
<file path=[Content_Types].xml><?xml version="1.0" encoding="utf-8"?>
<Types xmlns="http://schemas.openxmlformats.org/package/2006/content-types">
  <Default Extension="bin" ContentType="application/vnd.openxmlformats-officedocument.spreadsheetml.printerSettings"/>
  <Default Extension="glb" ContentType="model/gltf.binary"/>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pivotTables/pivotTable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queryTables/queryTable5.xml" ContentType="application/vnd.openxmlformats-officedocument.spreadsheetml.queryTable+xml"/>
  <Override PartName="/xl/pivotTables/pivotTable6.xml" ContentType="application/vnd.openxmlformats-officedocument.spreadsheetml.pivot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pivotTables/pivotTable7.xml" ContentType="application/vnd.openxmlformats-officedocument.spreadsheetml.pivot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pivotTables/pivotTable8.xml" ContentType="application/vnd.openxmlformats-officedocument.spreadsheetml.pivotTable+xml"/>
  <Override PartName="/xl/tables/table11.xml" ContentType="application/vnd.openxmlformats-officedocument.spreadsheetml.table+xml"/>
  <Override PartName="/xl/queryTables/queryTable10.xml" ContentType="application/vnd.openxmlformats-officedocument.spreadsheetml.query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queryTables/queryTable13.xml" ContentType="application/vnd.openxmlformats-officedocument.spreadsheetml.queryTab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LENOVO\Desktop\"/>
    </mc:Choice>
  </mc:AlternateContent>
  <xr:revisionPtr revIDLastSave="0" documentId="8_{AA38B0CF-E0EA-4928-9D61-6A73EE49716C}" xr6:coauthVersionLast="47" xr6:coauthVersionMax="47" xr10:uidLastSave="{00000000-0000-0000-0000-000000000000}"/>
  <bookViews>
    <workbookView xWindow="-120" yWindow="-120" windowWidth="20730" windowHeight="11160" xr2:uid="{1669C00A-EB60-4079-8CC4-89EDA1F4A49B}"/>
  </bookViews>
  <sheets>
    <sheet name="Dashboard" sheetId="10" r:id="rId1"/>
    <sheet name="Map" sheetId="12" r:id="rId2"/>
    <sheet name="gross_fiscal_deficitsS" sheetId="9" r:id="rId3"/>
    <sheet name=" nominal_gsdp_seri" sheetId="8" r:id="rId4"/>
    <sheet name="revenue_expenditureS" sheetId="7" r:id="rId5"/>
    <sheet name="own_tax_revenuesS" sheetId="6" r:id="rId6"/>
    <sheet name="revenue_deficitsS" sheetId="5" r:id="rId7"/>
    <sheet name="social_sector_expenditureS" sheetId="4" r:id="rId8"/>
    <sheet name="aggregate_expenditures" sheetId="1" r:id="rId9"/>
    <sheet name="capital_expenditure" sheetId="3" r:id="rId10"/>
    <sheet name="Q,1" sheetId="2" r:id="rId11"/>
    <sheet name="Q.2" sheetId="14" r:id="rId12"/>
    <sheet name=" Q.4 " sheetId="13" r:id="rId13"/>
    <sheet name="Q.5" sheetId="17" r:id="rId14"/>
    <sheet name="Q.6" sheetId="18" r:id="rId15"/>
    <sheet name="Q.7" sheetId="19" r:id="rId16"/>
  </sheets>
  <definedNames>
    <definedName name="_xlchart.v5.0" hidden="1">Map!$A$1:$B$34</definedName>
    <definedName name="_xlchart.v5.1" hidden="1">Map!$C$1:$C$34</definedName>
    <definedName name="_xlchart.v5.2" hidden="1">Map!$D$1:$D$34</definedName>
    <definedName name="_xlchart.v5.3" hidden="1">Map!$E$1:$E$34</definedName>
    <definedName name="_xlchart.v5.4" hidden="1">Map!$A$1:$B$34</definedName>
    <definedName name="_xlchart.v5.5" hidden="1">Map!$C$1:$C$34</definedName>
    <definedName name="_xlchart.v5.6" hidden="1">Map!$D$1:$D$34</definedName>
    <definedName name="_xlchart.v5.7" hidden="1">Map!$E$1:$E$34</definedName>
    <definedName name="ExternalData_1" localSheetId="8" hidden="1">aggregate_expenditures!$A$1:$J$32</definedName>
    <definedName name="ExternalData_1" localSheetId="9" hidden="1">capital_expenditure!$A$1:$J$32</definedName>
    <definedName name="ExternalData_1" localSheetId="2" hidden="1">gross_fiscal_deficitsS!$A$1:$J$32</definedName>
    <definedName name="ExternalData_1" localSheetId="1" hidden="1">Map!$A$1:$C$34</definedName>
    <definedName name="ExternalData_1" localSheetId="10" hidden="1">'Q,1'!$A$1:$J$32</definedName>
    <definedName name="ExternalData_1" localSheetId="11" hidden="1">Q.2!$P$3:$Y$34</definedName>
    <definedName name="ExternalData_1" localSheetId="7" hidden="1">social_sector_expenditureS!$A$1:$J$32</definedName>
    <definedName name="ExternalData_2" localSheetId="3" hidden="1">' nominal_gsdp_seri'!$A$1:$J$32</definedName>
    <definedName name="ExternalData_2" localSheetId="5" hidden="1">own_tax_revenuesS!$A$1:$J$32</definedName>
    <definedName name="ExternalData_2" localSheetId="10" hidden="1">'Q,1'!$S$1:$AB$32</definedName>
    <definedName name="ExternalData_3" localSheetId="3" hidden="1">' nominal_gsdp_seri'!$Y$1:$AH$32</definedName>
    <definedName name="ExternalData_3" localSheetId="6" hidden="1">'revenue_deficitsS'!$A$1:$J$32</definedName>
    <definedName name="ExternalData_4" localSheetId="4" hidden="1">'revenue_expenditureS'!$A$1:$J$32</definedName>
    <definedName name="Slicer_State_Union_Territory">#N/A</definedName>
  </definedNames>
  <calcPr calcId="191029"/>
  <pivotCaches>
    <pivotCache cacheId="0" r:id="rId17"/>
    <pivotCache cacheId="1" r:id="rId18"/>
    <pivotCache cacheId="2" r:id="rId19"/>
    <pivotCache cacheId="3" r:id="rId20"/>
    <pivotCache cacheId="4" r:id="rId21"/>
    <pivotCache cacheId="5" r:id="rId22"/>
    <pivotCache cacheId="6" r:id="rId23"/>
    <pivotCache cacheId="7" r:id="rId24"/>
    <pivotCache cacheId="8" r:id="rId25"/>
    <pivotCache cacheId="9" r:id="rId26"/>
    <pivotCache cacheId="10" r:id="rId27"/>
    <pivotCache cacheId="11" r:id="rId28"/>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2" i="12" l="1"/>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D2" i="12"/>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Z34" i="14"/>
  <c r="Z33" i="14"/>
  <c r="Z32" i="14"/>
  <c r="Z31" i="14"/>
  <c r="Z30" i="14"/>
  <c r="Z29" i="14"/>
  <c r="Z28" i="14"/>
  <c r="Z27" i="14"/>
  <c r="Z26" i="14"/>
  <c r="Z25" i="14"/>
  <c r="Z24" i="14"/>
  <c r="Z23" i="14"/>
  <c r="Z22" i="14"/>
  <c r="Z21" i="14"/>
  <c r="Z20" i="14"/>
  <c r="Z19" i="14"/>
  <c r="Z18" i="14"/>
  <c r="Z17" i="14"/>
  <c r="Z16" i="14"/>
  <c r="Z15" i="14"/>
  <c r="Z14" i="14"/>
  <c r="Z13" i="14"/>
  <c r="Z12" i="14"/>
  <c r="Z11" i="14"/>
  <c r="Z10" i="14"/>
  <c r="Z9" i="14"/>
  <c r="Z8" i="14"/>
  <c r="Z7" i="14"/>
  <c r="Z6" i="14"/>
  <c r="Z5" i="14"/>
  <c r="Z4" i="14"/>
  <c r="K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2" i="14"/>
  <c r="K31" i="14"/>
  <c r="K30" i="14"/>
  <c r="K29" i="14"/>
  <c r="K28" i="14"/>
  <c r="K27" i="14"/>
  <c r="K26" i="14"/>
  <c r="K25" i="14"/>
  <c r="K24" i="14"/>
  <c r="K23" i="14"/>
  <c r="K22" i="14"/>
  <c r="K21" i="14"/>
  <c r="K20" i="14"/>
  <c r="K19" i="14"/>
  <c r="K18" i="14"/>
  <c r="K17" i="14"/>
  <c r="K16" i="14"/>
  <c r="K15" i="14"/>
  <c r="K14" i="14"/>
  <c r="K13" i="14"/>
  <c r="K12" i="14"/>
  <c r="K11" i="14"/>
  <c r="K10" i="14"/>
  <c r="K9" i="14"/>
  <c r="K8" i="14"/>
  <c r="K7" i="14"/>
  <c r="K6" i="14"/>
  <c r="K5" i="14"/>
  <c r="K4" i="14"/>
  <c r="K3" i="14"/>
  <c r="K2" i="14"/>
  <c r="AC2" i="2"/>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2" i="9"/>
  <c r="K31" i="9"/>
  <c r="K30" i="9"/>
  <c r="K29" i="9"/>
  <c r="K28" i="9"/>
  <c r="K27" i="9"/>
  <c r="K26" i="9"/>
  <c r="K25" i="9"/>
  <c r="K24" i="9"/>
  <c r="K23" i="9"/>
  <c r="K22" i="9"/>
  <c r="K21" i="9"/>
  <c r="K20" i="9"/>
  <c r="K19" i="9"/>
  <c r="K18" i="9"/>
  <c r="K17" i="9"/>
  <c r="K16" i="9"/>
  <c r="K15" i="9"/>
  <c r="K14" i="9"/>
  <c r="K13" i="9"/>
  <c r="K12" i="9"/>
  <c r="K11" i="9"/>
  <c r="K10" i="9"/>
  <c r="K9" i="9"/>
  <c r="K8" i="9"/>
  <c r="K7" i="9"/>
  <c r="K6" i="9"/>
  <c r="K5" i="9"/>
  <c r="K4" i="9"/>
  <c r="K3" i="9"/>
  <c r="K2" i="9"/>
  <c r="AI32" i="8"/>
  <c r="K32" i="8"/>
  <c r="AI31" i="8"/>
  <c r="K31" i="8"/>
  <c r="AI30" i="8"/>
  <c r="K30" i="8"/>
  <c r="AI29" i="8"/>
  <c r="K29" i="8"/>
  <c r="AI28" i="8"/>
  <c r="K28" i="8"/>
  <c r="AI27" i="8"/>
  <c r="K27" i="8"/>
  <c r="AI26" i="8"/>
  <c r="K26" i="8"/>
  <c r="AI25" i="8"/>
  <c r="K25" i="8"/>
  <c r="AI24" i="8"/>
  <c r="K24" i="8"/>
  <c r="AI23" i="8"/>
  <c r="K23" i="8"/>
  <c r="AI22" i="8"/>
  <c r="K22" i="8"/>
  <c r="AI21" i="8"/>
  <c r="K21" i="8"/>
  <c r="AI20" i="8"/>
  <c r="K20" i="8"/>
  <c r="AI19" i="8"/>
  <c r="K19" i="8"/>
  <c r="AI18" i="8"/>
  <c r="K18" i="8"/>
  <c r="AI17" i="8"/>
  <c r="K17" i="8"/>
  <c r="AI16" i="8"/>
  <c r="K16" i="8"/>
  <c r="AI15" i="8"/>
  <c r="K15" i="8"/>
  <c r="AI14" i="8"/>
  <c r="K14" i="8"/>
  <c r="AI13" i="8"/>
  <c r="K13" i="8"/>
  <c r="AI12" i="8"/>
  <c r="K12" i="8"/>
  <c r="AI11" i="8"/>
  <c r="K11" i="8"/>
  <c r="AI10" i="8"/>
  <c r="K10" i="8"/>
  <c r="AI9" i="8"/>
  <c r="K9" i="8"/>
  <c r="AI8" i="8"/>
  <c r="K8" i="8"/>
  <c r="AI7" i="8"/>
  <c r="K7" i="8"/>
  <c r="AI6" i="8"/>
  <c r="K6" i="8"/>
  <c r="AI5" i="8"/>
  <c r="K5" i="8"/>
  <c r="AI4" i="8"/>
  <c r="K4" i="8"/>
  <c r="AI3" i="8"/>
  <c r="K3" i="8"/>
  <c r="AI2" i="8"/>
  <c r="K2"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C4E7071-2BF5-424A-B765-E85FCAC3B910}" keepAlive="1" name="Query - aggregate_expenditures" description="Connection to the 'aggregate_expenditures' query in the workbook." type="5" refreshedVersion="8" background="1" saveData="1">
    <dbPr connection="Provider=Microsoft.Mashup.OleDb.1;Data Source=$Workbook$;Location=aggregate_expenditures;Extended Properties=&quot;&quot;" command="SELECT * FROM [aggregate_expenditures]"/>
  </connection>
  <connection id="2" xr16:uid="{D24C56E2-3D4B-4063-AD2F-2C033E4C00F9}" keepAlive="1" name="Query - capital_expenditures" description="Connection to the 'capital_expenditures' query in the workbook." type="5" refreshedVersion="8" background="1" saveData="1">
    <dbPr connection="Provider=Microsoft.Mashup.OleDb.1;Data Source=$Workbook$;Location=capital_expenditures;Extended Properties=&quot;&quot;" command="SELECT * FROM [capital_expenditures]"/>
  </connection>
  <connection id="3" xr16:uid="{0198BBFB-A17D-433F-932F-DD6682235203}" keepAlive="1" name="Query - capital_expenditures (2)" description="Connection to the 'capital_expenditures (2)' query in the workbook." type="5" refreshedVersion="8" background="1" saveData="1">
    <dbPr connection="Provider=Microsoft.Mashup.OleDb.1;Data Source=$Workbook$;Location=&quot;capital_expenditures (2)&quot;;Extended Properties=&quot;&quot;" command="SELECT * FROM [capital_expenditures (2)]"/>
  </connection>
  <connection id="4" xr16:uid="{A3711D41-137B-40F9-B50F-73015A85471E}" keepAlive="1" name="Query - gross_fiscal_deficitsS" description="Connection to the 'gross_fiscal_deficitsS' query in the workbook." type="5" refreshedVersion="8" background="1" saveData="1">
    <dbPr connection="Provider=Microsoft.Mashup.OleDb.1;Data Source=$Workbook$;Location=gross_fiscal_deficitsS;Extended Properties=&quot;&quot;" command="SELECT * FROM [gross_fiscal_deficitsS]"/>
  </connection>
  <connection id="5" xr16:uid="{533C38DF-B357-434C-A391-B5F14C7123FC}" keepAlive="1" name="Query - List of Indian states and union territories by GDP and NDPS (2019-20)[3][4]" description="Connection to the 'List of Indian states and union territories by GDP and NDPS (2019-20)[3][4]' query in the workbook." type="5" refreshedVersion="8" background="1" saveData="1">
    <dbPr connection="Provider=Microsoft.Mashup.OleDb.1;Data Source=$Workbook$;Location=&quot;List of Indian states and union territories by GDP and NDPS (2019-20)[3][4]&quot;;Extended Properties=&quot;&quot;" command="SELECT * FROM [List of Indian states and union territories by GDP and NDPS (2019-20)[3]][4]]]"/>
  </connection>
  <connection id="6" xr16:uid="{2BBA95CC-A9BE-4D28-8B85-C12CA1CFADE4}" keepAlive="1" name="Query - own_tax_revenuesS" description="Connection to the 'own_tax_revenuesS' query in the workbook." type="5" refreshedVersion="8" background="1" saveData="1">
    <dbPr connection="Provider=Microsoft.Mashup.OleDb.1;Data Source=$Workbook$;Location=own_tax_revenuesS;Extended Properties=&quot;&quot;" command="SELECT * FROM [own_tax_revenuesS]"/>
  </connection>
  <connection id="7" xr16:uid="{B9509147-67A1-40EF-8B72-0D83FB305C1D}" keepAlive="1" name="Query - own_tax_revenuesS (2)" description="Connection to the 'own_tax_revenuesS (2)' query in the workbook." type="5" refreshedVersion="8" background="1" saveData="1">
    <dbPr connection="Provider=Microsoft.Mashup.OleDb.1;Data Source=$Workbook$;Location=&quot;own_tax_revenuesS (2)&quot;;Extended Properties=&quot;&quot;" command="SELECT * FROM [own_tax_revenuesS (2)]"/>
  </connection>
  <connection id="8" xr16:uid="{B13F4DC4-C510-4D82-A3DE-CDC73D903136}"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9" xr16:uid="{CFC768A7-4769-47FD-BA45-0A3BA4E9A058}" keepAlive="1" name="Query - Query1 (2)" description="Connection to the 'Query1 (2)' query in the workbook." type="5" refreshedVersion="8" background="1" saveData="1">
    <dbPr connection="Provider=Microsoft.Mashup.OleDb.1;Data Source=$Workbook$;Location=&quot;Query1 (2)&quot;;Extended Properties=&quot;&quot;" command="SELECT * FROM [Query1 (2)]"/>
  </connection>
  <connection id="10" xr16:uid="{66CA8FF2-DFE5-4096-AD81-4728227848B5}" keepAlive="1" name="Query - revenue_deficitsS" description="Connection to the 'revenue_deficitsS' query in the workbook." type="5" refreshedVersion="8" background="1" saveData="1">
    <dbPr connection="Provider=Microsoft.Mashup.OleDb.1;Data Source=$Workbook$;Location=revenue_deficitsS;Extended Properties=&quot;&quot;" command="SELECT * FROM [revenue_deficitsS]"/>
  </connection>
  <connection id="11" xr16:uid="{FA18F811-0F69-4FE5-8A27-029B97895EF4}" keepAlive="1" name="Query - revenue_expenditureS" description="Connection to the 'revenue_expenditureS' query in the workbook." type="5" refreshedVersion="8" background="1" saveData="1">
    <dbPr connection="Provider=Microsoft.Mashup.OleDb.1;Data Source=$Workbook$;Location=revenue_expenditureS;Extended Properties=&quot;&quot;" command="SELECT * FROM [revenue_expenditureS]"/>
  </connection>
  <connection id="12" xr16:uid="{7A558090-9150-44A6-908B-E7F8FFBF330B}" keepAlive="1" name="Query - social_sector_expenditureS" description="Connection to the 'social_sector_expenditureS' query in the workbook." type="5" refreshedVersion="8" background="1" saveData="1">
    <dbPr connection="Provider=Microsoft.Mashup.OleDb.1;Data Source=$Workbook$;Location=social_sector_expenditureS;Extended Properties=&quot;&quot;" command="SELECT * FROM [social_sector_expenditureS]"/>
  </connection>
  <connection id="13" xr16:uid="{21207C62-C617-47DE-B2F3-663B1B95E5E8}" keepAlive="1" name="Query - social_sector_expenditureS (2)" description="Connection to the 'social_sector_expenditureS (2)' query in the workbook." type="5" refreshedVersion="8" background="1" saveData="1">
    <dbPr connection="Provider=Microsoft.Mashup.OleDb.1;Data Source=$Workbook$;Location=&quot;social_sector_expenditureS (2)&quot;;Extended Properties=&quot;&quot;" command="SELECT * FROM [social_sector_expenditureS (2)]"/>
  </connection>
</connections>
</file>

<file path=xl/sharedStrings.xml><?xml version="1.0" encoding="utf-8"?>
<sst xmlns="http://schemas.openxmlformats.org/spreadsheetml/2006/main" count="1025" uniqueCount="67">
  <si>
    <t>state</t>
  </si>
  <si>
    <t>1980-84</t>
  </si>
  <si>
    <t>1984-88</t>
  </si>
  <si>
    <t>1988-92</t>
  </si>
  <si>
    <t>1992-96</t>
  </si>
  <si>
    <t>1996-00</t>
  </si>
  <si>
    <t>2000-04</t>
  </si>
  <si>
    <t>2004-08</t>
  </si>
  <si>
    <t>2008-12</t>
  </si>
  <si>
    <t>2012-16</t>
  </si>
  <si>
    <t xml:space="preserve">Andhra Pradesh </t>
  </si>
  <si>
    <t>Arunachal Pradesh</t>
  </si>
  <si>
    <t>Assam</t>
  </si>
  <si>
    <t>Bihar</t>
  </si>
  <si>
    <t>Chhattisgarh</t>
  </si>
  <si>
    <t>Delhi</t>
  </si>
  <si>
    <t>Goa</t>
  </si>
  <si>
    <t>Gujarat</t>
  </si>
  <si>
    <t>Haryana</t>
  </si>
  <si>
    <t>Himachal Pradesh</t>
  </si>
  <si>
    <t>Jammu &amp; Kashmir</t>
  </si>
  <si>
    <t>Jharkhand</t>
  </si>
  <si>
    <t>Karnataka</t>
  </si>
  <si>
    <t>Kerala</t>
  </si>
  <si>
    <t>Madhya Pradesh</t>
  </si>
  <si>
    <t>Maharashtra</t>
  </si>
  <si>
    <t>Manipur</t>
  </si>
  <si>
    <t>Meghalaya</t>
  </si>
  <si>
    <t>Mizoram</t>
  </si>
  <si>
    <t>Nagaland</t>
  </si>
  <si>
    <t>Odisha</t>
  </si>
  <si>
    <t>Puducherry</t>
  </si>
  <si>
    <t>Punjab</t>
  </si>
  <si>
    <t>Rajasthan</t>
  </si>
  <si>
    <t>Sikkim</t>
  </si>
  <si>
    <t>Tamil Nadu</t>
  </si>
  <si>
    <t>Telangana</t>
  </si>
  <si>
    <t>Tripura</t>
  </si>
  <si>
    <t>Uttar Pradesh</t>
  </si>
  <si>
    <t>Uttarakhand</t>
  </si>
  <si>
    <t>West Bengal</t>
  </si>
  <si>
    <t>Row Labels</t>
  </si>
  <si>
    <t>Sum of 1980-84</t>
  </si>
  <si>
    <t>Sum of 1984-88</t>
  </si>
  <si>
    <t>Sum of 1988-92</t>
  </si>
  <si>
    <t>Sum of 1992-96</t>
  </si>
  <si>
    <t>Sum of 1996-00</t>
  </si>
  <si>
    <t>Sum of 2000-04</t>
  </si>
  <si>
    <t>Sum of 2004-08</t>
  </si>
  <si>
    <t>Sum of 2008-12</t>
  </si>
  <si>
    <t>Sum of 2012-16</t>
  </si>
  <si>
    <t>Grand Total</t>
  </si>
  <si>
    <t>2012-17</t>
  </si>
  <si>
    <t>Total</t>
  </si>
  <si>
    <t>Sum of Total</t>
  </si>
  <si>
    <t xml:space="preserve">tax </t>
  </si>
  <si>
    <t>Rank</t>
  </si>
  <si>
    <t>State/Union Territory</t>
  </si>
  <si>
    <t>GDP in Indian Rupees(Lakh₹)</t>
  </si>
  <si>
    <t>Andhra Pradesh</t>
  </si>
  <si>
    <t>Jammu and Kashmir</t>
  </si>
  <si>
    <t>Chandigarh</t>
  </si>
  <si>
    <t>Andaman and Nicobar Islands</t>
  </si>
  <si>
    <t xml:space="preserve">                                         Financial Analysis of different States</t>
  </si>
  <si>
    <t>Total OTR</t>
  </si>
  <si>
    <t>TOTAL SSE</t>
  </si>
  <si>
    <t>Sum of Total OTR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</si>
</sst>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8"/>
      <name val="Calibri"/>
      <family val="2"/>
      <scheme val="minor"/>
    </font>
    <font>
      <b/>
      <sz val="26"/>
      <color theme="0"/>
      <name val="Roboto"/>
    </font>
  </fonts>
  <fills count="4">
    <fill>
      <patternFill patternType="none"/>
    </fill>
    <fill>
      <patternFill patternType="gray125"/>
    </fill>
    <fill>
      <patternFill patternType="solid">
        <fgColor theme="1"/>
        <bgColor indexed="64"/>
      </patternFill>
    </fill>
    <fill>
      <patternFill patternType="solid">
        <fgColor theme="1" tint="0.14999847407452621"/>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left"/>
    </xf>
    <xf numFmtId="0" fontId="0" fillId="2" borderId="0" xfId="0" applyFill="1"/>
    <xf numFmtId="0" fontId="0" fillId="0" borderId="0" xfId="0" pivotButton="1"/>
    <xf numFmtId="0" fontId="0" fillId="0" borderId="0" xfId="0" applyNumberFormat="1"/>
    <xf numFmtId="0" fontId="0" fillId="3" borderId="0" xfId="0" applyFill="1"/>
    <xf numFmtId="0" fontId="2" fillId="3" borderId="0" xfId="0" applyFont="1" applyFill="1" applyAlignment="1">
      <alignment vertical="center"/>
    </xf>
    <xf numFmtId="0" fontId="2" fillId="2" borderId="0" xfId="0" applyFont="1" applyFill="1" applyAlignment="1">
      <alignment vertical="center"/>
    </xf>
  </cellXfs>
  <cellStyles count="1">
    <cellStyle name="Normal" xfId="0" builtinId="0"/>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z val="11"/>
        <color theme="0"/>
        <name val="Arial Black"/>
        <family val="2"/>
        <scheme val="none"/>
      </font>
      <fill>
        <patternFill>
          <bgColor theme="1"/>
        </patternFill>
      </fill>
    </dxf>
    <dxf>
      <font>
        <color theme="0"/>
        <name val="Arial Black"/>
        <family val="2"/>
        <scheme val="none"/>
      </font>
      <fill>
        <patternFill>
          <fgColor theme="1"/>
          <bgColor theme="1"/>
        </patternFill>
      </fill>
      <border diagonalUp="0" diagonalDown="0">
        <left/>
        <right/>
        <top/>
        <bottom/>
        <vertical/>
        <horizontal/>
      </border>
    </dxf>
  </dxfs>
  <tableStyles count="2" defaultTableStyle="TableStyleMedium2" defaultPivotStyle="PivotStyleLight16">
    <tableStyle name="Slicer Style 1" pivot="0" table="0" count="1" xr9:uid="{BD27BAD7-B8AF-44E0-9750-8D343B3EAC22}">
      <tableStyleElement type="wholeTable" dxfId="22"/>
    </tableStyle>
    <tableStyle name="Slicer Style 2" pivot="0" table="0" count="1" xr9:uid="{F46F83B1-6AC0-40CE-A289-080046EF14D1}">
      <tableStyleElement type="headerRow" dxfId="21"/>
    </tableStyle>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pivotCacheDefinition" Target="pivotCache/pivotCacheDefinition10.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openxmlformats.org/officeDocument/2006/relationships/pivotCacheDefinition" Target="pivotCache/pivotCacheDefinition12.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pivotCacheDefinition" Target="pivotCache/pivotCacheDefinition11.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[State wise Financial.xlsx]Q,1!PivotTable1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bg1"/>
                </a:solidFill>
              </a:rPr>
              <a:t>Top</a:t>
            </a:r>
            <a:r>
              <a:rPr lang="en-IN" b="1" baseline="0">
                <a:solidFill>
                  <a:schemeClr val="bg1"/>
                </a:solidFill>
              </a:rPr>
              <a:t> 10 state with social sector expenditure </a:t>
            </a:r>
            <a:endParaRPr lang="en-IN" b="1">
              <a:solidFill>
                <a:schemeClr val="bg1"/>
              </a:solidFill>
            </a:endParaRPr>
          </a:p>
        </c:rich>
      </c:tx>
      <c:layout>
        <c:manualLayout>
          <c:xMode val="edge"/>
          <c:yMode val="edge"/>
          <c:x val="0.22934880030938326"/>
          <c:y val="7.13489158616505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70C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'Q,1'!$N$3</c:f>
              <c:strCache>
                <c:ptCount val="1"/>
                <c:pt idx="0">
                  <c:v>Total</c:v>
                </c:pt>
              </c:strCache>
            </c:strRef>
          </c:tx>
          <c:spPr>
            <a:solidFill>
              <a:schemeClr val="accent1"/>
            </a:solidFill>
            <a:ln>
              <a:noFill/>
            </a:ln>
            <a:effectLst/>
            <a:sp3d/>
          </c:spPr>
          <c:invertIfNegative val="0"/>
          <c:dPt>
            <c:idx val="9"/>
            <c:invertIfNegative val="0"/>
            <c:bubble3D val="0"/>
            <c:spPr>
              <a:solidFill>
                <a:srgbClr val="0070C0"/>
              </a:solidFill>
              <a:ln>
                <a:noFill/>
              </a:ln>
              <a:effectLst/>
              <a:sp3d/>
            </c:spPr>
            <c:extLst>
              <c:ext xmlns:c16="http://schemas.microsoft.com/office/drawing/2014/chart" uri="{C3380CC4-5D6E-409C-BE32-E72D297353CC}">
                <c16:uniqueId val="{00000001-4133-4006-BD25-4602EF7D239A}"/>
              </c:ext>
            </c:extLst>
          </c:dPt>
          <c:cat>
            <c:strRef>
              <c:f>'Q,1'!$M$4:$M$14</c:f>
              <c:strCache>
                <c:ptCount val="10"/>
                <c:pt idx="0">
                  <c:v>Maharashtra</c:v>
                </c:pt>
                <c:pt idx="1">
                  <c:v>Uttar Pradesh</c:v>
                </c:pt>
                <c:pt idx="2">
                  <c:v>Tamil Nadu</c:v>
                </c:pt>
                <c:pt idx="3">
                  <c:v>Andhra Pradesh </c:v>
                </c:pt>
                <c:pt idx="4">
                  <c:v>West Bengal</c:v>
                </c:pt>
                <c:pt idx="5">
                  <c:v>Karnataka</c:v>
                </c:pt>
                <c:pt idx="6">
                  <c:v>Gujarat</c:v>
                </c:pt>
                <c:pt idx="7">
                  <c:v>Rajasthan</c:v>
                </c:pt>
                <c:pt idx="8">
                  <c:v>Madhya Pradesh</c:v>
                </c:pt>
                <c:pt idx="9">
                  <c:v>Bihar</c:v>
                </c:pt>
              </c:strCache>
            </c:strRef>
          </c:cat>
          <c:val>
            <c:numRef>
              <c:f>'Q,1'!$N$4:$N$14</c:f>
              <c:numCache>
                <c:formatCode>General</c:formatCode>
                <c:ptCount val="10"/>
                <c:pt idx="0">
                  <c:v>823629</c:v>
                </c:pt>
                <c:pt idx="1">
                  <c:v>790468</c:v>
                </c:pt>
                <c:pt idx="2">
                  <c:v>547627</c:v>
                </c:pt>
                <c:pt idx="3">
                  <c:v>533121</c:v>
                </c:pt>
                <c:pt idx="4">
                  <c:v>466120</c:v>
                </c:pt>
                <c:pt idx="5">
                  <c:v>432951</c:v>
                </c:pt>
                <c:pt idx="6">
                  <c:v>425067</c:v>
                </c:pt>
                <c:pt idx="7">
                  <c:v>420844</c:v>
                </c:pt>
                <c:pt idx="8">
                  <c:v>391364</c:v>
                </c:pt>
                <c:pt idx="9">
                  <c:v>385393</c:v>
                </c:pt>
              </c:numCache>
            </c:numRef>
          </c:val>
          <c:extLst>
            <c:ext xmlns:c16="http://schemas.microsoft.com/office/drawing/2014/chart" uri="{C3380CC4-5D6E-409C-BE32-E72D297353CC}">
              <c16:uniqueId val="{00000000-4133-4006-BD25-4602EF7D239A}"/>
            </c:ext>
          </c:extLst>
        </c:ser>
        <c:dLbls>
          <c:showLegendKey val="0"/>
          <c:showVal val="0"/>
          <c:showCatName val="0"/>
          <c:showSerName val="0"/>
          <c:showPercent val="0"/>
          <c:showBubbleSize val="0"/>
        </c:dLbls>
        <c:gapWidth val="150"/>
        <c:shape val="box"/>
        <c:axId val="251114863"/>
        <c:axId val="251104047"/>
        <c:axId val="0"/>
      </c:bar3DChart>
      <c:catAx>
        <c:axId val="251114863"/>
        <c:scaling>
          <c:orientation val="minMax"/>
        </c:scaling>
        <c:delete val="0"/>
        <c:axPos val="b"/>
        <c:numFmt formatCode="General" sourceLinked="1"/>
        <c:majorTickMark val="none"/>
        <c:minorTickMark val="none"/>
        <c:tickLblPos val="nextTo"/>
        <c:spPr>
          <a:noFill/>
          <a:ln w="9525">
            <a:solidFill>
              <a:srgbClr val="00B0F0">
                <a:alpha val="98000"/>
              </a:srgbClr>
            </a:solidFill>
          </a:ln>
          <a:effectLst/>
        </c:spPr>
        <c:txPr>
          <a:bodyPr rot="-60000000" spcFirstLastPara="1" vertOverflow="ellipsis" vert="horz" wrap="square" anchor="ctr" anchorCtr="1"/>
          <a:lstStyle/>
          <a:p>
            <a:pPr>
              <a:defRPr sz="920" b="1" i="0" u="none" strike="noStrike" kern="1200" cap="none" baseline="0">
                <a:solidFill>
                  <a:schemeClr val="bg1"/>
                </a:solidFill>
                <a:latin typeface="+mn-lt"/>
                <a:ea typeface="+mn-ea"/>
                <a:cs typeface="+mn-cs"/>
              </a:defRPr>
            </a:pPr>
            <a:endParaRPr lang="en-US"/>
          </a:p>
        </c:txPr>
        <c:crossAx val="251104047"/>
        <c:crosses val="autoZero"/>
        <c:auto val="1"/>
        <c:lblAlgn val="ctr"/>
        <c:lblOffset val="100"/>
        <c:noMultiLvlLbl val="0"/>
      </c:catAx>
      <c:valAx>
        <c:axId val="251104047"/>
        <c:scaling>
          <c:orientation val="minMax"/>
        </c:scaling>
        <c:delete val="1"/>
        <c:axPos val="l"/>
        <c:numFmt formatCode="General" sourceLinked="1"/>
        <c:majorTickMark val="none"/>
        <c:minorTickMark val="none"/>
        <c:tickLblPos val="nextTo"/>
        <c:crossAx val="25111486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[State wise Financial.xlsx]Q,1!PivotTable2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bg1"/>
                </a:solidFill>
              </a:rPr>
              <a:t>Top</a:t>
            </a:r>
            <a:r>
              <a:rPr lang="en-IN" b="1" baseline="0">
                <a:solidFill>
                  <a:schemeClr val="bg1"/>
                </a:solidFill>
              </a:rPr>
              <a:t> 10 state with own tax revenue </a:t>
            </a:r>
            <a:endParaRPr lang="en-IN" b="1">
              <a:solidFill>
                <a:schemeClr val="bg1"/>
              </a:solidFill>
            </a:endParaRPr>
          </a:p>
        </c:rich>
      </c:tx>
      <c:layout>
        <c:manualLayout>
          <c:xMode val="edge"/>
          <c:yMode val="edge"/>
          <c:x val="0.2463521022136384"/>
          <c:y val="8.33333333333333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70C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'Q,1'!$AF$4</c:f>
              <c:strCache>
                <c:ptCount val="1"/>
                <c:pt idx="0">
                  <c:v>Total</c:v>
                </c:pt>
              </c:strCache>
            </c:strRef>
          </c:tx>
          <c:spPr>
            <a:solidFill>
              <a:schemeClr val="accent1"/>
            </a:solidFill>
            <a:ln>
              <a:noFill/>
            </a:ln>
            <a:effectLst/>
            <a:sp3d/>
          </c:spPr>
          <c:invertIfNegative val="0"/>
          <c:dPt>
            <c:idx val="7"/>
            <c:invertIfNegative val="0"/>
            <c:bubble3D val="0"/>
            <c:spPr>
              <a:solidFill>
                <a:srgbClr val="0070C0"/>
              </a:solidFill>
              <a:ln>
                <a:noFill/>
              </a:ln>
              <a:effectLst/>
              <a:sp3d/>
            </c:spPr>
          </c:dPt>
          <c:cat>
            <c:strRef>
              <c:f>'Q,1'!$AE$5:$AE$15</c:f>
              <c:strCache>
                <c:ptCount val="10"/>
                <c:pt idx="0">
                  <c:v>Maharashtra</c:v>
                </c:pt>
                <c:pt idx="1">
                  <c:v>Tamil Nadu</c:v>
                </c:pt>
                <c:pt idx="2">
                  <c:v>Uttar Pradesh</c:v>
                </c:pt>
                <c:pt idx="3">
                  <c:v>Karnataka</c:v>
                </c:pt>
                <c:pt idx="4">
                  <c:v>Andhra Pradesh </c:v>
                </c:pt>
                <c:pt idx="5">
                  <c:v>Gujarat</c:v>
                </c:pt>
                <c:pt idx="6">
                  <c:v>West Bengal</c:v>
                </c:pt>
                <c:pt idx="7">
                  <c:v>Kerala</c:v>
                </c:pt>
                <c:pt idx="8">
                  <c:v>Madhya Pradesh</c:v>
                </c:pt>
                <c:pt idx="9">
                  <c:v>Rajasthan</c:v>
                </c:pt>
              </c:strCache>
            </c:strRef>
          </c:cat>
          <c:val>
            <c:numRef>
              <c:f>'Q,1'!$AF$5:$AF$15</c:f>
              <c:numCache>
                <c:formatCode>General</c:formatCode>
                <c:ptCount val="10"/>
                <c:pt idx="0">
                  <c:v>1103313</c:v>
                </c:pt>
                <c:pt idx="1">
                  <c:v>740496</c:v>
                </c:pt>
                <c:pt idx="2">
                  <c:v>648763</c:v>
                </c:pt>
                <c:pt idx="3">
                  <c:v>589733</c:v>
                </c:pt>
                <c:pt idx="4">
                  <c:v>575375</c:v>
                </c:pt>
                <c:pt idx="5">
                  <c:v>542560</c:v>
                </c:pt>
                <c:pt idx="6">
                  <c:v>353539</c:v>
                </c:pt>
                <c:pt idx="7">
                  <c:v>337067</c:v>
                </c:pt>
                <c:pt idx="8">
                  <c:v>332172</c:v>
                </c:pt>
                <c:pt idx="9">
                  <c:v>328531</c:v>
                </c:pt>
              </c:numCache>
            </c:numRef>
          </c:val>
          <c:extLst>
            <c:ext xmlns:c16="http://schemas.microsoft.com/office/drawing/2014/chart" uri="{C3380CC4-5D6E-409C-BE32-E72D297353CC}">
              <c16:uniqueId val="{00000002-BB4E-410D-8656-A107CF5CF802}"/>
            </c:ext>
          </c:extLst>
        </c:ser>
        <c:dLbls>
          <c:showLegendKey val="0"/>
          <c:showVal val="0"/>
          <c:showCatName val="0"/>
          <c:showSerName val="0"/>
          <c:showPercent val="0"/>
          <c:showBubbleSize val="0"/>
        </c:dLbls>
        <c:gapWidth val="150"/>
        <c:shape val="box"/>
        <c:axId val="220444047"/>
        <c:axId val="220453615"/>
        <c:axId val="0"/>
      </c:bar3DChart>
      <c:catAx>
        <c:axId val="220444047"/>
        <c:scaling>
          <c:orientation val="minMax"/>
        </c:scaling>
        <c:delete val="0"/>
        <c:axPos val="b"/>
        <c:numFmt formatCode="General" sourceLinked="1"/>
        <c:majorTickMark val="out"/>
        <c:minorTickMark val="none"/>
        <c:tickLblPos val="nextTo"/>
        <c:spPr>
          <a:noFill/>
          <a:ln>
            <a:solidFill>
              <a:srgbClr val="00B0F0"/>
            </a:solidFill>
          </a:ln>
          <a:effectLst/>
        </c:spPr>
        <c:txPr>
          <a:bodyPr rot="-60000000" spcFirstLastPara="1" vertOverflow="ellipsis" vert="horz" wrap="square" anchor="ctr" anchorCtr="1"/>
          <a:lstStyle/>
          <a:p>
            <a:pPr>
              <a:defRPr sz="950" b="1" i="0" u="none" strike="noStrike" kern="1200" baseline="0">
                <a:solidFill>
                  <a:schemeClr val="bg1"/>
                </a:solidFill>
                <a:latin typeface="+mn-lt"/>
                <a:ea typeface="+mn-ea"/>
                <a:cs typeface="+mn-cs"/>
              </a:defRPr>
            </a:pPr>
            <a:endParaRPr lang="en-US"/>
          </a:p>
        </c:txPr>
        <c:crossAx val="220453615"/>
        <c:crosses val="autoZero"/>
        <c:auto val="1"/>
        <c:lblAlgn val="ctr"/>
        <c:lblOffset val="100"/>
        <c:noMultiLvlLbl val="0"/>
      </c:catAx>
      <c:valAx>
        <c:axId val="220453615"/>
        <c:scaling>
          <c:orientation val="minMax"/>
        </c:scaling>
        <c:delete val="1"/>
        <c:axPos val="l"/>
        <c:numFmt formatCode="General" sourceLinked="1"/>
        <c:majorTickMark val="out"/>
        <c:minorTickMark val="none"/>
        <c:tickLblPos val="nextTo"/>
        <c:crossAx val="220444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[State wise Financial.xlsx]Q.2!Q2.GFD</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bg1"/>
                </a:solidFill>
              </a:rPr>
              <a:t>Total GFD for each state</a:t>
            </a:r>
            <a:r>
              <a:rPr lang="en-IN" sz="1600" b="1" baseline="0">
                <a:solidFill>
                  <a:schemeClr val="bg1"/>
                </a:solidFill>
              </a:rPr>
              <a:t> </a:t>
            </a:r>
            <a:endParaRPr lang="en-IN" sz="16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142899246850583E-2"/>
          <c:y val="0.17171296296296296"/>
          <c:w val="0.87578188538268831"/>
          <c:h val="0.50113283042416901"/>
        </c:manualLayout>
      </c:layout>
      <c:barChart>
        <c:barDir val="col"/>
        <c:grouping val="clustered"/>
        <c:varyColors val="0"/>
        <c:ser>
          <c:idx val="0"/>
          <c:order val="0"/>
          <c:tx>
            <c:strRef>
              <c:f>Q.2!$N$3</c:f>
              <c:strCache>
                <c:ptCount val="1"/>
                <c:pt idx="0">
                  <c:v>Total</c:v>
                </c:pt>
              </c:strCache>
            </c:strRef>
          </c:tx>
          <c:spPr>
            <a:solidFill>
              <a:schemeClr val="accent1"/>
            </a:solidFill>
            <a:ln>
              <a:noFill/>
            </a:ln>
            <a:effectLst/>
          </c:spPr>
          <c:invertIfNegative val="0"/>
          <c:cat>
            <c:strRef>
              <c:f>Q.2!$M$4:$M$35</c:f>
              <c:strCache>
                <c:ptCount val="31"/>
                <c:pt idx="0">
                  <c:v>Jharkhand</c:v>
                </c:pt>
                <c:pt idx="1">
                  <c:v>Karnataka</c:v>
                </c:pt>
                <c:pt idx="2">
                  <c:v>Himachal Pradesh</c:v>
                </c:pt>
                <c:pt idx="3">
                  <c:v>Madhya Pradesh</c:v>
                </c:pt>
                <c:pt idx="4">
                  <c:v>West Bengal</c:v>
                </c:pt>
                <c:pt idx="5">
                  <c:v>Uttarakhand</c:v>
                </c:pt>
                <c:pt idx="6">
                  <c:v>Odisha</c:v>
                </c:pt>
                <c:pt idx="7">
                  <c:v>Sikkim</c:v>
                </c:pt>
                <c:pt idx="8">
                  <c:v>Tamil Nadu</c:v>
                </c:pt>
                <c:pt idx="9">
                  <c:v>Jammu &amp; Kashmir</c:v>
                </c:pt>
                <c:pt idx="10">
                  <c:v>Arunachal Pradesh</c:v>
                </c:pt>
                <c:pt idx="11">
                  <c:v>Puducherry</c:v>
                </c:pt>
                <c:pt idx="12">
                  <c:v>Chhattisgarh</c:v>
                </c:pt>
                <c:pt idx="13">
                  <c:v>Manipur</c:v>
                </c:pt>
                <c:pt idx="14">
                  <c:v>Uttar Pradesh</c:v>
                </c:pt>
                <c:pt idx="15">
                  <c:v>Punjab</c:v>
                </c:pt>
                <c:pt idx="16">
                  <c:v>Meghalaya</c:v>
                </c:pt>
                <c:pt idx="17">
                  <c:v>Maharashtra</c:v>
                </c:pt>
                <c:pt idx="18">
                  <c:v>Nagaland</c:v>
                </c:pt>
                <c:pt idx="19">
                  <c:v>Delhi</c:v>
                </c:pt>
                <c:pt idx="20">
                  <c:v>Assam</c:v>
                </c:pt>
                <c:pt idx="21">
                  <c:v>Kerala</c:v>
                </c:pt>
                <c:pt idx="22">
                  <c:v>Goa</c:v>
                </c:pt>
                <c:pt idx="23">
                  <c:v>Mizoram</c:v>
                </c:pt>
                <c:pt idx="24">
                  <c:v>Rajasthan</c:v>
                </c:pt>
                <c:pt idx="25">
                  <c:v>Telangana</c:v>
                </c:pt>
                <c:pt idx="26">
                  <c:v>Andhra Pradesh </c:v>
                </c:pt>
                <c:pt idx="27">
                  <c:v>Tripura</c:v>
                </c:pt>
                <c:pt idx="28">
                  <c:v>Haryana</c:v>
                </c:pt>
                <c:pt idx="29">
                  <c:v>Gujarat</c:v>
                </c:pt>
                <c:pt idx="30">
                  <c:v>Bihar</c:v>
                </c:pt>
              </c:strCache>
            </c:strRef>
          </c:cat>
          <c:val>
            <c:numRef>
              <c:f>Q.2!$N$4:$N$35</c:f>
              <c:numCache>
                <c:formatCode>General</c:formatCode>
                <c:ptCount val="31"/>
                <c:pt idx="0">
                  <c:v>339226.400390625</c:v>
                </c:pt>
                <c:pt idx="1">
                  <c:v>337576.00030517578</c:v>
                </c:pt>
                <c:pt idx="2">
                  <c:v>290599.50018310547</c:v>
                </c:pt>
                <c:pt idx="3">
                  <c:v>218455.10014343262</c:v>
                </c:pt>
                <c:pt idx="4">
                  <c:v>215748.99984741211</c:v>
                </c:pt>
                <c:pt idx="5">
                  <c:v>214385.89987182617</c:v>
                </c:pt>
                <c:pt idx="6">
                  <c:v>172826.30029296875</c:v>
                </c:pt>
                <c:pt idx="7">
                  <c:v>163113.40016174316</c:v>
                </c:pt>
                <c:pt idx="8">
                  <c:v>156935.8998374939</c:v>
                </c:pt>
                <c:pt idx="9">
                  <c:v>130742.19995117188</c:v>
                </c:pt>
                <c:pt idx="10">
                  <c:v>129430.70016479492</c:v>
                </c:pt>
                <c:pt idx="11">
                  <c:v>126837.20002746582</c:v>
                </c:pt>
                <c:pt idx="12">
                  <c:v>104638.39995574951</c:v>
                </c:pt>
                <c:pt idx="13">
                  <c:v>59127.500152587891</c:v>
                </c:pt>
                <c:pt idx="14">
                  <c:v>53532.699951171875</c:v>
                </c:pt>
                <c:pt idx="15">
                  <c:v>50652.499895095825</c:v>
                </c:pt>
                <c:pt idx="16">
                  <c:v>45240.400058746338</c:v>
                </c:pt>
                <c:pt idx="17">
                  <c:v>41395.400115966797</c:v>
                </c:pt>
                <c:pt idx="18">
                  <c:v>31976.399978637695</c:v>
                </c:pt>
                <c:pt idx="19">
                  <c:v>30080.600006103516</c:v>
                </c:pt>
                <c:pt idx="20">
                  <c:v>29453.199951171875</c:v>
                </c:pt>
                <c:pt idx="21">
                  <c:v>15929.499992370605</c:v>
                </c:pt>
                <c:pt idx="22">
                  <c:v>9752.900013923645</c:v>
                </c:pt>
                <c:pt idx="23">
                  <c:v>9111.699978351593</c:v>
                </c:pt>
                <c:pt idx="24">
                  <c:v>8114.1999878883362</c:v>
                </c:pt>
                <c:pt idx="25">
                  <c:v>7637.499960899353</c:v>
                </c:pt>
                <c:pt idx="26">
                  <c:v>6783.200005531311</c:v>
                </c:pt>
                <c:pt idx="27">
                  <c:v>6692.1000156402588</c:v>
                </c:pt>
                <c:pt idx="28">
                  <c:v>4400</c:v>
                </c:pt>
                <c:pt idx="29">
                  <c:v>3317.199996471405</c:v>
                </c:pt>
                <c:pt idx="30">
                  <c:v>0</c:v>
                </c:pt>
              </c:numCache>
            </c:numRef>
          </c:val>
          <c:extLst>
            <c:ext xmlns:c16="http://schemas.microsoft.com/office/drawing/2014/chart" uri="{C3380CC4-5D6E-409C-BE32-E72D297353CC}">
              <c16:uniqueId val="{00000000-BAA5-4347-9C80-94A77A469BA5}"/>
            </c:ext>
          </c:extLst>
        </c:ser>
        <c:dLbls>
          <c:showLegendKey val="0"/>
          <c:showVal val="0"/>
          <c:showCatName val="0"/>
          <c:showSerName val="0"/>
          <c:showPercent val="0"/>
          <c:showBubbleSize val="0"/>
        </c:dLbls>
        <c:gapWidth val="219"/>
        <c:overlap val="-27"/>
        <c:axId val="418978799"/>
        <c:axId val="418992527"/>
      </c:barChart>
      <c:catAx>
        <c:axId val="41897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40" b="1" i="0" u="none" strike="noStrike" kern="1200" baseline="0">
                <a:solidFill>
                  <a:schemeClr val="bg1"/>
                </a:solidFill>
                <a:latin typeface="+mn-lt"/>
                <a:ea typeface="+mn-ea"/>
                <a:cs typeface="+mn-cs"/>
              </a:defRPr>
            </a:pPr>
            <a:endParaRPr lang="en-US"/>
          </a:p>
        </c:txPr>
        <c:crossAx val="418992527"/>
        <c:crosses val="autoZero"/>
        <c:auto val="1"/>
        <c:lblAlgn val="ctr"/>
        <c:lblOffset val="100"/>
        <c:noMultiLvlLbl val="0"/>
      </c:catAx>
      <c:valAx>
        <c:axId val="418992527"/>
        <c:scaling>
          <c:orientation val="minMax"/>
        </c:scaling>
        <c:delete val="1"/>
        <c:axPos val="l"/>
        <c:numFmt formatCode="General" sourceLinked="1"/>
        <c:majorTickMark val="none"/>
        <c:minorTickMark val="none"/>
        <c:tickLblPos val="nextTo"/>
        <c:crossAx val="41897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[State wise Financial.xlsx]Q.2!PivotTable5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bg1"/>
                </a:solidFill>
              </a:rPr>
              <a:t>Total</a:t>
            </a:r>
            <a:r>
              <a:rPr lang="en-IN" b="1" baseline="0">
                <a:solidFill>
                  <a:schemeClr val="bg1"/>
                </a:solidFill>
              </a:rPr>
              <a:t> Capital expenditure for each state</a:t>
            </a:r>
            <a:endParaRPr lang="en-IN" b="1">
              <a:solidFill>
                <a:schemeClr val="bg1"/>
              </a:solidFill>
            </a:endParaRPr>
          </a:p>
        </c:rich>
      </c:tx>
      <c:layout>
        <c:manualLayout>
          <c:xMode val="edge"/>
          <c:yMode val="edge"/>
          <c:x val="0.1996111111111111"/>
          <c:y val="0.1712962962962962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895874955929013E-2"/>
          <c:y val="6.5231481481481501E-2"/>
          <c:w val="0.89333823010929603"/>
          <c:h val="0.61077209098862639"/>
        </c:manualLayout>
      </c:layout>
      <c:barChart>
        <c:barDir val="col"/>
        <c:grouping val="clustered"/>
        <c:varyColors val="0"/>
        <c:ser>
          <c:idx val="0"/>
          <c:order val="0"/>
          <c:tx>
            <c:strRef>
              <c:f>Q.2!$AC$5</c:f>
              <c:strCache>
                <c:ptCount val="1"/>
                <c:pt idx="0">
                  <c:v>Total</c:v>
                </c:pt>
              </c:strCache>
            </c:strRef>
          </c:tx>
          <c:spPr>
            <a:solidFill>
              <a:schemeClr val="accent1"/>
            </a:solidFill>
            <a:ln>
              <a:noFill/>
            </a:ln>
            <a:effectLst/>
          </c:spPr>
          <c:invertIfNegative val="0"/>
          <c:cat>
            <c:strRef>
              <c:f>Q.2!$AB$6:$AB$37</c:f>
              <c:strCache>
                <c:ptCount val="31"/>
                <c:pt idx="0">
                  <c:v>Puducherry</c:v>
                </c:pt>
                <c:pt idx="1">
                  <c:v>Sikkim</c:v>
                </c:pt>
                <c:pt idx="2">
                  <c:v>Mizoram</c:v>
                </c:pt>
                <c:pt idx="3">
                  <c:v>Meghalaya</c:v>
                </c:pt>
                <c:pt idx="4">
                  <c:v>Goa</c:v>
                </c:pt>
                <c:pt idx="5">
                  <c:v>Nagaland</c:v>
                </c:pt>
                <c:pt idx="6">
                  <c:v>Arunachal Pradesh</c:v>
                </c:pt>
                <c:pt idx="7">
                  <c:v>Manipur</c:v>
                </c:pt>
                <c:pt idx="8">
                  <c:v>Tripura</c:v>
                </c:pt>
                <c:pt idx="9">
                  <c:v>Telangana</c:v>
                </c:pt>
                <c:pt idx="10">
                  <c:v>Uttarakhand</c:v>
                </c:pt>
                <c:pt idx="11">
                  <c:v>Himachal Pradesh</c:v>
                </c:pt>
                <c:pt idx="12">
                  <c:v>Chhattisgarh</c:v>
                </c:pt>
                <c:pt idx="13">
                  <c:v>Assam</c:v>
                </c:pt>
                <c:pt idx="14">
                  <c:v>Jharkhand</c:v>
                </c:pt>
                <c:pt idx="15">
                  <c:v>Punjab</c:v>
                </c:pt>
                <c:pt idx="16">
                  <c:v>Haryana</c:v>
                </c:pt>
                <c:pt idx="17">
                  <c:v>Jammu &amp; Kashmir</c:v>
                </c:pt>
                <c:pt idx="18">
                  <c:v>Kerala</c:v>
                </c:pt>
                <c:pt idx="19">
                  <c:v>Odisha</c:v>
                </c:pt>
                <c:pt idx="20">
                  <c:v>Delhi</c:v>
                </c:pt>
                <c:pt idx="21">
                  <c:v>West Bengal</c:v>
                </c:pt>
                <c:pt idx="22">
                  <c:v>Bihar</c:v>
                </c:pt>
                <c:pt idx="23">
                  <c:v>Rajasthan</c:v>
                </c:pt>
                <c:pt idx="24">
                  <c:v>Madhya Pradesh</c:v>
                </c:pt>
                <c:pt idx="25">
                  <c:v>Karnataka</c:v>
                </c:pt>
                <c:pt idx="26">
                  <c:v>Tamil Nadu</c:v>
                </c:pt>
                <c:pt idx="27">
                  <c:v>Gujarat</c:v>
                </c:pt>
                <c:pt idx="28">
                  <c:v>Andhra Pradesh </c:v>
                </c:pt>
                <c:pt idx="29">
                  <c:v>Maharashtra</c:v>
                </c:pt>
                <c:pt idx="30">
                  <c:v>Uttar Pradesh</c:v>
                </c:pt>
              </c:strCache>
            </c:strRef>
          </c:cat>
          <c:val>
            <c:numRef>
              <c:f>Q.2!$AC$6:$AC$37</c:f>
              <c:numCache>
                <c:formatCode>General</c:formatCode>
                <c:ptCount val="31"/>
                <c:pt idx="0">
                  <c:v>5937.080078125</c:v>
                </c:pt>
                <c:pt idx="1">
                  <c:v>11576.449951171875</c:v>
                </c:pt>
                <c:pt idx="2">
                  <c:v>12574.070007324219</c:v>
                </c:pt>
                <c:pt idx="3">
                  <c:v>15007.090026855469</c:v>
                </c:pt>
                <c:pt idx="4">
                  <c:v>19785.119873046875</c:v>
                </c:pt>
                <c:pt idx="5">
                  <c:v>20258.6201171875</c:v>
                </c:pt>
                <c:pt idx="6">
                  <c:v>24569.719970703125</c:v>
                </c:pt>
                <c:pt idx="7">
                  <c:v>24874.85009765625</c:v>
                </c:pt>
                <c:pt idx="8">
                  <c:v>28115.75</c:v>
                </c:pt>
                <c:pt idx="9">
                  <c:v>41607.19140625</c:v>
                </c:pt>
                <c:pt idx="10">
                  <c:v>46421.6494140625</c:v>
                </c:pt>
                <c:pt idx="11">
                  <c:v>52715.409912109375</c:v>
                </c:pt>
                <c:pt idx="12">
                  <c:v>71186.7197265625</c:v>
                </c:pt>
                <c:pt idx="13">
                  <c:v>77143.600830078125</c:v>
                </c:pt>
                <c:pt idx="14">
                  <c:v>81550.0400390625</c:v>
                </c:pt>
                <c:pt idx="15">
                  <c:v>93194.490478515625</c:v>
                </c:pt>
                <c:pt idx="16">
                  <c:v>97017.84912109375</c:v>
                </c:pt>
                <c:pt idx="17">
                  <c:v>98132.3203125</c:v>
                </c:pt>
                <c:pt idx="18">
                  <c:v>98949.64013671875</c:v>
                </c:pt>
                <c:pt idx="19">
                  <c:v>121365.9599609375</c:v>
                </c:pt>
                <c:pt idx="20">
                  <c:v>134548.6103515625</c:v>
                </c:pt>
                <c:pt idx="21">
                  <c:v>197612.439453125</c:v>
                </c:pt>
                <c:pt idx="22">
                  <c:v>200117.26953125</c:v>
                </c:pt>
                <c:pt idx="23">
                  <c:v>201594.8271484375</c:v>
                </c:pt>
                <c:pt idx="24">
                  <c:v>235452.080078125</c:v>
                </c:pt>
                <c:pt idx="25">
                  <c:v>238874.0615234375</c:v>
                </c:pt>
                <c:pt idx="26">
                  <c:v>267848.59375</c:v>
                </c:pt>
                <c:pt idx="27">
                  <c:v>279000.5302734375</c:v>
                </c:pt>
                <c:pt idx="28">
                  <c:v>298870.4580078125</c:v>
                </c:pt>
                <c:pt idx="29">
                  <c:v>378810.283203125</c:v>
                </c:pt>
                <c:pt idx="30">
                  <c:v>505440.765625</c:v>
                </c:pt>
              </c:numCache>
            </c:numRef>
          </c:val>
          <c:extLst>
            <c:ext xmlns:c16="http://schemas.microsoft.com/office/drawing/2014/chart" uri="{C3380CC4-5D6E-409C-BE32-E72D297353CC}">
              <c16:uniqueId val="{00000000-5890-4B3E-9E22-25941981CFFA}"/>
            </c:ext>
          </c:extLst>
        </c:ser>
        <c:dLbls>
          <c:showLegendKey val="0"/>
          <c:showVal val="0"/>
          <c:showCatName val="0"/>
          <c:showSerName val="0"/>
          <c:showPercent val="0"/>
          <c:showBubbleSize val="0"/>
        </c:dLbls>
        <c:gapWidth val="219"/>
        <c:overlap val="-27"/>
        <c:axId val="251139407"/>
        <c:axId val="251117775"/>
      </c:barChart>
      <c:catAx>
        <c:axId val="25113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30" b="1" i="0" u="none" strike="noStrike" kern="1200" baseline="0">
                <a:solidFill>
                  <a:schemeClr val="bg1"/>
                </a:solidFill>
                <a:latin typeface="+mn-lt"/>
                <a:ea typeface="+mn-ea"/>
                <a:cs typeface="+mn-cs"/>
              </a:defRPr>
            </a:pPr>
            <a:endParaRPr lang="en-US"/>
          </a:p>
        </c:txPr>
        <c:crossAx val="251117775"/>
        <c:crosses val="autoZero"/>
        <c:auto val="1"/>
        <c:lblAlgn val="ctr"/>
        <c:lblOffset val="100"/>
        <c:noMultiLvlLbl val="0"/>
      </c:catAx>
      <c:valAx>
        <c:axId val="251117775"/>
        <c:scaling>
          <c:orientation val="minMax"/>
        </c:scaling>
        <c:delete val="1"/>
        <c:axPos val="l"/>
        <c:numFmt formatCode="General" sourceLinked="1"/>
        <c:majorTickMark val="none"/>
        <c:minorTickMark val="none"/>
        <c:tickLblPos val="nextTo"/>
        <c:crossAx val="251139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[State wise Financial.xlsx]Q.5!PivotTable6</c:name>
    <c:fmtId val="12"/>
  </c:pivotSource>
  <c:chart>
    <c:title>
      <c:tx>
        <c:rich>
          <a:bodyPr rot="0" spcFirstLastPara="1" vertOverflow="ellipsis" vert="horz" wrap="square" anchor="ctr" anchorCtr="1"/>
          <a:lstStyle/>
          <a:p>
            <a:pPr algn="r">
              <a:defRPr sz="1400" b="1" i="0" u="none" strike="noStrike" kern="1200" cap="none" baseline="0">
                <a:solidFill>
                  <a:schemeClr val="lt1">
                    <a:lumMod val="85000"/>
                  </a:schemeClr>
                </a:solidFill>
                <a:latin typeface="+mn-lt"/>
                <a:ea typeface="+mn-ea"/>
                <a:cs typeface="+mn-cs"/>
              </a:defRPr>
            </a:pPr>
            <a:r>
              <a:rPr lang="en-IN" baseline="0">
                <a:solidFill>
                  <a:schemeClr val="bg1"/>
                </a:solidFill>
              </a:rPr>
              <a:t>HIghest gross fiscal deficit </a:t>
            </a:r>
            <a:endParaRPr lang="en-IN">
              <a:solidFill>
                <a:schemeClr val="bg1"/>
              </a:solidFill>
            </a:endParaRPr>
          </a:p>
        </c:rich>
      </c:tx>
      <c:layout>
        <c:manualLayout>
          <c:xMode val="edge"/>
          <c:yMode val="edge"/>
          <c:x val="0.47762298164118455"/>
          <c:y val="7.0003352638565455E-2"/>
        </c:manualLayout>
      </c:layout>
      <c:overlay val="0"/>
      <c:spPr>
        <a:noFill/>
        <a:ln>
          <a:noFill/>
        </a:ln>
        <a:effectLst/>
      </c:spPr>
      <c:txPr>
        <a:bodyPr rot="0" spcFirstLastPara="1" vertOverflow="ellipsis" vert="horz" wrap="square" anchor="ctr" anchorCtr="1"/>
        <a:lstStyle/>
        <a:p>
          <a:pPr algn="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1"/>
            </a:solidFill>
            <a:miter lim="800000"/>
          </a:ln>
          <a:effectLst>
            <a:glow rad="63500">
              <a:schemeClr val="accent1">
                <a:satMod val="175000"/>
                <a:alpha val="25000"/>
              </a:schemeClr>
            </a:glow>
          </a:effectLst>
        </c:spPr>
      </c:pivotFmt>
      <c:pivotFmt>
        <c:idx val="20"/>
        <c:spPr>
          <a:noFill/>
          <a:ln w="9525" cap="flat" cmpd="sng" algn="ctr">
            <a:solidFill>
              <a:schemeClr val="accent1"/>
            </a:solidFill>
            <a:miter lim="800000"/>
          </a:ln>
          <a:effectLst>
            <a:glow rad="63500">
              <a:schemeClr val="accent1">
                <a:satMod val="175000"/>
                <a:alpha val="25000"/>
              </a:schemeClr>
            </a:glow>
          </a:effectLst>
        </c:spPr>
      </c:pivotFmt>
      <c:pivotFmt>
        <c:idx val="21"/>
        <c:spPr>
          <a:noFill/>
          <a:ln w="9525" cap="flat" cmpd="sng" algn="ctr">
            <a:solidFill>
              <a:schemeClr val="accent1"/>
            </a:solidFill>
            <a:miter lim="800000"/>
          </a:ln>
          <a:effectLst>
            <a:glow rad="63500">
              <a:schemeClr val="accent1">
                <a:satMod val="175000"/>
                <a:alpha val="25000"/>
              </a:schemeClr>
            </a:glow>
          </a:effectLst>
        </c:spPr>
      </c:pivotFmt>
      <c:pivotFmt>
        <c:idx val="22"/>
        <c:spPr>
          <a:noFill/>
          <a:ln w="9525" cap="flat" cmpd="sng" algn="ctr">
            <a:solidFill>
              <a:schemeClr val="accent1"/>
            </a:solidFill>
            <a:miter lim="800000"/>
          </a:ln>
          <a:effectLst>
            <a:glow rad="63500">
              <a:schemeClr val="accent1">
                <a:satMod val="175000"/>
                <a:alpha val="25000"/>
              </a:schemeClr>
            </a:glow>
          </a:effectLst>
        </c:spPr>
      </c:pivotFmt>
      <c:pivotFmt>
        <c:idx val="23"/>
        <c:spPr>
          <a:noFill/>
          <a:ln w="9525" cap="flat" cmpd="sng" algn="ctr">
            <a:solidFill>
              <a:schemeClr val="accent1"/>
            </a:solidFill>
            <a:miter lim="800000"/>
          </a:ln>
          <a:effectLst>
            <a:glow rad="63500">
              <a:schemeClr val="accent1">
                <a:satMod val="175000"/>
                <a:alpha val="25000"/>
              </a:schemeClr>
            </a:glow>
          </a:effectLst>
        </c:spPr>
      </c:pivotFmt>
      <c:pivotFmt>
        <c:idx val="24"/>
        <c:spPr>
          <a:noFill/>
          <a:ln w="9525" cap="flat" cmpd="sng" algn="ctr">
            <a:solidFill>
              <a:schemeClr val="accent1"/>
            </a:solidFill>
            <a:miter lim="800000"/>
          </a:ln>
          <a:effectLst>
            <a:glow rad="63500">
              <a:schemeClr val="accent1">
                <a:satMod val="175000"/>
                <a:alpha val="25000"/>
              </a:schemeClr>
            </a:glow>
          </a:effectLst>
        </c:spPr>
      </c:pivotFmt>
      <c:pivotFmt>
        <c:idx val="25"/>
        <c:spPr>
          <a:noFill/>
          <a:ln w="9525" cap="flat" cmpd="sng" algn="ctr">
            <a:solidFill>
              <a:schemeClr val="accent1"/>
            </a:solidFill>
            <a:miter lim="800000"/>
          </a:ln>
          <a:effectLst>
            <a:glow rad="63500">
              <a:schemeClr val="accent1">
                <a:satMod val="175000"/>
                <a:alpha val="25000"/>
              </a:schemeClr>
            </a:glow>
          </a:effectLst>
        </c:spPr>
      </c:pivotFmt>
      <c:pivotFmt>
        <c:idx val="26"/>
        <c:spPr>
          <a:noFill/>
          <a:ln w="9525" cap="flat" cmpd="sng" algn="ctr">
            <a:solidFill>
              <a:schemeClr val="accent1"/>
            </a:solidFill>
            <a:miter lim="800000"/>
          </a:ln>
          <a:effectLst>
            <a:glow rad="63500">
              <a:schemeClr val="accent1">
                <a:satMod val="175000"/>
                <a:alpha val="25000"/>
              </a:schemeClr>
            </a:glow>
          </a:effectLst>
        </c:spPr>
      </c:pivotFmt>
      <c:pivotFmt>
        <c:idx val="27"/>
        <c:spPr>
          <a:noFill/>
          <a:ln w="9525" cap="flat" cmpd="sng" algn="ctr">
            <a:solidFill>
              <a:schemeClr val="accent1"/>
            </a:solidFill>
            <a:miter lim="800000"/>
          </a:ln>
          <a:effectLst>
            <a:glow rad="63500">
              <a:schemeClr val="accent1">
                <a:satMod val="175000"/>
                <a:alpha val="25000"/>
              </a:schemeClr>
            </a:glow>
          </a:effectLst>
        </c:spPr>
      </c:pivotFmt>
      <c:pivotFmt>
        <c:idx val="28"/>
        <c:spPr>
          <a:noFill/>
          <a:ln w="9525" cap="flat" cmpd="sng" algn="ctr">
            <a:solidFill>
              <a:schemeClr val="accent1"/>
            </a:solidFill>
            <a:miter lim="800000"/>
          </a:ln>
          <a:effectLst>
            <a:glow rad="63500">
              <a:schemeClr val="accent1">
                <a:satMod val="175000"/>
                <a:alpha val="25000"/>
              </a:schemeClr>
            </a:glow>
          </a:effectLst>
        </c:spPr>
      </c:pivotFmt>
      <c:pivotFmt>
        <c:idx val="29"/>
        <c:spPr>
          <a:noFill/>
          <a:ln w="9525" cap="flat" cmpd="sng" algn="ctr">
            <a:solidFill>
              <a:schemeClr val="accent1"/>
            </a:solidFill>
            <a:miter lim="800000"/>
          </a:ln>
          <a:effectLst>
            <a:glow rad="63500">
              <a:schemeClr val="accent1">
                <a:satMod val="175000"/>
                <a:alpha val="25000"/>
              </a:schemeClr>
            </a:glow>
          </a:effectLst>
        </c:spPr>
      </c:pivotFmt>
      <c:pivotFmt>
        <c:idx val="30"/>
        <c:spPr>
          <a:noFill/>
          <a:ln w="9525" cap="flat" cmpd="sng" algn="ctr">
            <a:solidFill>
              <a:schemeClr val="accent1"/>
            </a:solidFill>
            <a:miter lim="800000"/>
          </a:ln>
          <a:effectLst>
            <a:glow rad="63500">
              <a:schemeClr val="accent1">
                <a:satMod val="175000"/>
                <a:alpha val="25000"/>
              </a:schemeClr>
            </a:glow>
          </a:effectLst>
        </c:spPr>
      </c:pivotFmt>
      <c:pivotFmt>
        <c:idx val="31"/>
        <c:spPr>
          <a:noFill/>
          <a:ln w="9525" cap="flat" cmpd="sng" algn="ctr">
            <a:solidFill>
              <a:schemeClr val="accent1"/>
            </a:solidFill>
            <a:miter lim="800000"/>
          </a:ln>
          <a:effectLst>
            <a:glow rad="63500">
              <a:schemeClr val="accent1">
                <a:satMod val="175000"/>
                <a:alpha val="25000"/>
              </a:schemeClr>
            </a:glow>
          </a:effectLst>
        </c:spPr>
      </c:pivotFmt>
      <c:pivotFmt>
        <c:idx val="32"/>
        <c:spPr>
          <a:noFill/>
          <a:ln w="9525" cap="flat" cmpd="sng" algn="ctr">
            <a:solidFill>
              <a:schemeClr val="accent1"/>
            </a:solidFill>
            <a:miter lim="800000"/>
          </a:ln>
          <a:effectLst>
            <a:glow rad="63500">
              <a:schemeClr val="accent1">
                <a:satMod val="175000"/>
                <a:alpha val="25000"/>
              </a:schemeClr>
            </a:glow>
          </a:effectLst>
        </c:spPr>
      </c:pivotFmt>
      <c:pivotFmt>
        <c:idx val="33"/>
        <c:spPr>
          <a:noFill/>
          <a:ln w="9525" cap="flat" cmpd="sng" algn="ctr">
            <a:solidFill>
              <a:schemeClr val="accent1"/>
            </a:solidFill>
            <a:miter lim="800000"/>
          </a:ln>
          <a:effectLst>
            <a:glow rad="63500">
              <a:schemeClr val="accent1">
                <a:satMod val="175000"/>
                <a:alpha val="25000"/>
              </a:schemeClr>
            </a:glow>
          </a:effectLst>
        </c:spPr>
      </c:pivotFmt>
      <c:pivotFmt>
        <c:idx val="34"/>
        <c:spPr>
          <a:noFill/>
          <a:ln w="9525" cap="flat" cmpd="sng" algn="ctr">
            <a:solidFill>
              <a:schemeClr val="accent1"/>
            </a:solidFill>
            <a:miter lim="800000"/>
          </a:ln>
          <a:effectLst>
            <a:glow rad="63500">
              <a:schemeClr val="accent1">
                <a:satMod val="175000"/>
                <a:alpha val="25000"/>
              </a:schemeClr>
            </a:glow>
          </a:effectLst>
        </c:spPr>
      </c:pivotFmt>
      <c:pivotFmt>
        <c:idx val="35"/>
        <c:spPr>
          <a:noFill/>
          <a:ln w="9525" cap="flat" cmpd="sng" algn="ctr">
            <a:solidFill>
              <a:schemeClr val="accent1"/>
            </a:solidFill>
            <a:miter lim="800000"/>
          </a:ln>
          <a:effectLst>
            <a:glow rad="63500">
              <a:schemeClr val="accent1">
                <a:satMod val="175000"/>
                <a:alpha val="25000"/>
              </a:schemeClr>
            </a:glow>
          </a:effectLst>
        </c:spPr>
      </c:pivotFmt>
      <c:pivotFmt>
        <c:idx val="36"/>
        <c:spPr>
          <a:noFill/>
          <a:ln w="9525" cap="flat" cmpd="sng" algn="ctr">
            <a:solidFill>
              <a:schemeClr val="accent1"/>
            </a:solidFill>
            <a:miter lim="800000"/>
          </a:ln>
          <a:effectLst>
            <a:glow rad="63500">
              <a:schemeClr val="accent1">
                <a:satMod val="175000"/>
                <a:alpha val="25000"/>
              </a:schemeClr>
            </a:glow>
          </a:effectLst>
        </c:spPr>
      </c:pivotFmt>
      <c:pivotFmt>
        <c:idx val="37"/>
        <c:spPr>
          <a:noFill/>
          <a:ln w="9525" cap="flat" cmpd="sng" algn="ctr">
            <a:solidFill>
              <a:schemeClr val="accent1"/>
            </a:solidFill>
            <a:miter lim="800000"/>
          </a:ln>
          <a:effectLst>
            <a:glow rad="63500">
              <a:schemeClr val="accent1">
                <a:satMod val="175000"/>
                <a:alpha val="25000"/>
              </a:schemeClr>
            </a:glow>
          </a:effectLst>
        </c:spPr>
      </c:pivotFmt>
      <c:pivotFmt>
        <c:idx val="38"/>
        <c:spPr>
          <a:noFill/>
          <a:ln w="9525" cap="flat" cmpd="sng" algn="ctr">
            <a:solidFill>
              <a:schemeClr val="accent1"/>
            </a:solidFill>
            <a:miter lim="800000"/>
          </a:ln>
          <a:effectLst>
            <a:glow rad="63500">
              <a:schemeClr val="accent1">
                <a:satMod val="175000"/>
                <a:alpha val="25000"/>
              </a:schemeClr>
            </a:glow>
          </a:effectLst>
        </c:spPr>
      </c:pivotFmt>
      <c:pivotFmt>
        <c:idx val="39"/>
        <c:spPr>
          <a:noFill/>
          <a:ln w="9525" cap="flat" cmpd="sng" algn="ctr">
            <a:solidFill>
              <a:schemeClr val="accent1"/>
            </a:solidFill>
            <a:miter lim="800000"/>
          </a:ln>
          <a:effectLst>
            <a:glow rad="63500">
              <a:schemeClr val="accent1">
                <a:satMod val="175000"/>
                <a:alpha val="25000"/>
              </a:schemeClr>
            </a:glow>
          </a:effectLst>
        </c:spPr>
      </c:pivotFmt>
      <c:pivotFmt>
        <c:idx val="40"/>
        <c:spPr>
          <a:noFill/>
          <a:ln w="9525" cap="flat" cmpd="sng" algn="ctr">
            <a:solidFill>
              <a:schemeClr val="accent1"/>
            </a:solidFill>
            <a:miter lim="800000"/>
          </a:ln>
          <a:effectLst>
            <a:glow rad="63500">
              <a:schemeClr val="accent1">
                <a:satMod val="175000"/>
                <a:alpha val="25000"/>
              </a:schemeClr>
            </a:glow>
          </a:effectLst>
        </c:spPr>
      </c:pivotFmt>
      <c:pivotFmt>
        <c:idx val="41"/>
        <c:spPr>
          <a:noFill/>
          <a:ln w="9525" cap="flat" cmpd="sng" algn="ctr">
            <a:solidFill>
              <a:schemeClr val="accent1"/>
            </a:solidFill>
            <a:miter lim="800000"/>
          </a:ln>
          <a:effectLst>
            <a:glow rad="63500">
              <a:schemeClr val="accent1">
                <a:satMod val="175000"/>
                <a:alpha val="25000"/>
              </a:schemeClr>
            </a:glow>
          </a:effectLst>
        </c:spPr>
      </c:pivotFmt>
      <c:pivotFmt>
        <c:idx val="42"/>
        <c:spPr>
          <a:noFill/>
          <a:ln w="9525" cap="flat" cmpd="sng" algn="ctr">
            <a:solidFill>
              <a:schemeClr val="accent1"/>
            </a:solidFill>
            <a:miter lim="800000"/>
          </a:ln>
          <a:effectLst>
            <a:glow rad="63500">
              <a:schemeClr val="accent1">
                <a:satMod val="175000"/>
                <a:alpha val="25000"/>
              </a:schemeClr>
            </a:glow>
          </a:effectLst>
        </c:spPr>
      </c:pivotFmt>
      <c:pivotFmt>
        <c:idx val="43"/>
        <c:spPr>
          <a:noFill/>
          <a:ln w="9525" cap="flat" cmpd="sng" algn="ctr">
            <a:solidFill>
              <a:schemeClr val="accent1"/>
            </a:solidFill>
            <a:miter lim="800000"/>
          </a:ln>
          <a:effectLst>
            <a:glow rad="63500">
              <a:schemeClr val="accent1">
                <a:satMod val="175000"/>
                <a:alpha val="25000"/>
              </a:schemeClr>
            </a:glow>
          </a:effectLst>
        </c:spPr>
      </c:pivotFmt>
      <c:pivotFmt>
        <c:idx val="44"/>
        <c:spPr>
          <a:noFill/>
          <a:ln w="9525" cap="flat" cmpd="sng" algn="ctr">
            <a:solidFill>
              <a:schemeClr val="accent1"/>
            </a:solidFill>
            <a:miter lim="800000"/>
          </a:ln>
          <a:effectLst>
            <a:glow rad="63500">
              <a:schemeClr val="accent1">
                <a:satMod val="175000"/>
                <a:alpha val="25000"/>
              </a:schemeClr>
            </a:glow>
          </a:effectLst>
        </c:spPr>
      </c:pivotFmt>
      <c:pivotFmt>
        <c:idx val="45"/>
        <c:spPr>
          <a:noFill/>
          <a:ln w="9525" cap="flat" cmpd="sng" algn="ctr">
            <a:solidFill>
              <a:schemeClr val="accent1"/>
            </a:solidFill>
            <a:miter lim="800000"/>
          </a:ln>
          <a:effectLst>
            <a:glow rad="63500">
              <a:schemeClr val="accent1">
                <a:satMod val="175000"/>
                <a:alpha val="25000"/>
              </a:schemeClr>
            </a:glow>
          </a:effectLst>
        </c:spPr>
      </c:pivotFmt>
      <c:pivotFmt>
        <c:idx val="46"/>
        <c:spPr>
          <a:noFill/>
          <a:ln w="9525" cap="flat" cmpd="sng" algn="ctr">
            <a:solidFill>
              <a:schemeClr val="accent1"/>
            </a:solidFill>
            <a:miter lim="800000"/>
          </a:ln>
          <a:effectLst>
            <a:glow rad="63500">
              <a:schemeClr val="accent1">
                <a:satMod val="175000"/>
                <a:alpha val="25000"/>
              </a:schemeClr>
            </a:glow>
          </a:effectLst>
        </c:spPr>
      </c:pivotFmt>
      <c:pivotFmt>
        <c:idx val="47"/>
        <c:spPr>
          <a:noFill/>
          <a:ln w="9525" cap="flat" cmpd="sng" algn="ctr">
            <a:solidFill>
              <a:schemeClr val="accent1"/>
            </a:solidFill>
            <a:miter lim="800000"/>
          </a:ln>
          <a:effectLst>
            <a:glow rad="63500">
              <a:schemeClr val="accent1">
                <a:satMod val="175000"/>
                <a:alpha val="25000"/>
              </a:schemeClr>
            </a:glow>
          </a:effectLst>
        </c:spPr>
      </c:pivotFmt>
      <c:pivotFmt>
        <c:idx val="48"/>
        <c:spPr>
          <a:noFill/>
          <a:ln w="9525" cap="flat" cmpd="sng" algn="ctr">
            <a:solidFill>
              <a:schemeClr val="accent1"/>
            </a:solidFill>
            <a:miter lim="800000"/>
          </a:ln>
          <a:effectLst>
            <a:glow rad="63500">
              <a:schemeClr val="accent1">
                <a:satMod val="175000"/>
                <a:alpha val="25000"/>
              </a:schemeClr>
            </a:glow>
          </a:effectLst>
        </c:spPr>
      </c:pivotFmt>
      <c:pivotFmt>
        <c:idx val="49"/>
        <c:spPr>
          <a:noFill/>
          <a:ln w="9525" cap="flat" cmpd="sng" algn="ctr">
            <a:solidFill>
              <a:schemeClr val="accent1"/>
            </a:solidFill>
            <a:miter lim="800000"/>
          </a:ln>
          <a:effectLst>
            <a:glow rad="63500">
              <a:schemeClr val="accent1">
                <a:satMod val="175000"/>
                <a:alpha val="25000"/>
              </a:schemeClr>
            </a:glow>
          </a:effectLst>
        </c:spPr>
      </c:pivotFmt>
      <c:pivotFmt>
        <c:idx val="5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1"/>
        <c:spPr>
          <a:noFill/>
          <a:ln w="9525" cap="flat" cmpd="sng" algn="ctr">
            <a:solidFill>
              <a:schemeClr val="accent1"/>
            </a:solidFill>
            <a:miter lim="800000"/>
          </a:ln>
          <a:effectLst>
            <a:glow rad="63500">
              <a:schemeClr val="accent1">
                <a:satMod val="175000"/>
                <a:alpha val="25000"/>
              </a:schemeClr>
            </a:glow>
          </a:effectLst>
        </c:spPr>
      </c:pivotFmt>
      <c:pivotFmt>
        <c:idx val="52"/>
        <c:spPr>
          <a:noFill/>
          <a:ln w="9525" cap="flat" cmpd="sng" algn="ctr">
            <a:solidFill>
              <a:schemeClr val="accent1"/>
            </a:solidFill>
            <a:miter lim="800000"/>
          </a:ln>
          <a:effectLst>
            <a:glow rad="63500">
              <a:schemeClr val="accent1">
                <a:satMod val="175000"/>
                <a:alpha val="25000"/>
              </a:schemeClr>
            </a:glow>
          </a:effectLst>
        </c:spPr>
      </c:pivotFmt>
      <c:pivotFmt>
        <c:idx val="53"/>
        <c:spPr>
          <a:noFill/>
          <a:ln w="9525" cap="flat" cmpd="sng" algn="ctr">
            <a:solidFill>
              <a:schemeClr val="accent1"/>
            </a:solidFill>
            <a:miter lim="800000"/>
          </a:ln>
          <a:effectLst>
            <a:glow rad="63500">
              <a:schemeClr val="accent1">
                <a:satMod val="175000"/>
                <a:alpha val="25000"/>
              </a:schemeClr>
            </a:glow>
          </a:effectLst>
        </c:spPr>
      </c:pivotFmt>
      <c:pivotFmt>
        <c:idx val="54"/>
        <c:spPr>
          <a:noFill/>
          <a:ln w="9525" cap="flat" cmpd="sng" algn="ctr">
            <a:solidFill>
              <a:schemeClr val="accent1"/>
            </a:solidFill>
            <a:miter lim="800000"/>
          </a:ln>
          <a:effectLst>
            <a:glow rad="63500">
              <a:schemeClr val="accent1">
                <a:satMod val="175000"/>
                <a:alpha val="25000"/>
              </a:schemeClr>
            </a:glow>
          </a:effectLst>
        </c:spPr>
      </c:pivotFmt>
      <c:pivotFmt>
        <c:idx val="55"/>
        <c:spPr>
          <a:noFill/>
          <a:ln w="9525" cap="flat" cmpd="sng" algn="ctr">
            <a:solidFill>
              <a:schemeClr val="accent1"/>
            </a:solidFill>
            <a:miter lim="800000"/>
          </a:ln>
          <a:effectLst>
            <a:glow rad="63500">
              <a:schemeClr val="accent1">
                <a:satMod val="175000"/>
                <a:alpha val="25000"/>
              </a:schemeClr>
            </a:glow>
          </a:effectLst>
        </c:spPr>
      </c:pivotFmt>
      <c:pivotFmt>
        <c:idx val="56"/>
        <c:spPr>
          <a:noFill/>
          <a:ln w="9525" cap="flat" cmpd="sng" algn="ctr">
            <a:solidFill>
              <a:schemeClr val="accent1"/>
            </a:solidFill>
            <a:miter lim="800000"/>
          </a:ln>
          <a:effectLst>
            <a:glow rad="63500">
              <a:schemeClr val="accent1">
                <a:satMod val="175000"/>
                <a:alpha val="25000"/>
              </a:schemeClr>
            </a:glow>
          </a:effectLst>
        </c:spPr>
      </c:pivotFmt>
      <c:pivotFmt>
        <c:idx val="57"/>
        <c:spPr>
          <a:noFill/>
          <a:ln w="9525" cap="flat" cmpd="sng" algn="ctr">
            <a:solidFill>
              <a:schemeClr val="accent1"/>
            </a:solidFill>
            <a:miter lim="800000"/>
          </a:ln>
          <a:effectLst>
            <a:glow rad="63500">
              <a:schemeClr val="accent1">
                <a:satMod val="175000"/>
                <a:alpha val="25000"/>
              </a:schemeClr>
            </a:glow>
          </a:effectLst>
        </c:spPr>
      </c:pivotFmt>
      <c:pivotFmt>
        <c:idx val="58"/>
        <c:spPr>
          <a:noFill/>
          <a:ln w="9525" cap="flat" cmpd="sng" algn="ctr">
            <a:solidFill>
              <a:schemeClr val="accent1"/>
            </a:solidFill>
            <a:miter lim="800000"/>
          </a:ln>
          <a:effectLst>
            <a:glow rad="63500">
              <a:schemeClr val="accent1">
                <a:satMod val="175000"/>
                <a:alpha val="25000"/>
              </a:schemeClr>
            </a:glow>
          </a:effectLst>
        </c:spPr>
      </c:pivotFmt>
      <c:pivotFmt>
        <c:idx val="59"/>
        <c:spPr>
          <a:noFill/>
          <a:ln w="9525" cap="flat" cmpd="sng" algn="ctr">
            <a:solidFill>
              <a:schemeClr val="accent1"/>
            </a:solidFill>
            <a:miter lim="800000"/>
          </a:ln>
          <a:effectLst>
            <a:glow rad="63500">
              <a:schemeClr val="accent1">
                <a:satMod val="175000"/>
                <a:alpha val="25000"/>
              </a:schemeClr>
            </a:glow>
          </a:effectLst>
        </c:spPr>
      </c:pivotFmt>
      <c:pivotFmt>
        <c:idx val="60"/>
        <c:spPr>
          <a:noFill/>
          <a:ln w="9525" cap="flat" cmpd="sng" algn="ctr">
            <a:solidFill>
              <a:schemeClr val="accent1"/>
            </a:solidFill>
            <a:miter lim="800000"/>
          </a:ln>
          <a:effectLst>
            <a:glow rad="63500">
              <a:schemeClr val="accent1">
                <a:satMod val="175000"/>
                <a:alpha val="25000"/>
              </a:schemeClr>
            </a:glow>
          </a:effectLst>
        </c:spPr>
      </c:pivotFmt>
      <c:pivotFmt>
        <c:idx val="61"/>
        <c:spPr>
          <a:noFill/>
          <a:ln w="9525" cap="flat" cmpd="sng" algn="ctr">
            <a:solidFill>
              <a:schemeClr val="accent1"/>
            </a:solidFill>
            <a:miter lim="800000"/>
          </a:ln>
          <a:effectLst>
            <a:glow rad="63500">
              <a:schemeClr val="accent1">
                <a:satMod val="175000"/>
                <a:alpha val="25000"/>
              </a:schemeClr>
            </a:glow>
          </a:effectLst>
        </c:spPr>
      </c:pivotFmt>
      <c:pivotFmt>
        <c:idx val="62"/>
        <c:spPr>
          <a:noFill/>
          <a:ln w="9525" cap="flat" cmpd="sng" algn="ctr">
            <a:solidFill>
              <a:schemeClr val="accent1"/>
            </a:solidFill>
            <a:miter lim="800000"/>
          </a:ln>
          <a:effectLst>
            <a:glow rad="63500">
              <a:schemeClr val="accent1">
                <a:satMod val="175000"/>
                <a:alpha val="25000"/>
              </a:schemeClr>
            </a:glow>
          </a:effectLst>
        </c:spPr>
      </c:pivotFmt>
      <c:pivotFmt>
        <c:idx val="63"/>
        <c:spPr>
          <a:noFill/>
          <a:ln w="9525" cap="flat" cmpd="sng" algn="ctr">
            <a:solidFill>
              <a:schemeClr val="accent1"/>
            </a:solidFill>
            <a:miter lim="800000"/>
          </a:ln>
          <a:effectLst>
            <a:glow rad="63500">
              <a:schemeClr val="accent1">
                <a:satMod val="175000"/>
                <a:alpha val="25000"/>
              </a:schemeClr>
            </a:glow>
          </a:effectLst>
        </c:spPr>
      </c:pivotFmt>
      <c:pivotFmt>
        <c:idx val="64"/>
        <c:spPr>
          <a:noFill/>
          <a:ln w="9525" cap="flat" cmpd="sng" algn="ctr">
            <a:solidFill>
              <a:schemeClr val="accent1"/>
            </a:solidFill>
            <a:miter lim="800000"/>
          </a:ln>
          <a:effectLst>
            <a:glow rad="63500">
              <a:schemeClr val="accent1">
                <a:satMod val="175000"/>
                <a:alpha val="25000"/>
              </a:schemeClr>
            </a:glow>
          </a:effectLst>
        </c:spPr>
      </c:pivotFmt>
      <c:pivotFmt>
        <c:idx val="65"/>
        <c:spPr>
          <a:noFill/>
          <a:ln w="9525" cap="flat" cmpd="sng" algn="ctr">
            <a:solidFill>
              <a:schemeClr val="accent1"/>
            </a:solidFill>
            <a:miter lim="800000"/>
          </a:ln>
          <a:effectLst>
            <a:glow rad="63500">
              <a:schemeClr val="accent1">
                <a:satMod val="175000"/>
                <a:alpha val="25000"/>
              </a:schemeClr>
            </a:glow>
          </a:effectLst>
        </c:spPr>
      </c:pivotFmt>
      <c:pivotFmt>
        <c:idx val="66"/>
        <c:spPr>
          <a:noFill/>
          <a:ln w="9525" cap="flat" cmpd="sng" algn="ctr">
            <a:solidFill>
              <a:schemeClr val="accent1"/>
            </a:solidFill>
            <a:miter lim="800000"/>
          </a:ln>
          <a:effectLst>
            <a:glow rad="63500">
              <a:schemeClr val="accent1">
                <a:satMod val="175000"/>
                <a:alpha val="25000"/>
              </a:schemeClr>
            </a:glow>
          </a:effectLst>
        </c:spPr>
      </c:pivotFmt>
      <c:pivotFmt>
        <c:idx val="67"/>
        <c:spPr>
          <a:noFill/>
          <a:ln w="9525" cap="flat" cmpd="sng" algn="ctr">
            <a:solidFill>
              <a:schemeClr val="accent1"/>
            </a:solidFill>
            <a:miter lim="800000"/>
          </a:ln>
          <a:effectLst>
            <a:glow rad="63500">
              <a:schemeClr val="accent1">
                <a:satMod val="175000"/>
                <a:alpha val="25000"/>
              </a:schemeClr>
            </a:glow>
          </a:effectLst>
        </c:spPr>
      </c:pivotFmt>
      <c:pivotFmt>
        <c:idx val="68"/>
        <c:spPr>
          <a:noFill/>
          <a:ln w="9525" cap="flat" cmpd="sng" algn="ctr">
            <a:solidFill>
              <a:schemeClr val="accent1"/>
            </a:solidFill>
            <a:miter lim="800000"/>
          </a:ln>
          <a:effectLst>
            <a:glow rad="63500">
              <a:schemeClr val="accent1">
                <a:satMod val="175000"/>
                <a:alpha val="25000"/>
              </a:schemeClr>
            </a:glow>
          </a:effectLst>
        </c:spPr>
      </c:pivotFmt>
      <c:pivotFmt>
        <c:idx val="69"/>
        <c:spPr>
          <a:noFill/>
          <a:ln w="9525" cap="flat" cmpd="sng" algn="ctr">
            <a:solidFill>
              <a:schemeClr val="accent1"/>
            </a:solidFill>
            <a:miter lim="800000"/>
          </a:ln>
          <a:effectLst>
            <a:glow rad="63500">
              <a:schemeClr val="accent1">
                <a:satMod val="175000"/>
                <a:alpha val="25000"/>
              </a:schemeClr>
            </a:glow>
          </a:effectLst>
        </c:spPr>
      </c:pivotFmt>
      <c:pivotFmt>
        <c:idx val="70"/>
        <c:spPr>
          <a:noFill/>
          <a:ln w="9525" cap="flat" cmpd="sng" algn="ctr">
            <a:solidFill>
              <a:schemeClr val="accent1"/>
            </a:solidFill>
            <a:miter lim="800000"/>
          </a:ln>
          <a:effectLst>
            <a:glow rad="63500">
              <a:schemeClr val="accent1">
                <a:satMod val="175000"/>
                <a:alpha val="25000"/>
              </a:schemeClr>
            </a:glow>
          </a:effectLst>
        </c:spPr>
      </c:pivotFmt>
      <c:pivotFmt>
        <c:idx val="71"/>
        <c:spPr>
          <a:noFill/>
          <a:ln w="9525" cap="flat" cmpd="sng" algn="ctr">
            <a:solidFill>
              <a:schemeClr val="accent1"/>
            </a:solidFill>
            <a:miter lim="800000"/>
          </a:ln>
          <a:effectLst>
            <a:glow rad="63500">
              <a:schemeClr val="accent1">
                <a:satMod val="175000"/>
                <a:alpha val="25000"/>
              </a:schemeClr>
            </a:glow>
          </a:effectLst>
        </c:spPr>
      </c:pivotFmt>
      <c:pivotFmt>
        <c:idx val="72"/>
        <c:spPr>
          <a:noFill/>
          <a:ln w="9525" cap="flat" cmpd="sng" algn="ctr">
            <a:solidFill>
              <a:schemeClr val="accent1"/>
            </a:solidFill>
            <a:miter lim="800000"/>
          </a:ln>
          <a:effectLst>
            <a:glow rad="63500">
              <a:schemeClr val="accent1">
                <a:satMod val="175000"/>
                <a:alpha val="25000"/>
              </a:schemeClr>
            </a:glow>
          </a:effectLst>
        </c:spPr>
      </c:pivotFmt>
      <c:pivotFmt>
        <c:idx val="73"/>
        <c:spPr>
          <a:noFill/>
          <a:ln w="9525" cap="flat" cmpd="sng" algn="ctr">
            <a:solidFill>
              <a:schemeClr val="accent1"/>
            </a:solidFill>
            <a:miter lim="800000"/>
          </a:ln>
          <a:effectLst>
            <a:glow rad="63500">
              <a:schemeClr val="accent1">
                <a:satMod val="175000"/>
                <a:alpha val="25000"/>
              </a:schemeClr>
            </a:glow>
          </a:effectLst>
        </c:spPr>
      </c:pivotFmt>
      <c:pivotFmt>
        <c:idx val="74"/>
        <c:spPr>
          <a:noFill/>
          <a:ln w="9525" cap="flat" cmpd="sng" algn="ctr">
            <a:solidFill>
              <a:schemeClr val="accent1"/>
            </a:solidFill>
            <a:miter lim="800000"/>
          </a:ln>
          <a:effectLst>
            <a:glow rad="63500">
              <a:schemeClr val="accent1">
                <a:satMod val="175000"/>
                <a:alpha val="25000"/>
              </a:schemeClr>
            </a:glow>
          </a:effectLst>
        </c:spPr>
      </c:pivotFmt>
      <c:pivotFmt>
        <c:idx val="75"/>
        <c:spPr>
          <a:noFill/>
          <a:ln w="9525" cap="flat" cmpd="sng" algn="ctr">
            <a:solidFill>
              <a:schemeClr val="accent1"/>
            </a:solidFill>
            <a:miter lim="800000"/>
          </a:ln>
          <a:effectLst>
            <a:glow rad="63500">
              <a:schemeClr val="accent1">
                <a:satMod val="175000"/>
                <a:alpha val="25000"/>
              </a:schemeClr>
            </a:glow>
          </a:effectLst>
        </c:spPr>
      </c:pivotFmt>
      <c:pivotFmt>
        <c:idx val="76"/>
        <c:spPr>
          <a:noFill/>
          <a:ln w="9525" cap="flat" cmpd="sng" algn="ctr">
            <a:solidFill>
              <a:schemeClr val="accent1"/>
            </a:solidFill>
            <a:miter lim="800000"/>
          </a:ln>
          <a:effectLst>
            <a:glow rad="63500">
              <a:schemeClr val="accent1">
                <a:satMod val="175000"/>
                <a:alpha val="25000"/>
              </a:schemeClr>
            </a:glow>
          </a:effectLst>
        </c:spPr>
      </c:pivotFmt>
      <c:pivotFmt>
        <c:idx val="77"/>
        <c:spPr>
          <a:noFill/>
          <a:ln w="9525" cap="flat" cmpd="sng" algn="ctr">
            <a:solidFill>
              <a:schemeClr val="accent1"/>
            </a:solidFill>
            <a:miter lim="800000"/>
          </a:ln>
          <a:effectLst>
            <a:glow rad="63500">
              <a:schemeClr val="accent1">
                <a:satMod val="175000"/>
                <a:alpha val="25000"/>
              </a:schemeClr>
            </a:glow>
          </a:effectLst>
        </c:spPr>
      </c:pivotFmt>
      <c:pivotFmt>
        <c:idx val="78"/>
        <c:spPr>
          <a:noFill/>
          <a:ln w="9525" cap="flat" cmpd="sng" algn="ctr">
            <a:solidFill>
              <a:schemeClr val="accent1"/>
            </a:solidFill>
            <a:miter lim="800000"/>
          </a:ln>
          <a:effectLst>
            <a:glow rad="63500">
              <a:schemeClr val="accent1">
                <a:satMod val="175000"/>
                <a:alpha val="25000"/>
              </a:schemeClr>
            </a:glow>
          </a:effectLst>
        </c:spPr>
      </c:pivotFmt>
      <c:pivotFmt>
        <c:idx val="79"/>
        <c:spPr>
          <a:noFill/>
          <a:ln w="9525" cap="flat" cmpd="sng" algn="ctr">
            <a:solidFill>
              <a:schemeClr val="accent1"/>
            </a:solidFill>
            <a:miter lim="800000"/>
          </a:ln>
          <a:effectLst>
            <a:glow rad="63500">
              <a:schemeClr val="accent1">
                <a:satMod val="175000"/>
                <a:alpha val="25000"/>
              </a:schemeClr>
            </a:glow>
          </a:effectLst>
        </c:spPr>
      </c:pivotFmt>
      <c:pivotFmt>
        <c:idx val="80"/>
        <c:spPr>
          <a:noFill/>
          <a:ln w="9525" cap="flat" cmpd="sng" algn="ctr">
            <a:solidFill>
              <a:schemeClr val="accent1"/>
            </a:solidFill>
            <a:miter lim="800000"/>
          </a:ln>
          <a:effectLst>
            <a:glow rad="63500">
              <a:schemeClr val="accent1">
                <a:satMod val="175000"/>
                <a:alpha val="25000"/>
              </a:schemeClr>
            </a:glow>
          </a:effectLst>
        </c:spPr>
      </c:pivotFmt>
      <c:pivotFmt>
        <c:idx val="81"/>
        <c:spPr>
          <a:noFill/>
          <a:ln w="9525" cap="flat" cmpd="sng" algn="ctr">
            <a:solidFill>
              <a:schemeClr val="accent1"/>
            </a:solidFill>
            <a:miter lim="800000"/>
          </a:ln>
          <a:effectLst>
            <a:glow rad="63500">
              <a:schemeClr val="accent1">
                <a:satMod val="175000"/>
                <a:alpha val="25000"/>
              </a:schemeClr>
            </a:glow>
          </a:effectLst>
        </c:spPr>
      </c:pivotFmt>
      <c:pivotFmt>
        <c:idx val="8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3"/>
        <c:spPr>
          <a:noFill/>
          <a:ln w="9525" cap="flat" cmpd="sng" algn="ctr">
            <a:solidFill>
              <a:schemeClr val="accent1"/>
            </a:solidFill>
            <a:miter lim="800000"/>
          </a:ln>
          <a:effectLst>
            <a:glow rad="63500">
              <a:schemeClr val="accent1">
                <a:satMod val="175000"/>
                <a:alpha val="25000"/>
              </a:schemeClr>
            </a:glow>
          </a:effectLst>
        </c:spPr>
      </c:pivotFmt>
      <c:pivotFmt>
        <c:idx val="84"/>
        <c:spPr>
          <a:noFill/>
          <a:ln w="9525" cap="flat" cmpd="sng" algn="ctr">
            <a:solidFill>
              <a:schemeClr val="accent1"/>
            </a:solidFill>
            <a:miter lim="800000"/>
          </a:ln>
          <a:effectLst>
            <a:glow rad="63500">
              <a:schemeClr val="accent1">
                <a:satMod val="175000"/>
                <a:alpha val="25000"/>
              </a:schemeClr>
            </a:glow>
          </a:effectLst>
        </c:spPr>
      </c:pivotFmt>
      <c:pivotFmt>
        <c:idx val="85"/>
        <c:spPr>
          <a:noFill/>
          <a:ln w="9525" cap="flat" cmpd="sng" algn="ctr">
            <a:solidFill>
              <a:schemeClr val="accent1"/>
            </a:solidFill>
            <a:miter lim="800000"/>
          </a:ln>
          <a:effectLst>
            <a:glow rad="63500">
              <a:schemeClr val="accent1">
                <a:satMod val="175000"/>
                <a:alpha val="25000"/>
              </a:schemeClr>
            </a:glow>
          </a:effectLst>
        </c:spPr>
      </c:pivotFmt>
      <c:pivotFmt>
        <c:idx val="86"/>
        <c:spPr>
          <a:noFill/>
          <a:ln w="9525" cap="flat" cmpd="sng" algn="ctr">
            <a:solidFill>
              <a:schemeClr val="accent1"/>
            </a:solidFill>
            <a:miter lim="800000"/>
          </a:ln>
          <a:effectLst>
            <a:glow rad="63500">
              <a:schemeClr val="accent1">
                <a:satMod val="175000"/>
                <a:alpha val="25000"/>
              </a:schemeClr>
            </a:glow>
          </a:effectLst>
        </c:spPr>
      </c:pivotFmt>
      <c:pivotFmt>
        <c:idx val="87"/>
        <c:spPr>
          <a:noFill/>
          <a:ln w="9525" cap="flat" cmpd="sng" algn="ctr">
            <a:solidFill>
              <a:schemeClr val="accent1"/>
            </a:solidFill>
            <a:miter lim="800000"/>
          </a:ln>
          <a:effectLst>
            <a:glow rad="63500">
              <a:schemeClr val="accent1">
                <a:satMod val="175000"/>
                <a:alpha val="25000"/>
              </a:schemeClr>
            </a:glow>
          </a:effectLst>
        </c:spPr>
      </c:pivotFmt>
      <c:pivotFmt>
        <c:idx val="88"/>
        <c:spPr>
          <a:noFill/>
          <a:ln w="9525" cap="flat" cmpd="sng" algn="ctr">
            <a:solidFill>
              <a:schemeClr val="accent1"/>
            </a:solidFill>
            <a:miter lim="800000"/>
          </a:ln>
          <a:effectLst>
            <a:glow rad="63500">
              <a:schemeClr val="accent1">
                <a:satMod val="175000"/>
                <a:alpha val="25000"/>
              </a:schemeClr>
            </a:glow>
          </a:effectLst>
        </c:spPr>
      </c:pivotFmt>
      <c:pivotFmt>
        <c:idx val="89"/>
        <c:spPr>
          <a:noFill/>
          <a:ln w="9525" cap="flat" cmpd="sng" algn="ctr">
            <a:solidFill>
              <a:schemeClr val="accent1"/>
            </a:solidFill>
            <a:miter lim="800000"/>
          </a:ln>
          <a:effectLst>
            <a:glow rad="63500">
              <a:schemeClr val="accent1">
                <a:satMod val="175000"/>
                <a:alpha val="25000"/>
              </a:schemeClr>
            </a:glow>
          </a:effectLst>
        </c:spPr>
      </c:pivotFmt>
      <c:pivotFmt>
        <c:idx val="90"/>
        <c:spPr>
          <a:noFill/>
          <a:ln w="9525" cap="flat" cmpd="sng" algn="ctr">
            <a:solidFill>
              <a:schemeClr val="accent1"/>
            </a:solidFill>
            <a:miter lim="800000"/>
          </a:ln>
          <a:effectLst>
            <a:glow rad="63500">
              <a:schemeClr val="accent1">
                <a:satMod val="175000"/>
                <a:alpha val="25000"/>
              </a:schemeClr>
            </a:glow>
          </a:effectLst>
        </c:spPr>
      </c:pivotFmt>
      <c:pivotFmt>
        <c:idx val="91"/>
        <c:spPr>
          <a:noFill/>
          <a:ln w="9525" cap="flat" cmpd="sng" algn="ctr">
            <a:solidFill>
              <a:schemeClr val="accent1"/>
            </a:solidFill>
            <a:miter lim="800000"/>
          </a:ln>
          <a:effectLst>
            <a:glow rad="63500">
              <a:schemeClr val="accent1">
                <a:satMod val="175000"/>
                <a:alpha val="25000"/>
              </a:schemeClr>
            </a:glow>
          </a:effectLst>
        </c:spPr>
      </c:pivotFmt>
      <c:pivotFmt>
        <c:idx val="92"/>
        <c:spPr>
          <a:noFill/>
          <a:ln w="9525" cap="flat" cmpd="sng" algn="ctr">
            <a:solidFill>
              <a:schemeClr val="accent1"/>
            </a:solidFill>
            <a:miter lim="800000"/>
          </a:ln>
          <a:effectLst>
            <a:glow rad="63500">
              <a:schemeClr val="accent1">
                <a:satMod val="175000"/>
                <a:alpha val="25000"/>
              </a:schemeClr>
            </a:glow>
          </a:effectLst>
        </c:spPr>
      </c:pivotFmt>
      <c:pivotFmt>
        <c:idx val="93"/>
        <c:spPr>
          <a:noFill/>
          <a:ln w="9525" cap="flat" cmpd="sng" algn="ctr">
            <a:solidFill>
              <a:schemeClr val="accent1"/>
            </a:solidFill>
            <a:miter lim="800000"/>
          </a:ln>
          <a:effectLst>
            <a:glow rad="63500">
              <a:schemeClr val="accent1">
                <a:satMod val="175000"/>
                <a:alpha val="25000"/>
              </a:schemeClr>
            </a:glow>
          </a:effectLst>
        </c:spPr>
      </c:pivotFmt>
      <c:pivotFmt>
        <c:idx val="94"/>
        <c:spPr>
          <a:noFill/>
          <a:ln w="9525" cap="flat" cmpd="sng" algn="ctr">
            <a:solidFill>
              <a:schemeClr val="accent1"/>
            </a:solidFill>
            <a:miter lim="800000"/>
          </a:ln>
          <a:effectLst>
            <a:glow rad="63500">
              <a:schemeClr val="accent1">
                <a:satMod val="175000"/>
                <a:alpha val="25000"/>
              </a:schemeClr>
            </a:glow>
          </a:effectLst>
        </c:spPr>
      </c:pivotFmt>
      <c:pivotFmt>
        <c:idx val="95"/>
        <c:spPr>
          <a:noFill/>
          <a:ln w="9525" cap="flat" cmpd="sng" algn="ctr">
            <a:solidFill>
              <a:schemeClr val="accent1"/>
            </a:solidFill>
            <a:miter lim="800000"/>
          </a:ln>
          <a:effectLst>
            <a:glow rad="63500">
              <a:schemeClr val="accent1">
                <a:satMod val="175000"/>
                <a:alpha val="25000"/>
              </a:schemeClr>
            </a:glow>
          </a:effectLst>
        </c:spPr>
      </c:pivotFmt>
      <c:pivotFmt>
        <c:idx val="96"/>
        <c:spPr>
          <a:noFill/>
          <a:ln w="9525" cap="flat" cmpd="sng" algn="ctr">
            <a:solidFill>
              <a:schemeClr val="accent1"/>
            </a:solidFill>
            <a:miter lim="800000"/>
          </a:ln>
          <a:effectLst>
            <a:glow rad="63500">
              <a:schemeClr val="accent1">
                <a:satMod val="175000"/>
                <a:alpha val="25000"/>
              </a:schemeClr>
            </a:glow>
          </a:effectLst>
        </c:spPr>
      </c:pivotFmt>
      <c:pivotFmt>
        <c:idx val="97"/>
        <c:spPr>
          <a:noFill/>
          <a:ln w="9525" cap="flat" cmpd="sng" algn="ctr">
            <a:solidFill>
              <a:schemeClr val="accent1"/>
            </a:solidFill>
            <a:miter lim="800000"/>
          </a:ln>
          <a:effectLst>
            <a:glow rad="63500">
              <a:schemeClr val="accent1">
                <a:satMod val="175000"/>
                <a:alpha val="25000"/>
              </a:schemeClr>
            </a:glow>
          </a:effectLst>
        </c:spPr>
      </c:pivotFmt>
      <c:pivotFmt>
        <c:idx val="98"/>
        <c:spPr>
          <a:noFill/>
          <a:ln w="9525" cap="flat" cmpd="sng" algn="ctr">
            <a:solidFill>
              <a:schemeClr val="accent1"/>
            </a:solidFill>
            <a:miter lim="800000"/>
          </a:ln>
          <a:effectLst>
            <a:glow rad="63500">
              <a:schemeClr val="accent1">
                <a:satMod val="175000"/>
                <a:alpha val="25000"/>
              </a:schemeClr>
            </a:glow>
          </a:effectLst>
        </c:spPr>
      </c:pivotFmt>
      <c:pivotFmt>
        <c:idx val="99"/>
        <c:spPr>
          <a:noFill/>
          <a:ln w="9525" cap="flat" cmpd="sng" algn="ctr">
            <a:solidFill>
              <a:schemeClr val="accent1"/>
            </a:solidFill>
            <a:miter lim="800000"/>
          </a:ln>
          <a:effectLst>
            <a:glow rad="63500">
              <a:schemeClr val="accent1">
                <a:satMod val="175000"/>
                <a:alpha val="25000"/>
              </a:schemeClr>
            </a:glow>
          </a:effectLst>
        </c:spPr>
      </c:pivotFmt>
      <c:pivotFmt>
        <c:idx val="100"/>
        <c:spPr>
          <a:noFill/>
          <a:ln w="9525" cap="flat" cmpd="sng" algn="ctr">
            <a:solidFill>
              <a:schemeClr val="accent1"/>
            </a:solidFill>
            <a:miter lim="800000"/>
          </a:ln>
          <a:effectLst>
            <a:glow rad="63500">
              <a:schemeClr val="accent1">
                <a:satMod val="175000"/>
                <a:alpha val="25000"/>
              </a:schemeClr>
            </a:glow>
          </a:effectLst>
        </c:spPr>
      </c:pivotFmt>
      <c:pivotFmt>
        <c:idx val="101"/>
        <c:spPr>
          <a:noFill/>
          <a:ln w="9525" cap="flat" cmpd="sng" algn="ctr">
            <a:solidFill>
              <a:schemeClr val="accent1"/>
            </a:solidFill>
            <a:miter lim="800000"/>
          </a:ln>
          <a:effectLst>
            <a:glow rad="63500">
              <a:schemeClr val="accent1">
                <a:satMod val="175000"/>
                <a:alpha val="25000"/>
              </a:schemeClr>
            </a:glow>
          </a:effectLst>
        </c:spPr>
      </c:pivotFmt>
      <c:pivotFmt>
        <c:idx val="102"/>
        <c:spPr>
          <a:noFill/>
          <a:ln w="9525" cap="flat" cmpd="sng" algn="ctr">
            <a:solidFill>
              <a:schemeClr val="accent1"/>
            </a:solidFill>
            <a:miter lim="800000"/>
          </a:ln>
          <a:effectLst>
            <a:glow rad="63500">
              <a:schemeClr val="accent1">
                <a:satMod val="175000"/>
                <a:alpha val="25000"/>
              </a:schemeClr>
            </a:glow>
          </a:effectLst>
        </c:spPr>
      </c:pivotFmt>
      <c:pivotFmt>
        <c:idx val="103"/>
        <c:spPr>
          <a:noFill/>
          <a:ln w="9525" cap="flat" cmpd="sng" algn="ctr">
            <a:solidFill>
              <a:schemeClr val="accent1"/>
            </a:solidFill>
            <a:miter lim="800000"/>
          </a:ln>
          <a:effectLst>
            <a:glow rad="63500">
              <a:schemeClr val="accent1">
                <a:satMod val="175000"/>
                <a:alpha val="25000"/>
              </a:schemeClr>
            </a:glow>
          </a:effectLst>
        </c:spPr>
      </c:pivotFmt>
      <c:pivotFmt>
        <c:idx val="104"/>
        <c:spPr>
          <a:noFill/>
          <a:ln w="9525" cap="flat" cmpd="sng" algn="ctr">
            <a:solidFill>
              <a:schemeClr val="accent1"/>
            </a:solidFill>
            <a:miter lim="800000"/>
          </a:ln>
          <a:effectLst>
            <a:glow rad="63500">
              <a:schemeClr val="accent1">
                <a:satMod val="175000"/>
                <a:alpha val="25000"/>
              </a:schemeClr>
            </a:glow>
          </a:effectLst>
        </c:spPr>
      </c:pivotFmt>
      <c:pivotFmt>
        <c:idx val="105"/>
        <c:spPr>
          <a:noFill/>
          <a:ln w="9525" cap="flat" cmpd="sng" algn="ctr">
            <a:solidFill>
              <a:schemeClr val="accent1"/>
            </a:solidFill>
            <a:miter lim="800000"/>
          </a:ln>
          <a:effectLst>
            <a:glow rad="63500">
              <a:schemeClr val="accent1">
                <a:satMod val="175000"/>
                <a:alpha val="25000"/>
              </a:schemeClr>
            </a:glow>
          </a:effectLst>
        </c:spPr>
      </c:pivotFmt>
      <c:pivotFmt>
        <c:idx val="106"/>
        <c:spPr>
          <a:noFill/>
          <a:ln w="9525" cap="flat" cmpd="sng" algn="ctr">
            <a:solidFill>
              <a:schemeClr val="accent1"/>
            </a:solidFill>
            <a:miter lim="800000"/>
          </a:ln>
          <a:effectLst>
            <a:glow rad="63500">
              <a:schemeClr val="accent1">
                <a:satMod val="175000"/>
                <a:alpha val="25000"/>
              </a:schemeClr>
            </a:glow>
          </a:effectLst>
        </c:spPr>
      </c:pivotFmt>
      <c:pivotFmt>
        <c:idx val="107"/>
        <c:spPr>
          <a:noFill/>
          <a:ln w="9525" cap="flat" cmpd="sng" algn="ctr">
            <a:solidFill>
              <a:schemeClr val="accent1"/>
            </a:solidFill>
            <a:miter lim="800000"/>
          </a:ln>
          <a:effectLst>
            <a:glow rad="63500">
              <a:schemeClr val="accent1">
                <a:satMod val="175000"/>
                <a:alpha val="25000"/>
              </a:schemeClr>
            </a:glow>
          </a:effectLst>
        </c:spPr>
      </c:pivotFmt>
      <c:pivotFmt>
        <c:idx val="108"/>
        <c:spPr>
          <a:noFill/>
          <a:ln w="9525" cap="flat" cmpd="sng" algn="ctr">
            <a:solidFill>
              <a:schemeClr val="accent1"/>
            </a:solidFill>
            <a:miter lim="800000"/>
          </a:ln>
          <a:effectLst>
            <a:glow rad="63500">
              <a:schemeClr val="accent1">
                <a:satMod val="175000"/>
                <a:alpha val="25000"/>
              </a:schemeClr>
            </a:glow>
          </a:effectLst>
        </c:spPr>
      </c:pivotFmt>
      <c:pivotFmt>
        <c:idx val="109"/>
        <c:spPr>
          <a:noFill/>
          <a:ln w="9525" cap="flat" cmpd="sng" algn="ctr">
            <a:solidFill>
              <a:schemeClr val="accent1"/>
            </a:solidFill>
            <a:miter lim="800000"/>
          </a:ln>
          <a:effectLst>
            <a:glow rad="63500">
              <a:schemeClr val="accent1">
                <a:satMod val="175000"/>
                <a:alpha val="25000"/>
              </a:schemeClr>
            </a:glow>
          </a:effectLst>
        </c:spPr>
      </c:pivotFmt>
      <c:pivotFmt>
        <c:idx val="110"/>
        <c:spPr>
          <a:noFill/>
          <a:ln w="9525" cap="flat" cmpd="sng" algn="ctr">
            <a:solidFill>
              <a:schemeClr val="accent1"/>
            </a:solidFill>
            <a:miter lim="800000"/>
          </a:ln>
          <a:effectLst>
            <a:glow rad="63500">
              <a:schemeClr val="accent1">
                <a:satMod val="175000"/>
                <a:alpha val="25000"/>
              </a:schemeClr>
            </a:glow>
          </a:effectLst>
        </c:spPr>
      </c:pivotFmt>
      <c:pivotFmt>
        <c:idx val="111"/>
        <c:spPr>
          <a:noFill/>
          <a:ln w="9525" cap="flat" cmpd="sng" algn="ctr">
            <a:solidFill>
              <a:schemeClr val="accent1"/>
            </a:solidFill>
            <a:miter lim="800000"/>
          </a:ln>
          <a:effectLst>
            <a:glow rad="63500">
              <a:schemeClr val="accent1">
                <a:satMod val="175000"/>
                <a:alpha val="25000"/>
              </a:schemeClr>
            </a:glow>
          </a:effectLst>
        </c:spPr>
      </c:pivotFmt>
      <c:pivotFmt>
        <c:idx val="112"/>
        <c:spPr>
          <a:noFill/>
          <a:ln w="9525" cap="flat" cmpd="sng" algn="ctr">
            <a:solidFill>
              <a:schemeClr val="accent1"/>
            </a:solidFill>
            <a:miter lim="800000"/>
          </a:ln>
          <a:effectLst>
            <a:glow rad="63500">
              <a:schemeClr val="accent1">
                <a:satMod val="175000"/>
                <a:alpha val="25000"/>
              </a:schemeClr>
            </a:glow>
          </a:effectLst>
        </c:spPr>
      </c:pivotFmt>
      <c:pivotFmt>
        <c:idx val="113"/>
        <c:spPr>
          <a:noFill/>
          <a:ln w="9525" cap="flat" cmpd="sng" algn="ctr">
            <a:solidFill>
              <a:schemeClr val="accent1"/>
            </a:solidFill>
            <a:miter lim="800000"/>
          </a:ln>
          <a:effectLst>
            <a:glow rad="63500">
              <a:schemeClr val="accent1">
                <a:satMod val="175000"/>
                <a:alpha val="25000"/>
              </a:schemeClr>
            </a:glow>
          </a:effectLst>
        </c:spPr>
      </c:pivotFmt>
      <c:pivotFmt>
        <c:idx val="1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5"/>
        <c:spPr>
          <a:noFill/>
          <a:ln w="9525" cap="flat" cmpd="sng" algn="ctr">
            <a:solidFill>
              <a:schemeClr val="accent1"/>
            </a:solidFill>
            <a:miter lim="800000"/>
          </a:ln>
          <a:effectLst>
            <a:glow rad="63500">
              <a:schemeClr val="accent1">
                <a:satMod val="175000"/>
                <a:alpha val="25000"/>
              </a:schemeClr>
            </a:glow>
          </a:effectLst>
        </c:spPr>
      </c:pivotFmt>
      <c:pivotFmt>
        <c:idx val="116"/>
        <c:spPr>
          <a:noFill/>
          <a:ln w="9525" cap="flat" cmpd="sng" algn="ctr">
            <a:solidFill>
              <a:schemeClr val="accent1"/>
            </a:solidFill>
            <a:miter lim="800000"/>
          </a:ln>
          <a:effectLst>
            <a:glow rad="63500">
              <a:schemeClr val="accent1">
                <a:satMod val="175000"/>
                <a:alpha val="25000"/>
              </a:schemeClr>
            </a:glow>
          </a:effectLst>
        </c:spPr>
      </c:pivotFmt>
      <c:pivotFmt>
        <c:idx val="117"/>
        <c:spPr>
          <a:noFill/>
          <a:ln w="9525" cap="flat" cmpd="sng" algn="ctr">
            <a:solidFill>
              <a:schemeClr val="accent1"/>
            </a:solidFill>
            <a:miter lim="800000"/>
          </a:ln>
          <a:effectLst>
            <a:glow rad="63500">
              <a:schemeClr val="accent1">
                <a:satMod val="175000"/>
                <a:alpha val="25000"/>
              </a:schemeClr>
            </a:glow>
          </a:effectLst>
        </c:spPr>
      </c:pivotFmt>
      <c:pivotFmt>
        <c:idx val="118"/>
        <c:spPr>
          <a:noFill/>
          <a:ln w="9525" cap="flat" cmpd="sng" algn="ctr">
            <a:solidFill>
              <a:schemeClr val="accent1"/>
            </a:solidFill>
            <a:miter lim="800000"/>
          </a:ln>
          <a:effectLst>
            <a:glow rad="63500">
              <a:schemeClr val="accent1">
                <a:satMod val="175000"/>
                <a:alpha val="25000"/>
              </a:schemeClr>
            </a:glow>
          </a:effectLst>
        </c:spPr>
      </c:pivotFmt>
      <c:pivotFmt>
        <c:idx val="119"/>
        <c:spPr>
          <a:noFill/>
          <a:ln w="9525" cap="flat" cmpd="sng" algn="ctr">
            <a:solidFill>
              <a:schemeClr val="accent1"/>
            </a:solidFill>
            <a:miter lim="800000"/>
          </a:ln>
          <a:effectLst>
            <a:glow rad="63500">
              <a:schemeClr val="accent1">
                <a:satMod val="175000"/>
                <a:alpha val="25000"/>
              </a:schemeClr>
            </a:glow>
          </a:effectLst>
        </c:spPr>
      </c:pivotFmt>
      <c:pivotFmt>
        <c:idx val="120"/>
        <c:spPr>
          <a:noFill/>
          <a:ln w="9525" cap="flat" cmpd="sng" algn="ctr">
            <a:solidFill>
              <a:schemeClr val="accent1"/>
            </a:solidFill>
            <a:miter lim="800000"/>
          </a:ln>
          <a:effectLst>
            <a:glow rad="63500">
              <a:schemeClr val="accent1">
                <a:satMod val="175000"/>
                <a:alpha val="25000"/>
              </a:schemeClr>
            </a:glow>
          </a:effectLst>
        </c:spPr>
      </c:pivotFmt>
      <c:pivotFmt>
        <c:idx val="121"/>
        <c:spPr>
          <a:noFill/>
          <a:ln w="9525" cap="flat" cmpd="sng" algn="ctr">
            <a:solidFill>
              <a:schemeClr val="accent1"/>
            </a:solidFill>
            <a:miter lim="800000"/>
          </a:ln>
          <a:effectLst>
            <a:glow rad="63500">
              <a:schemeClr val="accent1">
                <a:satMod val="175000"/>
                <a:alpha val="25000"/>
              </a:schemeClr>
            </a:glow>
          </a:effectLst>
        </c:spPr>
      </c:pivotFmt>
      <c:pivotFmt>
        <c:idx val="122"/>
        <c:spPr>
          <a:noFill/>
          <a:ln w="9525" cap="flat" cmpd="sng" algn="ctr">
            <a:solidFill>
              <a:schemeClr val="accent1"/>
            </a:solidFill>
            <a:miter lim="800000"/>
          </a:ln>
          <a:effectLst>
            <a:glow rad="63500">
              <a:schemeClr val="accent1">
                <a:satMod val="175000"/>
                <a:alpha val="25000"/>
              </a:schemeClr>
            </a:glow>
          </a:effectLst>
        </c:spPr>
      </c:pivotFmt>
      <c:pivotFmt>
        <c:idx val="123"/>
        <c:spPr>
          <a:noFill/>
          <a:ln w="9525" cap="flat" cmpd="sng" algn="ctr">
            <a:solidFill>
              <a:schemeClr val="accent1"/>
            </a:solidFill>
            <a:miter lim="800000"/>
          </a:ln>
          <a:effectLst>
            <a:glow rad="63500">
              <a:schemeClr val="accent1">
                <a:satMod val="175000"/>
                <a:alpha val="25000"/>
              </a:schemeClr>
            </a:glow>
          </a:effectLst>
        </c:spPr>
      </c:pivotFmt>
      <c:pivotFmt>
        <c:idx val="124"/>
        <c:spPr>
          <a:noFill/>
          <a:ln w="9525" cap="flat" cmpd="sng" algn="ctr">
            <a:solidFill>
              <a:schemeClr val="accent1"/>
            </a:solidFill>
            <a:miter lim="800000"/>
          </a:ln>
          <a:effectLst>
            <a:glow rad="63500">
              <a:schemeClr val="accent1">
                <a:satMod val="175000"/>
                <a:alpha val="25000"/>
              </a:schemeClr>
            </a:glow>
          </a:effectLst>
        </c:spPr>
      </c:pivotFmt>
      <c:pivotFmt>
        <c:idx val="125"/>
        <c:spPr>
          <a:noFill/>
          <a:ln w="9525" cap="flat" cmpd="sng" algn="ctr">
            <a:solidFill>
              <a:schemeClr val="accent1"/>
            </a:solidFill>
            <a:miter lim="800000"/>
          </a:ln>
          <a:effectLst>
            <a:glow rad="63500">
              <a:schemeClr val="accent1">
                <a:satMod val="175000"/>
                <a:alpha val="25000"/>
              </a:schemeClr>
            </a:glow>
          </a:effectLst>
        </c:spPr>
      </c:pivotFmt>
      <c:pivotFmt>
        <c:idx val="126"/>
        <c:spPr>
          <a:noFill/>
          <a:ln w="9525" cap="flat" cmpd="sng" algn="ctr">
            <a:solidFill>
              <a:schemeClr val="accent1"/>
            </a:solidFill>
            <a:miter lim="800000"/>
          </a:ln>
          <a:effectLst>
            <a:glow rad="63500">
              <a:schemeClr val="accent1">
                <a:satMod val="175000"/>
                <a:alpha val="25000"/>
              </a:schemeClr>
            </a:glow>
          </a:effectLst>
        </c:spPr>
      </c:pivotFmt>
      <c:pivotFmt>
        <c:idx val="127"/>
        <c:spPr>
          <a:noFill/>
          <a:ln w="9525" cap="flat" cmpd="sng" algn="ctr">
            <a:solidFill>
              <a:schemeClr val="accent1"/>
            </a:solidFill>
            <a:miter lim="800000"/>
          </a:ln>
          <a:effectLst>
            <a:glow rad="63500">
              <a:schemeClr val="accent1">
                <a:satMod val="175000"/>
                <a:alpha val="25000"/>
              </a:schemeClr>
            </a:glow>
          </a:effectLst>
        </c:spPr>
      </c:pivotFmt>
      <c:pivotFmt>
        <c:idx val="128"/>
        <c:spPr>
          <a:noFill/>
          <a:ln w="9525" cap="flat" cmpd="sng" algn="ctr">
            <a:solidFill>
              <a:schemeClr val="accent1"/>
            </a:solidFill>
            <a:miter lim="800000"/>
          </a:ln>
          <a:effectLst>
            <a:glow rad="63500">
              <a:schemeClr val="accent1">
                <a:satMod val="175000"/>
                <a:alpha val="25000"/>
              </a:schemeClr>
            </a:glow>
          </a:effectLst>
        </c:spPr>
      </c:pivotFmt>
      <c:pivotFmt>
        <c:idx val="129"/>
        <c:spPr>
          <a:noFill/>
          <a:ln w="9525" cap="flat" cmpd="sng" algn="ctr">
            <a:solidFill>
              <a:schemeClr val="accent1"/>
            </a:solidFill>
            <a:miter lim="800000"/>
          </a:ln>
          <a:effectLst>
            <a:glow rad="63500">
              <a:schemeClr val="accent1">
                <a:satMod val="175000"/>
                <a:alpha val="25000"/>
              </a:schemeClr>
            </a:glow>
          </a:effectLst>
        </c:spPr>
      </c:pivotFmt>
      <c:pivotFmt>
        <c:idx val="130"/>
        <c:spPr>
          <a:noFill/>
          <a:ln w="9525" cap="flat" cmpd="sng" algn="ctr">
            <a:solidFill>
              <a:schemeClr val="accent1"/>
            </a:solidFill>
            <a:miter lim="800000"/>
          </a:ln>
          <a:effectLst>
            <a:glow rad="63500">
              <a:schemeClr val="accent1">
                <a:satMod val="175000"/>
                <a:alpha val="25000"/>
              </a:schemeClr>
            </a:glow>
          </a:effectLst>
        </c:spPr>
      </c:pivotFmt>
      <c:pivotFmt>
        <c:idx val="131"/>
        <c:spPr>
          <a:noFill/>
          <a:ln w="9525" cap="flat" cmpd="sng" algn="ctr">
            <a:solidFill>
              <a:schemeClr val="accent1"/>
            </a:solidFill>
            <a:miter lim="800000"/>
          </a:ln>
          <a:effectLst>
            <a:glow rad="63500">
              <a:schemeClr val="accent1">
                <a:satMod val="175000"/>
                <a:alpha val="25000"/>
              </a:schemeClr>
            </a:glow>
          </a:effectLst>
        </c:spPr>
      </c:pivotFmt>
      <c:pivotFmt>
        <c:idx val="132"/>
        <c:spPr>
          <a:noFill/>
          <a:ln w="9525" cap="flat" cmpd="sng" algn="ctr">
            <a:solidFill>
              <a:schemeClr val="accent1"/>
            </a:solidFill>
            <a:miter lim="800000"/>
          </a:ln>
          <a:effectLst>
            <a:glow rad="63500">
              <a:schemeClr val="accent1">
                <a:satMod val="175000"/>
                <a:alpha val="25000"/>
              </a:schemeClr>
            </a:glow>
          </a:effectLst>
        </c:spPr>
      </c:pivotFmt>
      <c:pivotFmt>
        <c:idx val="133"/>
        <c:spPr>
          <a:noFill/>
          <a:ln w="9525" cap="flat" cmpd="sng" algn="ctr">
            <a:solidFill>
              <a:schemeClr val="accent1"/>
            </a:solidFill>
            <a:miter lim="800000"/>
          </a:ln>
          <a:effectLst>
            <a:glow rad="63500">
              <a:schemeClr val="accent1">
                <a:satMod val="175000"/>
                <a:alpha val="25000"/>
              </a:schemeClr>
            </a:glow>
          </a:effectLst>
        </c:spPr>
      </c:pivotFmt>
      <c:pivotFmt>
        <c:idx val="134"/>
        <c:spPr>
          <a:noFill/>
          <a:ln w="9525" cap="flat" cmpd="sng" algn="ctr">
            <a:solidFill>
              <a:schemeClr val="accent1"/>
            </a:solidFill>
            <a:miter lim="800000"/>
          </a:ln>
          <a:effectLst>
            <a:glow rad="63500">
              <a:schemeClr val="accent1">
                <a:satMod val="175000"/>
                <a:alpha val="25000"/>
              </a:schemeClr>
            </a:glow>
          </a:effectLst>
        </c:spPr>
      </c:pivotFmt>
      <c:pivotFmt>
        <c:idx val="135"/>
        <c:spPr>
          <a:noFill/>
          <a:ln w="9525" cap="flat" cmpd="sng" algn="ctr">
            <a:solidFill>
              <a:schemeClr val="accent1"/>
            </a:solidFill>
            <a:miter lim="800000"/>
          </a:ln>
          <a:effectLst>
            <a:glow rad="63500">
              <a:schemeClr val="accent1">
                <a:satMod val="175000"/>
                <a:alpha val="25000"/>
              </a:schemeClr>
            </a:glow>
          </a:effectLst>
        </c:spPr>
      </c:pivotFmt>
      <c:pivotFmt>
        <c:idx val="136"/>
        <c:spPr>
          <a:noFill/>
          <a:ln w="9525" cap="flat" cmpd="sng" algn="ctr">
            <a:solidFill>
              <a:schemeClr val="accent1"/>
            </a:solidFill>
            <a:miter lim="800000"/>
          </a:ln>
          <a:effectLst>
            <a:glow rad="63500">
              <a:schemeClr val="accent1">
                <a:satMod val="175000"/>
                <a:alpha val="25000"/>
              </a:schemeClr>
            </a:glow>
          </a:effectLst>
        </c:spPr>
      </c:pivotFmt>
      <c:pivotFmt>
        <c:idx val="137"/>
        <c:spPr>
          <a:noFill/>
          <a:ln w="9525" cap="flat" cmpd="sng" algn="ctr">
            <a:solidFill>
              <a:schemeClr val="accent1"/>
            </a:solidFill>
            <a:miter lim="800000"/>
          </a:ln>
          <a:effectLst>
            <a:glow rad="63500">
              <a:schemeClr val="accent1">
                <a:satMod val="175000"/>
                <a:alpha val="25000"/>
              </a:schemeClr>
            </a:glow>
          </a:effectLst>
        </c:spPr>
      </c:pivotFmt>
      <c:pivotFmt>
        <c:idx val="138"/>
        <c:spPr>
          <a:noFill/>
          <a:ln w="9525" cap="flat" cmpd="sng" algn="ctr">
            <a:solidFill>
              <a:schemeClr val="accent1"/>
            </a:solidFill>
            <a:miter lim="800000"/>
          </a:ln>
          <a:effectLst>
            <a:glow rad="63500">
              <a:schemeClr val="accent1">
                <a:satMod val="175000"/>
                <a:alpha val="25000"/>
              </a:schemeClr>
            </a:glow>
          </a:effectLst>
        </c:spPr>
      </c:pivotFmt>
      <c:pivotFmt>
        <c:idx val="139"/>
        <c:spPr>
          <a:noFill/>
          <a:ln w="9525" cap="flat" cmpd="sng" algn="ctr">
            <a:solidFill>
              <a:schemeClr val="accent1"/>
            </a:solidFill>
            <a:miter lim="800000"/>
          </a:ln>
          <a:effectLst>
            <a:glow rad="63500">
              <a:schemeClr val="accent1">
                <a:satMod val="175000"/>
                <a:alpha val="25000"/>
              </a:schemeClr>
            </a:glow>
          </a:effectLst>
        </c:spPr>
      </c:pivotFmt>
      <c:pivotFmt>
        <c:idx val="140"/>
        <c:spPr>
          <a:noFill/>
          <a:ln w="9525" cap="flat" cmpd="sng" algn="ctr">
            <a:solidFill>
              <a:schemeClr val="accent1"/>
            </a:solidFill>
            <a:miter lim="800000"/>
          </a:ln>
          <a:effectLst>
            <a:glow rad="63500">
              <a:schemeClr val="accent1">
                <a:satMod val="175000"/>
                <a:alpha val="25000"/>
              </a:schemeClr>
            </a:glow>
          </a:effectLst>
        </c:spPr>
      </c:pivotFmt>
      <c:pivotFmt>
        <c:idx val="141"/>
        <c:spPr>
          <a:noFill/>
          <a:ln w="9525" cap="flat" cmpd="sng" algn="ctr">
            <a:solidFill>
              <a:schemeClr val="accent1"/>
            </a:solidFill>
            <a:miter lim="800000"/>
          </a:ln>
          <a:effectLst>
            <a:glow rad="63500">
              <a:schemeClr val="accent1">
                <a:satMod val="175000"/>
                <a:alpha val="25000"/>
              </a:schemeClr>
            </a:glow>
          </a:effectLst>
        </c:spPr>
      </c:pivotFmt>
      <c:pivotFmt>
        <c:idx val="142"/>
        <c:spPr>
          <a:noFill/>
          <a:ln w="9525" cap="flat" cmpd="sng" algn="ctr">
            <a:solidFill>
              <a:schemeClr val="accent1"/>
            </a:solidFill>
            <a:miter lim="800000"/>
          </a:ln>
          <a:effectLst>
            <a:glow rad="63500">
              <a:schemeClr val="accent1">
                <a:satMod val="175000"/>
                <a:alpha val="25000"/>
              </a:schemeClr>
            </a:glow>
          </a:effectLst>
        </c:spPr>
      </c:pivotFmt>
      <c:pivotFmt>
        <c:idx val="143"/>
        <c:spPr>
          <a:noFill/>
          <a:ln w="9525" cap="flat" cmpd="sng" algn="ctr">
            <a:solidFill>
              <a:schemeClr val="accent1"/>
            </a:solidFill>
            <a:miter lim="800000"/>
          </a:ln>
          <a:effectLst>
            <a:glow rad="63500">
              <a:schemeClr val="accent1">
                <a:satMod val="175000"/>
                <a:alpha val="25000"/>
              </a:schemeClr>
            </a:glow>
          </a:effectLst>
        </c:spPr>
      </c:pivotFmt>
      <c:pivotFmt>
        <c:idx val="144"/>
        <c:spPr>
          <a:noFill/>
          <a:ln w="9525" cap="flat" cmpd="sng" algn="ctr">
            <a:solidFill>
              <a:schemeClr val="accent1"/>
            </a:solidFill>
            <a:miter lim="800000"/>
          </a:ln>
          <a:effectLst>
            <a:glow rad="63500">
              <a:schemeClr val="accent1">
                <a:satMod val="175000"/>
                <a:alpha val="25000"/>
              </a:schemeClr>
            </a:glow>
          </a:effectLst>
        </c:spPr>
      </c:pivotFmt>
      <c:pivotFmt>
        <c:idx val="145"/>
        <c:spPr>
          <a:noFill/>
          <a:ln w="9525" cap="flat" cmpd="sng" algn="ctr">
            <a:solidFill>
              <a:schemeClr val="accent1"/>
            </a:solidFill>
            <a:miter lim="800000"/>
          </a:ln>
          <a:effectLst>
            <a:glow rad="63500">
              <a:schemeClr val="accent1">
                <a:satMod val="175000"/>
                <a:alpha val="25000"/>
              </a:schemeClr>
            </a:glow>
          </a:effectLst>
        </c:spPr>
      </c:pivotFmt>
      <c:pivotFmt>
        <c:idx val="14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7"/>
        <c:spPr>
          <a:noFill/>
          <a:ln w="9525" cap="flat" cmpd="sng" algn="ctr">
            <a:solidFill>
              <a:schemeClr val="accent1"/>
            </a:solidFill>
            <a:miter lim="800000"/>
          </a:ln>
          <a:effectLst>
            <a:glow rad="63500">
              <a:schemeClr val="accent1">
                <a:satMod val="175000"/>
                <a:alpha val="25000"/>
              </a:schemeClr>
            </a:glow>
          </a:effectLst>
        </c:spPr>
      </c:pivotFmt>
      <c:pivotFmt>
        <c:idx val="148"/>
        <c:spPr>
          <a:noFill/>
          <a:ln w="9525" cap="flat" cmpd="sng" algn="ctr">
            <a:solidFill>
              <a:schemeClr val="accent1"/>
            </a:solidFill>
            <a:miter lim="800000"/>
          </a:ln>
          <a:effectLst>
            <a:glow rad="63500">
              <a:schemeClr val="accent1">
                <a:satMod val="175000"/>
                <a:alpha val="25000"/>
              </a:schemeClr>
            </a:glow>
          </a:effectLst>
        </c:spPr>
      </c:pivotFmt>
      <c:pivotFmt>
        <c:idx val="149"/>
        <c:spPr>
          <a:noFill/>
          <a:ln w="9525" cap="flat" cmpd="sng" algn="ctr">
            <a:solidFill>
              <a:schemeClr val="accent1"/>
            </a:solidFill>
            <a:miter lim="800000"/>
          </a:ln>
          <a:effectLst>
            <a:glow rad="63500">
              <a:schemeClr val="accent1">
                <a:satMod val="175000"/>
                <a:alpha val="25000"/>
              </a:schemeClr>
            </a:glow>
          </a:effectLst>
        </c:spPr>
      </c:pivotFmt>
      <c:pivotFmt>
        <c:idx val="150"/>
        <c:spPr>
          <a:noFill/>
          <a:ln w="9525" cap="flat" cmpd="sng" algn="ctr">
            <a:solidFill>
              <a:schemeClr val="accent1"/>
            </a:solidFill>
            <a:miter lim="800000"/>
          </a:ln>
          <a:effectLst>
            <a:glow rad="63500">
              <a:schemeClr val="accent1">
                <a:satMod val="175000"/>
                <a:alpha val="25000"/>
              </a:schemeClr>
            </a:glow>
          </a:effectLst>
        </c:spPr>
      </c:pivotFmt>
      <c:pivotFmt>
        <c:idx val="151"/>
        <c:spPr>
          <a:noFill/>
          <a:ln w="9525" cap="flat" cmpd="sng" algn="ctr">
            <a:solidFill>
              <a:schemeClr val="accent1"/>
            </a:solidFill>
            <a:miter lim="800000"/>
          </a:ln>
          <a:effectLst>
            <a:glow rad="63500">
              <a:schemeClr val="accent1">
                <a:satMod val="175000"/>
                <a:alpha val="25000"/>
              </a:schemeClr>
            </a:glow>
          </a:effectLst>
        </c:spPr>
      </c:pivotFmt>
      <c:pivotFmt>
        <c:idx val="152"/>
        <c:spPr>
          <a:noFill/>
          <a:ln w="9525" cap="flat" cmpd="sng" algn="ctr">
            <a:solidFill>
              <a:schemeClr val="accent1"/>
            </a:solidFill>
            <a:miter lim="800000"/>
          </a:ln>
          <a:effectLst>
            <a:glow rad="63500">
              <a:schemeClr val="accent1">
                <a:satMod val="175000"/>
                <a:alpha val="25000"/>
              </a:schemeClr>
            </a:glow>
          </a:effectLst>
        </c:spPr>
      </c:pivotFmt>
      <c:pivotFmt>
        <c:idx val="153"/>
        <c:spPr>
          <a:noFill/>
          <a:ln w="9525" cap="flat" cmpd="sng" algn="ctr">
            <a:solidFill>
              <a:schemeClr val="accent1"/>
            </a:solidFill>
            <a:miter lim="800000"/>
          </a:ln>
          <a:effectLst>
            <a:glow rad="63500">
              <a:schemeClr val="accent1">
                <a:satMod val="175000"/>
                <a:alpha val="25000"/>
              </a:schemeClr>
            </a:glow>
          </a:effectLst>
        </c:spPr>
      </c:pivotFmt>
      <c:pivotFmt>
        <c:idx val="154"/>
        <c:spPr>
          <a:noFill/>
          <a:ln w="9525" cap="flat" cmpd="sng" algn="ctr">
            <a:solidFill>
              <a:schemeClr val="accent1"/>
            </a:solidFill>
            <a:miter lim="800000"/>
          </a:ln>
          <a:effectLst>
            <a:glow rad="63500">
              <a:schemeClr val="accent1">
                <a:satMod val="175000"/>
                <a:alpha val="25000"/>
              </a:schemeClr>
            </a:glow>
          </a:effectLst>
        </c:spPr>
      </c:pivotFmt>
      <c:pivotFmt>
        <c:idx val="155"/>
        <c:spPr>
          <a:noFill/>
          <a:ln w="9525" cap="flat" cmpd="sng" algn="ctr">
            <a:solidFill>
              <a:schemeClr val="accent1"/>
            </a:solidFill>
            <a:miter lim="800000"/>
          </a:ln>
          <a:effectLst>
            <a:glow rad="63500">
              <a:schemeClr val="accent1">
                <a:satMod val="175000"/>
                <a:alpha val="25000"/>
              </a:schemeClr>
            </a:glow>
          </a:effectLst>
        </c:spPr>
      </c:pivotFmt>
      <c:pivotFmt>
        <c:idx val="156"/>
        <c:spPr>
          <a:noFill/>
          <a:ln w="9525" cap="flat" cmpd="sng" algn="ctr">
            <a:solidFill>
              <a:schemeClr val="accent1"/>
            </a:solidFill>
            <a:miter lim="800000"/>
          </a:ln>
          <a:effectLst>
            <a:glow rad="63500">
              <a:schemeClr val="accent1">
                <a:satMod val="175000"/>
                <a:alpha val="25000"/>
              </a:schemeClr>
            </a:glow>
          </a:effectLst>
        </c:spPr>
      </c:pivotFmt>
      <c:pivotFmt>
        <c:idx val="157"/>
        <c:spPr>
          <a:noFill/>
          <a:ln w="9525" cap="flat" cmpd="sng" algn="ctr">
            <a:solidFill>
              <a:schemeClr val="accent1"/>
            </a:solidFill>
            <a:miter lim="800000"/>
          </a:ln>
          <a:effectLst>
            <a:glow rad="63500">
              <a:schemeClr val="accent1">
                <a:satMod val="175000"/>
                <a:alpha val="25000"/>
              </a:schemeClr>
            </a:glow>
          </a:effectLst>
        </c:spPr>
      </c:pivotFmt>
      <c:pivotFmt>
        <c:idx val="158"/>
        <c:spPr>
          <a:noFill/>
          <a:ln w="9525" cap="flat" cmpd="sng" algn="ctr">
            <a:solidFill>
              <a:schemeClr val="accent1"/>
            </a:solidFill>
            <a:miter lim="800000"/>
          </a:ln>
          <a:effectLst>
            <a:glow rad="63500">
              <a:schemeClr val="accent1">
                <a:satMod val="175000"/>
                <a:alpha val="25000"/>
              </a:schemeClr>
            </a:glow>
          </a:effectLst>
        </c:spPr>
      </c:pivotFmt>
      <c:pivotFmt>
        <c:idx val="159"/>
        <c:spPr>
          <a:noFill/>
          <a:ln w="9525" cap="flat" cmpd="sng" algn="ctr">
            <a:solidFill>
              <a:schemeClr val="accent1"/>
            </a:solidFill>
            <a:miter lim="800000"/>
          </a:ln>
          <a:effectLst>
            <a:glow rad="63500">
              <a:schemeClr val="accent1">
                <a:satMod val="175000"/>
                <a:alpha val="25000"/>
              </a:schemeClr>
            </a:glow>
          </a:effectLst>
        </c:spPr>
      </c:pivotFmt>
      <c:pivotFmt>
        <c:idx val="160"/>
        <c:spPr>
          <a:noFill/>
          <a:ln w="9525" cap="flat" cmpd="sng" algn="ctr">
            <a:solidFill>
              <a:schemeClr val="accent1"/>
            </a:solidFill>
            <a:miter lim="800000"/>
          </a:ln>
          <a:effectLst>
            <a:glow rad="63500">
              <a:schemeClr val="accent1">
                <a:satMod val="175000"/>
                <a:alpha val="25000"/>
              </a:schemeClr>
            </a:glow>
          </a:effectLst>
        </c:spPr>
      </c:pivotFmt>
      <c:pivotFmt>
        <c:idx val="161"/>
        <c:spPr>
          <a:noFill/>
          <a:ln w="9525" cap="flat" cmpd="sng" algn="ctr">
            <a:solidFill>
              <a:schemeClr val="accent1"/>
            </a:solidFill>
            <a:miter lim="800000"/>
          </a:ln>
          <a:effectLst>
            <a:glow rad="63500">
              <a:schemeClr val="accent1">
                <a:satMod val="175000"/>
                <a:alpha val="25000"/>
              </a:schemeClr>
            </a:glow>
          </a:effectLst>
        </c:spPr>
      </c:pivotFmt>
      <c:pivotFmt>
        <c:idx val="162"/>
        <c:spPr>
          <a:noFill/>
          <a:ln w="9525" cap="flat" cmpd="sng" algn="ctr">
            <a:solidFill>
              <a:schemeClr val="accent1"/>
            </a:solidFill>
            <a:miter lim="800000"/>
          </a:ln>
          <a:effectLst>
            <a:glow rad="63500">
              <a:schemeClr val="accent1">
                <a:satMod val="175000"/>
                <a:alpha val="25000"/>
              </a:schemeClr>
            </a:glow>
          </a:effectLst>
        </c:spPr>
      </c:pivotFmt>
      <c:pivotFmt>
        <c:idx val="163"/>
        <c:spPr>
          <a:noFill/>
          <a:ln w="9525" cap="flat" cmpd="sng" algn="ctr">
            <a:solidFill>
              <a:schemeClr val="accent1"/>
            </a:solidFill>
            <a:miter lim="800000"/>
          </a:ln>
          <a:effectLst>
            <a:glow rad="63500">
              <a:schemeClr val="accent1">
                <a:satMod val="175000"/>
                <a:alpha val="25000"/>
              </a:schemeClr>
            </a:glow>
          </a:effectLst>
        </c:spPr>
      </c:pivotFmt>
      <c:pivotFmt>
        <c:idx val="164"/>
        <c:spPr>
          <a:noFill/>
          <a:ln w="9525" cap="flat" cmpd="sng" algn="ctr">
            <a:solidFill>
              <a:schemeClr val="accent1"/>
            </a:solidFill>
            <a:miter lim="800000"/>
          </a:ln>
          <a:effectLst>
            <a:glow rad="63500">
              <a:schemeClr val="accent1">
                <a:satMod val="175000"/>
                <a:alpha val="25000"/>
              </a:schemeClr>
            </a:glow>
          </a:effectLst>
        </c:spPr>
      </c:pivotFmt>
      <c:pivotFmt>
        <c:idx val="165"/>
        <c:spPr>
          <a:noFill/>
          <a:ln w="9525" cap="flat" cmpd="sng" algn="ctr">
            <a:solidFill>
              <a:schemeClr val="accent1"/>
            </a:solidFill>
            <a:miter lim="800000"/>
          </a:ln>
          <a:effectLst>
            <a:glow rad="63500">
              <a:schemeClr val="accent1">
                <a:satMod val="175000"/>
                <a:alpha val="25000"/>
              </a:schemeClr>
            </a:glow>
          </a:effectLst>
        </c:spPr>
      </c:pivotFmt>
      <c:pivotFmt>
        <c:idx val="166"/>
        <c:spPr>
          <a:noFill/>
          <a:ln w="9525" cap="flat" cmpd="sng" algn="ctr">
            <a:solidFill>
              <a:schemeClr val="accent1"/>
            </a:solidFill>
            <a:miter lim="800000"/>
          </a:ln>
          <a:effectLst>
            <a:glow rad="63500">
              <a:schemeClr val="accent1">
                <a:satMod val="175000"/>
                <a:alpha val="25000"/>
              </a:schemeClr>
            </a:glow>
          </a:effectLst>
        </c:spPr>
      </c:pivotFmt>
      <c:pivotFmt>
        <c:idx val="167"/>
        <c:spPr>
          <a:noFill/>
          <a:ln w="9525" cap="flat" cmpd="sng" algn="ctr">
            <a:solidFill>
              <a:schemeClr val="accent1"/>
            </a:solidFill>
            <a:miter lim="800000"/>
          </a:ln>
          <a:effectLst>
            <a:glow rad="63500">
              <a:schemeClr val="accent1">
                <a:satMod val="175000"/>
                <a:alpha val="25000"/>
              </a:schemeClr>
            </a:glow>
          </a:effectLst>
        </c:spPr>
      </c:pivotFmt>
      <c:pivotFmt>
        <c:idx val="168"/>
        <c:spPr>
          <a:noFill/>
          <a:ln w="9525" cap="flat" cmpd="sng" algn="ctr">
            <a:solidFill>
              <a:schemeClr val="accent1"/>
            </a:solidFill>
            <a:miter lim="800000"/>
          </a:ln>
          <a:effectLst>
            <a:glow rad="63500">
              <a:schemeClr val="accent1">
                <a:satMod val="175000"/>
                <a:alpha val="25000"/>
              </a:schemeClr>
            </a:glow>
          </a:effectLst>
        </c:spPr>
      </c:pivotFmt>
      <c:pivotFmt>
        <c:idx val="169"/>
        <c:spPr>
          <a:noFill/>
          <a:ln w="9525" cap="flat" cmpd="sng" algn="ctr">
            <a:solidFill>
              <a:schemeClr val="accent1"/>
            </a:solidFill>
            <a:miter lim="800000"/>
          </a:ln>
          <a:effectLst>
            <a:glow rad="63500">
              <a:schemeClr val="accent1">
                <a:satMod val="175000"/>
                <a:alpha val="25000"/>
              </a:schemeClr>
            </a:glow>
          </a:effectLst>
        </c:spPr>
      </c:pivotFmt>
      <c:pivotFmt>
        <c:idx val="170"/>
        <c:spPr>
          <a:noFill/>
          <a:ln w="9525" cap="flat" cmpd="sng" algn="ctr">
            <a:solidFill>
              <a:schemeClr val="accent1"/>
            </a:solidFill>
            <a:miter lim="800000"/>
          </a:ln>
          <a:effectLst>
            <a:glow rad="63500">
              <a:schemeClr val="accent1">
                <a:satMod val="175000"/>
                <a:alpha val="25000"/>
              </a:schemeClr>
            </a:glow>
          </a:effectLst>
        </c:spPr>
      </c:pivotFmt>
      <c:pivotFmt>
        <c:idx val="171"/>
        <c:spPr>
          <a:noFill/>
          <a:ln w="9525" cap="flat" cmpd="sng" algn="ctr">
            <a:solidFill>
              <a:schemeClr val="accent1"/>
            </a:solidFill>
            <a:miter lim="800000"/>
          </a:ln>
          <a:effectLst>
            <a:glow rad="63500">
              <a:schemeClr val="accent1">
                <a:satMod val="175000"/>
                <a:alpha val="25000"/>
              </a:schemeClr>
            </a:glow>
          </a:effectLst>
        </c:spPr>
      </c:pivotFmt>
      <c:pivotFmt>
        <c:idx val="172"/>
        <c:spPr>
          <a:noFill/>
          <a:ln w="9525" cap="flat" cmpd="sng" algn="ctr">
            <a:solidFill>
              <a:schemeClr val="accent1"/>
            </a:solidFill>
            <a:miter lim="800000"/>
          </a:ln>
          <a:effectLst>
            <a:glow rad="63500">
              <a:schemeClr val="accent1">
                <a:satMod val="175000"/>
                <a:alpha val="25000"/>
              </a:schemeClr>
            </a:glow>
          </a:effectLst>
        </c:spPr>
      </c:pivotFmt>
      <c:pivotFmt>
        <c:idx val="173"/>
        <c:spPr>
          <a:noFill/>
          <a:ln w="9525" cap="flat" cmpd="sng" algn="ctr">
            <a:solidFill>
              <a:schemeClr val="accent1"/>
            </a:solidFill>
            <a:miter lim="800000"/>
          </a:ln>
          <a:effectLst>
            <a:glow rad="63500">
              <a:schemeClr val="accent1">
                <a:satMod val="175000"/>
                <a:alpha val="25000"/>
              </a:schemeClr>
            </a:glow>
          </a:effectLst>
        </c:spPr>
      </c:pivotFmt>
      <c:pivotFmt>
        <c:idx val="174"/>
        <c:spPr>
          <a:noFill/>
          <a:ln w="9525" cap="flat" cmpd="sng" algn="ctr">
            <a:solidFill>
              <a:schemeClr val="accent1"/>
            </a:solidFill>
            <a:miter lim="800000"/>
          </a:ln>
          <a:effectLst>
            <a:glow rad="63500">
              <a:schemeClr val="accent1">
                <a:satMod val="175000"/>
                <a:alpha val="25000"/>
              </a:schemeClr>
            </a:glow>
          </a:effectLst>
        </c:spPr>
      </c:pivotFmt>
      <c:pivotFmt>
        <c:idx val="175"/>
        <c:spPr>
          <a:noFill/>
          <a:ln w="9525" cap="flat" cmpd="sng" algn="ctr">
            <a:solidFill>
              <a:schemeClr val="accent1"/>
            </a:solidFill>
            <a:miter lim="800000"/>
          </a:ln>
          <a:effectLst>
            <a:glow rad="63500">
              <a:schemeClr val="accent1">
                <a:satMod val="175000"/>
                <a:alpha val="25000"/>
              </a:schemeClr>
            </a:glow>
          </a:effectLst>
        </c:spPr>
      </c:pivotFmt>
      <c:pivotFmt>
        <c:idx val="176"/>
        <c:spPr>
          <a:noFill/>
          <a:ln w="9525" cap="flat" cmpd="sng" algn="ctr">
            <a:solidFill>
              <a:schemeClr val="accent1"/>
            </a:solidFill>
            <a:miter lim="800000"/>
          </a:ln>
          <a:effectLst>
            <a:glow rad="63500">
              <a:schemeClr val="accent1">
                <a:satMod val="175000"/>
                <a:alpha val="25000"/>
              </a:schemeClr>
            </a:glow>
          </a:effectLst>
        </c:spPr>
      </c:pivotFmt>
      <c:pivotFmt>
        <c:idx val="177"/>
        <c:spPr>
          <a:noFill/>
          <a:ln w="9525" cap="flat" cmpd="sng" algn="ctr">
            <a:solidFill>
              <a:schemeClr val="accent1"/>
            </a:solidFill>
            <a:miter lim="800000"/>
          </a:ln>
          <a:effectLst>
            <a:glow rad="63500">
              <a:schemeClr val="accent1">
                <a:satMod val="175000"/>
                <a:alpha val="25000"/>
              </a:schemeClr>
            </a:glow>
          </a:effectLst>
        </c:spPr>
      </c:pivotFmt>
      <c:pivotFmt>
        <c:idx val="17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9"/>
        <c:spPr>
          <a:noFill/>
          <a:ln w="9525" cap="flat" cmpd="sng" algn="ctr">
            <a:solidFill>
              <a:schemeClr val="accent1"/>
            </a:solidFill>
            <a:miter lim="800000"/>
          </a:ln>
          <a:effectLst>
            <a:glow rad="63500">
              <a:schemeClr val="accent1">
                <a:satMod val="175000"/>
                <a:alpha val="25000"/>
              </a:schemeClr>
            </a:glow>
          </a:effectLst>
        </c:spPr>
      </c:pivotFmt>
      <c:pivotFmt>
        <c:idx val="180"/>
        <c:spPr>
          <a:noFill/>
          <a:ln w="9525" cap="flat" cmpd="sng" algn="ctr">
            <a:solidFill>
              <a:schemeClr val="accent1"/>
            </a:solidFill>
            <a:miter lim="800000"/>
          </a:ln>
          <a:effectLst>
            <a:glow rad="63500">
              <a:schemeClr val="accent1">
                <a:satMod val="175000"/>
                <a:alpha val="25000"/>
              </a:schemeClr>
            </a:glow>
          </a:effectLst>
        </c:spPr>
      </c:pivotFmt>
      <c:pivotFmt>
        <c:idx val="181"/>
        <c:spPr>
          <a:noFill/>
          <a:ln w="9525" cap="flat" cmpd="sng" algn="ctr">
            <a:solidFill>
              <a:schemeClr val="accent1"/>
            </a:solidFill>
            <a:miter lim="800000"/>
          </a:ln>
          <a:effectLst>
            <a:glow rad="63500">
              <a:schemeClr val="accent1">
                <a:satMod val="175000"/>
                <a:alpha val="25000"/>
              </a:schemeClr>
            </a:glow>
          </a:effectLst>
        </c:spPr>
      </c:pivotFmt>
      <c:pivotFmt>
        <c:idx val="182"/>
        <c:spPr>
          <a:noFill/>
          <a:ln w="9525" cap="flat" cmpd="sng" algn="ctr">
            <a:solidFill>
              <a:schemeClr val="accent1"/>
            </a:solidFill>
            <a:miter lim="800000"/>
          </a:ln>
          <a:effectLst>
            <a:glow rad="63500">
              <a:schemeClr val="accent1">
                <a:satMod val="175000"/>
                <a:alpha val="25000"/>
              </a:schemeClr>
            </a:glow>
          </a:effectLst>
        </c:spPr>
      </c:pivotFmt>
      <c:pivotFmt>
        <c:idx val="183"/>
        <c:spPr>
          <a:noFill/>
          <a:ln w="9525" cap="flat" cmpd="sng" algn="ctr">
            <a:solidFill>
              <a:schemeClr val="accent1"/>
            </a:solidFill>
            <a:miter lim="800000"/>
          </a:ln>
          <a:effectLst>
            <a:glow rad="63500">
              <a:schemeClr val="accent1">
                <a:satMod val="175000"/>
                <a:alpha val="25000"/>
              </a:schemeClr>
            </a:glow>
          </a:effectLst>
        </c:spPr>
      </c:pivotFmt>
      <c:pivotFmt>
        <c:idx val="184"/>
        <c:spPr>
          <a:noFill/>
          <a:ln w="9525" cap="flat" cmpd="sng" algn="ctr">
            <a:solidFill>
              <a:schemeClr val="accent1"/>
            </a:solidFill>
            <a:miter lim="800000"/>
          </a:ln>
          <a:effectLst>
            <a:glow rad="63500">
              <a:schemeClr val="accent1">
                <a:satMod val="175000"/>
                <a:alpha val="25000"/>
              </a:schemeClr>
            </a:glow>
          </a:effectLst>
        </c:spPr>
      </c:pivotFmt>
      <c:pivotFmt>
        <c:idx val="185"/>
        <c:spPr>
          <a:noFill/>
          <a:ln w="9525" cap="flat" cmpd="sng" algn="ctr">
            <a:solidFill>
              <a:schemeClr val="accent1"/>
            </a:solidFill>
            <a:miter lim="800000"/>
          </a:ln>
          <a:effectLst>
            <a:glow rad="63500">
              <a:schemeClr val="accent1">
                <a:satMod val="175000"/>
                <a:alpha val="25000"/>
              </a:schemeClr>
            </a:glow>
          </a:effectLst>
        </c:spPr>
      </c:pivotFmt>
      <c:pivotFmt>
        <c:idx val="186"/>
        <c:spPr>
          <a:noFill/>
          <a:ln w="9525" cap="flat" cmpd="sng" algn="ctr">
            <a:solidFill>
              <a:schemeClr val="accent1"/>
            </a:solidFill>
            <a:miter lim="800000"/>
          </a:ln>
          <a:effectLst>
            <a:glow rad="63500">
              <a:schemeClr val="accent1">
                <a:satMod val="175000"/>
                <a:alpha val="25000"/>
              </a:schemeClr>
            </a:glow>
          </a:effectLst>
        </c:spPr>
      </c:pivotFmt>
      <c:pivotFmt>
        <c:idx val="187"/>
        <c:spPr>
          <a:noFill/>
          <a:ln w="9525" cap="flat" cmpd="sng" algn="ctr">
            <a:solidFill>
              <a:schemeClr val="accent1"/>
            </a:solidFill>
            <a:miter lim="800000"/>
          </a:ln>
          <a:effectLst>
            <a:glow rad="63500">
              <a:schemeClr val="accent1">
                <a:satMod val="175000"/>
                <a:alpha val="25000"/>
              </a:schemeClr>
            </a:glow>
          </a:effectLst>
        </c:spPr>
      </c:pivotFmt>
      <c:pivotFmt>
        <c:idx val="188"/>
        <c:spPr>
          <a:noFill/>
          <a:ln w="9525" cap="flat" cmpd="sng" algn="ctr">
            <a:solidFill>
              <a:schemeClr val="accent1"/>
            </a:solidFill>
            <a:miter lim="800000"/>
          </a:ln>
          <a:effectLst>
            <a:glow rad="63500">
              <a:schemeClr val="accent1">
                <a:satMod val="175000"/>
                <a:alpha val="25000"/>
              </a:schemeClr>
            </a:glow>
          </a:effectLst>
        </c:spPr>
      </c:pivotFmt>
      <c:pivotFmt>
        <c:idx val="189"/>
        <c:spPr>
          <a:noFill/>
          <a:ln w="9525" cap="flat" cmpd="sng" algn="ctr">
            <a:solidFill>
              <a:schemeClr val="accent1"/>
            </a:solidFill>
            <a:miter lim="800000"/>
          </a:ln>
          <a:effectLst>
            <a:glow rad="63500">
              <a:schemeClr val="accent1">
                <a:satMod val="175000"/>
                <a:alpha val="25000"/>
              </a:schemeClr>
            </a:glow>
          </a:effectLst>
        </c:spPr>
      </c:pivotFmt>
      <c:pivotFmt>
        <c:idx val="190"/>
        <c:spPr>
          <a:noFill/>
          <a:ln w="9525" cap="flat" cmpd="sng" algn="ctr">
            <a:solidFill>
              <a:schemeClr val="accent1"/>
            </a:solidFill>
            <a:miter lim="800000"/>
          </a:ln>
          <a:effectLst>
            <a:glow rad="63500">
              <a:schemeClr val="accent1">
                <a:satMod val="175000"/>
                <a:alpha val="25000"/>
              </a:schemeClr>
            </a:glow>
          </a:effectLst>
        </c:spPr>
      </c:pivotFmt>
      <c:pivotFmt>
        <c:idx val="191"/>
        <c:spPr>
          <a:noFill/>
          <a:ln w="9525" cap="flat" cmpd="sng" algn="ctr">
            <a:solidFill>
              <a:schemeClr val="accent1"/>
            </a:solidFill>
            <a:miter lim="800000"/>
          </a:ln>
          <a:effectLst>
            <a:glow rad="63500">
              <a:schemeClr val="accent1">
                <a:satMod val="175000"/>
                <a:alpha val="25000"/>
              </a:schemeClr>
            </a:glow>
          </a:effectLst>
        </c:spPr>
      </c:pivotFmt>
      <c:pivotFmt>
        <c:idx val="192"/>
        <c:spPr>
          <a:noFill/>
          <a:ln w="9525" cap="flat" cmpd="sng" algn="ctr">
            <a:solidFill>
              <a:schemeClr val="accent1"/>
            </a:solidFill>
            <a:miter lim="800000"/>
          </a:ln>
          <a:effectLst>
            <a:glow rad="63500">
              <a:schemeClr val="accent1">
                <a:satMod val="175000"/>
                <a:alpha val="25000"/>
              </a:schemeClr>
            </a:glow>
          </a:effectLst>
        </c:spPr>
      </c:pivotFmt>
      <c:pivotFmt>
        <c:idx val="193"/>
        <c:spPr>
          <a:noFill/>
          <a:ln w="9525" cap="flat" cmpd="sng" algn="ctr">
            <a:solidFill>
              <a:schemeClr val="accent1"/>
            </a:solidFill>
            <a:miter lim="800000"/>
          </a:ln>
          <a:effectLst>
            <a:glow rad="63500">
              <a:schemeClr val="accent1">
                <a:satMod val="175000"/>
                <a:alpha val="25000"/>
              </a:schemeClr>
            </a:glow>
          </a:effectLst>
        </c:spPr>
      </c:pivotFmt>
      <c:pivotFmt>
        <c:idx val="194"/>
        <c:spPr>
          <a:noFill/>
          <a:ln w="9525" cap="flat" cmpd="sng" algn="ctr">
            <a:solidFill>
              <a:schemeClr val="accent1"/>
            </a:solidFill>
            <a:miter lim="800000"/>
          </a:ln>
          <a:effectLst>
            <a:glow rad="63500">
              <a:schemeClr val="accent1">
                <a:satMod val="175000"/>
                <a:alpha val="25000"/>
              </a:schemeClr>
            </a:glow>
          </a:effectLst>
        </c:spPr>
      </c:pivotFmt>
      <c:pivotFmt>
        <c:idx val="195"/>
        <c:spPr>
          <a:noFill/>
          <a:ln w="9525" cap="flat" cmpd="sng" algn="ctr">
            <a:solidFill>
              <a:schemeClr val="accent1"/>
            </a:solidFill>
            <a:miter lim="800000"/>
          </a:ln>
          <a:effectLst>
            <a:glow rad="63500">
              <a:schemeClr val="accent1">
                <a:satMod val="175000"/>
                <a:alpha val="25000"/>
              </a:schemeClr>
            </a:glow>
          </a:effectLst>
        </c:spPr>
      </c:pivotFmt>
      <c:pivotFmt>
        <c:idx val="196"/>
        <c:spPr>
          <a:noFill/>
          <a:ln w="9525" cap="flat" cmpd="sng" algn="ctr">
            <a:solidFill>
              <a:schemeClr val="accent1"/>
            </a:solidFill>
            <a:miter lim="800000"/>
          </a:ln>
          <a:effectLst>
            <a:glow rad="63500">
              <a:schemeClr val="accent1">
                <a:satMod val="175000"/>
                <a:alpha val="25000"/>
              </a:schemeClr>
            </a:glow>
          </a:effectLst>
        </c:spPr>
      </c:pivotFmt>
      <c:pivotFmt>
        <c:idx val="197"/>
        <c:spPr>
          <a:noFill/>
          <a:ln w="9525" cap="flat" cmpd="sng" algn="ctr">
            <a:solidFill>
              <a:schemeClr val="accent1"/>
            </a:solidFill>
            <a:miter lim="800000"/>
          </a:ln>
          <a:effectLst>
            <a:glow rad="63500">
              <a:schemeClr val="accent1">
                <a:satMod val="175000"/>
                <a:alpha val="25000"/>
              </a:schemeClr>
            </a:glow>
          </a:effectLst>
        </c:spPr>
      </c:pivotFmt>
      <c:pivotFmt>
        <c:idx val="198"/>
        <c:spPr>
          <a:noFill/>
          <a:ln w="9525" cap="flat" cmpd="sng" algn="ctr">
            <a:solidFill>
              <a:schemeClr val="accent1"/>
            </a:solidFill>
            <a:miter lim="800000"/>
          </a:ln>
          <a:effectLst>
            <a:glow rad="63500">
              <a:schemeClr val="accent1">
                <a:satMod val="175000"/>
                <a:alpha val="25000"/>
              </a:schemeClr>
            </a:glow>
          </a:effectLst>
        </c:spPr>
      </c:pivotFmt>
      <c:pivotFmt>
        <c:idx val="199"/>
        <c:spPr>
          <a:noFill/>
          <a:ln w="9525" cap="flat" cmpd="sng" algn="ctr">
            <a:solidFill>
              <a:schemeClr val="accent1"/>
            </a:solidFill>
            <a:miter lim="800000"/>
          </a:ln>
          <a:effectLst>
            <a:glow rad="63500">
              <a:schemeClr val="accent1">
                <a:satMod val="175000"/>
                <a:alpha val="25000"/>
              </a:schemeClr>
            </a:glow>
          </a:effectLst>
        </c:spPr>
      </c:pivotFmt>
      <c:pivotFmt>
        <c:idx val="200"/>
        <c:spPr>
          <a:noFill/>
          <a:ln w="9525" cap="flat" cmpd="sng" algn="ctr">
            <a:solidFill>
              <a:schemeClr val="accent1"/>
            </a:solidFill>
            <a:miter lim="800000"/>
          </a:ln>
          <a:effectLst>
            <a:glow rad="63500">
              <a:schemeClr val="accent1">
                <a:satMod val="175000"/>
                <a:alpha val="25000"/>
              </a:schemeClr>
            </a:glow>
          </a:effectLst>
        </c:spPr>
      </c:pivotFmt>
      <c:pivotFmt>
        <c:idx val="201"/>
        <c:spPr>
          <a:noFill/>
          <a:ln w="9525" cap="flat" cmpd="sng" algn="ctr">
            <a:solidFill>
              <a:schemeClr val="accent1"/>
            </a:solidFill>
            <a:miter lim="800000"/>
          </a:ln>
          <a:effectLst>
            <a:glow rad="63500">
              <a:schemeClr val="accent1">
                <a:satMod val="175000"/>
                <a:alpha val="25000"/>
              </a:schemeClr>
            </a:glow>
          </a:effectLst>
        </c:spPr>
      </c:pivotFmt>
      <c:pivotFmt>
        <c:idx val="202"/>
        <c:spPr>
          <a:noFill/>
          <a:ln w="9525" cap="flat" cmpd="sng" algn="ctr">
            <a:solidFill>
              <a:schemeClr val="accent1"/>
            </a:solidFill>
            <a:miter lim="800000"/>
          </a:ln>
          <a:effectLst>
            <a:glow rad="63500">
              <a:schemeClr val="accent1">
                <a:satMod val="175000"/>
                <a:alpha val="25000"/>
              </a:schemeClr>
            </a:glow>
          </a:effectLst>
        </c:spPr>
      </c:pivotFmt>
      <c:pivotFmt>
        <c:idx val="203"/>
        <c:spPr>
          <a:noFill/>
          <a:ln w="9525" cap="flat" cmpd="sng" algn="ctr">
            <a:solidFill>
              <a:schemeClr val="accent1"/>
            </a:solidFill>
            <a:miter lim="800000"/>
          </a:ln>
          <a:effectLst>
            <a:glow rad="63500">
              <a:schemeClr val="accent1">
                <a:satMod val="175000"/>
                <a:alpha val="25000"/>
              </a:schemeClr>
            </a:glow>
          </a:effectLst>
        </c:spPr>
      </c:pivotFmt>
      <c:pivotFmt>
        <c:idx val="204"/>
        <c:spPr>
          <a:noFill/>
          <a:ln w="9525" cap="flat" cmpd="sng" algn="ctr">
            <a:solidFill>
              <a:schemeClr val="accent1"/>
            </a:solidFill>
            <a:miter lim="800000"/>
          </a:ln>
          <a:effectLst>
            <a:glow rad="63500">
              <a:schemeClr val="accent1">
                <a:satMod val="175000"/>
                <a:alpha val="25000"/>
              </a:schemeClr>
            </a:glow>
          </a:effectLst>
        </c:spPr>
      </c:pivotFmt>
      <c:pivotFmt>
        <c:idx val="205"/>
        <c:spPr>
          <a:noFill/>
          <a:ln w="9525" cap="flat" cmpd="sng" algn="ctr">
            <a:solidFill>
              <a:schemeClr val="accent1"/>
            </a:solidFill>
            <a:miter lim="800000"/>
          </a:ln>
          <a:effectLst>
            <a:glow rad="63500">
              <a:schemeClr val="accent1">
                <a:satMod val="175000"/>
                <a:alpha val="25000"/>
              </a:schemeClr>
            </a:glow>
          </a:effectLst>
        </c:spPr>
      </c:pivotFmt>
      <c:pivotFmt>
        <c:idx val="206"/>
        <c:spPr>
          <a:noFill/>
          <a:ln w="9525" cap="flat" cmpd="sng" algn="ctr">
            <a:solidFill>
              <a:schemeClr val="accent1"/>
            </a:solidFill>
            <a:miter lim="800000"/>
          </a:ln>
          <a:effectLst>
            <a:glow rad="63500">
              <a:schemeClr val="accent1">
                <a:satMod val="175000"/>
                <a:alpha val="25000"/>
              </a:schemeClr>
            </a:glow>
          </a:effectLst>
        </c:spPr>
      </c:pivotFmt>
      <c:pivotFmt>
        <c:idx val="207"/>
        <c:spPr>
          <a:noFill/>
          <a:ln w="9525" cap="flat" cmpd="sng" algn="ctr">
            <a:solidFill>
              <a:schemeClr val="accent1"/>
            </a:solidFill>
            <a:miter lim="800000"/>
          </a:ln>
          <a:effectLst>
            <a:glow rad="63500">
              <a:schemeClr val="accent1">
                <a:satMod val="175000"/>
                <a:alpha val="25000"/>
              </a:schemeClr>
            </a:glow>
          </a:effectLst>
        </c:spPr>
      </c:pivotFmt>
      <c:pivotFmt>
        <c:idx val="208"/>
        <c:spPr>
          <a:noFill/>
          <a:ln w="9525" cap="flat" cmpd="sng" algn="ctr">
            <a:solidFill>
              <a:schemeClr val="accent1"/>
            </a:solidFill>
            <a:miter lim="800000"/>
          </a:ln>
          <a:effectLst>
            <a:glow rad="63500">
              <a:schemeClr val="accent1">
                <a:satMod val="175000"/>
                <a:alpha val="25000"/>
              </a:schemeClr>
            </a:glow>
          </a:effectLst>
        </c:spPr>
      </c:pivotFmt>
      <c:pivotFmt>
        <c:idx val="209"/>
        <c:spPr>
          <a:noFill/>
          <a:ln w="9525" cap="flat" cmpd="sng" algn="ctr">
            <a:solidFill>
              <a:schemeClr val="accent1"/>
            </a:solidFill>
            <a:miter lim="800000"/>
          </a:ln>
          <a:effectLst>
            <a:glow rad="63500">
              <a:schemeClr val="accent1">
                <a:satMod val="175000"/>
                <a:alpha val="25000"/>
              </a:schemeClr>
            </a:glow>
          </a:effectLst>
        </c:spPr>
      </c:pivotFmt>
      <c:pivotFmt>
        <c:idx val="2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1"/>
        <c:spPr>
          <a:noFill/>
          <a:ln w="9525" cap="flat" cmpd="sng" algn="ctr">
            <a:solidFill>
              <a:schemeClr val="accent1"/>
            </a:solidFill>
            <a:miter lim="800000"/>
          </a:ln>
          <a:effectLst>
            <a:glow rad="63500">
              <a:schemeClr val="accent1">
                <a:satMod val="175000"/>
                <a:alpha val="25000"/>
              </a:schemeClr>
            </a:glow>
          </a:effectLst>
        </c:spPr>
      </c:pivotFmt>
      <c:pivotFmt>
        <c:idx val="212"/>
        <c:spPr>
          <a:noFill/>
          <a:ln w="9525" cap="flat" cmpd="sng" algn="ctr">
            <a:solidFill>
              <a:schemeClr val="accent1"/>
            </a:solidFill>
            <a:miter lim="800000"/>
          </a:ln>
          <a:effectLst>
            <a:glow rad="63500">
              <a:schemeClr val="accent1">
                <a:satMod val="175000"/>
                <a:alpha val="25000"/>
              </a:schemeClr>
            </a:glow>
          </a:effectLst>
        </c:spPr>
      </c:pivotFmt>
      <c:pivotFmt>
        <c:idx val="213"/>
        <c:spPr>
          <a:noFill/>
          <a:ln w="9525" cap="flat" cmpd="sng" algn="ctr">
            <a:solidFill>
              <a:schemeClr val="accent1"/>
            </a:solidFill>
            <a:miter lim="800000"/>
          </a:ln>
          <a:effectLst>
            <a:glow rad="63500">
              <a:schemeClr val="accent1">
                <a:satMod val="175000"/>
                <a:alpha val="25000"/>
              </a:schemeClr>
            </a:glow>
          </a:effectLst>
        </c:spPr>
      </c:pivotFmt>
      <c:pivotFmt>
        <c:idx val="214"/>
        <c:spPr>
          <a:noFill/>
          <a:ln w="9525" cap="flat" cmpd="sng" algn="ctr">
            <a:solidFill>
              <a:schemeClr val="accent1"/>
            </a:solidFill>
            <a:miter lim="800000"/>
          </a:ln>
          <a:effectLst>
            <a:glow rad="63500">
              <a:schemeClr val="accent1">
                <a:satMod val="175000"/>
                <a:alpha val="25000"/>
              </a:schemeClr>
            </a:glow>
          </a:effectLst>
        </c:spPr>
      </c:pivotFmt>
      <c:pivotFmt>
        <c:idx val="215"/>
        <c:spPr>
          <a:noFill/>
          <a:ln w="9525" cap="flat" cmpd="sng" algn="ctr">
            <a:solidFill>
              <a:schemeClr val="accent1"/>
            </a:solidFill>
            <a:miter lim="800000"/>
          </a:ln>
          <a:effectLst>
            <a:glow rad="63500">
              <a:schemeClr val="accent1">
                <a:satMod val="175000"/>
                <a:alpha val="25000"/>
              </a:schemeClr>
            </a:glow>
          </a:effectLst>
        </c:spPr>
      </c:pivotFmt>
      <c:pivotFmt>
        <c:idx val="216"/>
        <c:spPr>
          <a:noFill/>
          <a:ln w="9525" cap="flat" cmpd="sng" algn="ctr">
            <a:solidFill>
              <a:schemeClr val="accent1"/>
            </a:solidFill>
            <a:miter lim="800000"/>
          </a:ln>
          <a:effectLst>
            <a:glow rad="63500">
              <a:schemeClr val="accent1">
                <a:satMod val="175000"/>
                <a:alpha val="25000"/>
              </a:schemeClr>
            </a:glow>
          </a:effectLst>
        </c:spPr>
      </c:pivotFmt>
      <c:pivotFmt>
        <c:idx val="217"/>
        <c:spPr>
          <a:noFill/>
          <a:ln w="9525" cap="flat" cmpd="sng" algn="ctr">
            <a:solidFill>
              <a:schemeClr val="accent1"/>
            </a:solidFill>
            <a:miter lim="800000"/>
          </a:ln>
          <a:effectLst>
            <a:glow rad="63500">
              <a:schemeClr val="accent1">
                <a:satMod val="175000"/>
                <a:alpha val="25000"/>
              </a:schemeClr>
            </a:glow>
          </a:effectLst>
        </c:spPr>
      </c:pivotFmt>
      <c:pivotFmt>
        <c:idx val="218"/>
        <c:spPr>
          <a:noFill/>
          <a:ln w="9525" cap="flat" cmpd="sng" algn="ctr">
            <a:solidFill>
              <a:schemeClr val="accent1"/>
            </a:solidFill>
            <a:miter lim="800000"/>
          </a:ln>
          <a:effectLst>
            <a:glow rad="63500">
              <a:schemeClr val="accent1">
                <a:satMod val="175000"/>
                <a:alpha val="25000"/>
              </a:schemeClr>
            </a:glow>
          </a:effectLst>
        </c:spPr>
      </c:pivotFmt>
      <c:pivotFmt>
        <c:idx val="219"/>
        <c:spPr>
          <a:noFill/>
          <a:ln w="9525" cap="flat" cmpd="sng" algn="ctr">
            <a:solidFill>
              <a:schemeClr val="accent1"/>
            </a:solidFill>
            <a:miter lim="800000"/>
          </a:ln>
          <a:effectLst>
            <a:glow rad="63500">
              <a:schemeClr val="accent1">
                <a:satMod val="175000"/>
                <a:alpha val="25000"/>
              </a:schemeClr>
            </a:glow>
          </a:effectLst>
        </c:spPr>
      </c:pivotFmt>
      <c:pivotFmt>
        <c:idx val="220"/>
        <c:spPr>
          <a:noFill/>
          <a:ln w="9525" cap="flat" cmpd="sng" algn="ctr">
            <a:solidFill>
              <a:schemeClr val="accent1"/>
            </a:solidFill>
            <a:miter lim="800000"/>
          </a:ln>
          <a:effectLst>
            <a:glow rad="63500">
              <a:schemeClr val="accent1">
                <a:satMod val="175000"/>
                <a:alpha val="25000"/>
              </a:schemeClr>
            </a:glow>
          </a:effectLst>
        </c:spPr>
      </c:pivotFmt>
      <c:pivotFmt>
        <c:idx val="221"/>
        <c:spPr>
          <a:noFill/>
          <a:ln w="9525" cap="flat" cmpd="sng" algn="ctr">
            <a:solidFill>
              <a:schemeClr val="accent1"/>
            </a:solidFill>
            <a:miter lim="800000"/>
          </a:ln>
          <a:effectLst>
            <a:glow rad="63500">
              <a:schemeClr val="accent1">
                <a:satMod val="175000"/>
                <a:alpha val="25000"/>
              </a:schemeClr>
            </a:glow>
          </a:effectLst>
        </c:spPr>
      </c:pivotFmt>
      <c:pivotFmt>
        <c:idx val="222"/>
        <c:spPr>
          <a:noFill/>
          <a:ln w="9525" cap="flat" cmpd="sng" algn="ctr">
            <a:solidFill>
              <a:schemeClr val="accent1"/>
            </a:solidFill>
            <a:miter lim="800000"/>
          </a:ln>
          <a:effectLst>
            <a:glow rad="63500">
              <a:schemeClr val="accent1">
                <a:satMod val="175000"/>
                <a:alpha val="25000"/>
              </a:schemeClr>
            </a:glow>
          </a:effectLst>
        </c:spPr>
      </c:pivotFmt>
      <c:pivotFmt>
        <c:idx val="223"/>
        <c:spPr>
          <a:noFill/>
          <a:ln w="9525" cap="flat" cmpd="sng" algn="ctr">
            <a:solidFill>
              <a:schemeClr val="accent1"/>
            </a:solidFill>
            <a:miter lim="800000"/>
          </a:ln>
          <a:effectLst>
            <a:glow rad="63500">
              <a:schemeClr val="accent1">
                <a:satMod val="175000"/>
                <a:alpha val="25000"/>
              </a:schemeClr>
            </a:glow>
          </a:effectLst>
        </c:spPr>
      </c:pivotFmt>
      <c:pivotFmt>
        <c:idx val="224"/>
        <c:spPr>
          <a:noFill/>
          <a:ln w="9525" cap="flat" cmpd="sng" algn="ctr">
            <a:solidFill>
              <a:schemeClr val="accent1"/>
            </a:solidFill>
            <a:miter lim="800000"/>
          </a:ln>
          <a:effectLst>
            <a:glow rad="63500">
              <a:schemeClr val="accent1">
                <a:satMod val="175000"/>
                <a:alpha val="25000"/>
              </a:schemeClr>
            </a:glow>
          </a:effectLst>
        </c:spPr>
      </c:pivotFmt>
      <c:pivotFmt>
        <c:idx val="225"/>
        <c:spPr>
          <a:noFill/>
          <a:ln w="9525" cap="flat" cmpd="sng" algn="ctr">
            <a:solidFill>
              <a:schemeClr val="accent1"/>
            </a:solidFill>
            <a:miter lim="800000"/>
          </a:ln>
          <a:effectLst>
            <a:glow rad="63500">
              <a:schemeClr val="accent1">
                <a:satMod val="175000"/>
                <a:alpha val="25000"/>
              </a:schemeClr>
            </a:glow>
          </a:effectLst>
        </c:spPr>
      </c:pivotFmt>
      <c:pivotFmt>
        <c:idx val="226"/>
        <c:spPr>
          <a:noFill/>
          <a:ln w="9525" cap="flat" cmpd="sng" algn="ctr">
            <a:solidFill>
              <a:schemeClr val="accent1"/>
            </a:solidFill>
            <a:miter lim="800000"/>
          </a:ln>
          <a:effectLst>
            <a:glow rad="63500">
              <a:schemeClr val="accent1">
                <a:satMod val="175000"/>
                <a:alpha val="25000"/>
              </a:schemeClr>
            </a:glow>
          </a:effectLst>
        </c:spPr>
      </c:pivotFmt>
      <c:pivotFmt>
        <c:idx val="227"/>
        <c:spPr>
          <a:noFill/>
          <a:ln w="9525" cap="flat" cmpd="sng" algn="ctr">
            <a:solidFill>
              <a:schemeClr val="accent1"/>
            </a:solidFill>
            <a:miter lim="800000"/>
          </a:ln>
          <a:effectLst>
            <a:glow rad="63500">
              <a:schemeClr val="accent1">
                <a:satMod val="175000"/>
                <a:alpha val="25000"/>
              </a:schemeClr>
            </a:glow>
          </a:effectLst>
        </c:spPr>
      </c:pivotFmt>
      <c:pivotFmt>
        <c:idx val="228"/>
        <c:spPr>
          <a:noFill/>
          <a:ln w="9525" cap="flat" cmpd="sng" algn="ctr">
            <a:solidFill>
              <a:schemeClr val="accent1"/>
            </a:solidFill>
            <a:miter lim="800000"/>
          </a:ln>
          <a:effectLst>
            <a:glow rad="63500">
              <a:schemeClr val="accent1">
                <a:satMod val="175000"/>
                <a:alpha val="25000"/>
              </a:schemeClr>
            </a:glow>
          </a:effectLst>
        </c:spPr>
      </c:pivotFmt>
      <c:pivotFmt>
        <c:idx val="229"/>
        <c:spPr>
          <a:noFill/>
          <a:ln w="9525" cap="flat" cmpd="sng" algn="ctr">
            <a:solidFill>
              <a:schemeClr val="accent1"/>
            </a:solidFill>
            <a:miter lim="800000"/>
          </a:ln>
          <a:effectLst>
            <a:glow rad="63500">
              <a:schemeClr val="accent1">
                <a:satMod val="175000"/>
                <a:alpha val="25000"/>
              </a:schemeClr>
            </a:glow>
          </a:effectLst>
        </c:spPr>
      </c:pivotFmt>
      <c:pivotFmt>
        <c:idx val="230"/>
        <c:spPr>
          <a:noFill/>
          <a:ln w="9525" cap="flat" cmpd="sng" algn="ctr">
            <a:solidFill>
              <a:schemeClr val="accent1"/>
            </a:solidFill>
            <a:miter lim="800000"/>
          </a:ln>
          <a:effectLst>
            <a:glow rad="63500">
              <a:schemeClr val="accent1">
                <a:satMod val="175000"/>
                <a:alpha val="25000"/>
              </a:schemeClr>
            </a:glow>
          </a:effectLst>
        </c:spPr>
      </c:pivotFmt>
      <c:pivotFmt>
        <c:idx val="231"/>
        <c:spPr>
          <a:noFill/>
          <a:ln w="9525" cap="flat" cmpd="sng" algn="ctr">
            <a:solidFill>
              <a:schemeClr val="accent1"/>
            </a:solidFill>
            <a:miter lim="800000"/>
          </a:ln>
          <a:effectLst>
            <a:glow rad="63500">
              <a:schemeClr val="accent1">
                <a:satMod val="175000"/>
                <a:alpha val="25000"/>
              </a:schemeClr>
            </a:glow>
          </a:effectLst>
        </c:spPr>
      </c:pivotFmt>
      <c:pivotFmt>
        <c:idx val="232"/>
        <c:spPr>
          <a:noFill/>
          <a:ln w="9525" cap="flat" cmpd="sng" algn="ctr">
            <a:solidFill>
              <a:schemeClr val="accent1"/>
            </a:solidFill>
            <a:miter lim="800000"/>
          </a:ln>
          <a:effectLst>
            <a:glow rad="63500">
              <a:schemeClr val="accent1">
                <a:satMod val="175000"/>
                <a:alpha val="25000"/>
              </a:schemeClr>
            </a:glow>
          </a:effectLst>
        </c:spPr>
      </c:pivotFmt>
      <c:pivotFmt>
        <c:idx val="233"/>
        <c:spPr>
          <a:noFill/>
          <a:ln w="9525" cap="flat" cmpd="sng" algn="ctr">
            <a:solidFill>
              <a:schemeClr val="accent1"/>
            </a:solidFill>
            <a:miter lim="800000"/>
          </a:ln>
          <a:effectLst>
            <a:glow rad="63500">
              <a:schemeClr val="accent1">
                <a:satMod val="175000"/>
                <a:alpha val="25000"/>
              </a:schemeClr>
            </a:glow>
          </a:effectLst>
        </c:spPr>
      </c:pivotFmt>
      <c:pivotFmt>
        <c:idx val="234"/>
        <c:spPr>
          <a:noFill/>
          <a:ln w="9525" cap="flat" cmpd="sng" algn="ctr">
            <a:solidFill>
              <a:schemeClr val="accent1"/>
            </a:solidFill>
            <a:miter lim="800000"/>
          </a:ln>
          <a:effectLst>
            <a:glow rad="63500">
              <a:schemeClr val="accent1">
                <a:satMod val="175000"/>
                <a:alpha val="25000"/>
              </a:schemeClr>
            </a:glow>
          </a:effectLst>
        </c:spPr>
      </c:pivotFmt>
      <c:pivotFmt>
        <c:idx val="235"/>
        <c:spPr>
          <a:noFill/>
          <a:ln w="9525" cap="flat" cmpd="sng" algn="ctr">
            <a:solidFill>
              <a:schemeClr val="accent1"/>
            </a:solidFill>
            <a:miter lim="800000"/>
          </a:ln>
          <a:effectLst>
            <a:glow rad="63500">
              <a:schemeClr val="accent1">
                <a:satMod val="175000"/>
                <a:alpha val="25000"/>
              </a:schemeClr>
            </a:glow>
          </a:effectLst>
        </c:spPr>
      </c:pivotFmt>
      <c:pivotFmt>
        <c:idx val="236"/>
        <c:spPr>
          <a:noFill/>
          <a:ln w="9525" cap="flat" cmpd="sng" algn="ctr">
            <a:solidFill>
              <a:schemeClr val="accent1"/>
            </a:solidFill>
            <a:miter lim="800000"/>
          </a:ln>
          <a:effectLst>
            <a:glow rad="63500">
              <a:schemeClr val="accent1">
                <a:satMod val="175000"/>
                <a:alpha val="25000"/>
              </a:schemeClr>
            </a:glow>
          </a:effectLst>
        </c:spPr>
      </c:pivotFmt>
      <c:pivotFmt>
        <c:idx val="237"/>
        <c:spPr>
          <a:noFill/>
          <a:ln w="9525" cap="flat" cmpd="sng" algn="ctr">
            <a:solidFill>
              <a:schemeClr val="accent1"/>
            </a:solidFill>
            <a:miter lim="800000"/>
          </a:ln>
          <a:effectLst>
            <a:glow rad="63500">
              <a:schemeClr val="accent1">
                <a:satMod val="175000"/>
                <a:alpha val="25000"/>
              </a:schemeClr>
            </a:glow>
          </a:effectLst>
        </c:spPr>
      </c:pivotFmt>
      <c:pivotFmt>
        <c:idx val="238"/>
        <c:spPr>
          <a:noFill/>
          <a:ln w="9525" cap="flat" cmpd="sng" algn="ctr">
            <a:solidFill>
              <a:schemeClr val="accent1"/>
            </a:solidFill>
            <a:miter lim="800000"/>
          </a:ln>
          <a:effectLst>
            <a:glow rad="63500">
              <a:schemeClr val="accent1">
                <a:satMod val="175000"/>
                <a:alpha val="25000"/>
              </a:schemeClr>
            </a:glow>
          </a:effectLst>
        </c:spPr>
      </c:pivotFmt>
      <c:pivotFmt>
        <c:idx val="239"/>
        <c:spPr>
          <a:noFill/>
          <a:ln w="9525" cap="flat" cmpd="sng" algn="ctr">
            <a:solidFill>
              <a:schemeClr val="accent1"/>
            </a:solidFill>
            <a:miter lim="800000"/>
          </a:ln>
          <a:effectLst>
            <a:glow rad="63500">
              <a:schemeClr val="accent1">
                <a:satMod val="175000"/>
                <a:alpha val="25000"/>
              </a:schemeClr>
            </a:glow>
          </a:effectLst>
        </c:spPr>
      </c:pivotFmt>
      <c:pivotFmt>
        <c:idx val="240"/>
        <c:spPr>
          <a:noFill/>
          <a:ln w="9525" cap="flat" cmpd="sng" algn="ctr">
            <a:solidFill>
              <a:schemeClr val="accent1"/>
            </a:solidFill>
            <a:miter lim="800000"/>
          </a:ln>
          <a:effectLst>
            <a:glow rad="63500">
              <a:schemeClr val="accent1">
                <a:satMod val="175000"/>
                <a:alpha val="25000"/>
              </a:schemeClr>
            </a:glow>
          </a:effectLst>
        </c:spPr>
      </c:pivotFmt>
      <c:pivotFmt>
        <c:idx val="241"/>
        <c:spPr>
          <a:noFill/>
          <a:ln w="9525" cap="flat" cmpd="sng" algn="ctr">
            <a:solidFill>
              <a:schemeClr val="accent1"/>
            </a:solidFill>
            <a:miter lim="800000"/>
          </a:ln>
          <a:effectLst>
            <a:glow rad="63500">
              <a:schemeClr val="accent1">
                <a:satMod val="175000"/>
                <a:alpha val="25000"/>
              </a:schemeClr>
            </a:glow>
          </a:effectLst>
        </c:spPr>
      </c:pivotFmt>
      <c:pivotFmt>
        <c:idx val="24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3"/>
        <c:spPr>
          <a:noFill/>
          <a:ln w="9525" cap="flat" cmpd="sng" algn="ctr">
            <a:solidFill>
              <a:schemeClr val="accent1"/>
            </a:solidFill>
            <a:miter lim="800000"/>
          </a:ln>
          <a:effectLst>
            <a:glow rad="63500">
              <a:schemeClr val="accent1">
                <a:satMod val="175000"/>
                <a:alpha val="25000"/>
              </a:schemeClr>
            </a:glow>
          </a:effectLst>
        </c:spPr>
      </c:pivotFmt>
      <c:pivotFmt>
        <c:idx val="244"/>
        <c:spPr>
          <a:noFill/>
          <a:ln w="9525" cap="flat" cmpd="sng" algn="ctr">
            <a:solidFill>
              <a:schemeClr val="accent1"/>
            </a:solidFill>
            <a:miter lim="800000"/>
          </a:ln>
          <a:effectLst>
            <a:glow rad="63500">
              <a:schemeClr val="accent1">
                <a:satMod val="175000"/>
                <a:alpha val="25000"/>
              </a:schemeClr>
            </a:glow>
          </a:effectLst>
        </c:spPr>
      </c:pivotFmt>
      <c:pivotFmt>
        <c:idx val="245"/>
        <c:spPr>
          <a:noFill/>
          <a:ln w="9525" cap="flat" cmpd="sng" algn="ctr">
            <a:solidFill>
              <a:schemeClr val="accent1"/>
            </a:solidFill>
            <a:miter lim="800000"/>
          </a:ln>
          <a:effectLst>
            <a:glow rad="63500">
              <a:schemeClr val="accent1">
                <a:satMod val="175000"/>
                <a:alpha val="25000"/>
              </a:schemeClr>
            </a:glow>
          </a:effectLst>
        </c:spPr>
      </c:pivotFmt>
      <c:pivotFmt>
        <c:idx val="246"/>
        <c:spPr>
          <a:noFill/>
          <a:ln w="9525" cap="flat" cmpd="sng" algn="ctr">
            <a:solidFill>
              <a:schemeClr val="accent1"/>
            </a:solidFill>
            <a:miter lim="800000"/>
          </a:ln>
          <a:effectLst>
            <a:glow rad="63500">
              <a:schemeClr val="accent1">
                <a:satMod val="175000"/>
                <a:alpha val="25000"/>
              </a:schemeClr>
            </a:glow>
          </a:effectLst>
        </c:spPr>
      </c:pivotFmt>
      <c:pivotFmt>
        <c:idx val="247"/>
        <c:spPr>
          <a:noFill/>
          <a:ln w="9525" cap="flat" cmpd="sng" algn="ctr">
            <a:solidFill>
              <a:schemeClr val="accent1"/>
            </a:solidFill>
            <a:miter lim="800000"/>
          </a:ln>
          <a:effectLst>
            <a:glow rad="63500">
              <a:schemeClr val="accent1">
                <a:satMod val="175000"/>
                <a:alpha val="25000"/>
              </a:schemeClr>
            </a:glow>
          </a:effectLst>
        </c:spPr>
      </c:pivotFmt>
      <c:pivotFmt>
        <c:idx val="248"/>
        <c:spPr>
          <a:noFill/>
          <a:ln w="9525" cap="flat" cmpd="sng" algn="ctr">
            <a:solidFill>
              <a:schemeClr val="accent1"/>
            </a:solidFill>
            <a:miter lim="800000"/>
          </a:ln>
          <a:effectLst>
            <a:glow rad="63500">
              <a:schemeClr val="accent1">
                <a:satMod val="175000"/>
                <a:alpha val="25000"/>
              </a:schemeClr>
            </a:glow>
          </a:effectLst>
        </c:spPr>
      </c:pivotFmt>
      <c:pivotFmt>
        <c:idx val="249"/>
        <c:spPr>
          <a:noFill/>
          <a:ln w="9525" cap="flat" cmpd="sng" algn="ctr">
            <a:solidFill>
              <a:schemeClr val="accent1"/>
            </a:solidFill>
            <a:miter lim="800000"/>
          </a:ln>
          <a:effectLst>
            <a:glow rad="63500">
              <a:schemeClr val="accent1">
                <a:satMod val="175000"/>
                <a:alpha val="25000"/>
              </a:schemeClr>
            </a:glow>
          </a:effectLst>
        </c:spPr>
      </c:pivotFmt>
      <c:pivotFmt>
        <c:idx val="250"/>
        <c:spPr>
          <a:noFill/>
          <a:ln w="9525" cap="flat" cmpd="sng" algn="ctr">
            <a:solidFill>
              <a:schemeClr val="accent1"/>
            </a:solidFill>
            <a:miter lim="800000"/>
          </a:ln>
          <a:effectLst>
            <a:glow rad="63500">
              <a:schemeClr val="accent1">
                <a:satMod val="175000"/>
                <a:alpha val="25000"/>
              </a:schemeClr>
            </a:glow>
          </a:effectLst>
        </c:spPr>
      </c:pivotFmt>
      <c:pivotFmt>
        <c:idx val="251"/>
        <c:spPr>
          <a:noFill/>
          <a:ln w="9525" cap="flat" cmpd="sng" algn="ctr">
            <a:solidFill>
              <a:schemeClr val="accent1"/>
            </a:solidFill>
            <a:miter lim="800000"/>
          </a:ln>
          <a:effectLst>
            <a:glow rad="63500">
              <a:schemeClr val="accent1">
                <a:satMod val="175000"/>
                <a:alpha val="25000"/>
              </a:schemeClr>
            </a:glow>
          </a:effectLst>
        </c:spPr>
      </c:pivotFmt>
      <c:pivotFmt>
        <c:idx val="252"/>
        <c:spPr>
          <a:noFill/>
          <a:ln w="9525" cap="flat" cmpd="sng" algn="ctr">
            <a:solidFill>
              <a:schemeClr val="accent1"/>
            </a:solidFill>
            <a:miter lim="800000"/>
          </a:ln>
          <a:effectLst>
            <a:glow rad="63500">
              <a:schemeClr val="accent1">
                <a:satMod val="175000"/>
                <a:alpha val="25000"/>
              </a:schemeClr>
            </a:glow>
          </a:effectLst>
        </c:spPr>
      </c:pivotFmt>
      <c:pivotFmt>
        <c:idx val="253"/>
        <c:spPr>
          <a:noFill/>
          <a:ln w="9525" cap="flat" cmpd="sng" algn="ctr">
            <a:solidFill>
              <a:schemeClr val="accent1"/>
            </a:solidFill>
            <a:miter lim="800000"/>
          </a:ln>
          <a:effectLst>
            <a:glow rad="63500">
              <a:schemeClr val="accent1">
                <a:satMod val="175000"/>
                <a:alpha val="25000"/>
              </a:schemeClr>
            </a:glow>
          </a:effectLst>
        </c:spPr>
      </c:pivotFmt>
      <c:pivotFmt>
        <c:idx val="254"/>
        <c:spPr>
          <a:noFill/>
          <a:ln w="9525" cap="flat" cmpd="sng" algn="ctr">
            <a:solidFill>
              <a:schemeClr val="accent1"/>
            </a:solidFill>
            <a:miter lim="800000"/>
          </a:ln>
          <a:effectLst>
            <a:glow rad="63500">
              <a:schemeClr val="accent1">
                <a:satMod val="175000"/>
                <a:alpha val="25000"/>
              </a:schemeClr>
            </a:glow>
          </a:effectLst>
        </c:spPr>
      </c:pivotFmt>
      <c:pivotFmt>
        <c:idx val="255"/>
        <c:spPr>
          <a:noFill/>
          <a:ln w="9525" cap="flat" cmpd="sng" algn="ctr">
            <a:solidFill>
              <a:schemeClr val="accent1"/>
            </a:solidFill>
            <a:miter lim="800000"/>
          </a:ln>
          <a:effectLst>
            <a:glow rad="63500">
              <a:schemeClr val="accent1">
                <a:satMod val="175000"/>
                <a:alpha val="25000"/>
              </a:schemeClr>
            </a:glow>
          </a:effectLst>
        </c:spPr>
      </c:pivotFmt>
      <c:pivotFmt>
        <c:idx val="256"/>
        <c:spPr>
          <a:noFill/>
          <a:ln w="9525" cap="flat" cmpd="sng" algn="ctr">
            <a:solidFill>
              <a:schemeClr val="accent1"/>
            </a:solidFill>
            <a:miter lim="800000"/>
          </a:ln>
          <a:effectLst>
            <a:glow rad="63500">
              <a:schemeClr val="accent1">
                <a:satMod val="175000"/>
                <a:alpha val="25000"/>
              </a:schemeClr>
            </a:glow>
          </a:effectLst>
        </c:spPr>
      </c:pivotFmt>
      <c:pivotFmt>
        <c:idx val="257"/>
        <c:spPr>
          <a:noFill/>
          <a:ln w="9525" cap="flat" cmpd="sng" algn="ctr">
            <a:solidFill>
              <a:schemeClr val="accent1"/>
            </a:solidFill>
            <a:miter lim="800000"/>
          </a:ln>
          <a:effectLst>
            <a:glow rad="63500">
              <a:schemeClr val="accent1">
                <a:satMod val="175000"/>
                <a:alpha val="25000"/>
              </a:schemeClr>
            </a:glow>
          </a:effectLst>
        </c:spPr>
      </c:pivotFmt>
      <c:pivotFmt>
        <c:idx val="258"/>
        <c:spPr>
          <a:noFill/>
          <a:ln w="9525" cap="flat" cmpd="sng" algn="ctr">
            <a:solidFill>
              <a:schemeClr val="accent1"/>
            </a:solidFill>
            <a:miter lim="800000"/>
          </a:ln>
          <a:effectLst>
            <a:glow rad="63500">
              <a:schemeClr val="accent1">
                <a:satMod val="175000"/>
                <a:alpha val="25000"/>
              </a:schemeClr>
            </a:glow>
          </a:effectLst>
        </c:spPr>
      </c:pivotFmt>
      <c:pivotFmt>
        <c:idx val="259"/>
        <c:spPr>
          <a:noFill/>
          <a:ln w="9525" cap="flat" cmpd="sng" algn="ctr">
            <a:solidFill>
              <a:schemeClr val="accent1"/>
            </a:solidFill>
            <a:miter lim="800000"/>
          </a:ln>
          <a:effectLst>
            <a:glow rad="63500">
              <a:schemeClr val="accent1">
                <a:satMod val="175000"/>
                <a:alpha val="25000"/>
              </a:schemeClr>
            </a:glow>
          </a:effectLst>
        </c:spPr>
      </c:pivotFmt>
      <c:pivotFmt>
        <c:idx val="260"/>
        <c:spPr>
          <a:noFill/>
          <a:ln w="9525" cap="flat" cmpd="sng" algn="ctr">
            <a:solidFill>
              <a:schemeClr val="accent1"/>
            </a:solidFill>
            <a:miter lim="800000"/>
          </a:ln>
          <a:effectLst>
            <a:glow rad="63500">
              <a:schemeClr val="accent1">
                <a:satMod val="175000"/>
                <a:alpha val="25000"/>
              </a:schemeClr>
            </a:glow>
          </a:effectLst>
        </c:spPr>
      </c:pivotFmt>
      <c:pivotFmt>
        <c:idx val="261"/>
        <c:spPr>
          <a:noFill/>
          <a:ln w="9525" cap="flat" cmpd="sng" algn="ctr">
            <a:solidFill>
              <a:schemeClr val="accent1"/>
            </a:solidFill>
            <a:miter lim="800000"/>
          </a:ln>
          <a:effectLst>
            <a:glow rad="63500">
              <a:schemeClr val="accent1">
                <a:satMod val="175000"/>
                <a:alpha val="25000"/>
              </a:schemeClr>
            </a:glow>
          </a:effectLst>
        </c:spPr>
      </c:pivotFmt>
      <c:pivotFmt>
        <c:idx val="262"/>
        <c:spPr>
          <a:noFill/>
          <a:ln w="9525" cap="flat" cmpd="sng" algn="ctr">
            <a:solidFill>
              <a:schemeClr val="accent1"/>
            </a:solidFill>
            <a:miter lim="800000"/>
          </a:ln>
          <a:effectLst>
            <a:glow rad="63500">
              <a:schemeClr val="accent1">
                <a:satMod val="175000"/>
                <a:alpha val="25000"/>
              </a:schemeClr>
            </a:glow>
          </a:effectLst>
        </c:spPr>
      </c:pivotFmt>
      <c:pivotFmt>
        <c:idx val="263"/>
        <c:spPr>
          <a:noFill/>
          <a:ln w="9525" cap="flat" cmpd="sng" algn="ctr">
            <a:solidFill>
              <a:schemeClr val="accent1"/>
            </a:solidFill>
            <a:miter lim="800000"/>
          </a:ln>
          <a:effectLst>
            <a:glow rad="63500">
              <a:schemeClr val="accent1">
                <a:satMod val="175000"/>
                <a:alpha val="25000"/>
              </a:schemeClr>
            </a:glow>
          </a:effectLst>
        </c:spPr>
      </c:pivotFmt>
      <c:pivotFmt>
        <c:idx val="264"/>
        <c:spPr>
          <a:noFill/>
          <a:ln w="9525" cap="flat" cmpd="sng" algn="ctr">
            <a:solidFill>
              <a:schemeClr val="accent1"/>
            </a:solidFill>
            <a:miter lim="800000"/>
          </a:ln>
          <a:effectLst>
            <a:glow rad="63500">
              <a:schemeClr val="accent1">
                <a:satMod val="175000"/>
                <a:alpha val="25000"/>
              </a:schemeClr>
            </a:glow>
          </a:effectLst>
        </c:spPr>
      </c:pivotFmt>
      <c:pivotFmt>
        <c:idx val="265"/>
        <c:spPr>
          <a:noFill/>
          <a:ln w="9525" cap="flat" cmpd="sng" algn="ctr">
            <a:solidFill>
              <a:schemeClr val="accent1"/>
            </a:solidFill>
            <a:miter lim="800000"/>
          </a:ln>
          <a:effectLst>
            <a:glow rad="63500">
              <a:schemeClr val="accent1">
                <a:satMod val="175000"/>
                <a:alpha val="25000"/>
              </a:schemeClr>
            </a:glow>
          </a:effectLst>
        </c:spPr>
      </c:pivotFmt>
      <c:pivotFmt>
        <c:idx val="266"/>
        <c:spPr>
          <a:noFill/>
          <a:ln w="9525" cap="flat" cmpd="sng" algn="ctr">
            <a:solidFill>
              <a:schemeClr val="accent1"/>
            </a:solidFill>
            <a:miter lim="800000"/>
          </a:ln>
          <a:effectLst>
            <a:glow rad="63500">
              <a:schemeClr val="accent1">
                <a:satMod val="175000"/>
                <a:alpha val="25000"/>
              </a:schemeClr>
            </a:glow>
          </a:effectLst>
        </c:spPr>
      </c:pivotFmt>
      <c:pivotFmt>
        <c:idx val="267"/>
        <c:spPr>
          <a:noFill/>
          <a:ln w="9525" cap="flat" cmpd="sng" algn="ctr">
            <a:solidFill>
              <a:schemeClr val="accent1"/>
            </a:solidFill>
            <a:miter lim="800000"/>
          </a:ln>
          <a:effectLst>
            <a:glow rad="63500">
              <a:schemeClr val="accent1">
                <a:satMod val="175000"/>
                <a:alpha val="25000"/>
              </a:schemeClr>
            </a:glow>
          </a:effectLst>
        </c:spPr>
      </c:pivotFmt>
      <c:pivotFmt>
        <c:idx val="268"/>
        <c:spPr>
          <a:noFill/>
          <a:ln w="9525" cap="flat" cmpd="sng" algn="ctr">
            <a:solidFill>
              <a:schemeClr val="accent1"/>
            </a:solidFill>
            <a:miter lim="800000"/>
          </a:ln>
          <a:effectLst>
            <a:glow rad="63500">
              <a:schemeClr val="accent1">
                <a:satMod val="175000"/>
                <a:alpha val="25000"/>
              </a:schemeClr>
            </a:glow>
          </a:effectLst>
        </c:spPr>
      </c:pivotFmt>
      <c:pivotFmt>
        <c:idx val="269"/>
        <c:spPr>
          <a:noFill/>
          <a:ln w="9525" cap="flat" cmpd="sng" algn="ctr">
            <a:solidFill>
              <a:schemeClr val="accent1"/>
            </a:solidFill>
            <a:miter lim="800000"/>
          </a:ln>
          <a:effectLst>
            <a:glow rad="63500">
              <a:schemeClr val="accent1">
                <a:satMod val="175000"/>
                <a:alpha val="25000"/>
              </a:schemeClr>
            </a:glow>
          </a:effectLst>
        </c:spPr>
      </c:pivotFmt>
      <c:pivotFmt>
        <c:idx val="270"/>
        <c:spPr>
          <a:noFill/>
          <a:ln w="9525" cap="flat" cmpd="sng" algn="ctr">
            <a:solidFill>
              <a:schemeClr val="accent1"/>
            </a:solidFill>
            <a:miter lim="800000"/>
          </a:ln>
          <a:effectLst>
            <a:glow rad="63500">
              <a:schemeClr val="accent1">
                <a:satMod val="175000"/>
                <a:alpha val="25000"/>
              </a:schemeClr>
            </a:glow>
          </a:effectLst>
        </c:spPr>
      </c:pivotFmt>
      <c:pivotFmt>
        <c:idx val="271"/>
        <c:spPr>
          <a:noFill/>
          <a:ln w="9525" cap="flat" cmpd="sng" algn="ctr">
            <a:solidFill>
              <a:schemeClr val="accent1"/>
            </a:solidFill>
            <a:miter lim="800000"/>
          </a:ln>
          <a:effectLst>
            <a:glow rad="63500">
              <a:schemeClr val="accent1">
                <a:satMod val="175000"/>
                <a:alpha val="25000"/>
              </a:schemeClr>
            </a:glow>
          </a:effectLst>
        </c:spPr>
      </c:pivotFmt>
      <c:pivotFmt>
        <c:idx val="272"/>
        <c:spPr>
          <a:noFill/>
          <a:ln w="9525" cap="flat" cmpd="sng" algn="ctr">
            <a:solidFill>
              <a:schemeClr val="accent1"/>
            </a:solidFill>
            <a:miter lim="800000"/>
          </a:ln>
          <a:effectLst>
            <a:glow rad="63500">
              <a:schemeClr val="accent1">
                <a:satMod val="175000"/>
                <a:alpha val="25000"/>
              </a:schemeClr>
            </a:glow>
          </a:effectLst>
        </c:spPr>
      </c:pivotFmt>
      <c:pivotFmt>
        <c:idx val="273"/>
        <c:spPr>
          <a:noFill/>
          <a:ln w="9525" cap="flat" cmpd="sng" algn="ctr">
            <a:solidFill>
              <a:schemeClr val="accent1"/>
            </a:solidFill>
            <a:miter lim="800000"/>
          </a:ln>
          <a:effectLst>
            <a:glow rad="63500">
              <a:schemeClr val="accent1">
                <a:satMod val="175000"/>
                <a:alpha val="25000"/>
              </a:schemeClr>
            </a:glow>
          </a:effectLst>
        </c:spPr>
      </c:pivotFmt>
      <c:pivotFmt>
        <c:idx val="27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5"/>
        <c:spPr>
          <a:noFill/>
          <a:ln w="9525" cap="flat" cmpd="sng" algn="ctr">
            <a:solidFill>
              <a:schemeClr val="accent1"/>
            </a:solidFill>
            <a:miter lim="800000"/>
          </a:ln>
          <a:effectLst>
            <a:glow rad="63500">
              <a:schemeClr val="accent1">
                <a:satMod val="175000"/>
                <a:alpha val="25000"/>
              </a:schemeClr>
            </a:glow>
          </a:effectLst>
        </c:spPr>
      </c:pivotFmt>
      <c:pivotFmt>
        <c:idx val="276"/>
        <c:spPr>
          <a:noFill/>
          <a:ln w="9525" cap="flat" cmpd="sng" algn="ctr">
            <a:solidFill>
              <a:schemeClr val="accent1"/>
            </a:solidFill>
            <a:miter lim="800000"/>
          </a:ln>
          <a:effectLst>
            <a:glow rad="63500">
              <a:schemeClr val="accent1">
                <a:satMod val="175000"/>
                <a:alpha val="25000"/>
              </a:schemeClr>
            </a:glow>
          </a:effectLst>
        </c:spPr>
      </c:pivotFmt>
      <c:pivotFmt>
        <c:idx val="277"/>
        <c:spPr>
          <a:noFill/>
          <a:ln w="9525" cap="flat" cmpd="sng" algn="ctr">
            <a:solidFill>
              <a:schemeClr val="accent1"/>
            </a:solidFill>
            <a:miter lim="800000"/>
          </a:ln>
          <a:effectLst>
            <a:glow rad="63500">
              <a:schemeClr val="accent1">
                <a:satMod val="175000"/>
                <a:alpha val="25000"/>
              </a:schemeClr>
            </a:glow>
          </a:effectLst>
        </c:spPr>
      </c:pivotFmt>
      <c:pivotFmt>
        <c:idx val="278"/>
        <c:spPr>
          <a:noFill/>
          <a:ln w="9525" cap="flat" cmpd="sng" algn="ctr">
            <a:solidFill>
              <a:schemeClr val="accent1"/>
            </a:solidFill>
            <a:miter lim="800000"/>
          </a:ln>
          <a:effectLst>
            <a:glow rad="63500">
              <a:schemeClr val="accent1">
                <a:satMod val="175000"/>
                <a:alpha val="25000"/>
              </a:schemeClr>
            </a:glow>
          </a:effectLst>
        </c:spPr>
      </c:pivotFmt>
      <c:pivotFmt>
        <c:idx val="279"/>
        <c:spPr>
          <a:noFill/>
          <a:ln w="9525" cap="flat" cmpd="sng" algn="ctr">
            <a:solidFill>
              <a:schemeClr val="accent1"/>
            </a:solidFill>
            <a:miter lim="800000"/>
          </a:ln>
          <a:effectLst>
            <a:glow rad="63500">
              <a:schemeClr val="accent1">
                <a:satMod val="175000"/>
                <a:alpha val="25000"/>
              </a:schemeClr>
            </a:glow>
          </a:effectLst>
        </c:spPr>
      </c:pivotFmt>
      <c:pivotFmt>
        <c:idx val="280"/>
        <c:spPr>
          <a:noFill/>
          <a:ln w="9525" cap="flat" cmpd="sng" algn="ctr">
            <a:solidFill>
              <a:schemeClr val="accent1"/>
            </a:solidFill>
            <a:miter lim="800000"/>
          </a:ln>
          <a:effectLst>
            <a:glow rad="63500">
              <a:schemeClr val="accent1">
                <a:satMod val="175000"/>
                <a:alpha val="25000"/>
              </a:schemeClr>
            </a:glow>
          </a:effectLst>
        </c:spPr>
      </c:pivotFmt>
      <c:pivotFmt>
        <c:idx val="281"/>
        <c:spPr>
          <a:noFill/>
          <a:ln w="9525" cap="flat" cmpd="sng" algn="ctr">
            <a:solidFill>
              <a:schemeClr val="accent1"/>
            </a:solidFill>
            <a:miter lim="800000"/>
          </a:ln>
          <a:effectLst>
            <a:glow rad="63500">
              <a:schemeClr val="accent1">
                <a:satMod val="175000"/>
                <a:alpha val="25000"/>
              </a:schemeClr>
            </a:glow>
          </a:effectLst>
        </c:spPr>
      </c:pivotFmt>
      <c:pivotFmt>
        <c:idx val="282"/>
        <c:spPr>
          <a:noFill/>
          <a:ln w="9525" cap="flat" cmpd="sng" algn="ctr">
            <a:solidFill>
              <a:schemeClr val="accent1"/>
            </a:solidFill>
            <a:miter lim="800000"/>
          </a:ln>
          <a:effectLst>
            <a:glow rad="63500">
              <a:schemeClr val="accent1">
                <a:satMod val="175000"/>
                <a:alpha val="25000"/>
              </a:schemeClr>
            </a:glow>
          </a:effectLst>
        </c:spPr>
      </c:pivotFmt>
      <c:pivotFmt>
        <c:idx val="283"/>
        <c:spPr>
          <a:noFill/>
          <a:ln w="9525" cap="flat" cmpd="sng" algn="ctr">
            <a:solidFill>
              <a:schemeClr val="accent1"/>
            </a:solidFill>
            <a:miter lim="800000"/>
          </a:ln>
          <a:effectLst>
            <a:glow rad="63500">
              <a:schemeClr val="accent1">
                <a:satMod val="175000"/>
                <a:alpha val="25000"/>
              </a:schemeClr>
            </a:glow>
          </a:effectLst>
        </c:spPr>
      </c:pivotFmt>
      <c:pivotFmt>
        <c:idx val="284"/>
        <c:spPr>
          <a:noFill/>
          <a:ln w="9525" cap="flat" cmpd="sng" algn="ctr">
            <a:solidFill>
              <a:schemeClr val="accent1"/>
            </a:solidFill>
            <a:miter lim="800000"/>
          </a:ln>
          <a:effectLst>
            <a:glow rad="63500">
              <a:schemeClr val="accent1">
                <a:satMod val="175000"/>
                <a:alpha val="25000"/>
              </a:schemeClr>
            </a:glow>
          </a:effectLst>
        </c:spPr>
      </c:pivotFmt>
      <c:pivotFmt>
        <c:idx val="285"/>
        <c:spPr>
          <a:noFill/>
          <a:ln w="9525" cap="flat" cmpd="sng" algn="ctr">
            <a:solidFill>
              <a:schemeClr val="accent1"/>
            </a:solidFill>
            <a:miter lim="800000"/>
          </a:ln>
          <a:effectLst>
            <a:glow rad="63500">
              <a:schemeClr val="accent1">
                <a:satMod val="175000"/>
                <a:alpha val="25000"/>
              </a:schemeClr>
            </a:glow>
          </a:effectLst>
        </c:spPr>
      </c:pivotFmt>
      <c:pivotFmt>
        <c:idx val="286"/>
        <c:spPr>
          <a:noFill/>
          <a:ln w="9525" cap="flat" cmpd="sng" algn="ctr">
            <a:solidFill>
              <a:schemeClr val="accent1"/>
            </a:solidFill>
            <a:miter lim="800000"/>
          </a:ln>
          <a:effectLst>
            <a:glow rad="63500">
              <a:schemeClr val="accent1">
                <a:satMod val="175000"/>
                <a:alpha val="25000"/>
              </a:schemeClr>
            </a:glow>
          </a:effectLst>
        </c:spPr>
      </c:pivotFmt>
      <c:pivotFmt>
        <c:idx val="287"/>
        <c:spPr>
          <a:noFill/>
          <a:ln w="9525" cap="flat" cmpd="sng" algn="ctr">
            <a:solidFill>
              <a:schemeClr val="accent1"/>
            </a:solidFill>
            <a:miter lim="800000"/>
          </a:ln>
          <a:effectLst>
            <a:glow rad="63500">
              <a:schemeClr val="accent1">
                <a:satMod val="175000"/>
                <a:alpha val="25000"/>
              </a:schemeClr>
            </a:glow>
          </a:effectLst>
        </c:spPr>
      </c:pivotFmt>
      <c:pivotFmt>
        <c:idx val="288"/>
        <c:spPr>
          <a:noFill/>
          <a:ln w="9525" cap="flat" cmpd="sng" algn="ctr">
            <a:solidFill>
              <a:schemeClr val="accent1"/>
            </a:solidFill>
            <a:miter lim="800000"/>
          </a:ln>
          <a:effectLst>
            <a:glow rad="63500">
              <a:schemeClr val="accent1">
                <a:satMod val="175000"/>
                <a:alpha val="25000"/>
              </a:schemeClr>
            </a:glow>
          </a:effectLst>
        </c:spPr>
      </c:pivotFmt>
      <c:pivotFmt>
        <c:idx val="289"/>
        <c:spPr>
          <a:noFill/>
          <a:ln w="9525" cap="flat" cmpd="sng" algn="ctr">
            <a:solidFill>
              <a:schemeClr val="accent1"/>
            </a:solidFill>
            <a:miter lim="800000"/>
          </a:ln>
          <a:effectLst>
            <a:glow rad="63500">
              <a:schemeClr val="accent1">
                <a:satMod val="175000"/>
                <a:alpha val="25000"/>
              </a:schemeClr>
            </a:glow>
          </a:effectLst>
        </c:spPr>
      </c:pivotFmt>
      <c:pivotFmt>
        <c:idx val="290"/>
        <c:spPr>
          <a:noFill/>
          <a:ln w="9525" cap="flat" cmpd="sng" algn="ctr">
            <a:solidFill>
              <a:schemeClr val="accent1"/>
            </a:solidFill>
            <a:miter lim="800000"/>
          </a:ln>
          <a:effectLst>
            <a:glow rad="63500">
              <a:schemeClr val="accent1">
                <a:satMod val="175000"/>
                <a:alpha val="25000"/>
              </a:schemeClr>
            </a:glow>
          </a:effectLst>
        </c:spPr>
      </c:pivotFmt>
      <c:pivotFmt>
        <c:idx val="291"/>
        <c:spPr>
          <a:noFill/>
          <a:ln w="9525" cap="flat" cmpd="sng" algn="ctr">
            <a:solidFill>
              <a:schemeClr val="accent1"/>
            </a:solidFill>
            <a:miter lim="800000"/>
          </a:ln>
          <a:effectLst>
            <a:glow rad="63500">
              <a:schemeClr val="accent1">
                <a:satMod val="175000"/>
                <a:alpha val="25000"/>
              </a:schemeClr>
            </a:glow>
          </a:effectLst>
        </c:spPr>
      </c:pivotFmt>
      <c:pivotFmt>
        <c:idx val="292"/>
        <c:spPr>
          <a:noFill/>
          <a:ln w="9525" cap="flat" cmpd="sng" algn="ctr">
            <a:solidFill>
              <a:schemeClr val="accent1"/>
            </a:solidFill>
            <a:miter lim="800000"/>
          </a:ln>
          <a:effectLst>
            <a:glow rad="63500">
              <a:schemeClr val="accent1">
                <a:satMod val="175000"/>
                <a:alpha val="25000"/>
              </a:schemeClr>
            </a:glow>
          </a:effectLst>
        </c:spPr>
      </c:pivotFmt>
      <c:pivotFmt>
        <c:idx val="293"/>
        <c:spPr>
          <a:noFill/>
          <a:ln w="9525" cap="flat" cmpd="sng" algn="ctr">
            <a:solidFill>
              <a:schemeClr val="accent1"/>
            </a:solidFill>
            <a:miter lim="800000"/>
          </a:ln>
          <a:effectLst>
            <a:glow rad="63500">
              <a:schemeClr val="accent1">
                <a:satMod val="175000"/>
                <a:alpha val="25000"/>
              </a:schemeClr>
            </a:glow>
          </a:effectLst>
        </c:spPr>
      </c:pivotFmt>
      <c:pivotFmt>
        <c:idx val="294"/>
        <c:spPr>
          <a:noFill/>
          <a:ln w="9525" cap="flat" cmpd="sng" algn="ctr">
            <a:solidFill>
              <a:schemeClr val="accent1"/>
            </a:solidFill>
            <a:miter lim="800000"/>
          </a:ln>
          <a:effectLst>
            <a:glow rad="63500">
              <a:schemeClr val="accent1">
                <a:satMod val="175000"/>
                <a:alpha val="25000"/>
              </a:schemeClr>
            </a:glow>
          </a:effectLst>
        </c:spPr>
      </c:pivotFmt>
      <c:pivotFmt>
        <c:idx val="295"/>
        <c:spPr>
          <a:noFill/>
          <a:ln w="9525" cap="flat" cmpd="sng" algn="ctr">
            <a:solidFill>
              <a:schemeClr val="accent1"/>
            </a:solidFill>
            <a:miter lim="800000"/>
          </a:ln>
          <a:effectLst>
            <a:glow rad="63500">
              <a:schemeClr val="accent1">
                <a:satMod val="175000"/>
                <a:alpha val="25000"/>
              </a:schemeClr>
            </a:glow>
          </a:effectLst>
        </c:spPr>
      </c:pivotFmt>
      <c:pivotFmt>
        <c:idx val="296"/>
        <c:spPr>
          <a:noFill/>
          <a:ln w="9525" cap="flat" cmpd="sng" algn="ctr">
            <a:solidFill>
              <a:schemeClr val="accent1"/>
            </a:solidFill>
            <a:miter lim="800000"/>
          </a:ln>
          <a:effectLst>
            <a:glow rad="63500">
              <a:schemeClr val="accent1">
                <a:satMod val="175000"/>
                <a:alpha val="25000"/>
              </a:schemeClr>
            </a:glow>
          </a:effectLst>
        </c:spPr>
      </c:pivotFmt>
      <c:pivotFmt>
        <c:idx val="297"/>
        <c:spPr>
          <a:noFill/>
          <a:ln w="9525" cap="flat" cmpd="sng" algn="ctr">
            <a:solidFill>
              <a:schemeClr val="accent1"/>
            </a:solidFill>
            <a:miter lim="800000"/>
          </a:ln>
          <a:effectLst>
            <a:glow rad="63500">
              <a:schemeClr val="accent1">
                <a:satMod val="175000"/>
                <a:alpha val="25000"/>
              </a:schemeClr>
            </a:glow>
          </a:effectLst>
        </c:spPr>
      </c:pivotFmt>
      <c:pivotFmt>
        <c:idx val="298"/>
        <c:spPr>
          <a:noFill/>
          <a:ln w="9525" cap="flat" cmpd="sng" algn="ctr">
            <a:solidFill>
              <a:schemeClr val="accent1"/>
            </a:solidFill>
            <a:miter lim="800000"/>
          </a:ln>
          <a:effectLst>
            <a:glow rad="63500">
              <a:schemeClr val="accent1">
                <a:satMod val="175000"/>
                <a:alpha val="25000"/>
              </a:schemeClr>
            </a:glow>
          </a:effectLst>
        </c:spPr>
      </c:pivotFmt>
      <c:pivotFmt>
        <c:idx val="299"/>
        <c:spPr>
          <a:noFill/>
          <a:ln w="9525" cap="flat" cmpd="sng" algn="ctr">
            <a:solidFill>
              <a:schemeClr val="accent1"/>
            </a:solidFill>
            <a:miter lim="800000"/>
          </a:ln>
          <a:effectLst>
            <a:glow rad="63500">
              <a:schemeClr val="accent1">
                <a:satMod val="175000"/>
                <a:alpha val="25000"/>
              </a:schemeClr>
            </a:glow>
          </a:effectLst>
        </c:spPr>
      </c:pivotFmt>
      <c:pivotFmt>
        <c:idx val="300"/>
        <c:spPr>
          <a:noFill/>
          <a:ln w="9525" cap="flat" cmpd="sng" algn="ctr">
            <a:solidFill>
              <a:schemeClr val="accent1"/>
            </a:solidFill>
            <a:miter lim="800000"/>
          </a:ln>
          <a:effectLst>
            <a:glow rad="63500">
              <a:schemeClr val="accent1">
                <a:satMod val="175000"/>
                <a:alpha val="25000"/>
              </a:schemeClr>
            </a:glow>
          </a:effectLst>
        </c:spPr>
      </c:pivotFmt>
      <c:pivotFmt>
        <c:idx val="301"/>
        <c:spPr>
          <a:noFill/>
          <a:ln w="9525" cap="flat" cmpd="sng" algn="ctr">
            <a:solidFill>
              <a:schemeClr val="accent1"/>
            </a:solidFill>
            <a:miter lim="800000"/>
          </a:ln>
          <a:effectLst>
            <a:glow rad="63500">
              <a:schemeClr val="accent1">
                <a:satMod val="175000"/>
                <a:alpha val="25000"/>
              </a:schemeClr>
            </a:glow>
          </a:effectLst>
        </c:spPr>
      </c:pivotFmt>
      <c:pivotFmt>
        <c:idx val="302"/>
        <c:spPr>
          <a:noFill/>
          <a:ln w="9525" cap="flat" cmpd="sng" algn="ctr">
            <a:solidFill>
              <a:schemeClr val="accent1"/>
            </a:solidFill>
            <a:miter lim="800000"/>
          </a:ln>
          <a:effectLst>
            <a:glow rad="63500">
              <a:schemeClr val="accent1">
                <a:satMod val="175000"/>
                <a:alpha val="25000"/>
              </a:schemeClr>
            </a:glow>
          </a:effectLst>
        </c:spPr>
      </c:pivotFmt>
      <c:pivotFmt>
        <c:idx val="303"/>
        <c:spPr>
          <a:noFill/>
          <a:ln w="9525" cap="flat" cmpd="sng" algn="ctr">
            <a:solidFill>
              <a:schemeClr val="accent1"/>
            </a:solidFill>
            <a:miter lim="800000"/>
          </a:ln>
          <a:effectLst>
            <a:glow rad="63500">
              <a:schemeClr val="accent1">
                <a:satMod val="175000"/>
                <a:alpha val="25000"/>
              </a:schemeClr>
            </a:glow>
          </a:effectLst>
        </c:spPr>
      </c:pivotFmt>
      <c:pivotFmt>
        <c:idx val="304"/>
        <c:spPr>
          <a:noFill/>
          <a:ln w="9525" cap="flat" cmpd="sng" algn="ctr">
            <a:solidFill>
              <a:schemeClr val="accent1"/>
            </a:solidFill>
            <a:miter lim="800000"/>
          </a:ln>
          <a:effectLst>
            <a:glow rad="63500">
              <a:schemeClr val="accent1">
                <a:satMod val="175000"/>
                <a:alpha val="25000"/>
              </a:schemeClr>
            </a:glow>
          </a:effectLst>
        </c:spPr>
      </c:pivotFmt>
      <c:pivotFmt>
        <c:idx val="305"/>
        <c:spPr>
          <a:noFill/>
          <a:ln w="9525" cap="flat" cmpd="sng" algn="ctr">
            <a:solidFill>
              <a:schemeClr val="accent1"/>
            </a:solidFill>
            <a:miter lim="800000"/>
          </a:ln>
          <a:effectLst>
            <a:glow rad="63500">
              <a:schemeClr val="accent1">
                <a:satMod val="175000"/>
                <a:alpha val="25000"/>
              </a:schemeClr>
            </a:glow>
          </a:effectLst>
        </c:spPr>
      </c:pivotFmt>
      <c:pivotFmt>
        <c:idx val="30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7"/>
        <c:spPr>
          <a:noFill/>
          <a:ln w="9525" cap="flat" cmpd="sng" algn="ctr">
            <a:solidFill>
              <a:schemeClr val="accent1"/>
            </a:solidFill>
            <a:miter lim="800000"/>
          </a:ln>
          <a:effectLst>
            <a:glow rad="63500">
              <a:schemeClr val="accent1">
                <a:satMod val="175000"/>
                <a:alpha val="25000"/>
              </a:schemeClr>
            </a:glow>
          </a:effectLst>
        </c:spPr>
      </c:pivotFmt>
      <c:pivotFmt>
        <c:idx val="308"/>
        <c:spPr>
          <a:noFill/>
          <a:ln w="9525" cap="flat" cmpd="sng" algn="ctr">
            <a:solidFill>
              <a:schemeClr val="accent1"/>
            </a:solidFill>
            <a:miter lim="800000"/>
          </a:ln>
          <a:effectLst>
            <a:glow rad="63500">
              <a:schemeClr val="accent1">
                <a:satMod val="175000"/>
                <a:alpha val="25000"/>
              </a:schemeClr>
            </a:glow>
          </a:effectLst>
        </c:spPr>
      </c:pivotFmt>
      <c:pivotFmt>
        <c:idx val="309"/>
        <c:spPr>
          <a:noFill/>
          <a:ln w="9525" cap="flat" cmpd="sng" algn="ctr">
            <a:solidFill>
              <a:schemeClr val="accent1"/>
            </a:solidFill>
            <a:miter lim="800000"/>
          </a:ln>
          <a:effectLst>
            <a:glow rad="63500">
              <a:schemeClr val="accent1">
                <a:satMod val="175000"/>
                <a:alpha val="25000"/>
              </a:schemeClr>
            </a:glow>
          </a:effectLst>
        </c:spPr>
      </c:pivotFmt>
      <c:pivotFmt>
        <c:idx val="310"/>
        <c:spPr>
          <a:noFill/>
          <a:ln w="9525" cap="flat" cmpd="sng" algn="ctr">
            <a:solidFill>
              <a:schemeClr val="accent1"/>
            </a:solidFill>
            <a:miter lim="800000"/>
          </a:ln>
          <a:effectLst>
            <a:glow rad="63500">
              <a:schemeClr val="accent1">
                <a:satMod val="175000"/>
                <a:alpha val="25000"/>
              </a:schemeClr>
            </a:glow>
          </a:effectLst>
        </c:spPr>
      </c:pivotFmt>
      <c:pivotFmt>
        <c:idx val="311"/>
        <c:spPr>
          <a:noFill/>
          <a:ln w="9525" cap="flat" cmpd="sng" algn="ctr">
            <a:solidFill>
              <a:schemeClr val="accent1"/>
            </a:solidFill>
            <a:miter lim="800000"/>
          </a:ln>
          <a:effectLst>
            <a:glow rad="63500">
              <a:schemeClr val="accent1">
                <a:satMod val="175000"/>
                <a:alpha val="25000"/>
              </a:schemeClr>
            </a:glow>
          </a:effectLst>
        </c:spPr>
      </c:pivotFmt>
      <c:pivotFmt>
        <c:idx val="312"/>
        <c:spPr>
          <a:noFill/>
          <a:ln w="9525" cap="flat" cmpd="sng" algn="ctr">
            <a:solidFill>
              <a:schemeClr val="accent1"/>
            </a:solidFill>
            <a:miter lim="800000"/>
          </a:ln>
          <a:effectLst>
            <a:glow rad="63500">
              <a:schemeClr val="accent1">
                <a:satMod val="175000"/>
                <a:alpha val="25000"/>
              </a:schemeClr>
            </a:glow>
          </a:effectLst>
        </c:spPr>
      </c:pivotFmt>
      <c:pivotFmt>
        <c:idx val="313"/>
        <c:spPr>
          <a:noFill/>
          <a:ln w="9525" cap="flat" cmpd="sng" algn="ctr">
            <a:solidFill>
              <a:schemeClr val="accent1"/>
            </a:solidFill>
            <a:miter lim="800000"/>
          </a:ln>
          <a:effectLst>
            <a:glow rad="63500">
              <a:schemeClr val="accent1">
                <a:satMod val="175000"/>
                <a:alpha val="25000"/>
              </a:schemeClr>
            </a:glow>
          </a:effectLst>
        </c:spPr>
      </c:pivotFmt>
      <c:pivotFmt>
        <c:idx val="314"/>
        <c:spPr>
          <a:noFill/>
          <a:ln w="9525" cap="flat" cmpd="sng" algn="ctr">
            <a:solidFill>
              <a:schemeClr val="accent1"/>
            </a:solidFill>
            <a:miter lim="800000"/>
          </a:ln>
          <a:effectLst>
            <a:glow rad="63500">
              <a:schemeClr val="accent1">
                <a:satMod val="175000"/>
                <a:alpha val="25000"/>
              </a:schemeClr>
            </a:glow>
          </a:effectLst>
        </c:spPr>
      </c:pivotFmt>
      <c:pivotFmt>
        <c:idx val="315"/>
        <c:spPr>
          <a:noFill/>
          <a:ln w="9525" cap="flat" cmpd="sng" algn="ctr">
            <a:solidFill>
              <a:schemeClr val="accent1"/>
            </a:solidFill>
            <a:miter lim="800000"/>
          </a:ln>
          <a:effectLst>
            <a:glow rad="63500">
              <a:schemeClr val="accent1">
                <a:satMod val="175000"/>
                <a:alpha val="25000"/>
              </a:schemeClr>
            </a:glow>
          </a:effectLst>
        </c:spPr>
      </c:pivotFmt>
      <c:pivotFmt>
        <c:idx val="316"/>
        <c:spPr>
          <a:noFill/>
          <a:ln w="9525" cap="flat" cmpd="sng" algn="ctr">
            <a:solidFill>
              <a:schemeClr val="accent1"/>
            </a:solidFill>
            <a:miter lim="800000"/>
          </a:ln>
          <a:effectLst>
            <a:glow rad="63500">
              <a:schemeClr val="accent1">
                <a:satMod val="175000"/>
                <a:alpha val="25000"/>
              </a:schemeClr>
            </a:glow>
          </a:effectLst>
        </c:spPr>
      </c:pivotFmt>
      <c:pivotFmt>
        <c:idx val="317"/>
        <c:spPr>
          <a:noFill/>
          <a:ln w="9525" cap="flat" cmpd="sng" algn="ctr">
            <a:solidFill>
              <a:schemeClr val="accent1"/>
            </a:solidFill>
            <a:miter lim="800000"/>
          </a:ln>
          <a:effectLst>
            <a:glow rad="63500">
              <a:schemeClr val="accent1">
                <a:satMod val="175000"/>
                <a:alpha val="25000"/>
              </a:schemeClr>
            </a:glow>
          </a:effectLst>
        </c:spPr>
      </c:pivotFmt>
      <c:pivotFmt>
        <c:idx val="318"/>
        <c:spPr>
          <a:noFill/>
          <a:ln w="9525" cap="flat" cmpd="sng" algn="ctr">
            <a:solidFill>
              <a:schemeClr val="accent1"/>
            </a:solidFill>
            <a:miter lim="800000"/>
          </a:ln>
          <a:effectLst>
            <a:glow rad="63500">
              <a:schemeClr val="accent1">
                <a:satMod val="175000"/>
                <a:alpha val="25000"/>
              </a:schemeClr>
            </a:glow>
          </a:effectLst>
        </c:spPr>
      </c:pivotFmt>
      <c:pivotFmt>
        <c:idx val="319"/>
        <c:spPr>
          <a:noFill/>
          <a:ln w="9525" cap="flat" cmpd="sng" algn="ctr">
            <a:solidFill>
              <a:schemeClr val="accent1"/>
            </a:solidFill>
            <a:miter lim="800000"/>
          </a:ln>
          <a:effectLst>
            <a:glow rad="63500">
              <a:schemeClr val="accent1">
                <a:satMod val="175000"/>
                <a:alpha val="25000"/>
              </a:schemeClr>
            </a:glow>
          </a:effectLst>
        </c:spPr>
      </c:pivotFmt>
      <c:pivotFmt>
        <c:idx val="320"/>
        <c:spPr>
          <a:noFill/>
          <a:ln w="9525" cap="flat" cmpd="sng" algn="ctr">
            <a:solidFill>
              <a:schemeClr val="accent1"/>
            </a:solidFill>
            <a:miter lim="800000"/>
          </a:ln>
          <a:effectLst>
            <a:glow rad="63500">
              <a:schemeClr val="accent1">
                <a:satMod val="175000"/>
                <a:alpha val="25000"/>
              </a:schemeClr>
            </a:glow>
          </a:effectLst>
        </c:spPr>
      </c:pivotFmt>
      <c:pivotFmt>
        <c:idx val="321"/>
        <c:spPr>
          <a:noFill/>
          <a:ln w="9525" cap="flat" cmpd="sng" algn="ctr">
            <a:solidFill>
              <a:schemeClr val="accent1"/>
            </a:solidFill>
            <a:miter lim="800000"/>
          </a:ln>
          <a:effectLst>
            <a:glow rad="63500">
              <a:schemeClr val="accent1">
                <a:satMod val="175000"/>
                <a:alpha val="25000"/>
              </a:schemeClr>
            </a:glow>
          </a:effectLst>
        </c:spPr>
      </c:pivotFmt>
      <c:pivotFmt>
        <c:idx val="322"/>
        <c:spPr>
          <a:noFill/>
          <a:ln w="9525" cap="flat" cmpd="sng" algn="ctr">
            <a:solidFill>
              <a:schemeClr val="accent1"/>
            </a:solidFill>
            <a:miter lim="800000"/>
          </a:ln>
          <a:effectLst>
            <a:glow rad="63500">
              <a:schemeClr val="accent1">
                <a:satMod val="175000"/>
                <a:alpha val="25000"/>
              </a:schemeClr>
            </a:glow>
          </a:effectLst>
        </c:spPr>
      </c:pivotFmt>
      <c:pivotFmt>
        <c:idx val="323"/>
        <c:spPr>
          <a:noFill/>
          <a:ln w="9525" cap="flat" cmpd="sng" algn="ctr">
            <a:solidFill>
              <a:schemeClr val="accent1"/>
            </a:solidFill>
            <a:miter lim="800000"/>
          </a:ln>
          <a:effectLst>
            <a:glow rad="63500">
              <a:schemeClr val="accent1">
                <a:satMod val="175000"/>
                <a:alpha val="25000"/>
              </a:schemeClr>
            </a:glow>
          </a:effectLst>
        </c:spPr>
      </c:pivotFmt>
      <c:pivotFmt>
        <c:idx val="324"/>
        <c:spPr>
          <a:noFill/>
          <a:ln w="9525" cap="flat" cmpd="sng" algn="ctr">
            <a:solidFill>
              <a:schemeClr val="accent1"/>
            </a:solidFill>
            <a:miter lim="800000"/>
          </a:ln>
          <a:effectLst>
            <a:glow rad="63500">
              <a:schemeClr val="accent1">
                <a:satMod val="175000"/>
                <a:alpha val="25000"/>
              </a:schemeClr>
            </a:glow>
          </a:effectLst>
        </c:spPr>
      </c:pivotFmt>
      <c:pivotFmt>
        <c:idx val="325"/>
        <c:spPr>
          <a:noFill/>
          <a:ln w="9525" cap="flat" cmpd="sng" algn="ctr">
            <a:solidFill>
              <a:schemeClr val="accent1"/>
            </a:solidFill>
            <a:miter lim="800000"/>
          </a:ln>
          <a:effectLst>
            <a:glow rad="63500">
              <a:schemeClr val="accent1">
                <a:satMod val="175000"/>
                <a:alpha val="25000"/>
              </a:schemeClr>
            </a:glow>
          </a:effectLst>
        </c:spPr>
      </c:pivotFmt>
      <c:pivotFmt>
        <c:idx val="326"/>
        <c:spPr>
          <a:noFill/>
          <a:ln w="9525" cap="flat" cmpd="sng" algn="ctr">
            <a:solidFill>
              <a:schemeClr val="accent1"/>
            </a:solidFill>
            <a:miter lim="800000"/>
          </a:ln>
          <a:effectLst>
            <a:glow rad="63500">
              <a:schemeClr val="accent1">
                <a:satMod val="175000"/>
                <a:alpha val="25000"/>
              </a:schemeClr>
            </a:glow>
          </a:effectLst>
        </c:spPr>
      </c:pivotFmt>
      <c:pivotFmt>
        <c:idx val="327"/>
        <c:spPr>
          <a:noFill/>
          <a:ln w="9525" cap="flat" cmpd="sng" algn="ctr">
            <a:solidFill>
              <a:schemeClr val="accent1"/>
            </a:solidFill>
            <a:miter lim="800000"/>
          </a:ln>
          <a:effectLst>
            <a:glow rad="63500">
              <a:schemeClr val="accent1">
                <a:satMod val="175000"/>
                <a:alpha val="25000"/>
              </a:schemeClr>
            </a:glow>
          </a:effectLst>
        </c:spPr>
      </c:pivotFmt>
      <c:pivotFmt>
        <c:idx val="328"/>
        <c:spPr>
          <a:noFill/>
          <a:ln w="9525" cap="flat" cmpd="sng" algn="ctr">
            <a:solidFill>
              <a:schemeClr val="accent1"/>
            </a:solidFill>
            <a:miter lim="800000"/>
          </a:ln>
          <a:effectLst>
            <a:glow rad="63500">
              <a:schemeClr val="accent1">
                <a:satMod val="175000"/>
                <a:alpha val="25000"/>
              </a:schemeClr>
            </a:glow>
          </a:effectLst>
        </c:spPr>
      </c:pivotFmt>
      <c:pivotFmt>
        <c:idx val="329"/>
        <c:spPr>
          <a:noFill/>
          <a:ln w="9525" cap="flat" cmpd="sng" algn="ctr">
            <a:solidFill>
              <a:schemeClr val="accent1"/>
            </a:solidFill>
            <a:miter lim="800000"/>
          </a:ln>
          <a:effectLst>
            <a:glow rad="63500">
              <a:schemeClr val="accent1">
                <a:satMod val="175000"/>
                <a:alpha val="25000"/>
              </a:schemeClr>
            </a:glow>
          </a:effectLst>
        </c:spPr>
      </c:pivotFmt>
      <c:pivotFmt>
        <c:idx val="330"/>
        <c:spPr>
          <a:noFill/>
          <a:ln w="9525" cap="flat" cmpd="sng" algn="ctr">
            <a:solidFill>
              <a:schemeClr val="accent1"/>
            </a:solidFill>
            <a:miter lim="800000"/>
          </a:ln>
          <a:effectLst>
            <a:glow rad="63500">
              <a:schemeClr val="accent1">
                <a:satMod val="175000"/>
                <a:alpha val="25000"/>
              </a:schemeClr>
            </a:glow>
          </a:effectLst>
        </c:spPr>
      </c:pivotFmt>
      <c:pivotFmt>
        <c:idx val="331"/>
        <c:spPr>
          <a:noFill/>
          <a:ln w="9525" cap="flat" cmpd="sng" algn="ctr">
            <a:solidFill>
              <a:schemeClr val="accent1"/>
            </a:solidFill>
            <a:miter lim="800000"/>
          </a:ln>
          <a:effectLst>
            <a:glow rad="63500">
              <a:schemeClr val="accent1">
                <a:satMod val="175000"/>
                <a:alpha val="25000"/>
              </a:schemeClr>
            </a:glow>
          </a:effectLst>
        </c:spPr>
      </c:pivotFmt>
      <c:pivotFmt>
        <c:idx val="332"/>
        <c:spPr>
          <a:noFill/>
          <a:ln w="9525" cap="flat" cmpd="sng" algn="ctr">
            <a:solidFill>
              <a:schemeClr val="accent1"/>
            </a:solidFill>
            <a:miter lim="800000"/>
          </a:ln>
          <a:effectLst>
            <a:glow rad="63500">
              <a:schemeClr val="accent1">
                <a:satMod val="175000"/>
                <a:alpha val="25000"/>
              </a:schemeClr>
            </a:glow>
          </a:effectLst>
        </c:spPr>
      </c:pivotFmt>
      <c:pivotFmt>
        <c:idx val="333"/>
        <c:spPr>
          <a:noFill/>
          <a:ln w="9525" cap="flat" cmpd="sng" algn="ctr">
            <a:solidFill>
              <a:schemeClr val="accent1"/>
            </a:solidFill>
            <a:miter lim="800000"/>
          </a:ln>
          <a:effectLst>
            <a:glow rad="63500">
              <a:schemeClr val="accent1">
                <a:satMod val="175000"/>
                <a:alpha val="25000"/>
              </a:schemeClr>
            </a:glow>
          </a:effectLst>
        </c:spPr>
      </c:pivotFmt>
      <c:pivotFmt>
        <c:idx val="334"/>
        <c:spPr>
          <a:noFill/>
          <a:ln w="9525" cap="flat" cmpd="sng" algn="ctr">
            <a:solidFill>
              <a:schemeClr val="accent1"/>
            </a:solidFill>
            <a:miter lim="800000"/>
          </a:ln>
          <a:effectLst>
            <a:glow rad="63500">
              <a:schemeClr val="accent1">
                <a:satMod val="175000"/>
                <a:alpha val="25000"/>
              </a:schemeClr>
            </a:glow>
          </a:effectLst>
        </c:spPr>
      </c:pivotFmt>
      <c:pivotFmt>
        <c:idx val="335"/>
        <c:spPr>
          <a:noFill/>
          <a:ln w="9525" cap="flat" cmpd="sng" algn="ctr">
            <a:solidFill>
              <a:schemeClr val="accent1"/>
            </a:solidFill>
            <a:miter lim="800000"/>
          </a:ln>
          <a:effectLst>
            <a:glow rad="63500">
              <a:schemeClr val="accent1">
                <a:satMod val="175000"/>
                <a:alpha val="25000"/>
              </a:schemeClr>
            </a:glow>
          </a:effectLst>
        </c:spPr>
      </c:pivotFmt>
      <c:pivotFmt>
        <c:idx val="336"/>
        <c:spPr>
          <a:noFill/>
          <a:ln w="9525" cap="flat" cmpd="sng" algn="ctr">
            <a:solidFill>
              <a:schemeClr val="accent1"/>
            </a:solidFill>
            <a:miter lim="800000"/>
          </a:ln>
          <a:effectLst>
            <a:glow rad="63500">
              <a:schemeClr val="accent1">
                <a:satMod val="175000"/>
                <a:alpha val="25000"/>
              </a:schemeClr>
            </a:glow>
          </a:effectLst>
        </c:spPr>
      </c:pivotFmt>
      <c:pivotFmt>
        <c:idx val="337"/>
        <c:spPr>
          <a:noFill/>
          <a:ln w="9525" cap="flat" cmpd="sng" algn="ctr">
            <a:solidFill>
              <a:schemeClr val="accent1"/>
            </a:solidFill>
            <a:miter lim="800000"/>
          </a:ln>
          <a:effectLst>
            <a:glow rad="63500">
              <a:schemeClr val="accent1">
                <a:satMod val="175000"/>
                <a:alpha val="25000"/>
              </a:schemeClr>
            </a:glow>
          </a:effectLst>
        </c:spPr>
      </c:pivotFmt>
      <c:pivotFmt>
        <c:idx val="33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39"/>
        <c:spPr>
          <a:noFill/>
          <a:ln w="9525" cap="flat" cmpd="sng" algn="ctr">
            <a:solidFill>
              <a:schemeClr val="accent1"/>
            </a:solidFill>
            <a:miter lim="800000"/>
          </a:ln>
          <a:effectLst>
            <a:glow rad="63500">
              <a:schemeClr val="accent1">
                <a:satMod val="175000"/>
                <a:alpha val="25000"/>
              </a:schemeClr>
            </a:glow>
          </a:effectLst>
        </c:spPr>
      </c:pivotFmt>
      <c:pivotFmt>
        <c:idx val="340"/>
        <c:spPr>
          <a:noFill/>
          <a:ln w="9525" cap="flat" cmpd="sng" algn="ctr">
            <a:solidFill>
              <a:schemeClr val="accent1"/>
            </a:solidFill>
            <a:miter lim="800000"/>
          </a:ln>
          <a:effectLst>
            <a:glow rad="63500">
              <a:schemeClr val="accent1">
                <a:satMod val="175000"/>
                <a:alpha val="25000"/>
              </a:schemeClr>
            </a:glow>
          </a:effectLst>
        </c:spPr>
      </c:pivotFmt>
      <c:pivotFmt>
        <c:idx val="341"/>
        <c:spPr>
          <a:noFill/>
          <a:ln w="9525" cap="flat" cmpd="sng" algn="ctr">
            <a:solidFill>
              <a:schemeClr val="accent1"/>
            </a:solidFill>
            <a:miter lim="800000"/>
          </a:ln>
          <a:effectLst>
            <a:glow rad="63500">
              <a:schemeClr val="accent1">
                <a:satMod val="175000"/>
                <a:alpha val="25000"/>
              </a:schemeClr>
            </a:glow>
          </a:effectLst>
        </c:spPr>
      </c:pivotFmt>
      <c:pivotFmt>
        <c:idx val="342"/>
        <c:spPr>
          <a:noFill/>
          <a:ln w="9525" cap="flat" cmpd="sng" algn="ctr">
            <a:solidFill>
              <a:schemeClr val="accent1"/>
            </a:solidFill>
            <a:miter lim="800000"/>
          </a:ln>
          <a:effectLst>
            <a:glow rad="63500">
              <a:schemeClr val="accent1">
                <a:satMod val="175000"/>
                <a:alpha val="25000"/>
              </a:schemeClr>
            </a:glow>
          </a:effectLst>
        </c:spPr>
      </c:pivotFmt>
      <c:pivotFmt>
        <c:idx val="343"/>
        <c:spPr>
          <a:noFill/>
          <a:ln w="9525" cap="flat" cmpd="sng" algn="ctr">
            <a:solidFill>
              <a:schemeClr val="accent1"/>
            </a:solidFill>
            <a:miter lim="800000"/>
          </a:ln>
          <a:effectLst>
            <a:glow rad="63500">
              <a:schemeClr val="accent1">
                <a:satMod val="175000"/>
                <a:alpha val="25000"/>
              </a:schemeClr>
            </a:glow>
          </a:effectLst>
        </c:spPr>
      </c:pivotFmt>
      <c:pivotFmt>
        <c:idx val="344"/>
        <c:spPr>
          <a:noFill/>
          <a:ln w="9525" cap="flat" cmpd="sng" algn="ctr">
            <a:solidFill>
              <a:schemeClr val="accent1"/>
            </a:solidFill>
            <a:miter lim="800000"/>
          </a:ln>
          <a:effectLst>
            <a:glow rad="63500">
              <a:schemeClr val="accent1">
                <a:satMod val="175000"/>
                <a:alpha val="25000"/>
              </a:schemeClr>
            </a:glow>
          </a:effectLst>
        </c:spPr>
      </c:pivotFmt>
      <c:pivotFmt>
        <c:idx val="345"/>
        <c:spPr>
          <a:noFill/>
          <a:ln w="9525" cap="flat" cmpd="sng" algn="ctr">
            <a:solidFill>
              <a:schemeClr val="accent1"/>
            </a:solidFill>
            <a:miter lim="800000"/>
          </a:ln>
          <a:effectLst>
            <a:glow rad="63500">
              <a:schemeClr val="accent1">
                <a:satMod val="175000"/>
                <a:alpha val="25000"/>
              </a:schemeClr>
            </a:glow>
          </a:effectLst>
        </c:spPr>
      </c:pivotFmt>
      <c:pivotFmt>
        <c:idx val="346"/>
        <c:spPr>
          <a:noFill/>
          <a:ln w="9525" cap="flat" cmpd="sng" algn="ctr">
            <a:solidFill>
              <a:schemeClr val="accent1"/>
            </a:solidFill>
            <a:miter lim="800000"/>
          </a:ln>
          <a:effectLst>
            <a:glow rad="63500">
              <a:schemeClr val="accent1">
                <a:satMod val="175000"/>
                <a:alpha val="25000"/>
              </a:schemeClr>
            </a:glow>
          </a:effectLst>
        </c:spPr>
      </c:pivotFmt>
      <c:pivotFmt>
        <c:idx val="347"/>
        <c:spPr>
          <a:noFill/>
          <a:ln w="9525" cap="flat" cmpd="sng" algn="ctr">
            <a:solidFill>
              <a:schemeClr val="accent1"/>
            </a:solidFill>
            <a:miter lim="800000"/>
          </a:ln>
          <a:effectLst>
            <a:glow rad="63500">
              <a:schemeClr val="accent1">
                <a:satMod val="175000"/>
                <a:alpha val="25000"/>
              </a:schemeClr>
            </a:glow>
          </a:effectLst>
        </c:spPr>
      </c:pivotFmt>
      <c:pivotFmt>
        <c:idx val="348"/>
        <c:spPr>
          <a:noFill/>
          <a:ln w="9525" cap="flat" cmpd="sng" algn="ctr">
            <a:solidFill>
              <a:schemeClr val="accent1"/>
            </a:solidFill>
            <a:miter lim="800000"/>
          </a:ln>
          <a:effectLst>
            <a:glow rad="63500">
              <a:schemeClr val="accent1">
                <a:satMod val="175000"/>
                <a:alpha val="25000"/>
              </a:schemeClr>
            </a:glow>
          </a:effectLst>
        </c:spPr>
      </c:pivotFmt>
      <c:pivotFmt>
        <c:idx val="349"/>
        <c:spPr>
          <a:noFill/>
          <a:ln w="9525" cap="flat" cmpd="sng" algn="ctr">
            <a:solidFill>
              <a:schemeClr val="accent1"/>
            </a:solidFill>
            <a:miter lim="800000"/>
          </a:ln>
          <a:effectLst>
            <a:glow rad="63500">
              <a:schemeClr val="accent1">
                <a:satMod val="175000"/>
                <a:alpha val="25000"/>
              </a:schemeClr>
            </a:glow>
          </a:effectLst>
        </c:spPr>
      </c:pivotFmt>
      <c:pivotFmt>
        <c:idx val="350"/>
        <c:spPr>
          <a:noFill/>
          <a:ln w="9525" cap="flat" cmpd="sng" algn="ctr">
            <a:solidFill>
              <a:schemeClr val="accent1"/>
            </a:solidFill>
            <a:miter lim="800000"/>
          </a:ln>
          <a:effectLst>
            <a:glow rad="63500">
              <a:schemeClr val="accent1">
                <a:satMod val="175000"/>
                <a:alpha val="25000"/>
              </a:schemeClr>
            </a:glow>
          </a:effectLst>
        </c:spPr>
      </c:pivotFmt>
      <c:pivotFmt>
        <c:idx val="351"/>
        <c:spPr>
          <a:noFill/>
          <a:ln w="9525" cap="flat" cmpd="sng" algn="ctr">
            <a:solidFill>
              <a:schemeClr val="accent1"/>
            </a:solidFill>
            <a:miter lim="800000"/>
          </a:ln>
          <a:effectLst>
            <a:glow rad="63500">
              <a:schemeClr val="accent1">
                <a:satMod val="175000"/>
                <a:alpha val="25000"/>
              </a:schemeClr>
            </a:glow>
          </a:effectLst>
        </c:spPr>
      </c:pivotFmt>
      <c:pivotFmt>
        <c:idx val="352"/>
        <c:spPr>
          <a:noFill/>
          <a:ln w="9525" cap="flat" cmpd="sng" algn="ctr">
            <a:solidFill>
              <a:schemeClr val="accent1"/>
            </a:solidFill>
            <a:miter lim="800000"/>
          </a:ln>
          <a:effectLst>
            <a:glow rad="63500">
              <a:schemeClr val="accent1">
                <a:satMod val="175000"/>
                <a:alpha val="25000"/>
              </a:schemeClr>
            </a:glow>
          </a:effectLst>
        </c:spPr>
      </c:pivotFmt>
      <c:pivotFmt>
        <c:idx val="353"/>
        <c:spPr>
          <a:noFill/>
          <a:ln w="9525" cap="flat" cmpd="sng" algn="ctr">
            <a:solidFill>
              <a:schemeClr val="accent1"/>
            </a:solidFill>
            <a:miter lim="800000"/>
          </a:ln>
          <a:effectLst>
            <a:glow rad="63500">
              <a:schemeClr val="accent1">
                <a:satMod val="175000"/>
                <a:alpha val="25000"/>
              </a:schemeClr>
            </a:glow>
          </a:effectLst>
        </c:spPr>
      </c:pivotFmt>
      <c:pivotFmt>
        <c:idx val="354"/>
        <c:spPr>
          <a:noFill/>
          <a:ln w="9525" cap="flat" cmpd="sng" algn="ctr">
            <a:solidFill>
              <a:schemeClr val="accent1"/>
            </a:solidFill>
            <a:miter lim="800000"/>
          </a:ln>
          <a:effectLst>
            <a:glow rad="63500">
              <a:schemeClr val="accent1">
                <a:satMod val="175000"/>
                <a:alpha val="25000"/>
              </a:schemeClr>
            </a:glow>
          </a:effectLst>
        </c:spPr>
      </c:pivotFmt>
      <c:pivotFmt>
        <c:idx val="355"/>
        <c:spPr>
          <a:noFill/>
          <a:ln w="9525" cap="flat" cmpd="sng" algn="ctr">
            <a:solidFill>
              <a:schemeClr val="accent1"/>
            </a:solidFill>
            <a:miter lim="800000"/>
          </a:ln>
          <a:effectLst>
            <a:glow rad="63500">
              <a:schemeClr val="accent1">
                <a:satMod val="175000"/>
                <a:alpha val="25000"/>
              </a:schemeClr>
            </a:glow>
          </a:effectLst>
        </c:spPr>
      </c:pivotFmt>
      <c:pivotFmt>
        <c:idx val="356"/>
        <c:spPr>
          <a:noFill/>
          <a:ln w="9525" cap="flat" cmpd="sng" algn="ctr">
            <a:solidFill>
              <a:schemeClr val="accent1"/>
            </a:solidFill>
            <a:miter lim="800000"/>
          </a:ln>
          <a:effectLst>
            <a:glow rad="63500">
              <a:schemeClr val="accent1">
                <a:satMod val="175000"/>
                <a:alpha val="25000"/>
              </a:schemeClr>
            </a:glow>
          </a:effectLst>
        </c:spPr>
      </c:pivotFmt>
      <c:pivotFmt>
        <c:idx val="357"/>
        <c:spPr>
          <a:noFill/>
          <a:ln w="9525" cap="flat" cmpd="sng" algn="ctr">
            <a:solidFill>
              <a:schemeClr val="accent1"/>
            </a:solidFill>
            <a:miter lim="800000"/>
          </a:ln>
          <a:effectLst>
            <a:glow rad="63500">
              <a:schemeClr val="accent1">
                <a:satMod val="175000"/>
                <a:alpha val="25000"/>
              </a:schemeClr>
            </a:glow>
          </a:effectLst>
        </c:spPr>
      </c:pivotFmt>
      <c:pivotFmt>
        <c:idx val="358"/>
        <c:spPr>
          <a:noFill/>
          <a:ln w="9525" cap="flat" cmpd="sng" algn="ctr">
            <a:solidFill>
              <a:schemeClr val="accent1"/>
            </a:solidFill>
            <a:miter lim="800000"/>
          </a:ln>
          <a:effectLst>
            <a:glow rad="63500">
              <a:schemeClr val="accent1">
                <a:satMod val="175000"/>
                <a:alpha val="25000"/>
              </a:schemeClr>
            </a:glow>
          </a:effectLst>
        </c:spPr>
      </c:pivotFmt>
      <c:pivotFmt>
        <c:idx val="359"/>
        <c:spPr>
          <a:noFill/>
          <a:ln w="9525" cap="flat" cmpd="sng" algn="ctr">
            <a:solidFill>
              <a:schemeClr val="accent1"/>
            </a:solidFill>
            <a:miter lim="800000"/>
          </a:ln>
          <a:effectLst>
            <a:glow rad="63500">
              <a:schemeClr val="accent1">
                <a:satMod val="175000"/>
                <a:alpha val="25000"/>
              </a:schemeClr>
            </a:glow>
          </a:effectLst>
        </c:spPr>
      </c:pivotFmt>
      <c:pivotFmt>
        <c:idx val="360"/>
        <c:spPr>
          <a:noFill/>
          <a:ln w="9525" cap="flat" cmpd="sng" algn="ctr">
            <a:solidFill>
              <a:schemeClr val="accent1"/>
            </a:solidFill>
            <a:miter lim="800000"/>
          </a:ln>
          <a:effectLst>
            <a:glow rad="63500">
              <a:schemeClr val="accent1">
                <a:satMod val="175000"/>
                <a:alpha val="25000"/>
              </a:schemeClr>
            </a:glow>
          </a:effectLst>
        </c:spPr>
      </c:pivotFmt>
      <c:pivotFmt>
        <c:idx val="361"/>
        <c:spPr>
          <a:noFill/>
          <a:ln w="9525" cap="flat" cmpd="sng" algn="ctr">
            <a:solidFill>
              <a:schemeClr val="accent1"/>
            </a:solidFill>
            <a:miter lim="800000"/>
          </a:ln>
          <a:effectLst>
            <a:glow rad="63500">
              <a:schemeClr val="accent1">
                <a:satMod val="175000"/>
                <a:alpha val="25000"/>
              </a:schemeClr>
            </a:glow>
          </a:effectLst>
        </c:spPr>
      </c:pivotFmt>
      <c:pivotFmt>
        <c:idx val="362"/>
        <c:spPr>
          <a:noFill/>
          <a:ln w="9525" cap="flat" cmpd="sng" algn="ctr">
            <a:solidFill>
              <a:schemeClr val="accent1"/>
            </a:solidFill>
            <a:miter lim="800000"/>
          </a:ln>
          <a:effectLst>
            <a:glow rad="63500">
              <a:schemeClr val="accent1">
                <a:satMod val="175000"/>
                <a:alpha val="25000"/>
              </a:schemeClr>
            </a:glow>
          </a:effectLst>
        </c:spPr>
      </c:pivotFmt>
      <c:pivotFmt>
        <c:idx val="363"/>
        <c:spPr>
          <a:noFill/>
          <a:ln w="9525" cap="flat" cmpd="sng" algn="ctr">
            <a:solidFill>
              <a:schemeClr val="accent1"/>
            </a:solidFill>
            <a:miter lim="800000"/>
          </a:ln>
          <a:effectLst>
            <a:glow rad="63500">
              <a:schemeClr val="accent1">
                <a:satMod val="175000"/>
                <a:alpha val="25000"/>
              </a:schemeClr>
            </a:glow>
          </a:effectLst>
        </c:spPr>
      </c:pivotFmt>
      <c:pivotFmt>
        <c:idx val="364"/>
        <c:spPr>
          <a:noFill/>
          <a:ln w="9525" cap="flat" cmpd="sng" algn="ctr">
            <a:solidFill>
              <a:schemeClr val="accent1"/>
            </a:solidFill>
            <a:miter lim="800000"/>
          </a:ln>
          <a:effectLst>
            <a:glow rad="63500">
              <a:schemeClr val="accent1">
                <a:satMod val="175000"/>
                <a:alpha val="25000"/>
              </a:schemeClr>
            </a:glow>
          </a:effectLst>
        </c:spPr>
      </c:pivotFmt>
      <c:pivotFmt>
        <c:idx val="365"/>
        <c:spPr>
          <a:noFill/>
          <a:ln w="9525" cap="flat" cmpd="sng" algn="ctr">
            <a:solidFill>
              <a:schemeClr val="accent1"/>
            </a:solidFill>
            <a:miter lim="800000"/>
          </a:ln>
          <a:effectLst>
            <a:glow rad="63500">
              <a:schemeClr val="accent1">
                <a:satMod val="175000"/>
                <a:alpha val="25000"/>
              </a:schemeClr>
            </a:glow>
          </a:effectLst>
        </c:spPr>
      </c:pivotFmt>
      <c:pivotFmt>
        <c:idx val="366"/>
        <c:spPr>
          <a:noFill/>
          <a:ln w="9525" cap="flat" cmpd="sng" algn="ctr">
            <a:solidFill>
              <a:schemeClr val="accent1"/>
            </a:solidFill>
            <a:miter lim="800000"/>
          </a:ln>
          <a:effectLst>
            <a:glow rad="63500">
              <a:schemeClr val="accent1">
                <a:satMod val="175000"/>
                <a:alpha val="25000"/>
              </a:schemeClr>
            </a:glow>
          </a:effectLst>
        </c:spPr>
      </c:pivotFmt>
      <c:pivotFmt>
        <c:idx val="367"/>
        <c:spPr>
          <a:noFill/>
          <a:ln w="9525" cap="flat" cmpd="sng" algn="ctr">
            <a:solidFill>
              <a:schemeClr val="accent1"/>
            </a:solidFill>
            <a:miter lim="800000"/>
          </a:ln>
          <a:effectLst>
            <a:glow rad="63500">
              <a:schemeClr val="accent1">
                <a:satMod val="175000"/>
                <a:alpha val="25000"/>
              </a:schemeClr>
            </a:glow>
          </a:effectLst>
        </c:spPr>
      </c:pivotFmt>
      <c:pivotFmt>
        <c:idx val="368"/>
        <c:spPr>
          <a:noFill/>
          <a:ln w="9525" cap="flat" cmpd="sng" algn="ctr">
            <a:solidFill>
              <a:schemeClr val="accent1"/>
            </a:solidFill>
            <a:miter lim="800000"/>
          </a:ln>
          <a:effectLst>
            <a:glow rad="63500">
              <a:schemeClr val="accent1">
                <a:satMod val="175000"/>
                <a:alpha val="25000"/>
              </a:schemeClr>
            </a:glow>
          </a:effectLst>
        </c:spPr>
      </c:pivotFmt>
      <c:pivotFmt>
        <c:idx val="369"/>
        <c:spPr>
          <a:noFill/>
          <a:ln w="9525" cap="flat" cmpd="sng" algn="ctr">
            <a:solidFill>
              <a:schemeClr val="accent1"/>
            </a:solidFill>
            <a:miter lim="800000"/>
          </a:ln>
          <a:effectLst>
            <a:glow rad="63500">
              <a:schemeClr val="accent1">
                <a:satMod val="175000"/>
                <a:alpha val="25000"/>
              </a:schemeClr>
            </a:glow>
          </a:effectLst>
        </c:spPr>
      </c:pivotFmt>
      <c:pivotFmt>
        <c:idx val="37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1"/>
        <c:spPr>
          <a:noFill/>
          <a:ln w="9525" cap="flat" cmpd="sng" algn="ctr">
            <a:solidFill>
              <a:schemeClr val="accent1"/>
            </a:solidFill>
            <a:miter lim="800000"/>
          </a:ln>
          <a:effectLst>
            <a:glow rad="63500">
              <a:schemeClr val="accent1">
                <a:satMod val="175000"/>
                <a:alpha val="25000"/>
              </a:schemeClr>
            </a:glow>
          </a:effectLst>
        </c:spPr>
      </c:pivotFmt>
      <c:pivotFmt>
        <c:idx val="372"/>
        <c:spPr>
          <a:noFill/>
          <a:ln w="9525" cap="flat" cmpd="sng" algn="ctr">
            <a:solidFill>
              <a:schemeClr val="accent1"/>
            </a:solidFill>
            <a:miter lim="800000"/>
          </a:ln>
          <a:effectLst>
            <a:glow rad="63500">
              <a:schemeClr val="accent1">
                <a:satMod val="175000"/>
                <a:alpha val="25000"/>
              </a:schemeClr>
            </a:glow>
          </a:effectLst>
        </c:spPr>
      </c:pivotFmt>
      <c:pivotFmt>
        <c:idx val="373"/>
        <c:spPr>
          <a:noFill/>
          <a:ln w="9525" cap="flat" cmpd="sng" algn="ctr">
            <a:solidFill>
              <a:schemeClr val="accent1"/>
            </a:solidFill>
            <a:miter lim="800000"/>
          </a:ln>
          <a:effectLst>
            <a:glow rad="63500">
              <a:schemeClr val="accent1">
                <a:satMod val="175000"/>
                <a:alpha val="25000"/>
              </a:schemeClr>
            </a:glow>
          </a:effectLst>
        </c:spPr>
      </c:pivotFmt>
      <c:pivotFmt>
        <c:idx val="374"/>
        <c:spPr>
          <a:noFill/>
          <a:ln w="9525" cap="flat" cmpd="sng" algn="ctr">
            <a:solidFill>
              <a:schemeClr val="accent1"/>
            </a:solidFill>
            <a:miter lim="800000"/>
          </a:ln>
          <a:effectLst>
            <a:glow rad="63500">
              <a:schemeClr val="accent1">
                <a:satMod val="175000"/>
                <a:alpha val="25000"/>
              </a:schemeClr>
            </a:glow>
          </a:effectLst>
        </c:spPr>
      </c:pivotFmt>
      <c:pivotFmt>
        <c:idx val="375"/>
        <c:spPr>
          <a:noFill/>
          <a:ln w="9525" cap="flat" cmpd="sng" algn="ctr">
            <a:solidFill>
              <a:schemeClr val="accent1"/>
            </a:solidFill>
            <a:miter lim="800000"/>
          </a:ln>
          <a:effectLst>
            <a:glow rad="63500">
              <a:schemeClr val="accent1">
                <a:satMod val="175000"/>
                <a:alpha val="25000"/>
              </a:schemeClr>
            </a:glow>
          </a:effectLst>
        </c:spPr>
      </c:pivotFmt>
      <c:pivotFmt>
        <c:idx val="376"/>
        <c:spPr>
          <a:noFill/>
          <a:ln w="9525" cap="flat" cmpd="sng" algn="ctr">
            <a:solidFill>
              <a:schemeClr val="accent1"/>
            </a:solidFill>
            <a:miter lim="800000"/>
          </a:ln>
          <a:effectLst>
            <a:glow rad="63500">
              <a:schemeClr val="accent1">
                <a:satMod val="175000"/>
                <a:alpha val="25000"/>
              </a:schemeClr>
            </a:glow>
          </a:effectLst>
        </c:spPr>
      </c:pivotFmt>
      <c:pivotFmt>
        <c:idx val="377"/>
        <c:spPr>
          <a:noFill/>
          <a:ln w="9525" cap="flat" cmpd="sng" algn="ctr">
            <a:solidFill>
              <a:schemeClr val="accent1"/>
            </a:solidFill>
            <a:miter lim="800000"/>
          </a:ln>
          <a:effectLst>
            <a:glow rad="63500">
              <a:schemeClr val="accent1">
                <a:satMod val="175000"/>
                <a:alpha val="25000"/>
              </a:schemeClr>
            </a:glow>
          </a:effectLst>
        </c:spPr>
      </c:pivotFmt>
      <c:pivotFmt>
        <c:idx val="378"/>
        <c:spPr>
          <a:noFill/>
          <a:ln w="9525" cap="flat" cmpd="sng" algn="ctr">
            <a:solidFill>
              <a:schemeClr val="accent1"/>
            </a:solidFill>
            <a:miter lim="800000"/>
          </a:ln>
          <a:effectLst>
            <a:glow rad="63500">
              <a:schemeClr val="accent1">
                <a:satMod val="175000"/>
                <a:alpha val="25000"/>
              </a:schemeClr>
            </a:glow>
          </a:effectLst>
        </c:spPr>
      </c:pivotFmt>
      <c:pivotFmt>
        <c:idx val="379"/>
        <c:spPr>
          <a:noFill/>
          <a:ln w="9525" cap="flat" cmpd="sng" algn="ctr">
            <a:solidFill>
              <a:schemeClr val="accent1"/>
            </a:solidFill>
            <a:miter lim="800000"/>
          </a:ln>
          <a:effectLst>
            <a:glow rad="63500">
              <a:schemeClr val="accent1">
                <a:satMod val="175000"/>
                <a:alpha val="25000"/>
              </a:schemeClr>
            </a:glow>
          </a:effectLst>
        </c:spPr>
      </c:pivotFmt>
      <c:pivotFmt>
        <c:idx val="380"/>
        <c:spPr>
          <a:noFill/>
          <a:ln w="9525" cap="flat" cmpd="sng" algn="ctr">
            <a:solidFill>
              <a:schemeClr val="accent1"/>
            </a:solidFill>
            <a:miter lim="800000"/>
          </a:ln>
          <a:effectLst>
            <a:glow rad="63500">
              <a:schemeClr val="accent1">
                <a:satMod val="175000"/>
                <a:alpha val="25000"/>
              </a:schemeClr>
            </a:glow>
          </a:effectLst>
        </c:spPr>
      </c:pivotFmt>
      <c:pivotFmt>
        <c:idx val="381"/>
        <c:spPr>
          <a:noFill/>
          <a:ln w="9525" cap="flat" cmpd="sng" algn="ctr">
            <a:solidFill>
              <a:schemeClr val="accent1"/>
            </a:solidFill>
            <a:miter lim="800000"/>
          </a:ln>
          <a:effectLst>
            <a:glow rad="63500">
              <a:schemeClr val="accent1">
                <a:satMod val="175000"/>
                <a:alpha val="25000"/>
              </a:schemeClr>
            </a:glow>
          </a:effectLst>
        </c:spPr>
      </c:pivotFmt>
      <c:pivotFmt>
        <c:idx val="382"/>
        <c:spPr>
          <a:noFill/>
          <a:ln w="9525" cap="flat" cmpd="sng" algn="ctr">
            <a:solidFill>
              <a:schemeClr val="accent1"/>
            </a:solidFill>
            <a:miter lim="800000"/>
          </a:ln>
          <a:effectLst>
            <a:glow rad="63500">
              <a:schemeClr val="accent1">
                <a:satMod val="175000"/>
                <a:alpha val="25000"/>
              </a:schemeClr>
            </a:glow>
          </a:effectLst>
        </c:spPr>
      </c:pivotFmt>
      <c:pivotFmt>
        <c:idx val="383"/>
        <c:spPr>
          <a:noFill/>
          <a:ln w="9525" cap="flat" cmpd="sng" algn="ctr">
            <a:solidFill>
              <a:schemeClr val="accent1"/>
            </a:solidFill>
            <a:miter lim="800000"/>
          </a:ln>
          <a:effectLst>
            <a:glow rad="63500">
              <a:schemeClr val="accent1">
                <a:satMod val="175000"/>
                <a:alpha val="25000"/>
              </a:schemeClr>
            </a:glow>
          </a:effectLst>
        </c:spPr>
      </c:pivotFmt>
      <c:pivotFmt>
        <c:idx val="384"/>
        <c:spPr>
          <a:noFill/>
          <a:ln w="9525" cap="flat" cmpd="sng" algn="ctr">
            <a:solidFill>
              <a:schemeClr val="accent1"/>
            </a:solidFill>
            <a:miter lim="800000"/>
          </a:ln>
          <a:effectLst>
            <a:glow rad="63500">
              <a:schemeClr val="accent1">
                <a:satMod val="175000"/>
                <a:alpha val="25000"/>
              </a:schemeClr>
            </a:glow>
          </a:effectLst>
        </c:spPr>
      </c:pivotFmt>
      <c:pivotFmt>
        <c:idx val="385"/>
        <c:spPr>
          <a:noFill/>
          <a:ln w="9525" cap="flat" cmpd="sng" algn="ctr">
            <a:solidFill>
              <a:schemeClr val="accent1"/>
            </a:solidFill>
            <a:miter lim="800000"/>
          </a:ln>
          <a:effectLst>
            <a:glow rad="63500">
              <a:schemeClr val="accent1">
                <a:satMod val="175000"/>
                <a:alpha val="25000"/>
              </a:schemeClr>
            </a:glow>
          </a:effectLst>
        </c:spPr>
      </c:pivotFmt>
      <c:pivotFmt>
        <c:idx val="386"/>
        <c:spPr>
          <a:noFill/>
          <a:ln w="9525" cap="flat" cmpd="sng" algn="ctr">
            <a:solidFill>
              <a:schemeClr val="accent1"/>
            </a:solidFill>
            <a:miter lim="800000"/>
          </a:ln>
          <a:effectLst>
            <a:glow rad="63500">
              <a:schemeClr val="accent1">
                <a:satMod val="175000"/>
                <a:alpha val="25000"/>
              </a:schemeClr>
            </a:glow>
          </a:effectLst>
        </c:spPr>
      </c:pivotFmt>
      <c:pivotFmt>
        <c:idx val="387"/>
        <c:spPr>
          <a:noFill/>
          <a:ln w="9525" cap="flat" cmpd="sng" algn="ctr">
            <a:solidFill>
              <a:schemeClr val="accent1"/>
            </a:solidFill>
            <a:miter lim="800000"/>
          </a:ln>
          <a:effectLst>
            <a:glow rad="63500">
              <a:schemeClr val="accent1">
                <a:satMod val="175000"/>
                <a:alpha val="25000"/>
              </a:schemeClr>
            </a:glow>
          </a:effectLst>
        </c:spPr>
      </c:pivotFmt>
      <c:pivotFmt>
        <c:idx val="388"/>
        <c:spPr>
          <a:noFill/>
          <a:ln w="9525" cap="flat" cmpd="sng" algn="ctr">
            <a:solidFill>
              <a:schemeClr val="accent1"/>
            </a:solidFill>
            <a:miter lim="800000"/>
          </a:ln>
          <a:effectLst>
            <a:glow rad="63500">
              <a:schemeClr val="accent1">
                <a:satMod val="175000"/>
                <a:alpha val="25000"/>
              </a:schemeClr>
            </a:glow>
          </a:effectLst>
        </c:spPr>
      </c:pivotFmt>
      <c:pivotFmt>
        <c:idx val="389"/>
        <c:spPr>
          <a:noFill/>
          <a:ln w="9525" cap="flat" cmpd="sng" algn="ctr">
            <a:solidFill>
              <a:schemeClr val="accent1"/>
            </a:solidFill>
            <a:miter lim="800000"/>
          </a:ln>
          <a:effectLst>
            <a:glow rad="63500">
              <a:schemeClr val="accent1">
                <a:satMod val="175000"/>
                <a:alpha val="25000"/>
              </a:schemeClr>
            </a:glow>
          </a:effectLst>
        </c:spPr>
      </c:pivotFmt>
      <c:pivotFmt>
        <c:idx val="390"/>
        <c:spPr>
          <a:noFill/>
          <a:ln w="9525" cap="flat" cmpd="sng" algn="ctr">
            <a:solidFill>
              <a:schemeClr val="accent1"/>
            </a:solidFill>
            <a:miter lim="800000"/>
          </a:ln>
          <a:effectLst>
            <a:glow rad="63500">
              <a:schemeClr val="accent1">
                <a:satMod val="175000"/>
                <a:alpha val="25000"/>
              </a:schemeClr>
            </a:glow>
          </a:effectLst>
        </c:spPr>
      </c:pivotFmt>
      <c:pivotFmt>
        <c:idx val="391"/>
        <c:spPr>
          <a:noFill/>
          <a:ln w="9525" cap="flat" cmpd="sng" algn="ctr">
            <a:solidFill>
              <a:schemeClr val="accent1"/>
            </a:solidFill>
            <a:miter lim="800000"/>
          </a:ln>
          <a:effectLst>
            <a:glow rad="63500">
              <a:schemeClr val="accent1">
                <a:satMod val="175000"/>
                <a:alpha val="25000"/>
              </a:schemeClr>
            </a:glow>
          </a:effectLst>
        </c:spPr>
      </c:pivotFmt>
      <c:pivotFmt>
        <c:idx val="392"/>
        <c:spPr>
          <a:noFill/>
          <a:ln w="9525" cap="flat" cmpd="sng" algn="ctr">
            <a:solidFill>
              <a:schemeClr val="accent1"/>
            </a:solidFill>
            <a:miter lim="800000"/>
          </a:ln>
          <a:effectLst>
            <a:glow rad="63500">
              <a:schemeClr val="accent1">
                <a:satMod val="175000"/>
                <a:alpha val="25000"/>
              </a:schemeClr>
            </a:glow>
          </a:effectLst>
        </c:spPr>
      </c:pivotFmt>
      <c:pivotFmt>
        <c:idx val="393"/>
        <c:spPr>
          <a:noFill/>
          <a:ln w="9525" cap="flat" cmpd="sng" algn="ctr">
            <a:solidFill>
              <a:schemeClr val="accent1"/>
            </a:solidFill>
            <a:miter lim="800000"/>
          </a:ln>
          <a:effectLst>
            <a:glow rad="63500">
              <a:schemeClr val="accent1">
                <a:satMod val="175000"/>
                <a:alpha val="25000"/>
              </a:schemeClr>
            </a:glow>
          </a:effectLst>
        </c:spPr>
      </c:pivotFmt>
      <c:pivotFmt>
        <c:idx val="394"/>
        <c:spPr>
          <a:noFill/>
          <a:ln w="9525" cap="flat" cmpd="sng" algn="ctr">
            <a:solidFill>
              <a:schemeClr val="accent1"/>
            </a:solidFill>
            <a:miter lim="800000"/>
          </a:ln>
          <a:effectLst>
            <a:glow rad="63500">
              <a:schemeClr val="accent1">
                <a:satMod val="175000"/>
                <a:alpha val="25000"/>
              </a:schemeClr>
            </a:glow>
          </a:effectLst>
        </c:spPr>
      </c:pivotFmt>
      <c:pivotFmt>
        <c:idx val="395"/>
        <c:spPr>
          <a:noFill/>
          <a:ln w="9525" cap="flat" cmpd="sng" algn="ctr">
            <a:solidFill>
              <a:schemeClr val="accent1"/>
            </a:solidFill>
            <a:miter lim="800000"/>
          </a:ln>
          <a:effectLst>
            <a:glow rad="63500">
              <a:schemeClr val="accent1">
                <a:satMod val="175000"/>
                <a:alpha val="25000"/>
              </a:schemeClr>
            </a:glow>
          </a:effectLst>
        </c:spPr>
      </c:pivotFmt>
      <c:pivotFmt>
        <c:idx val="396"/>
        <c:spPr>
          <a:noFill/>
          <a:ln w="9525" cap="flat" cmpd="sng" algn="ctr">
            <a:solidFill>
              <a:schemeClr val="accent1"/>
            </a:solidFill>
            <a:miter lim="800000"/>
          </a:ln>
          <a:effectLst>
            <a:glow rad="63500">
              <a:schemeClr val="accent1">
                <a:satMod val="175000"/>
                <a:alpha val="25000"/>
              </a:schemeClr>
            </a:glow>
          </a:effectLst>
        </c:spPr>
      </c:pivotFmt>
      <c:pivotFmt>
        <c:idx val="397"/>
        <c:spPr>
          <a:noFill/>
          <a:ln w="9525" cap="flat" cmpd="sng" algn="ctr">
            <a:solidFill>
              <a:schemeClr val="accent1"/>
            </a:solidFill>
            <a:miter lim="800000"/>
          </a:ln>
          <a:effectLst>
            <a:glow rad="63500">
              <a:schemeClr val="accent1">
                <a:satMod val="175000"/>
                <a:alpha val="25000"/>
              </a:schemeClr>
            </a:glow>
          </a:effectLst>
        </c:spPr>
      </c:pivotFmt>
      <c:pivotFmt>
        <c:idx val="398"/>
        <c:spPr>
          <a:noFill/>
          <a:ln w="9525" cap="flat" cmpd="sng" algn="ctr">
            <a:solidFill>
              <a:schemeClr val="accent1"/>
            </a:solidFill>
            <a:miter lim="800000"/>
          </a:ln>
          <a:effectLst>
            <a:glow rad="63500">
              <a:schemeClr val="accent1">
                <a:satMod val="175000"/>
                <a:alpha val="25000"/>
              </a:schemeClr>
            </a:glow>
          </a:effectLst>
        </c:spPr>
      </c:pivotFmt>
      <c:pivotFmt>
        <c:idx val="399"/>
        <c:spPr>
          <a:noFill/>
          <a:ln w="9525" cap="flat" cmpd="sng" algn="ctr">
            <a:solidFill>
              <a:schemeClr val="accent1"/>
            </a:solidFill>
            <a:miter lim="800000"/>
          </a:ln>
          <a:effectLst>
            <a:glow rad="63500">
              <a:schemeClr val="accent1">
                <a:satMod val="175000"/>
                <a:alpha val="25000"/>
              </a:schemeClr>
            </a:glow>
          </a:effectLst>
        </c:spPr>
      </c:pivotFmt>
      <c:pivotFmt>
        <c:idx val="400"/>
        <c:spPr>
          <a:noFill/>
          <a:ln w="9525" cap="flat" cmpd="sng" algn="ctr">
            <a:solidFill>
              <a:schemeClr val="accent1"/>
            </a:solidFill>
            <a:miter lim="800000"/>
          </a:ln>
          <a:effectLst>
            <a:glow rad="63500">
              <a:schemeClr val="accent1">
                <a:satMod val="175000"/>
                <a:alpha val="25000"/>
              </a:schemeClr>
            </a:glow>
          </a:effectLst>
        </c:spPr>
      </c:pivotFmt>
      <c:pivotFmt>
        <c:idx val="401"/>
        <c:spPr>
          <a:noFill/>
          <a:ln w="9525" cap="flat" cmpd="sng" algn="ctr">
            <a:solidFill>
              <a:schemeClr val="accent1"/>
            </a:solidFill>
            <a:miter lim="800000"/>
          </a:ln>
          <a:effectLst>
            <a:glow rad="63500">
              <a:schemeClr val="accent1">
                <a:satMod val="175000"/>
                <a:alpha val="25000"/>
              </a:schemeClr>
            </a:glow>
          </a:effectLst>
        </c:spPr>
      </c:pivotFmt>
      <c:pivotFmt>
        <c:idx val="40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0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0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0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06"/>
        <c:spPr>
          <a:noFill/>
          <a:ln w="9525" cap="flat" cmpd="sng" algn="ctr">
            <a:solidFill>
              <a:schemeClr val="accent1"/>
            </a:solidFill>
            <a:miter lim="800000"/>
          </a:ln>
          <a:effectLst>
            <a:glow rad="63500">
              <a:schemeClr val="accent1">
                <a:satMod val="175000"/>
                <a:alpha val="25000"/>
              </a:schemeClr>
            </a:glow>
          </a:effectLst>
        </c:spPr>
      </c:pivotFmt>
      <c:pivotFmt>
        <c:idx val="407"/>
        <c:spPr>
          <a:noFill/>
          <a:ln w="9525" cap="flat" cmpd="sng" algn="ctr">
            <a:solidFill>
              <a:schemeClr val="accent1"/>
            </a:solidFill>
            <a:miter lim="800000"/>
          </a:ln>
          <a:effectLst>
            <a:glow rad="63500">
              <a:schemeClr val="accent1">
                <a:satMod val="175000"/>
                <a:alpha val="25000"/>
              </a:schemeClr>
            </a:glow>
          </a:effectLst>
        </c:spPr>
      </c:pivotFmt>
      <c:pivotFmt>
        <c:idx val="408"/>
        <c:spPr>
          <a:noFill/>
          <a:ln w="9525" cap="flat" cmpd="sng" algn="ctr">
            <a:solidFill>
              <a:schemeClr val="accent1"/>
            </a:solidFill>
            <a:miter lim="800000"/>
          </a:ln>
          <a:effectLst>
            <a:glow rad="63500">
              <a:schemeClr val="accent1">
                <a:satMod val="175000"/>
                <a:alpha val="25000"/>
              </a:schemeClr>
            </a:glow>
          </a:effectLst>
        </c:spP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09"/>
        <c:spPr>
          <a:noFill/>
          <a:ln w="9525" cap="flat" cmpd="sng" algn="ctr">
            <a:solidFill>
              <a:schemeClr val="accent1"/>
            </a:solidFill>
            <a:miter lim="800000"/>
          </a:ln>
          <a:effectLst>
            <a:glow rad="63500">
              <a:schemeClr val="accent1">
                <a:satMod val="175000"/>
                <a:alpha val="25000"/>
              </a:schemeClr>
            </a:glow>
          </a:effectLst>
        </c:spPr>
      </c:pivotFmt>
      <c:pivotFmt>
        <c:idx val="410"/>
        <c:spPr>
          <a:noFill/>
          <a:ln w="9525" cap="flat" cmpd="sng" algn="ctr">
            <a:solidFill>
              <a:schemeClr val="accent1"/>
            </a:solidFill>
            <a:miter lim="800000"/>
          </a:ln>
          <a:effectLst>
            <a:glow rad="63500">
              <a:schemeClr val="accent1">
                <a:satMod val="175000"/>
                <a:alpha val="25000"/>
              </a:schemeClr>
            </a:glow>
          </a:effectLst>
        </c:spPr>
      </c:pivotFmt>
      <c:pivotFmt>
        <c:idx val="411"/>
        <c:spPr>
          <a:noFill/>
          <a:ln w="9525" cap="flat" cmpd="sng" algn="ctr">
            <a:solidFill>
              <a:schemeClr val="accent1"/>
            </a:solidFill>
            <a:miter lim="800000"/>
          </a:ln>
          <a:effectLst>
            <a:glow rad="63500">
              <a:schemeClr val="accent1">
                <a:satMod val="175000"/>
                <a:alpha val="25000"/>
              </a:schemeClr>
            </a:glow>
          </a:effectLst>
        </c:spPr>
      </c:pivotFmt>
      <c:pivotFmt>
        <c:idx val="412"/>
        <c:spPr>
          <a:noFill/>
          <a:ln w="9525" cap="flat" cmpd="sng" algn="ctr">
            <a:solidFill>
              <a:schemeClr val="accent1"/>
            </a:solidFill>
            <a:miter lim="800000"/>
          </a:ln>
          <a:effectLst>
            <a:glow rad="63500">
              <a:schemeClr val="accent1">
                <a:satMod val="175000"/>
                <a:alpha val="25000"/>
              </a:schemeClr>
            </a:glow>
          </a:effectLst>
        </c:spPr>
      </c:pivotFmt>
      <c:pivotFmt>
        <c:idx val="413"/>
        <c:spPr>
          <a:noFill/>
          <a:ln w="9525" cap="flat" cmpd="sng" algn="ctr">
            <a:solidFill>
              <a:schemeClr val="accent1"/>
            </a:solidFill>
            <a:miter lim="800000"/>
          </a:ln>
          <a:effectLst>
            <a:glow rad="63500">
              <a:schemeClr val="accent1">
                <a:satMod val="175000"/>
                <a:alpha val="25000"/>
              </a:schemeClr>
            </a:glow>
          </a:effectLst>
        </c:spPr>
      </c:pivotFmt>
      <c:pivotFmt>
        <c:idx val="414"/>
        <c:spPr>
          <a:noFill/>
          <a:ln w="9525" cap="flat" cmpd="sng" algn="ctr">
            <a:solidFill>
              <a:schemeClr val="accent1"/>
            </a:solidFill>
            <a:miter lim="800000"/>
          </a:ln>
          <a:effectLst>
            <a:glow rad="63500">
              <a:schemeClr val="accent1">
                <a:satMod val="175000"/>
                <a:alpha val="25000"/>
              </a:schemeClr>
            </a:glow>
          </a:effectLst>
        </c:spPr>
      </c:pivotFmt>
      <c:pivotFmt>
        <c:idx val="415"/>
        <c:spPr>
          <a:noFill/>
          <a:ln w="9525" cap="flat" cmpd="sng" algn="ctr">
            <a:solidFill>
              <a:schemeClr val="accent1"/>
            </a:solidFill>
            <a:miter lim="800000"/>
          </a:ln>
          <a:effectLst>
            <a:glow rad="63500">
              <a:schemeClr val="accent1">
                <a:satMod val="175000"/>
                <a:alpha val="25000"/>
              </a:schemeClr>
            </a:glow>
          </a:effectLst>
        </c:spPr>
      </c:pivotFmt>
      <c:pivotFmt>
        <c:idx val="41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17"/>
        <c:spPr>
          <a:noFill/>
          <a:ln w="9525" cap="flat" cmpd="sng" algn="ctr">
            <a:solidFill>
              <a:schemeClr val="accent1"/>
            </a:solidFill>
            <a:miter lim="800000"/>
          </a:ln>
          <a:effectLst>
            <a:glow rad="63500">
              <a:schemeClr val="accent1">
                <a:satMod val="175000"/>
                <a:alpha val="25000"/>
              </a:schemeClr>
            </a:glow>
          </a:effectLst>
        </c:spPr>
      </c:pivotFmt>
      <c:pivotFmt>
        <c:idx val="418"/>
        <c:spPr>
          <a:noFill/>
          <a:ln w="9525" cap="flat" cmpd="sng" algn="ctr">
            <a:solidFill>
              <a:schemeClr val="accent1"/>
            </a:solidFill>
            <a:miter lim="800000"/>
          </a:ln>
          <a:effectLst>
            <a:glow rad="63500">
              <a:schemeClr val="accent1">
                <a:satMod val="175000"/>
                <a:alpha val="25000"/>
              </a:schemeClr>
            </a:glow>
          </a:effectLst>
        </c:spPr>
      </c:pivotFmt>
      <c:pivotFmt>
        <c:idx val="419"/>
        <c:spPr>
          <a:noFill/>
          <a:ln w="9525" cap="flat" cmpd="sng" algn="ctr">
            <a:solidFill>
              <a:schemeClr val="accent1"/>
            </a:solidFill>
            <a:miter lim="800000"/>
          </a:ln>
          <a:effectLst>
            <a:glow rad="63500">
              <a:schemeClr val="accent1">
                <a:satMod val="175000"/>
                <a:alpha val="25000"/>
              </a:schemeClr>
            </a:glow>
          </a:effectLst>
        </c:spP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20"/>
        <c:spPr>
          <a:noFill/>
          <a:ln w="9525" cap="flat" cmpd="sng" algn="ctr">
            <a:solidFill>
              <a:schemeClr val="accent1"/>
            </a:solidFill>
            <a:miter lim="800000"/>
          </a:ln>
          <a:effectLst>
            <a:glow rad="63500">
              <a:schemeClr val="accent1">
                <a:satMod val="175000"/>
                <a:alpha val="25000"/>
              </a:schemeClr>
            </a:glow>
          </a:effectLst>
        </c:spPr>
      </c:pivotFmt>
      <c:pivotFmt>
        <c:idx val="421"/>
        <c:spPr>
          <a:noFill/>
          <a:ln w="9525" cap="flat" cmpd="sng" algn="ctr">
            <a:solidFill>
              <a:schemeClr val="accent1"/>
            </a:solidFill>
            <a:miter lim="800000"/>
          </a:ln>
          <a:effectLst>
            <a:glow rad="63500">
              <a:schemeClr val="accent1">
                <a:satMod val="175000"/>
                <a:alpha val="25000"/>
              </a:schemeClr>
            </a:glow>
          </a:effectLst>
        </c:spPr>
      </c:pivotFmt>
      <c:pivotFmt>
        <c:idx val="422"/>
        <c:spPr>
          <a:noFill/>
          <a:ln w="9525" cap="flat" cmpd="sng" algn="ctr">
            <a:solidFill>
              <a:schemeClr val="accent1"/>
            </a:solidFill>
            <a:miter lim="800000"/>
          </a:ln>
          <a:effectLst>
            <a:glow rad="63500">
              <a:schemeClr val="accent1">
                <a:satMod val="175000"/>
                <a:alpha val="25000"/>
              </a:schemeClr>
            </a:glow>
          </a:effectLst>
        </c:spPr>
      </c:pivotFmt>
      <c:pivotFmt>
        <c:idx val="423"/>
        <c:spPr>
          <a:noFill/>
          <a:ln w="9525" cap="flat" cmpd="sng" algn="ctr">
            <a:solidFill>
              <a:schemeClr val="accent1"/>
            </a:solidFill>
            <a:miter lim="800000"/>
          </a:ln>
          <a:effectLst>
            <a:glow rad="63500">
              <a:schemeClr val="accent1">
                <a:satMod val="175000"/>
                <a:alpha val="25000"/>
              </a:schemeClr>
            </a:glow>
          </a:effectLst>
        </c:spPr>
      </c:pivotFmt>
      <c:pivotFmt>
        <c:idx val="424"/>
        <c:spPr>
          <a:noFill/>
          <a:ln w="9525" cap="flat" cmpd="sng" algn="ctr">
            <a:solidFill>
              <a:schemeClr val="accent1"/>
            </a:solidFill>
            <a:miter lim="800000"/>
          </a:ln>
          <a:effectLst>
            <a:glow rad="63500">
              <a:schemeClr val="accent1">
                <a:satMod val="175000"/>
                <a:alpha val="25000"/>
              </a:schemeClr>
            </a:glow>
          </a:effectLst>
        </c:spPr>
      </c:pivotFmt>
      <c:pivotFmt>
        <c:idx val="425"/>
        <c:spPr>
          <a:noFill/>
          <a:ln w="9525" cap="flat" cmpd="sng" algn="ctr">
            <a:solidFill>
              <a:schemeClr val="accent1"/>
            </a:solidFill>
            <a:miter lim="800000"/>
          </a:ln>
          <a:effectLst>
            <a:glow rad="63500">
              <a:schemeClr val="accent1">
                <a:satMod val="175000"/>
                <a:alpha val="25000"/>
              </a:schemeClr>
            </a:glow>
          </a:effectLst>
        </c:spPr>
      </c:pivotFmt>
      <c:pivotFmt>
        <c:idx val="426"/>
        <c:spPr>
          <a:noFill/>
          <a:ln w="9525" cap="flat" cmpd="sng" algn="ctr">
            <a:solidFill>
              <a:schemeClr val="accent1"/>
            </a:solidFill>
            <a:miter lim="800000"/>
          </a:ln>
          <a:effectLst>
            <a:glow rad="63500">
              <a:schemeClr val="accent1">
                <a:satMod val="175000"/>
                <a:alpha val="25000"/>
              </a:schemeClr>
            </a:glow>
          </a:effectLst>
        </c:spPr>
      </c:pivotFmt>
      <c:pivotFmt>
        <c:idx val="42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28"/>
        <c:spPr>
          <a:noFill/>
          <a:ln w="9525" cap="flat" cmpd="sng" algn="ctr">
            <a:solidFill>
              <a:schemeClr val="accent1"/>
            </a:solidFill>
            <a:miter lim="800000"/>
          </a:ln>
          <a:effectLst>
            <a:glow rad="63500">
              <a:schemeClr val="accent1">
                <a:satMod val="175000"/>
                <a:alpha val="25000"/>
              </a:schemeClr>
            </a:glow>
          </a:effectLst>
        </c:spPr>
        <c:dLbl>
          <c:idx val="0"/>
          <c:layout>
            <c:manualLayout>
              <c:x val="4.6767536701059695E-2"/>
              <c:y val="-4.94141312742815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r>
                  <a:rPr lang="en-US" baseline="0"/>
                  <a:t>JHAR
</a:t>
                </a:r>
                <a:fld id="{EAFCD800-22B2-4FBE-A3D0-033491AA7A59}" type="PERCENTAGE">
                  <a:rPr lang="en-US" baseline="0"/>
                  <a:pPr>
                    <a:defRPr/>
                  </a:pPr>
                  <a:t>[PERCENTAGE]</a:t>
                </a:fld>
                <a:endParaRPr lang="en-US" baseline="0"/>
              </a:p>
            </c:rich>
          </c:tx>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29"/>
        <c:spPr>
          <a:noFill/>
          <a:ln w="9525" cap="flat" cmpd="sng" algn="ctr">
            <a:solidFill>
              <a:schemeClr val="accent1"/>
            </a:solidFill>
            <a:miter lim="800000"/>
          </a:ln>
          <a:effectLst>
            <a:glow rad="63500">
              <a:schemeClr val="accent1">
                <a:satMod val="175000"/>
                <a:alpha val="25000"/>
              </a:schemeClr>
            </a:glow>
          </a:effectLst>
        </c:spPr>
        <c:dLbl>
          <c:idx val="0"/>
          <c:layout>
            <c:manualLayout>
              <c:x val="5.9758519118020721E-2"/>
              <c:y val="-8.2356885457135834E-2"/>
            </c:manualLayout>
          </c:layout>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30"/>
        <c:spPr>
          <a:noFill/>
          <a:ln w="9525" cap="flat" cmpd="sng" algn="ctr">
            <a:solidFill>
              <a:schemeClr val="accent1"/>
            </a:solidFill>
            <a:miter lim="800000"/>
          </a:ln>
          <a:effectLst>
            <a:glow rad="63500">
              <a:schemeClr val="accent1">
                <a:satMod val="175000"/>
                <a:alpha val="25000"/>
              </a:schemeClr>
            </a:glow>
          </a:effectLst>
        </c:spPr>
        <c:dLbl>
          <c:idx val="0"/>
          <c:layout>
            <c:manualLayout>
              <c:x val="-4.93657331844519E-2"/>
              <c:y val="-7.823904118427896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r>
                  <a:rPr lang="en-US" baseline="0"/>
                  <a:t>HP
</a:t>
                </a:r>
                <a:fld id="{53026B53-0F98-42EC-BC9A-3B742D12EAC5}" type="PERCENTAGE">
                  <a:rPr lang="en-US" baseline="0"/>
                  <a:pPr>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31"/>
        <c:spPr>
          <a:noFill/>
          <a:ln w="9525" cap="flat" cmpd="sng" algn="ctr">
            <a:solidFill>
              <a:schemeClr val="accent1"/>
            </a:solidFill>
            <a:miter lim="800000"/>
          </a:ln>
          <a:effectLst>
            <a:glow rad="63500">
              <a:schemeClr val="accent1">
                <a:satMod val="175000"/>
                <a:alpha val="25000"/>
              </a:schemeClr>
            </a:glow>
          </a:effectLst>
        </c:spPr>
        <c:dLbl>
          <c:idx val="0"/>
          <c:layout>
            <c:manualLayout>
              <c:x val="6.755310856819724E-2"/>
              <c:y val="9.8828262548563001E-2"/>
            </c:manualLayout>
          </c:layout>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32"/>
        <c:spPr>
          <a:noFill/>
          <a:ln w="9525" cap="flat" cmpd="sng" algn="ctr">
            <a:solidFill>
              <a:schemeClr val="accent1"/>
            </a:solidFill>
            <a:miter lim="800000"/>
          </a:ln>
          <a:effectLst>
            <a:glow rad="63500">
              <a:schemeClr val="accent1">
                <a:satMod val="175000"/>
                <a:alpha val="25000"/>
              </a:schemeClr>
            </a:glow>
          </a:effectLst>
        </c:spPr>
        <c:dLbl>
          <c:idx val="0"/>
          <c:layout>
            <c:manualLayout>
              <c:x val="-4.93657331844519E-2"/>
              <c:y val="0.12353532818570376"/>
            </c:manualLayout>
          </c:layout>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33"/>
        <c:spPr>
          <a:noFill/>
          <a:ln w="9525" cap="flat" cmpd="sng" algn="ctr">
            <a:solidFill>
              <a:schemeClr val="accent1"/>
            </a:solidFill>
            <a:miter lim="800000"/>
          </a:ln>
          <a:effectLst>
            <a:glow rad="63500">
              <a:schemeClr val="accent1">
                <a:satMod val="175000"/>
                <a:alpha val="25000"/>
              </a:schemeClr>
            </a:glow>
          </a:effectLst>
        </c:spPr>
        <c:dLbl>
          <c:idx val="0"/>
          <c:layout>
            <c:manualLayout>
              <c:x val="-2.8580161317314258E-2"/>
              <c:y val="4.94141312742815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r>
                  <a:rPr lang="en-US"/>
                  <a:t>UK</a:t>
                </a:r>
                <a:r>
                  <a:rPr lang="en-US" baseline="0"/>
                  <a:t>
</a:t>
                </a:r>
                <a:fld id="{6B70D761-68C1-4F73-A8D0-EDAADA75583D}" type="PERCENTAGE">
                  <a:rPr lang="en-US" baseline="0"/>
                  <a:pPr>
                    <a:defRPr/>
                  </a:pPr>
                  <a:t>[PERCENTAGE]</a:t>
                </a:fld>
                <a:endParaRPr lang="en-US" baseline="0"/>
              </a:p>
            </c:rich>
          </c:tx>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34"/>
        <c:spPr>
          <a:noFill/>
          <a:ln w="9525" cap="flat" cmpd="sng" algn="ctr">
            <a:solidFill>
              <a:schemeClr val="accent1"/>
            </a:solidFill>
            <a:miter lim="800000"/>
          </a:ln>
          <a:effectLst>
            <a:glow rad="63500">
              <a:schemeClr val="accent1">
                <a:satMod val="175000"/>
                <a:alpha val="25000"/>
              </a:schemeClr>
            </a:glow>
          </a:effectLst>
        </c:spPr>
        <c:dLbl>
          <c:idx val="0"/>
          <c:layout>
            <c:manualLayout>
              <c:x val="-0.17148096790388556"/>
              <c:y val="-0.11941748391284696"/>
            </c:manualLayout>
          </c:layout>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35"/>
        <c:spPr>
          <a:noFill/>
          <a:ln w="9525" cap="flat" cmpd="sng" algn="ctr">
            <a:solidFill>
              <a:schemeClr val="accent1"/>
            </a:solidFill>
            <a:miter lim="800000"/>
          </a:ln>
          <a:effectLst>
            <a:glow rad="63500">
              <a:schemeClr val="accent1">
                <a:satMod val="175000"/>
                <a:alpha val="25000"/>
              </a:schemeClr>
            </a:glow>
          </a:effectLst>
        </c:spPr>
        <c:dLbl>
          <c:idx val="0"/>
          <c:layout>
            <c:manualLayout>
              <c:x val="-3.8972947250883128E-2"/>
              <c:y val="-8.2356885457135834E-2"/>
            </c:manualLayout>
          </c:layout>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36"/>
        <c:spPr>
          <a:noFill/>
          <a:ln w="9525" cap="flat" cmpd="sng" algn="ctr">
            <a:solidFill>
              <a:schemeClr val="accent1"/>
            </a:solidFill>
            <a:miter lim="800000"/>
          </a:ln>
          <a:effectLst>
            <a:glow rad="63500">
              <a:schemeClr val="accent1">
                <a:satMod val="175000"/>
                <a:alpha val="25000"/>
              </a:schemeClr>
            </a:glow>
          </a:effectLst>
        </c:spPr>
        <c:dLbl>
          <c:idx val="0"/>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37"/>
        <c:spPr>
          <a:noFill/>
          <a:ln w="9525" cap="flat" cmpd="sng" algn="ctr">
            <a:solidFill>
              <a:schemeClr val="accent1"/>
            </a:solidFill>
            <a:miter lim="800000"/>
          </a:ln>
          <a:effectLst>
            <a:glow rad="63500">
              <a:schemeClr val="accent1">
                <a:satMod val="175000"/>
                <a:alpha val="25000"/>
              </a:schemeClr>
            </a:glow>
          </a:effectLst>
        </c:spPr>
        <c:dLbl>
          <c:idx val="0"/>
          <c:layout>
            <c:manualLayout>
              <c:x val="-2.5981964833922053E-3"/>
              <c:y val="-7.000335263856549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r>
                  <a:rPr lang="en-US" baseline="0"/>
                  <a:t>JK
</a:t>
                </a:r>
                <a:fld id="{B5B034BC-69B8-4794-AB0B-35A9B80D4A08}" type="PERCENTAGE">
                  <a:rPr lang="en-US" baseline="0"/>
                  <a:pPr>
                    <a:defRPr/>
                  </a:pPr>
                  <a:t>[PERCENTAGE]</a:t>
                </a:fld>
                <a:endParaRPr lang="en-US" baseline="0"/>
              </a:p>
            </c:rich>
          </c:tx>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41628201765709777"/>
          <c:y val="0.28619860719591661"/>
          <c:w val="0.21281368821292776"/>
          <c:h val="0.77736111111111106"/>
        </c:manualLayout>
      </c:layout>
      <c:pieChart>
        <c:varyColors val="1"/>
        <c:ser>
          <c:idx val="0"/>
          <c:order val="0"/>
          <c:tx>
            <c:strRef>
              <c:f>Q.5!$C$1</c:f>
              <c:strCache>
                <c:ptCount val="1"/>
                <c:pt idx="0">
                  <c:v>Total</c:v>
                </c:pt>
              </c:strCache>
            </c:strRef>
          </c:tx>
          <c:explosion val="34"/>
          <c:dPt>
            <c:idx val="0"/>
            <c:bubble3D val="0"/>
            <c:spPr>
              <a:no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1-7835-498F-B642-31AF76E80479}"/>
              </c:ext>
            </c:extLst>
          </c:dPt>
          <c:dPt>
            <c:idx val="1"/>
            <c:bubble3D val="0"/>
            <c:spPr>
              <a:noFill/>
              <a:ln w="9525" cap="flat" cmpd="sng" algn="ctr">
                <a:solidFill>
                  <a:schemeClr val="accent2"/>
                </a:solidFill>
                <a:miter lim="800000"/>
              </a:ln>
              <a:effectLst>
                <a:glow rad="63500">
                  <a:schemeClr val="accent2">
                    <a:satMod val="175000"/>
                    <a:alpha val="25000"/>
                  </a:schemeClr>
                </a:glow>
              </a:effectLst>
            </c:spPr>
            <c:extLst>
              <c:ext xmlns:c16="http://schemas.microsoft.com/office/drawing/2014/chart" uri="{C3380CC4-5D6E-409C-BE32-E72D297353CC}">
                <c16:uniqueId val="{00000003-7835-498F-B642-31AF76E80479}"/>
              </c:ext>
            </c:extLst>
          </c:dPt>
          <c:dPt>
            <c:idx val="2"/>
            <c:bubble3D val="0"/>
            <c:spPr>
              <a:noFill/>
              <a:ln w="9525" cap="flat" cmpd="sng" algn="ctr">
                <a:solidFill>
                  <a:schemeClr val="accent3"/>
                </a:solidFill>
                <a:miter lim="800000"/>
              </a:ln>
              <a:effectLst>
                <a:glow rad="63500">
                  <a:schemeClr val="accent3">
                    <a:satMod val="175000"/>
                    <a:alpha val="25000"/>
                  </a:schemeClr>
                </a:glow>
              </a:effectLst>
            </c:spPr>
            <c:extLst>
              <c:ext xmlns:c16="http://schemas.microsoft.com/office/drawing/2014/chart" uri="{C3380CC4-5D6E-409C-BE32-E72D297353CC}">
                <c16:uniqueId val="{00000005-7835-498F-B642-31AF76E80479}"/>
              </c:ext>
            </c:extLst>
          </c:dPt>
          <c:dPt>
            <c:idx val="3"/>
            <c:bubble3D val="0"/>
            <c:spPr>
              <a:noFill/>
              <a:ln w="9525" cap="flat" cmpd="sng" algn="ctr">
                <a:solidFill>
                  <a:schemeClr val="accent4"/>
                </a:solidFill>
                <a:miter lim="800000"/>
              </a:ln>
              <a:effectLst>
                <a:glow rad="63500">
                  <a:schemeClr val="accent4">
                    <a:satMod val="175000"/>
                    <a:alpha val="25000"/>
                  </a:schemeClr>
                </a:glow>
              </a:effectLst>
            </c:spPr>
            <c:extLst>
              <c:ext xmlns:c16="http://schemas.microsoft.com/office/drawing/2014/chart" uri="{C3380CC4-5D6E-409C-BE32-E72D297353CC}">
                <c16:uniqueId val="{00000007-7835-498F-B642-31AF76E80479}"/>
              </c:ext>
            </c:extLst>
          </c:dPt>
          <c:dPt>
            <c:idx val="4"/>
            <c:bubble3D val="0"/>
            <c:spPr>
              <a:noFill/>
              <a:ln w="9525" cap="flat" cmpd="sng" algn="ctr">
                <a:solidFill>
                  <a:schemeClr val="accent5"/>
                </a:solidFill>
                <a:miter lim="800000"/>
              </a:ln>
              <a:effectLst>
                <a:glow rad="63500">
                  <a:schemeClr val="accent5">
                    <a:satMod val="175000"/>
                    <a:alpha val="25000"/>
                  </a:schemeClr>
                </a:glow>
              </a:effectLst>
            </c:spPr>
            <c:extLst>
              <c:ext xmlns:c16="http://schemas.microsoft.com/office/drawing/2014/chart" uri="{C3380CC4-5D6E-409C-BE32-E72D297353CC}">
                <c16:uniqueId val="{00000009-7835-498F-B642-31AF76E80479}"/>
              </c:ext>
            </c:extLst>
          </c:dPt>
          <c:dPt>
            <c:idx val="5"/>
            <c:bubble3D val="0"/>
            <c:spPr>
              <a:no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B-7835-498F-B642-31AF76E80479}"/>
              </c:ext>
            </c:extLst>
          </c:dPt>
          <c:dPt>
            <c:idx val="6"/>
            <c:bubble3D val="0"/>
            <c:spPr>
              <a:noFill/>
              <a:ln w="9525" cap="flat" cmpd="sng" algn="ctr">
                <a:solidFill>
                  <a:schemeClr val="accent1">
                    <a:lumMod val="60000"/>
                  </a:schemeClr>
                </a:solidFill>
                <a:miter lim="800000"/>
              </a:ln>
              <a:effectLst>
                <a:glow rad="63500">
                  <a:schemeClr val="accent1">
                    <a:lumMod val="60000"/>
                    <a:satMod val="175000"/>
                    <a:alpha val="25000"/>
                  </a:schemeClr>
                </a:glow>
              </a:effectLst>
            </c:spPr>
            <c:extLst>
              <c:ext xmlns:c16="http://schemas.microsoft.com/office/drawing/2014/chart" uri="{C3380CC4-5D6E-409C-BE32-E72D297353CC}">
                <c16:uniqueId val="{0000000D-7835-498F-B642-31AF76E80479}"/>
              </c:ext>
            </c:extLst>
          </c:dPt>
          <c:dPt>
            <c:idx val="7"/>
            <c:bubble3D val="0"/>
            <c:spPr>
              <a:noFill/>
              <a:ln w="9525" cap="flat" cmpd="sng" algn="ctr">
                <a:solidFill>
                  <a:schemeClr val="accent2">
                    <a:lumMod val="60000"/>
                  </a:schemeClr>
                </a:solidFill>
                <a:miter lim="800000"/>
              </a:ln>
              <a:effectLst>
                <a:glow rad="63500">
                  <a:schemeClr val="accent2">
                    <a:lumMod val="60000"/>
                    <a:satMod val="175000"/>
                    <a:alpha val="25000"/>
                  </a:schemeClr>
                </a:glow>
              </a:effectLst>
            </c:spPr>
            <c:extLst>
              <c:ext xmlns:c16="http://schemas.microsoft.com/office/drawing/2014/chart" uri="{C3380CC4-5D6E-409C-BE32-E72D297353CC}">
                <c16:uniqueId val="{0000000F-7835-498F-B642-31AF76E80479}"/>
              </c:ext>
            </c:extLst>
          </c:dPt>
          <c:dPt>
            <c:idx val="8"/>
            <c:bubble3D val="0"/>
            <c:spPr>
              <a:noFill/>
              <a:ln w="9525" cap="flat" cmpd="sng" algn="ctr">
                <a:solidFill>
                  <a:schemeClr val="accent3">
                    <a:lumMod val="60000"/>
                  </a:schemeClr>
                </a:solidFill>
                <a:miter lim="800000"/>
              </a:ln>
              <a:effectLst>
                <a:glow rad="63500">
                  <a:schemeClr val="accent3">
                    <a:lumMod val="60000"/>
                    <a:satMod val="175000"/>
                    <a:alpha val="25000"/>
                  </a:schemeClr>
                </a:glow>
              </a:effectLst>
            </c:spPr>
            <c:extLst>
              <c:ext xmlns:c16="http://schemas.microsoft.com/office/drawing/2014/chart" uri="{C3380CC4-5D6E-409C-BE32-E72D297353CC}">
                <c16:uniqueId val="{00000011-7835-498F-B642-31AF76E80479}"/>
              </c:ext>
            </c:extLst>
          </c:dPt>
          <c:dPt>
            <c:idx val="9"/>
            <c:bubble3D val="0"/>
            <c:spPr>
              <a:noFill/>
              <a:ln w="9525" cap="flat" cmpd="sng" algn="ctr">
                <a:solidFill>
                  <a:schemeClr val="accent4">
                    <a:lumMod val="60000"/>
                  </a:schemeClr>
                </a:solidFill>
                <a:miter lim="800000"/>
              </a:ln>
              <a:effectLst>
                <a:glow rad="63500">
                  <a:schemeClr val="accent4">
                    <a:lumMod val="60000"/>
                    <a:satMod val="175000"/>
                    <a:alpha val="25000"/>
                  </a:schemeClr>
                </a:glow>
              </a:effectLst>
            </c:spPr>
            <c:extLst>
              <c:ext xmlns:c16="http://schemas.microsoft.com/office/drawing/2014/chart" uri="{C3380CC4-5D6E-409C-BE32-E72D297353CC}">
                <c16:uniqueId val="{00000013-7835-498F-B642-31AF76E80479}"/>
              </c:ext>
            </c:extLst>
          </c:dPt>
          <c:dPt>
            <c:idx val="10"/>
            <c:bubble3D val="0"/>
            <c:spPr>
              <a:noFill/>
              <a:ln w="9525" cap="flat" cmpd="sng" algn="ctr">
                <a:solidFill>
                  <a:schemeClr val="accent5">
                    <a:lumMod val="60000"/>
                  </a:schemeClr>
                </a:solidFill>
                <a:miter lim="800000"/>
              </a:ln>
              <a:effectLst>
                <a:glow rad="63500">
                  <a:schemeClr val="accent5">
                    <a:lumMod val="60000"/>
                    <a:satMod val="175000"/>
                    <a:alpha val="25000"/>
                  </a:schemeClr>
                </a:glow>
              </a:effectLst>
            </c:spPr>
            <c:extLst>
              <c:ext xmlns:c16="http://schemas.microsoft.com/office/drawing/2014/chart" uri="{C3380CC4-5D6E-409C-BE32-E72D297353CC}">
                <c16:uniqueId val="{00000015-7835-498F-B642-31AF76E80479}"/>
              </c:ext>
            </c:extLst>
          </c:dPt>
          <c:dPt>
            <c:idx val="11"/>
            <c:bubble3D val="0"/>
            <c:spPr>
              <a:noFill/>
              <a:ln w="9525" cap="flat" cmpd="sng" algn="ctr">
                <a:solidFill>
                  <a:schemeClr val="accent6">
                    <a:lumMod val="60000"/>
                  </a:schemeClr>
                </a:solidFill>
                <a:miter lim="800000"/>
              </a:ln>
              <a:effectLst>
                <a:glow rad="63500">
                  <a:schemeClr val="accent6">
                    <a:lumMod val="60000"/>
                    <a:satMod val="175000"/>
                    <a:alpha val="25000"/>
                  </a:schemeClr>
                </a:glow>
              </a:effectLst>
            </c:spPr>
            <c:extLst>
              <c:ext xmlns:c16="http://schemas.microsoft.com/office/drawing/2014/chart" uri="{C3380CC4-5D6E-409C-BE32-E72D297353CC}">
                <c16:uniqueId val="{00000017-7835-498F-B642-31AF76E80479}"/>
              </c:ext>
            </c:extLst>
          </c:dPt>
          <c:dPt>
            <c:idx val="12"/>
            <c:bubble3D val="0"/>
            <c:spPr>
              <a:noFill/>
              <a:ln w="9525" cap="flat" cmpd="sng" algn="ctr">
                <a:solidFill>
                  <a:schemeClr val="accent1">
                    <a:lumMod val="80000"/>
                    <a:lumOff val="20000"/>
                  </a:schemeClr>
                </a:solidFill>
                <a:miter lim="800000"/>
              </a:ln>
              <a:effectLst>
                <a:glow rad="63500">
                  <a:schemeClr val="accent1">
                    <a:lumMod val="80000"/>
                    <a:lumOff val="20000"/>
                    <a:satMod val="175000"/>
                    <a:alpha val="25000"/>
                  </a:schemeClr>
                </a:glow>
              </a:effectLst>
            </c:spPr>
            <c:extLst>
              <c:ext xmlns:c16="http://schemas.microsoft.com/office/drawing/2014/chart" uri="{C3380CC4-5D6E-409C-BE32-E72D297353CC}">
                <c16:uniqueId val="{00000019-7835-498F-B642-31AF76E80479}"/>
              </c:ext>
            </c:extLst>
          </c:dPt>
          <c:dPt>
            <c:idx val="13"/>
            <c:bubble3D val="0"/>
            <c:spPr>
              <a:noFill/>
              <a:ln w="9525" cap="flat" cmpd="sng" algn="ctr">
                <a:solidFill>
                  <a:schemeClr val="accent2">
                    <a:lumMod val="80000"/>
                    <a:lumOff val="20000"/>
                  </a:schemeClr>
                </a:solidFill>
                <a:miter lim="800000"/>
              </a:ln>
              <a:effectLst>
                <a:glow rad="63500">
                  <a:schemeClr val="accent2">
                    <a:lumMod val="80000"/>
                    <a:lumOff val="20000"/>
                    <a:satMod val="175000"/>
                    <a:alpha val="25000"/>
                  </a:schemeClr>
                </a:glow>
              </a:effectLst>
            </c:spPr>
            <c:extLst>
              <c:ext xmlns:c16="http://schemas.microsoft.com/office/drawing/2014/chart" uri="{C3380CC4-5D6E-409C-BE32-E72D297353CC}">
                <c16:uniqueId val="{0000001B-7835-498F-B642-31AF76E80479}"/>
              </c:ext>
            </c:extLst>
          </c:dPt>
          <c:dPt>
            <c:idx val="14"/>
            <c:bubble3D val="0"/>
            <c:spPr>
              <a:noFill/>
              <a:ln w="9525" cap="flat" cmpd="sng" algn="ctr">
                <a:solidFill>
                  <a:schemeClr val="accent3">
                    <a:lumMod val="80000"/>
                    <a:lumOff val="20000"/>
                  </a:schemeClr>
                </a:solidFill>
                <a:miter lim="800000"/>
              </a:ln>
              <a:effectLst>
                <a:glow rad="63500">
                  <a:schemeClr val="accent3">
                    <a:lumMod val="80000"/>
                    <a:lumOff val="20000"/>
                    <a:satMod val="175000"/>
                    <a:alpha val="25000"/>
                  </a:schemeClr>
                </a:glow>
              </a:effectLst>
            </c:spPr>
            <c:extLst>
              <c:ext xmlns:c16="http://schemas.microsoft.com/office/drawing/2014/chart" uri="{C3380CC4-5D6E-409C-BE32-E72D297353CC}">
                <c16:uniqueId val="{0000001D-7835-498F-B642-31AF76E80479}"/>
              </c:ext>
            </c:extLst>
          </c:dPt>
          <c:dPt>
            <c:idx val="15"/>
            <c:bubble3D val="0"/>
            <c:spPr>
              <a:noFill/>
              <a:ln w="9525" cap="flat" cmpd="sng" algn="ctr">
                <a:solidFill>
                  <a:schemeClr val="accent4">
                    <a:lumMod val="80000"/>
                    <a:lumOff val="20000"/>
                  </a:schemeClr>
                </a:solidFill>
                <a:miter lim="800000"/>
              </a:ln>
              <a:effectLst>
                <a:glow rad="63500">
                  <a:schemeClr val="accent4">
                    <a:lumMod val="80000"/>
                    <a:lumOff val="20000"/>
                    <a:satMod val="175000"/>
                    <a:alpha val="25000"/>
                  </a:schemeClr>
                </a:glow>
              </a:effectLst>
            </c:spPr>
            <c:extLst>
              <c:ext xmlns:c16="http://schemas.microsoft.com/office/drawing/2014/chart" uri="{C3380CC4-5D6E-409C-BE32-E72D297353CC}">
                <c16:uniqueId val="{0000001F-7835-498F-B642-31AF76E80479}"/>
              </c:ext>
            </c:extLst>
          </c:dPt>
          <c:dPt>
            <c:idx val="16"/>
            <c:bubble3D val="0"/>
            <c:spPr>
              <a:noFill/>
              <a:ln w="9525" cap="flat" cmpd="sng" algn="ctr">
                <a:solidFill>
                  <a:schemeClr val="accent5">
                    <a:lumMod val="80000"/>
                    <a:lumOff val="20000"/>
                  </a:schemeClr>
                </a:solidFill>
                <a:miter lim="800000"/>
              </a:ln>
              <a:effectLst>
                <a:glow rad="63500">
                  <a:schemeClr val="accent5">
                    <a:lumMod val="80000"/>
                    <a:lumOff val="20000"/>
                    <a:satMod val="175000"/>
                    <a:alpha val="25000"/>
                  </a:schemeClr>
                </a:glow>
              </a:effectLst>
            </c:spPr>
            <c:extLst>
              <c:ext xmlns:c16="http://schemas.microsoft.com/office/drawing/2014/chart" uri="{C3380CC4-5D6E-409C-BE32-E72D297353CC}">
                <c16:uniqueId val="{00000021-7835-498F-B642-31AF76E80479}"/>
              </c:ext>
            </c:extLst>
          </c:dPt>
          <c:dPt>
            <c:idx val="17"/>
            <c:bubble3D val="0"/>
            <c:spPr>
              <a:noFill/>
              <a:ln w="9525" cap="flat" cmpd="sng" algn="ctr">
                <a:solidFill>
                  <a:schemeClr val="accent6">
                    <a:lumMod val="80000"/>
                    <a:lumOff val="20000"/>
                  </a:schemeClr>
                </a:solidFill>
                <a:miter lim="800000"/>
              </a:ln>
              <a:effectLst>
                <a:glow rad="63500">
                  <a:schemeClr val="accent6">
                    <a:lumMod val="80000"/>
                    <a:lumOff val="20000"/>
                    <a:satMod val="175000"/>
                    <a:alpha val="25000"/>
                  </a:schemeClr>
                </a:glow>
              </a:effectLst>
            </c:spPr>
            <c:extLst>
              <c:ext xmlns:c16="http://schemas.microsoft.com/office/drawing/2014/chart" uri="{C3380CC4-5D6E-409C-BE32-E72D297353CC}">
                <c16:uniqueId val="{00000023-7835-498F-B642-31AF76E80479}"/>
              </c:ext>
            </c:extLst>
          </c:dPt>
          <c:dPt>
            <c:idx val="18"/>
            <c:bubble3D val="0"/>
            <c:spPr>
              <a:noFill/>
              <a:ln w="9525" cap="flat" cmpd="sng" algn="ctr">
                <a:solidFill>
                  <a:schemeClr val="accent1">
                    <a:lumMod val="80000"/>
                  </a:schemeClr>
                </a:solidFill>
                <a:miter lim="800000"/>
              </a:ln>
              <a:effectLst>
                <a:glow rad="63500">
                  <a:schemeClr val="accent1">
                    <a:lumMod val="80000"/>
                    <a:satMod val="175000"/>
                    <a:alpha val="25000"/>
                  </a:schemeClr>
                </a:glow>
              </a:effectLst>
            </c:spPr>
            <c:extLst>
              <c:ext xmlns:c16="http://schemas.microsoft.com/office/drawing/2014/chart" uri="{C3380CC4-5D6E-409C-BE32-E72D297353CC}">
                <c16:uniqueId val="{00000025-7835-498F-B642-31AF76E80479}"/>
              </c:ext>
            </c:extLst>
          </c:dPt>
          <c:dPt>
            <c:idx val="19"/>
            <c:bubble3D val="0"/>
            <c:spPr>
              <a:noFill/>
              <a:ln w="9525" cap="flat" cmpd="sng" algn="ctr">
                <a:solidFill>
                  <a:schemeClr val="accent2">
                    <a:lumMod val="80000"/>
                  </a:schemeClr>
                </a:solidFill>
                <a:miter lim="800000"/>
              </a:ln>
              <a:effectLst>
                <a:glow rad="63500">
                  <a:schemeClr val="accent2">
                    <a:lumMod val="80000"/>
                    <a:satMod val="175000"/>
                    <a:alpha val="25000"/>
                  </a:schemeClr>
                </a:glow>
              </a:effectLst>
            </c:spPr>
            <c:extLst>
              <c:ext xmlns:c16="http://schemas.microsoft.com/office/drawing/2014/chart" uri="{C3380CC4-5D6E-409C-BE32-E72D297353CC}">
                <c16:uniqueId val="{00000027-7835-498F-B642-31AF76E80479}"/>
              </c:ext>
            </c:extLst>
          </c:dPt>
          <c:dPt>
            <c:idx val="20"/>
            <c:bubble3D val="0"/>
            <c:spPr>
              <a:noFill/>
              <a:ln w="9525" cap="flat" cmpd="sng" algn="ctr">
                <a:solidFill>
                  <a:schemeClr val="accent3">
                    <a:lumMod val="80000"/>
                  </a:schemeClr>
                </a:solidFill>
                <a:miter lim="800000"/>
              </a:ln>
              <a:effectLst>
                <a:glow rad="63500">
                  <a:schemeClr val="accent3">
                    <a:lumMod val="80000"/>
                    <a:satMod val="175000"/>
                    <a:alpha val="25000"/>
                  </a:schemeClr>
                </a:glow>
              </a:effectLst>
            </c:spPr>
            <c:extLst>
              <c:ext xmlns:c16="http://schemas.microsoft.com/office/drawing/2014/chart" uri="{C3380CC4-5D6E-409C-BE32-E72D297353CC}">
                <c16:uniqueId val="{00000029-7835-498F-B642-31AF76E80479}"/>
              </c:ext>
            </c:extLst>
          </c:dPt>
          <c:dPt>
            <c:idx val="21"/>
            <c:bubble3D val="0"/>
            <c:spPr>
              <a:noFill/>
              <a:ln w="9525" cap="flat" cmpd="sng" algn="ctr">
                <a:solidFill>
                  <a:schemeClr val="accent4">
                    <a:lumMod val="80000"/>
                  </a:schemeClr>
                </a:solidFill>
                <a:miter lim="800000"/>
              </a:ln>
              <a:effectLst>
                <a:glow rad="63500">
                  <a:schemeClr val="accent4">
                    <a:lumMod val="80000"/>
                    <a:satMod val="175000"/>
                    <a:alpha val="25000"/>
                  </a:schemeClr>
                </a:glow>
              </a:effectLst>
            </c:spPr>
            <c:extLst>
              <c:ext xmlns:c16="http://schemas.microsoft.com/office/drawing/2014/chart" uri="{C3380CC4-5D6E-409C-BE32-E72D297353CC}">
                <c16:uniqueId val="{0000002B-7835-498F-B642-31AF76E80479}"/>
              </c:ext>
            </c:extLst>
          </c:dPt>
          <c:dPt>
            <c:idx val="22"/>
            <c:bubble3D val="0"/>
            <c:spPr>
              <a:noFill/>
              <a:ln w="9525" cap="flat" cmpd="sng" algn="ctr">
                <a:solidFill>
                  <a:schemeClr val="accent5">
                    <a:lumMod val="80000"/>
                  </a:schemeClr>
                </a:solidFill>
                <a:miter lim="800000"/>
              </a:ln>
              <a:effectLst>
                <a:glow rad="63500">
                  <a:schemeClr val="accent5">
                    <a:lumMod val="80000"/>
                    <a:satMod val="175000"/>
                    <a:alpha val="25000"/>
                  </a:schemeClr>
                </a:glow>
              </a:effectLst>
            </c:spPr>
            <c:extLst>
              <c:ext xmlns:c16="http://schemas.microsoft.com/office/drawing/2014/chart" uri="{C3380CC4-5D6E-409C-BE32-E72D297353CC}">
                <c16:uniqueId val="{0000002D-7835-498F-B642-31AF76E80479}"/>
              </c:ext>
            </c:extLst>
          </c:dPt>
          <c:dPt>
            <c:idx val="23"/>
            <c:bubble3D val="0"/>
            <c:spPr>
              <a:noFill/>
              <a:ln w="9525" cap="flat" cmpd="sng" algn="ctr">
                <a:solidFill>
                  <a:schemeClr val="accent6">
                    <a:lumMod val="80000"/>
                  </a:schemeClr>
                </a:solidFill>
                <a:miter lim="800000"/>
              </a:ln>
              <a:effectLst>
                <a:glow rad="63500">
                  <a:schemeClr val="accent6">
                    <a:lumMod val="80000"/>
                    <a:satMod val="175000"/>
                    <a:alpha val="25000"/>
                  </a:schemeClr>
                </a:glow>
              </a:effectLst>
            </c:spPr>
            <c:extLst>
              <c:ext xmlns:c16="http://schemas.microsoft.com/office/drawing/2014/chart" uri="{C3380CC4-5D6E-409C-BE32-E72D297353CC}">
                <c16:uniqueId val="{0000002F-7835-498F-B642-31AF76E80479}"/>
              </c:ext>
            </c:extLst>
          </c:dPt>
          <c:dPt>
            <c:idx val="24"/>
            <c:bubble3D val="0"/>
            <c:spPr>
              <a:noFill/>
              <a:ln w="9525" cap="flat" cmpd="sng" algn="ctr">
                <a:solidFill>
                  <a:schemeClr val="accent1">
                    <a:lumMod val="60000"/>
                    <a:lumOff val="40000"/>
                  </a:schemeClr>
                </a:solidFill>
                <a:miter lim="800000"/>
              </a:ln>
              <a:effectLst>
                <a:glow rad="63500">
                  <a:schemeClr val="accent1">
                    <a:lumMod val="60000"/>
                    <a:lumOff val="40000"/>
                    <a:satMod val="175000"/>
                    <a:alpha val="25000"/>
                  </a:schemeClr>
                </a:glow>
              </a:effectLst>
            </c:spPr>
            <c:extLst>
              <c:ext xmlns:c16="http://schemas.microsoft.com/office/drawing/2014/chart" uri="{C3380CC4-5D6E-409C-BE32-E72D297353CC}">
                <c16:uniqueId val="{00000031-7835-498F-B642-31AF76E80479}"/>
              </c:ext>
            </c:extLst>
          </c:dPt>
          <c:dPt>
            <c:idx val="25"/>
            <c:bubble3D val="0"/>
            <c:spPr>
              <a:noFill/>
              <a:ln w="9525" cap="flat" cmpd="sng" algn="ctr">
                <a:solidFill>
                  <a:schemeClr val="accent2">
                    <a:lumMod val="60000"/>
                    <a:lumOff val="40000"/>
                  </a:schemeClr>
                </a:solidFill>
                <a:miter lim="800000"/>
              </a:ln>
              <a:effectLst>
                <a:glow rad="63500">
                  <a:schemeClr val="accent2">
                    <a:lumMod val="60000"/>
                    <a:lumOff val="40000"/>
                    <a:satMod val="175000"/>
                    <a:alpha val="25000"/>
                  </a:schemeClr>
                </a:glow>
              </a:effectLst>
            </c:spPr>
            <c:extLst>
              <c:ext xmlns:c16="http://schemas.microsoft.com/office/drawing/2014/chart" uri="{C3380CC4-5D6E-409C-BE32-E72D297353CC}">
                <c16:uniqueId val="{00000033-7835-498F-B642-31AF76E80479}"/>
              </c:ext>
            </c:extLst>
          </c:dPt>
          <c:dPt>
            <c:idx val="26"/>
            <c:bubble3D val="0"/>
            <c:spPr>
              <a:noFill/>
              <a:ln w="9525" cap="flat" cmpd="sng" algn="ctr">
                <a:solidFill>
                  <a:schemeClr val="accent3">
                    <a:lumMod val="60000"/>
                    <a:lumOff val="40000"/>
                  </a:schemeClr>
                </a:solidFill>
                <a:miter lim="800000"/>
              </a:ln>
              <a:effectLst>
                <a:glow rad="63500">
                  <a:schemeClr val="accent3">
                    <a:lumMod val="60000"/>
                    <a:lumOff val="40000"/>
                    <a:satMod val="175000"/>
                    <a:alpha val="25000"/>
                  </a:schemeClr>
                </a:glow>
              </a:effectLst>
            </c:spPr>
            <c:extLst>
              <c:ext xmlns:c16="http://schemas.microsoft.com/office/drawing/2014/chart" uri="{C3380CC4-5D6E-409C-BE32-E72D297353CC}">
                <c16:uniqueId val="{00000035-7835-498F-B642-31AF76E80479}"/>
              </c:ext>
            </c:extLst>
          </c:dPt>
          <c:dPt>
            <c:idx val="27"/>
            <c:bubble3D val="0"/>
            <c:spPr>
              <a:noFill/>
              <a:ln w="9525" cap="flat" cmpd="sng" algn="ctr">
                <a:solidFill>
                  <a:schemeClr val="accent4">
                    <a:lumMod val="60000"/>
                    <a:lumOff val="40000"/>
                  </a:schemeClr>
                </a:solidFill>
                <a:miter lim="800000"/>
              </a:ln>
              <a:effectLst>
                <a:glow rad="63500">
                  <a:schemeClr val="accent4">
                    <a:lumMod val="60000"/>
                    <a:lumOff val="40000"/>
                    <a:satMod val="175000"/>
                    <a:alpha val="25000"/>
                  </a:schemeClr>
                </a:glow>
              </a:effectLst>
            </c:spPr>
            <c:extLst>
              <c:ext xmlns:c16="http://schemas.microsoft.com/office/drawing/2014/chart" uri="{C3380CC4-5D6E-409C-BE32-E72D297353CC}">
                <c16:uniqueId val="{00000037-7835-498F-B642-31AF76E80479}"/>
              </c:ext>
            </c:extLst>
          </c:dPt>
          <c:dPt>
            <c:idx val="28"/>
            <c:bubble3D val="0"/>
            <c:spPr>
              <a:noFill/>
              <a:ln w="9525" cap="flat" cmpd="sng" algn="ctr">
                <a:solidFill>
                  <a:schemeClr val="accent5">
                    <a:lumMod val="60000"/>
                    <a:lumOff val="40000"/>
                  </a:schemeClr>
                </a:solidFill>
                <a:miter lim="800000"/>
              </a:ln>
              <a:effectLst>
                <a:glow rad="63500">
                  <a:schemeClr val="accent5">
                    <a:lumMod val="60000"/>
                    <a:lumOff val="40000"/>
                    <a:satMod val="175000"/>
                    <a:alpha val="25000"/>
                  </a:schemeClr>
                </a:glow>
              </a:effectLst>
            </c:spPr>
            <c:extLst>
              <c:ext xmlns:c16="http://schemas.microsoft.com/office/drawing/2014/chart" uri="{C3380CC4-5D6E-409C-BE32-E72D297353CC}">
                <c16:uniqueId val="{00000039-7835-498F-B642-31AF76E80479}"/>
              </c:ext>
            </c:extLst>
          </c:dPt>
          <c:dPt>
            <c:idx val="29"/>
            <c:bubble3D val="0"/>
            <c:spPr>
              <a:noFill/>
              <a:ln w="9525" cap="flat" cmpd="sng" algn="ctr">
                <a:solidFill>
                  <a:schemeClr val="accent6">
                    <a:lumMod val="60000"/>
                    <a:lumOff val="40000"/>
                  </a:schemeClr>
                </a:solidFill>
                <a:miter lim="800000"/>
              </a:ln>
              <a:effectLst>
                <a:glow rad="63500">
                  <a:schemeClr val="accent6">
                    <a:lumMod val="60000"/>
                    <a:lumOff val="40000"/>
                    <a:satMod val="175000"/>
                    <a:alpha val="25000"/>
                  </a:schemeClr>
                </a:glow>
              </a:effectLst>
            </c:spPr>
            <c:extLst>
              <c:ext xmlns:c16="http://schemas.microsoft.com/office/drawing/2014/chart" uri="{C3380CC4-5D6E-409C-BE32-E72D297353CC}">
                <c16:uniqueId val="{0000003B-7835-498F-B642-31AF76E80479}"/>
              </c:ext>
            </c:extLst>
          </c:dPt>
          <c:dPt>
            <c:idx val="30"/>
            <c:bubble3D val="0"/>
            <c:spPr>
              <a:noFill/>
              <a:ln w="9525" cap="flat" cmpd="sng" algn="ctr">
                <a:solidFill>
                  <a:schemeClr val="accent1">
                    <a:lumMod val="50000"/>
                  </a:schemeClr>
                </a:solidFill>
                <a:miter lim="800000"/>
              </a:ln>
              <a:effectLst>
                <a:glow rad="63500">
                  <a:schemeClr val="accent1">
                    <a:lumMod val="50000"/>
                    <a:satMod val="175000"/>
                    <a:alpha val="25000"/>
                  </a:schemeClr>
                </a:glow>
              </a:effectLst>
            </c:spPr>
            <c:extLst>
              <c:ext xmlns:c16="http://schemas.microsoft.com/office/drawing/2014/chart" uri="{C3380CC4-5D6E-409C-BE32-E72D297353CC}">
                <c16:uniqueId val="{0000003D-7835-498F-B642-31AF76E80479}"/>
              </c:ext>
            </c:extLst>
          </c:dPt>
          <c:dLbls>
            <c:dLbl>
              <c:idx val="0"/>
              <c:layout>
                <c:manualLayout>
                  <c:x val="4.6767536701059695E-2"/>
                  <c:y val="-4.9414131274281542E-2"/>
                </c:manualLayout>
              </c:layout>
              <c:tx>
                <c:rich>
                  <a:bodyPr/>
                  <a:lstStyle/>
                  <a:p>
                    <a:r>
                      <a:rPr lang="en-US" baseline="0"/>
                      <a:t>JHAR
</a:t>
                    </a:r>
                    <a:fld id="{EAFCD800-22B2-4FBE-A3D0-033491AA7A59}" type="PERCENTAGE">
                      <a:rPr lang="en-US" baseline="0"/>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835-498F-B642-31AF76E80479}"/>
                </c:ext>
              </c:extLst>
            </c:dLbl>
            <c:dLbl>
              <c:idx val="1"/>
              <c:layout>
                <c:manualLayout>
                  <c:x val="5.9758519118020721E-2"/>
                  <c:y val="-8.235688545713583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835-498F-B642-31AF76E80479}"/>
                </c:ext>
              </c:extLst>
            </c:dLbl>
            <c:dLbl>
              <c:idx val="2"/>
              <c:layout>
                <c:manualLayout>
                  <c:x val="-4.93657331844519E-2"/>
                  <c:y val="-7.823904118427896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r>
                      <a:rPr lang="en-US" baseline="0"/>
                      <a:t>HP
</a:t>
                    </a:r>
                    <a:fld id="{53026B53-0F98-42EC-BC9A-3B742D12EAC5}" type="PERCENTAGE">
                      <a:rPr lang="en-US" baseline="0"/>
                      <a:pPr>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5-7835-498F-B642-31AF76E80479}"/>
                </c:ext>
              </c:extLst>
            </c:dLbl>
            <c:dLbl>
              <c:idx val="3"/>
              <c:layout>
                <c:manualLayout>
                  <c:x val="6.755310856819724E-2"/>
                  <c:y val="9.882826254856300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835-498F-B642-31AF76E80479}"/>
                </c:ext>
              </c:extLst>
            </c:dLbl>
            <c:dLbl>
              <c:idx val="4"/>
              <c:layout>
                <c:manualLayout>
                  <c:x val="-4.93657331844519E-2"/>
                  <c:y val="0.1235353281857037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7835-498F-B642-31AF76E80479}"/>
                </c:ext>
              </c:extLst>
            </c:dLbl>
            <c:dLbl>
              <c:idx val="5"/>
              <c:layout>
                <c:manualLayout>
                  <c:x val="-2.8580161317314258E-2"/>
                  <c:y val="4.94141312742815E-2"/>
                </c:manualLayout>
              </c:layout>
              <c:tx>
                <c:rich>
                  <a:bodyPr/>
                  <a:lstStyle/>
                  <a:p>
                    <a:r>
                      <a:rPr lang="en-US"/>
                      <a:t>UK</a:t>
                    </a:r>
                    <a:r>
                      <a:rPr lang="en-US" baseline="0"/>
                      <a:t>
</a:t>
                    </a:r>
                    <a:fld id="{6B70D761-68C1-4F73-A8D0-EDAADA75583D}" type="PERCENTAGE">
                      <a:rPr lang="en-US" baseline="0"/>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835-498F-B642-31AF76E80479}"/>
                </c:ext>
              </c:extLst>
            </c:dLbl>
            <c:dLbl>
              <c:idx val="6"/>
              <c:layout>
                <c:manualLayout>
                  <c:x val="-0.17148096790388556"/>
                  <c:y val="-0.1194174839128469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7835-498F-B642-31AF76E80479}"/>
                </c:ext>
              </c:extLst>
            </c:dLbl>
            <c:dLbl>
              <c:idx val="7"/>
              <c:layout>
                <c:manualLayout>
                  <c:x val="-3.8972947250883128E-2"/>
                  <c:y val="-8.235688545713583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7835-498F-B642-31AF76E80479}"/>
                </c:ext>
              </c:extLst>
            </c:dLbl>
            <c:dLbl>
              <c:idx val="8"/>
              <c:delete val="1"/>
              <c:extLst>
                <c:ext xmlns:c15="http://schemas.microsoft.com/office/drawing/2012/chart" uri="{CE6537A1-D6FC-4f65-9D91-7224C49458BB}"/>
                <c:ext xmlns:c16="http://schemas.microsoft.com/office/drawing/2014/chart" uri="{C3380CC4-5D6E-409C-BE32-E72D297353CC}">
                  <c16:uniqueId val="{00000011-7835-498F-B642-31AF76E80479}"/>
                </c:ext>
              </c:extLst>
            </c:dLbl>
            <c:dLbl>
              <c:idx val="9"/>
              <c:layout>
                <c:manualLayout>
                  <c:x val="-2.5981964833922053E-3"/>
                  <c:y val="-7.0003352638565497E-2"/>
                </c:manualLayout>
              </c:layout>
              <c:tx>
                <c:rich>
                  <a:bodyPr/>
                  <a:lstStyle/>
                  <a:p>
                    <a:r>
                      <a:rPr lang="en-US" baseline="0"/>
                      <a:t>JK
</a:t>
                    </a:r>
                    <a:fld id="{B5B034BC-69B8-4794-AB0B-35A9B80D4A08}" type="PERCENTAGE">
                      <a:rPr lang="en-US" baseline="0"/>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835-498F-B642-31AF76E80479}"/>
                </c:ext>
              </c:extLst>
            </c:dLbl>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Q.5!$B$2:$B$12</c:f>
              <c:strCache>
                <c:ptCount val="10"/>
                <c:pt idx="0">
                  <c:v>Jharkhand</c:v>
                </c:pt>
                <c:pt idx="1">
                  <c:v>Karnataka</c:v>
                </c:pt>
                <c:pt idx="2">
                  <c:v>Himachal Pradesh</c:v>
                </c:pt>
                <c:pt idx="3">
                  <c:v>Madhya Pradesh</c:v>
                </c:pt>
                <c:pt idx="4">
                  <c:v>West Bengal</c:v>
                </c:pt>
                <c:pt idx="5">
                  <c:v>Uttarakhand</c:v>
                </c:pt>
                <c:pt idx="6">
                  <c:v>Odisha</c:v>
                </c:pt>
                <c:pt idx="7">
                  <c:v>Sikkim</c:v>
                </c:pt>
                <c:pt idx="8">
                  <c:v>Tamil Nadu</c:v>
                </c:pt>
                <c:pt idx="9">
                  <c:v>Jammu &amp; Kashmir</c:v>
                </c:pt>
              </c:strCache>
            </c:strRef>
          </c:cat>
          <c:val>
            <c:numRef>
              <c:f>Q.5!$C$2:$C$12</c:f>
              <c:numCache>
                <c:formatCode>General</c:formatCode>
                <c:ptCount val="10"/>
                <c:pt idx="0">
                  <c:v>339226.400390625</c:v>
                </c:pt>
                <c:pt idx="1">
                  <c:v>337576.00030517578</c:v>
                </c:pt>
                <c:pt idx="2">
                  <c:v>290599.50018310547</c:v>
                </c:pt>
                <c:pt idx="3">
                  <c:v>218455.10014343262</c:v>
                </c:pt>
                <c:pt idx="4">
                  <c:v>215748.99984741211</c:v>
                </c:pt>
                <c:pt idx="5">
                  <c:v>214385.89987182617</c:v>
                </c:pt>
                <c:pt idx="6">
                  <c:v>172826.30029296875</c:v>
                </c:pt>
                <c:pt idx="7">
                  <c:v>163113.40016174316</c:v>
                </c:pt>
                <c:pt idx="8">
                  <c:v>156935.8998374939</c:v>
                </c:pt>
                <c:pt idx="9">
                  <c:v>130742.19995117188</c:v>
                </c:pt>
              </c:numCache>
            </c:numRef>
          </c:val>
          <c:extLst>
            <c:ext xmlns:c16="http://schemas.microsoft.com/office/drawing/2014/chart" uri="{C3380CC4-5D6E-409C-BE32-E72D297353CC}">
              <c16:uniqueId val="{0000003E-7835-498F-B642-31AF76E80479}"/>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[State wise Financial.xlsx]Q,1!PivotTable1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states in social sector expenditure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'Q,1'!$N$3</c:f>
              <c:strCache>
                <c:ptCount val="1"/>
                <c:pt idx="0">
                  <c:v>Total</c:v>
                </c:pt>
              </c:strCache>
            </c:strRef>
          </c:tx>
          <c:spPr>
            <a:solidFill>
              <a:schemeClr val="accent1"/>
            </a:solidFill>
            <a:ln>
              <a:noFill/>
            </a:ln>
            <a:effectLst/>
            <a:sp3d/>
          </c:spPr>
          <c:invertIfNegative val="0"/>
          <c:cat>
            <c:strRef>
              <c:f>'Q,1'!$M$4:$M$14</c:f>
              <c:strCache>
                <c:ptCount val="10"/>
                <c:pt idx="0">
                  <c:v>Maharashtra</c:v>
                </c:pt>
                <c:pt idx="1">
                  <c:v>Uttar Pradesh</c:v>
                </c:pt>
                <c:pt idx="2">
                  <c:v>Tamil Nadu</c:v>
                </c:pt>
                <c:pt idx="3">
                  <c:v>Andhra Pradesh </c:v>
                </c:pt>
                <c:pt idx="4">
                  <c:v>West Bengal</c:v>
                </c:pt>
                <c:pt idx="5">
                  <c:v>Karnataka</c:v>
                </c:pt>
                <c:pt idx="6">
                  <c:v>Gujarat</c:v>
                </c:pt>
                <c:pt idx="7">
                  <c:v>Rajasthan</c:v>
                </c:pt>
                <c:pt idx="8">
                  <c:v>Madhya Pradesh</c:v>
                </c:pt>
                <c:pt idx="9">
                  <c:v>Bihar</c:v>
                </c:pt>
              </c:strCache>
            </c:strRef>
          </c:cat>
          <c:val>
            <c:numRef>
              <c:f>'Q,1'!$N$4:$N$14</c:f>
              <c:numCache>
                <c:formatCode>General</c:formatCode>
                <c:ptCount val="10"/>
                <c:pt idx="0">
                  <c:v>823629</c:v>
                </c:pt>
                <c:pt idx="1">
                  <c:v>790468</c:v>
                </c:pt>
                <c:pt idx="2">
                  <c:v>547627</c:v>
                </c:pt>
                <c:pt idx="3">
                  <c:v>533121</c:v>
                </c:pt>
                <c:pt idx="4">
                  <c:v>466120</c:v>
                </c:pt>
                <c:pt idx="5">
                  <c:v>432951</c:v>
                </c:pt>
                <c:pt idx="6">
                  <c:v>425067</c:v>
                </c:pt>
                <c:pt idx="7">
                  <c:v>420844</c:v>
                </c:pt>
                <c:pt idx="8">
                  <c:v>391364</c:v>
                </c:pt>
                <c:pt idx="9">
                  <c:v>385393</c:v>
                </c:pt>
              </c:numCache>
            </c:numRef>
          </c:val>
          <c:extLst>
            <c:ext xmlns:c16="http://schemas.microsoft.com/office/drawing/2014/chart" uri="{C3380CC4-5D6E-409C-BE32-E72D297353CC}">
              <c16:uniqueId val="{00000000-185E-4950-A148-5AE2B3AA5468}"/>
            </c:ext>
          </c:extLst>
        </c:ser>
        <c:dLbls>
          <c:showLegendKey val="0"/>
          <c:showVal val="0"/>
          <c:showCatName val="0"/>
          <c:showSerName val="0"/>
          <c:showPercent val="0"/>
          <c:showBubbleSize val="0"/>
        </c:dLbls>
        <c:gapWidth val="150"/>
        <c:shape val="box"/>
        <c:axId val="251114863"/>
        <c:axId val="251104047"/>
        <c:axId val="0"/>
      </c:bar3DChart>
      <c:catAx>
        <c:axId val="2511148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20" b="1" i="0" u="none" strike="noStrike" kern="1200" cap="none" baseline="0">
                <a:solidFill>
                  <a:schemeClr val="bg1"/>
                </a:solidFill>
                <a:latin typeface="+mn-lt"/>
                <a:ea typeface="+mn-ea"/>
                <a:cs typeface="+mn-cs"/>
              </a:defRPr>
            </a:pPr>
            <a:endParaRPr lang="en-US"/>
          </a:p>
        </c:txPr>
        <c:crossAx val="251104047"/>
        <c:crosses val="autoZero"/>
        <c:auto val="1"/>
        <c:lblAlgn val="ctr"/>
        <c:lblOffset val="100"/>
        <c:noMultiLvlLbl val="0"/>
      </c:catAx>
      <c:valAx>
        <c:axId val="2511040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114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[State wise Financial.xlsx]Q,1!PivotTable2</c:name>
    <c:fmtId val="8"/>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'Q,1'!$AF$4</c:f>
              <c:strCache>
                <c:ptCount val="1"/>
                <c:pt idx="0">
                  <c:v>Total</c:v>
                </c:pt>
              </c:strCache>
            </c:strRef>
          </c:tx>
          <c:spPr>
            <a:solidFill>
              <a:schemeClr val="accent1"/>
            </a:solidFill>
            <a:ln>
              <a:noFill/>
            </a:ln>
            <a:effectLst/>
            <a:sp3d/>
          </c:spPr>
          <c:invertIfNegative val="0"/>
          <c:cat>
            <c:strRef>
              <c:f>'Q,1'!$AE$5:$AE$15</c:f>
              <c:strCache>
                <c:ptCount val="10"/>
                <c:pt idx="0">
                  <c:v>Maharashtra</c:v>
                </c:pt>
                <c:pt idx="1">
                  <c:v>Tamil Nadu</c:v>
                </c:pt>
                <c:pt idx="2">
                  <c:v>Uttar Pradesh</c:v>
                </c:pt>
                <c:pt idx="3">
                  <c:v>Karnataka</c:v>
                </c:pt>
                <c:pt idx="4">
                  <c:v>Andhra Pradesh </c:v>
                </c:pt>
                <c:pt idx="5">
                  <c:v>Gujarat</c:v>
                </c:pt>
                <c:pt idx="6">
                  <c:v>West Bengal</c:v>
                </c:pt>
                <c:pt idx="7">
                  <c:v>Kerala</c:v>
                </c:pt>
                <c:pt idx="8">
                  <c:v>Madhya Pradesh</c:v>
                </c:pt>
                <c:pt idx="9">
                  <c:v>Rajasthan</c:v>
                </c:pt>
              </c:strCache>
            </c:strRef>
          </c:cat>
          <c:val>
            <c:numRef>
              <c:f>'Q,1'!$AF$5:$AF$15</c:f>
              <c:numCache>
                <c:formatCode>General</c:formatCode>
                <c:ptCount val="10"/>
                <c:pt idx="0">
                  <c:v>1103313</c:v>
                </c:pt>
                <c:pt idx="1">
                  <c:v>740496</c:v>
                </c:pt>
                <c:pt idx="2">
                  <c:v>648763</c:v>
                </c:pt>
                <c:pt idx="3">
                  <c:v>589733</c:v>
                </c:pt>
                <c:pt idx="4">
                  <c:v>575375</c:v>
                </c:pt>
                <c:pt idx="5">
                  <c:v>542560</c:v>
                </c:pt>
                <c:pt idx="6">
                  <c:v>353539</c:v>
                </c:pt>
                <c:pt idx="7">
                  <c:v>337067</c:v>
                </c:pt>
                <c:pt idx="8">
                  <c:v>332172</c:v>
                </c:pt>
                <c:pt idx="9">
                  <c:v>328531</c:v>
                </c:pt>
              </c:numCache>
            </c:numRef>
          </c:val>
          <c:extLst>
            <c:ext xmlns:c16="http://schemas.microsoft.com/office/drawing/2014/chart" uri="{C3380CC4-5D6E-409C-BE32-E72D297353CC}">
              <c16:uniqueId val="{00000000-7880-41CE-9E52-14F717142C01}"/>
            </c:ext>
          </c:extLst>
        </c:ser>
        <c:dLbls>
          <c:showLegendKey val="0"/>
          <c:showVal val="0"/>
          <c:showCatName val="0"/>
          <c:showSerName val="0"/>
          <c:showPercent val="0"/>
          <c:showBubbleSize val="0"/>
        </c:dLbls>
        <c:gapWidth val="150"/>
        <c:shape val="box"/>
        <c:axId val="220444047"/>
        <c:axId val="220453615"/>
        <c:axId val="0"/>
      </c:bar3DChart>
      <c:catAx>
        <c:axId val="220444047"/>
        <c:scaling>
          <c:orientation val="minMax"/>
        </c:scaling>
        <c:delete val="1"/>
        <c:axPos val="b"/>
        <c:numFmt formatCode="General" sourceLinked="1"/>
        <c:majorTickMark val="none"/>
        <c:minorTickMark val="none"/>
        <c:tickLblPos val="nextTo"/>
        <c:crossAx val="220453615"/>
        <c:crosses val="autoZero"/>
        <c:auto val="1"/>
        <c:lblAlgn val="ctr"/>
        <c:lblOffset val="100"/>
        <c:noMultiLvlLbl val="0"/>
      </c:catAx>
      <c:valAx>
        <c:axId val="220453615"/>
        <c:scaling>
          <c:orientation val="minMax"/>
        </c:scaling>
        <c:delete val="1"/>
        <c:axPos val="l"/>
        <c:numFmt formatCode="General" sourceLinked="1"/>
        <c:majorTickMark val="none"/>
        <c:minorTickMark val="none"/>
        <c:tickLblPos val="nextTo"/>
        <c:crossAx val="220444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[State wise Financial.xlsx]Q.2!Q2.GFD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GFD for each state</a:t>
            </a:r>
            <a:r>
              <a:rPr lang="en-IN" baseline="0"/>
              <a:t>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Q.2!$N$3</c:f>
              <c:strCache>
                <c:ptCount val="1"/>
                <c:pt idx="0">
                  <c:v>Total</c:v>
                </c:pt>
              </c:strCache>
            </c:strRef>
          </c:tx>
          <c:spPr>
            <a:solidFill>
              <a:schemeClr val="accent1"/>
            </a:solidFill>
            <a:ln>
              <a:noFill/>
            </a:ln>
            <a:effectLst/>
          </c:spPr>
          <c:invertIfNegative val="0"/>
          <c:cat>
            <c:strRef>
              <c:f>Q.2!$M$4:$M$35</c:f>
              <c:strCache>
                <c:ptCount val="31"/>
                <c:pt idx="0">
                  <c:v>Jharkhand</c:v>
                </c:pt>
                <c:pt idx="1">
                  <c:v>Karnataka</c:v>
                </c:pt>
                <c:pt idx="2">
                  <c:v>Himachal Pradesh</c:v>
                </c:pt>
                <c:pt idx="3">
                  <c:v>Madhya Pradesh</c:v>
                </c:pt>
                <c:pt idx="4">
                  <c:v>West Bengal</c:v>
                </c:pt>
                <c:pt idx="5">
                  <c:v>Uttarakhand</c:v>
                </c:pt>
                <c:pt idx="6">
                  <c:v>Odisha</c:v>
                </c:pt>
                <c:pt idx="7">
                  <c:v>Sikkim</c:v>
                </c:pt>
                <c:pt idx="8">
                  <c:v>Tamil Nadu</c:v>
                </c:pt>
                <c:pt idx="9">
                  <c:v>Jammu &amp; Kashmir</c:v>
                </c:pt>
                <c:pt idx="10">
                  <c:v>Arunachal Pradesh</c:v>
                </c:pt>
                <c:pt idx="11">
                  <c:v>Puducherry</c:v>
                </c:pt>
                <c:pt idx="12">
                  <c:v>Chhattisgarh</c:v>
                </c:pt>
                <c:pt idx="13">
                  <c:v>Manipur</c:v>
                </c:pt>
                <c:pt idx="14">
                  <c:v>Uttar Pradesh</c:v>
                </c:pt>
                <c:pt idx="15">
                  <c:v>Punjab</c:v>
                </c:pt>
                <c:pt idx="16">
                  <c:v>Meghalaya</c:v>
                </c:pt>
                <c:pt idx="17">
                  <c:v>Maharashtra</c:v>
                </c:pt>
                <c:pt idx="18">
                  <c:v>Nagaland</c:v>
                </c:pt>
                <c:pt idx="19">
                  <c:v>Delhi</c:v>
                </c:pt>
                <c:pt idx="20">
                  <c:v>Assam</c:v>
                </c:pt>
                <c:pt idx="21">
                  <c:v>Kerala</c:v>
                </c:pt>
                <c:pt idx="22">
                  <c:v>Goa</c:v>
                </c:pt>
                <c:pt idx="23">
                  <c:v>Mizoram</c:v>
                </c:pt>
                <c:pt idx="24">
                  <c:v>Rajasthan</c:v>
                </c:pt>
                <c:pt idx="25">
                  <c:v>Telangana</c:v>
                </c:pt>
                <c:pt idx="26">
                  <c:v>Andhra Pradesh </c:v>
                </c:pt>
                <c:pt idx="27">
                  <c:v>Tripura</c:v>
                </c:pt>
                <c:pt idx="28">
                  <c:v>Haryana</c:v>
                </c:pt>
                <c:pt idx="29">
                  <c:v>Gujarat</c:v>
                </c:pt>
                <c:pt idx="30">
                  <c:v>Bihar</c:v>
                </c:pt>
              </c:strCache>
            </c:strRef>
          </c:cat>
          <c:val>
            <c:numRef>
              <c:f>Q.2!$N$4:$N$35</c:f>
              <c:numCache>
                <c:formatCode>General</c:formatCode>
                <c:ptCount val="31"/>
                <c:pt idx="0">
                  <c:v>339226.400390625</c:v>
                </c:pt>
                <c:pt idx="1">
                  <c:v>337576.00030517578</c:v>
                </c:pt>
                <c:pt idx="2">
                  <c:v>290599.50018310547</c:v>
                </c:pt>
                <c:pt idx="3">
                  <c:v>218455.10014343262</c:v>
                </c:pt>
                <c:pt idx="4">
                  <c:v>215748.99984741211</c:v>
                </c:pt>
                <c:pt idx="5">
                  <c:v>214385.89987182617</c:v>
                </c:pt>
                <c:pt idx="6">
                  <c:v>172826.30029296875</c:v>
                </c:pt>
                <c:pt idx="7">
                  <c:v>163113.40016174316</c:v>
                </c:pt>
                <c:pt idx="8">
                  <c:v>156935.8998374939</c:v>
                </c:pt>
                <c:pt idx="9">
                  <c:v>130742.19995117188</c:v>
                </c:pt>
                <c:pt idx="10">
                  <c:v>129430.70016479492</c:v>
                </c:pt>
                <c:pt idx="11">
                  <c:v>126837.20002746582</c:v>
                </c:pt>
                <c:pt idx="12">
                  <c:v>104638.39995574951</c:v>
                </c:pt>
                <c:pt idx="13">
                  <c:v>59127.500152587891</c:v>
                </c:pt>
                <c:pt idx="14">
                  <c:v>53532.699951171875</c:v>
                </c:pt>
                <c:pt idx="15">
                  <c:v>50652.499895095825</c:v>
                </c:pt>
                <c:pt idx="16">
                  <c:v>45240.400058746338</c:v>
                </c:pt>
                <c:pt idx="17">
                  <c:v>41395.400115966797</c:v>
                </c:pt>
                <c:pt idx="18">
                  <c:v>31976.399978637695</c:v>
                </c:pt>
                <c:pt idx="19">
                  <c:v>30080.600006103516</c:v>
                </c:pt>
                <c:pt idx="20">
                  <c:v>29453.199951171875</c:v>
                </c:pt>
                <c:pt idx="21">
                  <c:v>15929.499992370605</c:v>
                </c:pt>
                <c:pt idx="22">
                  <c:v>9752.900013923645</c:v>
                </c:pt>
                <c:pt idx="23">
                  <c:v>9111.699978351593</c:v>
                </c:pt>
                <c:pt idx="24">
                  <c:v>8114.1999878883362</c:v>
                </c:pt>
                <c:pt idx="25">
                  <c:v>7637.499960899353</c:v>
                </c:pt>
                <c:pt idx="26">
                  <c:v>6783.200005531311</c:v>
                </c:pt>
                <c:pt idx="27">
                  <c:v>6692.1000156402588</c:v>
                </c:pt>
                <c:pt idx="28">
                  <c:v>4400</c:v>
                </c:pt>
                <c:pt idx="29">
                  <c:v>3317.199996471405</c:v>
                </c:pt>
                <c:pt idx="30">
                  <c:v>0</c:v>
                </c:pt>
              </c:numCache>
            </c:numRef>
          </c:val>
          <c:extLst>
            <c:ext xmlns:c16="http://schemas.microsoft.com/office/drawing/2014/chart" uri="{C3380CC4-5D6E-409C-BE32-E72D297353CC}">
              <c16:uniqueId val="{00000000-0199-4B63-845F-B4AC246DC973}"/>
            </c:ext>
          </c:extLst>
        </c:ser>
        <c:dLbls>
          <c:showLegendKey val="0"/>
          <c:showVal val="0"/>
          <c:showCatName val="0"/>
          <c:showSerName val="0"/>
          <c:showPercent val="0"/>
          <c:showBubbleSize val="0"/>
        </c:dLbls>
        <c:gapWidth val="219"/>
        <c:overlap val="-27"/>
        <c:axId val="418978799"/>
        <c:axId val="418992527"/>
      </c:barChart>
      <c:catAx>
        <c:axId val="41897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992527"/>
        <c:crosses val="autoZero"/>
        <c:auto val="1"/>
        <c:lblAlgn val="ctr"/>
        <c:lblOffset val="100"/>
        <c:noMultiLvlLbl val="0"/>
      </c:catAx>
      <c:valAx>
        <c:axId val="418992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97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[State wise Financial.xlsx]Q.2!PivotTable5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Capital expenditure for each state</a:t>
            </a:r>
            <a:endParaRPr lang="en-IN"/>
          </a:p>
        </c:rich>
      </c:tx>
      <c:layout>
        <c:manualLayout>
          <c:xMode val="edge"/>
          <c:yMode val="edge"/>
          <c:x val="0.36349999999999999"/>
          <c:y val="0.1712962962962962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Q.2!$AC$5</c:f>
              <c:strCache>
                <c:ptCount val="1"/>
                <c:pt idx="0">
                  <c:v>Total</c:v>
                </c:pt>
              </c:strCache>
            </c:strRef>
          </c:tx>
          <c:spPr>
            <a:solidFill>
              <a:schemeClr val="accent1"/>
            </a:solidFill>
            <a:ln>
              <a:noFill/>
            </a:ln>
            <a:effectLst/>
          </c:spPr>
          <c:invertIfNegative val="0"/>
          <c:cat>
            <c:strRef>
              <c:f>Q.2!$AB$6:$AB$37</c:f>
              <c:strCache>
                <c:ptCount val="31"/>
                <c:pt idx="0">
                  <c:v>Puducherry</c:v>
                </c:pt>
                <c:pt idx="1">
                  <c:v>Sikkim</c:v>
                </c:pt>
                <c:pt idx="2">
                  <c:v>Mizoram</c:v>
                </c:pt>
                <c:pt idx="3">
                  <c:v>Meghalaya</c:v>
                </c:pt>
                <c:pt idx="4">
                  <c:v>Goa</c:v>
                </c:pt>
                <c:pt idx="5">
                  <c:v>Nagaland</c:v>
                </c:pt>
                <c:pt idx="6">
                  <c:v>Arunachal Pradesh</c:v>
                </c:pt>
                <c:pt idx="7">
                  <c:v>Manipur</c:v>
                </c:pt>
                <c:pt idx="8">
                  <c:v>Tripura</c:v>
                </c:pt>
                <c:pt idx="9">
                  <c:v>Telangana</c:v>
                </c:pt>
                <c:pt idx="10">
                  <c:v>Uttarakhand</c:v>
                </c:pt>
                <c:pt idx="11">
                  <c:v>Himachal Pradesh</c:v>
                </c:pt>
                <c:pt idx="12">
                  <c:v>Chhattisgarh</c:v>
                </c:pt>
                <c:pt idx="13">
                  <c:v>Assam</c:v>
                </c:pt>
                <c:pt idx="14">
                  <c:v>Jharkhand</c:v>
                </c:pt>
                <c:pt idx="15">
                  <c:v>Punjab</c:v>
                </c:pt>
                <c:pt idx="16">
                  <c:v>Haryana</c:v>
                </c:pt>
                <c:pt idx="17">
                  <c:v>Jammu &amp; Kashmir</c:v>
                </c:pt>
                <c:pt idx="18">
                  <c:v>Kerala</c:v>
                </c:pt>
                <c:pt idx="19">
                  <c:v>Odisha</c:v>
                </c:pt>
                <c:pt idx="20">
                  <c:v>Delhi</c:v>
                </c:pt>
                <c:pt idx="21">
                  <c:v>West Bengal</c:v>
                </c:pt>
                <c:pt idx="22">
                  <c:v>Bihar</c:v>
                </c:pt>
                <c:pt idx="23">
                  <c:v>Rajasthan</c:v>
                </c:pt>
                <c:pt idx="24">
                  <c:v>Madhya Pradesh</c:v>
                </c:pt>
                <c:pt idx="25">
                  <c:v>Karnataka</c:v>
                </c:pt>
                <c:pt idx="26">
                  <c:v>Tamil Nadu</c:v>
                </c:pt>
                <c:pt idx="27">
                  <c:v>Gujarat</c:v>
                </c:pt>
                <c:pt idx="28">
                  <c:v>Andhra Pradesh </c:v>
                </c:pt>
                <c:pt idx="29">
                  <c:v>Maharashtra</c:v>
                </c:pt>
                <c:pt idx="30">
                  <c:v>Uttar Pradesh</c:v>
                </c:pt>
              </c:strCache>
            </c:strRef>
          </c:cat>
          <c:val>
            <c:numRef>
              <c:f>Q.2!$AC$6:$AC$37</c:f>
              <c:numCache>
                <c:formatCode>General</c:formatCode>
                <c:ptCount val="31"/>
                <c:pt idx="0">
                  <c:v>5937.080078125</c:v>
                </c:pt>
                <c:pt idx="1">
                  <c:v>11576.449951171875</c:v>
                </c:pt>
                <c:pt idx="2">
                  <c:v>12574.070007324219</c:v>
                </c:pt>
                <c:pt idx="3">
                  <c:v>15007.090026855469</c:v>
                </c:pt>
                <c:pt idx="4">
                  <c:v>19785.119873046875</c:v>
                </c:pt>
                <c:pt idx="5">
                  <c:v>20258.6201171875</c:v>
                </c:pt>
                <c:pt idx="6">
                  <c:v>24569.719970703125</c:v>
                </c:pt>
                <c:pt idx="7">
                  <c:v>24874.85009765625</c:v>
                </c:pt>
                <c:pt idx="8">
                  <c:v>28115.75</c:v>
                </c:pt>
                <c:pt idx="9">
                  <c:v>41607.19140625</c:v>
                </c:pt>
                <c:pt idx="10">
                  <c:v>46421.6494140625</c:v>
                </c:pt>
                <c:pt idx="11">
                  <c:v>52715.409912109375</c:v>
                </c:pt>
                <c:pt idx="12">
                  <c:v>71186.7197265625</c:v>
                </c:pt>
                <c:pt idx="13">
                  <c:v>77143.600830078125</c:v>
                </c:pt>
                <c:pt idx="14">
                  <c:v>81550.0400390625</c:v>
                </c:pt>
                <c:pt idx="15">
                  <c:v>93194.490478515625</c:v>
                </c:pt>
                <c:pt idx="16">
                  <c:v>97017.84912109375</c:v>
                </c:pt>
                <c:pt idx="17">
                  <c:v>98132.3203125</c:v>
                </c:pt>
                <c:pt idx="18">
                  <c:v>98949.64013671875</c:v>
                </c:pt>
                <c:pt idx="19">
                  <c:v>121365.9599609375</c:v>
                </c:pt>
                <c:pt idx="20">
                  <c:v>134548.6103515625</c:v>
                </c:pt>
                <c:pt idx="21">
                  <c:v>197612.439453125</c:v>
                </c:pt>
                <c:pt idx="22">
                  <c:v>200117.26953125</c:v>
                </c:pt>
                <c:pt idx="23">
                  <c:v>201594.8271484375</c:v>
                </c:pt>
                <c:pt idx="24">
                  <c:v>235452.080078125</c:v>
                </c:pt>
                <c:pt idx="25">
                  <c:v>238874.0615234375</c:v>
                </c:pt>
                <c:pt idx="26">
                  <c:v>267848.59375</c:v>
                </c:pt>
                <c:pt idx="27">
                  <c:v>279000.5302734375</c:v>
                </c:pt>
                <c:pt idx="28">
                  <c:v>298870.4580078125</c:v>
                </c:pt>
                <c:pt idx="29">
                  <c:v>378810.283203125</c:v>
                </c:pt>
                <c:pt idx="30">
                  <c:v>505440.765625</c:v>
                </c:pt>
              </c:numCache>
            </c:numRef>
          </c:val>
          <c:extLst>
            <c:ext xmlns:c16="http://schemas.microsoft.com/office/drawing/2014/chart" uri="{C3380CC4-5D6E-409C-BE32-E72D297353CC}">
              <c16:uniqueId val="{00000000-ABB8-4325-A8A4-5813CABAABEB}"/>
            </c:ext>
          </c:extLst>
        </c:ser>
        <c:dLbls>
          <c:showLegendKey val="0"/>
          <c:showVal val="0"/>
          <c:showCatName val="0"/>
          <c:showSerName val="0"/>
          <c:showPercent val="0"/>
          <c:showBubbleSize val="0"/>
        </c:dLbls>
        <c:gapWidth val="219"/>
        <c:overlap val="-27"/>
        <c:axId val="251139407"/>
        <c:axId val="251117775"/>
      </c:barChart>
      <c:catAx>
        <c:axId val="25113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30" b="1" i="0" u="none" strike="noStrike" kern="1200" baseline="0">
                <a:solidFill>
                  <a:schemeClr val="bg1"/>
                </a:solidFill>
                <a:latin typeface="+mn-lt"/>
                <a:ea typeface="+mn-ea"/>
                <a:cs typeface="+mn-cs"/>
              </a:defRPr>
            </a:pPr>
            <a:endParaRPr lang="en-US"/>
          </a:p>
        </c:txPr>
        <c:crossAx val="251117775"/>
        <c:crosses val="autoZero"/>
        <c:auto val="1"/>
        <c:lblAlgn val="ctr"/>
        <c:lblOffset val="100"/>
        <c:noMultiLvlLbl val="0"/>
      </c:catAx>
      <c:valAx>
        <c:axId val="251117775"/>
        <c:scaling>
          <c:orientation val="minMax"/>
        </c:scaling>
        <c:delete val="1"/>
        <c:axPos val="l"/>
        <c:numFmt formatCode="General" sourceLinked="1"/>
        <c:majorTickMark val="none"/>
        <c:minorTickMark val="none"/>
        <c:tickLblPos val="nextTo"/>
        <c:crossAx val="25113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Own</a:t>
            </a:r>
            <a:r>
              <a:rPr lang="en-IN" baseline="0"/>
              <a:t> tax revenue</a:t>
            </a:r>
            <a:endParaRPr lang="en-IN"/>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34"/>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
        <c:idx val="35"/>
        <c:spPr>
          <a:solidFill>
            <a:schemeClr val="accent3">
              <a:lumMod val="60000"/>
            </a:schemeClr>
          </a:solidFill>
          <a:ln>
            <a:noFill/>
          </a:ln>
          <a:effectLst/>
        </c:spPr>
        <c:marker>
          <c:symbol val="none"/>
        </c:marker>
        <c:dLbl>
          <c:idx val="0"/>
          <c:delete val="1"/>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38"/>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3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0"/>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42"/>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43"/>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
        <c:idx val="44"/>
        <c:spPr>
          <a:solidFill>
            <a:schemeClr val="accent3">
              <a:lumMod val="60000"/>
            </a:schemeClr>
          </a:solidFill>
          <a:ln>
            <a:noFill/>
          </a:ln>
          <a:effectLst/>
        </c:spPr>
        <c:marker>
          <c:symbol val="none"/>
        </c:marker>
        <c:dLbl>
          <c:idx val="0"/>
          <c:delete val="1"/>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7"/>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4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9"/>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51"/>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52"/>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
        <c:idx val="53"/>
        <c:spPr>
          <a:solidFill>
            <a:schemeClr val="accent3">
              <a:lumMod val="60000"/>
            </a:schemeClr>
          </a:solidFill>
          <a:ln>
            <a:noFill/>
          </a:ln>
          <a:effectLst/>
        </c:spPr>
        <c:marker>
          <c:symbol val="none"/>
        </c:marker>
        <c:dLbl>
          <c:idx val="0"/>
          <c:delete val="1"/>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56"/>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5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58"/>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60"/>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61"/>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
        <c:idx val="62"/>
        <c:spPr>
          <a:solidFill>
            <a:schemeClr val="accent3">
              <a:lumMod val="60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v>Sum of 1980-84</c:v>
          </c:tx>
          <c:spPr>
            <a:solidFill>
              <a:schemeClr val="accent1"/>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1867</c:v>
              </c:pt>
              <c:pt idx="1">
                <c:v>0</c:v>
              </c:pt>
              <c:pt idx="2">
                <c:v>1078</c:v>
              </c:pt>
              <c:pt idx="3">
                <c:v>2860</c:v>
              </c:pt>
              <c:pt idx="4">
                <c:v>0</c:v>
              </c:pt>
              <c:pt idx="5">
                <c:v>0</c:v>
              </c:pt>
              <c:pt idx="6">
                <c:v>0</c:v>
              </c:pt>
              <c:pt idx="7">
                <c:v>2483</c:v>
              </c:pt>
              <c:pt idx="8">
                <c:v>1106</c:v>
              </c:pt>
              <c:pt idx="9">
                <c:v>425</c:v>
              </c:pt>
              <c:pt idx="10">
                <c:v>782</c:v>
              </c:pt>
              <c:pt idx="11">
                <c:v>0</c:v>
              </c:pt>
              <c:pt idx="12">
                <c:v>1899</c:v>
              </c:pt>
              <c:pt idx="13">
                <c:v>1061</c:v>
              </c:pt>
              <c:pt idx="14">
                <c:v>2445</c:v>
              </c:pt>
              <c:pt idx="15">
                <c:v>3566</c:v>
              </c:pt>
              <c:pt idx="16">
                <c:v>228</c:v>
              </c:pt>
              <c:pt idx="17">
                <c:v>141</c:v>
              </c:pt>
              <c:pt idx="18">
                <c:v>0</c:v>
              </c:pt>
              <c:pt idx="19">
                <c:v>191</c:v>
              </c:pt>
              <c:pt idx="20">
                <c:v>1157</c:v>
              </c:pt>
              <c:pt idx="21">
                <c:v>0</c:v>
              </c:pt>
              <c:pt idx="22">
                <c:v>1695</c:v>
              </c:pt>
              <c:pt idx="23">
                <c:v>1920</c:v>
              </c:pt>
              <c:pt idx="24">
                <c:v>55</c:v>
              </c:pt>
              <c:pt idx="25">
                <c:v>2737</c:v>
              </c:pt>
              <c:pt idx="26">
                <c:v>0</c:v>
              </c:pt>
              <c:pt idx="27">
                <c:v>172</c:v>
              </c:pt>
              <c:pt idx="28">
                <c:v>4470</c:v>
              </c:pt>
              <c:pt idx="29">
                <c:v>0</c:v>
              </c:pt>
              <c:pt idx="30">
                <c:v>1856</c:v>
              </c:pt>
            </c:numLit>
          </c:val>
          <c:extLst>
            <c:ext xmlns:c16="http://schemas.microsoft.com/office/drawing/2014/chart" uri="{C3380CC4-5D6E-409C-BE32-E72D297353CC}">
              <c16:uniqueId val="{00000000-0923-41D6-B946-6D30FC7D57D5}"/>
            </c:ext>
          </c:extLst>
        </c:ser>
        <c:ser>
          <c:idx val="1"/>
          <c:order val="1"/>
          <c:tx>
            <c:v>Sum of 1984-88</c:v>
          </c:tx>
          <c:spPr>
            <a:solidFill>
              <a:schemeClr val="accent2"/>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2966</c:v>
              </c:pt>
              <c:pt idx="1">
                <c:v>180</c:v>
              </c:pt>
              <c:pt idx="2">
                <c:v>1500</c:v>
              </c:pt>
              <c:pt idx="3">
                <c:v>3967</c:v>
              </c:pt>
              <c:pt idx="4">
                <c:v>0</c:v>
              </c:pt>
              <c:pt idx="5">
                <c:v>0</c:v>
              </c:pt>
              <c:pt idx="6">
                <c:v>173</c:v>
              </c:pt>
              <c:pt idx="7">
                <c:v>3264</c:v>
              </c:pt>
              <c:pt idx="8">
                <c:v>1737</c:v>
              </c:pt>
              <c:pt idx="9">
                <c:v>690</c:v>
              </c:pt>
              <c:pt idx="10">
                <c:v>1276</c:v>
              </c:pt>
              <c:pt idx="11">
                <c:v>0</c:v>
              </c:pt>
              <c:pt idx="12">
                <c:v>3162</c:v>
              </c:pt>
              <c:pt idx="13">
                <c:v>1933</c:v>
              </c:pt>
              <c:pt idx="14">
                <c:v>3298</c:v>
              </c:pt>
              <c:pt idx="15">
                <c:v>5282</c:v>
              </c:pt>
              <c:pt idx="16">
                <c:v>385</c:v>
              </c:pt>
              <c:pt idx="17">
                <c:v>244</c:v>
              </c:pt>
              <c:pt idx="18">
                <c:v>114</c:v>
              </c:pt>
              <c:pt idx="19">
                <c:v>296</c:v>
              </c:pt>
              <c:pt idx="20">
                <c:v>1858</c:v>
              </c:pt>
              <c:pt idx="21">
                <c:v>0</c:v>
              </c:pt>
              <c:pt idx="22">
                <c:v>3202</c:v>
              </c:pt>
              <c:pt idx="23">
                <c:v>2680</c:v>
              </c:pt>
              <c:pt idx="24">
                <c:v>118</c:v>
              </c:pt>
              <c:pt idx="25">
                <c:v>3256</c:v>
              </c:pt>
              <c:pt idx="26">
                <c:v>0</c:v>
              </c:pt>
              <c:pt idx="27">
                <c:v>292</c:v>
              </c:pt>
              <c:pt idx="28">
                <c:v>7220</c:v>
              </c:pt>
              <c:pt idx="29">
                <c:v>0</c:v>
              </c:pt>
              <c:pt idx="30">
                <c:v>3025</c:v>
              </c:pt>
            </c:numLit>
          </c:val>
          <c:extLst>
            <c:ext xmlns:c16="http://schemas.microsoft.com/office/drawing/2014/chart" uri="{C3380CC4-5D6E-409C-BE32-E72D297353CC}">
              <c16:uniqueId val="{00000001-0923-41D6-B946-6D30FC7D57D5}"/>
            </c:ext>
          </c:extLst>
        </c:ser>
        <c:ser>
          <c:idx val="2"/>
          <c:order val="2"/>
          <c:tx>
            <c:v>Sum of 1988-92</c:v>
          </c:tx>
          <c:spPr>
            <a:solidFill>
              <a:schemeClr val="accent3"/>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4412</c:v>
              </c:pt>
              <c:pt idx="1">
                <c:v>541</c:v>
              </c:pt>
              <c:pt idx="2">
                <c:v>2402</c:v>
              </c:pt>
              <c:pt idx="3">
                <c:v>4783</c:v>
              </c:pt>
              <c:pt idx="4">
                <c:v>0</c:v>
              </c:pt>
              <c:pt idx="5">
                <c:v>0</c:v>
              </c:pt>
              <c:pt idx="6">
                <c:v>438</c:v>
              </c:pt>
              <c:pt idx="7">
                <c:v>5186</c:v>
              </c:pt>
              <c:pt idx="8">
                <c:v>1772</c:v>
              </c:pt>
              <c:pt idx="9">
                <c:v>2000</c:v>
              </c:pt>
              <c:pt idx="10">
                <c:v>2505</c:v>
              </c:pt>
              <c:pt idx="11">
                <c:v>0</c:v>
              </c:pt>
              <c:pt idx="12">
                <c:v>3996</c:v>
              </c:pt>
              <c:pt idx="13">
                <c:v>2392</c:v>
              </c:pt>
              <c:pt idx="14">
                <c:v>4392</c:v>
              </c:pt>
              <c:pt idx="15">
                <c:v>7418</c:v>
              </c:pt>
              <c:pt idx="16">
                <c:v>540</c:v>
              </c:pt>
              <c:pt idx="17">
                <c:v>405</c:v>
              </c:pt>
              <c:pt idx="18">
                <c:v>410</c:v>
              </c:pt>
              <c:pt idx="19">
                <c:v>525</c:v>
              </c:pt>
              <c:pt idx="20">
                <c:v>3097</c:v>
              </c:pt>
              <c:pt idx="21">
                <c:v>0</c:v>
              </c:pt>
              <c:pt idx="22">
                <c:v>3360</c:v>
              </c:pt>
              <c:pt idx="23">
                <c:v>4690</c:v>
              </c:pt>
              <c:pt idx="24">
                <c:v>231</c:v>
              </c:pt>
              <c:pt idx="25">
                <c:v>3685</c:v>
              </c:pt>
              <c:pt idx="26">
                <c:v>0</c:v>
              </c:pt>
              <c:pt idx="27">
                <c:v>462</c:v>
              </c:pt>
              <c:pt idx="28">
                <c:v>9354</c:v>
              </c:pt>
              <c:pt idx="29">
                <c:v>0</c:v>
              </c:pt>
              <c:pt idx="30">
                <c:v>3483</c:v>
              </c:pt>
            </c:numLit>
          </c:val>
          <c:extLst>
            <c:ext xmlns:c16="http://schemas.microsoft.com/office/drawing/2014/chart" uri="{C3380CC4-5D6E-409C-BE32-E72D297353CC}">
              <c16:uniqueId val="{00000002-0923-41D6-B946-6D30FC7D57D5}"/>
            </c:ext>
          </c:extLst>
        </c:ser>
        <c:ser>
          <c:idx val="3"/>
          <c:order val="3"/>
          <c:tx>
            <c:v>Sum of 1992-96</c:v>
          </c:tx>
          <c:spPr>
            <a:solidFill>
              <a:schemeClr val="accent4"/>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10948</c:v>
              </c:pt>
              <c:pt idx="1">
                <c:v>887</c:v>
              </c:pt>
              <c:pt idx="2">
                <c:v>2946</c:v>
              </c:pt>
              <c:pt idx="3">
                <c:v>4073</c:v>
              </c:pt>
              <c:pt idx="4">
                <c:v>0</c:v>
              </c:pt>
              <c:pt idx="5">
                <c:v>2342</c:v>
              </c:pt>
              <c:pt idx="6">
                <c:v>529</c:v>
              </c:pt>
              <c:pt idx="7">
                <c:v>7249</c:v>
              </c:pt>
              <c:pt idx="8">
                <c:v>2694</c:v>
              </c:pt>
              <c:pt idx="9">
                <c:v>1480</c:v>
              </c:pt>
              <c:pt idx="10">
                <c:v>3436</c:v>
              </c:pt>
              <c:pt idx="11">
                <c:v>0</c:v>
              </c:pt>
              <c:pt idx="12">
                <c:v>6909</c:v>
              </c:pt>
              <c:pt idx="13">
                <c:v>3540</c:v>
              </c:pt>
              <c:pt idx="14">
                <c:v>5822</c:v>
              </c:pt>
              <c:pt idx="15">
                <c:v>14763</c:v>
              </c:pt>
              <c:pt idx="16">
                <c:v>985</c:v>
              </c:pt>
              <c:pt idx="17">
                <c:v>660</c:v>
              </c:pt>
              <c:pt idx="18">
                <c:v>498</c:v>
              </c:pt>
              <c:pt idx="19">
                <c:v>961</c:v>
              </c:pt>
              <c:pt idx="20">
                <c:v>3651</c:v>
              </c:pt>
              <c:pt idx="21">
                <c:v>0</c:v>
              </c:pt>
              <c:pt idx="22">
                <c:v>4794</c:v>
              </c:pt>
              <c:pt idx="23">
                <c:v>7130</c:v>
              </c:pt>
              <c:pt idx="24">
                <c:v>330</c:v>
              </c:pt>
              <c:pt idx="25">
                <c:v>5928</c:v>
              </c:pt>
              <c:pt idx="26">
                <c:v>0</c:v>
              </c:pt>
              <c:pt idx="27">
                <c:v>627</c:v>
              </c:pt>
              <c:pt idx="28">
                <c:v>15337</c:v>
              </c:pt>
              <c:pt idx="29">
                <c:v>0</c:v>
              </c:pt>
              <c:pt idx="30">
                <c:v>5585</c:v>
              </c:pt>
            </c:numLit>
          </c:val>
          <c:extLst>
            <c:ext xmlns:c16="http://schemas.microsoft.com/office/drawing/2014/chart" uri="{C3380CC4-5D6E-409C-BE32-E72D297353CC}">
              <c16:uniqueId val="{00000003-0923-41D6-B946-6D30FC7D57D5}"/>
            </c:ext>
          </c:extLst>
        </c:ser>
        <c:ser>
          <c:idx val="4"/>
          <c:order val="4"/>
          <c:tx>
            <c:v>Sum of 1996-00</c:v>
          </c:tx>
          <c:spPr>
            <a:solidFill>
              <a:schemeClr val="accent5"/>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14816</c:v>
              </c:pt>
              <c:pt idx="1">
                <c:v>1129</c:v>
              </c:pt>
              <c:pt idx="2">
                <c:v>3707</c:v>
              </c:pt>
              <c:pt idx="3">
                <c:v>7381</c:v>
              </c:pt>
              <c:pt idx="4">
                <c:v>0</c:v>
              </c:pt>
              <c:pt idx="5">
                <c:v>7865</c:v>
              </c:pt>
              <c:pt idx="6">
                <c:v>653</c:v>
              </c:pt>
              <c:pt idx="7">
                <c:v>12563</c:v>
              </c:pt>
              <c:pt idx="8">
                <c:v>5221</c:v>
              </c:pt>
              <c:pt idx="9">
                <c:v>2965</c:v>
              </c:pt>
              <c:pt idx="10">
                <c:v>4530</c:v>
              </c:pt>
              <c:pt idx="11">
                <c:v>0</c:v>
              </c:pt>
              <c:pt idx="12">
                <c:v>8516</c:v>
              </c:pt>
              <c:pt idx="13">
                <c:v>5448</c:v>
              </c:pt>
              <c:pt idx="14">
                <c:v>7702</c:v>
              </c:pt>
              <c:pt idx="15">
                <c:v>22297</c:v>
              </c:pt>
              <c:pt idx="16">
                <c:v>1391</c:v>
              </c:pt>
              <c:pt idx="17">
                <c:v>794</c:v>
              </c:pt>
              <c:pt idx="18">
                <c:v>865</c:v>
              </c:pt>
              <c:pt idx="19">
                <c:v>1213</c:v>
              </c:pt>
              <c:pt idx="20">
                <c:v>5995</c:v>
              </c:pt>
              <c:pt idx="21">
                <c:v>0</c:v>
              </c:pt>
              <c:pt idx="22">
                <c:v>6620</c:v>
              </c:pt>
              <c:pt idx="23">
                <c:v>11804</c:v>
              </c:pt>
              <c:pt idx="24">
                <c:v>494</c:v>
              </c:pt>
              <c:pt idx="25">
                <c:v>8801</c:v>
              </c:pt>
              <c:pt idx="26">
                <c:v>0</c:v>
              </c:pt>
              <c:pt idx="27">
                <c:v>1229</c:v>
              </c:pt>
              <c:pt idx="28">
                <c:v>19496</c:v>
              </c:pt>
              <c:pt idx="29">
                <c:v>0</c:v>
              </c:pt>
              <c:pt idx="30">
                <c:v>10994</c:v>
              </c:pt>
            </c:numLit>
          </c:val>
          <c:extLst>
            <c:ext xmlns:c16="http://schemas.microsoft.com/office/drawing/2014/chart" uri="{C3380CC4-5D6E-409C-BE32-E72D297353CC}">
              <c16:uniqueId val="{00000004-0923-41D6-B946-6D30FC7D57D5}"/>
            </c:ext>
          </c:extLst>
        </c:ser>
        <c:ser>
          <c:idx val="5"/>
          <c:order val="5"/>
          <c:tx>
            <c:v>Sum of 2000-04</c:v>
          </c:tx>
          <c:spPr>
            <a:solidFill>
              <a:schemeClr val="accent6"/>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30003</c:v>
              </c:pt>
              <c:pt idx="1">
                <c:v>1781</c:v>
              </c:pt>
              <c:pt idx="2">
                <c:v>6888</c:v>
              </c:pt>
              <c:pt idx="3">
                <c:v>13138</c:v>
              </c:pt>
              <c:pt idx="4">
                <c:v>4658</c:v>
              </c:pt>
              <c:pt idx="5">
                <c:v>19501</c:v>
              </c:pt>
              <c:pt idx="6">
                <c:v>1559</c:v>
              </c:pt>
              <c:pt idx="7">
                <c:v>24580</c:v>
              </c:pt>
              <c:pt idx="8">
                <c:v>10295</c:v>
              </c:pt>
              <c:pt idx="9">
                <c:v>6015</c:v>
              </c:pt>
              <c:pt idx="10">
                <c:v>7617</c:v>
              </c:pt>
              <c:pt idx="11">
                <c:v>6443</c:v>
              </c:pt>
              <c:pt idx="12">
                <c:v>19553</c:v>
              </c:pt>
              <c:pt idx="13">
                <c:v>9225</c:v>
              </c:pt>
              <c:pt idx="14">
                <c:v>14116</c:v>
              </c:pt>
              <c:pt idx="15">
                <c:v>34102</c:v>
              </c:pt>
              <c:pt idx="16">
                <c:v>2628</c:v>
              </c:pt>
              <c:pt idx="17">
                <c:v>1422</c:v>
              </c:pt>
              <c:pt idx="18">
                <c:v>1283</c:v>
              </c:pt>
              <c:pt idx="19">
                <c:v>1965</c:v>
              </c:pt>
              <c:pt idx="20">
                <c:v>12362</c:v>
              </c:pt>
              <c:pt idx="21">
                <c:v>0</c:v>
              </c:pt>
              <c:pt idx="22">
                <c:v>12524</c:v>
              </c:pt>
              <c:pt idx="23">
                <c:v>17052</c:v>
              </c:pt>
              <c:pt idx="24">
                <c:v>974</c:v>
              </c:pt>
              <c:pt idx="25">
                <c:v>18909</c:v>
              </c:pt>
              <c:pt idx="26">
                <c:v>0</c:v>
              </c:pt>
              <c:pt idx="27">
                <c:v>2332</c:v>
              </c:pt>
              <c:pt idx="28">
                <c:v>40341</c:v>
              </c:pt>
              <c:pt idx="29">
                <c:v>3680</c:v>
              </c:pt>
              <c:pt idx="30">
                <c:v>26540</c:v>
              </c:pt>
            </c:numLit>
          </c:val>
          <c:extLst>
            <c:ext xmlns:c16="http://schemas.microsoft.com/office/drawing/2014/chart" uri="{C3380CC4-5D6E-409C-BE32-E72D297353CC}">
              <c16:uniqueId val="{00000005-0923-41D6-B946-6D30FC7D57D5}"/>
            </c:ext>
          </c:extLst>
        </c:ser>
        <c:ser>
          <c:idx val="6"/>
          <c:order val="6"/>
          <c:tx>
            <c:v>Sum of 2004-08</c:v>
          </c:tx>
          <c:spPr>
            <a:solidFill>
              <a:schemeClr val="accent1">
                <a:lumMod val="60000"/>
              </a:schemeClr>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65338</c:v>
              </c:pt>
              <c:pt idx="1">
                <c:v>3043</c:v>
              </c:pt>
              <c:pt idx="2">
                <c:v>10501</c:v>
              </c:pt>
              <c:pt idx="3">
                <c:v>24787</c:v>
              </c:pt>
              <c:pt idx="4">
                <c:v>12189</c:v>
              </c:pt>
              <c:pt idx="5">
                <c:v>25273</c:v>
              </c:pt>
              <c:pt idx="6">
                <c:v>2745</c:v>
              </c:pt>
              <c:pt idx="7">
                <c:v>38477</c:v>
              </c:pt>
              <c:pt idx="8">
                <c:v>13054</c:v>
              </c:pt>
              <c:pt idx="9">
                <c:v>9131</c:v>
              </c:pt>
              <c:pt idx="10">
                <c:v>15849</c:v>
              </c:pt>
              <c:pt idx="11">
                <c:v>16634</c:v>
              </c:pt>
              <c:pt idx="12">
                <c:v>37552</c:v>
              </c:pt>
              <c:pt idx="13">
                <c:v>11933</c:v>
              </c:pt>
              <c:pt idx="14">
                <c:v>37316</c:v>
              </c:pt>
              <c:pt idx="15">
                <c:v>67935</c:v>
              </c:pt>
              <c:pt idx="16">
                <c:v>4325</c:v>
              </c:pt>
              <c:pt idx="17">
                <c:v>1737</c:v>
              </c:pt>
              <c:pt idx="18">
                <c:v>2236</c:v>
              </c:pt>
              <c:pt idx="19">
                <c:v>3193</c:v>
              </c:pt>
              <c:pt idx="20">
                <c:v>14351</c:v>
              </c:pt>
              <c:pt idx="21">
                <c:v>1226</c:v>
              </c:pt>
              <c:pt idx="22">
                <c:v>17251</c:v>
              </c:pt>
              <c:pt idx="23">
                <c:v>30254</c:v>
              </c:pt>
              <c:pt idx="24">
                <c:v>1653</c:v>
              </c:pt>
              <c:pt idx="25">
                <c:v>45016</c:v>
              </c:pt>
              <c:pt idx="26">
                <c:v>0</c:v>
              </c:pt>
              <c:pt idx="27">
                <c:v>3572</c:v>
              </c:pt>
              <c:pt idx="28">
                <c:v>69101</c:v>
              </c:pt>
              <c:pt idx="29">
                <c:v>8142</c:v>
              </c:pt>
              <c:pt idx="30">
                <c:v>30191</c:v>
              </c:pt>
            </c:numLit>
          </c:val>
          <c:extLst>
            <c:ext xmlns:c16="http://schemas.microsoft.com/office/drawing/2014/chart" uri="{C3380CC4-5D6E-409C-BE32-E72D297353CC}">
              <c16:uniqueId val="{00000006-0923-41D6-B946-6D30FC7D57D5}"/>
            </c:ext>
          </c:extLst>
        </c:ser>
        <c:ser>
          <c:idx val="7"/>
          <c:order val="7"/>
          <c:tx>
            <c:v>Sum of 2008-12</c:v>
          </c:tx>
          <c:spPr>
            <a:solidFill>
              <a:schemeClr val="accent2">
                <a:lumMod val="60000"/>
              </a:schemeClr>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88144.099609375</c:v>
              </c:pt>
              <c:pt idx="1">
                <c:v>7020.9801025390625</c:v>
              </c:pt>
              <c:pt idx="2">
                <c:v>13714.190185546875</c:v>
              </c:pt>
              <c:pt idx="3">
                <c:v>45050.689453125</c:v>
              </c:pt>
              <c:pt idx="4">
                <c:v>18515.1298828125</c:v>
              </c:pt>
              <c:pt idx="5">
                <c:v>39203.9501953125</c:v>
              </c:pt>
              <c:pt idx="6">
                <c:v>5305.5899658203125</c:v>
              </c:pt>
              <c:pt idx="7">
                <c:v>58689.2607421875</c:v>
              </c:pt>
              <c:pt idx="8">
                <c:v>26998.57958984375</c:v>
              </c:pt>
              <c:pt idx="9">
                <c:v>12249.85986328125</c:v>
              </c:pt>
              <c:pt idx="10">
                <c:v>27999.51953125</c:v>
              </c:pt>
              <c:pt idx="11">
                <c:v>21922.77001953125</c:v>
              </c:pt>
              <c:pt idx="12">
                <c:v>66347.4501953125</c:v>
              </c:pt>
              <c:pt idx="13">
                <c:v>22875.71044921875</c:v>
              </c:pt>
              <c:pt idx="14">
                <c:v>67660.76953125</c:v>
              </c:pt>
              <c:pt idx="15">
                <c:v>94759.931640625</c:v>
              </c:pt>
              <c:pt idx="16">
                <c:v>7387.2200927734375</c:v>
              </c:pt>
              <c:pt idx="17">
                <c:v>3268.6399536132813</c:v>
              </c:pt>
              <c:pt idx="18">
                <c:v>2882.5800170898438</c:v>
              </c:pt>
              <c:pt idx="19">
                <c:v>5288.64013671875</c:v>
              </c:pt>
              <c:pt idx="20">
                <c:v>24860.0302734375</c:v>
              </c:pt>
              <c:pt idx="21">
                <c:v>1943.0700378417969</c:v>
              </c:pt>
              <c:pt idx="22">
                <c:v>16044.580322265625</c:v>
              </c:pt>
              <c:pt idx="23">
                <c:v>37838.9892578125</c:v>
              </c:pt>
              <c:pt idx="24">
                <c:v>2703.72998046875</c:v>
              </c:pt>
              <c:pt idx="25">
                <c:v>71080.48046875</c:v>
              </c:pt>
              <c:pt idx="26">
                <c:v>0</c:v>
              </c:pt>
              <c:pt idx="27">
                <c:v>5818.969970703125</c:v>
              </c:pt>
              <c:pt idx="28">
                <c:v>116908.28125</c:v>
              </c:pt>
              <c:pt idx="29">
                <c:v>10779.009765625</c:v>
              </c:pt>
              <c:pt idx="30">
                <c:v>37882.4404296875</c:v>
              </c:pt>
            </c:numLit>
          </c:val>
          <c:extLst>
            <c:ext xmlns:c16="http://schemas.microsoft.com/office/drawing/2014/chart" uri="{C3380CC4-5D6E-409C-BE32-E72D297353CC}">
              <c16:uniqueId val="{00000007-0923-41D6-B946-6D30FC7D57D5}"/>
            </c:ext>
          </c:extLst>
        </c:ser>
        <c:ser>
          <c:idx val="8"/>
          <c:order val="8"/>
          <c:tx>
            <c:v>Sum of 2012-16</c:v>
          </c:tx>
          <c:spPr>
            <a:solidFill>
              <a:schemeClr val="accent3">
                <a:lumMod val="60000"/>
              </a:schemeClr>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80376.3583984375</c:v>
              </c:pt>
              <c:pt idx="1">
                <c:v>9987.7398681640625</c:v>
              </c:pt>
              <c:pt idx="2">
                <c:v>34407.41064453125</c:v>
              </c:pt>
              <c:pt idx="3">
                <c:v>94077.580078125</c:v>
              </c:pt>
              <c:pt idx="4">
                <c:v>35824.58984375</c:v>
              </c:pt>
              <c:pt idx="5">
                <c:v>40363.66015625</c:v>
              </c:pt>
              <c:pt idx="6">
                <c:v>8382.5299072265625</c:v>
              </c:pt>
              <c:pt idx="7">
                <c:v>126509.26953125</c:v>
              </c:pt>
              <c:pt idx="8">
                <c:v>34140.26953125</c:v>
              </c:pt>
              <c:pt idx="9">
                <c:v>17759.550048828125</c:v>
              </c:pt>
              <c:pt idx="10">
                <c:v>34137.80078125</c:v>
              </c:pt>
              <c:pt idx="11">
                <c:v>36550.27001953125</c:v>
              </c:pt>
              <c:pt idx="12">
                <c:v>90939.611328125</c:v>
              </c:pt>
              <c:pt idx="13">
                <c:v>40541.9296875</c:v>
              </c:pt>
              <c:pt idx="14">
                <c:v>92700.310546875</c:v>
              </c:pt>
              <c:pt idx="15">
                <c:v>128687.3515625</c:v>
              </c:pt>
              <c:pt idx="16">
                <c:v>7005.6300048828125</c:v>
              </c:pt>
              <c:pt idx="17">
                <c:v>6335.4500732421875</c:v>
              </c:pt>
              <c:pt idx="18">
                <c:v>4285.489990234375</c:v>
              </c:pt>
              <c:pt idx="19">
                <c:v>6625.97998046875</c:v>
              </c:pt>
              <c:pt idx="20">
                <c:v>54034.9296875</c:v>
              </c:pt>
              <c:pt idx="21">
                <c:v>2768.0100402832031</c:v>
              </c:pt>
              <c:pt idx="22">
                <c:v>27703.91015625</c:v>
              </c:pt>
              <c:pt idx="23">
                <c:v>88225.837890625</c:v>
              </c:pt>
              <c:pt idx="24">
                <c:v>5017.719970703125</c:v>
              </c:pt>
              <c:pt idx="25">
                <c:v>108436.11328125</c:v>
              </c:pt>
              <c:pt idx="26">
                <c:v>41607.19140625</c:v>
              </c:pt>
              <c:pt idx="27">
                <c:v>13610.780029296875</c:v>
              </c:pt>
              <c:pt idx="28">
                <c:v>223213.484375</c:v>
              </c:pt>
              <c:pt idx="29">
                <c:v>23820.6396484375</c:v>
              </c:pt>
              <c:pt idx="30">
                <c:v>78055.9990234375</c:v>
              </c:pt>
            </c:numLit>
          </c:val>
          <c:extLst>
            <c:ext xmlns:c16="http://schemas.microsoft.com/office/drawing/2014/chart" uri="{C3380CC4-5D6E-409C-BE32-E72D297353CC}">
              <c16:uniqueId val="{00000008-0923-41D6-B946-6D30FC7D57D5}"/>
            </c:ext>
          </c:extLst>
        </c:ser>
        <c:dLbls>
          <c:showLegendKey val="0"/>
          <c:showVal val="0"/>
          <c:showCatName val="0"/>
          <c:showSerName val="0"/>
          <c:showPercent val="0"/>
          <c:showBubbleSize val="0"/>
        </c:dLbls>
        <c:gapWidth val="219"/>
        <c:axId val="1256317471"/>
        <c:axId val="1256318303"/>
      </c:barChart>
      <c:catAx>
        <c:axId val="1256317471"/>
        <c:scaling>
          <c:orientation val="minMax"/>
        </c:scaling>
        <c:delete val="1"/>
        <c:axPos val="b"/>
        <c:numFmt formatCode="General" sourceLinked="1"/>
        <c:majorTickMark val="none"/>
        <c:minorTickMark val="none"/>
        <c:tickLblPos val="nextTo"/>
        <c:crossAx val="1256318303"/>
        <c:crosses val="autoZero"/>
        <c:auto val="1"/>
        <c:lblAlgn val="ctr"/>
        <c:lblOffset val="100"/>
        <c:noMultiLvlLbl val="0"/>
      </c:catAx>
      <c:valAx>
        <c:axId val="1256318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317471"/>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Social</a:t>
            </a:r>
            <a:r>
              <a:rPr lang="en-IN" baseline="0"/>
              <a:t> sector expenditre</a:t>
            </a:r>
            <a:endParaRPr lang="en-IN"/>
          </a:p>
        </c:rich>
      </c:tx>
      <c:layout>
        <c:manualLayout>
          <c:xMode val="edge"/>
          <c:yMode val="edge"/>
          <c:x val="0.39817935866259019"/>
          <c:y val="4.065040650406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1980-84</c:v>
          </c:tx>
          <c:spPr>
            <a:solidFill>
              <a:schemeClr val="accent1"/>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2915</c:v>
              </c:pt>
              <c:pt idx="1">
                <c:v>0</c:v>
              </c:pt>
              <c:pt idx="2">
                <c:v>901</c:v>
              </c:pt>
              <c:pt idx="3">
                <c:v>2400</c:v>
              </c:pt>
              <c:pt idx="4">
                <c:v>0</c:v>
              </c:pt>
              <c:pt idx="5">
                <c:v>0</c:v>
              </c:pt>
              <c:pt idx="6">
                <c:v>0</c:v>
              </c:pt>
              <c:pt idx="7">
                <c:v>2190</c:v>
              </c:pt>
              <c:pt idx="8">
                <c:v>787</c:v>
              </c:pt>
              <c:pt idx="9">
                <c:v>486</c:v>
              </c:pt>
              <c:pt idx="10">
                <c:v>587</c:v>
              </c:pt>
              <c:pt idx="11">
                <c:v>0</c:v>
              </c:pt>
              <c:pt idx="12">
                <c:v>1758</c:v>
              </c:pt>
              <c:pt idx="13">
                <c:v>1813</c:v>
              </c:pt>
              <c:pt idx="14">
                <c:v>2077</c:v>
              </c:pt>
              <c:pt idx="15">
                <c:v>3914</c:v>
              </c:pt>
              <c:pt idx="16">
                <c:v>193</c:v>
              </c:pt>
              <c:pt idx="17">
                <c:v>159</c:v>
              </c:pt>
              <c:pt idx="18">
                <c:v>0</c:v>
              </c:pt>
              <c:pt idx="19">
                <c:v>188</c:v>
              </c:pt>
              <c:pt idx="20">
                <c:v>1359</c:v>
              </c:pt>
              <c:pt idx="21">
                <c:v>0</c:v>
              </c:pt>
              <c:pt idx="22">
                <c:v>1178</c:v>
              </c:pt>
              <c:pt idx="23">
                <c:v>1790</c:v>
              </c:pt>
              <c:pt idx="24">
                <c:v>47</c:v>
              </c:pt>
              <c:pt idx="25">
                <c:v>2840</c:v>
              </c:pt>
              <c:pt idx="26">
                <c:v>0</c:v>
              </c:pt>
              <c:pt idx="27">
                <c:v>197</c:v>
              </c:pt>
              <c:pt idx="28">
                <c:v>3791</c:v>
              </c:pt>
              <c:pt idx="29">
                <c:v>0</c:v>
              </c:pt>
              <c:pt idx="30">
                <c:v>2982</c:v>
              </c:pt>
            </c:numLit>
          </c:val>
          <c:extLst>
            <c:ext xmlns:c16="http://schemas.microsoft.com/office/drawing/2014/chart" uri="{C3380CC4-5D6E-409C-BE32-E72D297353CC}">
              <c16:uniqueId val="{00000000-7926-4E3E-9A96-FEB204B26D9D}"/>
            </c:ext>
          </c:extLst>
        </c:ser>
        <c:ser>
          <c:idx val="1"/>
          <c:order val="1"/>
          <c:tx>
            <c:v>Sum of 1984-88</c:v>
          </c:tx>
          <c:spPr>
            <a:solidFill>
              <a:schemeClr val="accent2"/>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6396</c:v>
              </c:pt>
              <c:pt idx="1">
                <c:v>180</c:v>
              </c:pt>
              <c:pt idx="2">
                <c:v>2127</c:v>
              </c:pt>
              <c:pt idx="3">
                <c:v>4773</c:v>
              </c:pt>
              <c:pt idx="4">
                <c:v>0</c:v>
              </c:pt>
              <c:pt idx="5">
                <c:v>0</c:v>
              </c:pt>
              <c:pt idx="6">
                <c:v>177</c:v>
              </c:pt>
              <c:pt idx="7">
                <c:v>4676</c:v>
              </c:pt>
              <c:pt idx="8">
                <c:v>1498</c:v>
              </c:pt>
              <c:pt idx="9">
                <c:v>952</c:v>
              </c:pt>
              <c:pt idx="10">
                <c:v>1286</c:v>
              </c:pt>
              <c:pt idx="11">
                <c:v>0</c:v>
              </c:pt>
              <c:pt idx="12">
                <c:v>4179</c:v>
              </c:pt>
              <c:pt idx="13">
                <c:v>3454</c:v>
              </c:pt>
              <c:pt idx="14">
                <c:v>4620</c:v>
              </c:pt>
              <c:pt idx="15">
                <c:v>8485</c:v>
              </c:pt>
              <c:pt idx="16">
                <c:v>374</c:v>
              </c:pt>
              <c:pt idx="17">
                <c:v>294</c:v>
              </c:pt>
              <c:pt idx="18">
                <c:v>212</c:v>
              </c:pt>
              <c:pt idx="19">
                <c:v>406</c:v>
              </c:pt>
              <c:pt idx="20">
                <c:v>2375</c:v>
              </c:pt>
              <c:pt idx="21">
                <c:v>0</c:v>
              </c:pt>
              <c:pt idx="22">
                <c:v>2033</c:v>
              </c:pt>
              <c:pt idx="23">
                <c:v>3803</c:v>
              </c:pt>
              <c:pt idx="24">
                <c:v>141</c:v>
              </c:pt>
              <c:pt idx="25">
                <c:v>5710</c:v>
              </c:pt>
              <c:pt idx="26">
                <c:v>0</c:v>
              </c:pt>
              <c:pt idx="27">
                <c:v>488</c:v>
              </c:pt>
              <c:pt idx="28">
                <c:v>7606</c:v>
              </c:pt>
              <c:pt idx="29">
                <c:v>0</c:v>
              </c:pt>
              <c:pt idx="30">
                <c:v>5469</c:v>
              </c:pt>
            </c:numLit>
          </c:val>
          <c:extLst>
            <c:ext xmlns:c16="http://schemas.microsoft.com/office/drawing/2014/chart" uri="{C3380CC4-5D6E-409C-BE32-E72D297353CC}">
              <c16:uniqueId val="{00000001-7926-4E3E-9A96-FEB204B26D9D}"/>
            </c:ext>
          </c:extLst>
        </c:ser>
        <c:ser>
          <c:idx val="2"/>
          <c:order val="2"/>
          <c:tx>
            <c:v>Sum of 1988-92</c:v>
          </c:tx>
          <c:spPr>
            <a:solidFill>
              <a:schemeClr val="accent3"/>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10352</c:v>
              </c:pt>
              <c:pt idx="1">
                <c:v>504</c:v>
              </c:pt>
              <c:pt idx="2">
                <c:v>3541</c:v>
              </c:pt>
              <c:pt idx="3">
                <c:v>9330</c:v>
              </c:pt>
              <c:pt idx="4">
                <c:v>0</c:v>
              </c:pt>
              <c:pt idx="5">
                <c:v>0</c:v>
              </c:pt>
              <c:pt idx="6">
                <c:v>601</c:v>
              </c:pt>
              <c:pt idx="7">
                <c:v>7653</c:v>
              </c:pt>
              <c:pt idx="8">
                <c:v>2902</c:v>
              </c:pt>
              <c:pt idx="9">
                <c:v>1710</c:v>
              </c:pt>
              <c:pt idx="10">
                <c:v>2304</c:v>
              </c:pt>
              <c:pt idx="11">
                <c:v>0</c:v>
              </c:pt>
              <c:pt idx="12">
                <c:v>7116</c:v>
              </c:pt>
              <c:pt idx="13">
                <c:v>5377</c:v>
              </c:pt>
              <c:pt idx="14">
                <c:v>8790</c:v>
              </c:pt>
              <c:pt idx="15">
                <c:v>14776</c:v>
              </c:pt>
              <c:pt idx="16">
                <c:v>642</c:v>
              </c:pt>
              <c:pt idx="17">
                <c:v>598</c:v>
              </c:pt>
              <c:pt idx="18">
                <c:v>573</c:v>
              </c:pt>
              <c:pt idx="19">
                <c:v>696</c:v>
              </c:pt>
              <c:pt idx="20">
                <c:v>4204</c:v>
              </c:pt>
              <c:pt idx="21">
                <c:v>0</c:v>
              </c:pt>
              <c:pt idx="22">
                <c:v>3975</c:v>
              </c:pt>
              <c:pt idx="23">
                <c:v>6719</c:v>
              </c:pt>
              <c:pt idx="24">
                <c:v>247</c:v>
              </c:pt>
              <c:pt idx="25">
                <c:v>10678</c:v>
              </c:pt>
              <c:pt idx="26">
                <c:v>0</c:v>
              </c:pt>
              <c:pt idx="27">
                <c:v>993</c:v>
              </c:pt>
              <c:pt idx="28">
                <c:v>15683</c:v>
              </c:pt>
              <c:pt idx="29">
                <c:v>0</c:v>
              </c:pt>
              <c:pt idx="30">
                <c:v>9484</c:v>
              </c:pt>
            </c:numLit>
          </c:val>
          <c:extLst>
            <c:ext xmlns:c16="http://schemas.microsoft.com/office/drawing/2014/chart" uri="{C3380CC4-5D6E-409C-BE32-E72D297353CC}">
              <c16:uniqueId val="{00000002-7926-4E3E-9A96-FEB204B26D9D}"/>
            </c:ext>
          </c:extLst>
        </c:ser>
        <c:ser>
          <c:idx val="3"/>
          <c:order val="3"/>
          <c:tx>
            <c:v>Sum of 1992-96</c:v>
          </c:tx>
          <c:spPr>
            <a:solidFill>
              <a:schemeClr val="accent4"/>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17353</c:v>
              </c:pt>
              <c:pt idx="1">
                <c:v>850</c:v>
              </c:pt>
              <c:pt idx="2">
                <c:v>5888</c:v>
              </c:pt>
              <c:pt idx="3">
                <c:v>13897</c:v>
              </c:pt>
              <c:pt idx="4">
                <c:v>0</c:v>
              </c:pt>
              <c:pt idx="5">
                <c:v>2906</c:v>
              </c:pt>
              <c:pt idx="6">
                <c:v>888</c:v>
              </c:pt>
              <c:pt idx="7">
                <c:v>12239</c:v>
              </c:pt>
              <c:pt idx="8">
                <c:v>5050</c:v>
              </c:pt>
              <c:pt idx="9">
                <c:v>2814</c:v>
              </c:pt>
              <c:pt idx="10">
                <c:v>4058</c:v>
              </c:pt>
              <c:pt idx="11">
                <c:v>0</c:v>
              </c:pt>
              <c:pt idx="12">
                <c:v>13064</c:v>
              </c:pt>
              <c:pt idx="13">
                <c:v>8930</c:v>
              </c:pt>
              <c:pt idx="14">
                <c:v>14798</c:v>
              </c:pt>
              <c:pt idx="15">
                <c:v>26849</c:v>
              </c:pt>
              <c:pt idx="16">
                <c:v>954</c:v>
              </c:pt>
              <c:pt idx="17">
                <c:v>940</c:v>
              </c:pt>
              <c:pt idx="18">
                <c:v>943</c:v>
              </c:pt>
              <c:pt idx="19">
                <c:v>1156</c:v>
              </c:pt>
              <c:pt idx="20">
                <c:v>7291</c:v>
              </c:pt>
              <c:pt idx="21">
                <c:v>0</c:v>
              </c:pt>
              <c:pt idx="22">
                <c:v>5725</c:v>
              </c:pt>
              <c:pt idx="23">
                <c:v>12379</c:v>
              </c:pt>
              <c:pt idx="24">
                <c:v>423</c:v>
              </c:pt>
              <c:pt idx="25">
                <c:v>17875</c:v>
              </c:pt>
              <c:pt idx="26">
                <c:v>0</c:v>
              </c:pt>
              <c:pt idx="27">
                <c:v>1397</c:v>
              </c:pt>
              <c:pt idx="28">
                <c:v>23282</c:v>
              </c:pt>
              <c:pt idx="29">
                <c:v>0</c:v>
              </c:pt>
              <c:pt idx="30">
                <c:v>13994</c:v>
              </c:pt>
            </c:numLit>
          </c:val>
          <c:extLst>
            <c:ext xmlns:c16="http://schemas.microsoft.com/office/drawing/2014/chart" uri="{C3380CC4-5D6E-409C-BE32-E72D297353CC}">
              <c16:uniqueId val="{00000003-7926-4E3E-9A96-FEB204B26D9D}"/>
            </c:ext>
          </c:extLst>
        </c:ser>
        <c:ser>
          <c:idx val="4"/>
          <c:order val="4"/>
          <c:tx>
            <c:v>Sum of 1996-00</c:v>
          </c:tx>
          <c:spPr>
            <a:solidFill>
              <a:schemeClr val="accent5"/>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30801</c:v>
              </c:pt>
              <c:pt idx="1">
                <c:v>1355</c:v>
              </c:pt>
              <c:pt idx="2">
                <c:v>8391</c:v>
              </c:pt>
              <c:pt idx="3">
                <c:v>22081</c:v>
              </c:pt>
              <c:pt idx="4">
                <c:v>0</c:v>
              </c:pt>
              <c:pt idx="5">
                <c:v>8463</c:v>
              </c:pt>
              <c:pt idx="6">
                <c:v>1527</c:v>
              </c:pt>
              <c:pt idx="7">
                <c:v>23201</c:v>
              </c:pt>
              <c:pt idx="8">
                <c:v>8503</c:v>
              </c:pt>
              <c:pt idx="9">
                <c:v>5490</c:v>
              </c:pt>
              <c:pt idx="10">
                <c:v>6238</c:v>
              </c:pt>
              <c:pt idx="11">
                <c:v>0</c:v>
              </c:pt>
              <c:pt idx="12">
                <c:v>22066</c:v>
              </c:pt>
              <c:pt idx="13">
                <c:v>17546</c:v>
              </c:pt>
              <c:pt idx="14">
                <c:v>25193</c:v>
              </c:pt>
              <c:pt idx="15">
                <c:v>44055</c:v>
              </c:pt>
              <c:pt idx="16">
                <c:v>1796</c:v>
              </c:pt>
              <c:pt idx="17">
                <c:v>1544</c:v>
              </c:pt>
              <c:pt idx="18">
                <c:v>1548</c:v>
              </c:pt>
              <c:pt idx="19">
                <c:v>1617</c:v>
              </c:pt>
              <c:pt idx="20">
                <c:v>13238</c:v>
              </c:pt>
              <c:pt idx="21">
                <c:v>0</c:v>
              </c:pt>
              <c:pt idx="22">
                <c:v>9251</c:v>
              </c:pt>
              <c:pt idx="23">
                <c:v>21351</c:v>
              </c:pt>
              <c:pt idx="24">
                <c:v>853</c:v>
              </c:pt>
              <c:pt idx="25">
                <c:v>29879</c:v>
              </c:pt>
              <c:pt idx="26">
                <c:v>0</c:v>
              </c:pt>
              <c:pt idx="27">
                <c:v>2560</c:v>
              </c:pt>
              <c:pt idx="28">
                <c:v>38919</c:v>
              </c:pt>
              <c:pt idx="29">
                <c:v>0</c:v>
              </c:pt>
              <c:pt idx="30">
                <c:v>26135</c:v>
              </c:pt>
            </c:numLit>
          </c:val>
          <c:extLst>
            <c:ext xmlns:c16="http://schemas.microsoft.com/office/drawing/2014/chart" uri="{C3380CC4-5D6E-409C-BE32-E72D297353CC}">
              <c16:uniqueId val="{00000004-7926-4E3E-9A96-FEB204B26D9D}"/>
            </c:ext>
          </c:extLst>
        </c:ser>
        <c:ser>
          <c:idx val="5"/>
          <c:order val="5"/>
          <c:tx>
            <c:v>Sum of 2000-04</c:v>
          </c:tx>
          <c:spPr>
            <a:solidFill>
              <a:schemeClr val="accent6"/>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45428</c:v>
              </c:pt>
              <c:pt idx="1">
                <c:v>1815</c:v>
              </c:pt>
              <c:pt idx="2">
                <c:v>13054</c:v>
              </c:pt>
              <c:pt idx="3">
                <c:v>26680</c:v>
              </c:pt>
              <c:pt idx="4">
                <c:v>9467</c:v>
              </c:pt>
              <c:pt idx="5">
                <c:v>12946</c:v>
              </c:pt>
              <c:pt idx="6">
                <c:v>2373</c:v>
              </c:pt>
              <c:pt idx="7">
                <c:v>35879</c:v>
              </c:pt>
              <c:pt idx="8">
                <c:v>12690</c:v>
              </c:pt>
              <c:pt idx="9">
                <c:v>8196</c:v>
              </c:pt>
              <c:pt idx="10">
                <c:v>9376</c:v>
              </c:pt>
              <c:pt idx="11">
                <c:v>12951</c:v>
              </c:pt>
              <c:pt idx="12">
                <c:v>31068</c:v>
              </c:pt>
              <c:pt idx="13">
                <c:v>22436</c:v>
              </c:pt>
              <c:pt idx="14">
                <c:v>27105</c:v>
              </c:pt>
              <c:pt idx="15">
                <c:v>65462</c:v>
              </c:pt>
              <c:pt idx="16">
                <c:v>2164</c:v>
              </c:pt>
              <c:pt idx="17">
                <c:v>2353</c:v>
              </c:pt>
              <c:pt idx="18">
                <c:v>2261</c:v>
              </c:pt>
              <c:pt idx="19">
                <c:v>2340</c:v>
              </c:pt>
              <c:pt idx="20">
                <c:v>16757</c:v>
              </c:pt>
              <c:pt idx="21">
                <c:v>0</c:v>
              </c:pt>
              <c:pt idx="22">
                <c:v>14132</c:v>
              </c:pt>
              <c:pt idx="23">
                <c:v>32214</c:v>
              </c:pt>
              <c:pt idx="24">
                <c:v>1327</c:v>
              </c:pt>
              <c:pt idx="25">
                <c:v>40056</c:v>
              </c:pt>
              <c:pt idx="26">
                <c:v>0</c:v>
              </c:pt>
              <c:pt idx="27">
                <c:v>3801</c:v>
              </c:pt>
              <c:pt idx="28">
                <c:v>50516</c:v>
              </c:pt>
              <c:pt idx="29">
                <c:v>5410</c:v>
              </c:pt>
              <c:pt idx="30">
                <c:v>36675</c:v>
              </c:pt>
            </c:numLit>
          </c:val>
          <c:extLst>
            <c:ext xmlns:c16="http://schemas.microsoft.com/office/drawing/2014/chart" uri="{C3380CC4-5D6E-409C-BE32-E72D297353CC}">
              <c16:uniqueId val="{00000005-7926-4E3E-9A96-FEB204B26D9D}"/>
            </c:ext>
          </c:extLst>
        </c:ser>
        <c:ser>
          <c:idx val="6"/>
          <c:order val="6"/>
          <c:tx>
            <c:v>Sum of 2004-08</c:v>
          </c:tx>
          <c:spPr>
            <a:solidFill>
              <a:schemeClr val="accent1">
                <a:lumMod val="60000"/>
              </a:schemeClr>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71846</c:v>
              </c:pt>
              <c:pt idx="1">
                <c:v>3188</c:v>
              </c:pt>
              <c:pt idx="2">
                <c:v>20503</c:v>
              </c:pt>
              <c:pt idx="3">
                <c:v>39722</c:v>
              </c:pt>
              <c:pt idx="4">
                <c:v>20584</c:v>
              </c:pt>
              <c:pt idx="5">
                <c:v>21325</c:v>
              </c:pt>
              <c:pt idx="6">
                <c:v>3812</c:v>
              </c:pt>
              <c:pt idx="7">
                <c:v>49119</c:v>
              </c:pt>
              <c:pt idx="8">
                <c:v>21187</c:v>
              </c:pt>
              <c:pt idx="9">
                <c:v>12202</c:v>
              </c:pt>
              <c:pt idx="10">
                <c:v>16590</c:v>
              </c:pt>
              <c:pt idx="11">
                <c:v>26659</c:v>
              </c:pt>
              <c:pt idx="12">
                <c:v>53490</c:v>
              </c:pt>
              <c:pt idx="13">
                <c:v>31067</c:v>
              </c:pt>
              <c:pt idx="14">
                <c:v>39951</c:v>
              </c:pt>
              <c:pt idx="15">
                <c:v>102698</c:v>
              </c:pt>
              <c:pt idx="16">
                <c:v>4032</c:v>
              </c:pt>
              <c:pt idx="17">
                <c:v>3420</c:v>
              </c:pt>
              <c:pt idx="18">
                <c:v>3107</c:v>
              </c:pt>
              <c:pt idx="19">
                <c:v>3400</c:v>
              </c:pt>
              <c:pt idx="20">
                <c:v>24307</c:v>
              </c:pt>
              <c:pt idx="21">
                <c:v>2524</c:v>
              </c:pt>
              <c:pt idx="22">
                <c:v>17496</c:v>
              </c:pt>
              <c:pt idx="23">
                <c:v>48028</c:v>
              </c:pt>
              <c:pt idx="24">
                <c:v>2190</c:v>
              </c:pt>
              <c:pt idx="25">
                <c:v>64829</c:v>
              </c:pt>
              <c:pt idx="26">
                <c:v>0</c:v>
              </c:pt>
              <c:pt idx="27">
                <c:v>4847</c:v>
              </c:pt>
              <c:pt idx="28">
                <c:v>91111</c:v>
              </c:pt>
              <c:pt idx="29">
                <c:v>12060</c:v>
              </c:pt>
              <c:pt idx="30">
                <c:v>50511</c:v>
              </c:pt>
            </c:numLit>
          </c:val>
          <c:extLst>
            <c:ext xmlns:c16="http://schemas.microsoft.com/office/drawing/2014/chart" uri="{C3380CC4-5D6E-409C-BE32-E72D297353CC}">
              <c16:uniqueId val="{00000006-7926-4E3E-9A96-FEB204B26D9D}"/>
            </c:ext>
          </c:extLst>
        </c:ser>
        <c:ser>
          <c:idx val="7"/>
          <c:order val="7"/>
          <c:tx>
            <c:v>Sum of 2008-12</c:v>
          </c:tx>
          <c:spPr>
            <a:solidFill>
              <a:schemeClr val="accent2">
                <a:lumMod val="60000"/>
              </a:schemeClr>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146250</c:v>
              </c:pt>
              <c:pt idx="1">
                <c:v>6780</c:v>
              </c:pt>
              <c:pt idx="2">
                <c:v>37350</c:v>
              </c:pt>
              <c:pt idx="3">
                <c:v>77630</c:v>
              </c:pt>
              <c:pt idx="4">
                <c:v>47180</c:v>
              </c:pt>
              <c:pt idx="5">
                <c:v>43450</c:v>
              </c:pt>
              <c:pt idx="6">
                <c:v>7640</c:v>
              </c:pt>
              <c:pt idx="7">
                <c:v>100290</c:v>
              </c:pt>
              <c:pt idx="8">
                <c:v>53080</c:v>
              </c:pt>
              <c:pt idx="9">
                <c:v>21500</c:v>
              </c:pt>
              <c:pt idx="10">
                <c:v>28680</c:v>
              </c:pt>
              <c:pt idx="11">
                <c:v>42930</c:v>
              </c:pt>
              <c:pt idx="12">
                <c:v>106600</c:v>
              </c:pt>
              <c:pt idx="13">
                <c:v>55250</c:v>
              </c:pt>
              <c:pt idx="14">
                <c:v>82900</c:v>
              </c:pt>
              <c:pt idx="15">
                <c:v>198820</c:v>
              </c:pt>
              <c:pt idx="16">
                <c:v>6940</c:v>
              </c:pt>
              <c:pt idx="17">
                <c:v>6710</c:v>
              </c:pt>
              <c:pt idx="18">
                <c:v>5860</c:v>
              </c:pt>
              <c:pt idx="19">
                <c:v>5480</c:v>
              </c:pt>
              <c:pt idx="20">
                <c:v>56900</c:v>
              </c:pt>
              <c:pt idx="21">
                <c:v>5710</c:v>
              </c:pt>
              <c:pt idx="22">
                <c:v>32290</c:v>
              </c:pt>
              <c:pt idx="23">
                <c:v>91650</c:v>
              </c:pt>
              <c:pt idx="24">
                <c:v>4340</c:v>
              </c:pt>
              <c:pt idx="25">
                <c:v>134630</c:v>
              </c:pt>
              <c:pt idx="26">
                <c:v>0</c:v>
              </c:pt>
              <c:pt idx="27">
                <c:v>8710</c:v>
              </c:pt>
              <c:pt idx="28">
                <c:v>197150</c:v>
              </c:pt>
              <c:pt idx="29">
                <c:v>23140</c:v>
              </c:pt>
              <c:pt idx="30">
                <c:v>113340</c:v>
              </c:pt>
            </c:numLit>
          </c:val>
          <c:extLst>
            <c:ext xmlns:c16="http://schemas.microsoft.com/office/drawing/2014/chart" uri="{C3380CC4-5D6E-409C-BE32-E72D297353CC}">
              <c16:uniqueId val="{00000007-7926-4E3E-9A96-FEB204B26D9D}"/>
            </c:ext>
          </c:extLst>
        </c:ser>
        <c:ser>
          <c:idx val="8"/>
          <c:order val="8"/>
          <c:tx>
            <c:v>Sum of 2012-16</c:v>
          </c:tx>
          <c:spPr>
            <a:solidFill>
              <a:schemeClr val="accent3">
                <a:lumMod val="60000"/>
              </a:schemeClr>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201780</c:v>
              </c:pt>
              <c:pt idx="1">
                <c:v>12700</c:v>
              </c:pt>
              <c:pt idx="2">
                <c:v>82900</c:v>
              </c:pt>
              <c:pt idx="3">
                <c:v>188880</c:v>
              </c:pt>
              <c:pt idx="4">
                <c:v>105720</c:v>
              </c:pt>
              <c:pt idx="5">
                <c:v>70010</c:v>
              </c:pt>
              <c:pt idx="6">
                <c:v>13900</c:v>
              </c:pt>
              <c:pt idx="7">
                <c:v>189820</c:v>
              </c:pt>
              <c:pt idx="8">
                <c:v>94550</c:v>
              </c:pt>
              <c:pt idx="9">
                <c:v>35870</c:v>
              </c:pt>
              <c:pt idx="10">
                <c:v>46670</c:v>
              </c:pt>
              <c:pt idx="11">
                <c:v>75630</c:v>
              </c:pt>
              <c:pt idx="12">
                <c:v>193610</c:v>
              </c:pt>
              <c:pt idx="13">
                <c:v>113570</c:v>
              </c:pt>
              <c:pt idx="14">
                <c:v>185930</c:v>
              </c:pt>
              <c:pt idx="15">
                <c:v>358570</c:v>
              </c:pt>
              <c:pt idx="16">
                <c:v>12030</c:v>
              </c:pt>
              <c:pt idx="17">
                <c:v>15180</c:v>
              </c:pt>
              <c:pt idx="18">
                <c:v>10520</c:v>
              </c:pt>
              <c:pt idx="19">
                <c:v>11240</c:v>
              </c:pt>
              <c:pt idx="20">
                <c:v>116880</c:v>
              </c:pt>
              <c:pt idx="21">
                <c:v>8340</c:v>
              </c:pt>
              <c:pt idx="22">
                <c:v>61960</c:v>
              </c:pt>
              <c:pt idx="23">
                <c:v>202910</c:v>
              </c:pt>
              <c:pt idx="24">
                <c:v>7460</c:v>
              </c:pt>
              <c:pt idx="25">
                <c:v>241130</c:v>
              </c:pt>
              <c:pt idx="26">
                <c:v>0</c:v>
              </c:pt>
              <c:pt idx="27">
                <c:v>19300</c:v>
              </c:pt>
              <c:pt idx="28">
                <c:v>362410</c:v>
              </c:pt>
              <c:pt idx="29">
                <c:v>47890</c:v>
              </c:pt>
              <c:pt idx="30">
                <c:v>207530</c:v>
              </c:pt>
            </c:numLit>
          </c:val>
          <c:extLst>
            <c:ext xmlns:c16="http://schemas.microsoft.com/office/drawing/2014/chart" uri="{C3380CC4-5D6E-409C-BE32-E72D297353CC}">
              <c16:uniqueId val="{00000008-7926-4E3E-9A96-FEB204B26D9D}"/>
            </c:ext>
          </c:extLst>
        </c:ser>
        <c:dLbls>
          <c:showLegendKey val="0"/>
          <c:showVal val="0"/>
          <c:showCatName val="0"/>
          <c:showSerName val="0"/>
          <c:showPercent val="0"/>
          <c:showBubbleSize val="0"/>
        </c:dLbls>
        <c:gapWidth val="219"/>
        <c:overlap val="-27"/>
        <c:axId val="1148597743"/>
        <c:axId val="1148595247"/>
      </c:barChart>
      <c:catAx>
        <c:axId val="1148597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595247"/>
        <c:crosses val="autoZero"/>
        <c:auto val="1"/>
        <c:lblAlgn val="ctr"/>
        <c:lblOffset val="100"/>
        <c:noMultiLvlLbl val="0"/>
      </c:catAx>
      <c:valAx>
        <c:axId val="1148595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597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Gross</a:t>
            </a:r>
            <a:r>
              <a:rPr lang="en-IN" baseline="0"/>
              <a:t> fiscal deficit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1980-84</c:v>
          </c:tx>
          <c:spPr>
            <a:solidFill>
              <a:schemeClr val="accent1"/>
            </a:solidFill>
            <a:ln>
              <a:noFill/>
            </a:ln>
            <a:effectLst/>
          </c:spPr>
          <c:invertIfNegative val="0"/>
          <c:cat>
            <c:strLit>
              <c:ptCount val="31"/>
              <c:pt idx="0">
                <c:v>Maharashtra</c:v>
              </c:pt>
              <c:pt idx="1">
                <c:v>Uttar Pradesh</c:v>
              </c:pt>
              <c:pt idx="2">
                <c:v>Tamil Nadu</c:v>
              </c:pt>
              <c:pt idx="3">
                <c:v>West Bengal</c:v>
              </c:pt>
              <c:pt idx="4">
                <c:v>Gujarat</c:v>
              </c:pt>
              <c:pt idx="5">
                <c:v>Andhra Pradesh </c:v>
              </c:pt>
              <c:pt idx="6">
                <c:v>Karnataka</c:v>
              </c:pt>
              <c:pt idx="7">
                <c:v>Rajasthan</c:v>
              </c:pt>
              <c:pt idx="8">
                <c:v>Kerala</c:v>
              </c:pt>
              <c:pt idx="9">
                <c:v>Bihar</c:v>
              </c:pt>
              <c:pt idx="10">
                <c:v>Haryana</c:v>
              </c:pt>
              <c:pt idx="11">
                <c:v>Madhya Pradesh</c:v>
              </c:pt>
              <c:pt idx="12">
                <c:v>Punjab</c:v>
              </c:pt>
              <c:pt idx="13">
                <c:v>Assam</c:v>
              </c:pt>
              <c:pt idx="14">
                <c:v>Odisha</c:v>
              </c:pt>
              <c:pt idx="15">
                <c:v>Jammu &amp; Kashmir</c:v>
              </c:pt>
              <c:pt idx="16">
                <c:v>Chhattisgarh</c:v>
              </c:pt>
              <c:pt idx="17">
                <c:v>Jharkhand</c:v>
              </c:pt>
              <c:pt idx="18">
                <c:v>Himachal Pradesh</c:v>
              </c:pt>
              <c:pt idx="19">
                <c:v>Uttarakhand</c:v>
              </c:pt>
              <c:pt idx="20">
                <c:v>Delhi</c:v>
              </c:pt>
              <c:pt idx="21">
                <c:v>Goa</c:v>
              </c:pt>
              <c:pt idx="22">
                <c:v>Arunachal Pradesh</c:v>
              </c:pt>
              <c:pt idx="23">
                <c:v>Mizoram</c:v>
              </c:pt>
              <c:pt idx="24">
                <c:v>Nagaland</c:v>
              </c:pt>
              <c:pt idx="25">
                <c:v>Tripura</c:v>
              </c:pt>
              <c:pt idx="26">
                <c:v>Meghalaya</c:v>
              </c:pt>
              <c:pt idx="27">
                <c:v>Puducherry</c:v>
              </c:pt>
              <c:pt idx="28">
                <c:v>Manipur</c:v>
              </c:pt>
              <c:pt idx="29">
                <c:v>Sikkim</c:v>
              </c:pt>
              <c:pt idx="30">
                <c:v>Telangana</c:v>
              </c:pt>
            </c:strLit>
          </c:cat>
          <c:val>
            <c:numLit>
              <c:formatCode>General</c:formatCode>
              <c:ptCount val="31"/>
              <c:pt idx="0">
                <c:v>2243</c:v>
              </c:pt>
              <c:pt idx="1">
                <c:v>2667.4000854492188</c:v>
              </c:pt>
              <c:pt idx="2">
                <c:v>1112.6000061035156</c:v>
              </c:pt>
              <c:pt idx="3">
                <c:v>1581</c:v>
              </c:pt>
              <c:pt idx="4">
                <c:v>1274.6000061035156</c:v>
              </c:pt>
              <c:pt idx="5">
                <c:v>1131.1999969482422</c:v>
              </c:pt>
              <c:pt idx="6">
                <c:v>911.5</c:v>
              </c:pt>
              <c:pt idx="7">
                <c:v>1105.5999908447266</c:v>
              </c:pt>
              <c:pt idx="8">
                <c:v>663.69999313354492</c:v>
              </c:pt>
              <c:pt idx="9">
                <c:v>1507.6000061035156</c:v>
              </c:pt>
              <c:pt idx="10">
                <c:v>535.90000152587891</c:v>
              </c:pt>
              <c:pt idx="11">
                <c:v>1231.6000061035156</c:v>
              </c:pt>
              <c:pt idx="12">
                <c:v>783.00001525878906</c:v>
              </c:pt>
              <c:pt idx="13">
                <c:v>671.60001564025879</c:v>
              </c:pt>
              <c:pt idx="14">
                <c:v>679.70001220703125</c:v>
              </c:pt>
              <c:pt idx="15">
                <c:v>620.69999694824219</c:v>
              </c:pt>
              <c:pt idx="16">
                <c:v>0</c:v>
              </c:pt>
              <c:pt idx="17">
                <c:v>0</c:v>
              </c:pt>
              <c:pt idx="18">
                <c:v>153.69999694824219</c:v>
              </c:pt>
              <c:pt idx="19">
                <c:v>0</c:v>
              </c:pt>
              <c:pt idx="20">
                <c:v>0</c:v>
              </c:pt>
              <c:pt idx="21">
                <c:v>0</c:v>
              </c:pt>
              <c:pt idx="22">
                <c:v>0</c:v>
              </c:pt>
              <c:pt idx="23">
                <c:v>0</c:v>
              </c:pt>
              <c:pt idx="24">
                <c:v>64.30000114440918</c:v>
              </c:pt>
              <c:pt idx="25">
                <c:v>67.700000762939453</c:v>
              </c:pt>
              <c:pt idx="26">
                <c:v>33.90000057220459</c:v>
              </c:pt>
              <c:pt idx="27">
                <c:v>0</c:v>
              </c:pt>
              <c:pt idx="28">
                <c:v>64.000000953674316</c:v>
              </c:pt>
              <c:pt idx="29">
                <c:v>15.500000238418579</c:v>
              </c:pt>
              <c:pt idx="30">
                <c:v>0</c:v>
              </c:pt>
            </c:numLit>
          </c:val>
          <c:extLst>
            <c:ext xmlns:c16="http://schemas.microsoft.com/office/drawing/2014/chart" uri="{C3380CC4-5D6E-409C-BE32-E72D297353CC}">
              <c16:uniqueId val="{00000000-509B-46E6-B030-EB3320C535EA}"/>
            </c:ext>
          </c:extLst>
        </c:ser>
        <c:ser>
          <c:idx val="1"/>
          <c:order val="1"/>
          <c:tx>
            <c:v>Sum of 1984-88</c:v>
          </c:tx>
          <c:spPr>
            <a:solidFill>
              <a:schemeClr val="accent2"/>
            </a:solidFill>
            <a:ln>
              <a:noFill/>
            </a:ln>
            <a:effectLst/>
          </c:spPr>
          <c:invertIfNegative val="0"/>
          <c:cat>
            <c:strLit>
              <c:ptCount val="31"/>
              <c:pt idx="0">
                <c:v>Maharashtra</c:v>
              </c:pt>
              <c:pt idx="1">
                <c:v>Uttar Pradesh</c:v>
              </c:pt>
              <c:pt idx="2">
                <c:v>Tamil Nadu</c:v>
              </c:pt>
              <c:pt idx="3">
                <c:v>West Bengal</c:v>
              </c:pt>
              <c:pt idx="4">
                <c:v>Gujarat</c:v>
              </c:pt>
              <c:pt idx="5">
                <c:v>Andhra Pradesh </c:v>
              </c:pt>
              <c:pt idx="6">
                <c:v>Karnataka</c:v>
              </c:pt>
              <c:pt idx="7">
                <c:v>Rajasthan</c:v>
              </c:pt>
              <c:pt idx="8">
                <c:v>Kerala</c:v>
              </c:pt>
              <c:pt idx="9">
                <c:v>Bihar</c:v>
              </c:pt>
              <c:pt idx="10">
                <c:v>Haryana</c:v>
              </c:pt>
              <c:pt idx="11">
                <c:v>Madhya Pradesh</c:v>
              </c:pt>
              <c:pt idx="12">
                <c:v>Punjab</c:v>
              </c:pt>
              <c:pt idx="13">
                <c:v>Assam</c:v>
              </c:pt>
              <c:pt idx="14">
                <c:v>Odisha</c:v>
              </c:pt>
              <c:pt idx="15">
                <c:v>Jammu &amp; Kashmir</c:v>
              </c:pt>
              <c:pt idx="16">
                <c:v>Chhattisgarh</c:v>
              </c:pt>
              <c:pt idx="17">
                <c:v>Jharkhand</c:v>
              </c:pt>
              <c:pt idx="18">
                <c:v>Himachal Pradesh</c:v>
              </c:pt>
              <c:pt idx="19">
                <c:v>Uttarakhand</c:v>
              </c:pt>
              <c:pt idx="20">
                <c:v>Delhi</c:v>
              </c:pt>
              <c:pt idx="21">
                <c:v>Goa</c:v>
              </c:pt>
              <c:pt idx="22">
                <c:v>Arunachal Pradesh</c:v>
              </c:pt>
              <c:pt idx="23">
                <c:v>Mizoram</c:v>
              </c:pt>
              <c:pt idx="24">
                <c:v>Nagaland</c:v>
              </c:pt>
              <c:pt idx="25">
                <c:v>Tripura</c:v>
              </c:pt>
              <c:pt idx="26">
                <c:v>Meghalaya</c:v>
              </c:pt>
              <c:pt idx="27">
                <c:v>Puducherry</c:v>
              </c:pt>
              <c:pt idx="28">
                <c:v>Manipur</c:v>
              </c:pt>
              <c:pt idx="29">
                <c:v>Sikkim</c:v>
              </c:pt>
              <c:pt idx="30">
                <c:v>Telangana</c:v>
              </c:pt>
            </c:strLit>
          </c:cat>
          <c:val>
            <c:numLit>
              <c:formatCode>General</c:formatCode>
              <c:ptCount val="31"/>
              <c:pt idx="0">
                <c:v>4363.5</c:v>
              </c:pt>
              <c:pt idx="1">
                <c:v>4975.5999755859375</c:v>
              </c:pt>
              <c:pt idx="2">
                <c:v>1876.7000122070313</c:v>
              </c:pt>
              <c:pt idx="3">
                <c:v>1736.7000122070313</c:v>
              </c:pt>
              <c:pt idx="4">
                <c:v>2910.2000122070313</c:v>
              </c:pt>
              <c:pt idx="5">
                <c:v>2398.4000244140625</c:v>
              </c:pt>
              <c:pt idx="6">
                <c:v>2145.2999877929688</c:v>
              </c:pt>
              <c:pt idx="7">
                <c:v>2075.7000122070313</c:v>
              </c:pt>
              <c:pt idx="8">
                <c:v>1443.3000030517578</c:v>
              </c:pt>
              <c:pt idx="9">
                <c:v>2007.8999938964844</c:v>
              </c:pt>
              <c:pt idx="10">
                <c:v>850.80000305175781</c:v>
              </c:pt>
              <c:pt idx="11">
                <c:v>2296.2000122070313</c:v>
              </c:pt>
              <c:pt idx="12">
                <c:v>2356.2000122070313</c:v>
              </c:pt>
              <c:pt idx="13">
                <c:v>1184.6000061035156</c:v>
              </c:pt>
              <c:pt idx="14">
                <c:v>1532.3999938964844</c:v>
              </c:pt>
              <c:pt idx="15">
                <c:v>1156.1999969482422</c:v>
              </c:pt>
              <c:pt idx="16">
                <c:v>0</c:v>
              </c:pt>
              <c:pt idx="17">
                <c:v>0</c:v>
              </c:pt>
              <c:pt idx="18">
                <c:v>332.5</c:v>
              </c:pt>
              <c:pt idx="19">
                <c:v>0</c:v>
              </c:pt>
              <c:pt idx="20">
                <c:v>0</c:v>
              </c:pt>
              <c:pt idx="21">
                <c:v>133</c:v>
              </c:pt>
              <c:pt idx="22">
                <c:v>61</c:v>
              </c:pt>
              <c:pt idx="23">
                <c:v>121</c:v>
              </c:pt>
              <c:pt idx="24">
                <c:v>73.400000095367432</c:v>
              </c:pt>
              <c:pt idx="25">
                <c:v>104.39999961853027</c:v>
              </c:pt>
              <c:pt idx="26">
                <c:v>0.5</c:v>
              </c:pt>
              <c:pt idx="27">
                <c:v>0</c:v>
              </c:pt>
              <c:pt idx="28">
                <c:v>54.5</c:v>
              </c:pt>
              <c:pt idx="29">
                <c:v>19.200000047683716</c:v>
              </c:pt>
              <c:pt idx="30">
                <c:v>0</c:v>
              </c:pt>
            </c:numLit>
          </c:val>
          <c:extLst>
            <c:ext xmlns:c16="http://schemas.microsoft.com/office/drawing/2014/chart" uri="{C3380CC4-5D6E-409C-BE32-E72D297353CC}">
              <c16:uniqueId val="{00000001-509B-46E6-B030-EB3320C535EA}"/>
            </c:ext>
          </c:extLst>
        </c:ser>
        <c:ser>
          <c:idx val="2"/>
          <c:order val="2"/>
          <c:tx>
            <c:v>Sum of 1988-92</c:v>
          </c:tx>
          <c:spPr>
            <a:solidFill>
              <a:schemeClr val="accent3"/>
            </a:solidFill>
            <a:ln>
              <a:noFill/>
            </a:ln>
            <a:effectLst/>
          </c:spPr>
          <c:invertIfNegative val="0"/>
          <c:cat>
            <c:strLit>
              <c:ptCount val="31"/>
              <c:pt idx="0">
                <c:v>Maharashtra</c:v>
              </c:pt>
              <c:pt idx="1">
                <c:v>Uttar Pradesh</c:v>
              </c:pt>
              <c:pt idx="2">
                <c:v>Tamil Nadu</c:v>
              </c:pt>
              <c:pt idx="3">
                <c:v>West Bengal</c:v>
              </c:pt>
              <c:pt idx="4">
                <c:v>Gujarat</c:v>
              </c:pt>
              <c:pt idx="5">
                <c:v>Andhra Pradesh </c:v>
              </c:pt>
              <c:pt idx="6">
                <c:v>Karnataka</c:v>
              </c:pt>
              <c:pt idx="7">
                <c:v>Rajasthan</c:v>
              </c:pt>
              <c:pt idx="8">
                <c:v>Kerala</c:v>
              </c:pt>
              <c:pt idx="9">
                <c:v>Bihar</c:v>
              </c:pt>
              <c:pt idx="10">
                <c:v>Haryana</c:v>
              </c:pt>
              <c:pt idx="11">
                <c:v>Madhya Pradesh</c:v>
              </c:pt>
              <c:pt idx="12">
                <c:v>Punjab</c:v>
              </c:pt>
              <c:pt idx="13">
                <c:v>Assam</c:v>
              </c:pt>
              <c:pt idx="14">
                <c:v>Odisha</c:v>
              </c:pt>
              <c:pt idx="15">
                <c:v>Jammu &amp; Kashmir</c:v>
              </c:pt>
              <c:pt idx="16">
                <c:v>Chhattisgarh</c:v>
              </c:pt>
              <c:pt idx="17">
                <c:v>Jharkhand</c:v>
              </c:pt>
              <c:pt idx="18">
                <c:v>Himachal Pradesh</c:v>
              </c:pt>
              <c:pt idx="19">
                <c:v>Uttarakhand</c:v>
              </c:pt>
              <c:pt idx="20">
                <c:v>Delhi</c:v>
              </c:pt>
              <c:pt idx="21">
                <c:v>Goa</c:v>
              </c:pt>
              <c:pt idx="22">
                <c:v>Arunachal Pradesh</c:v>
              </c:pt>
              <c:pt idx="23">
                <c:v>Mizoram</c:v>
              </c:pt>
              <c:pt idx="24">
                <c:v>Nagaland</c:v>
              </c:pt>
              <c:pt idx="25">
                <c:v>Tripura</c:v>
              </c:pt>
              <c:pt idx="26">
                <c:v>Meghalaya</c:v>
              </c:pt>
              <c:pt idx="27">
                <c:v>Puducherry</c:v>
              </c:pt>
              <c:pt idx="28">
                <c:v>Manipur</c:v>
              </c:pt>
              <c:pt idx="29">
                <c:v>Sikkim</c:v>
              </c:pt>
              <c:pt idx="30">
                <c:v>Telangana</c:v>
              </c:pt>
            </c:strLit>
          </c:cat>
          <c:val>
            <c:numLit>
              <c:formatCode>General</c:formatCode>
              <c:ptCount val="31"/>
              <c:pt idx="0">
                <c:v>6388.800048828125</c:v>
              </c:pt>
              <c:pt idx="1">
                <c:v>10188.2001953125</c:v>
              </c:pt>
              <c:pt idx="2">
                <c:v>3999.2000732421875</c:v>
              </c:pt>
              <c:pt idx="3">
                <c:v>4411.39990234375</c:v>
              </c:pt>
              <c:pt idx="4">
                <c:v>5360.89990234375</c:v>
              </c:pt>
              <c:pt idx="5">
                <c:v>3737.4000244140625</c:v>
              </c:pt>
              <c:pt idx="6">
                <c:v>2598.2999877929688</c:v>
              </c:pt>
              <c:pt idx="7">
                <c:v>2654.2000122070313</c:v>
              </c:pt>
              <c:pt idx="8">
                <c:v>2617.9000244140625</c:v>
              </c:pt>
              <c:pt idx="9">
                <c:v>4740.5999755859375</c:v>
              </c:pt>
              <c:pt idx="10">
                <c:v>1442.4000244140625</c:v>
              </c:pt>
              <c:pt idx="11">
                <c:v>3597.2999877929688</c:v>
              </c:pt>
              <c:pt idx="12">
                <c:v>4134.699951171875</c:v>
              </c:pt>
              <c:pt idx="13">
                <c:v>1653.1999969482422</c:v>
              </c:pt>
              <c:pt idx="14">
                <c:v>2653.4000244140625</c:v>
              </c:pt>
              <c:pt idx="15">
                <c:v>2043.9000244140625</c:v>
              </c:pt>
              <c:pt idx="16">
                <c:v>0</c:v>
              </c:pt>
              <c:pt idx="17">
                <c:v>0</c:v>
              </c:pt>
              <c:pt idx="18">
                <c:v>982.40000915527344</c:v>
              </c:pt>
              <c:pt idx="19">
                <c:v>0</c:v>
              </c:pt>
              <c:pt idx="20">
                <c:v>0</c:v>
              </c:pt>
              <c:pt idx="21">
                <c:v>380.40000152587891</c:v>
              </c:pt>
              <c:pt idx="22">
                <c:v>81.5</c:v>
              </c:pt>
              <c:pt idx="23">
                <c:v>-81.600001335144043</c:v>
              </c:pt>
              <c:pt idx="24">
                <c:v>386.59999847412109</c:v>
              </c:pt>
              <c:pt idx="25">
                <c:v>352.5</c:v>
              </c:pt>
              <c:pt idx="26">
                <c:v>154.39999771118164</c:v>
              </c:pt>
              <c:pt idx="27">
                <c:v>0</c:v>
              </c:pt>
              <c:pt idx="28">
                <c:v>212.69999694824219</c:v>
              </c:pt>
              <c:pt idx="29">
                <c:v>102.29999923706055</c:v>
              </c:pt>
              <c:pt idx="30">
                <c:v>0</c:v>
              </c:pt>
            </c:numLit>
          </c:val>
          <c:extLst>
            <c:ext xmlns:c16="http://schemas.microsoft.com/office/drawing/2014/chart" uri="{C3380CC4-5D6E-409C-BE32-E72D297353CC}">
              <c16:uniqueId val="{00000002-509B-46E6-B030-EB3320C535EA}"/>
            </c:ext>
          </c:extLst>
        </c:ser>
        <c:ser>
          <c:idx val="3"/>
          <c:order val="3"/>
          <c:tx>
            <c:v>Sum of 1992-96</c:v>
          </c:tx>
          <c:spPr>
            <a:solidFill>
              <a:schemeClr val="accent4"/>
            </a:solidFill>
            <a:ln>
              <a:noFill/>
            </a:ln>
            <a:effectLst/>
          </c:spPr>
          <c:invertIfNegative val="0"/>
          <c:cat>
            <c:strLit>
              <c:ptCount val="31"/>
              <c:pt idx="0">
                <c:v>Maharashtra</c:v>
              </c:pt>
              <c:pt idx="1">
                <c:v>Uttar Pradesh</c:v>
              </c:pt>
              <c:pt idx="2">
                <c:v>Tamil Nadu</c:v>
              </c:pt>
              <c:pt idx="3">
                <c:v>West Bengal</c:v>
              </c:pt>
              <c:pt idx="4">
                <c:v>Gujarat</c:v>
              </c:pt>
              <c:pt idx="5">
                <c:v>Andhra Pradesh </c:v>
              </c:pt>
              <c:pt idx="6">
                <c:v>Karnataka</c:v>
              </c:pt>
              <c:pt idx="7">
                <c:v>Rajasthan</c:v>
              </c:pt>
              <c:pt idx="8">
                <c:v>Kerala</c:v>
              </c:pt>
              <c:pt idx="9">
                <c:v>Bihar</c:v>
              </c:pt>
              <c:pt idx="10">
                <c:v>Haryana</c:v>
              </c:pt>
              <c:pt idx="11">
                <c:v>Madhya Pradesh</c:v>
              </c:pt>
              <c:pt idx="12">
                <c:v>Punjab</c:v>
              </c:pt>
              <c:pt idx="13">
                <c:v>Assam</c:v>
              </c:pt>
              <c:pt idx="14">
                <c:v>Odisha</c:v>
              </c:pt>
              <c:pt idx="15">
                <c:v>Jammu &amp; Kashmir</c:v>
              </c:pt>
              <c:pt idx="16">
                <c:v>Chhattisgarh</c:v>
              </c:pt>
              <c:pt idx="17">
                <c:v>Jharkhand</c:v>
              </c:pt>
              <c:pt idx="18">
                <c:v>Himachal Pradesh</c:v>
              </c:pt>
              <c:pt idx="19">
                <c:v>Uttarakhand</c:v>
              </c:pt>
              <c:pt idx="20">
                <c:v>Delhi</c:v>
              </c:pt>
              <c:pt idx="21">
                <c:v>Goa</c:v>
              </c:pt>
              <c:pt idx="22">
                <c:v>Arunachal Pradesh</c:v>
              </c:pt>
              <c:pt idx="23">
                <c:v>Mizoram</c:v>
              </c:pt>
              <c:pt idx="24">
                <c:v>Nagaland</c:v>
              </c:pt>
              <c:pt idx="25">
                <c:v>Tripura</c:v>
              </c:pt>
              <c:pt idx="26">
                <c:v>Meghalaya</c:v>
              </c:pt>
              <c:pt idx="27">
                <c:v>Puducherry</c:v>
              </c:pt>
              <c:pt idx="28">
                <c:v>Manipur</c:v>
              </c:pt>
              <c:pt idx="29">
                <c:v>Sikkim</c:v>
              </c:pt>
              <c:pt idx="30">
                <c:v>Telangana</c:v>
              </c:pt>
            </c:strLit>
          </c:cat>
          <c:val>
            <c:numLit>
              <c:formatCode>General</c:formatCode>
              <c:ptCount val="31"/>
              <c:pt idx="0">
                <c:v>11863.099853515625</c:v>
              </c:pt>
              <c:pt idx="1">
                <c:v>16023.800048828125</c:v>
              </c:pt>
              <c:pt idx="2">
                <c:v>5859</c:v>
              </c:pt>
              <c:pt idx="3">
                <c:v>7346.0001220703125</c:v>
              </c:pt>
              <c:pt idx="4">
                <c:v>4738</c:v>
              </c:pt>
              <c:pt idx="5">
                <c:v>8167.800048828125</c:v>
              </c:pt>
              <c:pt idx="6">
                <c:v>5609.7000732421875</c:v>
              </c:pt>
              <c:pt idx="7">
                <c:v>6965.699951171875</c:v>
              </c:pt>
              <c:pt idx="8">
                <c:v>4078.5999145507813</c:v>
              </c:pt>
              <c:pt idx="9">
                <c:v>5582.9000244140625</c:v>
              </c:pt>
              <c:pt idx="10">
                <c:v>2444.5999755859375</c:v>
              </c:pt>
              <c:pt idx="11">
                <c:v>4909.1000366210938</c:v>
              </c:pt>
              <c:pt idx="12">
                <c:v>5895.199951171875</c:v>
              </c:pt>
              <c:pt idx="13">
                <c:v>1552.9999942779541</c:v>
              </c:pt>
              <c:pt idx="14">
                <c:v>4196.4000244140625</c:v>
              </c:pt>
              <c:pt idx="15">
                <c:v>364.39999580383301</c:v>
              </c:pt>
              <c:pt idx="16">
                <c:v>0</c:v>
              </c:pt>
              <c:pt idx="17">
                <c:v>0</c:v>
              </c:pt>
              <c:pt idx="18">
                <c:v>1605.4000549316406</c:v>
              </c:pt>
              <c:pt idx="19">
                <c:v>0</c:v>
              </c:pt>
              <c:pt idx="20">
                <c:v>1176.5000152587891</c:v>
              </c:pt>
              <c:pt idx="21">
                <c:v>291.70000457763672</c:v>
              </c:pt>
              <c:pt idx="22">
                <c:v>119.7999963760376</c:v>
              </c:pt>
              <c:pt idx="23">
                <c:v>176.19999837875366</c:v>
              </c:pt>
              <c:pt idx="24">
                <c:v>782.19999694824219</c:v>
              </c:pt>
              <c:pt idx="25">
                <c:v>277.90000152587891</c:v>
              </c:pt>
              <c:pt idx="26">
                <c:v>267.89999771118164</c:v>
              </c:pt>
              <c:pt idx="27">
                <c:v>0</c:v>
              </c:pt>
              <c:pt idx="28">
                <c:v>164.59999656677246</c:v>
              </c:pt>
              <c:pt idx="29">
                <c:v>150.59999847412109</c:v>
              </c:pt>
              <c:pt idx="30">
                <c:v>0</c:v>
              </c:pt>
            </c:numLit>
          </c:val>
          <c:extLst>
            <c:ext xmlns:c16="http://schemas.microsoft.com/office/drawing/2014/chart" uri="{C3380CC4-5D6E-409C-BE32-E72D297353CC}">
              <c16:uniqueId val="{00000003-509B-46E6-B030-EB3320C535EA}"/>
            </c:ext>
          </c:extLst>
        </c:ser>
        <c:ser>
          <c:idx val="4"/>
          <c:order val="4"/>
          <c:tx>
            <c:v>Sum of 1996-00</c:v>
          </c:tx>
          <c:spPr>
            <a:solidFill>
              <a:schemeClr val="accent5"/>
            </a:solidFill>
            <a:ln>
              <a:noFill/>
            </a:ln>
            <a:effectLst/>
          </c:spPr>
          <c:invertIfNegative val="0"/>
          <c:cat>
            <c:strLit>
              <c:ptCount val="31"/>
              <c:pt idx="0">
                <c:v>Maharashtra</c:v>
              </c:pt>
              <c:pt idx="1">
                <c:v>Uttar Pradesh</c:v>
              </c:pt>
              <c:pt idx="2">
                <c:v>Tamil Nadu</c:v>
              </c:pt>
              <c:pt idx="3">
                <c:v>West Bengal</c:v>
              </c:pt>
              <c:pt idx="4">
                <c:v>Gujarat</c:v>
              </c:pt>
              <c:pt idx="5">
                <c:v>Andhra Pradesh </c:v>
              </c:pt>
              <c:pt idx="6">
                <c:v>Karnataka</c:v>
              </c:pt>
              <c:pt idx="7">
                <c:v>Rajasthan</c:v>
              </c:pt>
              <c:pt idx="8">
                <c:v>Kerala</c:v>
              </c:pt>
              <c:pt idx="9">
                <c:v>Bihar</c:v>
              </c:pt>
              <c:pt idx="10">
                <c:v>Haryana</c:v>
              </c:pt>
              <c:pt idx="11">
                <c:v>Madhya Pradesh</c:v>
              </c:pt>
              <c:pt idx="12">
                <c:v>Punjab</c:v>
              </c:pt>
              <c:pt idx="13">
                <c:v>Assam</c:v>
              </c:pt>
              <c:pt idx="14">
                <c:v>Odisha</c:v>
              </c:pt>
              <c:pt idx="15">
                <c:v>Jammu &amp; Kashmir</c:v>
              </c:pt>
              <c:pt idx="16">
                <c:v>Chhattisgarh</c:v>
              </c:pt>
              <c:pt idx="17">
                <c:v>Jharkhand</c:v>
              </c:pt>
              <c:pt idx="18">
                <c:v>Himachal Pradesh</c:v>
              </c:pt>
              <c:pt idx="19">
                <c:v>Uttarakhand</c:v>
              </c:pt>
              <c:pt idx="20">
                <c:v>Delhi</c:v>
              </c:pt>
              <c:pt idx="21">
                <c:v>Goa</c:v>
              </c:pt>
              <c:pt idx="22">
                <c:v>Arunachal Pradesh</c:v>
              </c:pt>
              <c:pt idx="23">
                <c:v>Mizoram</c:v>
              </c:pt>
              <c:pt idx="24">
                <c:v>Nagaland</c:v>
              </c:pt>
              <c:pt idx="25">
                <c:v>Tripura</c:v>
              </c:pt>
              <c:pt idx="26">
                <c:v>Meghalaya</c:v>
              </c:pt>
              <c:pt idx="27">
                <c:v>Puducherry</c:v>
              </c:pt>
              <c:pt idx="28">
                <c:v>Manipur</c:v>
              </c:pt>
              <c:pt idx="29">
                <c:v>Sikkim</c:v>
              </c:pt>
              <c:pt idx="30">
                <c:v>Telangana</c:v>
              </c:pt>
            </c:strLit>
          </c:cat>
          <c:val>
            <c:numLit>
              <c:formatCode>General</c:formatCode>
              <c:ptCount val="31"/>
              <c:pt idx="0">
                <c:v>30564.50048828125</c:v>
              </c:pt>
              <c:pt idx="1">
                <c:v>36263.400390625</c:v>
              </c:pt>
              <c:pt idx="2">
                <c:v>14726.099853515625</c:v>
              </c:pt>
              <c:pt idx="3">
                <c:v>26180.100341796875</c:v>
              </c:pt>
              <c:pt idx="4">
                <c:v>17943.800048828125</c:v>
              </c:pt>
              <c:pt idx="5">
                <c:v>15921.300048828125</c:v>
              </c:pt>
              <c:pt idx="6">
                <c:v>10942.400146484375</c:v>
              </c:pt>
              <c:pt idx="7">
                <c:v>15570.60009765625</c:v>
              </c:pt>
              <c:pt idx="8">
                <c:v>11505.199951171875</c:v>
              </c:pt>
              <c:pt idx="9">
                <c:v>10358.60009765625</c:v>
              </c:pt>
              <c:pt idx="10">
                <c:v>6599.89990234375</c:v>
              </c:pt>
              <c:pt idx="11">
                <c:v>11785.000122070313</c:v>
              </c:pt>
              <c:pt idx="12">
                <c:v>10916.300048828125</c:v>
              </c:pt>
              <c:pt idx="13">
                <c:v>2159.9000701904297</c:v>
              </c:pt>
              <c:pt idx="14">
                <c:v>10066.10009765625</c:v>
              </c:pt>
              <c:pt idx="15">
                <c:v>3002.8000030517578</c:v>
              </c:pt>
              <c:pt idx="16">
                <c:v>0</c:v>
              </c:pt>
              <c:pt idx="17">
                <c:v>0</c:v>
              </c:pt>
              <c:pt idx="18">
                <c:v>3625.2999572753906</c:v>
              </c:pt>
              <c:pt idx="19">
                <c:v>0</c:v>
              </c:pt>
              <c:pt idx="20">
                <c:v>3757.2000122070313</c:v>
              </c:pt>
              <c:pt idx="21">
                <c:v>838.70000457763672</c:v>
              </c:pt>
              <c:pt idx="22">
                <c:v>305.79999923706055</c:v>
              </c:pt>
              <c:pt idx="23">
                <c:v>560.90000915527344</c:v>
              </c:pt>
              <c:pt idx="24">
                <c:v>880.29998779296875</c:v>
              </c:pt>
              <c:pt idx="25">
                <c:v>726.19998931884766</c:v>
              </c:pt>
              <c:pt idx="26">
                <c:v>506.00000953674316</c:v>
              </c:pt>
              <c:pt idx="27">
                <c:v>0</c:v>
              </c:pt>
              <c:pt idx="28">
                <c:v>1116.9999847412109</c:v>
              </c:pt>
              <c:pt idx="29">
                <c:v>362.29999542236328</c:v>
              </c:pt>
              <c:pt idx="30">
                <c:v>0</c:v>
              </c:pt>
            </c:numLit>
          </c:val>
          <c:extLst>
            <c:ext xmlns:c16="http://schemas.microsoft.com/office/drawing/2014/chart" uri="{C3380CC4-5D6E-409C-BE32-E72D297353CC}">
              <c16:uniqueId val="{00000004-509B-46E6-B030-EB3320C535EA}"/>
            </c:ext>
          </c:extLst>
        </c:ser>
        <c:ser>
          <c:idx val="5"/>
          <c:order val="5"/>
          <c:tx>
            <c:v>Sum of 2000-04</c:v>
          </c:tx>
          <c:spPr>
            <a:solidFill>
              <a:schemeClr val="accent6"/>
            </a:solidFill>
            <a:ln>
              <a:noFill/>
            </a:ln>
            <a:effectLst/>
          </c:spPr>
          <c:invertIfNegative val="0"/>
          <c:cat>
            <c:strLit>
              <c:ptCount val="31"/>
              <c:pt idx="0">
                <c:v>Maharashtra</c:v>
              </c:pt>
              <c:pt idx="1">
                <c:v>Uttar Pradesh</c:v>
              </c:pt>
              <c:pt idx="2">
                <c:v>Tamil Nadu</c:v>
              </c:pt>
              <c:pt idx="3">
                <c:v>West Bengal</c:v>
              </c:pt>
              <c:pt idx="4">
                <c:v>Gujarat</c:v>
              </c:pt>
              <c:pt idx="5">
                <c:v>Andhra Pradesh </c:v>
              </c:pt>
              <c:pt idx="6">
                <c:v>Karnataka</c:v>
              </c:pt>
              <c:pt idx="7">
                <c:v>Rajasthan</c:v>
              </c:pt>
              <c:pt idx="8">
                <c:v>Kerala</c:v>
              </c:pt>
              <c:pt idx="9">
                <c:v>Bihar</c:v>
              </c:pt>
              <c:pt idx="10">
                <c:v>Haryana</c:v>
              </c:pt>
              <c:pt idx="11">
                <c:v>Madhya Pradesh</c:v>
              </c:pt>
              <c:pt idx="12">
                <c:v>Punjab</c:v>
              </c:pt>
              <c:pt idx="13">
                <c:v>Assam</c:v>
              </c:pt>
              <c:pt idx="14">
                <c:v>Odisha</c:v>
              </c:pt>
              <c:pt idx="15">
                <c:v>Jammu &amp; Kashmir</c:v>
              </c:pt>
              <c:pt idx="16">
                <c:v>Chhattisgarh</c:v>
              </c:pt>
              <c:pt idx="17">
                <c:v>Jharkhand</c:v>
              </c:pt>
              <c:pt idx="18">
                <c:v>Himachal Pradesh</c:v>
              </c:pt>
              <c:pt idx="19">
                <c:v>Uttarakhand</c:v>
              </c:pt>
              <c:pt idx="20">
                <c:v>Delhi</c:v>
              </c:pt>
              <c:pt idx="21">
                <c:v>Goa</c:v>
              </c:pt>
              <c:pt idx="22">
                <c:v>Arunachal Pradesh</c:v>
              </c:pt>
              <c:pt idx="23">
                <c:v>Mizoram</c:v>
              </c:pt>
              <c:pt idx="24">
                <c:v>Nagaland</c:v>
              </c:pt>
              <c:pt idx="25">
                <c:v>Tripura</c:v>
              </c:pt>
              <c:pt idx="26">
                <c:v>Meghalaya</c:v>
              </c:pt>
              <c:pt idx="27">
                <c:v>Puducherry</c:v>
              </c:pt>
              <c:pt idx="28">
                <c:v>Manipur</c:v>
              </c:pt>
              <c:pt idx="29">
                <c:v>Sikkim</c:v>
              </c:pt>
              <c:pt idx="30">
                <c:v>Telangana</c:v>
              </c:pt>
            </c:strLit>
          </c:cat>
          <c:val>
            <c:numLit>
              <c:formatCode>General</c:formatCode>
              <c:ptCount val="31"/>
              <c:pt idx="0">
                <c:v>52093.5</c:v>
              </c:pt>
              <c:pt idx="1">
                <c:v>46227.599609375</c:v>
              </c:pt>
              <c:pt idx="2">
                <c:v>22145.39990234375</c:v>
              </c:pt>
              <c:pt idx="3">
                <c:v>46164.2998046875</c:v>
              </c:pt>
              <c:pt idx="4">
                <c:v>29738.39990234375</c:v>
              </c:pt>
              <c:pt idx="5">
                <c:v>29109</c:v>
              </c:pt>
              <c:pt idx="6">
                <c:v>19869.10009765625</c:v>
              </c:pt>
              <c:pt idx="7">
                <c:v>23541.60009765625</c:v>
              </c:pt>
              <c:pt idx="8">
                <c:v>17677.199951171875</c:v>
              </c:pt>
              <c:pt idx="9">
                <c:v>17914.599853515625</c:v>
              </c:pt>
              <c:pt idx="10">
                <c:v>9404.800048828125</c:v>
              </c:pt>
              <c:pt idx="11">
                <c:v>17741.5</c:v>
              </c:pt>
              <c:pt idx="12">
                <c:v>18141.800048828125</c:v>
              </c:pt>
              <c:pt idx="13">
                <c:v>5308.0999755859375</c:v>
              </c:pt>
              <c:pt idx="14">
                <c:v>13679.5</c:v>
              </c:pt>
              <c:pt idx="15">
                <c:v>4144.4998779296875</c:v>
              </c:pt>
              <c:pt idx="16">
                <c:v>4183.199951171875</c:v>
              </c:pt>
              <c:pt idx="17">
                <c:v>5492.699951171875</c:v>
              </c:pt>
              <c:pt idx="18">
                <c:v>8076.10009765625</c:v>
              </c:pt>
              <c:pt idx="19">
                <c:v>2860.6000061035156</c:v>
              </c:pt>
              <c:pt idx="20">
                <c:v>8182.699951171875</c:v>
              </c:pt>
              <c:pt idx="21">
                <c:v>1655.6999816894531</c:v>
              </c:pt>
              <c:pt idx="22">
                <c:v>944.80001831054688</c:v>
              </c:pt>
              <c:pt idx="23">
                <c:v>1427.6999816894531</c:v>
              </c:pt>
              <c:pt idx="24">
                <c:v>1004.8999938964844</c:v>
              </c:pt>
              <c:pt idx="25">
                <c:v>1863.4000244140625</c:v>
              </c:pt>
              <c:pt idx="26">
                <c:v>830.5</c:v>
              </c:pt>
              <c:pt idx="27">
                <c:v>0</c:v>
              </c:pt>
              <c:pt idx="28">
                <c:v>1114.6999816894531</c:v>
              </c:pt>
              <c:pt idx="29">
                <c:v>177.30000305175781</c:v>
              </c:pt>
              <c:pt idx="30">
                <c:v>0</c:v>
              </c:pt>
            </c:numLit>
          </c:val>
          <c:extLst>
            <c:ext xmlns:c16="http://schemas.microsoft.com/office/drawing/2014/chart" uri="{C3380CC4-5D6E-409C-BE32-E72D297353CC}">
              <c16:uniqueId val="{00000005-509B-46E6-B030-EB3320C535EA}"/>
            </c:ext>
          </c:extLst>
        </c:ser>
        <c:ser>
          <c:idx val="6"/>
          <c:order val="6"/>
          <c:tx>
            <c:v>Sum of 2004-08</c:v>
          </c:tx>
          <c:spPr>
            <a:solidFill>
              <a:schemeClr val="accent1">
                <a:lumMod val="60000"/>
              </a:schemeClr>
            </a:solidFill>
            <a:ln>
              <a:noFill/>
            </a:ln>
            <a:effectLst/>
          </c:spPr>
          <c:invertIfNegative val="0"/>
          <c:cat>
            <c:strLit>
              <c:ptCount val="31"/>
              <c:pt idx="0">
                <c:v>Maharashtra</c:v>
              </c:pt>
              <c:pt idx="1">
                <c:v>Uttar Pradesh</c:v>
              </c:pt>
              <c:pt idx="2">
                <c:v>Tamil Nadu</c:v>
              </c:pt>
              <c:pt idx="3">
                <c:v>West Bengal</c:v>
              </c:pt>
              <c:pt idx="4">
                <c:v>Gujarat</c:v>
              </c:pt>
              <c:pt idx="5">
                <c:v>Andhra Pradesh </c:v>
              </c:pt>
              <c:pt idx="6">
                <c:v>Karnataka</c:v>
              </c:pt>
              <c:pt idx="7">
                <c:v>Rajasthan</c:v>
              </c:pt>
              <c:pt idx="8">
                <c:v>Kerala</c:v>
              </c:pt>
              <c:pt idx="9">
                <c:v>Bihar</c:v>
              </c:pt>
              <c:pt idx="10">
                <c:v>Haryana</c:v>
              </c:pt>
              <c:pt idx="11">
                <c:v>Madhya Pradesh</c:v>
              </c:pt>
              <c:pt idx="12">
                <c:v>Punjab</c:v>
              </c:pt>
              <c:pt idx="13">
                <c:v>Assam</c:v>
              </c:pt>
              <c:pt idx="14">
                <c:v>Odisha</c:v>
              </c:pt>
              <c:pt idx="15">
                <c:v>Jammu &amp; Kashmir</c:v>
              </c:pt>
              <c:pt idx="16">
                <c:v>Chhattisgarh</c:v>
              </c:pt>
              <c:pt idx="17">
                <c:v>Jharkhand</c:v>
              </c:pt>
              <c:pt idx="18">
                <c:v>Himachal Pradesh</c:v>
              </c:pt>
              <c:pt idx="19">
                <c:v>Uttarakhand</c:v>
              </c:pt>
              <c:pt idx="20">
                <c:v>Delhi</c:v>
              </c:pt>
              <c:pt idx="21">
                <c:v>Goa</c:v>
              </c:pt>
              <c:pt idx="22">
                <c:v>Arunachal Pradesh</c:v>
              </c:pt>
              <c:pt idx="23">
                <c:v>Mizoram</c:v>
              </c:pt>
              <c:pt idx="24">
                <c:v>Nagaland</c:v>
              </c:pt>
              <c:pt idx="25">
                <c:v>Tripura</c:v>
              </c:pt>
              <c:pt idx="26">
                <c:v>Meghalaya</c:v>
              </c:pt>
              <c:pt idx="27">
                <c:v>Puducherry</c:v>
              </c:pt>
              <c:pt idx="28">
                <c:v>Manipur</c:v>
              </c:pt>
              <c:pt idx="29">
                <c:v>Sikkim</c:v>
              </c:pt>
              <c:pt idx="30">
                <c:v>Telangana</c:v>
              </c:pt>
            </c:strLit>
          </c:cat>
          <c:val>
            <c:numLit>
              <c:formatCode>General</c:formatCode>
              <c:ptCount val="31"/>
              <c:pt idx="0">
                <c:v>44980</c:v>
              </c:pt>
              <c:pt idx="1">
                <c:v>46490</c:v>
              </c:pt>
              <c:pt idx="2">
                <c:v>15470</c:v>
              </c:pt>
              <c:pt idx="3">
                <c:v>43080</c:v>
              </c:pt>
              <c:pt idx="4">
                <c:v>25390</c:v>
              </c:pt>
              <c:pt idx="5">
                <c:v>30920</c:v>
              </c:pt>
              <c:pt idx="6">
                <c:v>17310</c:v>
              </c:pt>
              <c:pt idx="7">
                <c:v>18680</c:v>
              </c:pt>
              <c:pt idx="8">
                <c:v>18550</c:v>
              </c:pt>
              <c:pt idx="9">
                <c:v>9670</c:v>
              </c:pt>
              <c:pt idx="10">
                <c:v>1580</c:v>
              </c:pt>
              <c:pt idx="11">
                <c:v>16590</c:v>
              </c:pt>
              <c:pt idx="12">
                <c:v>15680</c:v>
              </c:pt>
              <c:pt idx="13">
                <c:v>200</c:v>
              </c:pt>
              <c:pt idx="14">
                <c:v>-490</c:v>
              </c:pt>
              <c:pt idx="15">
                <c:v>6670</c:v>
              </c:pt>
              <c:pt idx="16">
                <c:v>1760</c:v>
              </c:pt>
              <c:pt idx="17">
                <c:v>20050</c:v>
              </c:pt>
              <c:pt idx="18">
                <c:v>4000</c:v>
              </c:pt>
              <c:pt idx="19">
                <c:v>6680</c:v>
              </c:pt>
              <c:pt idx="20">
                <c:v>3680</c:v>
              </c:pt>
              <c:pt idx="21">
                <c:v>2180</c:v>
              </c:pt>
              <c:pt idx="22">
                <c:v>520</c:v>
              </c:pt>
              <c:pt idx="23">
                <c:v>1210</c:v>
              </c:pt>
              <c:pt idx="24">
                <c:v>1090</c:v>
              </c:pt>
              <c:pt idx="25">
                <c:v>240</c:v>
              </c:pt>
              <c:pt idx="26">
                <c:v>780</c:v>
              </c:pt>
              <c:pt idx="27">
                <c:v>0</c:v>
              </c:pt>
              <c:pt idx="28">
                <c:v>1100</c:v>
              </c:pt>
              <c:pt idx="29">
                <c:v>500</c:v>
              </c:pt>
              <c:pt idx="30">
                <c:v>0</c:v>
              </c:pt>
            </c:numLit>
          </c:val>
          <c:extLst>
            <c:ext xmlns:c16="http://schemas.microsoft.com/office/drawing/2014/chart" uri="{C3380CC4-5D6E-409C-BE32-E72D297353CC}">
              <c16:uniqueId val="{00000006-509B-46E6-B030-EB3320C535EA}"/>
            </c:ext>
          </c:extLst>
        </c:ser>
        <c:ser>
          <c:idx val="7"/>
          <c:order val="7"/>
          <c:tx>
            <c:v>Sum of 2008-12</c:v>
          </c:tx>
          <c:spPr>
            <a:solidFill>
              <a:schemeClr val="accent2">
                <a:lumMod val="60000"/>
              </a:schemeClr>
            </a:solidFill>
            <a:ln>
              <a:noFill/>
            </a:ln>
            <a:effectLst/>
          </c:spPr>
          <c:invertIfNegative val="0"/>
          <c:cat>
            <c:strLit>
              <c:ptCount val="31"/>
              <c:pt idx="0">
                <c:v>Maharashtra</c:v>
              </c:pt>
              <c:pt idx="1">
                <c:v>Uttar Pradesh</c:v>
              </c:pt>
              <c:pt idx="2">
                <c:v>Tamil Nadu</c:v>
              </c:pt>
              <c:pt idx="3">
                <c:v>West Bengal</c:v>
              </c:pt>
              <c:pt idx="4">
                <c:v>Gujarat</c:v>
              </c:pt>
              <c:pt idx="5">
                <c:v>Andhra Pradesh </c:v>
              </c:pt>
              <c:pt idx="6">
                <c:v>Karnataka</c:v>
              </c:pt>
              <c:pt idx="7">
                <c:v>Rajasthan</c:v>
              </c:pt>
              <c:pt idx="8">
                <c:v>Kerala</c:v>
              </c:pt>
              <c:pt idx="9">
                <c:v>Bihar</c:v>
              </c:pt>
              <c:pt idx="10">
                <c:v>Haryana</c:v>
              </c:pt>
              <c:pt idx="11">
                <c:v>Madhya Pradesh</c:v>
              </c:pt>
              <c:pt idx="12">
                <c:v>Punjab</c:v>
              </c:pt>
              <c:pt idx="13">
                <c:v>Assam</c:v>
              </c:pt>
              <c:pt idx="14">
                <c:v>Odisha</c:v>
              </c:pt>
              <c:pt idx="15">
                <c:v>Jammu &amp; Kashmir</c:v>
              </c:pt>
              <c:pt idx="16">
                <c:v>Chhattisgarh</c:v>
              </c:pt>
              <c:pt idx="17">
                <c:v>Jharkhand</c:v>
              </c:pt>
              <c:pt idx="18">
                <c:v>Himachal Pradesh</c:v>
              </c:pt>
              <c:pt idx="19">
                <c:v>Uttarakhand</c:v>
              </c:pt>
              <c:pt idx="20">
                <c:v>Delhi</c:v>
              </c:pt>
              <c:pt idx="21">
                <c:v>Goa</c:v>
              </c:pt>
              <c:pt idx="22">
                <c:v>Arunachal Pradesh</c:v>
              </c:pt>
              <c:pt idx="23">
                <c:v>Mizoram</c:v>
              </c:pt>
              <c:pt idx="24">
                <c:v>Nagaland</c:v>
              </c:pt>
              <c:pt idx="25">
                <c:v>Tripura</c:v>
              </c:pt>
              <c:pt idx="26">
                <c:v>Meghalaya</c:v>
              </c:pt>
              <c:pt idx="27">
                <c:v>Puducherry</c:v>
              </c:pt>
              <c:pt idx="28">
                <c:v>Manipur</c:v>
              </c:pt>
              <c:pt idx="29">
                <c:v>Sikkim</c:v>
              </c:pt>
              <c:pt idx="30">
                <c:v>Telangana</c:v>
              </c:pt>
            </c:strLit>
          </c:cat>
          <c:val>
            <c:numLit>
              <c:formatCode>General</c:formatCode>
              <c:ptCount val="31"/>
              <c:pt idx="0">
                <c:v>78990</c:v>
              </c:pt>
              <c:pt idx="1">
                <c:v>71880</c:v>
              </c:pt>
              <c:pt idx="2">
                <c:v>54280</c:v>
              </c:pt>
              <c:pt idx="3">
                <c:v>75740</c:v>
              </c:pt>
              <c:pt idx="4">
                <c:v>51690</c:v>
              </c:pt>
              <c:pt idx="5">
                <c:v>53620</c:v>
              </c:pt>
              <c:pt idx="6">
                <c:v>42590</c:v>
              </c:pt>
              <c:pt idx="7">
                <c:v>25030</c:v>
              </c:pt>
              <c:pt idx="8">
                <c:v>34760</c:v>
              </c:pt>
              <c:pt idx="9">
                <c:v>17660</c:v>
              </c:pt>
              <c:pt idx="10">
                <c:v>31060</c:v>
              </c:pt>
              <c:pt idx="11">
                <c:v>21660</c:v>
              </c:pt>
              <c:pt idx="12">
                <c:v>28490</c:v>
              </c:pt>
              <c:pt idx="13">
                <c:v>6270</c:v>
              </c:pt>
              <c:pt idx="14">
                <c:v>2640</c:v>
              </c:pt>
              <c:pt idx="15">
                <c:v>10620</c:v>
              </c:pt>
              <c:pt idx="16">
                <c:v>3180</c:v>
              </c:pt>
              <c:pt idx="17">
                <c:v>12300</c:v>
              </c:pt>
              <c:pt idx="18">
                <c:v>8520</c:v>
              </c:pt>
              <c:pt idx="19">
                <c:v>8220</c:v>
              </c:pt>
              <c:pt idx="20">
                <c:v>8190</c:v>
              </c:pt>
              <c:pt idx="21">
                <c:v>3500</c:v>
              </c:pt>
              <c:pt idx="22">
                <c:v>1810</c:v>
              </c:pt>
              <c:pt idx="23">
                <c:v>1260</c:v>
              </c:pt>
              <c:pt idx="24">
                <c:v>1710</c:v>
              </c:pt>
              <c:pt idx="25">
                <c:v>190</c:v>
              </c:pt>
              <c:pt idx="26">
                <c:v>2080</c:v>
              </c:pt>
              <c:pt idx="27">
                <c:v>2480</c:v>
              </c:pt>
              <c:pt idx="28">
                <c:v>2570</c:v>
              </c:pt>
              <c:pt idx="29">
                <c:v>900</c:v>
              </c:pt>
              <c:pt idx="30">
                <c:v>0</c:v>
              </c:pt>
            </c:numLit>
          </c:val>
          <c:extLst>
            <c:ext xmlns:c16="http://schemas.microsoft.com/office/drawing/2014/chart" uri="{C3380CC4-5D6E-409C-BE32-E72D297353CC}">
              <c16:uniqueId val="{00000007-509B-46E6-B030-EB3320C535EA}"/>
            </c:ext>
          </c:extLst>
        </c:ser>
        <c:ser>
          <c:idx val="8"/>
          <c:order val="8"/>
          <c:tx>
            <c:v>Sum of 2012-16</c:v>
          </c:tx>
          <c:spPr>
            <a:solidFill>
              <a:schemeClr val="accent3">
                <a:lumMod val="60000"/>
              </a:schemeClr>
            </a:solidFill>
            <a:ln>
              <a:noFill/>
            </a:ln>
            <a:effectLst/>
          </c:spPr>
          <c:invertIfNegative val="0"/>
          <c:cat>
            <c:strLit>
              <c:ptCount val="31"/>
              <c:pt idx="0">
                <c:v>Maharashtra</c:v>
              </c:pt>
              <c:pt idx="1">
                <c:v>Uttar Pradesh</c:v>
              </c:pt>
              <c:pt idx="2">
                <c:v>Tamil Nadu</c:v>
              </c:pt>
              <c:pt idx="3">
                <c:v>West Bengal</c:v>
              </c:pt>
              <c:pt idx="4">
                <c:v>Gujarat</c:v>
              </c:pt>
              <c:pt idx="5">
                <c:v>Andhra Pradesh </c:v>
              </c:pt>
              <c:pt idx="6">
                <c:v>Karnataka</c:v>
              </c:pt>
              <c:pt idx="7">
                <c:v>Rajasthan</c:v>
              </c:pt>
              <c:pt idx="8">
                <c:v>Kerala</c:v>
              </c:pt>
              <c:pt idx="9">
                <c:v>Bihar</c:v>
              </c:pt>
              <c:pt idx="10">
                <c:v>Haryana</c:v>
              </c:pt>
              <c:pt idx="11">
                <c:v>Madhya Pradesh</c:v>
              </c:pt>
              <c:pt idx="12">
                <c:v>Punjab</c:v>
              </c:pt>
              <c:pt idx="13">
                <c:v>Assam</c:v>
              </c:pt>
              <c:pt idx="14">
                <c:v>Odisha</c:v>
              </c:pt>
              <c:pt idx="15">
                <c:v>Jammu &amp; Kashmir</c:v>
              </c:pt>
              <c:pt idx="16">
                <c:v>Chhattisgarh</c:v>
              </c:pt>
              <c:pt idx="17">
                <c:v>Jharkhand</c:v>
              </c:pt>
              <c:pt idx="18">
                <c:v>Himachal Pradesh</c:v>
              </c:pt>
              <c:pt idx="19">
                <c:v>Uttarakhand</c:v>
              </c:pt>
              <c:pt idx="20">
                <c:v>Delhi</c:v>
              </c:pt>
              <c:pt idx="21">
                <c:v>Goa</c:v>
              </c:pt>
              <c:pt idx="22">
                <c:v>Arunachal Pradesh</c:v>
              </c:pt>
              <c:pt idx="23">
                <c:v>Mizoram</c:v>
              </c:pt>
              <c:pt idx="24">
                <c:v>Nagaland</c:v>
              </c:pt>
              <c:pt idx="25">
                <c:v>Tripura</c:v>
              </c:pt>
              <c:pt idx="26">
                <c:v>Meghalaya</c:v>
              </c:pt>
              <c:pt idx="27">
                <c:v>Puducherry</c:v>
              </c:pt>
              <c:pt idx="28">
                <c:v>Manipur</c:v>
              </c:pt>
              <c:pt idx="29">
                <c:v>Sikkim</c:v>
              </c:pt>
              <c:pt idx="30">
                <c:v>Telangana</c:v>
              </c:pt>
            </c:strLit>
          </c:cat>
          <c:val>
            <c:numLit>
              <c:formatCode>General</c:formatCode>
              <c:ptCount val="31"/>
              <c:pt idx="0">
                <c:v>107740</c:v>
              </c:pt>
              <c:pt idx="1">
                <c:v>102860</c:v>
              </c:pt>
              <c:pt idx="2">
                <c:v>96280</c:v>
              </c:pt>
              <c:pt idx="3">
                <c:v>84360</c:v>
              </c:pt>
              <c:pt idx="4">
                <c:v>75340</c:v>
              </c:pt>
              <c:pt idx="5">
                <c:v>73450</c:v>
              </c:pt>
              <c:pt idx="6">
                <c:v>70850</c:v>
              </c:pt>
              <c:pt idx="7">
                <c:v>67490</c:v>
              </c:pt>
              <c:pt idx="8">
                <c:v>65640</c:v>
              </c:pt>
              <c:pt idx="9">
                <c:v>61300</c:v>
              </c:pt>
              <c:pt idx="10">
                <c:v>50720</c:v>
              </c:pt>
              <c:pt idx="11">
                <c:v>49620</c:v>
              </c:pt>
              <c:pt idx="12">
                <c:v>40440</c:v>
              </c:pt>
              <c:pt idx="13">
                <c:v>26240</c:v>
              </c:pt>
              <c:pt idx="14">
                <c:v>24170</c:v>
              </c:pt>
              <c:pt idx="15">
                <c:v>22030</c:v>
              </c:pt>
              <c:pt idx="16">
                <c:v>20330</c:v>
              </c:pt>
              <c:pt idx="17">
                <c:v>15690</c:v>
              </c:pt>
              <c:pt idx="18">
                <c:v>14100</c:v>
              </c:pt>
              <c:pt idx="19">
                <c:v>12320</c:v>
              </c:pt>
              <c:pt idx="20">
                <c:v>6990</c:v>
              </c:pt>
              <c:pt idx="21">
                <c:v>6950</c:v>
              </c:pt>
              <c:pt idx="22">
                <c:v>5910</c:v>
              </c:pt>
              <c:pt idx="23">
                <c:v>3440</c:v>
              </c:pt>
              <c:pt idx="24">
                <c:v>3120</c:v>
              </c:pt>
              <c:pt idx="25">
                <c:v>2870</c:v>
              </c:pt>
              <c:pt idx="26">
                <c:v>2130</c:v>
              </c:pt>
              <c:pt idx="27">
                <c:v>1920</c:v>
              </c:pt>
              <c:pt idx="28">
                <c:v>1240</c:v>
              </c:pt>
              <c:pt idx="29">
                <c:v>1090</c:v>
              </c:pt>
              <c:pt idx="30">
                <c:v>0</c:v>
              </c:pt>
            </c:numLit>
          </c:val>
          <c:extLst>
            <c:ext xmlns:c16="http://schemas.microsoft.com/office/drawing/2014/chart" uri="{C3380CC4-5D6E-409C-BE32-E72D297353CC}">
              <c16:uniqueId val="{00000008-509B-46E6-B030-EB3320C535EA}"/>
            </c:ext>
          </c:extLst>
        </c:ser>
        <c:dLbls>
          <c:showLegendKey val="0"/>
          <c:showVal val="0"/>
          <c:showCatName val="0"/>
          <c:showSerName val="0"/>
          <c:showPercent val="0"/>
          <c:showBubbleSize val="0"/>
        </c:dLbls>
        <c:gapWidth val="219"/>
        <c:overlap val="-27"/>
        <c:axId val="1140852175"/>
        <c:axId val="1140847599"/>
      </c:barChart>
      <c:catAx>
        <c:axId val="1140852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847599"/>
        <c:crosses val="autoZero"/>
        <c:auto val="1"/>
        <c:lblAlgn val="ctr"/>
        <c:lblOffset val="100"/>
        <c:noMultiLvlLbl val="0"/>
      </c:catAx>
      <c:valAx>
        <c:axId val="11408475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852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Nomibal</a:t>
            </a:r>
            <a:r>
              <a:rPr lang="en-IN" baseline="0"/>
              <a:t> gsdp</a:t>
            </a:r>
            <a:endParaRPr lang="en-IN"/>
          </a:p>
        </c:rich>
      </c:tx>
      <c:layout>
        <c:manualLayout>
          <c:xMode val="edge"/>
          <c:yMode val="edge"/>
          <c:x val="0.4582485533506486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1980-84</c:v>
          </c:tx>
          <c:spPr>
            <a:solidFill>
              <a:schemeClr val="accent1"/>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41640</c:v>
              </c:pt>
              <c:pt idx="1">
                <c:v>604</c:v>
              </c:pt>
              <c:pt idx="2">
                <c:v>13748</c:v>
              </c:pt>
              <c:pt idx="3">
                <c:v>36495</c:v>
              </c:pt>
              <c:pt idx="4">
                <c:v>0</c:v>
              </c:pt>
              <c:pt idx="5">
                <c:v>0</c:v>
              </c:pt>
              <c:pt idx="6">
                <c:v>1902</c:v>
              </c:pt>
              <c:pt idx="7">
                <c:v>39248</c:v>
              </c:pt>
              <c:pt idx="8">
                <c:v>16672</c:v>
              </c:pt>
              <c:pt idx="9">
                <c:v>3833</c:v>
              </c:pt>
              <c:pt idx="10">
                <c:v>5890</c:v>
              </c:pt>
              <c:pt idx="11">
                <c:v>0</c:v>
              </c:pt>
              <c:pt idx="12">
                <c:v>31001</c:v>
              </c:pt>
              <c:pt idx="13">
                <c:v>20541</c:v>
              </c:pt>
              <c:pt idx="14">
                <c:v>37645</c:v>
              </c:pt>
              <c:pt idx="15">
                <c:v>79141</c:v>
              </c:pt>
              <c:pt idx="16">
                <c:v>1105</c:v>
              </c:pt>
              <c:pt idx="17">
                <c:v>984</c:v>
              </c:pt>
              <c:pt idx="18">
                <c:v>339</c:v>
              </c:pt>
              <c:pt idx="19">
                <c:v>655</c:v>
              </c:pt>
              <c:pt idx="20">
                <c:v>18026</c:v>
              </c:pt>
              <c:pt idx="21">
                <c:v>0</c:v>
              </c:pt>
              <c:pt idx="22">
                <c:v>24907</c:v>
              </c:pt>
              <c:pt idx="23">
                <c:v>24207</c:v>
              </c:pt>
              <c:pt idx="24">
                <c:v>261</c:v>
              </c:pt>
              <c:pt idx="25">
                <c:v>39464</c:v>
              </c:pt>
              <c:pt idx="26">
                <c:v>0</c:v>
              </c:pt>
              <c:pt idx="27">
                <c:v>1437</c:v>
              </c:pt>
              <c:pt idx="28">
                <c:v>74061</c:v>
              </c:pt>
              <c:pt idx="29">
                <c:v>0</c:v>
              </c:pt>
              <c:pt idx="30">
                <c:v>50271</c:v>
              </c:pt>
            </c:numLit>
          </c:val>
          <c:extLst>
            <c:ext xmlns:c16="http://schemas.microsoft.com/office/drawing/2014/chart" uri="{C3380CC4-5D6E-409C-BE32-E72D297353CC}">
              <c16:uniqueId val="{00000000-6BAA-4334-9F5F-2BEE0ABDF4B9}"/>
            </c:ext>
          </c:extLst>
        </c:ser>
        <c:ser>
          <c:idx val="1"/>
          <c:order val="1"/>
          <c:tx>
            <c:v>Sum of 1984-88</c:v>
          </c:tx>
          <c:spPr>
            <a:solidFill>
              <a:schemeClr val="accent2"/>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64854</c:v>
              </c:pt>
              <c:pt idx="1">
                <c:v>1125</c:v>
              </c:pt>
              <c:pt idx="2">
                <c:v>23963</c:v>
              </c:pt>
              <c:pt idx="3">
                <c:v>61198</c:v>
              </c:pt>
              <c:pt idx="4">
                <c:v>0</c:v>
              </c:pt>
              <c:pt idx="5">
                <c:v>0</c:v>
              </c:pt>
              <c:pt idx="6">
                <c:v>2948</c:v>
              </c:pt>
              <c:pt idx="7">
                <c:v>59812</c:v>
              </c:pt>
              <c:pt idx="8">
                <c:v>26562</c:v>
              </c:pt>
              <c:pt idx="9">
                <c:v>5750</c:v>
              </c:pt>
              <c:pt idx="10">
                <c:v>9421</c:v>
              </c:pt>
              <c:pt idx="11">
                <c:v>0</c:v>
              </c:pt>
              <c:pt idx="12">
                <c:v>50835</c:v>
              </c:pt>
              <c:pt idx="13">
                <c:v>32611</c:v>
              </c:pt>
              <c:pt idx="14">
                <c:v>58686</c:v>
              </c:pt>
              <c:pt idx="15">
                <c:v>124937</c:v>
              </c:pt>
              <c:pt idx="16">
                <c:v>1883</c:v>
              </c:pt>
              <c:pt idx="17">
                <c:v>1717</c:v>
              </c:pt>
              <c:pt idx="18">
                <c:v>816</c:v>
              </c:pt>
              <c:pt idx="19">
                <c:v>1219</c:v>
              </c:pt>
              <c:pt idx="20">
                <c:v>27558</c:v>
              </c:pt>
              <c:pt idx="21">
                <c:v>0</c:v>
              </c:pt>
              <c:pt idx="22">
                <c:v>40544</c:v>
              </c:pt>
              <c:pt idx="23">
                <c:v>37615</c:v>
              </c:pt>
              <c:pt idx="24">
                <c:v>536</c:v>
              </c:pt>
              <c:pt idx="25">
                <c:v>67512</c:v>
              </c:pt>
              <c:pt idx="26">
                <c:v>0</c:v>
              </c:pt>
              <c:pt idx="27">
                <c:v>2246</c:v>
              </c:pt>
              <c:pt idx="28">
                <c:v>116968</c:v>
              </c:pt>
              <c:pt idx="29">
                <c:v>0</c:v>
              </c:pt>
              <c:pt idx="30">
                <c:v>82590</c:v>
              </c:pt>
            </c:numLit>
          </c:val>
          <c:extLst>
            <c:ext xmlns:c16="http://schemas.microsoft.com/office/drawing/2014/chart" uri="{C3380CC4-5D6E-409C-BE32-E72D297353CC}">
              <c16:uniqueId val="{00000001-6BAA-4334-9F5F-2BEE0ABDF4B9}"/>
            </c:ext>
          </c:extLst>
        </c:ser>
        <c:ser>
          <c:idx val="2"/>
          <c:order val="2"/>
          <c:tx>
            <c:v>Sum of 1988-92</c:v>
          </c:tx>
          <c:spPr>
            <a:solidFill>
              <a:schemeClr val="accent3"/>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127011</c:v>
              </c:pt>
              <c:pt idx="1">
                <c:v>1936</c:v>
              </c:pt>
              <c:pt idx="2">
                <c:v>39153</c:v>
              </c:pt>
              <c:pt idx="3">
                <c:v>99739</c:v>
              </c:pt>
              <c:pt idx="4">
                <c:v>0</c:v>
              </c:pt>
              <c:pt idx="5">
                <c:v>0</c:v>
              </c:pt>
              <c:pt idx="6">
                <c:v>4914</c:v>
              </c:pt>
              <c:pt idx="7">
                <c:v>105754</c:v>
              </c:pt>
              <c:pt idx="8">
                <c:v>51137</c:v>
              </c:pt>
              <c:pt idx="9">
                <c:v>10725</c:v>
              </c:pt>
              <c:pt idx="10">
                <c:v>14088</c:v>
              </c:pt>
              <c:pt idx="11">
                <c:v>0</c:v>
              </c:pt>
              <c:pt idx="12">
                <c:v>91315</c:v>
              </c:pt>
              <c:pt idx="13">
                <c:v>54514</c:v>
              </c:pt>
              <c:pt idx="14">
                <c:v>109236</c:v>
              </c:pt>
              <c:pt idx="15">
                <c:v>238673</c:v>
              </c:pt>
              <c:pt idx="16">
                <c:v>3207</c:v>
              </c:pt>
              <c:pt idx="17">
                <c:v>3277</c:v>
              </c:pt>
              <c:pt idx="18">
                <c:v>1406</c:v>
              </c:pt>
              <c:pt idx="19">
                <c:v>2463</c:v>
              </c:pt>
              <c:pt idx="20">
                <c:v>45554</c:v>
              </c:pt>
              <c:pt idx="21">
                <c:v>0</c:v>
              </c:pt>
              <c:pt idx="22">
                <c:v>72793</c:v>
              </c:pt>
              <c:pt idx="23">
                <c:v>74071</c:v>
              </c:pt>
              <c:pt idx="24">
                <c:v>882</c:v>
              </c:pt>
              <c:pt idx="25">
                <c:v>118629</c:v>
              </c:pt>
              <c:pt idx="26">
                <c:v>0</c:v>
              </c:pt>
              <c:pt idx="27">
                <c:v>3985</c:v>
              </c:pt>
              <c:pt idx="28">
                <c:v>208211</c:v>
              </c:pt>
              <c:pt idx="29">
                <c:v>0</c:v>
              </c:pt>
              <c:pt idx="30">
                <c:v>132907</c:v>
              </c:pt>
            </c:numLit>
          </c:val>
          <c:extLst>
            <c:ext xmlns:c16="http://schemas.microsoft.com/office/drawing/2014/chart" uri="{C3380CC4-5D6E-409C-BE32-E72D297353CC}">
              <c16:uniqueId val="{00000002-6BAA-4334-9F5F-2BEE0ABDF4B9}"/>
            </c:ext>
          </c:extLst>
        </c:ser>
        <c:ser>
          <c:idx val="3"/>
          <c:order val="3"/>
          <c:tx>
            <c:v>Sum of 1992-96</c:v>
          </c:tx>
          <c:spPr>
            <a:solidFill>
              <a:schemeClr val="accent4"/>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251039</c:v>
              </c:pt>
              <c:pt idx="1">
                <c:v>3788</c:v>
              </c:pt>
              <c:pt idx="2">
                <c:v>65153</c:v>
              </c:pt>
              <c:pt idx="3">
                <c:v>105154</c:v>
              </c:pt>
              <c:pt idx="4">
                <c:v>54030</c:v>
              </c:pt>
              <c:pt idx="5">
                <c:v>75229</c:v>
              </c:pt>
              <c:pt idx="6">
                <c:v>10426</c:v>
              </c:pt>
              <c:pt idx="7">
                <c:v>224912</c:v>
              </c:pt>
              <c:pt idx="8">
                <c:v>95508</c:v>
              </c:pt>
              <c:pt idx="9">
                <c:v>21130</c:v>
              </c:pt>
              <c:pt idx="10">
                <c:v>25975</c:v>
              </c:pt>
              <c:pt idx="11">
                <c:v>145209</c:v>
              </c:pt>
              <c:pt idx="12">
                <c:v>130001</c:v>
              </c:pt>
              <c:pt idx="13">
                <c:v>148088</c:v>
              </c:pt>
              <c:pt idx="14">
                <c:v>83493</c:v>
              </c:pt>
              <c:pt idx="15">
                <c:v>492132</c:v>
              </c:pt>
              <c:pt idx="16">
                <c:v>5433</c:v>
              </c:pt>
              <c:pt idx="17">
                <c:v>6323</c:v>
              </c:pt>
              <c:pt idx="18">
                <c:v>2920</c:v>
              </c:pt>
              <c:pt idx="19">
                <c:v>5703</c:v>
              </c:pt>
              <c:pt idx="20">
                <c:v>83017</c:v>
              </c:pt>
              <c:pt idx="21">
                <c:v>3428</c:v>
              </c:pt>
              <c:pt idx="22">
                <c:v>129356</c:v>
              </c:pt>
              <c:pt idx="23">
                <c:v>148817</c:v>
              </c:pt>
              <c:pt idx="24">
                <c:v>1630</c:v>
              </c:pt>
              <c:pt idx="25">
                <c:v>247430</c:v>
              </c:pt>
              <c:pt idx="26">
                <c:v>0</c:v>
              </c:pt>
              <c:pt idx="27">
                <c:v>7185</c:v>
              </c:pt>
              <c:pt idx="28">
                <c:v>351423</c:v>
              </c:pt>
              <c:pt idx="29">
                <c:v>20129</c:v>
              </c:pt>
              <c:pt idx="30">
                <c:v>232611</c:v>
              </c:pt>
            </c:numLit>
          </c:val>
          <c:extLst>
            <c:ext xmlns:c16="http://schemas.microsoft.com/office/drawing/2014/chart" uri="{C3380CC4-5D6E-409C-BE32-E72D297353CC}">
              <c16:uniqueId val="{00000003-6BAA-4334-9F5F-2BEE0ABDF4B9}"/>
            </c:ext>
          </c:extLst>
        </c:ser>
        <c:ser>
          <c:idx val="4"/>
          <c:order val="4"/>
          <c:tx>
            <c:v>Sum of 1996-00</c:v>
          </c:tx>
          <c:spPr>
            <a:solidFill>
              <a:schemeClr val="accent5"/>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429663</c:v>
              </c:pt>
              <c:pt idx="1">
                <c:v>5676</c:v>
              </c:pt>
              <c:pt idx="2">
                <c:v>104214</c:v>
              </c:pt>
              <c:pt idx="3">
                <c:v>155410</c:v>
              </c:pt>
              <c:pt idx="4">
                <c:v>113781</c:v>
              </c:pt>
              <c:pt idx="5">
                <c:v>177742</c:v>
              </c:pt>
              <c:pt idx="6">
                <c:v>21291</c:v>
              </c:pt>
              <c:pt idx="7">
                <c:v>392191</c:v>
              </c:pt>
              <c:pt idx="8">
                <c:v>169312</c:v>
              </c:pt>
              <c:pt idx="9">
                <c:v>41400</c:v>
              </c:pt>
              <c:pt idx="10">
                <c:v>46485</c:v>
              </c:pt>
              <c:pt idx="11">
                <c:v>327310</c:v>
              </c:pt>
              <c:pt idx="12">
                <c:v>219316</c:v>
              </c:pt>
              <c:pt idx="13">
                <c:v>264459</c:v>
              </c:pt>
              <c:pt idx="14">
                <c:v>92372</c:v>
              </c:pt>
              <c:pt idx="15">
                <c:v>832008</c:v>
              </c:pt>
              <c:pt idx="16">
                <c:v>9746</c:v>
              </c:pt>
              <c:pt idx="17">
                <c:v>11212</c:v>
              </c:pt>
              <c:pt idx="18">
                <c:v>4991</c:v>
              </c:pt>
              <c:pt idx="19">
                <c:v>9535</c:v>
              </c:pt>
              <c:pt idx="20">
                <c:v>137306</c:v>
              </c:pt>
              <c:pt idx="21">
                <c:v>10749</c:v>
              </c:pt>
              <c:pt idx="22">
                <c:v>215800</c:v>
              </c:pt>
              <c:pt idx="23">
                <c:v>277477</c:v>
              </c:pt>
              <c:pt idx="24">
                <c:v>2955</c:v>
              </c:pt>
              <c:pt idx="25">
                <c:v>445181</c:v>
              </c:pt>
              <c:pt idx="26">
                <c:v>0</c:v>
              </c:pt>
              <c:pt idx="27">
                <c:v>14736</c:v>
              </c:pt>
              <c:pt idx="28">
                <c:v>594351</c:v>
              </c:pt>
              <c:pt idx="29">
                <c:v>39793</c:v>
              </c:pt>
              <c:pt idx="30">
                <c:v>430933</c:v>
              </c:pt>
            </c:numLit>
          </c:val>
          <c:extLst>
            <c:ext xmlns:c16="http://schemas.microsoft.com/office/drawing/2014/chart" uri="{C3380CC4-5D6E-409C-BE32-E72D297353CC}">
              <c16:uniqueId val="{00000004-6BAA-4334-9F5F-2BEE0ABDF4B9}"/>
            </c:ext>
          </c:extLst>
        </c:ser>
        <c:ser>
          <c:idx val="5"/>
          <c:order val="5"/>
          <c:tx>
            <c:v>Sum of 2000-04</c:v>
          </c:tx>
          <c:spPr>
            <a:solidFill>
              <a:schemeClr val="accent6"/>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658547</c:v>
              </c:pt>
              <c:pt idx="1">
                <c:v>8330</c:v>
              </c:pt>
              <c:pt idx="2">
                <c:v>165839</c:v>
              </c:pt>
              <c:pt idx="3">
                <c:v>246038</c:v>
              </c:pt>
              <c:pt idx="4">
                <c:v>147578</c:v>
              </c:pt>
              <c:pt idx="5">
                <c:v>275981</c:v>
              </c:pt>
              <c:pt idx="6">
                <c:v>31255</c:v>
              </c:pt>
              <c:pt idx="7">
                <c:v>544326</c:v>
              </c:pt>
              <c:pt idx="8">
                <c:v>279078</c:v>
              </c:pt>
              <c:pt idx="9">
                <c:v>72435</c:v>
              </c:pt>
              <c:pt idx="10">
                <c:v>77259</c:v>
              </c:pt>
              <c:pt idx="11">
                <c:v>473088</c:v>
              </c:pt>
              <c:pt idx="12">
                <c:v>334176</c:v>
              </c:pt>
              <c:pt idx="13">
                <c:v>355619</c:v>
              </c:pt>
              <c:pt idx="14">
                <c:v>126680</c:v>
              </c:pt>
              <c:pt idx="15">
                <c:v>1165550</c:v>
              </c:pt>
              <c:pt idx="16">
                <c:v>13966</c:v>
              </c:pt>
              <c:pt idx="17">
                <c:v>18482</c:v>
              </c:pt>
              <c:pt idx="18">
                <c:v>8175</c:v>
              </c:pt>
              <c:pt idx="19">
                <c:v>16650</c:v>
              </c:pt>
              <c:pt idx="20">
                <c:v>200828</c:v>
              </c:pt>
              <c:pt idx="21">
                <c:v>18492</c:v>
              </c:pt>
              <c:pt idx="22">
                <c:v>326626</c:v>
              </c:pt>
              <c:pt idx="23">
                <c:v>374362</c:v>
              </c:pt>
              <c:pt idx="24">
                <c:v>4856</c:v>
              </c:pt>
              <c:pt idx="25">
                <c:v>629183</c:v>
              </c:pt>
              <c:pt idx="26">
                <c:v>0</c:v>
              </c:pt>
              <c:pt idx="27">
                <c:v>26153</c:v>
              </c:pt>
              <c:pt idx="28">
                <c:v>805608</c:v>
              </c:pt>
              <c:pt idx="29">
                <c:v>69239</c:v>
              </c:pt>
              <c:pt idx="30">
                <c:v>658128</c:v>
              </c:pt>
            </c:numLit>
          </c:val>
          <c:extLst>
            <c:ext xmlns:c16="http://schemas.microsoft.com/office/drawing/2014/chart" uri="{C3380CC4-5D6E-409C-BE32-E72D297353CC}">
              <c16:uniqueId val="{00000005-6BAA-4334-9F5F-2BEE0ABDF4B9}"/>
            </c:ext>
          </c:extLst>
        </c:ser>
        <c:ser>
          <c:idx val="6"/>
          <c:order val="6"/>
          <c:tx>
            <c:v>Sum of 2004-08</c:v>
          </c:tx>
          <c:spPr>
            <a:solidFill>
              <a:schemeClr val="accent1">
                <a:lumMod val="60000"/>
              </a:schemeClr>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668798</c:v>
              </c:pt>
              <c:pt idx="1">
                <c:v>16161</c:v>
              </c:pt>
              <c:pt idx="2">
                <c:v>248551</c:v>
              </c:pt>
              <c:pt idx="3">
                <c:v>374688</c:v>
              </c:pt>
              <c:pt idx="4">
                <c:v>248373</c:v>
              </c:pt>
              <c:pt idx="5">
                <c:v>509230</c:v>
              </c:pt>
              <c:pt idx="6">
                <c:v>63128</c:v>
              </c:pt>
              <c:pt idx="7">
                <c:v>1061087</c:v>
              </c:pt>
              <c:pt idx="8">
                <c:v>485008</c:v>
              </c:pt>
              <c:pt idx="9">
                <c:v>115441</c:v>
              </c:pt>
              <c:pt idx="10">
                <c:v>127554</c:v>
              </c:pt>
              <c:pt idx="11">
                <c:v>271544</c:v>
              </c:pt>
              <c:pt idx="12">
                <c:v>860517</c:v>
              </c:pt>
              <c:pt idx="13">
                <c:v>585032</c:v>
              </c:pt>
              <c:pt idx="14">
                <c:v>543259</c:v>
              </c:pt>
              <c:pt idx="15">
                <c:v>2171561</c:v>
              </c:pt>
              <c:pt idx="16">
                <c:v>23771</c:v>
              </c:pt>
              <c:pt idx="17">
                <c:v>32184</c:v>
              </c:pt>
              <c:pt idx="18">
                <c:v>12759</c:v>
              </c:pt>
              <c:pt idx="19">
                <c:v>27759</c:v>
              </c:pt>
              <c:pt idx="20">
                <c:v>393938</c:v>
              </c:pt>
              <c:pt idx="21">
                <c:v>31317</c:v>
              </c:pt>
              <c:pt idx="22">
                <c:v>484844</c:v>
              </c:pt>
              <c:pt idx="23">
                <c:v>635847</c:v>
              </c:pt>
              <c:pt idx="24">
                <c:v>8399</c:v>
              </c:pt>
              <c:pt idx="25">
                <c:v>1138181</c:v>
              </c:pt>
              <c:pt idx="26">
                <c:v>477704</c:v>
              </c:pt>
              <c:pt idx="27">
                <c:v>41441</c:v>
              </c:pt>
              <c:pt idx="28">
                <c:v>1273356</c:v>
              </c:pt>
              <c:pt idx="29">
                <c:v>137405</c:v>
              </c:pt>
              <c:pt idx="30">
                <c:v>1000066</c:v>
              </c:pt>
            </c:numLit>
          </c:val>
          <c:extLst>
            <c:ext xmlns:c16="http://schemas.microsoft.com/office/drawing/2014/chart" uri="{C3380CC4-5D6E-409C-BE32-E72D297353CC}">
              <c16:uniqueId val="{00000006-6BAA-4334-9F5F-2BEE0ABDF4B9}"/>
            </c:ext>
          </c:extLst>
        </c:ser>
        <c:ser>
          <c:idx val="7"/>
          <c:order val="7"/>
          <c:tx>
            <c:v>Sum of 2008-12</c:v>
          </c:tx>
          <c:spPr>
            <a:solidFill>
              <a:schemeClr val="accent2">
                <a:lumMod val="60000"/>
              </a:schemeClr>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1209803.625</c:v>
              </c:pt>
              <c:pt idx="1">
                <c:v>33244.685546875</c:v>
              </c:pt>
              <c:pt idx="2">
                <c:v>432911.90625</c:v>
              </c:pt>
              <c:pt idx="3">
                <c:v>755900.953125</c:v>
              </c:pt>
              <c:pt idx="4">
                <c:v>473829.828125</c:v>
              </c:pt>
              <c:pt idx="5">
                <c:v>1003165.40625</c:v>
              </c:pt>
              <c:pt idx="6">
                <c:v>130397.73828125</c:v>
              </c:pt>
              <c:pt idx="7">
                <c:v>1936299.0625</c:v>
              </c:pt>
              <c:pt idx="8">
                <c:v>967498.5625</c:v>
              </c:pt>
              <c:pt idx="9">
                <c:v>219843.8359375</c:v>
              </c:pt>
              <c:pt idx="10">
                <c:v>226717.984375</c:v>
              </c:pt>
              <c:pt idx="11">
                <c:v>466613.59375</c:v>
              </c:pt>
              <c:pt idx="12">
                <c:v>1662351.5625</c:v>
              </c:pt>
              <c:pt idx="13">
                <c:v>1062602.875</c:v>
              </c:pt>
              <c:pt idx="14">
                <c:v>1003789.90625</c:v>
              </c:pt>
              <c:pt idx="15">
                <c:v>3931837</c:v>
              </c:pt>
              <c:pt idx="16">
                <c:v>37704.609375</c:v>
              </c:pt>
              <c:pt idx="17">
                <c:v>58826.748046875</c:v>
              </c:pt>
              <c:pt idx="18">
                <c:v>23483.68994140625</c:v>
              </c:pt>
              <c:pt idx="19">
                <c:v>43561.119140625</c:v>
              </c:pt>
              <c:pt idx="20">
                <c:v>734250.484375</c:v>
              </c:pt>
              <c:pt idx="21">
                <c:v>52264.009765625</c:v>
              </c:pt>
              <c:pt idx="22">
                <c:v>864371.28125</c:v>
              </c:pt>
              <c:pt idx="23">
                <c:v>1271587.28125</c:v>
              </c:pt>
              <c:pt idx="24">
                <c:v>27939.0966796875</c:v>
              </c:pt>
              <c:pt idx="25">
                <c:v>2217450.0625</c:v>
              </c:pt>
              <c:pt idx="26">
                <c:v>1018488.6875</c:v>
              </c:pt>
              <c:pt idx="27">
                <c:v>66052.41015625</c:v>
              </c:pt>
              <c:pt idx="28">
                <c:v>2292413.5625</c:v>
              </c:pt>
              <c:pt idx="29">
                <c:v>326247.4921875</c:v>
              </c:pt>
              <c:pt idx="30">
                <c:v>1730097</c:v>
              </c:pt>
            </c:numLit>
          </c:val>
          <c:extLst>
            <c:ext xmlns:c16="http://schemas.microsoft.com/office/drawing/2014/chart" uri="{C3380CC4-5D6E-409C-BE32-E72D297353CC}">
              <c16:uniqueId val="{00000007-6BAA-4334-9F5F-2BEE0ABDF4B9}"/>
            </c:ext>
          </c:extLst>
        </c:ser>
        <c:ser>
          <c:idx val="8"/>
          <c:order val="8"/>
          <c:tx>
            <c:v>Sum of 2012-16</c:v>
          </c:tx>
          <c:spPr>
            <a:solidFill>
              <a:schemeClr val="accent3">
                <a:lumMod val="60000"/>
              </a:schemeClr>
            </a:solidFill>
            <a:ln>
              <a:noFill/>
            </a:ln>
            <a:effectLst/>
          </c:spPr>
          <c:invertIfNegative val="0"/>
          <c:cat>
            <c:strLit>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Lit>
          </c:cat>
          <c:val>
            <c:numLit>
              <c:formatCode>General</c:formatCode>
              <c:ptCount val="31"/>
              <c:pt idx="0">
                <c:v>2015753</c:v>
              </c:pt>
              <c:pt idx="1">
                <c:v>63015.7734375</c:v>
              </c:pt>
              <c:pt idx="2">
                <c:v>532707.453125</c:v>
              </c:pt>
              <c:pt idx="3">
                <c:v>1386892.375</c:v>
              </c:pt>
              <c:pt idx="4">
                <c:v>620614.859375</c:v>
              </c:pt>
              <c:pt idx="5">
                <c:v>1891083.75</c:v>
              </c:pt>
              <c:pt idx="6">
                <c:v>126438.29296875</c:v>
              </c:pt>
              <c:pt idx="7">
                <c:v>2428045.6875</c:v>
              </c:pt>
              <c:pt idx="8">
                <c:v>1188018.59375</c:v>
              </c:pt>
              <c:pt idx="9">
                <c:v>281952.7265625</c:v>
              </c:pt>
              <c:pt idx="10">
                <c:v>286618.15625</c:v>
              </c:pt>
              <c:pt idx="11">
                <c:v>822352.5</c:v>
              </c:pt>
              <c:pt idx="12">
                <c:v>3470600.625</c:v>
              </c:pt>
              <c:pt idx="13">
                <c:v>1404127.125</c:v>
              </c:pt>
              <c:pt idx="14">
                <c:v>1866307.0625</c:v>
              </c:pt>
              <c:pt idx="15">
                <c:v>4888094</c:v>
              </c:pt>
              <c:pt idx="16">
                <c:v>47988.982421875</c:v>
              </c:pt>
              <c:pt idx="17">
                <c:v>96179.7578125</c:v>
              </c:pt>
              <c:pt idx="18">
                <c:v>30214.623046875</c:v>
              </c:pt>
              <c:pt idx="19">
                <c:v>48644.8603515625</c:v>
              </c:pt>
              <c:pt idx="20">
                <c:v>1174679.640625</c:v>
              </c:pt>
              <c:pt idx="21">
                <c:v>91367.59375</c:v>
              </c:pt>
              <c:pt idx="22">
                <c:v>1000458.96875</c:v>
              </c:pt>
              <c:pt idx="23">
                <c:v>1655898.96875</c:v>
              </c:pt>
              <c:pt idx="24">
                <c:v>58046.4345703125</c:v>
              </c:pt>
              <c:pt idx="25">
                <c:v>4131802.5</c:v>
              </c:pt>
              <c:pt idx="26">
                <c:v>1969394.625</c:v>
              </c:pt>
              <c:pt idx="27">
                <c:v>76922.64453125</c:v>
              </c:pt>
              <c:pt idx="28">
                <c:v>3964214.4375</c:v>
              </c:pt>
              <c:pt idx="29">
                <c:v>627728.421875</c:v>
              </c:pt>
              <c:pt idx="30">
                <c:v>2110740</c:v>
              </c:pt>
            </c:numLit>
          </c:val>
          <c:extLst>
            <c:ext xmlns:c16="http://schemas.microsoft.com/office/drawing/2014/chart" uri="{C3380CC4-5D6E-409C-BE32-E72D297353CC}">
              <c16:uniqueId val="{00000008-6BAA-4334-9F5F-2BEE0ABDF4B9}"/>
            </c:ext>
          </c:extLst>
        </c:ser>
        <c:dLbls>
          <c:showLegendKey val="0"/>
          <c:showVal val="0"/>
          <c:showCatName val="0"/>
          <c:showSerName val="0"/>
          <c:showPercent val="0"/>
          <c:showBubbleSize val="0"/>
        </c:dLbls>
        <c:gapWidth val="219"/>
        <c:overlap val="-27"/>
        <c:axId val="1045522495"/>
        <c:axId val="1045523327"/>
      </c:barChart>
      <c:catAx>
        <c:axId val="104552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523327"/>
        <c:crosses val="autoZero"/>
        <c:auto val="1"/>
        <c:lblAlgn val="ctr"/>
        <c:lblOffset val="100"/>
        <c:noMultiLvlLbl val="0"/>
      </c:catAx>
      <c:valAx>
        <c:axId val="1045523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522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colorVal">
        <cx:f>_xlchart.v5.1</cx:f>
      </cx:numDim>
    </cx:data>
    <cx:data id="1">
      <cx:strDim type="cat">
        <cx:f>_xlchart.v5.0</cx:f>
      </cx:strDim>
      <cx:numDim type="colorVal">
        <cx:f>_xlchart.v5.2</cx:f>
      </cx:numDim>
    </cx:data>
    <cx:data id="2">
      <cx:strDim type="cat">
        <cx:f>_xlchart.v5.0</cx:f>
      </cx:strDim>
      <cx:numDim type="colorVal">
        <cx:f>_xlchart.v5.3</cx:f>
      </cx:numDim>
    </cx:data>
  </cx:chartData>
  <cx:chart>
    <cx:title pos="t" align="ctr" overlay="0">
      <cx:tx>
        <cx:txData>
          <cx:v>India GDP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India GDP </a:t>
          </a:r>
        </a:p>
      </cx:txPr>
    </cx:title>
    <cx:plotArea>
      <cx:plotAreaRegion>
        <cx:series layoutId="regionMap" uniqueId="{87E89C14-B2DF-4E27-BB9F-DB2484232F49}" formatIdx="0">
          <cx:dataLabels>
            <cx:visibility seriesName="0" categoryName="0" value="1"/>
          </cx:dataLabels>
          <cx:dataId val="0"/>
          <cx:layoutPr>
            <cx:geography cultureLanguage="en-US" cultureRegion="IN" attribution="Powered by Bing">
              <cx:geoCache provider="{E9337A44-BEBE-4D9F-B70C-5C5E7DAFC167}">
                <cx:binary>1HxZd9w4suZf8fHDPA1V2EH2dN1zCmTuytRuu/zCk5ZUJEhwA3f++glZUl0pO7utO+U+08qHtCQS
ZAAfIuKLBf777fC3W3O/tx+GzOT1326HXz/GTVP+7Zdf6tv4PtvXJ5m+tUVd/NGc3BbZL8Uff+jb
+1/u7L7XefQLQZj9chvvbXM/fPyvv8PTovvitLjdN7rIL9p7O17e161p6n9x7eilD/u7TOeBrhur
bxv868erZt/c/3KTw3M/XN9bq5vCjh8/3OeNbsbrsbz/9eOrIR8//PJff//lnwp09KWPsh699A/y
LHW2h4mbD+d2f3dfxz8S5bUk/7AeHwwsWdPewTQoPvEI5UK4BH3/4I8fTJFHT5elPCFUEEyF+3hZ
PL96t89g+P9EsO9T3d/d2fu6hhl+//fYE16tLNxw/vHDbdHmzQO8ESDy68dVfqf3Hz/ouvAfL/jF
w1xWu2M4/AMwsBz/Rqiu780+j/Y5yPevt8vbMcLyBFZfSEH5a3C8E4Q8QVz6iA2iz+98BOdNohxH
5cXQAziuF+8Kju0e7MW+jhv7MwHxThgnyOXMe1x58hoXcYKR6zGE4e+Pm+ARkDcKcxySV4MPQNku
/6NBOa6+L9Xj1R3ftfjt6kHICeWEYzBj3uPnNRreCRVgv7jAj2CBEr0E5cmY/HNpjsPxNOyV4P/Z
lunsTtfxT9QCgk44poix4+vushNGQEUoelKSg3X/sTjHF/553IEKnF3+R6vAK2mBYVzvM20+7PZ3
7fNu/Ge04u2KgPEJwrDLsUuPKoJ7wpBEBHH5/M4nP/EmWY6j8XIer+YIUwR3/I7UQ2nwFM8L89fB
IPxESM/lmD95Z/zKKrlwGXy3YN6Bj/ihGMdxeBp2AIF6X0qxubd78xMtFEYnjHkeI9w9qhACFMIl
gmHxpxt/6Rl+LM5xLJ7HHYCxOX1X+rBoE2BOzU/UCHIiPCKxy9FRNPAJ9ySiSLDndz6apzcIchyH
PwceALFYvysgbpoGQuafHvkR8Rj54SdahA4MFHh3AREHRBePaB0EF2+W6jg2B8MPELp5XzHf5T7Z
1028z5837k9wH+KEu4wS6sqjykJPQI0wcbE8SmrfJNFxZF4MPUDl8n3pzWZv832zT3+mQ2EnEiNG
GDueLYHAD5w+uPzjOvMmiY6j8mLoASqb396VNft8Xzcf1D2kSMxP1JYHdWCYIwnU9kX6ypUnniTC
Y8+E+CAGeaMwxyF5NfgAlM/qXYGy2wMc+/zuJyIiTpDALmQV8TH75UFwKMB4yae0IjoISd4i0HFU
/nvkASS790W/fsvvYrv/+W4f8xPJuZCcQuDxQlWkd+IJSGgRAoz54XOAyNvlOY7L4fgDdH57Xx5/
q6fC7rOfqC/0hCLJMaLuK1g8cuJSgYiHnmA5oGFvEOQ4Hn8OPABi+/VdWS4/jvdNo+tob39iVYTg
EwIlEeZBlvf754AbkxPEMJEcHQTvb5XmOCSvRx/g4l+/K1y2+7t4/DeYL0JPOAXHwfmT53iNjHRP
iOt6gtInt3OoLm8W6zhEh9M6AGn7vqzYGjJeKYQtP9Pv0xMBmXbiPYeNr80ZpL045FsoEU8ZmYNY
/00SHYfmxdADVNb/2dWRV9JCaji4N7H+iZ7FPREMAhIknrJcBxojTzDmTEKm8tHvH1R4fyjNcTSe
hr2aG0ztfXGw5d6OP7WSS7wT7LnYYxCHvORe4oQyRBhi/6TK/mM5jqPw5wQOcFi+r7zweZsn+28/
TyUoOnEZwYw/JN9f4sBPIBfsEgZofP8chIs/luM4DM/jDlA4V3/Vpb+uDb1s64AZAmf0pHyijd7r
iZITDDkMMMQH/vFZ0pfV0FdSP/bd/EMXx/O4V/f++vH5zwdloPN9Cr02D+mywxaO881/QAvHb3X9
U6k9aDeUQV0PH61CPDB8oJIA1vGk0Q+lOb7nnoYdAPLb1V/dcgetM//eZprvWeL9T6YooP1AQBAQ
fPHo8V5TFAiEoURKqeRgHF6Wg94ozHE4Xg0+AOUGNv2Bhvwndzit91nWfgDW+GEDjTWZts/L9Nez
3hTYPSRQOaS2H6E5MFscGmsk4PZ8+YCrPEr2v/ZZ+X/eIttxpI4+5ACx9ftCbFHsfx5GkECCfhpC
PXLUnEl2gjikXAUhjxAe+NAfyHIck++DDjBY/PautOba6rL9mU1oEAlLBqVUQOKVb/cw/J1I6Hh6
yl0cAPAGQY6D8OfAAyCuL98VEP5DwKt/br4IXIokHnh593iMJU4g0c0ha/FUzDuIet8m0nFUXo49
AMZ/X3HveXvXQhu4/XGn9Wva+6/am6ElyvUIFgQc/pFEHvh6CXoiIfT68/JLl/82kY4D83LsATDn
v78rjdneR9B7vh9/ohOB7igO6oKpfK7MHdowIgEZiZ4oGpi4l7i8SaLjsLwYeoDK9n0lJ6Cgss/2
+XcittO3xTdoElnVD1W8+nmx/johw9CzA5pBXAQm60Wk/L0sgSGLB92dj5/ndz727Pw/Cnccsn/5
sAMQf3tfTYfbff5AC54X768DRqBDgTLod34BzEvcoFAOXYlQaPrvtpJXivVjeY5j9OdEDvDYvi88
rnSa6p9Z1pMnHDp0KHTd/qknL+BwoSVXAnOAsuuj/zkIaH4sznE0nscdgHH1vsKW32yb/5uOPRH3
hH7XgOfWz9dJcWhP4A+HCaDM9CdsL9XkfyTZcYiOPOIArd/+Mq9+zZNepAcJbEuPQkoKCs7fP+S1
dX84wCKphA7lx8/Btjwi++PqHLNf//+m/z9LVR3cfew8YQDtZLPvZwDffPX77OGY4sHQJzZzbL2e
Lq3ufv0IvBVDGwacLXxE8uEhr3jQi66wRwBejLqHlsRfP0JBlD+F4y6CqJCBH++hBQuuQKDu0Ydk
ymNGhQPIeWGbGN4LZgnKQQjqESCAhFEfP9RF+/0SdOlKAtkZuMLgB+H+eRLzvDBjVOR/0vGn3z/k
bXZe6Lyp4cGgZuXjbQ+SSia460rCwV958CjYkHD9dn8Jpz0f7v7fouZOKRuvmfGaL8d8PBNh+gd2
83nXpIFMxawe24CKKzqZLxVrrHqxWkfeT7yHI1mvJYA2JII5dpGAmjL5fv2FBFHM6SQm086aophH
tK18Xg1iGzKJVBrj2h8aFyubtl/HkJYr1+3xwkqxQUVT3ZQdzmZOUsPZ0oTvk4zLLRzAyIOwNtsh
ZmRbcsJ8WaVZ4BURX8RNG/mcRmUQ24zMpfTuCzm5QVaafl6RG53j9ncvaT4niZAXDz+4rZ2WSKNv
SYLkWcxDqkY2ziNryJekUzFurljZ29MyG9aS5e1aG+xnvHcXtavvBO6+jAyzXZE1teK6UBOt4nWR
xQHjlq80ry4hvzDNI1H7ooqiraClP9Ecr2jfmc33L9zkVFW9twwr/Aetu3lXk7vCLC3SaqDfarPU
hrkzHu9dFkdBKQoRtK5uZrZNLlsuYoX7eG7HOFnkSa5wOmV+WfBPgjC5JjmLVOjxVEVZF7CwC+e2
jHYND6NZg3npD2g8JW7IlMBy8kuR+uBui3lPdaI8JrCaHFMHeIqXuMbrlJ+FOG5Ub8pYVWkbKRK2
qonQLJU7HkdSucaMimVuorK+wkpCVn6W1BP3tSFLFAaul1YBcxIWiJ1oeOxz0xvV6rOpy32UhKfb
MEuiVSHbRJW9b7jpVmzA551plaftp8gt7WzwumBEY76Ly2GRmIFvpM1n+cCGoGqT2KflV9pEOyTs
nHvNeNmVYbEsc4xVLGmvyizf970baFkjNVp8TorUKh3GZsZ1xH2ng5tiqZWsbLO1ml54phhVGff1
aojqWNEe1hh15bytO+eU6SpXqOObCBdmbS3ek0RblTDaBl48DkpUyPhCfMZp9Slu3WVDzKeSuvO0
7hZwKtXOJrFw02FUTuf+EevwlOKkmqVpyP2Sp3glrSl9oTum4LzYTsTeNqk82GsFW4QF2XfjuHEE
2peOXxVtqQayavjDKjkRgbk2M6zHUCUdLHZkxOfCBnFBm2Dwili1jj43iCk02CXHs96rkU8anihj
+GYYUDfHZUh9lJ25ONuPjJgFGduvWV7PELNJwMvO+KXBwWiShdtlWmWhF6mulrejThOVjsmnlrJG
FcnCG0OQJ8VBO42lXzH3LmLOvMblIkvGRsk4bQKckDjokzFfSdcGfTqjIC1zyDxzw2+ctqPKcjoL
XRltMv0ZV7w45arwknRhJu+6appTE6qMusbXpDIBgfmoelJZwhrfmvlUtesq6ZNAdOyuqfNNmJFy
FXqoV1ERqbzKYpVHrrOkxjUK167vMD4EQyrvBt3fkBgnqyGpdeA6s3qqIn/KcDsfYQueoYevilTL
UNp5Zqd2bT0sfadKB+XRctfxfB6HKzLQTNWysGoyPFPhUC+9z4nwfKs1W7tIn5ZFXV8QQuuLRI+5
IplFKpFu5FO3qJatmajSSG9omjWXZbWlVrs7o7k3R8b0sIpZotqh7edUpMMpE8OnsMfdOubmts2q
Tlmcyzk2RAeyQN2KMGP9NO3uUzmlykty6jcddj4ho4gzSyM+XhqJbwU4sYC3RXGKhtLXiNBdqL0V
yrrtOIzjubXDfd97g8oTXcxlXfGAw2/Mo8lWJC33uzj8RHPRXwucq8yLQ4Wmmq2zil+JsrFrApbb
ZfW4HaqdtY53qcNFWYb5IkwwASXt00Uc10TlojJzrAkLvAgvE91Mm2nMmJ/Krzr2sqVhcXHWitbM
pSOjVcZ4GWgUzSxrzMVUSLtryqlVcqgAfAcMVGvTjTOIcyfs3DnPnIvKm8TSDF7l2zS7aiwZLuJy
3zZVsRRdZbeJEd6sLJ1o66RevSG9sy7BeM5jULXAI42fu3lyIXJrllmTlas2Sq68usXbwQlDn+Ry
F2WNUI2gOagtBTPHIz0nQpensqrLU/7wlYDFz7I4uiB23tdhtuucVvsUSgNqaGIfxePnghfjZ3dw
hwDL9lOUdr3fI1Kts8sOrqi6wfq0k2F4Q2CrqBqHybJ0mqu+7JxL3tu1K1PuF1Vdz3WasRURvfRD
48XBxG2xJmEZfta5XXSdSjxe/M6Hvgna1NMz4pRYpZzZa966teqyr3VfdzMykWhp3Wnm8FWfh+lu
zEzmj04Zz1LsNFsPzcIChaeOLWSnoHKtNzYXm0y6/ojK7jYf07UTdZcWZfiz21dXXkm+5CKZVg91
+AvjZWoaKDlzpZwXw9grahMvGK6JHpmCltxmPulBnmaZDqoobTZjQZoNimpUKiKTWtkmS2clL/NN
kZqbuM9G1QnGVVuzZt6Rptt8/wrN76OG7evyrpmHbZur0Kl6lQ7ic+Tm4rosN7hI2A3YG3wde35S
bEpTe79LZqIFT8bYL6L0ekzsFiXy97hD3u82r5QIreNn0Co0R5rYLXPuide1s0oXO3fg+Xok+cpp
pjucSDYbci6WSaIvIkFWLo6yGesZUZmoOyUShhdVoTLmfu2MF0y2jM9CRq9o1ulzLohKk9oAczH6
s2RT4MKuzLKxv4zBHWOXTJt2HC5zzZLNoHm5DOu+UFyOeNN1dFQx2PhZJsJ2iw33+w61CxHn1Rw1
kzujbQgOJTGnRbuVKTMKZiY+DZ5T+XRs2rmoi0xFVatXjBb71Gs3mJXttScbHCCcpIHpKr7+/jVS
4ntU6w1v43yb444GA1/2JavXg5tehNaGX6IHZaqyaDNW5s4dxmoTPnyNXrikU8lXOUPVNiVhta2z
fUzxOCN6IHNdykWKG35W1WDOa5FkmyEmme+NotxOxXibF0U4sy7cn7mRDgrCNEzHaYKeR8iXIgIe
QHV+lkXfyjDzCXXYzAvLM5S2RuWMBchk44xbOqjRaHfFdDwu646xWWxDqTq3lco0vVl7gJhq07hd
tJqjWUGsnsWsFYFjdRr0jguUGLPJz9zSPas8U6oyL+9ZiNILAltgV6XTpMyg8aJ3UuYjhw4rkkST
ImVxQTrcbMIxoct+Gr+ZBHlrA35HWacXQeml923oVgsXfUrSNrtxtrb3vOvEmWK/dcfUb70QTGc6
VmqQ/GqMp+60YFMJnDV3/XYqHD/FqFsOcbkbkphft2gyfpXK/KYbus85A1ab9EXoJ9gO6yJNL0kW
xUHbVdVi4l0EYveqZkKeIje+GUOn2ejU2gX1aKcMCumlJSFXDYPJidAk/lhoYP116qcchasMi7ue
70drqvlk6hWOq1MhWXwKrLgKprwBlgY+J8hd4L7U7YhfOeCwp9h8yTm1K0rDdoao35XgOHGa8m04
GdgMTr/UNOIbMbpk16MvoTP1V7pxHL8rojPHGcmigczGp2QqhOqtzFXO+28cNrfvIEK+gfIFsRbF
77jvV3nkdadUxuPCjpiBIey6y1oPQSYNUg5YmrlEtZ7Jlna+V6YsKNKs3UQVDS9cJwdy5MIaFSHu
5vGUnDuRWwED7vQmJ6xZO7RalWW6Koxz3TUuWg4I4YVLh0a1sdXbpq+vkLHtecmsb+CM7kwPebSx
NNlRAm6i7UR92RZ4kaY28VHR8SCl5aB4J1qVNFnrYzqhm2V/l1RA1LhMi00u/TrN0ZpN92kXqygu
piuvC2/6CphLaningA3lSnDP2empSXw2JfmmJ7Wj+jHKNmnhzqTXTz5jwzTDluqAobKFFYvSbZOi
DStYs9JVNMuiBtCG3TvLUKz9mKV2EyJZbZI44rO6CTsV4ozPWgH7DMdjfTqm/V5i2PI68eZOIb1N
XDrhThAU7pIM7EgoO990RK4isH3+0DOI2vJY+iMtkrXTjacVGewnnJ5OomjWtsLdqm/GbVEPfJFM
Eb6ZXAgV+z5GQHGb6jIe9bnnkE1mZLrtCggHOh4CT4xDPEe444rZWG5ogfuZW2yGirezKSTJbJpu
QybsVdRSCANL1s+qLCnnXTw5vmw7vCS9iGdxza9LG5ObpkZrwKVdha13S69t24M4DmyHKmLLKU4y
Jc1ozgayKatrEgPx9FBpl97kNgqTMDrPZNTPBjkBoet6oaSOiyBvY6nCHlx+xHkeuG6sL8I6nTOS
7EVr23mVUbzwWsMLZRi6kKU4j4uGno2NTP0wBsKeRa0+rSMXBRl38axLnPasRjRe9rmplK4o9mk2
RAugYf1VDpkWpaehX6eOmVRX9GbRsUyNEEC0RRqe8lTLLZ3yaTZklfVHjvEO/LFfZiE6l6yh66Yc
M2Wcys4yw/qVlLsQ2hY3oH6znPX5uh0FIFC6644laJ2X+kumxVJXZTvPeButUDpVKiTEDSosoyW0
wayrSRanU2shgjRomo9ugz8X7bSyE5Kq52m2QBCxLVJpCgV2xF4M+nMJxxa2NWyzIWrIp16X6zGT
1V3F5RWNkpnNp3rbTcSe1p35gjlxVk5ffRqd1K7qSKe+bVt37bhp7QM/PgvbaPIL4HZBGol7L8vI
vVNdjyM9jYgjz0LYclc0mb7Go5euJk//XmaGrEnWfHUc16wx7vBDBOvOjEmdFWnYPSQHvnZxBNQ7
IWDwIjfZxSZNg6GXFyCcXBVpD8ypv2RjTy4lRCHSsEuIMhVppPCnzvIFnNpPLol0ovnE6QjsoFFV
h6sVa6NiHTbFNowrb+HWxN0UUxItS00b5chBKEYjYBMmyxekg9gtZYOeOQRt7JSmO53kegbpf+PH
HEUPlno/1ANagoc+9WRkNqjnybZrqvswLz53lcMvWjrxi6osXUV6PNNV0y95A7YmAUOSxEV5Wjrx
NYEwcavNSABUsEA5Hm5E0S8KJptFJ3W7cLAIgz5s9SaDx8z7qbzLcZ2fj9jGvqVYibSji4pk9Y2V
AwrwsEiB4i3yNsWfImFSnxZOowTx+lldRdmnLM5nKSnQOXUgDgLD7C5JB8FCl0e5qlpwMtkgr5s2
TtfYsjPTj8OmKbtF0aZyA4075xrDjhZEqoZ0NWh9JYPSAf0zaZxtdKEhNdVJVT6keBLk4HWMy3oZ
dU0DgTgul2k0BTTO7pqGlHt4u0paGt3WcbJOqiTaCWNAu4EYLYoEaOPocr/qJ74VNbmeoqG94Ln8
MuCUrUNbTIsmiaeFxq4MqjA+hwxg/m0AMgq+qQs8PORz1rvxuUm0EzBL1yYe1ob0mzAB0tx4/dx6
OV1FSbwbmxEp1FdM5RAOKZMPn9O6AN/B4iloRtB37dVBqpu7Gv4bgrkeAxa5ENk6AGSE0CIR0dyQ
Mr/uklK10TgFWVx9dZkQ/hBh7Q9Y9j5uu3Pu6R0WBaTFdPXZSPiFR/sB5xrSElPu11oHDjfhNpr1
YEijZEGrUhk9uH7XZHQzSkMgyza1c9xzMTdVd+M6DOgqh5Mtgds3vYLUkDOHdJoJqrr6o7BxvYgL
5ww7gp2Bw4RZUIiVdUz0aSPNvkWdPrUdKXcMcgNumS96ypI5HXLjNz3jswQePbMO8J5SjslpFddX
IjZ2JR/ckxmcOc3IwtTlVRwjZ1v2/a0OsbmJ8FZEGAWiT4azwrEr3SVWxZblM945EsLUaMdY+SkP
qfBxD6FSVvY7ketohevkixuW14zFO5aHd/0QRqqKo80EC7poRJ3MajjPq4gR/SwMO+AWpAbn6Mbx
0rHDrZP2+VnVnIPVLcGrrJranHJZOcBzOkdlU2rmlI7G79Jx74YiD2htLyWu7ppKNoBSoZUn3V2s
c/c0GvB91A/NzGB83RjjgTsEIl2CG/Em484HXLeqTmymUOyl51lNmqAYB+n3Fak31VD4XW0hQV10
+brsIBqOSzd8yGQmX6iITp3Kc1UBG3ruetZVgx28L06YRUGFEmftchLOagKpN9NEmc8zTy8QuMyg
cIYwYDGLfCmBWufaYQtIj4Av0+MOhxk7Qy3lPnBR92Lk0sxFVJXbRLYQsxfJnVunRrE2PRegzd8q
2FJR450S6MxTjaUR5FDSdRW25LqbxhVvnNLPcu5sUTvOKKsHvxACcpJVDRE3G9c9cX3tptO6Z6JT
dQouvC2v+5ZhH1mTw93JhcQ3DHX5VRems9QAR69aICkFsO8lGRayD2HqRCxG2bZ+4sZ824W0mIHt
hQT6lZYPtEpH646PbM77P2oX0SDqvTu31EtWAGP2xgQ2r67mJKugJyUaTrO6nbso/GZ0OwWs6b5A
XreY17311vU4uirNc32BB2/0E03kvK66dh66BVhHl4NxgKhx22eKJpBZjWRiz2VsFn3eQ7ikRwlz
ahuQJEOKDUMKWasuWmmiowB5XTK3Ke79pLbnFnlMebzzVJGW2SLKnVqJvuqDdIzqWVhNbRDFzhqT
dljmY5Iss2S6yjCPN7Bo0cLkFJ7NRXb6/SuJwWLboVo12OIV8Yphprs0AM3/2tuJnnsomRcVdjY6
79fxlG5cDLm6mHgQ8PRFF3RJirZTrtI2zxa4cCrloNE5r4n3ReSQ4ZATbk5jiKHnXdlmKnXceBeP
JYIFaD8nrb1OxgkKMNm0qDoorrDO8+ZyaAJWO2QHTJnsoC6qF3koe/X9b43NpMqdFlxfFI2LKkSz
up3MGbLjZ6iLlEtD67Mqcuhlz9GKVxd2EHQD1KBRHInbBvCeW9ZVq3gs1h5PtJoIyXY8dBDEy/Q0
mci4ckscryvZ55vas/3SFTjaTkMLOVvRhLuuYXIWgVW5yKucBVWDs9XA5Rc6xv1ZMdJqXUT5Fak6
sJI41L4oov4KkuTjTERb1mK+GMERnJUt9iGLiHZ93O69qeHzJpbDHLFuTnHoAgbCnNWmzYNh6Mys
lqw4j8BqOTb3dlFoc9CS8mscWu+cjNr4NivsIiUjdhTKQhvQZoVCO50mSeZCcEchfBwdsC6J46nI
NdNZyqG+AYWQfkHWpi3srZ1KsMgm2qK8xlcid6LAFq5elek0KI0zskzarphDHqHdeCgqAg0umPMo
vO9lu2dOBDnftoDXt9iZZ6UAGk97DjUYJjc6G1Ml8iI7H0J8mwz1eB55rYWsbfolZ0226vDo+mnl
8osUtJbkoxu0Iz2jVbrP3Hzn5WRRDXno017foBFByFZAfEbDTOGCK5HVu7yZIGE7NlrFVTfNASSL
bacmIVXMp2o2UIlnNKwnv2/yZF51bqQYmVOSfzUOoXORUOtzD1RV29LMnIirqc2SAFOzLzsaQWCQ
L6LIu5rCsYVEU5yqtMvdTR2Bqc6sJzal7dh1StkXU8VyC6kfv0OYXiPDZ54ZEkgAZUwlSZSsdYs0
RMSlgTggE8BYomFXphWHWLOu1gb1RCGwKF3Sm2VUw+aPJqgUZSir5jaOi//L2Zc1yYlr6/4i3QAk
kHi5DwxJzjW4XLbrhWi33QxiECAQ8Ovvl9377C7ncVbFrYgdFW3vblRIWktL37AIu8Zv7pupUjtv
nL+0wsU9xE+tjYVeqk+T7bmb2dIkyji9T4UZd8Y4el874s/O0fQAGDPovUntafacpZzfNwuw3Yof
GHeHM2qO+Wkp9gPxRLJiSJBr3aMQ2RROvU2AIoBtKqem3JV5jR3dADcSE+0fK4+xIJfrl8n1mqe6
SQ809ba1qseN77FuQ6YWGF46WoFIweNQY9wgs8p+j6Z9/b4kKWgg4MURGSw/YjztQ4OjDQwL2RlZ
tpvW0+SQOXIMaxAUjpDWs99NbYANeR6M8I+qK3dMWuvnokhDUV2Y0KEWuKAy8yRyFY4LoDegzJ9W
m5Kw9FuxyXuFIpWvSep10dKtU6zIOD7OjG0Lu+/vnLoa4tElIboI+5t1sOSuspynRZbFQbB2K43E
oVM5zhEVpn3Qww8121Yy2PeqA2k7Vrb7xcdpHwxG94B/CtTYMwrSvlrcmOdq0/iZuvdRx5TaNveF
1XzJS8tLgL8SFO1dEY2gJ8PJdXUALqWKTUb4PmebkQMEEJZdHCyUc0g2/V2RktArnfk8Y49To0ok
OC2DytUgDP3hXKIeiDGTVaDb4iS19A99CujcNnMW5K3b712re8kA6CZDamRkDxycKmgdRWwD3Nyc
tVU8Zt1EvnI7jet9WSjchnNPP0gWCD2LIG2F3rPa5hFw0HPXDSZkZadjuYxukvVWHww5LcIRVo5N
6ZZtWBilEzLPa9ANujlUFq65qx42hrQiwY7+OnC7B+9qmfscnXBQMNLEQpY4NRIct6zNnnr1jFJK
tX94/S6bTJ2Yvl4joPQaN2pizkAOl9AZv45NNTyhGp42KXFBbMvv1VqzowDLGcpeWKFsuikxC+pV
7d5Xo62e13k/cVpusnbV5wuEW8oGqdDh+ZZP47rhIq0C4JsblXInQI3eRow6OUgKv3/0x+HPurSR
Gqh+pDMlQbpaMvGF+TzkzXhuJpuBqneSdBidqPLVHIrc7gAmWFaeON344rgqPSDxojoTskgcgy3q
Ov7eZExuW7sZo7SgcTXN831N2+6uHl9srvdjTscD6B37OI/PBpfhEypz0L84bZKWl2QzdRNwgiF/
aYHEbVLA5gXqn5ixzI85Lsqq9KbneqFRU3r0mVrl3hTtsAWwZQX+4gON7F0vWsqx2NSr74SsW8jG
a6wy4j247Kqdqv06gkGvHfcw8XpXVV6Y6wY350z6kaWzhBP7oRTZH/7i7FapVVAW9cZp7Hswlk+T
i3sgbSfcYCzvATgRILse96hLTZf26hNB5q8XcC3GVli6o52VoHMmsa+IeATd/VSX1v2w7LvaBi+V
qQUXCtB+IJlwc+4D1OR8U4hSBoxDJ+H0MWdZhjrV/AVMKAdh15tQFUQGXGd7oJwsGvxyDI3vfM3V
tB6synBMBHiFzAGwK0UO1UCNdDWHT6uDi5cjM7XPCu8vd5znQLAuqYU8dStCMsvuim7da4+IYEyr
LEClHsgaHGJelkenHY6jt4L7BL/YTUwFuvrhEQrumftNyNNCBasNoFkVLwMWH5d1BSVAJQPl5F9W
D+ttLQDWJ7Od19IGT3qnaPHnQOndTGcWVFNJA0IAcTYKF6Yc6bzAobra5q+6Wd2ADjoADPPTIcYP
WdF8Z5b5tlJgmZ3nnLUnhg32FqO47M4F1ASqeFomE9EZ2DYtcJeY1vmFDe7JkakfNNIZgO9u59Sy
o64ibVC6y+cx05hefcHn2oDbszlIcBnCysO8MiYcPCRvlp4qVmeBX0NXYgpcz2zVIcVWO7uru9Bf
S4oLAglHOR25Kx8sMzZJjlNKpiwUekTJCCZrybz7zne39Wq5B0U5SjERoBdNvm/oGMwucNLU+mEV
mRPK2e0D1S6JraavEhXFYADj5P5ShMJjJ3tMf3CrMWHG6jbw/CHIU0pPrLtTU4+CscfFsF4zgPg1
dzeLnqbQruLe1VBqQPRQgX4O3anIk6lJN85Qkii3MplYUoGBYp3eLKgDghRV9mawUP8HbrPQoMzS
OfG7FjdmuWb7vAFb3wO4G13fBkfZjyjuushndh6lbKkeHAKgAZBWEVq+kRtjWXdeXo6nGk0Swjaf
mggFitxMuKAf1OQp3JJG+1u9ngslTq7y+PeW/YWr8hSAdpvOeq2foACxv1YXMUCp9Eb6bbMpbaGC
VtAJiF6zrVuzm+qG31WetILJ6mlshFwAy+vxoL+LZWk3ZGFtPHXDAbbzv+qs0t/WiaMc6s8zMuhx
EaSKmZ260SCByVFtWoDg5Z2drtOmo5Y86mICBkJLkgCcvUO1Il8aG6hhUanIzGP9zIf6XlfL/dS2
bNertklUavuRyVoW9ClJEVT1n1Wn3DMQ9C1vBxxfraGbou3B0/j+w3opQWiOu6XXNIDz2FyeW55H
YhJei1v+EoH544fu8mPueOAN+Y5MZbcfum6M55TPgVqq7jixnIRrPmCHQZYBTSmw0sw52NJmR7Mg
5fgW1AZS+fpUaXrOCR0T4XRdXPVLeSiWzgmcElsMvIr+mckjl5X6wXIboVvM5nFsmjlxuKA72g9I
+NDfQD7zBX0u64NlrfVBSzrsBknvu8XnB5NO3ywt2qMggkRnwwe+rQCmneZqbePmlA9WtiubJYPA
hJ9yv1s3rRn+wrZPPBxo1dDNEcCf9pTV9MFlbbCYdvmJCjRMvbmP0qpdYwHkRTJTR8hJy4tifziW
/kmapcLRadr7MV+AL1v2s+9WIpwHaz10jt0HTaPUw+wosal6FEwry9YNLdYiBCqdKMetv9b58FiM
1bdqsEQX4GC7S8F+fEq9OjKW+DmbsvpS2m3SFJ56aR0uozV3shOt+zZcyTjsa/8iN8nLz430y6Nc
anlEYf/ZSQ0Ns7VMz3Sxp1CBijwWpPG22VJm0SLTJUpry03cQhx4XqAAJTR0C9XuIb4rwqIscB5X
2XiElKpNpFv9RMnkbNIC6KeLLRvqVhZxUyv/9PePpV/9E6Eu4rCLoCVSh4ZAIAfSNdDkx1RawyOg
be+T4p4KTRqCMqm2RDPr0dP3rKPYyxYfttJ/ogNYWLnM9dlAswMqfgTw0JHD7Ku7AejwjjpjuS2J
VWz6dAK4M02nlDcLbn7gyZu+ExvDGMejclR9F7Z+YX2/A+f7BXxku80ypSIQUVCQdMu963RixyV/
JllrjqN/gWPS7kzqNeZaD3dZPz0LqLzioXLnAM2e/XiSvQSDN9Vg6AM9gkOvSjlAXDB/V1bWQJdE
1CFTHbJPYyXywm/7s35QfV+9VNwNa75kccdnpAwll1NTyh+zXna127FYtbl1tlrLDSW4kKhePJzm
lbFDOTTjfcvtsOsaGnV52UTWUomzA1xwhJznNLht5PUzA30MCeUAhBzoTZtGpC3ane+MTTg14C6t
mdOtNyqyNfV8qhXJDn7T5od8sCmgX+zw0etDsRxxJ84/d6X3A6KcPvBm9ly2bhUDzrahrMynh2Yx
D5KU06EdA0lzcV8uY/swGQV6yhcryMGyfSBrsQByHbxoznZgSfVzLdb83tb6C7RgKO0Y75OZlXkw
Lf0LuPd6gzUiwbxIFTdrXZ1lU38a5xRwO03LHWzKkDaADT2vrgkWZX4uhe6+czYeynJhOzYZnSy+
OvtgLXGg9OPWZsAkeuOe+TKcjPDceJlyAeyy5nHtr124ANreKcdEqbS9Q5YKe4vTZuuBXtj//aNZ
IQYDDeMlQNnB6vMmKcFWRSuogEhBYbJdPC82Q1Gj/gCoZ3tfU8vk51HQn+3S4Tz0qy9Vmk2nsWJ7
h40Umi9rP2iI2HrhC2SCtgc3OvOEqAE34AFCt3wqFFht/s3pHB+hiEqTK+giLbY+eYOVBlOqf3pQ
twZ1m9VbW6wWSlqpgp5j/dMVmqxar/ceXfpAViM0ppo0IdnV6/gs0j4N/NyC1DG3rcAw1ItGe1+X
xToDsNbxQoeXLtOAdVKjQjfzv3uiAZBgymCB/M6Yx7KwcAojHCK6gDiGSHdzgZD8qJu1HeZKPbdN
4eKXJLvMaqHryFSQV925KZ0yJDWobiPc7xYwy6hu9XPqWPdu00wISj+cWffsEX1PhJhAMpEd/hv7
0ADmKfruc75Y937fYTrWEa92wfkXa43XPIcqSZaPLtRrtqOfCHDBgC9zHwjoiyEEWNxEd3IKITXc
pEv/DOmaHY6tDwFqD4Ajl3ccSGSSBxLCysh1dPoJwJ2+q1y+X5X/QzfZlzWfg6latnPL/gBu8Wnp
EcUIUQotcGVFDpmdsHEx93p27v/+BZmPyW1hEQoUu0cl8L1rimeaZUdnmM/pNEeZ7X+bciRO2zjr
p65Kv9QMkgJQteCf0mRyQKdcVtJvQLVA2dQHvFF7ZvvNHanuFU6NRXActEr1WNPW3VRq4KdBrYBS
ZeptPKqrQIzyU+lhR1kC112r8x+A8u1XPnoQl/XAgdYu6aTB2bUQ8CGXhWz1ZShZbEi3Bovfu2f7
ojNZWlMkbGqrM9CRCN1QXGCuqQJ5Cq24T6CRyzSAgHHYiGKwgQG89KzgW8j7okLqKSq66c/FXqAJ
qj8jpPZNUWxwI0TRhw/o7NnQthGtUhmk9Xy5X6GyyTEBsva/5woa0ZzNwI7ByUSqn8OemQLSYuw4
ULd9jK6kDhRVhYi7Xh5nu/uE39Zsp1Vuy9lfH+aFfk+Hvt31vbWDuFQdtJXqEBD1HNtpqs+Awl3w
tf4cQalMjpCCs9AuwHTw0YxhNeY+gPwxEk3/ZS1QE9qZe1eqJYE+6ZGUqKTGalkDmfIFdca8nLqq
n2OrLN2AA6E8OstQHxscucFacGjQbbc6SsaXUHSYmb7ETlHGg0YkbbtD1kKi44A0w3mzRgRbJjSs
8lE0IdLHCkmBI/O6dEJd4/EtZTXd1xcZXlGDMkGyarrcDkohSyyXBFZSSx3iI0QPXl34yTDXABUn
2p01Kp0da8s1gB0hbFqAzVUGYXDXpuXd3z9m0co7Pc7filqnkeVOP0aloHY2db5pK92dJxD+eyYp
1CKdAIopQCClvUiE/dhUvjw2IBeP3tQ/+Y4rdq3tTfsBG7KyyudWD9AGdh6BQg9zMINXbMqpfGDW
n7mlh0T14ARHB2w2mOUHAPPPRT6Np2xQCVparHd1vs4QC2+sh3wFilz7YxZba+oe1rphQWbXPKpQ
1feBw6wyzNuu39C/dZ5Ln5RieOZqMolMcdUd8w7sW83vU9jOE/w2Ky5ddgH5umsOEBUV4ZKzJnCJ
N59QhkASZ/V9QGr7s554dgf99QAxG0Am2vj3uUnX42rnblh1yDJ1U0ec6uGQ8g6hkHVnmq59JCfA
KEJQJyikooe8InpLx/oFzPa9mLKtNn32wzG4dgldQPhcFWSzNrbBvd77q0mhDi5593nEbf249l4R
q2EsD1BgrRsQTXoLDEvtQKBByaQxedJuyigVAkwpXy9AJXF2OE32HjDJUOZ647gE9wruPyDnLodi
XdtgIvWyLXHM2XoKoEvJz1XLcKZmguNQlYnx+2kDoaSGnG3tz1PaKEhVsi6Y+PqQSkEfMnSSPBgt
SZDNvRWTOfO3PkRc4TrM1dn1150Ghx7SUmoSlEM3HhGIRzZRO2rWst+pJgWh0wN4EF4xRhw6+gQI
+rApc0jy7bU1cVvU7TZFCR6gfhVQWmu9n2yp93MGsY+doRLA8ThvZgDZcQ9EpdbLuLFmM28B5kKk
ocq7OXeXABUYJFwOVG1QXBePqSiq5CKUd3Kiw2GCFKK7/Pj7n8Qg/J1qNwAzBsifcbvDj4ZvHWhe
IVqtf+Lu3EEVQ5f9yK3+DMYQzhZmbVted4EoPC8QoKL2NOUVfsftLCZvPxsUJWqRXtRU9XjUo/Us
oV8ISrvOYtotKl4JCFhb1gIqs+daV10k5ULiajT1jg2mikEsQdSWlfQeHy15WKyZHGE10VE6u99b
nv7plhCxtqWagJstkTW30IYAgQ48ofWu8pc/Rtwn+tqTx4qUdah1M2xyi5uoru3vRi4vMzwAJwGZ
Ja/WuLFZeeeb0Qu8hWZxbvLhVNIhQJnWbtuikyDSbZhIUlWcBFuL03pv3Jo92SWE/HPRqHg21n0p
fdRFBWxHvsCi8SzUcjoJr6njsVdq6woANQUg1sMwFl8R+hOMMwd9+dEOlOz//iNcJifUOdnenaDJ
TDtozWWpIV9NpyIcLspAoct2AIrPHbRd//fzcv9xNf3jsvqzVUtfZPl/Pnn33z/+36e2xv/+/s7Z
v395cZH9+6fT/3xq781/K/nZXhzdw/W/dHHL/fdZ/zaBujjU/vt5tSvP268fvPv/+T9/ccv90inp
f4zTf/vebDQzu+2V++U7T//99/9xyfkcXwKxL30QbY4efMyDD+0fl5yHhqIWZb4QDIQd/hEOtv+4
5Cj/PxYXcMEJIbB7Xf9flxz6fXgWmo4L7nB0lPPRZ+5/PHy/rB+Mgb9xqeE5ryxq5GK0g0sYUtRf
zXG+U0AiWc08hg0J2tB1XZYvuePNsFz/dxp+8/jLY/714P37ePj/XnvvSk7kYuYGnN3QVNl+qHCN
CJAchpepX2dAibZBKta25nn49ojoQPPbES9//8pr50O0gdIv9eK6n+zyzqmsbglzehmXoq7td28P
c2veLn//apjBs7zSZI0Xg/aewF8UqxiDfHVatD7+yMRh271+Pvc7S5UQa8fgK9jJ8wkXj7jO2Atg
NQ2wCAea1wMt7xQcvm8NeOuFLh7GVy+kBOwH/DIg9PQcYuZ8TMeQDWNexG8PcFny322Fi03z1QCi
WI2loTWJRbW05ee0yClOWMuHwyvqaScWKOsGt5o/vT2cbd0Y7/L3r8ZTvB6kO4COG7Ns6kLhiARa
zT6cFr8i38bRm8sIDOIMynnh5OhIS9AqhM7NqdHE460pvfHG7pXxtMqWekIp5QI5ddyQ9u1f+bTs
OmuqgG5mp7cHubFuLhrNvX7NFsFqxKJxx18G/jXre467rFWhbc9HXuEqPVSiLLyB9m4saVH8tPBZ
1eMwMB5Y+NwnGFrdLJu3B7q1XBen8C/vQYyrutx1QdCn4F1m79lxNQ8zz69DkFEXrdyYRZU3TnCD
mc+Xi9XbI9+awKuE0VemVMrpXJhzybpexAWAC8H0QRnwsQEuA7/aiA5kfQLOQC/2rKzCES1lnYWz
WxfpBwe4yhVOuZCmHRRJmnbh3r1uxUo+ccKs7J2ceiOLX5oWvn4DkIijZWYXAcRTlpgix/2aTLkE
cFNCyEzMnG/zcqXvDHdrRa4yhd+Ckh2dJU1aItZ6Y3qQNyid6nZK3l6RG2eEe5UaKGuhnlCEJ1qP
jt42XttYMa4ZuBSrQqNI/tAw7Cr+u3bqUjpDqaAcuT5JuJPvOtj87oeyze8+NsRV9Bs5C9tYrp8A
hylAtnS5PPhG4LCQrpDzxxaEXWWBXGRKCq5E0lds2QEptu6geAft+vZL3Fhvdh36aQHhj4T/d+Sw
JwRWObNv3tqqdw6eG6vNrgJ8nHiLzmmel0wVlmGWgLZxsjbQ6NgACT/2ClcxPhYUzMhSioQNE1iC
ahEzCQYL9N87c3TrJeivISh94qK+vyxB11N/0+VjacWFUKO+uA2a7oNzdRXp3AEOasMJmqRLvZ4c
gMXnAcqA0zK51cdKQnYV3bU/QQE/Zgg+Ztdj5GaeUQ/90BN5oB34ur0muc8f0AaCeh8r1thVvPMF
U2bhk5XJ1GOZElx8bR01c0XoO5F+46S/dEt8nSBnEHyednqe2CSjPGid0YNAzh/TFsyxM12066wv
3hnsRja+fMzj9WBLVmZWbbDXQAQpvrHGkZgjpErTFLUZL+wzFIDcOgpb2/O3t7f35T1+U7vRqwRQ
zZCTtatJE9xCcvvcZmwd/hycNVfAUfvWe5AwYmTIc1WujzBlKActIQAqPbw9/I0EQa8SxJJ6KH8l
SZOaExipGGTIxuMqevvpt0qPyxewX08oPK5zAdO6n1ALLxOvdjrpWGRltSQZeoNkXxQBEbplq2jc
84wbXHMCVysgPZeO674T4Lfe8SqDwC7tKgDNLFE8HWjorf5PNc+meydB3dqhV/mj6qlnL3PJE0YL
k2SLgY1HVM0j7JdrMtfp+M695dZrXCWQ0e49ASkkSzJrLV9K0ZH7dKqyd9LTradf5Y6OZk1JCPcT
NMwAuDmCHweIW/TL8MHYusoUQ9FBiTUDyNWLSZ0d3DWO89wpypZtU4wg+pzVU9mfql4H552VuZHZ
navcQWElwz7qvcQTaT0GK779BjGQzLqf04LU+M72ujXKVdJY2Sq70cPlAHYPGXsa3VkalTkRTDcf
LNucqyThoYNEU3bzmgyQAiVO4U1RpVy+eTtKbyy9c5UD8EninMw4IJLSKWBH1jaQXbjbP7axnMu0
varRcYtqIQJAKDjDpY9Jbn9pMlhKP/arX4W27amGzVUG/xEn64OZGodGU0bgyfjY869iG1IgrShY
gwR+EH9HLNptcB9gH5yaq4imanKVlni6TtFniNU4zRZLpu/sy1vJ17kKaQHwGfgk1hXCn4iacUsJ
WPo6+8p8+WkWJCHS23CIKJ2a796erxsHqHMV5DCb9ZaBYDxxVPnNIgWA+hGNZyqmYJ5cM+jQdPXO
UDfCzr4K7iZ183W1iYF33f2J662cNkxD25dow713pvBGZNhXoU0nDtE2CJ2EIsAffd1CVcfAX709
WZen/Obot6+iWjdIfmb1TGIzyJkQgC9EyiPsPGVAWfp1AE8f+Gn5zma7sTT2VZTbuq5SsZZjMrgu
CdqeulG2OlsJl0mUtj1a58zVOy92a9quQh4nfiqlTTX6SJQpJJWuA5NiPss8envibi39VdSjudQg
CSj4GM2DFYSh3sUc31YQn8jmndPq1itcBT6AWzLZY6k3/ZjBCZ+C+MmOCoLonx97havQl3YBnmFy
5njOxjUE0fvEufKDKuXZB/fuVfS7JVo6CJFOcVeBuqVQTAeQ7Y3vPP1G0fN3znmV1akqmZOWAuL/
hnzL5gaam8G/U0MJo7Vbfiz7WlchLtXaEzJ4/3kFBvHKP+0F3l6CG0tsXQe3K9IRYoEp9o0PMcTl
6cOHJ+jyhczXx5600BSsGvD0bh2ywFVw7ygPKh45Bp7nlO8sw613uArqnLmiRfNSYDjM+dlSUJIp
I+sHp/8qjCUMHKLI8HDQk3W8snyJM6i9/+G7/ml5eP9PnnvdRPBGPrp0KH49QTP0milMiPjVnX7L
/P7TrOHwHdgK4xv7MnBLvjNHtwa6CuU6V07TUmuMwVQkZrDOpezu3bn8nlOo14r6HbT41nF7+bjg
6xca1l5DcWfGOCvsDU3no5D+llRd6EmyhZMjzif2UBcubNLsg692FeNW6vbw0BEdg35F/QC7XcnS
YJiLP5i0P3F/3nwsVK6O9W7wZ5jvxzFGJ7EcLYIKtNTrYT9/++m/T+foKP7rxMEuQrKCoItkCy3O
JiOeDtAGAe0LYOp/Z7P9Pk7A7P06xDwydCrk/pisdg/alqy1hGhgzjmP3n6H328yevn86uvFd7rZ
r8EXT4krF/UIgZO3Uegpd9nPdmD1vnuqF1Enbw92622uot4uUqdv53pMMnSq3PvlYEMHXi7x20+/
tRxXYT/2qaLZ4o6J9unLQObDPKDvXgM59Meef3mrV0cHjIxlvSxEJ0VOzsi632iaPcCZ+/D2439/
MqHfz6+P94ui5uhBpxNQn3WQmwwa+zZ/hHdxD0Uf/eCevQr2Rg6k98U4Jn3hnrreQsMsZ7rT3vzl
7be4tQhXkQ0m26gBNXp86enUDOmnYrG/QOP9zwe4bibfG8kKGN2vsyQKuOJQIiwJg8UqoTAJhTKV
GlaZtoqztiwSuAlpyHq065iLNYvYCM/m2+92Y4Wuu8ZOGXpySTw5qVAenpelgtQKTqEtgfZwo0Q1
vnNDuDXOVdCP8NRbVdqOCYM1QtYSzT0cvKtyIDDp/L8+9jJXgQ9ZT8enoh8TMykV2D1UZLVCa09H
3eM7kR86iam4vOGrkPEbjxWK1BoiuPKnN7rFHgmH37/9Bje2mriKd0c7utc9+pzACni2h+yOrjC7
jPPjxx5/Fe4rQ/vMNJdjYsFlEjhtG6emfak68cFf/yre0bluNgXF8wUx9xJmIVO2MPOzd06OW5vo
KtBbk6aZRlsaHH3kYbIg/h3FjJsm+lMMFm3eCYnLbvnfV0F8IffXBbZtpfhK0BETftqDhuc5m9rP
KdTxWdedR6d7p0a5tdRXUU9yXDn6FnOFlm3oJrXGaAO6Ses8fnupb5xL/OogRyfjhc4gOeJ2nba9
cQ7MfWcVbvzi/CqU1eJqr1W4vFJb79TQbmuUCyuE+h/7xa+CuKj0nI/w4MdO+8lSoJD9nx978FXg
VrApq1ViXe1W/IFOgmfp8+3HHn2Zqlc5YewmtPQ1HhwKQ2k/rYt2ErTxGd45pG9sSH4VtQJCKyg1
fZ3Y6Z3MWdLq6iAc+N8s68FBn9S33+HWKFexiwaMGVHMIjHy8cNq27CNeX90A9pjZHAEKJjc3h7n
1sa8CmLs+q6rLNQE7goLAti+LmTwWr2Tnf8GbH4TvfwqegVcHJqhoU48b0Qy7/KvsF3jRpy99DBU
301xE7ckqh76z2kbvYe03YqIq1DOs7xjXb5oeDizE1zmL26GtpwtSb+/PWU3nn+R1L3eXgY84rI0
6RDbudoW4DiilJSPRS6Wd9b+1gBXIY1GZhboVQwATfQ9Wh59h2wDMk3/Y8fC/1LfMXeB690f4r6m
97MD67pTnQbuvvP4GzvKuwps2xSc0tnWiY9OTWevdYdtx2bvnei7ceh4lzl7Fdv5wOALcUcSo8kU
3O3j+J2v8L005LNd0OGDC3AV4rM/MiN9JBA0kboYYCW0TpEr+hU+pK4d3qv2bq3zVYwrU7MU7JhO
Mqb+IGb6Ytz2q5VW75T7tx5/FdoTpVbvUUxVw2C0qS5HMqlQjtNx1e+sxq0hrsK7z9HmuIbrLtEO
GoSu/KUszCltxOe3I+3WVrqK5LLmFuM5HZKlo6e+JEVcMFEkbz/8xu9+LZQbsx761hGS+sJFuzSr
3wkP3f7M+o4O78bvfi2R613YVjNaD4mDnqCh09MXH06Zj21Q9+pUhp2sBPAE3wZbJvgZ6L417V03
1e+E8I0gu5bFOaA5oRgmcACY9DEX3h49bp/QBqwLOzSFit+e/1uDXNblVSS3rml8tDLsk84vKDrO
qC3awnzz2voHaeTm7TEugunfVY/uVSSPyhnwrQvTJx7MvfUA8a9rO5fPJLg/YEY/dlPqR00G+3Vv
SXSIyS8ty9UnBu97gv6Y711Sbm21q0A3hCLjshHLlTt3g3YfCeNPg0+f337LW4+/CnRt6JDj4xRD
khKaZI77/zg7s+Y4eW4L/yKq0MB0Cz3bbjt2Eju5UcUZECDEKBD8+rP6u8rLCe6qvkulEmgk7a1p
7fU82LqGQfy147uVpYi3CPJBhIWfwzRjP/aw1IWNfjKI7lPKWhPTMENFbHslm6yFzCLcs5mjaswW
3T6Cv07Bp3MZ3rhKXqriRqelCrqVdi/LwTMo3vTzh8aH9ceYUxwQ3tQPfDFve/Bz0bB7QENNqKpE
klWSv6L4+PPHj19pnqUgzkIIq3ycPSCjDN2hnNw+gU6VXWn8lUG01MOlVHpYy9B2rzh5HfP8Ger9
LXfqK2N07ccvol3api5aF2aPHs1gzEuLKupRwliz4srvX0knFxzQ3+kEjpJpaELV7mfrfMpK+hkO
DU9WV3urzfbjDlhrokUYA/XQ4EQAr+jE8NCE6UMFX7w+u3axtvb4RRircBIlnOvafcuCn+4QYs0f
0v4TScfsypy09oZFJNNgQFVhhgFqxqmLG0Xu0ga2YdD8X9l5rb1gEcGlhdu47SQ+gadtzHz6KKT7
KNvo1009sJS89S03hkfoASTUu2Gid4XU+1DQ28bQUuQWjakyeZO2e11kX6E2f25gEOQP6WPdXLuX
WBmmS1EbLvlbF2vudu/iLtArFLbtzb0Ny/sRflq3NdLl1X9NrDh27YU/OjDe8sNXP/XvLy5Uqmje
bnv8pe//erywvIQjUY4pFW0VRw2MalIPXu+Gd7fl0Quk6+839CxvnLyKmn0R2S+w8/rU0uKTcaIv
H3/A5TH/2JOyRRi7LjaH2nPh0B8qOFvLvEGk2ap8+fjx5BKv/3r+Io7zPMrnIZ/w85v6yxyUT23Y
PGRO984aZ9y6lf8lC6gBXwE2inkRGEBZephbNPmN37eI8iH3fFGGDDSAqKUJ6fh5GFFR/vHXrTXe
IsKNo8PKs1WzT71ZogQyYE1V/w6jobhynrXygqUyjU+VG+HWvNlPddfXe0Jg/BYLAVuwK+Gx9oLF
LD0V8AlvS4HCZjAn0k1hg9rEJgpQFf5xE62E+FKSBm9Ll4+RgwpdMf7CyeW99VGT2pD87LZuvfv4
JZdo+8cgWyrTgsDa0B3ces+K9ouXTV7s+l0LUhHspG57w+XNf8V5r6Dd7BgKjYN51r/hxTWdyEyL
H/CMgUfFbe+49NFf77BZC8sQi6aqZA6fIr/d1AV9torcJLdhdBHqilZj6cBWeN/qsD5MnQszQFXJ
K7Pd2kii//31AxvYBL7dpaO9+dWtRHpATWV97XZ+7fGLOGbIsh6d0MWRFk23C+BzAtyOqPxru8i1
gbqIZdyOFpWuh3ofBjrfdzjSbNvwS6X1Dy/lN64rl2K0oCgpZOothhHvX7K0+yT7+TUKuyu7+JVG
WurQUjGNTKm02Qc6+q4rFHFLzq9dZa49fLHNbsopCB1T1qgacNrvjk/o0RTlcNvwWcrO6r6XecBg
+yTgQ4QTXXfTKhjcfBxZaz99Eb3t5EBzAcjEPqz6Pk61dyz0VRHb5aTzH8mHXF76V9g2mYU8M6TV
HmZAmfMlhTNzU8Z51QIu48Pau71zpPDdxIggnJ66QAT1sYkoLKkIN7CmMA0tSJHwSIzTHnU+bITX
zZS3P2zowyRX47wbE2UBZ91jOYq0PcHmvM33zgxD7ifWFbh5jRj1h+9uD+rxSyQqrz/4Xgezj6zx
3Wk32ohkW99jnf5mA87FU899J393U78wv5SGFQkyTd+UZ3g0AaDRZnkw3fWs1+N2hOPJBNsTEnnP
kS0pHLwmAT8LAhc2A/OdaE4PYwSbOhQG1L57IW7lEbCJLBLPcGiUBCaqAoCVGAZEob6xOxeJrLTc
4Jez6uJcZONq1DiOnKrk47FyGRP/6s5FHoOicsLyUNV75effB6sfI5KeRJDdtmAkizw24ArJKorf
7hmBLKNOQRXt5zDa3PbrF1nMGyD0IeC87GkELwLhREVsLUzkA3plEllpnqXWrnVTAP1wD4mjFVgd
VUhhbHS++3n7+aYPWKrtclRAwzPMRTS5bgTlsaN2KAfMDrB3K29LNUvJnfQz12jqd/sA1zzHGcX/
2P21/PnjD1g5IHKXG44yHYahHpBrLIBHEO7md1jyztsGpvnHiWXNvSHubfe07iKvwdWpR1FQhMZC
1XbsFc1XkNBIPAlz5WPWenuR29yshZlCWFdwTW68dBNNXnWkEAd/w/lIceO6x12EM3gaZHYYxqyf
lp7dSierf9dG2l+Bg0+6EhiXX/yPsF6q7vqyGYUje3QLV3+gnT55TndbZQ9zFzFdm7EdmimAYWJR
+Z81bLnfitmpfpWA33ybKlb9uW1oLYJ78JqZDQa3qwpwyDBmaRbg9tDxYZFdzAz+N5kDQxmLePnx
8Qv/3WhIGf+d2sZaK+LaFMuVsPpuKjPuM7g83xSGdKm1qwGSAO8KkzKYfW0SGeJj3h/dm5ZCdCm0
g1nv1HkZTrx0pdRJhrqAg2fnfr2tYRZB3uU6LURVIYtrA9Nwzdzv2OROV8J6rdkXYR2ATTWXHZai
hVDqaHSY4z69vyZBvPzG/x8J9OJn8vd6hTJlouwywYVleOKqPmMR951l01fTw57rtvZZhnRLrLHY
HO+dSTO4EoXz77k0sOq97fGLOdqjTOcSvoN7zw8G51hEGvgSAdf7KzqPFdkbeOL/bSMUQwvhK1AJ
oNjqi6dMg0KSwPCTwhW3q5zPaVeenTAY6M7vMZ+cQn9qp5N0PK+6cQwsYr0NGNaOOVaVI8wcwf8F
jRpmI1LXandTGy7Vdb7LZmxGkLRADIBNXGE7YBpn2/TXrkNXRnEY/rcNZxdGdt1A9Z4xkmEZMuYj
GA0FSCRXBtm/JycaLjYkfjeXraZ4AYhnb11fHODG9oqCjJ+3NdAixlVfTn1kZpjEthouWin7A5TI
td++1jiLEE+bmXRdEZT7weWAURUnSrsrK7SV+A4X8V06jpuOcKjZzyOErTBT2GtJP/kSoOCUfrmt
bRbx3YMpBfu9Qe8jL2QwPRhGmIO0+kp4r3XsIrzHIMO2G30LH7RqBrKL2M3cR/lnHkp6ZfSvvWIR
4F3OdcU1KfdtmZ4DOM/Dq38vgRq8rX0W0ZvC7ZLD3Rntkzv8wITMDvDKvO0UgS71cyO8QsOhYOWe
wzFuP/G5/QwU8HCQgdG3mTihmPq/0csji+J/7ZZYJOscUqjwIAh9aab5thEULIIXcJA0FVGGFuJy
vA/7yAVYYqBPH7f/SvcGi9iFRzvM8wlm/5xJFBFHHvfmo+xzPm1GuOUHfz5+zUoUB5fX/7X1h2GS
CH2WIkn7jgPivQaCIikcN6o2H79g7Tv+XyxnYF1FWbmnyjyrCsz63n1OgQj5+PH/23X+Yy0QLOIY
9ihAurb4AE91gMlHB6KHp4aXW/eCwqnsrvL4w8TEH7dq4AN77Txm7bMWAa7zMHQKaCkBr2fkwIo+
3Q0gdL9oCTr9x5+29opFgKtMEwPSHLwUjah3pIOrYl3CY7PPvPDGzlkEeT07pStKDcTorH5Wjbqj
8L3G5mu+cvi/8glLaZ2Z4O1kAKDaY9EfygSV6PX3LPDax1lF1XDbJOov4hzWSELAEUft5zZ49xRA
v1K+1Pl0ZSW1EiFLeR0fXFylo6QUhdGwdo3bhsnPgemvKRn+vdmmS3ldRjutpbh0AcsB2TN1c5pk
/5aPANIBVerHAmCoKyPqkjv+EStLsV1Fc2PnFp8CoNsDrKiz2JQtSvYInLFg9HNtM7nWYouQj/w5
mLwOS34y9mTaZAba1zj0adMdb4oMfxHz4TCKGstnfIf0pw0BVeuxq2kLtgKpb+z1RXwDkYubhrEB
JouktjrlLnHPlNbetYqNiy3jP/tiEd0+PJet7xsMK1Q5lKgnbVwPriTwfkShCvFAsrZwU93g/h1c
oLwVwBqVsP2uXomH6jeQ2GBUHnDnOUhtiKuuCcrAHtCoyFFvdUVhdjvWo2wS4+X2J4M19t1Q5/1p
gg0wKvbMCJxkJDMZu2UGZ3RJUKr0qRVynh6lC0HsOa+lA3Rq6cCZlFUM9uKMimr4eVsHLvKON/sN
vZS1b1OBa7QhKqL7EaSBwwi34debXrGUA0onZwP4KgWgrd7XToAMShsY70+3DcGlHBCb2al0/LHY
s7kDMZXyYzP3b+CxXNk8raSFpSIQdjxlCqvfAscVWgF4Wk1tv40maDE2c9k48ylAzXZ47CInv00t
QZcqQQIajs8Hr8CZtONveTGqHdzG4YmMS/UeJVJX5oSVJORd5oq/VhwSR3uEtazYN3UKwuLsIAHR
6VRrvfPH7tql7crMsxQKEsDuDDAGxd5XJnuBZp0/huB0/rA5ca6c/qy9YpGFXAEUM62bYttZBuvh
Sdk+/NPxeu4P2YjCxSuZaK29FpkIWonUDD7cb4DvK4qd8SyByg0FA1k5hzQJh6sXWGtnBt4iJ8H2
GSY+rQJ7qPwjwjfIpLf9zP7UOdvYtj4WJNxCAwTr82sHaP++eKJLDz3H1gRHErrYz9o5SKCK4MUT
u72bzA2QdqTcUtXsbHjjoFiqBgMGa+1ZBREY4k3QHyPVebsqjCBF8NNBuVcG+Mq4+H+yQTzbz+DS
srGVqe9tlXHgZyv9pLDCvrJuW5lhl9JBuKk1GZAGOFQLvH7nZyRNMgeQrI9T59rTLyPxrwgdMhyY
MkPkHubU4a7NwLnKVfrntocvwt/1awIciBIbMmQnEINjXvlXGn7td1/+/q/ffXEs7VC9IzbzzFEy
hRU5afYf/+q1Pl3E+gQnwayDyyyY3PSulf0hap7a/LbZkC8iHDpK4KVBNtvU+dicUJ+Y72zmPKcq
39326xdxLbwAnrHMiTbWwGw41HUXM8f1tsqRvz9+w1rqWLrjwYG3FR5scPZat79p1ryhPvEMSwUw
dhmYiv6jHeQQo4rnd1lfG6crmXGpHkz9IHUGCp4bkDNqN1TCnkiD7NixlCS4iAmvJPqVLLWUETqT
xRVS2WZw+mR3LeMPYhD3Ixu3HmOoFq/vMe5mkNxvc8qkS02hzQHR7RgIKziPcsadvlSuwGsynDcf
d9ZKnCyd8CSkuo3iOsJFuH+fDmDSec232x69iO5JWpsCPCa3Cpw9NIlGKlfe88cPX+uHRXwPqJCY
qxRwprIOvoI9kTjDW9h9L3FWwTR9BiQ6yQAJ+Phla420iPgZblXd0NcZTq9Td9PLyfwBVzm6prtb
SShsEfMR5N48KDxQdHg1g4dFJNASFfljBjE7N37CIuyNrwXIIixCzfkc2+ITqa7dd65oIilbLOC5
PxMYtaVyTwC+Ge7KIi/Zj8C3EIlAP9Ge5ASeEAQetILV72zd6NPYt1WzDVCY2/+Q89jyfY8Fentl
ubzSW0uVoXUaAneYC9WYtH16BHu5zHY5YPXObXMiXRwyALcDwCWRwcZEs+OdwkKDWw4XdVSpfzze
Vhb8S5Vh2xdmHkRttqaCIWYhhqdMlOdCtL89d9yZ5loJ50rSXAoNsWT0WM1KvKcGPsziIr/IUw3y
kHMoeXDl8HjtJYs0UAcD70SPlwxmLC6wlzOds+M0k9eIdFdmzbV3LLIBlwbuLAbFADk4q1rPT106
vAW+9xuHKe8f98naqFrkgKoIQ9dlot8COAOYjOPA0QYskt1tT1+kgDScCpc7DGYwKNAFmrNNzwq0
m68fP30lwSwt8TiO2hjxgVfu3U7HmS+gSesjMMZCfq0Maq15Fkkga0dS4W663wq4HnypsxaOXr47
B1fWXJfQ+sdp1VJpOHtybHozwGi5xQA1HdzpXcBjs/Cga37Qafgqg2vFgyufspQdovybzSz0um0W
kXLnuVonON+95k+4EttL+zs2Ujarou+2TZVuPeKdOYPUOuqaPwbEMJ1Pvz7u87X3XELlrwWwGRsY
xoHXtwUl8jnz06cykHeqbh55N71cCoKuTCxr71mEt1cYYIeBFd+OhDy2uELGNdSzGi9QZC02U3ZN
HLTWK5e//+t7nLkuG6EYfKZQy7QBb0cmSPLXPNdWIuR/NYZ/PX1G6YnIhrbbBjV9zxT/BKuLP1Wd
Xlk1rv34RXjLUpZVVXOz9SIZxA7l0O7Potp+3NUr2W8pwlOkgOaywvasEsbI7dSaCT6spgQpe/Kp
ane8rek1q/u1/l4EuhiY4CTHpwDY8BPu/Q84L3wbqJfi9CE81vZapcPKRy2VebUUQd/7eI9T4lCt
8cazra0BZCs8hJDS3dRyS3lekSOxhDPA3mENyGGfD5igwEUEK4w+daW4coW9MriWCr0IXg996Xkt
sKdm2JUyBKzMCdR9OpHxtihcyvSmkvn+3I5AYOIsAAzB+ufM8/sylY+jP7yTprrmjrfS/UuN3ixL
Plc46dpGkWriwqlPZeHmqBJKH4Ne/dHNcGUDv9b/i3jXwRT0gD7X26wYJMCPXhrnc63jFhC8uLXu
ldhZicylWk9wDqxw7uM1fSMTlRYE9yBguH88vv6nmv7HvLXU6RkyzcK0KU5OoCkOCtx2TmxXpNWY
wCD4fhxRNV449tXjFvjU7hxlvAEPEFBO0ni73gOo8eMfstZti+W/YHiVgWp8K5v+jw9GI+zs6pe0
IQ81LAL95raqfuousgOuLHAxMEXRjjteHA3Oz0rpzx9/wr+XAGSp3isIJaJgTbBrfFMmvBl1HI2e
OIiuNHfDnJqvUIzTfVEKufv4jf8eG2Qp6SMKWscZLna7WVjlJR0hfXXnE6XDK4lh7QWX3vpr1qm7
0GCvUkegd4bbqmti5d62oCTRJaz+ejSs7Jp+onj0AEz2nPWbKOg2tzXLJc399WjAYTIhgwbNcrH8
ClOUJpWNCa6M1H8nS7LU88F+B0UkU8U3FtUCngb5sq2fXD+4EpFrTb5YxrsehGKsLPkG/hw769FH
rrNPH7fL/xaI/z/YCfhp/2kYD65ZsmWawwg9/A3ktPcL3vXmZISInqtueGNj/s3U7dlvZ/BOweA8
NLovnguYJW1NKV0gm6sqJuAUJ4rxTyzy6YXHe80/8d8ZlSxVgLomTa5MFeBqRedvqlG4F5zJDIUy
aU4chiIvH7fD2nsWOSBzipqHI7C5QGN3B5T1Tvo3NajcOaTlPMqHHiufa4cPlP6vdf/R6kvlXzBR
oYe8UVvZ2VHbhKhM0XpbeSis6uJWeQSjVDYo3UtkC2Utj1kxT9hFuDUXQE3DDwJUjUrVvix3NUnz
An6sjejIoVOZ33xnbIQ0E5v8vC/AVk7HdkRNScbIXSTBqzoPHdjh/tHC96GBLtAbgY7nKC6qPldE
t2AdU9CT4FfkwpeU5aXb1MlA+sbWu2muSQCSfDOMQNbxqMJGQ2QXdHcQ5idWsD6BHqD+4oG0Fys1
t9/aauZ/gCtAhTf4o05wB4fuUsQ5trpzHGlLqhPsyOQJCFz3YdJRj1LUKbPY9JVR6XR77QmefR9D
UjsnrXOemjio2uwECZa/HzVXe+PK9pF2E24Tiwza+zmUBaAVJYNjbRVM5Q6nuyZNcjumO8+ZeZzx
7KhkNL9JFAK8agLIqE13ytfHKmy9S4hFLFHZaO1GCFYmfu6GYCm7ifL5ltEoO8L4atiHuqM7yFI3
Re39ArH2XqJCKCGBfWBjs/MqlBwIYGanQe0B82427tAS0EKDpHNzXElO6ln6NGmbX7S7y6uxiSvb
JRzmyWDA3cEZFlSEXQSOeNeok52e4WyTaJKjmuSurDDjwpFaFnFmYGg5Vpi5DKy7i+98VvuCul1i
OhN33XuKOads8b+a/rEr7Lt1fnYk/wWcwztz3lH09TA39GzDOq4LnUyju+sV2grGYQaapPr7MPzC
jtK3zyN9aaf2BD+luG2zY0bRYgDs+tOXLqo3cu7uw+HrmMoz2vwBRSNHz5bvbjR4yA4Ww3jKYi+b
n1C90sQX2TxY2U1iVQXgqq/g8CX86mAjFCJbZ+jOQMXzJGSiOkuaij0E2EzFfqHaI689Nm0wNlHD
nOZYleIQsu2nCA3f1ZtpbqIzmhZ4c8x6+AZcz1YV/8kmeuy0fclzQEuBhT+VrboXE0+CnJ0HqXbu
FD5QMXxrh/RLLoffzAf2vtb1BhWDBepxRxTlOvKVTuln03dP3owh1zQsDnFJttVKvlez94No55VH
/L2bowcVZEk1jXfGtRvp0C8j8+H9XE6J60p3GzTyLYRhDkqiNwXtzyorMC7K4acz5l0M8tqWZ81G
mJcyTLF+3KU1fJ8GD7XtEzu4Wfe1iMgLy9iG120AOnf9zGYY2Ub2waOvxA8AqA23NvfuNQ1wkcSj
L8OoHiJXPadAkky5vVdBuPXqAZSNZuOUBS4cjsyPdg4hZyXLGg7b3bmD/ZDs2k0q3WPl5gcYWmwz
Ex5GYvdwK7lLpY4bQNqBTX5EoVC6qbJqa2R6BEgxyYrsG8ItnpV4TNPpVbjdBhy9ZCbfijl4ClAX
5/gAMOO6dMJ8jzQoIXnT+HMeRecM1nIuQPBEP/KqOvQzMIlFvYWO88l0zs749TnFkMpqvQX0ZzsC
VEG6KN+0Rj2mWXsw6nfg/6Ss+Ioyqb0GfBvb/q1feCcqusRv+SvNJHa0MmblsY6yFxqCiwyodwpg
cQwowp7yNt+gUvEex8e7AjyhuMnQp2E7qvtu9GRsaPg+kXwXDtUTM6g4rAf2DqtsHLKF77Suz/OF
pWGHU0r0/RRluxaAgrh09XjJGJ8B4nrS43xIBX0pLaZSOaEIEbWpWM7TKN1yN3jCbARPmNFjccW8
eucbVxwCCZJo5KNWo+5KwAjUjEFhNgP2zhvrD1mc9vCXMw7n3+ZC6Bcg46I61r2dxdYYqj+bHPdN
MaQ0wVNPQ/6SWxuFcTBq86JJNm0aWaH7C8Ca+wxF4pP45U1tC8B90/sJ/q2pXoZycp44MfBNzpoK
GtLcIYjr0u1QHS/DIthnnMlXXgInklAvqgAtkCpoYt9D43yNRrBOgegN4SOe5TwoUVFfA3wfst58
5sOgv5ZRCo9bwpFSNzPs1MCklnW59Ts3U0nIme3vxmyangSscdl2EtATnbzKVz9CXIq/hQFO2aq2
ZWfOe+eB2oonYlRYQg2NTfWus6Z1tiWJsJzxZlLsS8frfzAHavBg4tk32PjSNIFgu3qrtDSXqn+e
yGHW92LMwmQqS32UFE/cUKtcfWSqMd6mFHA4Pfr5NET3dSlI8dt3vM48k7zkLwBgQ4dClaNY3NdO
/aOz0v4QguqvYdG7SBM1P1rcmz7A0G+y2xqz/u9J1QPZNF0dPaCm7a0oI+euDwAB3PZd4yHEBicy
G9WFqB+FFoudOKm8neiNbne56iPkckO/ZjTMv81CVggbhQnzpe+66tgHJHtpZ8/9maYwoADxSVp2
P5RR8yctO+ZugYQy31AJZn9nZd5uxJgWm1mB1N46Pj8XmaW/GB14jX5k1SEl7nTO0IvfC8iWYBvX
gwsOjuhP4Y49f5pBhN93mJieSu43z/Ds0C9T2TQHbqIWMcj9UCd95eOMTwAYfhCVDY+zTEk88DJ8
zfAoRGnQYt3Au/lLB91FfgqpHxybvMk24OJ8bwnv9LawLPOfq6jNvl0QazR2cS76s3eo2XUm6uix
78BzeDRwGrYAt2MibiZeIb54pDExTVw9+rbqtg4oZp/k6I1vZUjsF965weeqJ+UJNwDeLtN63Ne9
zHZw4KaHyAumMxLm8MMfnLYDimLMN0Xfhwee4jdNE/RrFyByEkWh88mbUFQy+TkEvQFaEfnDcaYE
09zwpbUXWnuVT96Aq6AgYvezHEovyfpK/bFzUz55eTfBG32Qd3ocg7eApWXiSEkSyCxZMnpE4y0N
ZjDsAGUIWmjB4Jb125e4m0G+CzXIOPuxaVqwyUNObDLrFql3sorVz3AJsU6C6rnm3dghdFmMtWP4
1kYRf1WZcOVDA1hxivJisN3eNXypsw0giCRIQjclw7GwGfW2VmOBI2I7AyxysKjMnrYzqrSceB5s
/eRB/wtSuA1gL574HpzCdrBJx22rLNw0jYNajuKPwkAdndhVs2pS+E4GZjDbqaxxJHlUfOxNu60p
3FhKNUKEFUkkiKcMlmNlUvgFJrEoLBOd6Q78eIDunG5ImtqRJubcoxQLXs2eszyn3xVLXzy4BCV9
2jgCG85GvIBrBVi8x4SP3DcG5WdraaqxAAzTtDmmAgrd2ZceFjDCycg28KbeSVwssdUd06ytNwZZ
8Fm3qcjux7zwksjOtt2Vk62nBIhh1/mBBY+ZHtwyjeg+Cr2A5glqjDS/D4MxMr+NATXxZSwcFGCM
pOujkwYOvuWQFsFCeU4GWkbZXaZMEXyqOKC9VVxXvenux4FOD8gx4bSjWU7UdsxKJzo1ZvScDeiS
zH0eGznCyQyN/a3GUWKINSIdXKDWevYF4IB8SNKCjTjdV2X+I7WXrdwY0DDa87LRVZzBM2uOXU31
q1tgabGxUoAtXSo7e5uOY8FYuljIQ56ps+gcwbNu2mhRe/ND3oK39TTk3JotnwDF3oaABVq0uU3t
Fmj7KdjIkbXFQQt4/G6mSme/UYZi8kNdkrx5Rd9M8I4BT9IkLJOuSQQCfkjcZoSRWup2WGARKCSh
owV4ssAd5+CLHcp9gy5B6XLF7jjtQ3XQKDwxG+DZZn4G2zF4V51G8qmnXFZbXftOGQ81iuh34zgM
3snpRhx9eW7V8w3cK8P80LWVaTZeI60fZ5SgDSmX83cHDmgqzu0sxdabaf8nHRmJQNbxfPVzrmT2
isDyqk0DZ+3HsGP5jOPnsdMJLGVKGg8oAtNH05vATQC+V3UCxl8gd6j1rqYHVOR0YYL/6vCffcF1
naBoAzvvmrfDF3AwkboFbIre55rbP33I5tc2I6pPTJTDiA8dE+oDIE9TkART7sCBoaDzGSUf6a5H
yWy3qYcwCHe5rJXczBd7gxhjg5h9lDrG31RlIdw7hhphL0bFGv5NCqhEdnTgvtRubVRPzcbYEJAZ
PHEsdgw4EkghOwQeOaVNm7NfntdjY+PhavW7KLMRu4KCOb9yv2HTvvbLwTnwDLTGA3AJ9pPI/KLe
KEWz4mKpT904KCnSW+rnotxQP2v4IxkLcSbV4Jyg9Zp/RorA8mFEifQA44cogcwQ6zsY4ofjKQ1H
TndNT4QXw0eVvSFfpOVOUF/Bv1iFw7lq+uDHhGWRjiU6U24sEfy3Dqyaz2lWN+YAbDz93AIUEW4z
woHpGq3qhzOmoFnEOqp8u5mIqfzEwTJDHGRXphC1ERPQZEqH4H1ui9BDpb5sAhTWR10Rh+hFepDM
wUIrRWn0cJ/TPCB3AyswYq3iRb2bW4LgxP0hj86sF26100Pa2E0qHFptCYNMc+fUkxtiQ4RnYwdR
QTqdz0jp8FITDayZh4KKGFcg0XSW1m27BAVjfN5Ond/PmE1L1T3D9X2Yk2J2hxTSTJeWO5YyQTYB
BF1BHDjO/JoVXSQ2mEt7KPp5SL5eRuUTCpPgtZ47ZU1OOE/zf1yWmjTGgpz3cZe5whyQ4iBeljLK
6yQKixqSbk4JjVF55BfxLDwi9sXU1sE+6CKoBMYRDRd7+WTeO1V2/aYfYf256TsNX4yOlZDi+wqL
rlORy87dcEw/ZhP4su3vEbqsP6UGRYgQRLqA43mYld6C0EqdcGwosXOlkXiqeunKk76YrcaBgHIy
6TTv/sytET7OMYL6IWwFwerTdhiyypcWJrUBLqwSN+ATHN9THb0b1k865tjDlcdCpDrYzoh3lfA8
C55ABe2/TvZSHO4oo19Hp/Y+FRN0UNJx8j5uyOgFOD5JXZz9wCjdP+oMqyRsfcFqQq4JSfoZJ34q
g9CtmCE9YKk/Zw+Bo50ungCkbwWOh/rA6pjM9SUPjL7I5iLOhbpk6dEMzPsKdGaLYxQww4viOXdN
RwCQri9zp3Ga3jU7D33T/3CdnuY27kfeFHej7VKpYgv+dHSAawgOdy3cONKzh4lZPUepGf2HEevv
7lOnkDyPQz+P0d6U8LP+P86+rMlOHc32r3Sc56ZaQkhAR1c/wJ6HHJyD7XwhbGdaDAIJBAjx6+/a
p/re7nLUOXWjIyoc5WM7p82Wvm+Nm96Fhb8w9Nc+IMpW2mdtTAGmxYO5Z4iVwZT3o6yiVpzXWSfk
DrjTUOy6KAj7Uy+nSCXY1dXo6swtLIl+2EpW6p4yBAUcF6hSh6t2Yqxgs0exKtal1Ge9G1J6pCy1
4z23fdB9C6slURehmAW01ZWtKt+NGwZ9mSAbUbAHeLm+FgGtx0fVtLy8g3e1ZkekDwl1nYZwoJCv
TEQJmFkCVnysKApasNQO8/R9RgN4hRk0oVF9KuvRm4OBciiUGRwLM9lag6SYbMaTET51GEJOLGxZ
fwRLPodXYir0d+cDDRqMePBLuE3fxkhCQ8WK+wAu0eLaRRPpaLIWRnmGy7sK1Y8mbLV7jEyC6leZ
VIo+cfAz5CeBASI88iACCDAOeDt+lwkk3XUWN7qpvs/QqQeYoFjfLC63fRwNRxrMZP2O8OtyPBam
HMP7bnWW7lGkvDzEeuyOFjTLfMGOIMo3NmtRfCYDZ+NnsnhIuHH+BhN+6I7JFYCaWQ3yarNS0HUg
Wd91QXufxOO6vAeowGQQ5dAOrtFNkXYVV3ns5CTOVdGF/nszxEaeRpbAoQKE13VpJvFaNbtOVTL5
4ONU0Ges0MWymzFrzw+EBknwTGyYFKe+VfVwTSverJt4Lkn3qBDGgCUSmkaUx2RWwHOSXOsVV6nL
kAur1o12ZF14ntgUlx0O94Acx8KSVoGdJYnQWYIxbgacghZBLB0MuGh0kNyJ7rBAYR1tRFkGzaYj
iSm+K2EcgA62kLa/M2VfhmmGLpHFQC0qRhxrkFUZeua0iuZ72hGEy6+mTNLnxYRIXEtoU47PAdMJ
HruYBBBkVqKskW7M2QrUFMf/ejZK62ABtMcHBS5RNjX+Ao/scB2rAV/LTQHbyGuPSmfzjMk0lCaL
apyhJ4Tt1SMkGt3tJJADwFCRo21TsO1AitDkKDyZms91A4FIe+mmYvApkBY8eK8GbzT2OtSDZ0D0
CG5vlseKafIZMWJesY0cY44jMRazggWHEANUM5iHdt43C94NXzkZ3LwL40bRHKOcXU6BlmONcUhO
lxTzshszRrt2PiXKJZXOW9GCVHaQ4o0bdG3Q6RBYv/Iz+OeYvxCWmolkkyro/AnZyPXY5s4inuYS
Bf2tfBE0u/CfG4dR2+VtoWrQ1Mw3wIQxHkaQpoxgwe77UBTsWjKZugca1r6GWonbUkHtw5D3ZrO5
M43cpZh+4j1MZnLEiKLsWO9421V1h7uKVkA6Et12XAPVbgZ3mc2SygwjNau2pKY9wTc2jukWdrcJ
T+INxEAtgrBmy5d0NAcVqQD4KutHiSHJIMyjvOGis8V+l4VSV+Fj5VZjz/MoSHRC+MS0AijoekwR
XZO2m7HgFTtBkMiGLWCF4b1YW5acMKK25A7lT3bcNateatzjyCw+FWYt+40MoWl8ojaU7LtveZDk
GMOC8GAqU0UXE1RLgHYRH/pjmPIGIElF6/S+ZxMD1DYGE98yxuSG9pQdkGo2NrsVbwME3IPbBvXc
UlMeZMXnPuchKQWseLaprprw8RWCC+yVRQ3EY9OWthc7D7662LbSabzb2wl7JSRXkcuCWrTrY4F6
cLpFm3cCygIIRr+dfMHSZ1hTJ3WMV1JW7+MaAW9oInhyswJv0fErgbUk3OmaF+OnJsYS8BJTKtan
kq6c7uSMxfmIKjTIMWDHMOg76SLWYrKPRsjsySIApiLHIsAtP6QkZ3b24ytAp3W6g6+N0U3ZkarY
iUjNlzZZFntkSL6yhwpeyvYeQNdwrysvm61aOE13ViL7bYcLLrCbaEZSC4rJ14Tk1mIULjOnVeo2
8ZCQ+b2bjGi2YIRvshTwKCNWuIQPPwFENfUOQ8y4ZDC6se5cjDj8DmUXO3rVdZCQ10UHafza8CY9
RnoCTgpQTW7jWELNsngmo4vENVLkzdBV8aZeNIdFbhnWGvgAWs4OIIeCLkNsUdvdDZUAMzPrQOC8
HqYFOCLOjM/CIXT8NXE4HL8gABPLa6bjpETOBranZmM8g+eyTFX0RVW447cF8sA+TUgZwbyRqtk9
QmPe6FcSV/wVSwt2kKUcgWWmBVPhnetbWfxEF9BSvCSpnL8NFYI1ttMiXbufwDPd9O9gV87jEgvg
0rNI5KWYMGafG54kFmNCobuXRbTAOaKwleGLcNKbKEsbX0Q8UxULpm9N6RN9qKhpCtjQSekOEVD9
nxPzDGceXRtbZLDuLwMoFChUhwzKGnU/peVwnfBvXeYU89BwoJb8wXUC2L1CptwnObSgWuZiOnZ+
jO8I2sUeQzo59hi6EJRAyOcEWKgYeHOCN3btAbvE7MOm5bpP/JReWpLwN4Flecfnxe+iEqAdcj8B
C4cloNoxtaAOKJLJeg6lfpQ6ewFzgKwVPzTXBA6tncB/24xiTTbGetiTnUJj5cqgYOvqge1dy1Kg
lHR51NAXfJ0iFkN5EHT4h9AP3ZUqVQCOp/a5KzxcFfC2fkRyKU+hAeVkivVrsfh5iyqrzmXCpMUH
m5LqrVpEswvifsRC4tZdUFbhRZSAWbIVN++1SVI2ghtqOdshHmk+BxFhx64LEcLl+wj1dzC65jJN
i294OYO3ukjbAigNOohdh3TpJVwhmCkNHX7yskPDMl+n7oVMY3uv1bDsSSywUpU6apddEA5zjYtB
mjCXiQbjFklUtELmHPltGnNygkabH0k4V4ewYmZfil7B4sjbL6Zf3a5yab+tK3yYrIa7twI6HLEa
ZNayHgPfJk0OCJkg+VM2d61V4yUNdX2ouwlQC5L7+q3TrN9EmFxkRqcVNdymxTowDTa456YhVwL/
wAXwJ9368AaSjSt9isa22uJaSc5tSCkAr5ql73UrsLjy3pMdpW2xQ5eLeIrXqrpvjECMZBjGm5Yt
TZxFo1tPQ0yXbaVUukV1Xof8TclZPnadqDPSM+T26pGkOF5n3yAHIWUR2jZsvfe6hSNtxrPz3coR
hsIKcFyKNS1LEZK41TIEKFgsyScsyfxLWcsq3eBIUCpPRUQfeFAmSUZnE/+oAoTDgXqesdV5pVQ2
NEuSYZ/o0PaUzuWmgXjoaUwHMsM/EepvAQv8FfxB8ZbWCz/Wa2IeWoTkTdseoYmbph/XzVCjvH4R
AbmipK37Gcobl6XxOi/G4dZMMDhj7eRsPgLjD6GocoAiwNoyRNxnZpIrICmD9HakEanpDpc3Sh1p
EspDTcf4OVIkPLO2svBbK+nzmM4JvRVkAofsGg45q4IxEc5H7jYzOpouQxnHbz7x5lrUoNHKpo1P
YeCpzgoM6ZcCIr+tR2DdSa5ISUZiKThYhcy5vNGVvM5hTL8CksfSOehYvidK1nnKiN+M2DrOQULt
Q4KN5UsZacTbB8h4YDDhVEz5jajpzdwEtC/KWkT1XxoUIc6Z7yxGl4ghAj8gcflSB5rdmSpp+mwo
xXwp4tgfy76bwS3gyn8sGA2eCHOx3SWFBnOKmP4edI5y4wHY2w1sDTVGGauHq8Ucdhjbxt3NgulH
V/MKaDBYUhoivMaZ6hqNENdPuAv2nC4cksNqPQfrCu0SUN6Q4ymsVYUJWLMaEL6iuzrh9ZwN6ErJ
W2/as02GaTfb5Yu00A0TgDHYFkxyFLBnP6yr/Cb9vEBiViK/u+75PnDwxjcumXOIEcbtBD5vT9Jo
yg3u10s9K9C+a/A64tNsG2wqBI1R31cM3Z81pEN5BSMw/IRFu6N8ReMqnCrZkFhxQGolqO1AoUSY
lF7vexUPOwUT7N00uxagii1OlC/s51J0wR2ssbdZdxDuu3cjOU1dTUDfJ2SbNmu5H6Y5vKWyTA8+
qec7EachMJ02SlRGdN1tBCc0w+bJNjZu9WWJtXjtK/DbcOYMB8Df6QEhosOD6NblmAZphV1tbTEM
peOTLlEOO8gZjNFalf4jZum0S6FPz33SubzDdprHE5ovOEvhOh9kcAjm3mQkTimuWFICBPP6J9XT
U4Keerjoqd6VQOufpfJJ1ksguhkOwgKkOdDUcJCfQly0OxKCTc/WuKTVHQC8Hi0rpNbltUMYFn/A
1T2YHTJMv1jsxNJvEIdXjvtoaCt80/Naw+CbNVMZSbbFJMXD4wLoTnzhpPbrXgripzvSREvwZVGB
17uxFnNPwbUWi/yk43EprgztSdjvYaqV83HGeT+qDThBT9AEqwFBbdYOAksApzKKXZvB790h/Dnm
snlPDMbLNwTAzn478MTi5CtDj5coqaBcqIBN7Id4AoCBoR0NoBcsMkt1xc+gDberRT1rBElGgTM4
G2w80nOyIOfvJWJAkk5+CRZM+P3c8erg+66sH0UQyfon2tPhQySiG9C2NYKZUj+wNSnLMuoHPeMJ
r5BfOo99T6eslAh6eYHUQol9ATnJegxhw4/PJbImalz+1rLmWsRFUj+vxEfmIy4n2X5E6axVldEU
77KfXTSzFlO8Q4PLLp0HEW6WcSUMDRYhmkpc742uoR+YG3UQScqHQ1fXpkFUIaDIOtcVDnWdoxva
rocZm0z7WK6FW/Y6Ja6DLiAsi/MgS1N+RabuEP1wkLOaAOC00sWnzlbQgWVdp5IIK1jp4uC2bDfx
jxYswDIdMEr5EVIjgqTuexIt4NCANJNFHywqAAxQPFVMb0G4jM0Vz2rTH1aUA3go1w3ISA50NX1P
DUMObtuFeJ5b9DbInHHekdc+sC34P0/9FCAUQS/NN2BYPS4DNBshzb6Pkcx+CKO+H48UF7l5SZcB
7bgnRSIsnFZNpjviFUCZy4bWwcI0XEla9+8IsLPtaSkwZFZZgF2p/8xU18YXrmmwviI5lA7XUC+j
2uLBwMuaQy2Kpz9J8ZtuoyOsXpsaCQPuJMhSRy96oDiZskZyRT9Iug7VC96Jen6CeezWKi4LwYdT
iEgOqA8EaryASic+jb8GM66uNwQHR+0zclU8xcU6aDu9JgTQNPQrwDy3QYyn+oFqJA0/clZZ02YY
8AsPkIB0o7pipe2Ds0Y+lb9bZar8JV6M6pGNl0xmtLeVFa0/TJFJvoZr0dltV5CmwwE/B+FDBIJG
xxk4TxafEa3jzc4xZNHvSo2qWZzPphHTtRdcc5Vhzl0DDCaqaKpjbUfhf8wzcF3M57Fd6HNgpZ4O
ZeRiSJTBt4l1h/55WRx81MWAQUG4r/QFUYtpB90Jj5qTLtkygxOeRveSJkS1Jg9SQWR3bK3DtFg1
Ph1PRcVilrGVIzKkxOZhHkHPGIChfdIWDCwfBznRA1hs6i7cWnjDLL9TE3Gpu+Klg+huZ0ukjUc7
Hldq+Ry0HsEjWUlHpqcdwKgZ+IVeBW3eytKqGjraWeK9WftCynvM1dZ5CE2YwIwTNcD/YkjEdOrF
Nh1WifcqB8KClRNiCm0geilNjWwqQE9Tcq/SFKD6ETI6A7JgZXU82I2c04n4DGR7MtVbF0dT8ow0
k7YFKjFEU/NqAiiZHoClDP1jPdRF8gHQOJ2feFMx/lJSvEGejZ8a+ikhWPDxfi4RSvYdCe3FskCj
2VpAXAjIWBK2IVyMydmZeZGXpmwScaHRWvWPxEzIz1R6Kd1WKat60PKEFCRvOjPZs68SX1/jEPKT
x4Ibt3z2kylr8L82AsU9tQkYZTsinaDlJJ6fVwVzWH4TcPNLWUYreU/oza9yAFTfxCD4Cz9A1KEC
6LyScDKHnlU82oUo5nXfU+uiGtRUWkTnvmhmiD4Ms9zNR0hVZIpDWBBeZCOanyigU5DSQz4YK5d8
UFiAAeCt0JOdILyIpqtH6VYn7ztYTZqL5cOUvPYDwJcsWlqvt/00jm6LjNKu23aNJxfoIcinWpUQ
yaQDhF+bigbLWxuM0BstDuj7tnPYmIpglU8MjDsKwnwLrjitPgUSZw0Q2DB0YHA6imUQ2sHufMNI
jhHgMo/M2Clq9g7PeZ9NIwyMJyBhTJ19mAC2GeeeaUCqRThuhHcQFy6hCQCIK8k5rgiAYw9DiGyd
uxSwf/pgWuATcx5ZFEbIeyxQ8dBekCwpPKrDDPEryVEwJoKX0Mnlu1F4zkRejtDZ3QXgGaClWWel
N9BHuSIL4gr7VHh7TlU+o2brkuhyxX6hsNijaLgmkKAIVC/kJMX3iNWiE++zSiV5BNQZlTsFQdfn
VCGI416CftbYb1PjNlBvdND6DR6jIrqiwhD8YxFCApJpuIUNjkpeUZxfanHxW8rLZn0BbQfs13qY
wCKfuvlZUmbe0JypH1KZ4mvCVhO7u3qNu+TA4OOr7qAqjZt87vDl7FeGG33f1HHPL43A95NhRbbi
U9nRwGdFu1pyiHDDgB+rLPYZqZz7YoKoUNemL+jnQWHZzGVtgz6rw2IK7ykWK3XphzLqHjRhcb1H
asUAKUYLrcJdkZasyAdbafPeoJEEQPKCYK+D7qsG7uu+xw4ErtmofTxKLh6CBeLSnPexg7IJ3JI2
G83R1JKPLW8RLYMBHodww8VTZGLyFRR/WwOeMaLIlGsmpNAFsAFlUydptRl4X2DDEKt/ihLd63yN
2drkBVA/kXk8peTo04J/ruMIgW9lFADyDOAMCHYchzlyW3s6f+liC8SpNBAbxZmwvmyazLY1D/eT
XrR7apDzKTNsngi7j3BvBrsSRvn4kXdJGewxoOL9Wi11MW/XilXf13VZzBaodkEyjnAFcujUaNYf
OLbqIhcRvuPtMJZACRDaS8OtbFDKfS20xX8PfN9+FX60zbbgeN8o0kIaAdkxgRQSbCS0iqWd1pyA
i0m3uDaWeINCjemnKPoxuuJVa7B41HX5HimKDg9oB2Wf14I3Ye6G2Xc5jrcCgEgL1C/Hgj3UJ5/y
Kf65uD48T6KMca90FRgTSLG9eExmnIabPnJhuUlAx8xnvohFbqwG3LTVvorOERqgQK02esXt2Nvb
zM2I0NDFhE2f5KpbW4cvGAj+MaZKLFmMfco+4+IJ6005CBXdmwE6pFxhKgLf3eIfEAhmLHteLTap
vA1bJw9cB+R7orT9iruA0V2koNXMERI+NVs2SnOeFuh+N3oMFpWDuknvIaBrg8zRtf6YTKzbrCmN
Tx9WSBnfUf+HtScWFvG9+cg1VLOkTdBEVKYx2gb0bAlkdEB8yCfWIqIAwCzvobmlA0E5r3JIfLtM
ofAEzgQcf9toLebbvD7SaFNVqX3DjVPXOyDIEYR1IgjfywWFjZCEOivq/TQCis8R8JWq84B2F4Qd
OVgbNlJOQbhtnVsHtGf44Yx0nVkfqQz896GLMAZ432MXwwq+lvc445U8aVrianM0bOMNVAr1hMEK
BD2el7hb7gNoBZO8DRro5NAvPF9TrEyi3QxlPaxvZdxEj0g/Lz+EXAC0ZT2MfG1OYeAav03gSpNb
riRq+hY0rsEfOs1QrKECSA7Pc5MScSoAvIMuW9sgH2obz1DCJEw8wfsJClIzX3Yoc+yT1SxfgwX3
UhakurA+k6KyxWUxtjevSw9/aIJpmaVuS1ugyQuWVrC+4LtHQN11xnEZg7KPCgzCXQYt+QRfpiOT
7tNtt0Si/Gr55OHD0lTTqkcMG45nYCsSgrcCVY/xHNDNwMpm9pt/RSh+Cuo6TvZQyKscV8QKMWwY
Q78i0d3dj/1zx1ATxP00PY4+INu2rEBZ24Bv0ZIDfT1GHeiRAvPgvHkjSzLuQMxMn0gj0jNw3fmr
K8L0QTlCm4ysM1CchjRbaQTd9X3oDxACdY+rQkrubKF9JzElWR2kPK8TD1B3BM0BrVpwmSBQeRTD
yPPAQixT1S1oe20mhhYOc8NvdXQAGGVe4UI3T/PczptSTvG5x2TDMgXVBJBegB/KLQ5YeDW8Ql41
oUXIWfQJivbAZlO8RKuUu4TQDnLgyGcztpZsHDjQDh2VpzXGsEGl0a+KpP1nGTRL1keSGvBr2kOu
y4CTatbkaqZBviTA1WJeitwWzQBN9HJdYarJsBKvmwKA30M0LctzDzUnMh+r4vCvw5ooU3RMHSBh
i9CELAvJsn7oOdSdaY2T5c9tLr/HPfwj48kvMRACg3erO6u2404e4Oo7pLvwlWxDkUfbcI8hPYsy
GDL3zWbOi3N4Tg6w9W2jHybHkYTg7X/ydfyBYerX3Giu2LyAE1HbQn4hCZ7Y8jxDx/fn3+QfGBhp
8ouPTKPdIy2qON5RHIxbAcEpKkJ1BY0nyo2zEqTcZ2hd6TGh/bTFmNdkpoPX2CGyUmcx5MiHsYHk
CxvUP/+abkaif/SD/8WAhp4INKh7OAFTN4R2p8YkKh80bnTgriF2rgyA9MoPiIZHnvA8ynjKIWko
0xwksJ7+yU/mD1xOv+ZSy2UdlyoY4h12SnRHV6VYrnEBsTcGqOgAZalIjn/+GvzRC/yLZW3orbcR
Y2K3AtSLnxCjWbcb2kKmcGgqDfr0zz/NHzjjkl/cayDZ+7R1Id+BUAihFKLdtgez+b/8Jn4xoJqB
zxaJlHw3xy0UCxRQgGyz2PyzkoE/+iH9Yjobe9m3RhbILwImkcEhcyzS+g6Bs/8sL+4Pfjy/plSP
MH9C6ij4Lon6LTyg0FbDVv1PHqY/+uC/HCXFAm6VY9nfSQgFsmSYcUKWgGz/V6/sr+HUYWMYdLv4
2YRrK7J4BDxqV/305x/8HzuL6a/Z1GKgrYPrH49NCdT23XbVbTgTHhGsYA3gfTETTOPArEZu7v78
U/7RT+uX93+ZSIBl6IXaATDmn6N+sHc1BeX65x+d3t5X/+B4iW+f9n/4W+PaMzF7Ge2muujjrSV9
qnP0YPHmXbQdJqOiT+QI8aOx4T2Iu7X+Su1Kio0IaybPZVQb+Rzhy6o2YCNdIP/2Mv7bj+Xf5Yd+
+NuXYP/zP/D7H9r4oZJgc//+t//5rFv87z9u/+b//Z1f/sr+Q999az/sr3/p7/4NPu5/fd7Nt/Hb
3/1m243V6B+nj8F/+rCTGn//+PgKb3/z//cP/+Xj94/y7M3HX3/79t5W3Qa4xVD9GH/7rz86vv/1
twhPAs7Vf/ufn+G//vj2Lfz1t+u38tvwzZbj8O0f/LuPb3b8628J+UtKQfWkUNozkL4357D7uP1J
HP5FRGnKeRylHAL6W3pMp7ER/fW3MPwLCTnhCSSnjMXJzRRr9XT7I8r/IijnKTSsYSgYxQn/f7++
v3uN/vs1+5duah9g0BktviX+uxH1v58nfIIoiaKYQuSRCEKjX98p4eST5YYnbYUvq3xYq/Q03n7B
mZv87Rdb101ORbRftWiOjRkfZdICgqjGl2qR+hREW1B+UabgRoATRtGNRYVHKGN6DbneJrVL7gCe
4TXg9vcBHqJoPz3gB0DzkKQqw0sD3wkkJbnWJblTvI+2bvTHtm7eC9P4q4kXvQtdJLcl5phx4eqN
+/nR4j49jdFE9lhqz10SmHMPIBGhV+t3jq76s6kn1E4JYFBRewLe0GxpTNLtqDhkCiWmQ0j+XjsV
2fvBEES42DuIQldEKS/uwub0lTYrKCxHIYOVEfKPJij/RacPcd1+XqNhOIYTtBkqhU9+wQ/5ELdL
sjNRybfTOPgMM/58ZQxszhAj6wu6o0MTBStWdXM/ekC4s42mE7SMufJLexdZ6rcqfe5JbA+8Z4hm
GB8AJZFPFdJyDkuRQyAJtHRNxBM0vPbTFLwriFh10C4nw0Zz7iAHivh0XQe4E3ULT9Hvv0xQC25F
sc55UBEFVWUV7hRXH+2CYiDkNE+Xuq7UhvOlyscZr2irWA4lSJKjAwGlDZbvgdvBkelruamDThxS
NFPDtyJgJVBTcTcRymC/UC+1b5tL26T1ZSnrF5XSaeeDyZ7C9oapx4G8SibVZjW6f+tSdK0Kpz67
MfhA2cwmpKCtF+jpyhQWJWx33Vcohj6NkB1+mWS0HxSrcjZB4rCQhOyVd8luhULt0QBRzJwl6znh
CswJoa9Iw5OHKXb6oei8OlEyfujoG6hO/1ZH2IgTAO+tnmDflWzYdFGZI17Hf6RgJFzHHwnGpesS
zstGOGwYLdkbZ39WGOB22NSvWJQlFqVEHvXVq1VvecDjqwYoenhLSCW3eKrNJYJcTqD/55xAXMJB
bmAcTdozdgAofqDPA0eQDxXr7yc8gkeE5CzYyhP3SYsIbnC4xd7deOH9MCGQ0sCXoWF1Koe4Pjer
64HfBtMetMCdhYHiCj2Ng4y3brKwodEFvdLh2eLZxGraHWHoOLmoDPLeq/7iixhS4B6DsXR1f4pt
eRxlgnjuJT6T2y/Dum4ar2M4NeNyA0SpvuNdl2K9l13OMNGefBw/lhqidqUd2wlti60i5aHpDb8b
RfujL4LiggcJ75kC8VG9QUnHBI/u0Sr/IGz7MC9T+1oqs2lpY8EgA4aH9OgePczBHh4ak3kQDhcA
M/MO/+d+gIV8k0C3fXQtcoxh+223lLTBhdG7GaLBbAr8+DVx8c+6GM/wkOht7EE/2u9tOCKGI2k8
3HcD2/JRkwxShPi+CJcjb8xBrsp9YTg6ssbOODpqA5HdoHaCOfoF5TfPzSwR8iOA+WrkA1CQ2t99
VVzD9G72Cf1Kfdnvp4nM536OIG4t524DbQLNeVlP15mQ+xVFGbuucVVOYerP0sirR1wW5aaq+81A
h+mCIQsc6QoqekwB0a6xPJULhHlBp/xedB6UP5i2BeRB53ZrBQpZRf24ow2E+BWRSPi2dbBBquEO
DBgofAf9TqB5ACR8vAf8vY4QLoxtzHcdFOxAvD0AkBnDqKP3Cmrtq4Bo06V4xrrGOpjDyo+GiCsN
QjiSEzFmCubz0Mxfeu33kMFhYaxkmK8FeffcXlZEEykdlCcUdYBgTXJ4ifgZppzDKgWQVJPB8V/t
kU0b5VX/iXja7SG1egyFu6DYY4OHm+UL6fu8Iu1xCYbLUlkoSgl+5uVqwC+aO6ztYLIJAeaeIEVY
8QMse+7MSiRTrPZ5lCO2Oe5fxFAh69wKumnrYz0gXSSsqiIDsXCd1uUtrNIKfl1d5MsM0NpUz65a
0J0EQ3Y4nbEc2Z0R4Z1nsAIz4r6yqvtOA5fmYVt/xDDVQGXJs3lef/oqwBFJg01SjdAeABho55pB
cANZR0L4PdiVH311DxAGQrdhdoeZ+K0X06sOy8+IWstECjP+AJ7rJsB4m8sFZC3m0raGZlYkAsiv
eh9u3su0wPo6SbqjGj/rsq4vdRu8OmAuIzyx0PHHePNGy8nRu74q65NKmmscARwCApEFpfhJUet7
8iF2g6d5gT8RjrmqSVBql5Bd4rEtQB8d4yuP1rMb4Kzt9ZT/H5LOZDluZFmiXwQzzJnYAqgCai4W
KQ7awEiphXme8fXv1H0bWW9aJlGJzAgP9xOka01fcZKjxsvgIuLNXrdGidcU2z9sAMjEJXyquf1h
Hpe7VpFK6lJywc1YuHopr23crHtCXS3/27HI1PvsTG84/Yht2scF7cjLuvOkITGuJPGihgh01DWv
7F7F+0kMbo10jzP4Itoeg8RApqWMtbex3u6GQ/jIaRoCJNohlfG3rWgv2xAHGKjh0Q4VNTDeiVFg
Kix164SW5+f1VBztTpJTqCyc+Xwb+xG5wFsnNcWaE9l+w7rCRxyhCWHs7cOMfXaszzHf2YNKWNOe
3kGWkWGNHYAeT3+IrR/MTpp7ftPfgrDHbjZbZU89jm6mp/A3mLxf5vE9dkrtPCTGeFLFcCxG8oh1
e8unZbk7qbGrtIpcd2zmoa0T4yNS69cCjm+qd3hqiy068Yj9rgAKBE6iYfAqnWZBJht1n3BjUHPc
IL9WOKLk/EvZWMRgLobiVp0xPKpMc6Ox/9NaTvewDJ049roRTouE7uZttZ8UkJFVqW37lVMX5k+n
FR5mN8FZep2Fke3V5ViOWvM+WvdlbaqgAKQVqBHsYmkw+cO6ZZ4bo/zRJ/mV6/W0jwjUvGH7ZcK4
edyMyxXtFldaV24+4ksZpOohKcz6e2N6vKvEOB8zQ3yrY2lfnNwKiJtTR1rKfFcxV3rUi5+TUsuA
ScGeAUnuNf3A47ksm5vMzUBZktWeblcl6X2C+7gROzdnN0UQp/Owsy2ObSprIuK28J1aDkcsKNJF
i7ETe3hJGZ+9cDBY9aM0k/JJ8vyhMnKqFW32WSErCZcRCiXmjeyMjGOr7e+0fg725yVGRVTkLjcH
55TE+SUmy+NyX0tGZuOV+X56W1i+4AqKpuNQYita4vVqE15rS6O7SWgcvRqlJ+I53cnBFOhU8jgg
aO8EqEfuGdTQ2JhSf5KDEmiTsAOW93wYJCnvy9PTqHTNXSbNnifV2k3PkU6ll8TDxNKR4N8W8iqp
/aFFEYp//KLZVEyW+GtjwzjFQtHPKv6dg2PW4ZZn6alU9TdllPlBS3tnX2qxX+ZwB9Ne726zaTIi
GMfH0m7E/+zWX3MtGCaCR4Y5yX21SoXox9q8Rm1HOrfxdEbub6s1yECtl8pnNOWZSqz+coxn/1BG
Z+YORIPW2tWTVeUbG705a0avLg3lFKsNxb6D4C8G6dVV1mNGtR1f2VobhhGBKQYR3dF8FiIZK0me
huNu10XECMQ4jnyfSrsfZT8SrZNhKZXTVlb1WzFrH9bK8cqbrH/EeZO4KfOtSzqx83kTC3tz+Ln4
QsYkidX2sZL8CMnBy2BJj6yimN8Ii/bXarFOpJ8Yt8ziXtu/2MrcHB3+UI0OervQ5R+2sgxHBnvj
QbGN+4yA7rN200InS4c3rLHqvpJW7lnj8iFIAh1sVlzeWTlYe0zBWgAfJC4mfLfDdi4MTp5Q1tuo
UvAwsw7VZHF2W6scZK7N98qy1r3osbyJNmb6uNmPZQjtMWtuRoPU0df/dYPR3xZ88V78TrtkXOel
PA5tLi5rTCVuVLhVesYxOMSIUE9mRPHaxOtbXL127aQCv+mK0CyrZbdao3JmVJ2dBAq3TyuxzyxO
1YJA7pcdzRxxd9tNcId5zix/GbpVek5hOeGcIUCmMV8QDmg4Q2dRt/I2Keq2U/J9xtBxXpMgSYz5
UP5Te8xI7cYOSCGmg5ZkurdU1j/F/LcRHj9PS77eeln/jZNPVc3fh4gfhpWsaxiNi9jFuvExac6b
TuItyPj5PKKLVOsoKFtBaW5tQTpuzylE/joo8we4BaaoUVsQinTUHeJx2GjlCaPpEjhgh0g0xmWu
vSxa+x/TxR/bLBN/TcVXY3D7cn7WMMn10JJTsXO09gxxSNllcXZN9Wq6rivunzLOZ1dSsYajWQ+7
ebNMcp54yWifSGy384tdbPK9ir62j2GJs7s2rDa+u4qUfkaISxbmpRvVi5OMzp1oKGYo/h19PnP+
uKV97sv8lzXM5SWS01FbsiJEYsDEHSVRoCbM+xrpvFdzY7wwQg5WGk2Qxw7FaNJSbC2W9BLN/kYa
S272QHlpLtFZx0vMWaizl5gtDp5l7obZNs5632o7VnNek7jIz09UF+M1zuQ4OIeuj6sQI913OmzF
odZwI2XT6MeLALqDC/qsVHigF0Uh+13R5soZupI56nvTTC9DnB2bHIcExM7AHpN819SivffVFrCA
YzsAsQlK7GlBiYOxQF6+2hvhM55wjPFP6MZcvlrTZjwKi9klV43t5XPr3BZr0jxDsgS8EY1yrXvl
lGHkC3HMtqekA6jI6pJ8V1qiOKkTk4M87csQT9i1NdlyhYu0CKdFEDZgSlrGbxzL8krDPHHD0heu
zezZc2QctVUA/tDHgpD7yJ2Px/+AMftLY4R3qbRkxMQx73iT48NsyVPdJM5ZJtgmRbWxI3lmePw5
5s1RMGX6duQkvUGPilBd6w/+tssZGwcBrma4VzEAYysR6g1LSPOsySGdkG8Iqp5E5ILR/BADBAur
GV7L2Ke7KDWr15n54MF4Jp8xe2QXTbZW2GrDf/qy0aXSbNjWtLOiWT/ZmKoOlZIEk+OI42RX56Tp
gdUIDcbBoBxwsh5rnMyaBYnG6JKzYVZJUK6IOM/hLnDf3Eti4zCl5bkZf5xIvmZFdFb5wbmjJv5D
8x1RY+YXDKiQRmoC5ERBpzqJ9zDZUYGncCUI4LdTei8iglGKrf3Ca0nbYdpX2xgg9tfbaz434j6G
+IdpzltpufUqiMuqGe263PYilhdL2CqOs1qDAnhkHtzvaHQb5I0v6WDyIYYXVtMrKxiONvU7Bpf4
TEThCxNeCscm/qsUaTBAbUQOwAEvJ5vYjbkcMOmcBo2lV6XqHMaetK++MKKti5yxZUVEav1PA5vo
RukzkJyjRkjYsECJWrfXjSzo7IpM24z3lurS3yDoEI+wfZGpv0WsSU9Ll/csWwOVsTD8850yGhTq
RveKUU94aWf+SDKI0+BPW/PZasbo92XxjjH9F/NW9D3c9t1Gf1QoJ/Jz/3qWM4COw6C8DbpPFXnR
1KQMmEP+Y0/3zVpwsEkAC9MYOywMaf4JowRoFKkK/sCNwFH83LhnmQFet/hgKv1lySe2VJbqT42Z
9zopIrrmWkRIpbLTnUkG3GUrweo/7wTPnKyUDoPLZhzFcLGG8oBOWHxVBW5VBeOeFy8tXr5i64+I
2ax5pIcs8psx1Fe4l/0ls9RbHzvYx57gBht3la8BKrj2a9sdjCK7QnXIanfFt3LK0YrpBa3pJNTF
2mOitdw5ySv6zfY/8nb4rmEz3dQ2wmH/ZYhSupz2szYvr21fE9gQhOIz2QnPmCmBmqHgG45avHGD
CXQvmwavsXRzXyqLdhfrKQabcAPR5aLHK+hsw+YNWjzsynw1me47g2/2NTfhmD5QR7+NvKjOxPsB
dmR9RDg4L+j7wU91fBotm5re0jG9U+OeRJlNX4skUSBnxfZ4nBjNpnXy2Ih5uqVohjceEp/foN1J
bLDBiEZ0NJfJd0aSFGPKjz+j/koHY9/0pviMh+Shd8ojIZmKtT/qws4eU1+rjGCKtK+sAGdHL+CC
2iHFKvnBWMo0u3ketlu35883g9jAJFg1yxYsld26mH5ppeh/KADLHjYbfJCJRX3ueAR5+tVrklce
ZCYi6zNPVA+dq0Toenpj+bo1/MBbuEfdJC52xke0/ZULD63JJecVY/ah9cmfySIrJSPjK7eQcWNp
eI4eO26RFKeqH9OdXEyC2RY6c0sglmKq6eGKmfFrGSmfZYQFX+bZpzVZDwLjsVvNWRVK42bNZnnt
ejwWwGrQllqDlwGkTM27/WD2bcdsseIk7Sc1bvZdVb+UjWXfUtmzHdf2anU2fXwfL4lqE7y24DNx
TNuTYcvThBP5KpP2QPFcesXQxTusj2/t0w68sWWa2OuPbhPKU6g8ydOmb3gULOyI+OPn1LxBFlbv
adKHXTkkMKr4tx7mA14h65QrA2Hbytzjc8MIWBEya6V9kjeY2vZHCpCDl3UzwAHlhWd1ffLFjuy9
MIwzNp5vPr1qF22oNkjOznUEaYIZ1FWGLbslyYEMnhHYBBVzo+8p4XTpd0CpXOLEtVfTvrq1owWg
2lE+67eEKOSlynFJxhUJ2ZbCDlNRFXK8uVSpAl3snpY3dNqyn0eHiIuUOSEN+x/sk3U/DMVvVt3L
Q75WVxmBrajZbhXW21V04trhttsRbVf9No6aY6P0ird1S3zZ4ID5a+Rbaz1cywa+o+WIT5Z8GeQD
8g+q9xxXqOKuPCZxqv4RWTzuBtLDo8HPNaYOTnWfnJ4daC1Hpo4l/3pzfrSqufby8f6MjB5UpEpP
j6yjaLbzlA/afmodAHYlznGyM26BTamAShXEtf4snPdYZH+x1kPxWD81uvUsVdeeptdkYqbZ6i/V
9AxYEZ0zMCu524hHrEkFCmKneDM8iHIEnDiqjPJIzWMy1mxiGb274Tnk4mrf1hVVBqXinTchdicN
KkGXWI81zc6gIlCmnaZFxp+9bBz5cCqEJ3rytc4N3I/DTxdlxkmxxl804LWPy85dMMOH2d6cQYHp
fIFdM9kh+6T7lNAaM4kxwPluej1npHomIpSC62aQ8/7Cxbbs+Nok7x4XgVOII0jqf7YgzqPE2wSU
gjxjq4+o9rgPGBRMH/RHyh6bzH9mvfZenzl/SyJiJ+pCAoq0S08UxLD1tjeVZetrSUoudbkXLRH+
aZPSmxo9248gUd3B5tZ1EK4yudeIRu40ZLp1tH+bdp3vhf13Ma0Qaul7Z2qHJmYcVY7NKYWaLnkN
JhmHQi14JbBZuuOW1q7dWrlbLgOyQhu5LBvti2fkiz9VPKvfxAdWNBCeh2ElR6EUb/kMKcVWkjDd
JMFg6ip3090OqPQJifZPh7G1LJr3bewxzuXTPjOtJNRYU5gxCnokieo9IYmKkd6Fsy/AJp2ZgtzF
KOuzTinDkaj/tdAQd2aOTsF78knI4GiX/Ojbbj/GQ3wzZrVzl1675JCJkLvT3Oet/Z30kx6S3ND8
WuMkdBKpMCess1Mm7dwKiJIiKYYj1KILlmoD+bWdaB3wn/BQk/57zOW0HuAd4B/Hk9yHQjLxUlPn
WUCv7lpGCNaF/VwoxjT7aWFF8urvsdKLXbpisGyEdQEWjXRvdtRcGYBPTNikUzQCadahS/XVy/gH
xuQ++ysh1aPp6JeoSz7HtJQ+VjUjqAySaKoERhMr72zsGXbaUsCUVNuw162PqCm+hrr5pwED3StE
MTyLWWLFCyXm+VDn2x+mTx3qhcKSpVjcEzgld+fV6Id/Tz3gLa16xMVUO6cxeihpsdzWh1M2xa/N
k5jTaZCinSHnkdDHEoIrGveo4Z81hBMY1lbRWEVVoNht5UMX+WoNLQuWp8+XgM1npdnlMZnqR09F
GM5I81lcOge++MecDtNFAjXT2ii+Y/8q9pUlCN0bNUgYFmeeacOO7VZGyHhy45odWcNnZoA/wchB
kXLworzPDYk1Hn0InewGxLNKILh8TtkGZXv+7m1QRvSRg5Z0njmKcdfYFumoMtlRpk77NO0wTGvV
YzIUfPZiuiips3qdMit+3c58C/AgPAOIV5iV6x3RIwrgVeQhVvAT4vz2qx1UbrOiDKQCQRevXfeh
RHblwScSYdpkIL1EtBMLgrI08+5Q2qAtOEYOwwTmgPjy4UYZ8600CFtmacWeJ3N2QJVNpc/Owf/q
ykh9tbf7CyHc78Gh9y17M1gXy7yXEpu50XUvm7NMPJVCULoM2qWN7DyMBuXXql4qo09+igRSLiZY
E0zj29LhZx/Ep901R4XiB/09566PyvzEF6EeMDgyxt2WPUhg+8npRNPasrBYCxKNklQVYx+mhM9B
RqfVYeuAnFghGcfCkjuFhd2eA6EuK34rsX6JUTpyWrN9Bso8LO32bFLXYBeM3VVN50DdYp+x6RCy
MO0wsVf0+L9f+sb5IH0yhVZqpbdGYxbAA5LtiRJnN4PWmH3hRzNTgfvl5Nyoso6jUyU0qFnzYjps
L1taAHk5HKtyLlffkvwIBoURV/68plfWMvPgtbpPLO5flcfyrhBR2885bNnMzORBK2ItTBwmqkx5
gnnTjRvAj8ckmR0hhZdhmrO6Y0LW42ukZBi0iX1YufIit3o4ZKZzLMtpc/PBqQNy7LG/6YN2rtv4
AzdB+t+60Faj6rrxqLeHDq3+3shF223jcuSqXvxFBTBbbhs6dpN2XtOWF7AO6aXJKmhjaXvmDpj9
qOgXj3ohO6fWi9St7KIP9n/6sAx77JSjb8d66UWJvV1AaT2abURrh/y2VapbyCK9LpWOAm0r5+GJ
UTLnx1oMAWliAmzPhohcIg75dhS4hakNtKx/2Wo9PQ5688Mtapykrp+7GNO+NiN/59jk/bYyfgE9
VV86dIdCiqCE+njqlUL1WKTB7MZW5DlJ8/HVNnn1o+7mSJv2OkdtMDh1pLf4JTIBajNH8SYFDmeh
q/OtMjuXvNF4mfVcgbUFHrJBW4jbjB/BuFiEhmjXa7F8trkNLcIQ1Epmz5OZ+oLw3sWpk2OqIFBF
UU9TQ1pBe0q7QLGcAOPQ1SFJwlHjM2lUSPYmRJbjwkL4iA87KJkPhyMiCWdlfLM762jSWtDXajc9
madLV3c/8Pf2AAqG13JoCMeZmQOlVr+nkM352FD361Qj447L6hNzhFdtMH/ReT5EBkGFhRao5Epm
njJCcLssWnQiLzIhp1XIUBkZKBqczJOpwZCNE/N7dQjqN/pvg6kPOwzTP3lkPFttRAyFo6g78Ibi
bR/r1TUXtiCxwzc3CfFllPYLIasn82v7hCXlz0W9c0xxS0tALBHoVllz+UzLRmPPeL6beghZrrCL
F2EmH3Ea1kzLXQ33sksZDjato1WWg0GIpbhNhvG+9pr1TD0+udy6E0zKyHxUy89xVt9XB8pAvfCA
VPaMGZq53pQ8bOg5QVoM/O7qQVCPxVjOc/I0Qsup7R2boc6Yg3FEiswq0s8tFgcfB/foJes/hTUT
Oz2xRi9mTKkDuNuX3MlAqZEW6/QvUnA2mGB1m3dHo1ewk+Eve45eTeTcQIm0z7oAYUig0KuSyg4G
7bsZhuVo0EuCslLfnefkdunhNfbW3wWojMOSQtGon+0y/+hWDqCkT3ZSsWGs/Ej7l1iNfk90mQex
wlSwUm7E7JEpeygr6TY/p7Zf7Rx5zMRc1azBl6jMORebTr5VGHxX2qlYImQ7S/gCL8lTjw0Haziv
WeqVMwdArhhKROtt/Eh55/1i4LGJbG8u5wUMyva2sZjE02L1gmy9oAQKpohGTbYnU3/VugI7UboT
Lv8LtbBCMvEuUoaw9ZNfISs4KEPb8LMfPxhzpLu2Uh/4t8FPZ4NLO3XUrOZDspMwIJ1rugsAiZ0K
y1RbYbol2njY9P6eGg15vr54x/uRIMq9Me96zQfxYrao8nE/9m6/vuqxxHNNQsPNUu231ou3WU1O
pvPYaClam/x4wsu5baZ6Tah3FbwZcfkVQRLCl96mXj/Q3W0zwLxZJ+LC7bJXFaq8rd1Sb5sGlhAr
z8qxYfipOuW1HLm1VKKiOhAubzWjt974U2TEKNecZH7CLR732q/MxPltJc5+mKyfqLJHNyODS5ZP
fwM5OvLzJ2GnaU0cDCbTd3pOb1BL3F1dRjzVKZjtkg5t8u1JDFtUN5Li3m3ceIsGJLpYQAG1nCHN
XN8qR3/PdL3zzZhZvk6aDYpXt+5Ts/hhvwT91DMED33D3emGceRjc/ZZvDJHfsZRNsf8TtVT8uya
W9goeb6hQzOAbgbbhwTtI958qvEYuVaMsJ9AcDCtFb7bEiOczeNvYd7MhN4pyZb2mc/GQFW1aRCP
a7pzlqSmr2w+BW4xb05SF7fLvwb4OMoLzBNHGHA28jvoW6A+2Fmmwv7z3BXYJ1iljFy9jaN9yUG7
TN9NX/7CkPZhEY84c2iU9U+emczG7b724MT8mPoC0LsbA6Cvt63Y4lDa5XVz6Absj6jFJgbqZEU+
7T/TlfGPtuLoYW8dac4qcLb4fS2ta4Vby2vjRfFVUH4WkFrfbBA5R6fGflEsflNwlanT26DVnnhs
JQ1lK4/jOiWerKgA4Qgki33AjHGu4/J11bZ1FxXbId3MkVGBJdlqUB2BPUgK/y7eb1QmuKraU781
waTmwx6bAis0RRMUxOi8GvcNmwHMvdbV/2WTtiN1cR1qIDOTzvG1iED5y6RvrjXPOKJ03stEH45t
i7WH5geUXkdmuJMQEM32pYD3eq3MdnuOAslzVPEZAlW+0ze6kakr1FOWgGxKSaZ7IyiYXVpj6sMw
YH4k2Pxm3SsxYb7i57psTQHeje0DXpJZTuC0DxOC33tr5ykznUFeemakC4s1KLcA9AEgCxdqJbhW
HODYGRmTPn9R+0T///8yJl8BjIy0U1m3aGAd17iKawoVxmeFSQwAZu4v0pgfI39GbP4jGxQK43VB
h7mDojbvVs8IinlTC4bskjPeCgqVt72vDR2wZbqbNl17LDOmpO4ZJSOUx18JXLavg9vHhv2jCzwI
uC8uKj9CMJo1LRmw/S7ZNZr+Qp+2a0ylQGozr1m7vaRiPouOxRCphHutj3Y4C5A62zrAxcHywP4A
HFwsXARKxrIc3TgLss8b3RFJuqk7EwnFj1KKuxEZ667KIutsBWNRH/FN7YQWr4GYkd2nbhvJZOp6
WK2gMLD+WISG9734zin+jsSSw5oF6me2I4n5FtkAOGXUfmjQa8p4jA/FNv4pteoi1JgpggNJKBvr
kLFQfrUSg6WWoBn8NpVcfmOp3beEwS5T87DrSe851JmCTarMKtikgkzK411XJyQT9VjU7XRln3rJ
ySKllQKICGSftXu5GUdnMuCtquPznKoTH+hpTbYFp8AT06DHqpcUhjwpjkomzJDCX8xFECRcjZ2p
VSiBmCDXuDR2/aIAIFwtVi1LfQuXqQ4qNcsPkreutoTm2nabnh1gOZTQaxQq6vht613Y4xa8aaPO
kGDTLsA31P1kacEkO4Rqa02ZcWBZqjRx6GyH2jhT9krej2Fl6/qRUwaZZuJNWppzHiO9WNPdYIJy
K/IGFhnKAYbnVQ9psgx8rRVQJTZJnJ1NPOy+bwDLTDhuhTiv/K1/pehAhqH2ga4Kx9sA8yLlYYBR
Ke/Sj/iJebb5hrnp7WLXkvk6K5iCWKeT3CdD+6qqHiDMNL4mAAKvjRkzq47oGwajdFy7mpmew7zV
1uGYtFoJTcGR11zfyB/HMJbh3/GZSuPYLc0rNIPdLB2xJyLFFwVAmRoxBRAZVbfV1lNuY4VUTz2L
kyMT3EHRi4m14bUexIcsluao2xUEtaaHaqJqJ1gjH+Y6cmvgcNzBEEZCi4b0msCgo8Zsxv1IdXlq
WQchN9sJF8P5o1qq8at0tpszpd1P2jMszFRfCsBWOuiHy4AXxVcK6O/p3MRwlaoviPI/EHhqB1X8
yZ9i4PyZG3m9V5tyn1Rr7ddjxGO8MO2h/vknOnRKmcT3wai4YdPx3sdEfUsxqwH2i8jv2Uw+mV17
hPUrfIMlMAdVA/S+iahF/4XovTGaz5fyneLGOuBQJ0uURAWKsaI+uvhSIj6JUSm9aWKqX0sEwnRN
ziZJ3MDQjgS6bbdR1mPOzogdw+41ZC9fWvTxPe1TnFeGuW+UKdxqB92Z+nCGQNoqwWRrdyJO47kz
2d1VLdOldqZ3cvymN+v+BLDCayGYcPmoLoHa78Q21JN+SFYC4EygMCTgIm0RqmTDbuKy+O4y6w8M
SRk6SShn9d3QCp9suBmCfrQvUilPmM6qr10PieWDT9d2i+/CGvPfkvU7S8PfYgXI9mqRe97pXWVg
JVVJAMOruyvqk1ylc5tWmmaGYOa8MTISKpBxPlBBvMWWnmNbGYtzF5XWOduqmhar6IMsiyN3ZevV
Iy8+tfRdQfJMmK08dLX7ibtIeOtm2Bx9Il0bQOzFNu0dBUQWmGBVfctu0T7gVnpErI398ny19Och
TJ4bMTKUQpqoqjmPo6Bvr/vnTrHF9AxMQPns6FcLz7yRjOuxi7egm4ABDfUKAJdPmjwRKzDG+aWy
mrua58mJiZiSjzdgrcnDKvscr20ZI+ZKHH8pcwkA6M+J1/V//yU7LgJ61MxbmKpoMJ5PDMZ+Y7ZM
A2NF9hi6i8BaXG7yT7tm06tsjFcQ4a+l0SRn5KmvfmvLYxdJaGpdOwSRwrrIOboCfdkRCQAK34jp
hoOSVnepxvug/yTNIN+iHNw1MXncIQxN3J7tIbeq0MWOfRT47mGiNQImAiOj5o5CQ5eAo8LvTELe
g4iGW5kov5ixW35SlF04rzFRBEB4Tpo//XkLC2xM3zLxQEYa9U7FPpBCUV/70e4ggK/XJ+8Qq2ik
7GKAWwyu0upi6uKz0Db1oFjUDnPVBoPCx8UO++/06b5xOkKg9TqcxNj9g5XXBl1SFFcjweJkVlHt
F7kujtnzl9nJiwBA4evG/pRrvWbdlb0nQT+Z2NPHZq/NurLnPtrNlr5z2rK7a0m0HE0res+cerg7
ekqDu24pjK6NE5H/MpBhXGhzDOyfNV0BcdRjjwU9QNsmey0dWNEzSzKd3R8LXNGsVgoicvLbZq8S
bh7mhZTpshW6H6fys19NlrhR/At+67zJGQE1GM8xMaWYKRmq0NnqSX4qS6QBVlYP0FBrn9Fmyvxg
ex2oZ7yps9Ar2EOkRgAoE5WlLpi2mlwb0RLZ8LNx6a0xeo2huhB0WxdGE/PSfse5Ugj+u2YZP6bM
S761hUEak2DYIdcyh2TERb75U7Xh68IhpCpGF3Kvh0uffuJ43w7zEBDkSj96Ay0Vcm/pIfOo7ppE
0ydXjge9h38D1r2HWv9Ko5W/yaU/jwYbEgT53gO2XZww/fCtQDq5w6wIR8Uawg3cDQ1EMt3p1V8Z
yGQPUy4nLoD+EOWmQFJT1c+taRfEB4hn06z9q9m6fMwj/ZPAOA21niVE2TM12Tmpmu8j4r7sAG13
NTtRFJDcR6Nd5zfq1xQaYcYnUTY+vgrufUEbaeXrndE5rnxtk7sWmGe7GstXXNV3tX6up4CsuWNZ
gjimOgr2jJxeMyMy06ne6Wr9qBOgwyBSIzYeYjvMFNn5peTGbtmjs7f1Uh6siTlfMhp+E6djyEvL
Zwt4E7Sndme+re+thcVz1Zx357TlpMZZ+QTe5lCFndOUAWAAB1gYT0wH1/4FWYEzQ6nn2tvTIFSa
72sbXTf25BwRFLj8dfRN+NhM3wcdr75eeVxkdwg54lJgRn06owDxntMhyV6HBihnUdpHXsI/s5kf
yolVd0Mj960CZ0cOn2M5FAe7ZxmVKMDXzq14bqVbGU1WbJNlh6lv9dJ3lOULIx1XQk4wezaaA/yt
j955UmfYbqAqv/Vt+D01bU+xRooljkn+p8ZfIBnyCCVzBhBd1cy4ny6WXF9fRsBx+zR7T8ry2k4X
rWCIypwvcyNsiJz5iuFRl3QvjUZnUth25eOeeuFmmg+5wVxo+O6o8lxdiVKudgLGA+Zta8TMuMTY
a2fqBi9PJ8RYNXsIhHVdHd6sDThpHJvTiXM5vM3Z0u8s+CV7rTrNpjMGWav8tgwGI+wO6I4qSQsH
CrHV2zQezvgcQDWeUU15WNj1qZ6yfcuamRnRHY7hYvhFukwoC3Rrnd4yqLTxSeMlZyVL8RsICZ/v
vLnGNCd+QXgd5x3rnzAUdF6kDoeO2lqvjgw23y2TWPsy4akeEVkzKoi89IkfXhnbAjQqMFhMf/PC
OeZlhj83Vsn1SNDMM15+jBK//4+6M1luHMm69KvUC6AMk8OBZRMcNVCiREVQ2sBCoSDmeXLg6fsD
s6wsI+vvSuvedS3SLDIrJA4O9+v3nvOdOO7uVaA/gQcX25x4yT2YEunPZnYeewZ8zO3zzTzXyjcr
13lqimobMbTa6Ag6aZEhTV+mcfs6QAMDkRNdoZtjW7tl1kXWcLifsviiSQFw9FEPSJ4JJUECXKix
vIRbpawOWSbNYy/cpoAqVpYJZ7MfozcsMPUUPys5bGWNBywrT1kyIJXXLCZ6k3x1h+6uRDx9kO0I
EltYD63bQgjV52nN7VkcKzxise1WL7Xd0pcLo/DTbPHQJba9i4LJ2s1piaWKa7iP7bhYkT7WP3no
rXKqeNUX6pAOIxSzOjpKhDvMG9AyuZYRHlXIJHiqjftolLwtC5lex53dNSeuFko/WyP7JMdevh/s
GI5cPZIP0Gubxon2SD9bBK3EKTiWfSB0Cx2VWa5bxwreXWiiUb6uLSUQwWjlGVDCetZI2oPc1vmE
IbWPM8TTx8Jj4JJOxicSo8W2Pmib3hrevZjAnVqGMION6iMgHmnd9dR6GXJXzChjRp5jrSA+n3Wu
kPclTY5D6eQ/wp6cLrsa39E/0VGvymZdIwkGayHeY5RbD8QbNStAeMzkwvB0+wffPy8rFV8e//Nb
O+3x9naHKmmcYwFwFyfeRmWhtk7qaiZMjnIPpdeGS8P0PZnLd46BrcpL9U0IcQc3Lrsfs4irICRu
PShfKxMtCMiAJ+Lpn1OErUc08eRciNJ69OD87Nx5ZHwceqjKxuQOLm3+pNGC2HI27+HKL20GIjrn
KBZruIEhyk5RUkWYRPBtFnrhyrYrekoh1gwkkAbNV3SSswv1VrXh2et1ksu8RHs1Rd+shRqaHTlk
TIkVC9MoSU7LhVnuRZtiaVtG9eYMohZ85RZJH05fMaLkILe5LqGMxV4pHxSopgfV0blLZ2ApgNn7
B2fGCTSo2ANScBdh2oNR0z1lmfU1TKbzmOmwEenuFWuN3EmdIRcNfM30yz59zzE0n/BL7x1rzp/N
jOkMmI5+Q/XzNH23IueA50z+MARTKpvUE4fC7eAoEb/kxWMmdPUERXYTTElwyCBIrgaYzg9FK2nD
isXNoWWSPYTugBcsgrsx6jfDJNS9UVA9mIg1GTGTZzNr8x35X69uX1Q7x/AgWjqZvlZx5ZEj1rZ7
I0MrYjXWjjTUbYlJ9RASMbjswEZsnM2glDuTUTzdsKjbmln0iznPs1uEziEzyOIh9faTnZMlry+T
U0VLdbA4jBuaUKZ2GGjbotVPzAcERQOWtPPMpZpvo10DjrGJh+Bj9KSDQkc2+oOre4CcHHEwcJ49
3/6Btu7dSdOALS9Sa+iOGZ1k/hiTRLCvtZQ+ejLfQaGMnuKxfUIeNN1zZ6dF5f005wophNVSfelT
fp/YqIVKkC1TZp9UxZB5NrpDNrg/877T7ui5fusknlIuaE+2lcvVbA8KVRLw/DjxPsagM39k/We0
oAP6IPve4X5Dzc/jYxpeeVHIayKoRx9GhnVRJ0E4FRHDYJu6FgLmQ9rCyBUelkwG3aKg6W5ElCyR
k6tj5tb23eJKmpskO2qhVW7inOuvnnXxA5qEbWrzVWuE96ySxt5VLhWRFPHjRNXsa02zD3SDXl3/
LHqLqsVldcv33GxxBob9Y6T0r6if0YrCEoqy4tDZGWlglIz4zyQD5nvlxE9Fi+rCpbNHgqi1ttKo
22kxLS1baou1sNvhRMt9lV67yNiZxZSuqZnaDbDfdYma3eJSXbVlsmHu/sOuZeHDa7pW0wC89hyN
4XMwomEinndVDBNnU5WEz31ja09466NHJQKEhEvAAC94lfUeHVARVU+Jvhea89HotoYl0Vw+12jX
u9XHrUuD0Gt4jNL6GZXBtB9HRGANe5IXhTFxBN81vUWm6rmHpBTde0BNSU4E1A0o75txqLG4RTgS
0uRhcpR7cgLt3c1pKc9YzbE/k97LHAk+m9PihkmnnuDfJnmk1X22gia8YyRH6ZsJet5W4B7JI8lo
Ya2DqGO6BfurnPHRI+KkJ8q0vgkafZ3jE9uWoV08hmWLvMnMD3VumOi/GvUcj+w9qMsmbr7Z45g4
C544jQ6GIsuO1l7ny6DIDlXNSKpO9XCTVSOs4hp4mIbqFRXac1UlbGmye61yAgi0OriQ0oxeMhQQ
TeJiMYZuBiIPTBPCWxG032QafwEfRLUZkbCQcNVFSLDcPmKBvMV5SOvU2KRxnmAQs15oDLSbxKt+
kJF9Hazx0jcHzXBfJ4VPJLam19BCvMNt7adAuysVHRY6mdWa7BHKZm94HNv5kGXDvYHmOnzqNNti
6sfDPLoT0pD5tXxCtT/uvJjpMOoMToKQMgxu2HtY8RYr1cNQjkljDiLo+zZxuYLPBkQ5dY0z1hTU
Gj4qL3klc6bqhLvuBk9sMnj/tH9xAAIMIzuqbWE6b4devcRe85n1zq88Gb+HEh1CFKOn7/R1BSBg
xf1cuvlTrDt0B1yTQMGCFNHYOMY2H/pszF9tFO6SKrsGCRHRiB++6+jcSo2I0HZ48HRpsPvEL0Mw
33INRoDieB7cmAemtLxVYJI21dWYUSgsbWxTu+Uz0AfeVgm7cMOUtkIWVCqe+eVtRFcImf0adPSu
GYfxPixSYNnIPL0sOI5z7Gw6QqEY+SZkl04alPRmpYf8dYnynsSyEeZWQfoDNLlNYtYbGfeab+UM
60olv8Z0SfKo5jttziSC7NTZtI1zX9jJm2ePBR1spkKulhV3ZD4e+sSilW3X+tqSXEobGRL6ZI6C
GXp9aZRf6W3tdwlRhYoUNl8Z86WkFxHoy52OWBEiOg+tSwaZ1OWPSr0m5r3ysEuBBhu4AAD3ClON
8ovyCfY8ZXfVP7bG1S7w2KI20hd0DqjCJHzK0/DLsdvAzyJSLUsI26GLDdTJ+Y4G2PeFh+pujKZX
PUwEy8167ZoCgTKnoFn2+pqbRIRx32Gr9Mqn0j2Tg/xNxKwyc3kKeif+Go0A1ZmJkJhWieL5octI
N6qjycD+GI3Jlz3FZ2S02F8UdtteFchi6ycmcp+54MW2JAv4E48UfScfDtAriuD8ENQpN8Yi+8Br
9eKStrFP23e6H6S6IWpexS1MLSQJYCt1I+Q2qG+zqHgylfEapZq+t8gn8C2sFMhxje8AMnBAz1yo
wqJ91mjqrrHnYu51Ccg2QzowrtDIehqPFSOGtaQ62kwa7WWToTbIe7iX2gIA5UBVur7vDKJZwsuE
39f3gqV/MyimVxGhZDGJPAwAd6Qa812mqPkYrTzQGNxUniB/Kp64inFwAMiqGFCtSCt/A+f8U9UF
D1lR37kjNS/P5FOgdT+1oDgTYBr4pWrWpNC2T51zDbB+bIjFzTeA7teRmGu/ILuRdAR+ftTQtArY
yYDZboHiPM4B40pdpjujLfS1rE+haquzPTqPc5b4ZHrIj8Q7DDJ410xHf6hrms+oA7zd2ESPWu7I
e4PuGLFUZEfmd0NOroFjYQvM0+QpI5QJJaBY6+Au/cnIqg0XI8wp1TawWB5Ct/U9SjmC0Jjf4oZo
N9ykN1oSId6nKJKotgxP8/Ne7OqmDDdCdggSIU8UKW5fbPdLAog9r1UYf9FJY4hz7R2T+6mqt13v
IgmpnJcCd4EvaYis7E5uW5QoG1tndVRNvplC5l48J8UW+86qpuxdMXNAAkNqcto7LYDWCmm6GV+Q
70ZAfLnn66FzGkmXHPgpfqqIoCMreQW5gDcdJyhWK/oERcNsLOYJ7z1EYUHb3YcV05KpdfU9oB5W
dYrCce7ah8SK9tEk7xSWkbU1c87SMvR7Uxd7zImNr5ukOQbQSJFXIuYoOjwdOFG3ym076gbtW1+z
1zN2THfCJaSGg7C+c4qXmDnRNm4S9F168sbsexGJYO0ppgTanOG1G5XGNiJH52Xwij3yHtr4kpPP
8lCGVQk29OgrIhCMVln4PKroJx+FviYRkx3JQ94aJhXuxYAOauWg/FgemibvP41y3BH/5xUIiY1k
WmT7AYjGJjrVIUfkXBtse/BSFIDa3Tz2ClG3BRWCrmtnNJvIu7f7yDnpLF4E294qLXsk5w6RtoWq
m7XbJYLZ9ybK64+OTJ1nytXtVApBJUwKJLnfq8qpUHVjTd+5BMVITzvjC2FCreKHbDDfNVrju4Gi
FH6RWru4vSZwkOhJXkeHGXGf8MBMQQ3Wk2/I8AhFSnX7W590H1rVbPHqDCyd+ocbBW9gZKyDZVg/
euE9q3wIfHd53G/LeVnXdcoo3BbNsO2BB0Kyn1bMttsNQQ1w8IGstvz3AaOaj9X3OyXoexTHPxs9
+SJ0KfDJha7Wydvs9Y9LJ5NiysFa1KcM7mHtw6vmH+uUiHpciy1SRnpN1NewjVs+den6eApCX9Xj
RRkukq4ouATjSOAgpFXUi/or91Hw4UYBhTQlRqrny++UBrw0e9cKzl87YnLnKUWOnpqLbYHiwBu6
9zJQFxXhuKir4Bc0WwwXFtOGkFwcighBh7audywTb40eopqiaZNgtZczoP1pxJIEFwJ6gE3V2wNH
CKHR+iJmWXc1Gn4Y8ozK8R7C+cF2N7nD84g9t+YcgjZn+U0fs974K4qYAFiz+vlWEzClzbiPcnVt
PI4V7tQUbYIflQmeP9nhyUV1YbiGTjgmo72M5zDVtBdlUPZ6SMC7wlE7mvelbzXoRmcnEBtXdzgW
QCWDL6CZBU/RSjfDr6hR+q7t7RCZxkQOIacyfOx6NTWQMYhtmeci2GE4TXyjtM6aWz6iB6K0FGQB
UPlWDHVup2OYD/S4HYp9mtxiY5jNR+tGfK9sDzmFHiAOogISvFQIdOI4/4qDiGOQUnGI2YyMVv+A
iLAz0F14vYXJj1HI7cOwguCLS+ntXNYSAH2avfYAw2xIkGGwTYlWuhAwmBYeUiPeRekiQ1Zz42tC
XUxtfNR7w31J9Gzdi0F7JB/W7+cWe+9S62psHxHg6URjX2oS/eIoDvk+Mpk9cEOv9srBHxM4oba9
3cjNoQseusx4uv0JKRE8AApdF0yL46h2W1ZUFslGdpm+tcym5gknZ3aq74K6T33N4HcGYjxPskVt
s9R5U0rKsZirAy1bVJkSRaIot25d8aUE1LFG1b+kc/E8luEXqmtgK7l26CM6KjCBOHQYSWOLT3FV
V9yEdfvYYYJbNaNxt1SYyTRf5kZnmNCU9yNF5FqEdDvi4lC7uL5ji0eiLUNo/4TPcDIzgWCXR27G
xT9q6XXy8dhLVYf3PKKtlHKGlAgJdak9pWX2pRlsTgSF0w01GDZruMewc+ICkrVEe8ke599KvFRf
IgXZ+izE3muHcG+Q8QwBG/R6VpHfuQUhFnbq85Ggq8PhACNgXZS+ZtfuzgCmHw49GTfqklb4TXDb
bwabJ7WzT66ngPkgFuW+qq1bndtDx42AhGnCQItuhyDky4Yl7XtvTjhfwogyJA/YqKbQe8Hu+kTQ
0Krvy8nHJ+grkzq7t5ayP2CuahL6VstvCcim1KVbAAlYuNqrBUdxrQlKFxHx2YjUvTewSXYjNS7M
J5J1CW4be+uFp+PYgXTZmJiROJkPU0UzH8XdugUcgdwKsT9F4VYv3XKtJTkDPk++1CIDvs9hzsaY
eM8CUHLhZIc8TT9Co79j6HwpK2r5cATjU4pou2Q0pYPqbrujK1gIXfOcjiTMDXTgwdq+N5pLLHG8
GqaB7mlDQU5W85cWYnmWPAUBRe3t+TLZGOh0kMFEKAEYo5QO22Z5JAR1I/lh6g2y+JNlu7so7x7w
srFOvJ4vueNzG0wO0zgeFzkhPYlm2OeR87NNqaznsXvWx6WdFLFosyr+up2wtcanwOQdqoRY6mpV
w0kZ5p+yIu6VPRRRIeUhFjk7tl+9fKBOr/h40RFy3SvYFOFufdGoASGAFb4aOC6LlnH1UCKImWyO
M5fV4KuSnWZocwT0cqMx1PI5d/n8dIowdHtbJx5wtBHrsL3dNBsy/DICwdB2w6ivI4nWwhKkMFAU
d2lMHnLD1arLr5C3sQ7mFSrOgnRc08MJ4gKgWzHDAJR7qTxiImz7WJuU58CW81XH5GhueMRS/vMw
kw9tufE5FgUmhf4ChoIgN6bQYzf9Krzs2FT8RTEwPMxDdZew2rg3DOhNKa5AtcDozfOtFgGiQWwF
OI428qaElGTbJVJBh+kAwSU05nHUTcP8puIhe4zlY5rnP0Sn0zEvGGWizFNnTxzjQejbkY1wM4bR
D+mxGknJRkyKgWov0nTDIvpZzD1XvLTlOo/PrCBPbuWN4r7vstfZZlkNMTwoYrycP66sKVdJ+jBQ
bK0xPdZqfsshy63mmsO5CiZcxTAnfM4KQCWprwKsY1YKDhnISLpRvd6ukX6YT1ixOTW5EfOwfs9F
SXOXXB9KEDHstWjQjyHB7TRrv7nC9NYNUy7skFyn9Sq656n6o/6QLp87+sdolV0b657dL0V6i/w/
WSnBm7WqjELCPLhc3COiXA6qwgVkgFBGqxpp60xv+KMu290U8yWMgfsNjYHiAJheRbPMfye5nedk
2NbyrI+co7lb8Bm2HRyjAd5UbV0BTaaQKNibYvMTQB8PFzY+umeHODZWrln1Zwwo3ktAgWXz8NwO
KRoHfKX9VNB0lQyKaUvZyAAa8Ghy/Nm6Ut+rUqfW1+UvhF6PPM4EImE2Ta2eVlisebSwmzXyPqoI
mytT3IaMacqm3GEJfqtizWAfMZcwECbTsXTVIW5a1lxFBEBk2MZrajOTQCD6jEes5A5aM3TlXGrI
tdhpWt7f99Z00FuveQoNdjJUWjvVNDH8XPDnUDTNtZS2vaHt5vnkgUKbGznmYd4nDKbI8ehIktiN
hE+ACMdYqRSJfNgpjQ3j3vRI6jOJhvruBpz8F/3yN6Ljv4ma/w/UzUcqVMD61+6v2M3fSJ3/H7E5
SbmiOQcb9f9M5/xfxdeP/Efxjx/F1z+O8c/y80fzDwBz/LH9M63z3z/pD16nZ/3TA7PuOdA6LWno
3r95nZ75T6KsLEfaHk5oIV2gnP/idRrWP/k3JlBO27albhqwX//F63T+KVGeOJ4LIgGYJT/3/4bX
af7OdZYu8zWp88oMXhl8UH7abxTYtq1pdsSq2bmZ9i0zxn0i8k+YdGQDSMkz4dZE5MQ9qedD9Fk5
mwCcIjS6O9NDUovexARolzNII8vTXJF/6k9xaa0GcZo1nWgKm/wEXDh7dzI3xhzdk6Eb/R3AdiE2
/wk4urwF1/J0Etoknxhou9/fgsUUGWB8yFvIA+oyzTvILvpMHXEKI6I1nQgJfKTFnw4pBzTXB4MW
cOowfv/TYvjXg/Nn9Olf2OG3j5LXYVueySdK2MGCDv4TUJfaoHJHO2uIeTNfrUbtrVkNfsVhAZvg
UJJhEdUVsy+PuqQVS5gEc/sakUVmW88eQVT//fX8joj+4+U4rqUbttAdqHrQYP/8cgBGgfzKM3RG
5K5RZclzH3Gc1cXfgLS95Qf99fMHIMevsaXnmdZf3rcz0/kAjgggLk4/jfqdO5DuZ/Wor1nHB4/6
3TPFwWT0TVJYjEPG460vEIdMxl9V7t6hwVhorX40WM9c1fYzA98WiUodi1PElY3OvSAn+DIjAu7m
o9Mhq5jgytFBwy6LLyxwtY2NtRqb6cdgkvXqTKwEnbPQVqgQ2gQ1bZxcAbq3By49YumvWKmBSlfn
u1jSERBHaYAvdRebaH+ZKJ7oAYHurO2TZRqKm0y2A8j+2Y0d3R4zRnrVHSxdviF5eI0rdIQEbdED
05CewzVcllsU8BbwU5xAzHg5QeQN2hLTs+joxyc3EGRE6+YpLDR3ZeMBW9XL12RK8Ae5/dDO381B
VP5MdtBqAJ+6alP3IQG34lcmNzkX9jpYFWqe9Nrm9LEkotC+uuACOGs2AD9bSx+02TmKPrl66DZd
x9zBMP7872vM+B0evSwytgGcQ7rh2Lptu39hVEuMcVkY1xWtO29XdtuW4cuqw07MwuZD5poLZtQ5
BiZdaTuiE490k76FxsVUBuf//mKsBR/++0KkdnUciXbWvO2ov6948LSSPFEXKMpkg/lEbWSYPIGW
1L+ZlnY3uqOG+bJ5tEYu8iF0AryaFpxUHWJMyL2vc51w0/a65ifIGXsSM1GyT+baRjU0kKPOwEf7
lYGWaSPnswqrs5DsL5Zh0kDpxl2YqU8ssAhiHb7DAgAYMfAfJWEBftGj1EPScSgtgfRKt2lgpX/3
ZVj/+SDajuFKz+WB9xzAw7+/fx08wjAxC931yEaXVN+T4EZNp1SeLbpoCJRTJD0DdVQ+3s08QquQ
JptsaLw6GcMzkezDzluJ5DWXWLdK7qRIOIkGVO6BOJFDejemIUoFrwUI4BxuO31vq20pHmTLAycM
Po628c5T+gIT/XN0Xdh96Fs86yhteU5TnA1O8Df7j/F7PsKyBm3HtExHYFfwhO0ta/RP+y7uUE1v
QGPsRuyqFPm8Esbk3ODp5JkNaLvGqTiKUGvqEc+ZZmfm37wEjvC/LjzHtE1S5Rxh6KAifn8FvZkH
Y+812S6Am+dDw8LrEqPq/u/r+39Y3jC64dS4Om+SPf3331JkFTS7OuN9diPOdLN8mr4N0BUzOp2T
Gnekv/3d463/5yHC2Jy9AdAPfCPd+Quxf0gGOYQJJCY2m2uXmLBXivvU4vAUXXeZTY5WqtSzqeTR
CweiJ5b1LfRqT1EAAtSgSRHTESOT3TFwRXi09z3QCfrk7DKE3TA4D1Cf/E5j0/ZgfzME5QfMXvUZ
k9mUz/Fnj3t840hJby9+BmWwrXP1DdYPhk/wWn31wx5myo+Yv8bRdJzu6GJeEWwfIG4wI4v4rVMN
3dievw1Nf0IbztyqC98w+e6KKrpGKSeRNMwvox++yxCcVE3LNS36Ay+HCCjs51QL4sTOfKnoxpf6
sGtsNuTaVhBg5Fcf6U+5rdgDCCVl+jmTzpVWJzLoKzBD+takcHJFcR8hulj3hP8AbPkRCNgYXrzu
LKZTeoZwEanjofIiD4ojBVQRsYdLPMjo3/3SHBhCZMka98hH7345xFKtud/hItfORUtr2A4hRagI
FEUAl5M7VY1+HoyNq4m7tkl/pgZn2H9fjeZ/bv1UoeydpmTP1Tm3fl+OJItGecgr2QWtxVlN+2Rd
WnQKUbHDaiWVl60HwoEzLmb3YpXoL46ZPpgi88jpLR/YEXcQiq7xckwaAeG9NW6+JOiRdR6XzdHA
G/V3JRpv9n94VG1PmqYpDXwh5l/2SEasUkbEAe9grlzJdbo6fCH62KMkpy9Msw2WV1DOP0nS3Tkt
lUoID4D/gzJYmntPI0Nd5rwzLQ4/a01uIKruvJYzvAiDMxbGKwafIwkXpcJnWpc8KK2kvAhpcyvt
hyh63NQKPVyaouHTAIPkndA2ltldJqNBeiVg+IaYZ+ueBe1mr6UByehWpliFe9YYkaBPkkdQP9d5
nM9i4iXGY++iUotPk3psIJiFTPpMYlyjZb8fWX7wURaqPD5Kw843DO307KOkka+roPSFoShKp+YC
UPw4pvVLGdPMaEt+P5Iy+mKC9nZ8xcnDl8gXdqvyJnoullZdPHIimKLGq2nWeK7QhGDytE5h5mig
4rznMe4RZYp1V72EBRhCKEncJ7zMpAjK9zpcBNNsv6mOx9+sMLEATflcnnqRWCdn4HkyPCqeRlyJ
+/vM9QiqBQSviUVtvIzBt8Disy2Sl6Bi0tP2PD06Y66o0TcB4hM6an98JyFkfk3N26yMrwNFcGva
p74kcZdEAqNjyJEOHofGcnwFHv3LaihRx2Sft1dgz/lDyOS/bj66EeaxVQLi4u3jeTkvBe7tjNW6
9EGX1imq3B8d2AWvLUE5yfaiGbm1eqRwuxgFD2QBGtg3Xujrjceg6Q5pHN99r3BPULA1QM/KtKHD
0YL1Zw3QvFrmRXQAJWZ2oykY0XLrCuVH/1IoPsjGlOk6G/m4dJfRGRoEq65N5kNF5QtGkCCaCGWl
HI4nOBpVhWV6MTQAHtSjYT0KmAOx+9gVmK8amX3CETtTa34u37DMkutEU9mpxH3k7aDo0JnI+Thz
Pqmw615wwvwKInqXCI42o5U9lJU4ABuhlnIplYQSzN+oaG0e5XoiXw6lptl+TdLZeQY1fReAhUV4
u6yiOUyvdtCwXw18n3X63UqLo3ABDoRL2kEPqi9ocBqyjmngmc12WQ2WzYIUtRPjcNXWMw2zIY2u
qeRdWnH2oC9gnhBiqFt9q7uo9OPlaYgNXj4GPTrpVUCMkntXH0FDfdfAYyzatMHPLD5Y6eByHKf0
Otu/PNnsuWPuCJj+7Htrd/tGx7z8BTS77atFt/NUGop58HJ+ZQUTgW4S+zInHqHS3cOyyeQkplPx
ene9y/UmT6+ZhH+v2okcV5tX1Bp0msvsEs8hU3Ncp9WQsuFYwRMOuuPUze+itl6Nmh0xTqy1gAOE
TSI9kF65pQeJ9qHia3bN5LNVLGsLyFHRocRPl91jGtKrFmrnRqrdrOpuNcnwSlTD6fZ9L+TQYQwk
fTIN66OaT8zNMcQOT5xKO2FNW5VAvFJBeC09fvbtZFo2uqnix0blQxER4jqiql4O0mzOP5OQDy8v
fgSzTpkdEPLTe4zkgEYnKyfhsB4SedI7cWnNbDsn0acsukvSsLMqCkYHTnGAZYGtMPadQJ4JOT2r
wEIqysjMNsvvRWg9kXnHslbJtSq/Zr3Sbme/sWxRsx1esZ0SliE6+uLsKRP4PX/isukHyNixkEfY
Ar/cgAdThGwzkr3jjyU5ZZ/6iGoUm3LKJmR07GkV0mRA0Vf4HmxPhdp2RIqLxt3fcPJGDkaZF1h5
/MYKWvoqsIEzLDuXaMRD5RXnaXa+GeXhjMVvk1vuuu04KcWwnCEAkHx2LzPi0jTW09vtoYa3RwNF
41eTtWFxIg6vRlzhZOPNtTpbXNqyYrKvfEqjjYM5GzcCgy5d0zYGWCLfs4kY1rEiZGhrsSftbh9C
02Z3mZbO6y7sX4uUoAiHMsMOeO+JE+xtpG5hZi5iz3y9uMzmYXRWjs2nPM8uMP/BuEd45m1FFr2q
WH3VlfK2iEijxtPWIYMcH8Hsa+jypTEtrv1Wf1oWSOeys8+1PCxbcUs8cGt071nwBu6z9HWN4yJ1
jBOzM8AlnfcO3MZDeQI9LCXdMH/MOaSVKfZ5l38sJ+4QnG1yfWU1nRhCnNgyUkT7vMhcF6deoS40
3izH+4Gjdresjn60T+TOHoM6YVnyeDbip2YP3zrFm3cH3nyBhcRP0B+uugzCpOOwQs6N0XHZU9le
TOY9LThmZjPdAqQJqB3GX7ptnZYdiI7vvK24S+JZGHxRK92HZIQaBxuHA04TBdHD7U6SodtyAM/c
XqVMr6Zg13KYGtZAO1con0kVcJIrLFA/kJa3HrXFd+d065z7vR87M01ihquletTT8KCEWPh85rrK
u6/CAIz6ElXGcx97Z3cpuiTFchFVJwqLnWkyQXR1GDDl8pWT5cBLtlrrVHfZ1ZjCa1K0l2WvLrrc
ryjT07jaqmg8LAdwleiHMusfogxFfNiafi9ILhAJgtT2BZfpZQy3pZ1f4t45JrFzXKqY2/Ur5XQx
caKqgOOgUXQDbvtuqx37wHybtBgUJfg+1nbEI4iRrOgfK9041TF7L9m9PcooJ7bwG3ClcUp5VJIf
lFriNBGCFQzmetnClvbQshFJxzzdjqylLlMdjbUuOHAzuGfOCvfEAneSjMdlGbQ6HXSjWCqVsqbL
Q05miyrGZqcujebixsOvLni7nd3LjQOa5hUn4icAD/xLuTwZ7cHzxq9G52G/nb2uTUNPRO65RFnO
BNPzc2+k2clOCPiVMIKgf9QFkffRAFYIlAY8fOesFkminakHE5vlwmE8hYtvrW+4mmjV/JQYDHvl
JbcaHwn5vYF9aWUiP/6j/8SlBilvY3avi51ezCWJ3BAecDhwc+djcparuK7WZle9GXl57b36Ysze
OZ82MQmKa8iL2doOcl6v7whOjLy5gBVIHf2YB/lDN0ZXklY+mp66yAhJBkuBY+RQTFNeNWVdBMxs
M4xsQShmZMGN+nanGkC5dshMPayCPEt8QimDNpUHd8Jgm9Pi2djENokL7G6lp3M91+xT7oLYqctf
wQysR8jhj799Kwdvvy5b+JZtkXEOWyejCTam4i7Xjv3eCpbx+8Q3Z/MDzbR4VTNbTVSZHGsuxbbL
xb8CgcByIPXaQjIS831UPMvkalT+rT6cJzT+LtcOy+O2vjwGbdJc4oKTIY2KB03xVurm2FU5ep2l
pxUuZzpPTociYaELvY9wezJU7j5Z2d6qbHVertzMI0usVxObArKrVZ20YFw5UHh6kgGFXhix88Br
b+kb+cHU3jlLvWEuYFbyCdM1eu8EIoD93rNGliMsFWcCNi5RpLk46Y1uozvOr8TSDmnEa+2WxzIw
wwe4Dk8Mqlh8bgyaRHxaER0RIoQ/b88fz/gnaK1VXaVvxeCcl/4joqqjqedHkmvXcimAYZ5ex5Da
16neXJVSEPNpAll4Ny1u8nXbXFrL2lRz9C5tXg0sc4+GKAprxMB28mUpLPad13wY9EBXLim5SZ2l
62IrAblCuCB2yFwO9npwuTiEx6x97Qg4gnbJyC2ZjraQ2wRT6j40TeCyo/HY21261hv7h2WRHG7k
OFdlFK61qeg3VhW+Ib1lCQrQYNjh4ZWYGVKpWTuli6N1Hn8pA31HUneLruJXhp9qJQs2ary6W6vm
wHZMGfhaIlEEYBEUZNlwooMK1LThUBYlEUo1+UcJ5mKtgwqMpchPTwrbRD/xAt243WVujETE5tYU
q/jqIAzqQaxFol4gcsU66pV3CHt3ppGob6MqYXPvQvjNAZCZvp+xjk5Uukjp3DJZ07aHylR1r5au
OcyMq3yF068BMB0+wJ3vd2NqfI+NJcLZNpAuaHSB0xLt9//m7Uya40ayLf1XymqPMsAxm/XrRQRi
YgRnSqS0gZEUidExz7++P4+qNkuRaWK/t+hdZiqpABGA+/V7z/lO5sK9S/3FYyGJLk1z0fdRrght
uKwnng8jPrlD9cZ6PsEf2uij1sMLoUyoJQ+hLu6HCh8w9tRkVRgYcKBE8F6RcUoLFP1C9YRH8dgI
hFV6PtzpGGZTE+qAWusy5HTIpw7gfRHP9tjHTEw4C25S9CznHirp79FLxh5Rjx7yZZ+8DSZJVOwh
wWAwEVdk1PUk5CTEgZjjjgQ6MCQkTVSseX7pcFTl/CFxoMadpSP+rmiAGEkWOLhugwEzZ6yK1r4m
mzaLrkgCIPAb7/K6wBYBiyXdTAUkqAbRFtwAZHytIpu6l4Ovv3eD3LV6P7DmkjsUq4h5o48BU1nL
0yCat6GcrrtCBysCLqKjKc+pAi0CKWTbiBgYellU/MK1Dh0Lbc42gVCrojBy9HZNFxRzQdw/DWY5
rDJmwUBsLyqjSaF7W2EQe2lBpQ6hwaL9hIqhgGYeQu21Q+RG+cNgZg9Ge50Y9MhGYfjbqFsVJfpT
UxuerKq4iU3+gpTIPKipwTgRqENn/LVyR0ID5lfHmMFEITbXjLhgBsYVQfr5Ucpyq1EA0DVLL2H/
XIhO9fE8Tr5+Rb/MMeQ+TS00w/QcAln+rAz9Pl0ynFU0nCQU4dTOQDhnL2MhbufaucXbfVvZFMj6
vGxIn2Gq7txoyOnR5gJI8BIkSP3W8Ch7inY4ivFRcpZUthZG8Een93+K05yxyQ74Pt34aBj993NF
pFbuGUtzKsV15bBrdEV6km6EHqcmK067btzWYcQwfM967ZmAKTifVf4z7dQIpKP535v+kYtuGkKz
y/wmxUNV5fVb/MhB7QHT2Qkn+Iue9hzEaGtHon1OXRpqJO4OwYR0HRIhz0998FzOrPnMzAZ8lr4s
GU9b8t5T7fMe+8HCEH8VUwzz6kaEG2KisZUyuNW0S80mNLOz3Pdxap9b3bizU+8nXkFqANuSYDiD
KAO5oDqYfZTiK8XlJLuhu8JvhGK8wSqrAdWpOUbVT4rSxXDsRTPY84FxGY1FwpU0976qThF7qU4U
54Oy2wP6vPTVsO38zWq0MPAoofSFEY5IDYFayYrV6Sm9OlQlBWs/Ei9eJqoQEOk57phVyxx65U5d
t+khyCIHFNwEBiBqkqgmTHF2Rb7LDwLe2QHTt2xB7wTwhlOQMokm7k/VyPNUQZLF7sN5Imb7VYvO
S1VVEpJA/pJxMgh78fxDONFLQRVoDiqEC28Tooj4RQRTbz3mA0chEfGNGOGbMcqV7wxPqcfl+LP7
0HCYzorhNkbBv4kH7S3GB7gy0/1Cmaju1ODpty0eDrrWKUIcx2CCoZoQZtk/Cg88a/wSix2xAXSZ
pyvqsHdUP7fxsFzVS77tMM6vNZ8COBph4Wtbw+AK7d6HzLOoBhoHEIYnL3hWxZox9VU0jeUmio66
mDkJp/zgeQhtPON/XtSG/5RSUnsR9Wqk/eAIcoF0lP72C/TXh7Hhma+zJlul4DdkEozdBFG1DDdl
S0OnyobL1pE7dds6zQGGcNH5XF/JFPTflY43RvO6xqxz3v1xois9ZAyTmJoMIS/1o29eFu3PuBcX
8kfk4Oaf5YnosXhf1LHx7wuWM9JH4eDLHLeNmR88yIDlOFA+qvqiU9sAeLqtRwkByZAqrI9eRj1c
0A/carXZBk7Fb9eWYOjx06IkZI82VRnmwfZu4ocS0wobasJnQ2MEqMjTp33TaZgGPHstmI70aGTM
jtz8rmuhNvVy4Jie4f1ocULyP3slgXUQX9r+TrOpa2eJxEs3wE8CM9W5pwyBsBXUiNgi4OG6GgUS
C/MCnOfGS0LGWRbpD55W3wk1p0+y9ok+4dPsUU7Y8w/kYcfaoehzHfNKz0BnWPm3uU+DQuNMFobQ
vtt4BNz0A8MC0VCquyEkj/4w4A0AH5nOHQLaHFGcEfISpiNLUhIR+eeCvlQv6UEszi9Ct7Q16FQk
xvBcCxfSbNPeqGlL1LVPTTN0m7awaYiHtIENc/PvF6HIb4esvVPHWqjgv2ZtvEg909xX9AZDi257
xJEsyjheU5t8m9S8UR2Hz5Phx6Rk+RzFlByqZHwkeqrYqdalj8e+t+K9Re3qqgkDWRa3fXcX4Wbj
stfnibLnezvLy05Ejz5Ywg4wqVwSonEMVQs8UuPe8xIUKwdMwZI9NE9zydtmVMtDYXYn/JdD/ijU
d9E7yB+S3HiAgQF1rx9Y2LQD1c2aZCcO2y4wQZRSq0TrbJzBrDBDMQhwxMa3GNcScQVvRoyzG65u
0Ojg9Hx2BMzgqOeS+QjVHJckH8R+GaJAgNmOGxrIE38SNodOR6KQVN6mSaiNlhCTe1pjLo2ppOe0
fvB089Rr0LQ4hlP0IBzh1BG/L2n2TjXHeA8iCTO/W5xgvHp0wBwk2yvN1fYTatpqAbXK83Aujnp1
BJn8EuxANCEy4wRC8vUjHv7JY9vNORf44XQYUEmrfo9WpC816H+0xeFDnfhIZon3cnubJAvqrSJ3
7jx4247Pi5daV0KkmzqaL3s17Tq3yFLnaE32D6UMGHquTufqQgW6TabtVBAA5WrO1ZLgmGzNS1sp
DxL8teqaz40yN2Jt6xk50WXRjVVqZNfOrjGhW6YTlIzSCSIcWEzymPYNGNTggUzcU+4JQpcM+EV0
34+k4am7BPsH74JZ7ttI0EPSvAfV6dVS1kvalPvWENc0Y9RbB0HxRQ0SC3SEds9WFQ7uQ1esw268
OO/OuuAk0/Z8u44ETh5ZII34L/7EbhKzD/55uPV3k3QH96ELic1l8PlB1tCLHo0kR5KdFXKt6Hk5
B9LGtTruFgwHevSCI6Ft3Saq1/nnzzaUXumDjMHzkYU5lmEyIf04xjc9r7YTkUHocFv4l8DqyXTQ
NqJqaGhqGoPEms4umv81baR4G6bFewE76Yur+Jtb4OsmKdOkCQAytD4MynJhGn2SwQnxoHMw1a+5
z3N/E3aTc7GIaTPqs4GVabjPPc+/QW6AWgUlRbjBcf196sW7XpH3MJTye43pfWvA6W9rR7//4jL/
ZkDtG/hNLERXukHP//cppFl0Ol1AjkWe+TBSnG96J88x/el3FpfiJ8D98/Jhaht6C2q4li6kotoh
qR+zLTDGCoxM+fHPF/U3g3pkUFwW06+zuu/3a5IUBWZXaN2ubbCPvJi1Za4x+AIE7eVDbVVXmrz7
H3wi661jY275rOLzukrYiAhh1hiJtbYqw10JnUaeJd4xWGQ0OfrN3OXJVzPgz+pBlAg29ijPFwZS
IDVt/Yv0osZPYGJC7HbZXThJnQMF64beeQ/5lEoyPxHz0unofGqZJVS44+SlXGg8jt5DzEYLN5qi
V9V9svSyoCww4db6DiMltt7m1GJ9hPcH5MLTjE0ob60vvijjb6QjSpjp2DoPOvKND+/5WEos4Dr0
i0iPfkKXzHfGNB4aGqu784FMq+jRVl5HAKF7HOawvfjz9yY+K0dsmyXGQiQEwBGp5+83sBcsxiEh
uTsvcUk6Zs2kIXAas8CYzVvV/daLIShDi2Wc09vK0ulpE3UHhyDT7CvpAe2h/sX2Sb9JZL9mKfah
VZwYdJ4sf3ySDve3ir9SGjmfv3fbRrRn876xDjjio+TSm6o5cqN2J30wjgheUB8wetBUZTvERNEV
9OLUxaojP5BWmDWc4TQgvSEZhmf9xULcq6fD9zxPmkkOpcmglU80wt5HxreJuW3H4aeUFM95o9T1
FuNx+nXgld9jMqaQppZP54dI9QaXzj2otrbw03czjlEi3Mslfo174tNxTYTGODB/o9UfKn6panzl
SgE6WDTjAYDgp4kRU1Av1alzl8TWvZOpjRHF1ujJvZinRzmWTy2DTDJTLpWIshiotyPYJDr9prqQ
B0G8g6MtD0ZG2fDnx+Qsofx9S1D6YNtCLexDd/+o0vWNYepo6FS7KORshz0OUhK1tBrhjEmaMiZd
Xlxj2lU6QEBB5dNrzGC7wr+KXH5A3aHBh5GeFT5uO6qOSIW3nytFg+rofFIO6+qpcIFW966kXDUA
tgzq4CPgqqxjJI+NlCek9sfZwQ5jlw36eU0/qLHDYIbftda/y0lb+mo3/PyGkIKgC0ZNNlIMWJkf
3pChY39qBhSGjpp9NVT6+ner1gaSpQriC5wr+mTATLxmo46LsRqnZhFFll85CPbl+5+/is/7jYtV
hUdeoOfWXevDkx87VelETkRKhsvdGLmVgsfO6Oj+/vmDzn/Th+/cRdnsu2h4XeF+XFuRqYQg2bMK
f/OtR8e2LlGUYEblN1MHx2nkFWvwUNHv3OrKn4Yf8r0eumfX5RiaqPugqdMecKcia7jOnpyOMLGB
79BtHyuO1vTk0qw7xkxSuIHwvlwcToFW6fdxQzVrdCcZTw+qQ0JuE5U0zTim4KfzrEEv3IOSufoR
hxt25tvQMN9xUE5f3Ie/kVWjMPWRmNouLMdP8uKiGyBLLHGFcZkzhl9GL+iSaBij6VMLJFxMajLV
mKhpFk9tCrzTupozto6+jt9nsqP//MV83t1d17ARWZrCtD7vtbnoYQwZRrUjIAo/xmzCva4fbMGw
tQCQkdOvGeevPtT6vFO5rskAG62tiZvG+1jnlEaHU1VUu3kEHpyHSEyqhO/ofJ6flhfb6K8ATdAz
mSED+746blvfCn/c5C5hf737amIA3jj9+NAydWe1IxRjP/DyptCH02r5Xsti14flvmu+W+CT1+ce
kb0sr8twOh+wqwhZCZXET2+xX4VSX4jK2YlBPvrt9IPWJbzkgkZ1PHxxx/9GZcwvbytNrwvSn6/3
9zWgsSdk0RNrwGgzhlXkE/2to3Zd6RzjEHZ33cnxQha1npxuneMmQ0A9gP75hc7zLOT8+E6iNeV5
RPdm2x/f/pyKbyxrUe7O46Oz4MMqaRjrHrRavwv3PP+8M9E2bcvLlEAT0ndhOOUwq3S2m1iJU9R0
ypv6b72vrbDBcp2qFeibnOfUROisHTCLn4ZxNfYdLa2cURHd5drv0BRAXFzUow1JAzRaRj9m/GlH
KJ1ztDuYMV4mZDBx9DZ0CAPqWduc5fAJAvDYocIy7e7JJXpSq9yHc0ezUMIVLQ9EDlaiEx52dDbc
bqTTmXS3nn2f5zRsLD1+zYfhEbw2x2Nd/tIzF8ghmezrZhgKWsTiRqac3N30Oz56xj3whNfSYCZq
hEwzreFQGewsUVabK/LI3nM8amtmVFY4knYRw8kHJ6l3oK6tEeSiWtmU3MKfo2/xYiCUyd4BeaNi
aW/N8UEb/RpnJ2rBif3GHOkUFmrn4Y9v4iKDWkXJ+OeX3vpc8fDsmRZuGZS+OmaH3x/BCp583KDH
3JneoZ3Mk93ToDLdYYITy45scjCVVvNEtGXHaoRNk98hTSyx6edWQEboYDxwVXTGUF0ACt5Ezd0g
+P56dDwb7oTj4p/pabuEfR/0Q35Ser8lbbKLoqtuJtOjfWuT/53IwtjMevOt1TmTMyl7sXymvumY
MMHsiTLtjfVZh1f4/MVLSlZaJ7ZNTN5LT3Nk65JHQ/Oz//bnG/Q3y7THdsghDAuIDrjiwz7dRJY5
dnTjd4VLm6CfRrSfrafoP2R1h+CYCxIiosaX63ZxjdsJFZdlWFvLC93A4NWoh3D/50tS/qkPB2ms
yK5t4kvBI2R8NOT4jC99ulvlTs9HL6D+h8OqFLW6SWYdA3k7AlazdBdYRV880AGE2vUEzmUpoz6L
uapfQUmy60djObl1jWMTCsCaXQGGliYuzrKBSWNm26MM02Pzqo0yhj+Fjx4G64m0w58RwOsd5Qt6
T7pqegpgtS6dfeE2Tylw0aTU1+r0k0TDU1fSVUOE4LRoHxxv348xApx8ujzPMsalEUQ0ESzuQK+b
SkzLY67fzTZyP7SpaGwaRzVnGM5JZhmNsgrOWLrWTs+QLMdMCYaKQ8MYH9oSnUtN2FOakMuBHv+C
OKeIvvXMQzkkW9Q/D6aJskpnEOAnMkOvWQr6VOXCFF+N05yJ+tDHplp4WFFkZZ10UkDacfnieGb+
3RfIidYzfN+i9nNUbfiX4+VQ03dNx7jcVRmT64HHXM3oEVsT9GbQf0o9DM1hTryLHsYAreaVCwk1
ZZFaEipXcsvfG1HivnBR1PU3Z+UHBGWOArnN3cJFfB5wLIJCkpH5mtRUdvRaInUkWSf/Fs3UkQUx
sdvFy76o6T+XEZ5wKGtZZskh/dS4gKdHwEcRlTvNs3ZGSEWnFuel3NCKYX1XTdwcOcafX4lP502X
F4IjG80Si4padz84FWKjDecG+/EOlCmjmiUJgBrQDV6sX4lcmJuzbJGw+QKrEnE9tTYNHISswNhr
0wT6oXRTqu8FtvSngFHisW15bvt0/gO/mm5REu6qybhlWPnVGvzptH6+eJtlmPVF+XvUGv2Xx8GZ
QTFoaK12+GLv3ci5yOqTPZIRNFPMQi47whq5MXvrGojI4c837uPyz0er5Q1/kWlwVv9UgWQVQIKo
zKhAOFip2h98GGZDmsprOj1fnnrOa9NfKw2XnYLlFE8qtjrDP3+Rf/ld42YonaVJYiWLDze5DcSl
0aacOM4BhZnVqAAJxsGSkS4g4kDXR/1EYxKHDrzopIiYHGUesNoG4WV5SOwx3Ps28ajRLJS4kcNd
nKDW0fraANXuMoshkCluUdegCYJO4A9B7XSMVgWtfGG0t7GIA5yEiB8cpBuly9gwJIp7rS3DQ+eK
Hb76n20WaUdjX5gpE9GOaFnm+C/J0hXEimKLxK24SohnUaKF26YfyQia+h9lNd6g+XrqwYztpfk0
0x/eDgbXqhPnvnIjgnmJBOF5lN1jJ1ryJhHErTkTkgjWIqqIbMQyyA427Tx8m8JxW9lZDUiSYfvU
vkbuy6zXP3Q8EZvBhNcSgQ9pexijPoFPFQ45zzV3rjAZkXDgWs3wi3RHDsBzzAun1lJmHC2J87NN
Az+/jUSSbYv4VjpiRg0QnvLC85jj9y/Q2R5jmT5hC0FMw9Lp6086/WMaSPlCNWWfRgNaQukTFBM/
WoZxkJTxqEMw9ldWAzc6drq1JeiSQajq4y4h5lZUx86ELajoa+agHwgiYCkHwoDso6LM8p8WNV+D
WUyefRsHuCsItgW6Ucc3oP0iRXkrtg0sc4Kbm90iwE8yrkS8oXOIp4Ig7n0h8s8qMlSHoblLw0pA
a4AHSFteHv3pXqtCMpm0+6qzrqOY3FsHtIadhBce3Q60DiLioNUZgVbr88a0tYOQFoED9I4Yg3P7
vngRP+4JLnRnA6MXIDIb96Gn1tW/vBh+hNNQy32SW5cuWpOu51P3czilNL3l2eKU2uoWoOIZR4eO
O2WOM7jDW8dZm16kETaU/8LFcGsupGo7zM74LRKMAZkVzE3yduexzRxFTZy1m16n/eCsiKxbLTCb
mVXFr6B6ibixixcP2QNsKUSyREDyrEgaJTJGauClqHtymIudSSJeUxB4BDtt0rWjH7XzRueiPaN1
L+A9WyvLb4AGhPxVfjVahCV3110sHtLO+WYkw1Nhdfwxp8FAB95rtoecCt23x7uQU/FGL9mHnUhe
/vkOf2y4YJ5kgWN1xUjIJqF/2HTDrjJss868bdwsZBTM6nD/RTX9acRx/gzX9eil6Ch79A9fYk01
SuMz8rZjO54kv+qqHJhIzYzXgTm5d6bnvNkkfFW+9tOcZ/S3GmKoP/+en06VXAQboUVFT2OBdf3D
dhJpnpM6MeQkP4K3AqMd4VPkA0gqlpHJgLMHZHJra1DATC8MBHabHer5oGx0Ktou+8qvLT4e8VH2
qsOt4ByPm4qW9O9P9lzDg0pl6cIRqzTy0L7xsSH0d23rL4g1ONClKR8dwebgZOTQBJ7hCAOcgYN8
1xoldWMBhzT0ASwKdyE43swDaPew9pCt//nmOX97sTgCBS0QvOXn2vsvr2GmLY1LBryzdfCZEv0i
H4e5bvejpgWCAwlUzixFfaVTZuG2PhqlAey6KIK81n0Fm0yvka/z6t5OSWNfzSEBylUeaztzdNCH
9eF9PTvNeghTa70U873pOhstcxeC6JFSNgbaJFgFddccjAHaFGiPZT1uUwNlMamWe2wh5kpq0Y/e
YCVHhdCsu7rc9ECR8DXVt71xM/JYHSRnVRnH+R4XdhTEQvfWCGxWRj2BuLLdi9KelxuxFNdZRWOr
Z0B6IXOHgJUCpJaeDpyXS6Cx5A8yMuUU++eb7H16FTlv4r90TNPEYEeV+OGJSDoHgKjl0K8R6R4e
+/U8ahA3oSApYB8eddHTTKie8xD79/n+uKUR1NQql3FheKhuwgz+dvMOh9VAvw5Rroiq72GMLzNX
N2tJICtKAEZxNpBO43e7VMfJGXtgzwCdVVPL+i/frYqD0bSId7mYz83kw/MeEOWVVbUXg4jWAvG0
2R0zQToU83gQsjM1rMsUe1mUmykfTrZevnqytXfLJX1aPKFdsvEyHASarRrYVfQDN8wA6b1bVlKU
amzR3fXloe7EspaVWILQccBPQjeLPX1jlc3D3Oft3qy0btUiFl3rw2uHUCHw1KM32f5DPVI6gaT7
MS8VwFKs+0kDUagCYghjCC7AEK9cinDShyAPVmb5mMlxJRPgqKOXaF/sXPanV4Zvk6muoJfLoNL8
2DyqfD9MloQwwr7Ir+iiXKS91tAyGQiSHu+ltFA5FqYIQs5YWc3Tn4AxWAvIZWvSpPW15NlfZR7s
WdKy+A3ZVgqpVBM+nRfUsEhr7RbuOjmKeXmZGWW5ATjlAwg6uJz7lmF60oGLHwlkJZpOVNeswFqQ
mDwBBQDkKzM/DlM0EonuvM+jfKbHpTPMw4VVaIMFyIeQul7bdoJLc5JviDivtTIMsbrnUK4SEwUl
8ZBfHJM+F/2q52K4FlNGlsdPRf88JTF6B+7akOMCRFqY6y6T73kiswb3Dg10ciX1JwOFUTBr4Vc2
V7g9vGS/VeKWTrECIolxl/Ddj+ZufMxS6D1U0T7q73w/O5iQ1M00GfdZJ/VN1khgqWEE53spiEJx
VYKdFr7GmWj2vds91wskay2aOOp76qFzsWsRrFCDc1wxn/jREHewmoaaA6BHxCmW60dmNacxci7D
xW5J5yExzrmAS3k9VBly0vPCmHZPWRrfELP+zERiCQj1LRH11KcmZbOKmiRbq1kYJ8D3yRntbYdf
fC2GZzshxV6QGo5IlWdI4HVOJ+f7VMFabSsf2hGhX0N36E32Y+oqjPMIfEU+4RNqdYe8HDNipMZe
mc5mc6qmmwxe0Y2nzN0EHgWAPZA04jVgFoTtMx+fGg+2GUbhq8wyoA0MgBZyWW3KBE6DlgyXwsqv
jRT5iyuc284rCEjz/UM1u0bgNGjALQfJN/Emz3kXE8nT6NcxMQVH1dMEpJBuTWIJ0OCJY6t+c8zs
/AIYf2l1Z8OGBWflJuGrYLXjfVc7t7AxpwjXWLW6eQG41t820k3pCE07YzRRW1HuSs0CK47CYhlt
ubG1Yg7QxEdBSg7LjqrQ3UTxtPUtIoGaAkKjSkR2er1Zp7o9r+3GopDX4HrOkv829PEC5JnKLSeb
1A/f2oFCtHZY43AHXMJZRQyFoP7kNPTK6jBECG61GD2h3O/EhCy2Gwk9z8mO/uLl+tiDcC1wRNAX
zuwCVXb8vr+0xO9lEq/u1mMquibzLNpGtzzJtPFySmtLUZA5Dn2xq306S1sGkwoKHNP2qHfOddlf
Soc06WaHyZa9HURM1MXYfc98BRX142MIzFiv3B40DJIOmWTNtmhgQkqL3Qb7ZE6YwCZVWn3Nmy7l
tKCXalALlS2Ka83Xbueljo9grIn+aEobZ4Sh7NS7pqSZlsYhg9FqLHE7Y5gePVBECd9HsPTltiSV
ZwuZkSzPCitpjDoHC1bxSjLMYabA2qY6R2InhA9wXjbNcrpBk9SvssmG76wYInFK7LeBU++8Yisi
L20/2TxPc2ys4eTfj4P5VJnivZGH2XfRKcLU7Pgr8Gad7Kn3iD/jKAHZYzfGuQlvLnEplSx7U9Te
DfY4HmyaO7AUs0MTIQj3czBzQ47ZtiJgadGKG92HaRwPPWdZGv+7kbT5IStkIE3WTD0huQCvx01t
0zZLNGDJf/5mDfFpqUSu5OmWhwqFpfpjw5WZuWy0pQR3mVlrf24oVZhgbouB4kmk0QOAtbeldg7L
vMgtgBiElq1xYWXjFxcizjb+3xdtU7d9h84hZn/X9T/U9h6enJqkF2vbo6bdJLMPAcIvKgJOMm8V
Lm22yuherDWly0s9sgt7jxfRSsh0dAkgNY4EqbXbRmUnqg0oMKg4S8n36AK3XV+29hQS9MA/1jrf
fNqFj/rA6kMMerOGhX7v2U0eVEQXrOkFXLaSjM4iSrf0LFiSGkYDngs5mRyPxQ4bUEP8WDNuQXHK
rV2Uz6RoIvi22NKF054Skp+ChmTz3peHVK2iqdMx5BLY7EJ553dpz2m13sZsbrwYCBI9vaVT7F16
fWVupuagc4Dw4ldBZ4bCS95bc/kdxPaC15I7Q1JKsR7N/qlHmHjMbhnVQOvqJ0nx0Dy0SitYaown
gCy7TccJY6jWxEOzOkKEhe7ujZRRTCTl6DCEMct7Tebgw+BCSnc4ThPDRLfR7u2RxmomHXTwlsHI
DIM7JMF6wVM2FEyZh1/S7yoYCOQbFhm0ST/Ebo+iE7sRpHH1YtLBRvS+bj0cccmK8LtJkLISeasm
wYZJDxwAdDURjoYYRQoOQ62Hi3KxiiAb2Bdq4YQB/TIqJK1JiTVHvoc2yiKgEt9j4M5xBAT3xiTx
BXpofZskGenY5MeBZHGRoVB19VIj2V2Ptgba76BqPFghTKNceF7os03cfCki3bzUti4BeLMct7GE
Jm815tMg792M2qk1UuTIvOLUVSa7DBkzc8NPDaH5a2H8iwWIOUICumvlvQyEWNAFqx0bSWw3LQHq
EH8bKmZPVA0XKo6ma0g00rxrlvMVUQzx3sbqQgJ7EwCrvW1qtwuMSDrrECQJyvuXrgNj0mMMbh1z
CbRR09cc9E5CdSwidznGkoiXBW0X1GoTnYNxwZeNlFnd+fNyU5eKctxAkhy0Balr2RMINbTvlh/x
VcXSQnkCIxb+Ma/eaNGwL8QG8TdpvPkMwpQcjigCMikS/x1G0HfdqS67iN0mGvIlEG63phBKt3ot
ZoKy8HvVuRZQkLOEY2vonSEPfKfn1Je5CiemX5+bYZXPeYabTd3MGWiORmeTxFzQeY37/8ZHVB/0
Wlb0kqK4A7z4nw8Onrvn3/5lA4yrIxrurZnv3to+7/73/+Ino7dS/Z//r3/4j7fz3/IwV2//9c/n
X5I4FbiaTfLa/RVYaCCs+ctCrz7gPz949Sz5QbiHcfP8j5vm+ddbG3/+yX9zDj3rX4iDXDo6qk43
mJH+8x/jW9v91z9dhz+hw+IojjqjONW3/7+cQ/9fHIlofHgs1fSaHHaU/3AODfEvigSit2wcExak
w/8O5vDjzqQgRq7h+AySPDSS6CR/r3ScNtcGA7z7lhb22N6jC/MeXPJ76yBOoAKLyaN9MhkxUO6+
KLETA8eifRRuLb1LN3kX2V+cBuFyfTjd09wHVUY8o2qFOiZb5u/XpNvE1BONJjYI5NvvmQckI3T8
8MCiXR3wt5q3XaOQ79lgXtDqs3c2gZpkBXmMlwlamZBw4IZIakd+B+KgM2qfk51WUUxE7P7HzFjG
Dbtcc6p9fJmabF+nrp/JiDD9eFVrPblItbaAR47ycNO1bvIa6/34JPrFnvcp2nWMWRlzMl/hhxDv
ZTN1zmQcmtCZnoVplltG79MI3LaA52abObRpbDBgJ/zYI49DiSh+GVljP+Qhnig/TyI657657bKx
vUly5XluRRa+z/VgBXqh6jXXaw+84M11k6XJda0SYB2a61tkId1NRMRcQMfDJZeD9IkeJ8blaFSR
3EGWL4LS0cU3BPzadmGSf8v8skNMYLj295Y6GCe+RJ4+5D9JcQLmbSLqd6MRJ72dQ9YdfSJZGLph
o7eiTTXWJJL3Nei2bNaqH5HtdA92rRPnAd4y6FzDP/oWB7m8GO0n3Vu8x5jsvG2Ir/pCysb6Fntm
8pAS0fI4jvWwXXyr2Wu5569C5A2E03H4WlJ9/DEOTbkvgPRvzbDqNlHrybfQ0XqV+YX6nlPfWnOJ
qOTGZltX9jHBSAT44SlItxl9rUcv1JqAoOxpA1942LlI/HbobKsL3YyS+6hnX+I0SEOub4tglE2y
nxdSbdjG0psqy7qnJI26XdF25XqJItImJpxGadXPhwUxUiDrKL6RNrWvP6oHIPfyLTVPsalIDdti
RTQQpDhx4DCcuoyajswQgsMeF6ExVNWMYb7UHPjPWV4LyCbEnmb9NN0sYz2eWpR9hHMQLKZ3/Eqa
n/a3Vs780BcC/keptKGxxpBokbDmLde9m2y9AzXnE6ElEnujzVW9jjIkNKKoHdpbCURHZjyPhGPh
pm3dWrswRl8+LA3aGc9L8k2fIkrv49rZOzLCOd2R1zTFk3WoGlSOUrckTXizBdYPQiulWMfXKqrp
wkPztammLL9wMzzbNGW9TZd2uBoYqGYhJ9rF/FkYqbwu6VSzdoTK2a5VkwsxhTJgn/a5eTEDPaTU
RM2IlxVRgD/XzdEym+GK/IVlN6QoX0XWjfvKJmB4IoD9etHzad9YRnaayyZ+B3hNXGKOM8Lwl/A0
G6N+vbhm/RSx+u5npGkcT8M8QJZTXRajBdCjSOOjDiBe0quEGFIPeXQUlZdcEMxr77ux718bK6/v
WCC9w9Cl2g2hfCQOuABLCXeU8JcSshDx9Fc9ULTUJlYodPseCGXc1ctmTjWCIdDB6cgJBjiaN5bR
o8ZKaiKidqlmmEQPE3aEOZ+Y5l1CROOjJRPUBMJWwoIqVgN8x64nj1xwFWlN2LFFIl1quZLObgXn
jeZi/2AhNfpO3mTWKYZLVwSLX2hwmOJKQtfgdEMHAtnQEY3JfIPjRTM3c5hHFQnXTv7s5S3IUOLF
9mXTmFeWRVKRmEq0wWNOeORQTxGzsAk5zkYCb9/X9kIOgSTZ99nUXLlzSXn+UbTY7DHzReVTWcT9
zjBqC2zpUpzCkaSKmTCPA+G1Yx5ogvCzdVMmiUWmBDSvAEagNR2cdB78UwX5KHtzkNX1dzw01v0U
+Wg3RK4BlusqAHEtT+VzGIriu8cDfsSPgs9zSjRiz/p5whbqWm9zXg10e2nbXEbD8JRJXzt2LmQV
VvMaO0YyaH4f5ORNMAdQz59lcDajiVc0W3qJ/rbLe/E9EV76YwljStY+Bxx537VteWCJS+6bxdZf
oyiei81iEK19GqRfv0eyJWTbJqvxh5ZU01si0yYIR0bOS16YB4YC1lX2f6g7s93IkbTJvso8wLBB
Ovfb2FcptGfqhpCUmdxJd25O8un/w/obg+rsnioMBnMxN4VGV2WGFMHwxT6zY+kofthiQEpN4N4f
Ysuc7lI+y/ecxshvZtQ1dwNNFV+RqTvnNldQ4dpcmDdu+urRIYT9NJVKHRywismK/TOoaC33XKxL
Y2MeqPwKjjOa9mpwyuAt5a8Cnuc31IWhnLy0+CmyE/4L/6jgom3MxHhvLKettjlVj94j62b6XbsZ
B2smjJRiGaLftT0Jz2PXDiq+7500oyabimzkNgfPQ40pg6VgQqvyxhqaGP1UD4l2sdgH1vjitKb/
TLtpeQqt1t2lVaX3skvSnbRjweDdn+6A0A8f3mA0XCt7TQS364ID3L5qO02Oc0YBRSAKA+MB5ky9
n7yMNgifd3EHEwt1WgBSekG/vxpUTxInyVRFoFw34q7kxO1uJBgEMvNwRty1DwgdE71V3gCCTGRC
huRcae1/8+24XBsJd8uqJJMS48T6csrZ/QGo3tvUVqC2c+HQwkIBQUrnU73Ivogw3MXyqO7Gc+w4
FZWWQy7Hj1JqUvFNmg3hK22P3nNZE9ME7qC3ip+bITp3T9Fn+EyCYe4/xjFiZ7Yy8Rg27bgl9Tfv
kmF0z0EaVheGdP332NcpzQGD9TG0ily/E/fbcuSElAzckqUhchba5iUwy/jABaek5Q14R+mQDWyM
qdjOfg02P0AWSbNaA+1lToJPiW3abD4Jwjx0fBsZwx5yZHMAeOey9Lj3tEzcoCLYn3PsfG+mc8fk
ceyO3D9wksvnji6oJH5u+rNW7Y+aPdLqsT/WIbF+KEZ27z1k2BbDNnmplGtQWU9OS3iXaXLXYqTY
c6rONQ7ronmuC9rRnroo29YLMxtLaD91B7+wjz4D+C5jHjEOd73THs2J6zCUr9YalyQHcEfu22iv
m2qEiiCSY4B8A+9i3XOZG6mNrQpjz3kTt5YwEBCji6nSozdXBEfoO3D0t6Qaf0pxbuzkYnsfuY0b
bpbfrSI5MyzEmgoBYGofeOaLVZ2X+y7vDo3pr4qM4XT/Szo/e3a0Vj84vLBiSxfVYxOXTLYxgwUP
1Mav0vClaJ5kf+rzmTan8LlIQUCM3009btrulqAKVO19hjHIyj+ygMrn4oEuQoxPj6GDCQE3BY3q
w86u8uDNmWi/9Qz/lsxkM5i5/hrGIVglroMJwlEbFEtexRc9bTp1B86hUZAlkDvLvWePHcoSuQZv
RClLP4VHpedILunq6bo4txHUJZMTy6ZNuZRi3OWrxADiiSbt9Bp4+ooEePHyuX52Jg8ngN26B+gs
B8P2+pNqImvXoifvAiPHHUITMrXh5QMuemtDZ5hc1XN9tYww3uc2bxl19mfL4zzsFLKFy4Yh4Vr2
RP83VdF8JB3NAH1LsIXDUsJt3BruEja9I6QTrrjwsypo4aMp6pNLtwdDzXLYs6iEVzghE9Kw794p
aVRrI49uUrc/K23c2O3jAzlybHK2HH/g2U+dQybr6ecgoAGvMfz53xDIkEvABjzmfojmnEHUARbn
M4L3ZaQ45ICAoJqkg0ORj1BbYAS0BPxWLkdWAMCFWxxTqtYRBnhd7OLS3MHl8I9zTfebRxsIzxlk
aKqn+TMds6kVlF7kjQRbyCcWWLapwjG36GttuBWtFMPFI/Xv7SCkdDwbFe8pLZ4xw5HMp3CxqFF7
2JtoLZmTvpeUkdPCCybUemuTXJ9pLkwPcyDHfYeD7Kt1M6Yz9mh026nPOR7XojrOvUl9juyarV9w
twqaaUZHMBtUnCZw3ly3nGk4Gx2sunbThzunlD42G5t8sJNk00MDV4intxnYVkMH/qCovXWCnQiX
T8nzGAxBchmJb5L792mx0sHcbiy3rl8JqcxQB3CvcNHgMkiAv6Toq3DV46w9J4JcJew7mCfYGpnt
bsU4hScXh9VDbRTZLbNN3BiOLNdebHJrBaNycIE/ETmK7KMZ9GBbQqwz32uaZTddiLM0lTHz6TTy
rxOM4NemwbHpNOO4K7Mq2llZRIyUu1B3aWiTPnt5A38pS5a7H5QMEtOJOJqOO/GFd4u1U1Tnoi5e
itA0iQmY1r2ITTpiFKezmhgdLGAsQWnDJYgjeHPNCv8P3oQ+u1lIuUdazJ+pSUdPbxbTXsvAPE5A
SXjW7KWRVAt4HV5MbXlU96DzlDwYTnYxLH0b+ip/xOZiLA2m+bkKaNn0MgS+yAqGmuvh4F9K5ppo
29gQDpwRwo0AAw4fsMhA/fO8lD1pMW0fOgtjGimSdB+xb537yV+crKLM9zYW9mNoBN+pQKD+z9Fq
M8JWuWLUPwDnWJNnhetxFI1fbwnIt5tqngFzNsKF8REJ67vh09cZwSfeeN7sPmeY2FYD9PZ865ZF
eglo6F7NHSS9FMTpIcrbdB+McfbiG+HUARbvWVF7q5kOSazCb6Yrnb2N2/HoSj/b9PHYkn+qOT7W
hWD1aK03UFQRTcFlVb/6WphPNh2YR6PpvJ1F6v6ESzza8TZOL9bQu3RlKZZcOxjRO9MGgjF7zZV6
vXlrzlJ/0Y1RHSFLxp9yEskOxIzcur1ZXiqD6q0hT1sycHihpA7bAzutf2ySnAutwMSMWho8TjPm
MwvrxTruOkDFaIWX0Qz1BXGAGkXaECl7juzxmYK+7LsJSopbaTZuLcDp2w761qmMc3rq/OCbFbdX
tOevqK8icuGYGHuXi7e2CiIFxWAdPFoRN3GnZ5T7OdniISwPYec1eBVN84T/sTrQvtlfQLla17Sv
7LPXJMaWmFlxGNs4fk3QyA4NSskpMJb6OU9HF0CZ3kvoGuKOQnE2i2hMjrL3uk9bZBDWcPvPa/qH
vU2udXtx29p/KCACHYvahSVstN4htEZud3VEJw+RQq4xWTyOd7Ndqq20Uvcld7Pkkg2d+8bNhjOJ
R3cldfFBSd8MXGFYT4Nt9MwnS4sTYle/zT1XisCmHxxbIdQSZICzZ8PwwovYr1vqtrYo0vU5GYLi
p5auviMhlb2D+xT7vF7SPnbOT4Q8mwN3r0bnG3BDuYfUFz6QzwjWozTTY+ByXQ+XuuBGGNUXjhsm
wPzU0SUj1oPbs2dMEBhes0uK3r/m2SCe/UGH21jEyVaXQt0V8FO2whxiOmm8/snljHs0W6KSZpZV
+xx2BkBKptREJSzzB01T9qW1GtrVemmA3k4EqV89bGuj1Heuhqa+shW7N+h2sUlUx3rudT9DFYVX
fq16OxZl/NMN54oB4ZTexsGTT4ongV1Wtjc7Dd37IvYVs/hhsdAvGD1b2Rpq7SUIU5LKADYv1Jq5
R7te5BAzHF+dTss715HpaWxs/0lnNXfS0Qx2bknfl5H6qNiAJtdRT9W4OXsQKicgklxpwS5zS253
qmjaZ2NqsK3GXXyfR6G4irQdjh6hjis2cNSMQLbPzIMoxcuWiY7sAPEZbN7bVhvf7D5PPorUUv02
tn0ba9wkn2JVj98yooAfpS8KtQ3tsrwfinx+1nEwHcDczzc1D/F745XZlabuY2TJ8Ivg+0DwfYiO
UsTyYFM+3GAdkdaJyrhxAqQ70TpHpJTu1rpqPoBvsGN5yHsHu7PVnQKh8YJ7nTpgpeRxgaDv4FFl
mzQh4F1oshKWLZOdMRPxWOH85Eo7mfqJIanNrw5jzOpmtRUqLc6hLYMX34OhZE0gUGGET5vI5ObR
t/Z06joj34eyag6y0BKQPNzhrK7Kp9qw3UsQhd4ujGzvnYqr+Z5SJxcjZArcZ6SVgjSakxigpCvu
K9uczmuqJUB+itM8GeYPbujqFtlgJPN4SceksMXvOT7H+5r7uFjVfoeDxdV2t7VjCchpRLdMKADx
+73CK/1mIS7e6abytnWS95hkx4FHOOHEOuOdSnat0TXDldvdEF9SSvveCtWWHMgVWlFrWBb1Ya41
gb/KQX0WdZldRpppz34krQP2qfA8yhkj1mCBYV31uc2WQbWddVdqYbjIfjaJTEza5ptf5/a1MUy9
x85obPi9LCJURt+v/eURXkPPcHASm1l9M7sUk0liG2xnjSue+lLEp2IS4plloLrPRqsBS5DqH2ZD
gafIKPXd1SYDwJUiTnxMDd980iUeE4zXy5emZj/4sALsL1nUkO6zfRe/VW6OHKH7vO8+aetq80MX
V96bQXzwXdJadnQde3yJpkk/ebQWUuFpMbePZxkcWAlRdXRuLM69xn2b8tC5i+KORqE5yu7YF7s3
M09s0HQ55xU8vumjGlVMQWbXuB+4ZmWOmyRyN1ZnxyBKdXi0s7G8WC7Uu7xLGcdWI+LH0Afhs8VS
gVlocL33espAsFlDIXd9loAxN5JmraO8PAvwYc8hqaBDM4/OXVV7zmvFU2vQiFhkEHFlRK/dqGES
9BF2QKtVJHiM+JRT3oJRW4unNjPNGV6zZQd7xv91vnGtcn7knia/UfWSnVLN1X49hpP+Mc9SPoSz
CtZx02PtT8zkeRQZRWczxEx/TYjLPHhV0+2yxDfxozVBGm8IkTjjuq3K8ODLEJVoiHOgfo6PO8dA
MNtbYSNf+rrkjMAMe+fJUW8iMvqbyg6aI3pGc9ClUW/J+dakPxeam7Sr7ErVXHRr5nk+kQ823wGq
wwysxujo96V5HnKNY8/2gm2LO+ksW0nRqh3lB8pqmvsJ2MaaSFh1YtmeDq4mPjQnEYFALnmvrsg8
flhr3HCEqzcd/dU7lUhnO/maZ4CRi3dNQ1v9qKpM/mS3nB8LX1YXB08Efkreck4GWj3Aj48e65YC
ktqJdbIa1IA818VElLl/5/RRwyogWGCwSXZMVNjyaL8NV1AOvbNo3fxhxHDyODCDiekY7wZCz8CC
Vo4xWyweDqgfK6+NH2yw5L2MroW2OAzD1Gy1nXCANNsMHkXi+opWwL6Vn06pkw+ab+oLcKn8lvjd
cNCid7/MsqXKCFsKGKgscZK3mS32zWVewgGUINNd1dny6CVR84Q5ps5X7lSNr4VWNCNabYlZdgw6
88fs6UlSaFm09oZPdTBWDW0F970JJIDmaRv0Z5645moe6aVdC6joTOFl3rbrXkfdWz+KmXBGStZt
w2Nln2uMDVdpOAENTPbs3vteJIItW6zfwaDm69r2ZnAeRJdiN8Y302zw0ctnML3VA85U9xtSZgfQ
SVq9uaPcEWeWApyC0V3Oxq4mu/SMmIaNsqGunpnUwu/NInHHQcp7NOTUY6wG1Ovz7/rs7Pqxe6sy
ZR56U3DB9JPU2xvZFOIWib3w2KMOrVWbV5/gzcYn7atkxxnWQ0yJVISMMhvyKzRH2Fu+NyYbTX85
nrYendxmjsiNANhfuq802X/iOcaPAQwbqQUVtOdET7zJbt8wb1E0NjAWMV1Qd9o1RrUiBY2J0Y7n
9OiYvNiKlKA6NUIQHcnA6lYbt8zxMTMaoy/WlvO8n3qzute9n77qSqe7obfVg1lLbHSd9Z3Mr3FX
NU35WqWBg+AUUE8bhilP9Nw7myZUWIa5GXvzekCiOJec5h0qEPLkmwiKsd4zQY859AozPbvhUqJR
MgA5dbWER8yQzHnpZQGjvXDcl+UzhgGatGjWYUdmJ/MzlBw89sX3lggRDuwkuxQRHZAldrXrlJbe
2ZV8nampLRDx4+GaN1b1MdVt8tF2nX/IpWzO7FApM5vWfGSdG/awQLnFEmyeHvlV+fp0lY6ekPG8
uzoWOKGYAFk3flOHn9CZ5BW8hLtGYzX0lnpwtMABbtAvL8+tYh+zgiNVVel4iqBXuCtDDOWLayBD
hj23CDV23tEpFj47xTv1uR+c7py20rgpk2D6RsVVdBKxl75Sth49aA/h1K/t/kdRevhUjSI6FFzu
4H4qQEYkhmHk4AkYenBtKNlYVOIUCSkP7E9/Hvq7XMeqWGkrAbNHxMhCgBV0y20ch4M5rqF03Bpa
EPBtrAEaOorcCnyu/83NswwBz23x5JgB0SqTvXxGOU7Sx07RrwkujCnRalSmJqlplOmzm7vgcBcP
+mH2kDPXSYQVDFpbkv0S1LSue4vpaF8uI12XvemhLLS2sCVPZGVxy+Pk6BKbPFjY5Pm8rmx7PNZJ
RRHyiE37o4/L4opf/LtCon7BJEWiiv+54SyT/pDO0J6icelHmN103hPRSB6k5ISTxW77REuvt7e1
lR1qc3Z+jXUufma917yw1tqXMtbjt6ApJj7q2AyfOqLIGOYZLC/4aXoVOGVisIyXAyg+PO/XkE7D
s5qN4nmGkj6vZzvodlYb15T5jtM9N3zO0k5xYsSefXIXSUCy1VbE7anlC121+cMQTEupSTxMe4V1
+rmyZH71h44iTdbkW+SHGVxT4o77wS5QIw0I71R356BnDR7pu0xorjRmUzIjcEGRRkVlFFhJQoQh
xq8ez3AyX1OvsU6NZ4nnxijJZXXU1nLmyLFpW2mHaFVNrMNxiU7aRE3GH7XHfOWhP2KakeVNuDNN
DVOq39UQ2FQM29Bk20AHD8LMSwXfPx4fzNQqH11Mh0/CcMYbZgTvc9ZT832ou4pTUxIfUmBOPzAD
dtsQVN73Zk6QC6j1GsC+NPO1GahJHl3aNFBPWqT1yEGhYbl+bcuxGDcqGLMXJUqqsdHWQb/0Rf5a
OHX5joqGDzlgxfabeoG9df02FwbCtEw858aVlWlmb5cBabtSEtJrwv4EyQrIXdaUHnXqbXtyIyO+
i6qG4SKhhbfKxEpe511xkrNTH6CzcN6wWnlVAc65PI7UM3Bs/9L90ZlTNMo8VX5acPoFMdv3qZ5Y
oTz7Kks58B3sqnOlSpLunvaKLdCn4j3Bv4TaWi4xaqd8QXnPofAyQAHfWC0dKul0SS2hEEG8cBNU
4XzwjZSC2TkcSGo2VZVvKwN/gvJ0sYshlR74nauTrvtl3kuEXuddxWmkn4RJjt9mzOsy0WB9ge07
yHh+BmBtPMrGivfot+6BMCwNVg4EQUQ56a7lco1B0MFTOXTxeIfUow8huOdHPDHF1g8i64mrhr5X
U948WtBnOXNM2AzrIAqeRJGGb0loBb+8EYpOuPwUaCl9AT6hyt/YsGCeNtLuDq5wosOYuuEbRgZq
rugcPtdM7TZ5xVXfrdzkmGmyngrr3Ia1JzuwSmiak6P+WGMMJa4NZv44mIpi5EJ7nDlSDma7AJz8
gxFq69IjdaARTNMTCiZ+vx4+OiYw3xJXrnhUFkOAjjcF7aCIdULM72lP8A1UQxCeKi8biU9M4HIX
vz7FQAYqpSspzcUC424CUfMrd44WlPWoguUU+D8+A7dkBG3gpHBNNNGkV4yvuqC/ETD0PcyEk3nu
EqiLtWUPT1XVDMdRTNG9CpVLIF8WJd0QmcNNEyC6hY0ZxYBqxRcxBhwpe9YVB3UEWwUHtxW9zUi0
CDLOU9kHxsFROB42ie1S0KtGi3amwd5aOU8x0MgOnLmfGhfRedna91PobV1P8qrH2ZBCYfV73nMb
GPFcZCbu1iA6M/nlViRhsnDARim4OW5qHB03N+6cRLzLrhx8RtnIEvxiXv4Yh4C/sC9Oj1WUPgkz
E+vBjSmAYg5xFBxUt65O8jOky/ElVYm5o4rII5iTxmvX1+OniIpmY859/hZmklGXMqLk20DOE3JG
kekdGki7JOGRxgzq1Ha+aTvnwaocMrlWe6gpvjwTu8eqmykW5qScntpqwGFHd8EmQ89m0mT27a88
p1w5qGP3aVaESQZyN2vhqHArYdHtzKwq7+esmtaqZCAxDa1vcinosVcgfwS7onGNXeChwDVMvZcU
Eez/MKCuNU6NPUBK/dQOozz53dye08TmVovgGMF6sifxa06c7L6s5/B+JHy65guX7gej93jssr65
N0Fm3lehSv317AXGC3R9WPsJMZtvlPDQPVDQgrL6nwFiI6TVYmLiqPGEq0XOHsEAfs97vJzowhyh
q4yAVRixBXoKqtYarl32atHe/uC4ibh4xsB5+f+Jm/D/ox5lXH4W5rr/fYvy28+2+x+rn1X8UfzZ
SvjPP/fPzmTzH6aH0Z1KRc5WRDCwzv23lzBw/0Fnmwgw9GHqRu75X1ZC4f9DYDGhxRgLIhErmz/z
TyuhsP7hkiISgU9UNlhYkf93XkKwjsSPAR8K7uM4C//Vt0ftAcdEDI17UWXfseleiVk8jx47Qybf
jRamP3XgazHhaGIHGuunhWn4p7fs9t9G9j93Df+eJQOBFJAQB+bg4w2n9PI372AmaESiEtnfN6Kg
g8YNf/m+ea2cYNgyeKs24RedTgb2uiU75Hm79pVcUrGlkkJvOPBzIVPBYcJ/ZTAz2nazpvc9XhSO
ZHbXo0koIQgo/1LYu0hjU+VT/HJrLgvuPB06JDUcUNMB/0+ykewzyrA2s8e/dpryUC0VW1YakSBp
+EfFihvpiy2qcbt4A7Fcl/hiRM0aGM87zrM3pxsWXwd+iOnIRwvx2jE+//oNsxawxZ8CAX+8YSRr
A8eEI4Ukh9H0X2LjbYtEBgxs70bO8zycE6MrN7kJdIjbBVUbh8lY6jo0BokCPxdxULlNND+/cCtq
nAQdgGFx6GRx1mb6/jc/3G8Rsz9+OJswvwnWwrKF+9sPlwfKi8aMAAhNPahEctoGVb8LRPK1kDLR
05O1xXkEnY85CVoucTLj+a9/hiXq8/v744hggR2QcbPD3wITPk9GhviIfFW7BzfXbyPoOc6A5pvT
5DedEvFLzWhb9Xn5N3mg//DJgOjh1yYxAmXj968TKr8FWz4I97aPtmTiHjfa8Y2aTq5ihfJJzf1d
/Hwx+/72uwJnxXq7FLaSZfjtyyOi3OIyhNHQTZZ6hnzSYJX7x6FMv/6P39SQtCTYNn43jPm/vZBr
zLzTy7fUD4qvysEDZgAr4+kbZPYjt6tbKq2jI+7/+lV/j0wujxOEwmXdtKGHuOZvLwsvv659eA97
o/S/LN++L6biFE/yJbTcb30TXEu7o1sV7W5EofvrF/83V/Py4oJC9gUNyp3rdz5DagUO0fDY3zuJ
f8e3LFy30lac/zzyHkzaTppomyE2fhE6q2FMzcPUyXRPL4PZvqRETYoe9kAsnCdYL/OGXo+3wVrc
CMzv93/894pL/drmor3Kco4RDAAcMCabhLaebegcLfTZfTYgduE1JhoWrxsv1RuImDhXB/iHPufr
NUSUt9nIF5648+mXMHnxWO465Iy1Z+Vrf8JkRVqkPkf4ZVKyVYc4xIZbjozoityiNrqmimdy1B4G
XbMSY/lZFyDAo6kYNpOab6M1CljIIlnHc3NyJ1nuqp7DHXOMBFmOxbKuFGFk6iS8xZaVYLGcomVy
QDZxS8/wt2BsaWhxaC0oSKf9zedk/4c1B2u9x2ZKXuvfv3Y0WQrtTqm/jz2Q3JUhAaC7rM7uuVzQ
B2K4eb33PZjyd8csfg1i3I/jeHDq7kRRx60PKXys5U2UGM9Hz9oRr8chHL+m4U8Rp7+wRXJhgtmy
FJKpSLtrh2HmPPBfT8K5k/NEN4hf3f764fuPTz7ORwgDFsKd7fy2NTfZ5FSc6sL9rOoTDoc1ltFs
7TX9vZrzO/SadOJgWRNfoDDw7yz9y1/+r8sK3gcOHixIJAz+7clPZNLqMFsA+bV69mv/ZoT5TUnv
ueH2jUJ1TWTc/s3iyTpi/4eXFVyOoFE6tg8hln//pzglGTP8qQLjrwOLd9uW7bVKhx0/COFtVb7D
SnprMfiuONJKPg9yvqCL0oOw9daxojszznDZJtm+noD+2X18xcXE836hnQ9zxKRI3cRszR7ipU3s
ijkArqPAVESd6YAdh3FvOIo04gQHRRPzNQLqCGMv4RUr+xTn1XPXCvJXknlwxK1K9sy8aCFM1iYp
4l5p7GmM8vIxQzAdHShe9YX6kGfbc5+xzOBnTn+VA8qhkwCMyJrh0UWrBTdIFVc5vhFUMpCLH70u
/EqHbt8W5ldmHDBo7sjt7vqeFcLvknWOYM6A79g5dbs37U5t6uLA7HNfhPW3mcFIL9GOnLKiV6/B
O+i5l+XUY3n5iuKxlnxwSRZBK7QM4az8gE2DqDChyvGzoNh4g/HoUtGWsSJfQhFU3Dwo7b0tJ5lG
AhprmuK9jKk8AsmJozpeehdAytC8VcgR3rH9Ubf8H1al3mtpfMbgGBqdHwKXCy8ecN7on8hKqDD+
QsCMXQ5SjadXlKC0epUbsGS4E11KzcAI+Z9EelK+k2nIdtMKWzyd01YEWMAhoza8lYMi5tpz7qvq
XyqwSX5TsYbWuLOSHkhG9VR0h446qJVblF9z1j+FtPi05ElQLMdHqMMOGhgvMo3u2upyA4Nu8dq7
PFpFd9UCz7ue6GwbKro6caul05ah9J0d4vj00pHq58batBmT5CpV+yidMHhGwXM0sp4Ib6PzHidI
1QDkGYNNz+F3rQuDuHt8oNfTZMNeyDkNj1IZdXthNpzUYv/DUqqnnZSPOsi6z9aodyzMKXAgouno
DO1Kg4HvHspqzDaFJQFMOCgxKX9hgwmE48DzMj5YWyBgdhDSvlpglmUbeivTqW+Ys/gMGDrwAPIn
ME7zGU8/jClD/+lP8ehtRmIl3JKV3swy61YO2GlV8TkFKrzFDB9Xs653HWH4dSGaeqND3IoxX4Xa
lUzqcKKtFP54rEDeGwtpCsIJYOfY91fr4g64maxs2oR5Z2+5sf9Myi5cWS77BgNPXLeDcSaFl+5J
YH7P2bf47uGRtSrCgPgyo8EloxoEB1Uz9yrGmA2LCvTlibGCfm23xDhT33+jKibh+8n9PWI2syqM
8uwbJvd85MetG6lNKj0b04HnrFzFnNYCV4nnh8LvXHI+xqg4GDsk13RbLBPsfCCk1IhQruMp/mHY
2AsX8M0ai4ZYeTI/G5is8byHlGUl/i5ddlRWcJrMQLvqkmO4PRwzdQ3yJ62czzZxSBZGVIK447Cz
gLVnFQ5Zo2m4jrjBTwf1u2u4upiF9YC5CKNCyTfHwo29qqLsoCIeYI6aCd2Smq88iUpTypvXccrv
nZFXExwpIkyEmLGZVC5FYKmVHuK0JQtirR0saGY/5rsQzQeZR76mXksA3Ob1Q6lu5qL055zwSh7k
pNJvuUhxMclbWfAW5QSvh1ZeKDfJ0eHJ4lQNQA2iqM0x9uS0x49YEWYA1gGgC/ssMHxZcfxlGr5W
Xafx/HVI8sZbmbe0yMLNway9yvilhZRctpa9tTQGFqCKmwyIhbPHFxKm2XksrW/UORo0sRmfUvLJ
FJoDUx1qJiM2cAZ+1h6rwpq8/opJfb4bsQKviKOcpC67nWqsa58p5hVW80pRlNrPec1FYXqzR76K
VUy2wzCHPdOvPTeomOWtlis85T0ZZc/byoHP25EDUmv9K2wYCBkp88R2QMXBJQ5NbmLiErYFfTfs
KZEPgseZqndvgJnpwvcTTqkgzuR3PDCPZYnPFgFbEfk4wJnnNpQJusTah0pyXNPLKtXyj5hxNra/
7MtzmPVgXONgMxzduvhifg7hZZR4mHu5++MhYWMC9Rk5j7IlXYD5rjen+4HBpFgmOXIAeQc67YFr
EhSmeEq3TJPv3By0mkN+mg5WBw/bOqTSx7nDS3gDkS4piCG/rCL7UCuwBrZ5V6X9UeTNvefVTKcX
Ai6raY+XKsfPT6uY/xrK8oFQ7WoKi3tTW9ZViqlcTcpqjvVAIgAzl7edx+mJLBklAVL6UG/ddm27
rt6QtH6rSIdh8St/IBo+Elr4mOyEhqmiOaTkcEQWc72C0sPgov5ALGcn7gLWf5oN0np6tAccWTbB
AY4U19kfvrRSBp1x1lVoA1/GYrzzhmNlPxpjLjYQQWjXFOrDiuen0gALNE5ZSvMVfke+ea1T3kaF
w5rOC8CkeJwXXocTpzyWfJo73bELjWrTgv9ekS+4dtB7xtx873OWkD+22GHgAVNq5gNU815DSydN
Ux1aUKisICaVAPHOqGIDlztNpobjXKoquc/DIj8XQh/zIeCks6zovhG568HiEesmIja9bezzhiVC
4rjezcZwyQkXaN0V8Ku98BzlxcWZ72pMJyvlOwcrnAaC9MGqopDtwuxk6VHmBDPwg8qY/st55JcB
SnQaTPnkxIgY7qTPyKwUIvBWZGB2Vq79VEQmldJLVZc31wlJ757AmHUm4UYGcY4X34aklmyMzmTk
oRHU0U/CcY9RkP2K7ZqDQ8ZKG8jubRg5V3vOvVVUtLDx96XpQF6rKcuVxQR3bSe8qlOWT01tXFwn
/ogRz268IkGltR3Z5gZoVYmUiuVhUmKDXs/IB6yP9GbCnJ1M9mJN1lTeBdJ+a/nMNllDzruISyBf
cfnYx+KZ0TW2ztTxN35LVZeszZvdWYSFjDregyaujwZNlQtsCS9NMH4OjRpZRIJmV1YabTZTe3yA
Hcjd/E0OaFcGTiYcvXpt4RU7lA49yALHeZ3l7/Iuy9G0jXp6dQfOjH+IayZMmHXLRJaLYfxfHJ1Z
c6NIGkV/EREsyfYqhHbJkvf2C1FVtkn2HRJ+/RzmYTp6ZjqqbQkyv+Xec3nNpn4/muKJnm3vQco6
N1X5acBwvLOiu+XiQzKSOjGG31QJ2zmB8z2ZEFl4Gb0f0ei33GjkUaSnzElecDyR7dtL/SDM9EjL
PJ9S07vmRPSBAhhZJ6j+ySTusYwq6EoGKMqeunnnKmcHnXbejw3L+jFiIDhnyFHpydFqUN46xKzL
VTu/kK7qJu12KD1zrzk+9kSFZ4ZKM3RF/p1oCa6Assj3WQpephk+MsziOIbJflA3WDYh6H0IQOne
L/thB9Z1P+nuzoiM+xKtQMYq/mHfBxbT3TD7L+q9k2knWc/3TFQfQ6UfM7aB2wTzRNj5uBpVsqNq
GY8xCTqOj+WZXCC0mNhZN4KtYzeZhGar/tGLNXhy7ilds3Ui/7FYy7m2rZ8oWceE16pldrPYXbWN
/O4+U9koWXD4gypGHI1Lb8gC3SqT/cCPbqfx1h7WkVvkvwjqp6M7rxG5ZhuHs9U/2Q3FUsoJbmqe
HRrnvux+O7qprYFsaDXxtCRyWP0mtlLMjbN6FCsbZcTk0qbjVistGcy59wrR3AnQg3NoQUbqYrRU
g5Wj+Hpvvd65VlqTQTqawKbVbmhOV8+Qh67nadRFjZDaCIt+xLSEWHtbNeKgpfa7Q2MdqNZ4Y690
AAX0d0lh1/kG3B9vxLfb2NNlmPSfyXntcS4fnUTcRBUzCyi2KRu5DcvlGt8OAQwWYsm6fEBDj7dW
If/mfSG3eofJ2AVNWAraaaPVLhbk9z7W7mjgwIzoHKGiWk6OY77rFZ2HG/MpLUiwGvkOnRojJb/U
4g7vlkxG2O+dj/+A/5nHHQ4V9uJek0S3xQao4cQed7ahX7FGl9/Eu8hNYcorcL1jaaaPqdbYIWEd
SNBfR/kC3nMQ57o/Tu6APc+qJsrT9r446jJ3UbaLO+11tj02yx0pFDaOBL82vxsyVDaZGV0wdpEn
7cPUhG+J9tm+MK2Cqi2Ws9lUx5wrhRL7xRMEDpQyerhj8jolCCdHxtndS92YQ2h4qRFOw9cUW7gA
S3fX1gNCM4sBgxG/Yo8IZGXwgsHSCFj2/dhN8U/T2otMEjRD5bPnrVVST55jY6NwrNanx8f6RmLR
Cw1BWDpQs/wSY4tMOLQG5Bg9lFUg/8SUJkiaPGvCJNLB/IIhfjQVEkW7TrdmjavQMdnRlehXApZU
GzAnRThOFtwpv3odY/UiDBxTGLVCuyeipRmIIxbDxmwiWqK1LJvWiPQY3KsfP1zfeEn5aMibHqix
LtZISvEo4HkkNOxFg/mySx04SZOB4G/8sZ0YrRZccvbIrrlaoxHEWYzhawB6gSHfBsPeoZXJtqTw
PgjK/GkzNoa56V4xdu9yFmBb3iEI0d51jjGjMXxLMETsjJk0q37R90a+rsymz3k4TAh6UxtL4JAS
VRblOBJMChDqzMgwEfH9/P//aBnxwUz0cOsU7nOuNG9vSA9lrKANk5GEkzTyd5V2WJKnLh6H0G/j
45gguaetB0SdoAlG5JWm/UOLIEGpvwrcbshBwogCp3RG5R6Ts0oYy/xd90i31tA41IDrCEMADMD3
T3AjOJIoWwNWUdJyCu2hl+ALz3ApgDpsiGbsFutbVBJBcF9+uuxps1mec1+iIK+3+kxdXpbFt+Ef
+5pw21HJi57W/0WAsK1lJIiGBWHh1mesGlihPYplGwecX/BYEUscQWp/b0mxjDR9FyX4iIr5R6g5
xD7DXFC4z40ov1n27K3ReFWu7Ddz16L+1v42ctoXznD0qioQKaNJkeBLI7oKdBB6o7GTLxhgngj2
3rVY5eigeho5fq6t7+9z1Q5hkjbkdQQGLQolbXtIK17XpH4SUEc57J3Dosx931ydaIEkAZ+V8U5y
F2yI+khF+1URyodxcNDGbNuJ02A2Rn4JFSA6coJ2qH364V/k/2R0WmOY2URxVHl+olvG82IAzen8
vghbZgO9iaRhxrlwUJKtX8vSeDIy7Lw8hZZqzdMwzNc8gVXJV4KxqrVR/2SQ6FzzyPvyAQwSK141
P8CBcrnLoJ9YEzTtxZUCvb8Zc1eKBd8NGVH+GiHNq9QTPzg3h4wwiwoPY5zojwiKFfbL5pjrNjHC
6xizf0qbKYj9FHPc8IZNrdj0h9pT916OetBJisFBpB/WAlaSx0dU9rmvMG66tUtDOECHEsafCRUG
vtGcadiMi8VeDpXF1V4o9W+Q1Y/0WiYcgmt3+MfuYBN1Bm9T3/5r7HTf8xLDpE88PISYsWZHHCab
nlwaxXVCGo/XqDYYaRBD6i3wq9y2+OvSSDgVscB4G3+IgkwQzFODIUY4qwXnqE5cz8brkKCLvLt2
It1nigEBac9x0Lj6Z1/4z94C+bTNEFXXxDHUJKJvbVuBd8CLUbnetJ2c+sOq/2PZgBrQtGMGVfG/
tMztjRT6kzIiegg5EVwQh0w8d0m6hKVuMmVKMJY0rn1Sbg7r0uS7bshXCopR/BtaTiZHdbfEh5U1
Zv7Jqh1YDokC7N0sWP2KJ9I9yfbgYWaWF9YukC6I/CbRJKmh2Vu/0R6ob78wPEQvfFjLvp+Q6EfD
P2z1+cIEKeZ8bxFVLkn2mQtIcl1G3GyHWHNjT8TS9VZ58/vyHhkCLrM/XuJWPBr7VpVvZNnset2y
QGXkSBKAFTPX3bpGw0cC6YyfKGEmWS2fKKwellwEekLrK8GSh7O52CxAU5Qy/5id7mC4LI+ziw0m
qrqDO3dVCHQ2TAscmENvn0Fxgc3N/AchGJdGH5HZ99Fj9FHH1rlV7q05+STL1MG2FhO+q+sfCHWi
qCKnmsmCxgaJNeZ1NJEFcYegVbWSYPaqkVIy+sl7m4vBr2mcO6LX0Dscq+e4sq7azAaoynKi0jP3
K0F2F9Sl/+opCDIk44VjOusHM8Tg2wWYcLWdA0g36NHmQXgV+4VYu7MZC0jyFM2goqDJa+oBydBB
yZ7fnESHz5W/NgwnHz7/6sEmF1R3q3rPdDTIKYn2yDDkNmryLTp9EdQGb9nkcWOqSclwXmXXHbEq
HHOYl2l+7fQr8npxzLBu6k20Z4UFGiHVBaQrWYW5yt/kcEd5ney0oehDXG853DenoRnJOBpUibly
LuotFLtfN9OvymqpfWvvH55p9U62OOA8jvnQY/KIBrxnZRUTlp4K2w6Yw1zh5TTHKo+/Ciu1US+t
HBVzucCRgPUgWBBHROsOsHO2YjBqYpqW6AwE+WK7w3ymrkdq7fY1nGYUmuXBRkn1hvNpY+hyOOQ6
5DbyjadjUyEgFIsWHzwi6qDj7GeyZQJbd480EswVYka16TzzL9ATHWdc7L36BDLEereOIUt3m6EY
29JEWyhKXYTWyvpOFOVuZ9lXS+9v2i0btfqw6OM3xhVzl6JSC8Ecu/VwGwuQHwNimaDqouaS0OjS
CBYH0cKs4RymUS2Tf3yPTDbzDz0amBXb6AXx4GDaXRXqsfndsfWYxLzN5NgTQEAVpYqwArbSWtmJ
7bULjAQfkGvpzX6wzGs+nY0x2pNG0oVEceyqqn8zY/IMXAUozxnaAjF2sZbQ+3YYok3TOTVRNrAZ
F/W8dPm48ZCEMwlyqXPd5/8XBEs/vupI2088N78OnHygb/TszK1YGBQDUxh7B2gCsqaNLkt0/cVE
SjtXpn30pf5sISWcyHIKyeKQQYGEtJl1Nhut9Vxm9pfB6usQW39ET98sUTuWZhFBNSjgtDHmb401
9obeTzOq//ARfqYLQsTIgEHcZZeJABjT699SjJ7BlBRbrpJPBVx20ykGslGEXwILYBMK4AM8WUzi
XfadZUWkDxTZLfPSFznQrIMlnLkuj6qEuDjXwzNsPcXUOPtQTom+1ZmKjSw1NI9hQ4pSMC+jucf7
hMASA/nEImOFMljiN3Ld+MzI++LwOuxYlmQB8KefaY5fnYxqxk2eJbAK6nggY0S7VzlBPlnfMpKW
f1mm71SB3qRsLW1T9cy+UDNk4ZCnLxMcWFauWYMDovwvj7LvSE80jD1EerpJeW0qnAc6UaxUhGQE
MewsWzsLWF3+adzuzTB1SHJCX4Gw8c5HeTm3zry38c6GZBQwCv1S+P3A/1R89ltZyEMj+rcFeNE+
KesjsqCthXcn0AgMPyhhH6PCnOn4258EY00AHK0k7YcCrev5vavUCWpme7tWn+95QiKOvsBndBGn
S+LWVM75Ozl0HJ734ifTk57X906PBxIERoOQVyIalpaWjcCGQNMtdNa9VRwLowqiRXu2oLlC+Y3u
Q1qCZUIsTXJJMBCeDWUyvkvpTfsupTri5fiXz8p4Limh5ib1cJXBhO+L4aTsjqY0aT8Kg2i3fOQ3
bH+rIdrpnYZn0vubNem4iRve6gaTEkBc8VcwMQlEsec5JxwxcTN+W+q5mV3LQNVre+bHgmsFfrJN
1GlT3AgH3yzeqHaWznzVt+vPgQrg2EzmE0P43bS6qlzG+5vUXmtQZeq7uDAUo9HoA5RhFrQJf5yT
Lv9pK+I77h0i0QEGlbpx4Xu8W4BvmTNK/4yYoAm0xXL3ChO+Vql1hM4VC40Hg8DMhs3/zF9804/P
vKE4T3MMAslfxMDqhECQVttc9wegYY7x1IawIw3eHE7vnFEsYyH9WtTqTW9qBFKQUs2MNNzKFPQ7
lIKtwN6NLlvfp2a7t9PXyp3E56gv3LErLzgyx13W5V+mbv1lVaNY76Rgmv34vS6NF9+Pn1rpDFuA
P2EajUwiG8LayrjcG7Z4nTrcMK756/vjW+1q4DVqJvbKhvsZ1UnYDM5vKox+Y5U+Bums/MIsbjMF
QDJcsBiVg+3uq5wLA1MOa7eQzpPlHCgz6sKS2alN7PnCqnWOIgaRYLUO9ckseUH8DGxHnNt6aCzd
WmhgIVmqNsjm6j46OMDnCTLBOLaIj2WJSHe6JDljXrQPJ3KRmDlE4yYhOmH/T1Ak72hfU9YXgJT1
6ZPZ/G1IkpPtRM7Gm/zrYkbHRElmJA4dmt831l5vun+iompUbtpxCQJvgJ9/XxgI8AdeuxnenF9n
85Vc64Drh7Hx0nxEnIF7j2FSq+U7fJOwBQy2XgPjlLLN0h1leTiZ3bfTLeZW6Z2+y+hFDDdDTiqd
La9VHXTmaAXdLp0GK6jz8a8tk0c/t8WWsbkWJqy888jMrkZm3voCALUpafEa85W4GwRezNtvMVkt
fb9+rLauBcRefncVJpHCeXUm0vwk55gjsw9NzvOxM+D+N06O0/IB45nbu2zVhUEq56sVc5GCMCZt
bycnvsMpmo7jWBCu0o2/ZV3yNcqCx9TXbzyK1ZtAkKyVfbDY1rhjSDFvuy5rN0ykUbFnOn2y03yU
lv1vHtQHfsghwAzxDgNU2/RT8cTFnIUsse4ZVl5oLuQp9ADLg9oxVdC3xRUKNRMEAMNtYf/zQGiH
kwg9WT4Mk5YC4zgdX2m1KMd3lGZsePqZAJXxtcfFxVx5ee6g/WQOEhdjbhHZM5gP9AWAAxqqfZyF
9fozCkDLm0I6Glxi8QoThlGA24altN/70d6WqWdsW91gBaldXE2wQDj3Bat9K+q+bGF/U0wNgcrG
98iY32k7vbGAYZJ6OC9MzHuTSP8YBbx3GYEQi02qefsJVPcJ4fG+oMIoQKHslorDBSoYyITlaVbq
OBkdiQRu8rlq0jMGAEuDQNMo8+MgS/I0mHqIesl2LHB8pubNQBOzCHjj1Wtd8QtLc3mLYvMJ1J6k
iUI+3USYGnX2dXXFYtOl0+ShuM9+/TXBpYu94YOIWFiwmKPnxdmrTj/Ni7YfRhtptON+RgOBFCQO
gWSBRGOZF7miBhOQiiL1v+U07MD10aKkqx85RqjvtzSYtcLGAKcxyDXxRmQNKFnMB0zEIIk3ZfOp
w0SrLRSe9sxQHSTslx5N27abv3APfXHZom9AzgF+gAWTCfUYe+t3EQ3X1C13yrAPKAqeSmvBweL4
PMLFCRoHtQMmwn3S3VoftRxtnAgLrTurUueWR7CxHWb+6TotMajULxlQs41WI64scqs92sPEr4Gv
A88SVRslGgHL08ZLJF0Yi0jX1Cfs6YikbFsjrz220GaDIJ+hmbQVrWgy/9Hjp7qD/zQzJG80cdTS
y4hGAB8oXJKh+B35SI5GSRhrhi6Xas67Nhm5F2mSI6kaMTgbBS4fSEf/nNRE9dByV5SDQ9JMc424
Axidz2E89suuWdyZB4PtpdTLN1vn/OxUmW7HsvhxQJAXbjmE7ViKcEzYZ/Zgihl0g6hlA8MmrB++
ReudXNHMFEfpSS0xxGL+bqMXyljzsgLkFoEaXDD9LGmqhmu7prrKRuPZKN2bI7nCB4zhg4m1eZen
7PFs0sVknz5Y5pDSq7dfXUWokAvoW88avv0kesiagay4oXjHNvCqbAciWjTu4rgAbsOSDp8zJamp
TriiYBmagLz0oQqKa565xmFgXRpGGXoXFCebrucFwXC0jcryrxwZkRO3sfHT5YMJ4dtEzXSdfIiV
fN/EUfJKV1tzFI+s69XLoP6bZdRtq7G7OzMjcNtmapoB6mIL6BySVrtZUfo1Sm08FcaT1vjuS8sY
Qnbytx67ZAuuJ1h08KSR9WpOxXRyC4lQw6E35D/RCJ41tkOBUQroQAvKVG5dOb2Va9BTvO4QTPWi
6zAHnPHJAEoE6gTId4fVJbMPifOeN/0YjDAavJk6PVoXWi2O0VJ3yl2joVBCgUQGfJS1Ia5MzLBE
i+V5wrunp/kGE4+97zwmvyMleEloShSD++Kh2cS1Sx2a5ayAum239CgdNMjnnJIzVrTqaol09ag2
P+5EqoC3orRSF9P9UhebtFhuTtXezGFkGciQp2+49mVb7DooraEHYmRjzvGx7JkrjbQgJoOcTSe7
XQ9TXZ/sfuuU43uTusnFwJyy7RUrArU3+vbcZjHM8+afGWMCh6ZQoZ2Y3jIdBunQ0vT47sE1qyOB
95fMWhPccV3jejKQyNjlu9vFjzhCwmm5oJRWeo1ET8snzYq9tH61Zn00l/kFbe8PIj+Lg6GGi6km
pvX1W8luZJdZyZ95Ukg1JpQnhnz1ZgoHI2NnNyhk36lffC0DV5GTRO9RzDi50s+mrV4SiCv7LIoP
mum3G88Apma1NoKraOcUdnWAcJpGzvsacF/MHF1R9LW0gtF1Ldc0kjnfJXEcxoP71Brme54mzQbv
Pwq4COj1ktrMZf0EzPYQmQggmEDHHA1RUyEbaiyqJmxVvPCWxfPnUsyQN517mww4Ha8Jlpla614y
ZtzMXtddAdZ1k5WDmYlL7COdMXsoW5DFYVSx5vVNbSd6eTM7/lzLXfIgLdFmGANqN574zNOSraG5
v2WGujKxwDTNo75rNaJFUyQEJoywQBWoyCByyT3Xy3NpxQ1jGDdwG372aYX3NVhL+UE2o32kjXFD
BO+fRCA9gx//cO2cUmIy2PrmBJ9Gs8M8VJCgrS1nP5XNaYhdjXklgcG+O+5Kvbuw3dJvjDzPKE1o
T6B1FU483H/bknQnGkVUAVWIPBQ0LWCpUGf6l7JQ37YRl9jEcskaZ1S7Lo87Y0hUE3XlBfBn2dk5
hLDGBQx4Bm6fPstkzPWXyky/2wJoumv96YXaR718uAMGdK5uuzFw8nFOmk09ElJOrodbEClgqWSb
k5nBxoAkut6Zg1EMmN+W6J2YJ5PpI2MbcAKo1dC32d2+not7r+Sb6sAfWrbXkHxzxd0cLokV9BoQ
4vOAkiXwllbfVGpZoSlcwaJAPEMHwoj2V1+wqDqdeaP02mvYoTdcsMkGbNrVLuBRNQswQtK5S3zB
/hhi8q5Ok86eta5Pc39a8uJraPg0s7j6k+iKjYxqwk5PcSx2833Qjec6bl/jgr1moo3nlDn3BEW/
tcGtQE+jNuQ0znes8KhRmcdFbQuCXZYvNTarKSrhqzfQyszSJEypVi/LPP2ZB61Av4KSBMbwvS7a
R2JaH0Ps74uFS8XqR9rSsQw9w3haSFInSpBwQ9u5K0Y8G+aNBNysgiDwtHmMCsEcMdiTgMjqb7GI
zTBPk0RnZmcG4jd78li8EFSMWo6EWJ96DJOirBmK5VN+LJhHnhFvfbsToJJWQknFZfncFlO+KQCW
7rT8PwZZbCm7a2rZf7KcTZbRwKfq2XQbSWafc6f8ievyTJf6J/LqawXVy0gpDEyuXNehyPeS/3rp
H1XzNk3z2dVr9sx2CVOkXE3VFdK2PfoIwf6v/7CROAURIxCj0G6LLv64FNoivetS78+67H8V52HQ
q/LfYP31GGpDjbMQRMuRudRohGoSNH067ASDXtr3NfdzSIs/szh0VYuWyHI3zVhMdDzqaOjGno5R
hCSVtDTG1VTvqwWcHkSK/2YDdiHyw3i7aNays838OOUdTO0p/ZOnlI+ejo4C5gFzmgfmeudkvDjM
LdmcUztOQ0eUowjs1oxfAe/AYND8e8JydTNmDA1TU/FAIO0AJuAiK9ypxXE3tf+eFeNfra+Yaqf+
efSbOKwi+84plnP6iXfF/vEYpwznTfrrNB4gIM5R6FjNRz6T2VwRewnZ8D+zn3hi484PDF6ntKfI
70jSAfBx5EPVLmm9eoy8jh4NqLfZsXZq0PN6gJ/iKH/D8EKYXawwqyf8c62aSZ19GKl2XnrRvA4J
U3LlF7dW2xUiN84lR2/VWG/od/xAdJj8R5PFYJ2e5hxSCLIxoCwGw3LB64oo5ZIwLcS1O+snbfno
CkKbEMJUxV2PunyXjlVycWZFDnsH3cKzyVBluTPUasKTSn+dqPyWdtZPU+g/is1lZKBpLmEpVAZ5
l6GcERNmvoduNS6INumnOOg0KByxsyooIlJ+pbbrWmN4NFX6bHBYNEMOXjRh+gFbycrdO93eJx7t
Hcp2/6SV1amIqndm1yxutTioaqcCqtQ8k912Ak3HYr95ioSksokm+NMGbR7aRD6f+TO3SMNjVP0h
ezoLf3HCOSExi24azVFDEkN2y+i84SBHW4Sa14FBTpwfYLnTtvvf/fBTF757G4iRwEv13DjdpZ3I
X0vLl4oImSYDXSABUgR+GZGW4kfX0RbMztiXjr2h9rFkkzEkZy0qF6YOwgjL8TVpeEZGEk65BI+u
sF1Ch9s9BS8ZcZhpAzdBhZuV1h9PaM4WJRf1rWRwrzvfBOMxx+IQ3qB1Z3rhp4dcRvqm6+yntFto
RhlOdMzvyAEyVagaE48omeeJN6wvSGAPc/YeqRxVtONmByz8NHnOJ1V//cIEPplb/0j64zoG1I9M
l5qAbYd9HEyGGrF8YiRTnPME/jqHlU7sX38QWa89y8pOXlw4CVLQGufo3w+RQ8/EyjuEv0RCb5mz
R5N8ZDm/3CmO1Kucmrcl942LV7nsh+pyQshgLmdr/YvK3eJIohpGEeFfPRCx19QcTlWpzed0Wn6x
HSbHti7GwziZfz3KsDOF23QW2rRAC0i42Cd0bcS7xYBEo/xVMU+FV9xd/TQTq0gQZLq4Z1yLu6aO
5zNZJepcOPZHn2ftnuzJ5SJFpRBsEcySQqza25Z86Pl/eIyRSXtKY2e1bLlaIWM6CYxu4n1QR4rb
TFLOqt/4dqKHL6IvyOjlycllaLfZI9Z9Opv2nzdw/Oq6RMQysiwoYDeh5+0uizQYtBJzwKMVuUE9
aR4C5CMx8SpoZ3aletbrCPitYBZxGpAu04dVPCSXglTumaLpSPLNHaGCG0Z8DYxaq1fyCswdI3IR
JrxOXvnqd5zOfAzEDFYyLGbQCImqt3FJ3lVflh9Sv0c0G9vC9iwCT+YtCVNwllX6R4E6o480ZrzU
zh9VoAxCj0v8Qm1yryQ64cCp+yRG+7lHmRiX/c3Q/5MNZ22jm24wOnjM2opzZ6xPTcbETUdyHLR0
+SwTuBornfHVUOVfpMFuEmDO3IP8Kg7x6y202EsROTvI/862ycvmrNcqwPP5YqMnCeAVPk8gVvg5
o+xsJDhucB1ATJ37ZK9IkeNQpqPGTEqTxqizgFdA7T0HPaGQTIlYO7aK9nRI/Te/MwxQoCXI+FHb
2x6aElNM71MDcCEx2VTrMRAK/KGInRy6GbOwEZbO3ZOFd9rtcpC8WR6a5WJs02VQO0dgdOhIAWMX
hjpdZjE/kZ4EYvhPKNRmJvVTWTEnJ9XGD1XUHVscSUFtH5ltFmfDbi6w/JeTvc7chGVcDKtgCqqY
jawCLx+Icmm7WtgtUbGDY7vca8KWzQZ1Xqr4iabB3yLV8xtugSGbd3MCeL3LlpdEMog0h4Oc+c0l
xIs9yhgon5KNUKReuol0yqIk9Kk7jibVRQcRlPnhdBSLt4G/f7TY36Wz0rb2hD2lNOsHPBQuXjiU
BQROqs2M22/RkQCx7YLe/IbTbCUOZ/GumEBHO10BZAvQn6Z3Eb0GwVCTWtF4/goFS9aRFxTxiOU1
pFMWl23GKam6A2NgJjwKQQ52UZJO0S/ytYKEXRItdPJ+286WwSzrJ2KDtC/WXaSZDA9fTQWPSsU3
WI5YyziVuCOz7ShEedQb+c+WTXGV6bLrhzk5uiatRNKKNATmc1zY5x4Wi6D6pJr+tnCL6sV8043s
OWUvsCcgjjCRFLgj/rqzUTrM8bqYAkD8Tftxm9rkDkgATEiM4YdWTfrA7xE4iILRJX2JyWb498g0
H/tJdpFazOGHjjES7TP9CwWuKLa5VqIDFxavmHmLoCcucCLBlGk7Y3miFa/CtnQFwinOWf3IwBXF
kCDeaEz0C5OkSz6RR+11S7Z1/PaEWN04LuofoQ/B3IB0nDtcHZmbveQNy0uPkzog2eO5rZdnU1TA
9SIDuZ/GZsYmVgD2uxAJmq7pacZkSXUA/MzL7527sLYxxzQ04fCs4Ao7ZAo7cSKpbCs6tXfs+NwT
9nfxcMaFJQhjpA7pr2pxNURWq+CB4AUtfzkxk5XKuU/R9dluslNKRyPWvYP7oV8R1vtCtgNEIf2+
N12mq/HovHOu78tBywJnduU2wSDJNRpOCTpHSVr8ngHQk6uNEAqlCqtxPCWNc2sn711IqkCjWXW5
C1LJIqW8FwoZGu1+2NbAtUX7ZS/9VrBL2Q0YwBip/BZZ0e1wENobJZhgkOIMlMbPjyzQ0e9WXrab
59VmOhxij4n4aiWSJJfCh4ZhmTnRLwS137WCnnI6RQTX8T61EXVFcbMluo2qfVghmdTJy6Ldqsr8
XBDze60/H6B1l3hE2ROx0xcIu9Ine5UXDaYB+3JqzuitcXySjs4zbVj2fMqm/A0XiroUzNsrkr7e
4LIw546fjKLuTqbwPzJ2l8pSSxCXBZWVo2nIQzeW3uJEXTGf42x5mHx+PJ1pgd0hJfeXz7ZjL9J2
FI2OQ9wViqQnbMTRCeTkMyy1+2BgPy0y91MfzR9fMG6xOkStJijjo2UBC4pEw0M0447SEFK1TIxB
fwVj0z8sA3RuXakHMdM1u0hvuRdoXu9mmhFWkKSn//83Dw1VoA0LtKH/13QV4u9B2Bj8kB7vU0vj
Ga3dzxm33inDlPQw8mY5RDBlyK3hLVt8RNCVO6eXWKN9IDkdKRPZmSdgJvI6GOkUDCQ7AGh7IoeY
DAJs3P9AqrZCH08GKSS7uqPt6XRdIV1z4j1OHHEaM7u9Ys54I5Tnq/OodhgolTka959S798nsILf
sdtTpunNM0c/lC0IMCFUAZTQBgLebv2L0dz0KsovQxPfKETcQ65R8Fm1/yYqJo/1Mlzc9S9QaK9J
1pXnek2mG8jPOHUlfAOVsuhaZH2Gp3SuqzTdRF7GbgagnOixPLWZg0q33CPbNLajneRs1DRSHpnp
EI6AQK7yigjgI1PSNs+Zt8wUF4nNoWJdSS9510v3XCFyNZxv0GvltUOXn7clgzf2Vd1gHt2OmIWp
MjRWPIkMO8P7Wdz0b+X1p6xsbmSjq/toDSgVYdD0OLy2niH2WsJiNSGQ3slvEgWJ7WU8a8WqNJ0s
XiqZbCtZfzUzIgSnHLY6CqxIUdnMamD9nqG9SRhY35bcGFg7y0fcsFFpBu5az3XyN30E3ybsUqOg
ZBuWtkzdqWwy6q1F3ofGq6lH68/KMQH15W20622zfu5sPw0MrR/+APQ9GG2T3JzZ/lBXJxZXdy0f
jTe8bi+Lb+78kdmmAzxRze47WfIk1tXDHSHVIdXEC4QcKNIOJcXS1G99Jx7SlAh6pNq3cJvrkuvQ
VsHkW2dUNNpGxmgfqhzwaKuGYFmKL89Iz9yDE1JO610y4wtq3ZoOcdkVWxoJFvMg3SIzbM0CQQz7
rnru94jZaB74MDkmtpF1g+V38/mJN75CIGpxLNi3tVtIePSCzq9O6KNYZpr6MZU520hsTMALLZSv
mLe1yjs33goKeqlMg8+fkpP0ZRPjZfHseAitJlphOI1EKyXnjtCf/1F3JsuRI2mSfpe5o8aww0Z6
6uD7TnfSucUFQjKC2PcdT9+fRY50Z2X3pMgcR6SKkpkRXNwJGMx+Vf0UM09/MTXne8SzbHJDJHj8
drmJ08MO1J0WaOeZTh04yxb0eOSHuM8f5iGSS6/vy2s5JTRw9fFXX3MFLAkYVXvE7UBC5hgQ0jWy
1TQ9aUs7K9/NBA8ELGkfrj377m5CyIOFf8dZol2qqHH2SMy08woyXVigGkey4y44YRQus5H6pcEY
/6blwCMhldYHA7UQ3tulNHSMLpOlLRMLKTG1bhApPMxbmCQz3ToNpXPAAGcfp6z+CrlVVux58WSx
RvpU4THgwSk+z7ci9tBTXOIw9BuE6xRa8trGfK5LL14LHWW8Ga78Wh+cBqsI2vgJge+pmw25a6zx
No5ctjVbAg6fo3Y0E90jg/seFubX0LFSt3UjLnpfo5ArYDlniDPPtPnhiN1vXNma9dZZ4wfdiagr
vpY9xeh5J61ljlh47+zyvI+Yfxj8yoABnmfbkDX7RPwlXAGclNiX7OPA/UJ3Q/scutilU4++egDA
yCzcRT5USr8Mlq2Ry5UYxK60JpczirmMPXLTsgPvn9eivU2gWjYzegz7oHI8AgLkunQ+IoKK3Iue
/kyGiQgOExJb4DCDMbGYLDO9BaTxV42HojAPYuuLiVwjUhY1pxuYXs6qphH8XhmwUyH74wyPsJv5
YAw3piyxR2qApLGWVjzEZlpVvPAC9kOHj4UwKufuxsaUqYQ9sK9kwlvy8KGzpzv4usTuVsNFcBv9
6BWhXHVhfHWjkrkmKClI0u2Tky0t4UaXopvZahZe/pi4LpVB7bQUOnjYYcYwbsxusB9nkn2zBdAw
6thIROEQn3miHdPMLLgROL6y9sCp6wiX08oar4bMb44iGMwFxNFhRTOHeQxDxq4EdrpHJ7ZPOpuf
BY0H07MzO+Jsp+KXg0v/4M9OvLZS7d3mmHKB8GmQbB44R9TTwbJrlijVuscM2QAlh3pDJU8VHJCx
C9K7mY9QyLhbZH5/9rKqP1uyIjbf7eNd6QOmaqoKk1W4DQtiq2j63aF2203mWv5hnFhyCG14KzdD
cZj0xF+2ZZ5sDWpNcZ9jOQI0ll4EHSx5Z55Q7KvDQBBIdml/An8WnNo5PcaBvGmO6E+u3twqLO77
NNPZHwQk0KJwy2GARw570DAHZlV7grslqx/KvmU/3iarVPZoBJSKnFo9eR+Jwu11PxRrU6DCN9ip
6NykuEngbIVePx9ai52RX7hHnHw9Wxor2Se/mPuGuFGrtykL0yftrIOMOzREmjl24tMgDIpJqZbf
NfnlhwR8JdtfrPRZ8o51+8NKzfQ0ThMjKSMFNaQP1zIFCjwMkb81qxbtO4nPepAQYQp4ek9TxjkE
5HHYUMncTAjwqIfTQTjUwuKgJvUfJ5wcR3k0TZJEmlH0bDpYhuAyyaXRlfSDGV1MdxQLbBMlF2jW
4py42ibAS4i1Uz8XyifsZ269pUSFCJv1oiUIOmkV7aQxHMKsS49+27y3FGltR3r5CuSXsyYpH5gM
YljN82BMlIyqMZqbJbQ3jz/sql+7JuS0tDToq/NJ23EahCdcCLz05XWuP9mFMs6dMH6FDi7U2OY6
gKPUtg5u/XJ4w0bNcbiKn6o+f9SzmWebEaMwIp/IhDhAFPJosDjZTMGtaHmSVvpgHxkWLHpS5D+o
Q//uHNvZ1BU9SmB8u/7i4C1Vw+EjbpR303X2KGFUM/LmgXvbWA3CuOHx8w4uwdUm+A6ddEfah2cZ
4AOv4USNxvFels4datCljZOVmYEg7XGgMa6lXyep2bJ0TfXTSUgI53rxk8FgAlZyYycT2E23PmEt
yGlwh6OKv5LiPmYbOp1aHcr2MpY8aCNK6Wg64ApJc/YNWNPSBh+IjvYl2v7StPI5lF65qTAhDwkp
FjpPOGG7wAM8eieGsuLaMcJrhUO1J4RDZSBVurb1AJTzvSeiF5gAv0vzNrTDoqyhyaeYL+Tk3lUv
j3THR5PSw9SIPqFXf9Q1miLKFtxFinCDtvnUrbP0uwdAd7T5Sf60KYfP2Sxu4QzwHKO/VjO7arKT
X/e8N6j1i7ZqKVCkG2Vw9iRv37wplovacBM8L/4d6CbocYCRXdIALGzNheVMN44znt2fuD/3QvgF
6vXKrpGU7JSe1yRV6XpWJdzp2HRXdB+crMp3Vq2uWRRFkhIwDYfxytC+ecMQ/L5qjBnv+Ujr+VDf
PRSaGTdkaUHi0afoQPgFxi/6ZjW4qDG4oitFxpVBu9RsjeNrMY84YijYKHle+JQrxhVjCA1LbMjR
IEcTWgWG49EAEpHA6oprEr6M9Uy6syNIXmYz7gSCmQtN2ooxT9kBCFpdPrlFmyLqIcY2iaUwA96T
exgpRa8sLjfqrWVu32BLXDybouFRMJUrc7tcQ3zQA5pZNCe463VXoX3Bu+090PHag2coEycUGsEZ
FXDPDwuJn9wI/T72CKWSjo18weMt4FjXbrPoEVLMydJc+kxnWP6p01Fw7Q3hraWYsY+gC1S5M+Ev
a1POwYYNyKx4BpGSXRklCU+oBydnQVQUiPHRVWtMXBFhp618f642ADO+a8FwH+7HoxFX7MhcjU1q
/OH0eAqMkj7pKU91Rn2jtWfnQ2xnx7F0VsdQ72iHE3Z+rhI67qiadob2ng/zbg7bG3vKl46bJsBj
Cq3AZo9Mad+Ok12ybKaxXQVMpTgVxiVzVVgHNZ7TszWM5K4gGbNV5S4UO4hAEv8c4oTnd+Mbx78l
FJ/uwwrMG4z2ZZYlcm8bLa9rzA6t+1ShwR5msyQQAg4SwxhGubUb4Hgkf6BB8TYNUmLQDEpmiSjt
uzgLvLPoxhOV41r0C6D3nrEgWUGTWYAtHwyKGBZ2hqyIA/DqYlSyWkLQYeE+VxpZEM/14AKDuB5x
ELV92B0EGZYr4t110KZhWZLLWbV5+6jqfFpTbKKMvtv5PILJ1qbxGtJ6kG0EGY2CGejaNYgQ93vb
bJ+acb5bzOJWGLe+pIkpR6+e+4bUxWAy5xjSp7EBlStLez3zJMd8o91ZzwoUneDFpO0AG7DA7x5V
wYpmoZkVfuEK7Zu6GU1NCj46kR1DIn9RXl3jqt+71fwl3Wlr4hiFNJZ8izK7BER5aGIgXi40cpDo
ZVXnHVsE2rPrBA8eM+UdEOiLV9Vw4/FvhxF0kg7a8bpmZnTU3xF02fuPPWznufPP9KysGwMZKLQt
yhEZzAHgc9rT2O/cpH3QoO08p20cb6ccmTBK+OQ4VIlRUNcX1hs2Krg/ISsI/yE2oIlyytiC+R+W
GI7eMm9ITgaTXoIP8jCDPdyBTjlJTdQHL82ifT4yfLIqeXbRdn3ObZyaPHG0bU4fbmk8TakQe8aI
H1VYryeY7etgtPDp4Woe2+HcB+ldL3xyefaIWaAwy5NFqephtKpYqW8/4yDn6InkBr2A0gkHJcyy
t3FdGdw3SqXDUdfTtB5WnNB1KudOFY42o8AY1Jj8lsJuAHGqxqKdTB55qRvhq00bmcV9VQ8PzImp
ewMeYNMj/hD3j8Jz/IPbZFyTlLohLab2EbJ6sfHMAMtYWqydKcxedN/4ErU8Zn5QPts49ExPTtyl
mEeqxCa/FZn+nc3p2ose7DzIfggoKyuPUqp9OWabMU5S9WwWB+rl5904BNfSFNEhDkL9NE/TYW74
XUCesbeRzTFvIs96wuRLi2vxIE3nGEz6G1OGfhe0lKbCg+fdk5xJ+mlmacURp3CU7Ok72srIozBz
wG/BeGjSx28zFvtOQWR9weKJj+mkNzQuZsQDOwPSoNbREYiICTkkhdDR0vHNXWpUa3ecF4OowWOE
XrDjB8bvVLNzEKkiXce9fZmsejdCN/sxW9HeAfxTd+5M7s6dTmNr7oCgfWGRGF+ot7pVtfPFTHLa
yTR9DZCFloERJYe40W8ji/XRlNr3aLUfee2O53Fs9E0w20+c5jEl0Wd3GUPxy7U4nbRGgbzVSxPr
vlCJZzLfNV6FY6Nnq4j1gnicd58AGm8tp9zqVWjxMOmjs8zcF623w0swXUZlsdFL54HzH0+5uBjx
E6QxqOlyl1IfuG1LVcCm9sdgemivqqknjoTmgGxgYA/7/Th3dXTs0urYVb11FVztazd33bUHVd+i
hvjU0wn0x4ecMwDauDYsDJeyMPxTXzXm/FcnTu1VivxNvNaG1EnavsUCs6bxIn0yInS4sjy2VTfB
07snWRJeI/WBabuRVdPJ4RrdEeIK153v85xI3OwuW8RfIEXRqjbZNlIYgUPcz9tz0hDbLZx2Mw71
TyNxkkMdXWzNJ1ZVNb/CvK0J3TCoIZdjEqlapQxnu5qWCOS6e24p1Wg0D3UNXDmv53ED16W9JG3w
UXHJe32wNC0TKzYwh65IdAo6/ecmplW9ITHQmNggmF5iaqORiNqV7dBor+CPoli8Q61OENPnd2xt
X+Qsc+r0cKsIuentBisK+8usY3g/hO2mCSnRAeXek3vu6nQtDG4HMa8weOm/MMkoTeDIA145f83p
V9ab7tGMAkDzCd1WKRwKsvtmf5VxTHsVoTgrFPUpDb2bZjYcq7rQ2YKUV3zC5mrgHdtScvLoa7U8
TYHxqm5oRtfjS9c42Ca9ZjvIIjjbblZtaZH4Sf8Rzh3/3fGC2yyJZaaocmupl7Ae9DQ6Wyx4Gbno
LtS8kyEFnj6R4rSH0BJ6GRMNQBfSGPV1QlnKKSfkA9kgW44BaXEnbs7jTC6v0eMvkaMLUjbbcNse
8Ux5FDBhxh1EedULbLkhpTZoQCUUplpjpg0pp8sDApgaIFnUyZOGG5MRePpFReMT3Uv8TuH9tZbq
tCHByDb6mXY0mub96qsvvWSv82uE80iRtqWLRe44qJitd2hQ7dljd/0GjIO9jBrT3nvJwdR2+nCj
GYE91bTiFeHq8l37aGjOqeOkTNLowwi/m2p+0uv6GjKjLXX14nM+0BS5wQRpEWfJZfHDabBre5g6
nleCoUGXBdoexyW8cxzT7ppdmn+1YgxvQE23VcYQLYoIOQjsAO1kGNvc+RmEuJvC+bUgxLL2RNOQ
8BT03OLablxiACHzk7KzTwQb/CvPzawy0ZEyfNxtmJ4iI2eAc28gqzFKjC/ubO9cl5ND6Jgrdm3X
KlAoq0nBKD6oxVxVrXLKR3iPg7nC2k2PEdaN6uoNTKhBEAykFXn65eXaD11Fm7lbJX8i9JiyYPsN
cZktR26vUb6/4xB/GeaPFU2em64Y2ICNvIieQl7WcmNZ2MaKHuEPpyKdxpqMLhBEzBEf3NzBdBPC
oTIS4Ht8ra0IQtxiLPylTpcfikI10oJjC/vzUaw7wY+SzFBBmAsDzYrUpqrxEEMDvqhIkm1TBbu6
RM/xB8AnNX0NS3sEEJHKj57e9d2oB2/NTO5oqLloq8p9y3TSjf4oljBevorIxPM5H9MUFEXvdgCR
cPzF2tSgFhNS1cf8CQvSWlbdT3hjSO8eXAlVBdikA8o2OUyK176LwL3WenpHc8HdlP2oBjPCzwgR
gkYkvAMcvtLQ3fWAG5a0xzlsWVYpMyxAftG30SDyuw5MFWLDOYHC1ms+45I9F7wt+LuSqJ3TMiu0
bi2E+aWfI7EEAsU54ileupxcStajugUAN8441b1swUiACenk/KSb4ckuJg6fHKqnmoLlQdcw2xav
g84SN7lJsQjC8INNYjfyxwjBD4GmuRsRYgceDVYvEk7LfpowWKQvszHVm7HOtkwRk41NBx9sf3Us
NXpIfxUnmdbIHlqDCIGLN9RHoSH5x4dsyi+WDE80jJSLoIecGMt+k0X9Sw/8Vi9551HcKfeI95I5
l9P8COJ53BrQCnA1l1eazvmUCRoyRRpbcpXsWtuW/r6uE5gIrI3FYSYoWlLCICF1xsZ9p/0Ku/ik
A30FWjwY2Tf3zIlwPkCzHKIL+4/z31NAfxMvi3QKinz/83//D9dyiGlYjCMYNxsWSTDF//0TEZPS
WJdim8rb9r45rn0qK3XWWK6X4Iu7fDlJlBnMSrj2FACrEdFpaJtrbjpv0C1+Kqfy0hmxQA+1dXDZ
f2Nj3xrl3XSN85yl5YFo8BkfRLSci88iHN55VD4mSQ8dOytuom3X0FDYJGJl4MkiS++z14+wOZs/
4PFf4/8KfhXXP17QnyHguvlfGa68UM8xBFRsw9C9v4B+Z9ZMyrNHb8tOO6U4CNxhGZBDnKhG8LAD
YNR76+vG2XpGRtCsL+kfagjQa4UNM6Dn2q7tc9A1O5QiFE8FQpasYCZzMA50+a3IkUdMH+UcJhsj
RlqU5vITX0VaFoBXmFrFHsUtJGxr5vnU4uYsQcXRLJxD2nLT1NVTSsfkclQ0ksZJbhS0vIPQedPS
4WHQNHUZMT5BCSQL4b/MfMkFQu0xioiGTAOGvSSsdtLXVB/OUG/xS9vVA7uNg0U5kgCu2Jn2Yz8n
fPPQPGimxJhNHTqrV/6EA5am54A8pxaje7T818ncsds7wdQVmGICySWLnO9FL79vnNIGxAi26GBO
3ivBBXhDm6Duir0F+RakzarWnH3mOuPCjfEvNGn7lLbmHqOny+CT3AooLccMXxunvcxUVgDO+c6r
+KsUJAhjbl8zazSypNNeBAgVlbaFRQafwuFKNOL0IZXTpnHiH22pZFgyVJXSPId+3CFoygVqOvMP
w3h2dYAA6d2SK9hxZGl6gF2VRkhh7G9DJF7h4+GgZBTCuia+Rtqf1l7msLsxrEMo+I4mrzjWN39/
1/2GWf/lrpOWkPD6mTOZqIn/etdleWNxQVqwdz1/kc3sK0qGnHBCBFMSXO6E/SivKLOfRVP7W0Kq
xMJ4pHv4sklEVqpq9+fsZsaqdpkiqwyo72o/OAKRa06/G71uCJU5r2SvQaA4BDdktHNqvBu0ltD6
ARIoI/iKisxXKMjIagp5MKb8kV1958Kc1jRCHQlRzDtRo1CQ11YhqeLFiQO+OQ8HCiHe3LG7+yqK
UoIQXiIR8ZiAsgmqhZdRNweh4Gp+iUfcLTL1xu6lDVzbYt5q8Eq9DObQ5OgAU9iY/v07bP83t7u0
ddoQPD6CGabh4M/rWpT3PijFWm7r5i3so1e9PKRae5wcxLY4ZPSj606PySXdwzYErWt1K5pVEPv1
SbB5tN6HhkOw2+fYH2mb73vQe2HwJW2GOp2GwkntL0+x8gVNjzHauHOj/iuIuEPTD7uBIaoHZ7O2
dtDqDmXTvuYZV67U3VfPGHaDwxtDMJiIGFgAW/i4W9LT72cnm34CI266Yoqy56f9SkvMblX8I8rZ
HXlRnfMs+vX3b5YqnfgrjRlUjuOxMIILJS7+r29WYISaozv0Bo1G8WMy4y8dWyGg2pcfY6O2FIjG
sMHTH9Pgf3vWiIwNEhjY7Jp+ZqQ7u3/9+x/I/W84zVJahlCLtS6k/pcfqIy5OZj5yK2LEQzxJvrw
0qeUBnlcdqtqGA650N7nHoDnHHp7ms26sn6iToJtloGJD/88p3tuj8k0v4CcGnHIFKAkL9MZ62Tk
FkDh+hFl5cFSUE6Lcpil79lvVGgthQa1H3T/z+RXTMX9bkz718wrDkUykLPjebfqGqlzycOEmrK7
UfigcipC/SpAR+E0DIxhJQEqLnqDdojz2D4OgVvf5sY/DxkAT0dDIB8o2tV+5h7hLIizr3M1Bmd8
gkJXxu+A1u8ukyvTTLdZnp7UQmdWXG+9Fb0HI2c/V6fhIJx4KPGbgT73Yyjtp7Cc3/7+92Cph+Kf
1ylXoG3Z+A7B1MKLNP9StoAvc4YAzzpV8FOusqmkmwK87ch4rHWTU5k8WlV6i6LoCwLsfhL5Z+yz
o08pYbCGuFqOCq+M6JEvyAAvDI1TQAwBNpq4wFmOow48NM4Fc/CwuXv2qmmtSTUZrM2Jk0g/PfcO
22kqL76ylPSnVhW3kRHBCq7qGv+bt3Si4KFRNyfMJt6I0vtjHfmf/7JxaP75b/z7V1FOdYS8/pd/
/ee9yPjfv6nP+Y+/86+f8c9z9MU6WXy3f/u3/j+qptEd3UIFEFRf/N/raQ7hR03Pcv7zz+U0f/rM
PwpqPPcfEhguF5HuYs32dC6i/1NQY/7DNIVl8RikfuHP/TT2Pyig8TxWb2FL4fEZ/1lPI1mlJK0k
Nn/mONb/Sz2NAYPrL1e4I02Px4Mn+HqW/V+I8CITcBi0ad5G5aUvNGdNTr96hWfCVDnqLvTXmCjd
+bouLBuWotwFjUZbVuOd7bzYlJ47oFRLf+tM+vBMddnHXLr5QQ8pk6186tgidUVXccyClNv5xQuD
H20jzvock7WJPybEKk6pmbueLXO+YZ7Z9KPLmaAEbp5Xd6Fb5seUoat4pI+2kZU+2o71XepVthwS
pr811dxCNqw0KDjTDD4ANhKcFAtQgdZ9FLJBwcTqhfVAunxZtEILKNhKe6MAjA0vDC8fkgTMlGzr
eN6y5VnGpmfYtBCtz1WqGuQYmy4yN/ypQxWpAkJjTDJCEmVrYq/UiRUDOnP4rhEpwr/lxefaIB06
gANAkAGcFx20kjx5RXjUqxFI1PahAKlteW+mkXwlvoB3otFQWg462dp5XUylWlj7cI27MrqQg1tg
OBvXcEP9N0ZKW0uvxg2s13pn9dGP3jPsTzs2zmOJOS82n3xqgc/zCHTFMzEQF6I+RlV+MMw0fsCi
1F/CfieFuQzdtCCoPlg3Q4zGOXW0/Th61u33fyqqkIAUc+GutpwHs/MmQDvUzZt2BTuahMUm1Ez/
xtzdVDP34TVNkRVpeIbvhF9yw4yM3i0rNJ9p1A7o8ZXzRtTd8xQa6WmarVVIkvFA6FAc3Kkgmd/Z
zwXny8wGB9TIk0Ve/ARC4y3wELmnOdMOANiwglA/UFl19eHKF9NEu2wNYvBGRs+s7QO07UKyd61E
uklucSX1xZTlztaK/BDsIXGNmN3LQxD6O23E2tUyvBzly6zb0RmdnRGv1q+0oK52cEq8p97rtjXz
YIsSwWM8mRwQahorGzU7/v3BUsRS2m/g0rZecqEcMqMmKXmf1OS5UDPobHJe2NMAwFfjaUZYl9bR
ldGUrng/7j/K1C12oKwRURhv+2rOPU7pc1q7Z78dKSxM8vlKWd5BMByf1JS85VBlM+QH5KXEVrPH
q6MaHAxw5RQsDgSIrHlltszeOzWFj0mq4ggHdd8t6aLu9ppmHgb4IbrD9pBBftPoBF7VbN8hSjrE
uHSjdjuo4f8o9Wuq5IBeCQOZkgjaCWQisRiPMwcCQvhbSlCiQpbMb/goji61cVxn2MId5zRp3HaW
kiSEEify1thxieineNDbQ5gkJzLVyV6b7PAgssk6Sj3fkIMadzqG6nXaddkPGT3kmOTpF0hfaiWT
VDnApBjzxw2YFJ5rxBTR0x2QQ2QOKZp69ud+y0RxJBeXy3Ul5vIkwpGAV061a6Z4wi1jEn1s4wfP
gseddpzYdeuxDbsMzwtST8amPU3a5kkoGYhmlGyJkxxFC40oitxdiOBzTEunvlCfDndmStccOghQ
5XIr0ZpQffOn2dTxfuZLG8vwJp9UZaYqASjwTx6crO85u4Kvk4Ne0OxnvZRjPNDHAaIE6hD0E0nQ
ZTu5ESWPSg9rlTKmg/HkShOqnRgtz4p+TnOAjoZOLJWyplVNfXAK4ySU6mYp/U1FLvy+1w7O7BO6
UiKdE5GWshjs9R7XY+/MaNdK1POq0rpECbANPXPo1CXpuKTYLkbjYMcjh2mvNw7cRT08pRErqes3
zT7hmMt7la9t0vvnuTLMDdgstLf3RmmPna7Ldas7oH+6kk6wXLsQyL0wOnd38DkvmtZZl96Xa7ob
cG+6RO2LE1saZ8u8+0Je41uv6i+tZlobGF+4P/ZO2lxrkHhGXuDuND/KiueAh6g6Y4KCVrUwAj1Z
oSHiPi4dgsLDx1xLLBJos2HCvKPVMLkr2ZbL52lExwU6gRgNLMRXCm+YJ1+M2AOqeca7gFPB9/SU
JKy04Sm5hJmxQ3Sb5mtLGlMeJ51WiT7MaP2JtmXVP1ZKbp5wUTNpDO5A4e0HYvooodhoF8bQXIrE
PpRKuIY085x1+KIFBj5wgld9JHmnK7nbF+E1xqSx6HmwWX6079IrhlMvkedEyeXmJtHmeDk5HvGI
yYRxDdmDta3i3B7DQiNmsfasgmx15XJmc6ZZP9j5HRRidpBmfY1w1yl/N1tb+zbEPtAPCyNuW01v
sdL6XaX6m0r/F0ADkhW+6OYpTgL9BKGSYY7WYBpo8NfLIBMrW6H3Z8oEdkx1bcqONknEnn7h+0gY
k3iphuA4lrK96xW9yiRNOCAmzkMXaVijbZsyDm3aueg8yuJQefzYuELdZUiQdDml0T3p/F1NsHPD
qO4XpSfE7kKWKVz6zjpTTgpZa3JXSevV1mfVQKD8FsBiSbOdGrOurlCNni2LUdEYk7YjuwMRKaZX
esicBbTZ8EaVtgdLS7fXIkiCg9S9U/XSO86hVj4QCnHw59sSD0TnqSZd4gw2xhEPy4ip6oyUo8Tt
42uX0hRDQ2YUUJXiBvFdKBdKw6WtXCldqEQD5VQxC8l9EJ4n6lOmYgZ5arv3VllcKmV2sWYdYucC
RvuuNeDR+thi9FbQniwNc6EIPAwkbcpHxHOn3DRUw5LMSOCehhRhtd4AhiGBe60XUNxx42AbI0Cd
ltq60AeAkw/pkIP6cJAXeagl3Sfk23IZqTq+1rTHFeWWcQsCFmfX2jKracs2pmVII+6B3b9Jv3lj
t0BVRoInyo6ivanzt6sgLpeeQTXzUJwIhQCaQQm2VVhvous+8Z27XYjd6LKTwnTdJ4/QEW4N/x8E
kInctsGSpJ8le6Gxdg8FjkKaq+M36Fq73koQpuPkCbWVUT6IkrhlcJODPSoUAEoqc9cYN5SDuTCe
fxu/KoQnnZrWUdCopoVP7IE/J7DJKQxSZpbw+5JsPfUgFhLlLEsMLGFJ6Y84yY10MylULxEqnQiV
GNuTzJgLA3VJNpqv0qXFT+RgPIJ6/tMGqYkTNwgPTFXYIiI4CAaGAvG6ApNgpNWbXQLzql3znPjT
oer6I2Y1Qo8X7OdH8gCHPGDWOpbJt8G7L4SzRoQDnIEjOqaPdOEAtKo7uJYUvH7/YRrDWmVGMTK+
Ke8dhku8SPfEmV49soIhqkI/g08zoea8UJyG9atiLkgpLqt6+FmQhYsmftm2UZxGowG+ughLvo8S
pJbFiPOwMNegNm7z6K9Hz7uXJqO32Qq+hYXuUWh7z2K4SZ8KVd4ceZeco+/VgFBAZqhu36gg3NVt
DeoBvzWDA0IqAIVMCst9Z19kwPQAO99dHES/Xx4HYIY7JJoXZlDuEhH/ikveD8Ml92Qxu1A+OEof
jXWeGfthDkA95t+QL5+dAdJhG31iuKW26eJqzmV8qcL5R2LI7WDM94yLynfpPaizp4zQsIZ5Pzag
hGt8QeNmd/F33Xl70VVvSca3lBokEbxcgdp1W517oSH3u9XTT0vE33PavQmKcxcNICIsgph+72p6
W/fTR+FtqP3J5acb+He7s7elI+/RTIrPzU5BGn+KipNFZtgXvbEuWezf6yw7hb32q8zZdYKvpccq
ypu3LA82fhV/dmX62QF6jvg9tu6ee+qaoJTySa7DC+CVpkP0KU3jRk5inzpEcTvvlytAWY0g7ukB
YNHnMam+v3TypadBHWsIjpVsi9nHQkTse09BmrZW6X4WARAMvaje8jz6BFC2SqM3o0hPpla+laN+
y3Vt7UrjVqCRUaVwVS+vqtLvNvX2aU3FUQhqL5fy7g/87GF4C5PhkTqki7HFKQGHkvPUYUxG5uj7
vNTh91BHw71CXKUrMKQ2Bj0Xvm0fxym6cSxUtONXo0IEgzSENxJfa8pWC381Vlc6zB+b395X+Hu6
VX+O8NiJfWjB3hxI9yPI9COEzD7AsjjVn7oHtleZa8lTEbfAb5so463bsdWpYYWYkfiB+/A0KpNu
r+y6uQi/Blde51HsnHEYz+DdcTfO1VYm0ZcFPeHAJPNgi3jntcoolr6GU9rBOEJCwS3MI0GZh5VE
2+C9phJbP9f4i01lNA4BmHACYwzvDUwStZAQpQeM5mAlNQiUMqetWxmXE78s2DJ5+6rHvFGboYnC
QuKnj6F3WT0hzDTT0GOTbjPFuKPLaL7qrWKhRQm2EysYryQ1iAJhqNaYEh21BGNnq9zWHJSZwn6Z
mu08SKy6uDy15OBgaNn0qUa4rcNiDvddWXieWG7fKqsrbwqk04uZO1T20E8n9whtetWKXGDsqlda
F7BiK6e4tKieMIhvr82kxB2YRe8A5foTGimncJtQhD42qzzxquvQFDtZDum7gTU9dXXtatPx2FGR
tyKg+EJUXt87GNrRCoeTgiyJAe1K8ks6jmHfEybp96he/t6biuRMeYSbDdhBlWne6XV9q5WxuRmV
pT5oJR6XhH4DQkGcT/Dn0/piUrWjY2OhD54MKdiXAuf5FCfE7bbekG3bVKKxKEM/w5L+rGWY/COj
8wlgcpFSdCoPVbzvJDbqxCBlO44vtgoLWPxqiEl46zFyCuD3U/nQBd5LEOvK02ZEh7KLXnFf8f19
e3qW3fDZtfUTfaPdI6OhryyEqKs1NFpMOPwXmBCxmA28a8kMnrPxymrrdZ29xLJonU1ZET8iGuFR
OLmZVFwib0BY24Jq3shpo13hBBqKfQGzzGn2XlRET3kEYtSNh/jS9KRGQucRb9fBU0ENQ0uunssM
Fq9wdipBH0oV65Aq4MHOIdni98vmXcVgedkAE70VZb2yZvLxeHmmi1l38LkScYzUBy3Lf9kZBS5W
ExcIEiVW71afcPgA6jZHN7ozgorXsV7h/HIWg8ynrUagb9ck+RkoPFw6P2mvQeAuHBVw8U25mKt/
Z+9MluNmsiz9Km29RxoGB+BY9IYxz8GZ0gZGihLmGXAH8PT1QVltldVWtah9b2jSn0oOQQTg955z
vmNaW2MJv+QKUzkd6Z8juRigfgRklqgMYZZim3pG/2iSRKA8k/1xkpDOXkI25GH2WPWDtU08vHIs
b0XTDJ5YsjmjLWCfxPYWcsAr2QkqjSL/Qn1auOkmJfBJThKHR8avwDKBh4Tub7h/Enye+7srsjUr
KtYwHKcoYuh77uTmZ5Ibr7mpxXqHQ2y+cUC5GGMJVQnr466EH3zVJsuhMQb257qY9skphUtiqVBk
9ETaUkbqqMeBPsp95MbPxpJ08ok8pUSfCP71WdRu7CUTJcNmbUYjo30YeOtZEh+jrAITirO1JZi7
weinRwN9vVvyVhgnhrWPxE1lC1kl03H2kVeDWiMfYc7YESZ1sasyeangTWoT2AB0djCUJS1E0aQe
xnaCtuUIjOZpUMH7n/CmHBv8KUjmRNdZGlF8mI5vCcHwrdVis+OoQxVD2hsrr2l+uADdNp07rcIu
owiE5dVqkjX579pDmMYDsEqMKCMEBWyU0eYSv5tz4ewiG2emMMkSa6LbPtGmMAs3JMR+MJRmJzYu
74ESM/MYqKICtFwh1UTnK6VHlT1XayOd2p3qNZsnEqUlJWF7u+AkJcPJ4CEacyvR5s0lXNw8tJNg
GzliZZEgNVgo5HI/13pGTc6TXSVUcP37wdOWTVdSKzecbpqV3WGsNhUNIzXyDv6wQANW7cTebXLG
D2oGsunkufG8rxm6SZ6klwDP8t4bmgsdRDDfVcxGKCWE0sdTfPSia0IJ+hn5bpWGUu1jr/0JTQg1
vtvRCCPxMYece6Pb5KcvZVT/smZiMXNO5x230o1RZABTSctCK5imfdG1rxijonVt0raE3ZdMuv+Z
gtSEhMhG1YeeF+dNcUIjivdzPi91KAEPJcV7ijfkSRAp5+A1vbW9V/+0JsjYXAzDSfaVemmZ6ZCI
ckNTJCDJQWLk533t9U3HHagzaO9zCA+w91zrwPM51OVfkJ859mTBhwD7vE0wvhxTv+a31nx3FBK8
5Gb2Zlv+TnVj9fieZLVi9qc0Dosji9vJnQ6h7f1yNNEHZ4leJC7KuJ55/1C7xT3YEi+Cdds6VNFw
cC11BN5o5PHwYuFkl30g9oi9OEDj6Yb7TJ2mobWOfpZfht6n0Wmc0Cp9Gdzhuz0SGRS7oqtempwF
Xfs+K93udTrjLZ9r7rnTHD57DU5vtOHySNaDOQSqTi8VNrLcHh5cQrabRQHYe8C+yojtR4e1eh2Y
ffTkG89o/QM79NJmYmgvSUjkEf+RAbSnsFZ1H9dbNzk2U7zPXF4CXXaw/NKZEx6Bs65VO5aH4Fim
JbZUqz2hJYMX+z6xewqi5LFpE389Ra7NmgV229JhVE0dqLqlm8s7Nk71lPa+e6iTPlkFTnJRLD+h
dIKV7Vr3GmTFp891saI6kYgN6010MWMHQjl6SARRxn62+z3rLWBhBdtwGLewaVKN3ekLy/C7VZTF
U5WOxPhHeD20hV3rkktnWbk8MIx1n82Q7Ycxnv6kIzMHPUZ26bXffc/ZRVUWqBzTOOdhOO77GRMI
zgAmhfzUeCnFF7Gvt3iwu22NH600K0xYZElbDDvHpJS3in7Fc6VT5vEI5TOnGeuC/M2nrh7iAuNc
mZfzlezQOas74h5LAKouumEL0R8Yi0GDT2z7/qrUBgdUBbbR8SOsfea0mSOHSB/RSWZ0GIWg41hi
jFNzyiRFTsvfckIyZ2Q+Dp5tAc+0DW8KzYGcMa7LOOGomJiudaAQg+iLmGm/mmuGQWb3rWaG13Ol
KVEAntP0DQ/50v4aE1qSaKqPDgNW5hUEemyL3CK5kkh+TkBGfGkv7GO6Qk172mGMm/cKZWDwK3XG
p03vDbt0zJTbJGSe9xgjznnU/GEQoB9Cx3jKp+SbPXR2lfPSOl0i4wsIlfs54KAR5iwXaysCEpJL
KBR98JwpUo25U3yMdTdt/KU+ti4KJmmz8C79YrsQiWr4ZbAVQBLpN4SFqYuerR0CfLhvYmbmcIl9
CfuXO5nWvS64dr0w2FLt4ZyJfu46iNp0PtXUdyQE0cuAOFIgoP27TrFqte/shIR1MZWsxoQJCyub
BhqDoO3timb8Xbt5dAo0YSnQcv2qHob4jIiA95LN2bomZXyUYClIiHbR3ibDwNfKmk1pLXsULpJd
6HI3n2ywyPyT5BBAi1kXTA+hzzqlAyvh+AneCWeyNmopKqAdTeqE7MHcJjtfxhdAMnJPNBofliWm
7TBHObFvTpxebm1AaFdbWB7mPa2vTRje7T4v3zOAO7YDPdavshqb08mabRDhZTTtRmsHXWTcKJ1s
GwJsoT24FxpY38GZkW4r3LsitAw5ITOvvknEOqz3wgqyWz2Oa8+3caKYLBxboyGJ6yIhjNNXFcTB
nvTDHljdeGhqwtcFrvV66rxTloy/x0zPTwUCQa7mb8vxxatI4t9NbO6tqpqvbsmhrZr1zeeJfMhy
sbUs3qKlQztLahig+XibAJr09962eE3yyLo4kBr/xpszDucgDIcHwnfUnfYOtnWprVVTA32velle
u87F9ui30AA5R6FvcJzIAJ6G3ZixZHXveok8+SlnAgULOE6Fgb+ONKsI+7PCJJHg2WUnt1SjGrXe
5vEjslkGNDV+jzqAjJFCVigBhxpe/V07fbErMhuMUm9sa5+yNjOqD/Qh+2Q1HXlPrXFjWWm+yxGg
cKpHeo+ZNdkhoG6mIRufvA60ulLvgzNFH/bC4El76k47q3j1435eeQYUmCafWIg7X309jYTGuBn4
y36yD9t9nnI/6KkEK+LiOHmTc06D/o8Seb4RQlJh5C/zVNipvcnZeqW56Qprcm5FkvO8pDUgMXFR
tO2wQnUAqAYY8aGmhmgzpL27GVPzd9Xj9tZ1WBxQf6n2mg8RvESXvAq9WYvpeblgqcPZGT7ZMJ+N
5ugsd2OusTg6uKWI1p0Kgq0EJSgmFmpTbJyYKN1rhIl93VRPE94QsDGPCJ1vc2V/zY136naV0+pt
VePwyPGSl6+VCG6jaR1ExLre88iZQImYimGrCS2VSS2Zo2BZuhHOB1Pt+qR6rjH84utGG4vlr2lK
vux+BkFfFMznzZ8qvkjBwBYsB51MCVJfhDQZ9mg1EvSibjoKllc+TLulgEqTRSV5XOd4+TG9GT63
Xzzfal2OdbHnCPq7NJYOm7QeTmwen+UQpszaOLVJYpF13QetnPBZBZ+tkwzbcKARbxY8eaFfdriT
qV1KNUmt8tAuWezJaF98Xxh0i0Vbnxn5gIOc2TRvz1Z5TIHRA1xTHO0Rwx9qG7rFXDcJSlKX0oZt
tluuX+V7J5AXt4FWpTByyzNYirs54q4sYml9lVnQ7eiNI4KB6zA2yOhoZz1GYnnCQMhtReYfHYuW
3zYFuuyRIq/ahtuVPdz4PS5F6qiPoXqbaGvBvkyJY+CDmDNabe+mMBlYAYr5Ek1utR1kmzyOTc0U
JvyBJYhrbgveMn4VOz8CDKFmGFcflMAgvuzJxw0/Bs+/qDaQ58yMDxGpz31VOZ9hhQYyWEl49Wbr
oXKifjtrtAQ9gbzVKR4EHSMpCSyl/AzjrTc9/Rx21dHqp+iBrEt1BsxETy5UZFYCFfUN+tPEzLem
H2cVN9o45an/btvRm04ruum9jJ2EB3bB+ONG89UKveSQi1/Z8F0ibvciPKVufgu7UsMnZZzGgv1A
q0VxNt9pmb1LT251HdUbCkNXyjKjTUtUAluz90PUOPs0RdMPc+s8c77eVkVkQj5sXUK5hJccUe6N
OrjjLYvNAv6X+pIWDoC4paVHTdvYQ203bWsb54DfpEqstfYsyt6CX6MB9rDxfUzfudjhkCWnJ7yH
Kc7OdAPcqtwz96rcUqHr4sAHbuLNv1iH7cjMdfuMO3Ud4HugBuBW9O2NtLcXtvnOtb0fw1APG7s1
vgcv/JocKg0sskarWHJ1jclzXS+wMMP8zCLkVCMCo2l3z0FbPntETdqy3hK9Afrh7konSTagmegB
m+XJQXQBNTU8dRjxVlbr25x3cEE5pX7sOGLaQw/y3e/MtVNWfBgCsEjGeznJ7zgUmybnXTSLOCY5
z3CeSxqu+lM5jukhn+mgZOL6rdGCNo3v/Srag6rjn8pTJ3eGIctewwjGrwB21xkm0qeKwHlwG5wD
WonNKWauV8z9yzcfO9NahRX3nUA/U4lNM9zi7IhTjTo3tue+ANsmWwC5joxtiqTq6QBHwUJ5dLi5
BnKPgtrfBXmJXYUygIEi5plBVRKMLY7qPQUPyeCIHfuwG6M0cXu2nTtT2E+BOM/mbF11o37rNpJk
30luuYJ01TgD4nSQ5Q22EFgvbOdjMMUBlcx6TroXaQ7RI0QRuEtd8yxGzA6ERi4ykPbNQBTNomiH
tUVx3Ubp2Z/s5NyNpnviVzNHjUGbESXJozO4VxP7wotuctDAwWsk9c7Mp+7N8KbPmJqIvrDQ4GkU
50YBG84m8EJ/wAljx08LsNXecFvnSJnvk4SfsG6pgdoMTkhtRcRy0WmpLQ2aMzZj58FsXPM5ko/9
7CennMrwVTWo6dlKN16Vb2fHLZ4d4b0UXqAgki0nQxaCIi0DqvsIpTPDkFHMcGnHvbdUmmJ9FK1e
w6MQKzFWSA9B2GM/jc3luax2hQnwuwvpnbbdwV/zS+yPIbL1jj7tfTglT8Yki5tdFURAGn/pbojh
vPMDH61Kb2whLSYUWOqxhmieF3gCja4DTOl7t7JPaSivHfoWDfl7KjpNn08z7pPR4IIW0ZlzvDwW
gWueVRpC0fFMnD3Me5G2BStcgNEZvpUbc0ycs5EALjd8eTlMtm7TII6+Nm7l72jqq5jyQZdUqhfc
hQb0SuDluzYubrGe61tNCnkYR/teEszbe6ZfbF1sZ9AmfhmLJde2BIFgsLsIdzo3jl0Vf4dYcfgi
bXkYI3WYBZt4eoYxO/OMe4fZysE0iTgxNThDvKQNXplhfYi57PztEP5T4a+qbKjPCTIelapEFTO5
/DxU+ZDHIQyQivQx0sp8adL+otHqjn0TnPU4xvceRsh9yOL3NN+44RzfJnJBtyyJhp3rO/cKQgwO
Fn4XORhKCuNE94wrB/pcmy9HXot4ILxdePqQPTKrbY5Tljsr2wAOG+cYFbp6mg9YnFn6sk5cN4Pp
7pWJM9WqrPGCkEGH3lReBslBjvAEWRa+y7oiMQCM2I4dc5+V9btjpTGRFKKQFEg5APw0tk6x5bJt
eC8jDmJf8ncODaDXovweeILDCXUuDDlw2iBsIgXb1TFxs3//MHY9vN5lUuoHZ6dqqnNBIwPzOZj4
GGIpjWNbqu5x9va57ZqXvx98kGqJDuyTGUSA95LwaNbPHj5UPnHBLVQdYo/OM3xY08cyrNB0wJzk
ETl1motQnv6O84p43gEEv7pzr9vkOs2PyqgJZTEdv9oaeYbqECwak5luW2mgSmXBa5UHlHgP0Skz
i+DMu7dEDNVgdSiiOXpLOKEsumsJvYc5UFmHqrHWTrdQ9PA03WdLnIjGFTs49/a6GUNyh04+Hry5
cZ6Z1IYDWQvAzx63bbZ8FEHak36amvhHXAfRuQZpsnNNq9jiMgYsizdrmuPsMiK2pYZXvigthwdT
j8fAb8uz7PJ02w0cTEdHYSbLPn3djzcN9vVdrT90d6/w5x8NBUEu6CVvmpQpLS9uheZC6ZxoCwb6
OR9U8Bo0mcZMFxKRhLQ3UWCJU+bVxJj+Olq+z6zKcXyy5Dsohc+uQvhnt00RH4vnrkjLW9ZRcwXl
cgCBYmAXMXEDuJEVnmdaQ59wEIldF9dIVVHH59dL2qxk6gdXHG8qQAnrUYj+6tU2p5fRMW4kvShu
4no+Dk164osbdxBC4Q7r+I/eS3bC1uSrcAl+RIrj/xgVm7AKrVNX4yzmP3XXmSjhw2yzggwKhrzY
IXREWhNXSmhvPdeP2BF2x24E6V73PsxsWpI1tOhG2T8zGgJ1b5ELcPZBQ2/r2Naoi6Jnz4aKCXiU
u/YiuMpr3Zd/pqzcFrKjMsIvf3E8vPfNOK7SbKQJowvWbc5cysYz21lO/In2x1FcxE90Z49owOkR
hwpWToP8DWdyEumcFs0iPcfFV06LTpCiZ0/tDSVo3A4RQTX4ZUAXPJhvvY41C4iPvCZvmVbBXWRE
/rRP7FQ6PzoP7U+Z/efUyPFkWOV046IGyE3OBzsJPs0YX1U05uu/puD/76F+merf/+d/f34X1Pgl
HYmxX/2/OqGJ9njYjf97//TLJxPo/7p+fg//xf/t383T5j8cl3CetPFQB1I48v+ap33vH4Rk7MDz
HJPIxr/apy3nHyIwA7z7+PZ9Fmr/4Z+W/8DkgX/aE8L3XScwvf+Jf/pvDuM/5QOQ12XAB5cvR/Pg
ksL5l/Rg2zhy8EaPBpiovlcaDjrvL8dvUOoBnMFLJFpxtEi4+159qmODHYUTs4kyXwvQS4CFYB3X
u395Df+LqJ9Njuv/MXWzr/E9F88R3m6LH9b/z9/WaFhmqoFQsFWe5AOUE+yEyHwI5NYvFo44lTr/
sausR3amtBNBYpnkgGDs6XHlG5hjZBl+U2AhH2oW+ocwOzYzY2UT5eVOBJiz4mw4iiktDpKG69S0
TwDE8JHW8Fo0c9yhTMq7DW59axrRCzuwH0k985VcSZ5QG5SaOva0EX715ZBzW1tJIzZ4cdmYHBK8
v5ciLv2Vq0hzWVgxsy4EwAg+1nI8DgVBefZS62fTzMFe5LrYILRO6349Yn869LPHa4wx4tKV/Q/8
Nv7ObUDUZtn0ZNaJoP+sxDbmBdVualT3gu2MGSjpFBgJr1oFRjI/+WPRXNIGC1R35C6IfChJkwVU
tpnYHPp4/KoVHrLcs/Jt4GpmwRpOZjH0V0DT0zVr3xhnIQegG750AWtcBhz4CwY/vNd2m0TjK0qw
qK4cs71rCx9i5dInZQB9ns2jZmnBPpdZwjjgpJeV+bOegpObIvJHC0W3dXP32M8Nkbe8OwdhiwGu
HY/pAD64DR5SbUAWx/Wj8tnZkezs1lq8wDZm2wq5dIrVfGyKNcSGsxTkju0EL1BjfYYJfROWbI/g
DcBc6q9OUw2IfvvTtAvvzn39Yni/rYSUlJDiZ+ghrnUG5bpdLMOjlz0FFFp1aAqJ/MJRFKzagTKg
fhgufcZ5AaV6oEKBZsF8mLdp1cYwvbK7ZWWYGAL6QDx/PHfiOFdptDUX/Tq4NfjRVpg6eOUrgyqs
GvRlIgj75X37Pbf+9Er8INjU5wzX7CuOCa7ARPysfBrXzMV5wXGoX5MBT5+jpvoB0Kj6dEb6DNmR
yiF4zPmFQkI0853vqzfTT31YqDYd4VSSXJO5HCi4knLn6J7264z0vhMHzY5xFkhGZAJ6qxgL4alA
/Q+obfTSXW8p9JwGQscYGM02KR02KM54N3I7OLqERplS1WnA9nhyCu4EbWnj5q8EylGXfxnDnR8A
+/okQZV7xmnoqP8YFeN2403wZ51pldtL/JHMxvrvBYUCkmwwUDsJ9emlaB9JJqSg2ibWecTGT0mf
PzVhtm+wRl6wtTU3jw3hmHX//J+4sWIXUnDjLG5EnCGLHzT8sOp2joOu0S+CWJ9SIo3JPF6x6lvL
AP7W6hIfzsgKF4pkvRm1356kY+qHMmQFPTr0UyW6C3epGf2mQTUF8+PcSJphTc0V1QIDzd5BzUoe
Lz61XV5wbeWfIFbUCjdLpx7lZsIcLizTYK+jGvJq0zhkGe1HkSX91p+d1zLm7uBxDgC/Ado2TjyW
plyJD0BTR9xTz41DntpSU0XacXiEYtk9Qn0BTO+k7xJp7RXjCt5XQVfrXERHZ86JuiUkVPpFSetS
75DNevpJubmjgu4QR6rb1Cp2dnlJzdHE8UeNXrV1prBeE7w7eTmW7jlYwT9ANKPy8aEZ8z8SE9S2
CD+CLLeplnmXOJ9OZfCr0RlRk4n9Y9C30yoKQQwYibon2VKd1nOiskwm06SG1k9pjtvQ2BvN8/ss
EOvzSNySlncRZyhQAEJSDTawyza96TS1cGhGnwoTdJ2DM+D6ZBi5861tqIMaQAPmAWtTztx9FF27
gHS7vZDg7MEADu7Ux1HbWxren2vaAJaW1G7tlmjf061i6EMfAAzqxEsEdMTbb14UCzumYd6isbL6
zezzIZV6b8dgxaeifm2iR6e19CoFxYXsupJmjY8tPw5m/mRZ/OvAxGhnuOYPRgh5zB1Kz2u3ctFI
pg9KpIxVO18Z11h1Lo42xxvwX3J9PxkNnYYt63Ey29BImjeKPBUjKu6bnj2S7vLonw+9jq3jgx1w
Gyzm9uC7M05ZuixWtq67jde2tEy61bon2btt3H7X9dajId7S2WIihkfWLNp/POsvp4s5J5uHxMc+
Jy1WGECpb8bYLSEjGJYq0bsIk8cwBTdn5nsZe+748cyZNZb+h7C9N4hdF1+Nm352FVhNvDyNiu9d
V//2MMD+cOrwJK0MmP+SX5Ya3N/QINVWPLfg4u68qPM2LrzcFTaqkN2qPBnS87bsp/BSBY6FB3Wp
QU89VpAuTUsDHrmH2mfqT+YYGWz5MGJNOc8O0gzHtwdksPDBZiF3xoyg1AOaiH/ueWACYZ5OTSn1
pVZUclc5jVcI6+MlCdzpPAwY90BwdiZBzUQhqlTYxPE4++6LiMNfOoudg8vK8ir65ueEaL8bPQEa
iPeADsz67PJSnG+pNOqTxSb9ZMUIpf/8sPwVJl9z2gaGgt/dD3NdPhTcWjeYjBAdWqc8FX1UQawB
fJiavDdETF8IQz+IAQmlY1cn2S/OEOBidQILUbM/h380XCaAXYtNu79iZBpOiSe/ezfsgDZMPa6E
H036VhBPSlgWX4pAf+ICB89WJZjOVEgxJZcCKdFXcyjFPpHqxCfFBpNV4TGKsH4YFO09oIaMBzW6
9iZN7PGcRp/RWHqHuULwRKmtd6zp9bXASuSZQMmVFfwOs+FV+WN0Cl0vOv39U+Txp//4azhiObGV
Ya//vlxT5jen2Unoz22TG5sG+zwuH/j52Cqpn3VjL9GAqLuGpD43rlL+Q+41go4q+B+WU0brdKJi
ZHDTtR/46ty0tObgAOZpxeZzHFH+zT4fNn2FTwJIlryPSbPNqnLvRHP0JIb0zQiw5RgkLQx6JBya
A45jFdDIHHfW3fOWGAcijkPmhNMF7ryEqIjfx/FF54CnTLcXmOpWpIrCSw0l/xIW+jK72HcwBvm3
ZEogq1jxQbbm9a+TMhuwTfXOACqD/AYzLQC9dnL7e+dSYus0PKiLbiNzru5pqF4AlQIn6xoyx3BI
ezNP924Zh5RhvLpC1ntNPstuMuIKYEAllEpaNkyDfoOZjTSMt62K1FZNxaNurM2tcFkOJwNiu9l+
dDkBRc6YaF4J/9hro++iK4xtAPcOi3wKkViVFiTGGQTyUurJu84FFL6j1aGiByzhPtqAMh5b/Zyq
fjoJisBWQwIlLhkBomrrJFUTcuwG4wUGWXF/2jS9ePQCu7jw8iP2EbVBbgh+YupND1aM2gXeMFhH
HERlV904iJ4tQQ09a2N9GoukXwdICdg7goGVvwq3Yg5Je0HxRkLF/ldBvow5bKdBBMKMvd9xoB0I
4mW0AsUTbT3xyu37oAKwvJ5PjMXs0BxtH3di6H9jFl1nBZuSegY2TmZ+k5Zu/pNLb5GMkGk6Wipd
UOIganaV0tnzmEHNX/ojSK/JK2Vw33PMaxbzGH5SAHXMZHpzM/NRyca+Af088BDh2Tu5YOK1uZY9
ic4Q8+FuYbfFxUjVUp0d2q7hUa3ZtLkLSon/zIRAfgoP/57TkThdEZQG3tP4wM9TrndFBQ47IIsS
cF4S7ipDIx3tAmMqBnLOiVoc29HFXShAkvSndqEPzHSBtx9VOSFRjkSnAy84al2ArG0RCbn8D4VA
lWd9rA7ClP7RQMwYqGCs9ETopBrttV1JukItjFiYrQ+e7Jg1ZpUch4WHGXPJjJzSXlWdQziTnHd9
2LFQ14Tx08E5RhedzbsJEEnsn6yC2BKHYjCrc/FrSABOFPbR4Tt9bmTu7ukoiFgxd5i0BnvTsNw/
eTU6APY++8m2w8+wxTjUR3AcB/AljsCyO0BLGpsmfEqREIGKRP23WV87i08XRkW0pz0ZpGU/B3dL
t9UxNWSFUAXG1XbD6TRbCVEQO19QHjPwp6JIL+aC8SBAwXgIO+GZOijyDxKPTtIe+yn4y1miZDPx
28dClusojI42w9sDJFssCpDzrvxhE00Vjv3UvpaD7Z7//s1n+Hy0Ox7TRljck+aPNwAB5iYfxfSQ
pLLLWB1SbJJOmAnlInvENBuD32KRq2V4aqw8gkLkH0IOq9c6EN2lDfa5ImI5VNhGRzpArmwEV67H
iTQb+Nduqd8Eds4HX/ZoC4r7fGkkH4zBN96p/Vol5R89J+ylUx1zu1QcUIzyXvb7xuQ9Nc8sl3kF
u0fyEZwYXFS8KPhQQjR3xw9ejSSISGYaeFW6lLL3Av9JyHOIFAaLTbO1/bOJK2TN73VcgSUobqzK
vg0r7XdpPkAUa4mT0lZg4JC8ZLV1c5yh2LDXJXY80vSJvnOch8o5+tX0gtmgOPoGm08vcRDIh8E4
/pUGfI4Zx+xoiXQZrGV4Kz0oW6Bm8c62SfdaO5jDzV2i7McJ3/vRwXdi115EUpZHoJ017cmktImH
gKdf7C2OPPHZV621akEbVnPSPuY9cBbVWvGH4pYz1O45dlz9Dp40Xcupb+/cXPRKlPYzT2nvIzbg
p5j6x8ApcV8mEFoGBXffdSShCtO0L5OkmLiGZ6ermh1Mz9UelsExIWs6mc2ho8x0r/0Cy0SykEtZ
JYQSCykNTns/dJtDUI/4W6iUWJb3pbbXPusl0mJMHmOmihMJ9YYa97If7laXOfei6+aDX6XLljdb
ObVNYNGytrPreDiORbgaRH4G+xI/poQdXCXqY1iqAh4chZ7YqLyPKbzg/JOQ1snhElAet7WDAdNK
LHFoSXivAkwnYGvHfm8ZEuU7b+6sUei/1rD9OuCEKdLF2vcb2PLouwxfM1Fz0gyW7cO267qd1cLf
nhzmrXRkTECJwHPBQX153AQTWTbq51KvxWk9MQrTkvDYSwwnc+7Fp5bWRQPH89GdqNzLXdM79prG
vRhsaYBbhrJSirBgRZpG1h7JRf9uilqfjICNkmrPrknZExJjikIBZqruG3EnORjt+a04B8aHnfRw
0wVp/pbgWdj1/vDFk3K+mwaH/8qO13Wbf6GNdQc7J2ZPJcVnGLQ0So7haaA4Ztsk/nQzq9IBzGaJ
fVX/6GN/PGLNTvYWYAxEK5OijVo569mSrzamkoOudH1zQ1zOWPPsNUnHVUgz/b4GrH1oMVWsPVGw
EWpq7wpbPMB0kOunPI3oLrAj925aPSox9tFSKecsS7ZN3FSQn1rTgOzfUdE6qUOE9/KnOVKuNBCL
C1l9PKAakoJbtv0yk48qm3laQY2lAKmLj4tteZsBUOmcubp2InmCYVC+sLKrT3hWmCIau3wp87eK
UPwyOhWnaxyDR/AqemymWm8KqHI7yHXZdhGmCTWTtSEqeC8wgpOdUT8SmaRk4/Siya94WJGKiO40
VZ0rctl40TxnHftYarARxvh0GufTLeKXIoq/ZhSvh0BU+rUQ8qtBfQ5B0G0JkGcrhIhwrdgtbMeI
MpygWpg4sQcbzCWTZI2zOLAf+cKf9Onp2nnUoeE/lMbGHYpmLwIOzyl2+muV+Kx45PBOvMZOx+Kj
rWYYKIn6RXO3uR2Zme6NohS2kWJ8qY0W6aIS0Q8wNb+a0Bxe6r77EHn04nE4+nDA262FlRFNbpKv
usELmysnukLhk9s8GxXYViB5ORUd2BPbi+q5kpP6c2jt8bHLyImNQYNq13n7IAse27SWvKpcvUOC
uRyhX45NeRrqhVAd6PaKyxcGjEloYjbrtcLMc7A7NOwRF8oN8CLOIf+nORUCrn0/n8LI2tuJLdaV
h6E8iXFQNi0+dno4+FNN3HzK907Thk+BCdXcni4DLm6/7ttj2bjPUqQCbEIQPEAGePCdXr/MNjGZ
jro+kQzpxSPWJ7vGZfHl02xiuMT0puH3SK3CfS7UJUiCA2ZQ5zqP9SqndxPtFovwiMnbzPrpaSAB
C3a7rIw3dmXOqvNYccq2+22JvF2VcacOLm7HtfIifzsItBrARL/IzimOQeqNfjV9DiVeGXwW0Cjt
mIshn6j29eix6sH8tF731MTxqRiYiGxZNfvEl9HKKlrYPwmYGwsTw2NVdd2jD2+PhmJxTGieke8B
vXYYkeBK+FULzpX7t2UdBrfcSqe+hg3pspKHHG/phh4SmwUcHF6z8fRtWj6UM1W2Gesexo9NwNJw
HRod7pF/Y+9MdhxH0i77Lr1nwUgap0VvJFGz5PJ52BAR4eHGeZ6fvg/rBxpZ/mdnoHvdm0IWEgm5
Bpp9w73n2u1z2srPuhPjZuQ/lzB8V7US2j7GSMyE5UvzuO+zqCsPiEdPpJR+1jycZEE1Ry3wM2Nu
Cd8hMBloXqQDr09NN0VXRBgFB2HtPBWYM3YpQ86+OAfiRXMddeoSxCNZPa1yN/gJl9/YztmmT3wb
r1wfT/lBxByCdpi0sH2nFkdptSs0tSslTesMnB1UFjdlYLCr37UmIenxFAMoC2PWfJJSEO8AwRss
Q1OK7lTfyJLkhFnW5LXjZdOn7mOURrpjJvWjGe8sDXOMjv9+a1n2SW+B2jH4grkJRhYq4liiH/CS
G6ZjPhH0+8wXN8PovpKpG4I/MQIqPWiGmjKwMpe1PxiHsuio/7R1YIsfc0ZUuyN/kNK3iyoPlTzm
bGGKqxX1kh4q5f3QBhwI1UIZTYqA31raOejdL8qWCUzajkUQmcJNvytMd9sY6cvC5xRJ9WLZrxZz
w7UbMsuPpNkR8EziRFXrP3A2pMfEMU9DgPkzm1Pt7FbFtkaNA7KAziR18uYwigR5gWLuU4ftBaPs
8uVz5tVISZjRJb4BEWRVNfOtyvmG1ejQUCY/Wo7TFRhf8sZ1o9hD6WLHgIcpRlMuy4+a3w7QiBkz
dZX5ppMTRq2GHfGe+VXXmFm6fEqhVbwMaPitUb9lVtof4NEol4kYFkJt7zeNe2ZFQsbAnU0g9ipq
dI4CeMux3HgeHj8dWmtq7E2BEUxjJOt3Dv2Ayvn2CE9l7RNimmKuHQaTbwbdkg6piKfPQrITCAlJ
rTuj0clECPe5BbUQUy8mEhPXsQsmbOtxs1m6g8XSDRDLB8OZ5h6FQGwpn5P/Au8tgApDKg58hFXW
YAafaCqP3DwvDFhgZowkrUBx21mNQh/IxDtvwoeOJA6/LWN7Q2K6tm7nD9sdXd9lgWz+ZEuxQlxT
6/NnnaOhHKavCl2+ZcQmu42MlJvlf/JWE4dpibgYDe1chEyVYRZtY6t6wHyHdyELN30ehUcPf2mZ
oayZpS6vVdFi81WfOcU/5bIO2Fhrj57oj1JmSLuG+tEE7T+Z+hsJz1vqCTQTWenc6ZH46XU1iXhx
+5rEtnO//EOc6917bTznZTpsS2eGoOF4v1mJs1HHyLyh72VcsUjTc4aU7LkmuUaVZFyIRcEChna5
D3vnUg3Gj5q+BLt+n/liUNWzmVknABKI4q2+PJhz/ZFKGgVAMs3aSCBl4KKwL6qtkBXEOUFqjnHE
xgkCArHhuIFWFhFt2hI+bXH+M2RmFBAodQQjdhkqpU5lYwLUWf7p3/+3LXfk6LzFuEhPtktMdl+X
yMztPMMw2V/akGjk2cy8o5FvksSTx2kQtzTHWQSCNvGL3DafxM2Tc3SpgjK6lHx/nKMRfnYvLPY5
RiB9NOtL5Y3KV7o+HtDC3YtBNI9RSk9bvpAFKz4lIkyJeLCYu+EIhFZsVNSD8g9x3NeoCs9FMO+1
Xidl8/fQmeVlJGA5zDxvzf2KfEKnjKnjfFrjpXOuwYAGSwzyQswG8iEvuTbdaYgarAEe/WgwLmdV
BLx24pshPEGbV7INNB81yzoceuMJHz7IZghRRisvqePrvBWNg5OgWLlKEEyRimzvheuFW3rq4lhi
tVqxPdTOmcUxlCb22fXG5A4JZbxh2pE9M7+ccBIS1Zs9GzYPCI/RXc94MGRQgyg72Gqx0R7MxDyk
wsz55pleaXAxN9GSlFmELCRKSBe0o8VTK7t2PfaJfs7kHD+19nC2c9t4H4z2rXeJGAvjJtrZKZHd
vYzx5deJ2AaGhqZPj7DqR7O39ShMNzWitxR90HkhsuNd4MOukwfRjfOtCftPJ5q1y1vRmn7VlPPV
QBG4hlpP5g1Zqk+uQUkXhrhtBRoVpxueEF+/WbpAa52lxTbxJn0bEViXhshIqEmykzGOJbIdzoRc
Ai9O63llayPYizHOKwSHIebkGE5rnDnLZpCr0sT5TAdz7w1CZxOSeuuxaB2szCREJWH3GMVWQWst
BPMacW61VpHYZUEXMJxpWxMQRqYskdsia+8GvJyXuJRvPfpPPYz6x7Rx4udKrxifEnbIPIh9eFyT
CBw0P0N99Jj3YITUGScnBos3hKQkPo8wXkoxJ1ykZsZQeiT7IYgR+pay2sgiM+5Qvv0AqC/vuqYN
r7gfV0OltQcvcO+M1nAuiH5EaUV7aAqo4JIO7X2E9qxluaYm01sP5eQe0AuspRoe3LmetnqYAoKF
moA8P9+mFYovp+LiH+ehv0eRdc3mvtla4+g9R0WFoRSXM2rhYttAibrkdnLJCV06xjk3j7c8Jgwu
iIJv8cXVYwiD243ZOjXiqU/w65ugrNw6PAVw90FH1KSspXHHPZtRS7XNB0fQuHVLw8RHZsuDlkWY
OVJnN9VJfhS5IcCntYWfSyS27uzpp0yzSghF/MFMXMktNOmXw9RxTqIC0t7SbTeT7c9CSb7PJrka
lntLcZmhMW3dyxg29rasm3LPRk47uqKGrRzCCGh14zcDT2rHDIR3KRzmXRkWwIn84dqE6Gkm3ida
xyXhD6qPUwbVnSqDRx6a6YBbebja1eyiF5LrUSb9K0B/0xcTo10lSiadVjPdCOZFSd1Vx6BK3/u0
SK6ZRSBYOdYEaLNHMsnYYEJnqleWKdQ+prnG4h0RIkpogJE0D43HIARoPEqpvIEIP2tpchqpCquo
x0NoyOncINLf18q5hCK0juR6W0e6n10xO8ERFykbsNkI1vP0g6U640AgSzsmNzQ5gozudMLFBvNp
XQ7xI5Yue59Z/MQmNa4oaQGOu+SjyVn39aizNoWI8ne27yNAo75H2h6OWybxz15iZZjPw53eR+il
hhJdI+knqYhzn7iEi6NE8jDJS8xUeNbvks59CfCrw0JlOhDOUA0SkevXllUUKVnWpkzq4dQFI1Vk
GJxG1t6lZxBE04/5nQWGVB86vHSUq88lzvDMw9hHpc3H1IwkebAewP+wTrFXIjZW6q3LEP6WhAoQ
8GJeMfwiBagc9Yb4/2x1NoOtLDXxGZLRVEpHPxUSLw92EDZr5cHrZxB6JfV9NXTddXYq66R0b9uN
MYcUjEH4nglR2zHfPsK9/BDNaAH0Jr0BeatfiRup85mgkbh/MKjyEsq/YxIoc2vl3AY41K215bAg
idMU8V2EITqcgVEJlaW30mSo6WlkybZNdkW+uU95+2g9AnU12/KFYVh5L8VcY5xpSFNR1X2tQT91
mR89LKLFtaFauZNA9Le66UFUJX0wg022yRJMMctClGhRibZ9oCRiPvUUyFaxknPuuLTnNb7d5tXR
orvZT3O8zaOafnVQCp8sNtBuFT1Xc5tuWI0yORsuIWXBGqpEAX8v9ftq1k7EUWB2wr2FTSE68Qw6
Sva3HhiOYWF/qF1VbzEo78iBmP3GdEgum5nQ5ZK6tV5a6GLr9DoQOJGqzVALrk+UicT67BCv4NhO
j+5MHo7mkaFkhFWEqCfdjU2mHz2WcWgq1XhUzryNOv3VILR2H0BtRG+MTig3Ydg7ow07JtJYmVpF
wWbtsS+76RiHT0WEFjKxuVICVCV7yeQJvaLQLrx/5NtLmnNqDsHFeFV9GKIhza/F4ijtxtbaNmCa
thxIuIKIHyPmyHyYyphcRZNQ+oIfzjp37Xf8mpo/maDgM6f6N7wczlpJprbZuvAKe+dB6yGnxe1a
t1x1tyQxQ+lr1wMKxjwR9WFAo7SO8vQauLpxGKHxoSuQV5u5/8FhhwQXLfroIOnhDa3Mu6iwJbgV
fJY629yL7ZtW627mtpnWpl1E17qeJ/8PorJFMvZXpRuDBk/orHZMhHj6f+Pk55gzujSSrQ8r+MOk
wADGgu6gyM/euBA0WDfo5dsw5OR6B/xKIAdNGnDD3B8ER/q5p4sAGvKgd2xYKIpWQxn+dGe5lzB2
FsWHE8T0y3n2RWuHsoNgg39+BwgF/9sbsIXA7UXpIYX4BsROgsbIkkFrfZ7Mm8aWMAjs9hglNe3f
BOI8vh+tJvmDFg+W3d+8LLJYdHhYd4XlfZPiTc3cG8MskTc3wQvuaNzBY++ujQLJdufZ2HGG7l0L
mwDLGQPAxGD0ULiGeobBkGWMHuweboxx69o2f9NE/8S4HUOKZ29HDSFAr10ykoXQdcw3JzfdDYlI
rY833uht1v8odzq6EvR0Cv0H2huafExDWo79yKAvRMkQ9xr0LF6+6XMwZ4656V0Ufh514poJ668i
w0tZRe4lqFA1xYRUwSFB64AajLs9LHzT7G/Yd1aF/gNFzHEUebgKzfxxIS85ef0WEoeOQveIT19o
JDlm2R4O+JMRR1/NoD4l2X2kxRar2vhhx8Utqq3FcHZvWcWzQRi6BNdZNvZTo+YXK9NwPmWHuOI1
Kk97mqeAqFe1b2VDudPEl8A0d6US+3AMbuWYMxeNn9X9kA8I7erHMMtvdorKa0g+JvZJXoyz2tLv
4QCZh74R2xKr6m4WVbUpR7fbuIlt7L3I7LahzCE1jwmk1i6a3qIkREAUi7WeM68zkVP5SGmWmQKh
Qy4OV58gYhePoK9piJL+/Uv+/3riP+iJHU+YxoLg/j8rindd/KP+8R8q5P/9X/2XoNiR/5KORe6H
bklnYeODVv8vGrPt/guEje65PKUgl4WJmDcv6jb8n//DkP9ydAO58L/VxPw3/BFN0f37X4l/6QvX
GRCxYfD46/9XQObvNGZsvUAkhI56mR2N7nwL6fCMqCemhjVda2H4IwJ7ml69CVxxbBLu8pdP5m90
wgtD/q8nOhUjHnpUPh68MN7ct9dqbGHHg8ptfxqq4qdWMe+BH4WfImHrulOQI/50GP7dK+IkAGot
BGok9xvV3svmxO2gAPoOTRXguoxOb91pIQaWnAiRTef0zishxkuSdmyhNVQdsVDALfVdLvvogONR
nXQMCRQxSlw1LlE6uDEp/xAKo3/H7y8fDV84HSI/BUc43+4Kdn7Em4y545Mq4V1sQyzLqtZl0ho6
BQEwEwQjZt3jzhF189HTNXsrtBLOg+q65Jm44XYJyyq+/vkLM5aX/f6NcQHDB5JI4lGw8O//ojYH
ViPK2KNFQuUlL+2QJsV6MIrwyx7aiCNfA/aaJ6AFk5hlTRu7m0GxLQ1Hidt1UmyKx/Ck6+VBhBpb
SVUc8dUlp6DvXPxukZd8arKeDiYZpPu0MIqfHSDVXTZV5cM/vxNdfC8nlk/YdXhu6ISAMSyy/r++
FTeCwIT9yfJLlhvnmijDrQZrGPFxGLxAj3XuiTRD+QDcsn7Qimb4zO2hIOs3y9EdpxVpCEN4Fk3B
HBH3Ni0psbid+qF5KbG2sb5XIr4rakURn2MFzE28IjlTFG9wostcz8R8YWzOZbihiXiOpaU/JWa8
b/Nor00Oo/SGsVBpDTUZltUxJmigpW1cNx1DU4J0TvUcbTu8pd59X7mvSct9hGKc5NjJeOxq+zT1
SLddPKbzBKUq2wUteZwV0bbAcCPJOrAbrlGnnvLooXXC9ChKIkwqkMJ5CtFkaO/aSLw1ukPnFEFv
9aZfakhAUiDKhvdRAEvkSyOqeH4p8KKHlAPCcbeYyX8S2faJGm7Tz+FTXDXU6pCfDaitRbSdYJUj
QKI7Ek2zZsD0XA3jpz04lGOmFW4qPTmjT3hoNV6Ty5J4McpPv5sWbUc6mBez6zzYggRlI+ph/nay
aJ0vbZzxnMJqFSdMoPG4QrjagnQFRFWs//mXsxz3358BR5iWNB0ijkzb/naGlE7WJDTkC+HKzBCl
YjUq4kGcXQOhdgZOmXJZe/SAMI2+YzdJ4xPwN3yxalsggVlPHl2vfdJkJnsHQJ4fayXRQFabLZJ4
ExMHS9x93w/FG0Kf1NyqMps+vW7QH7syKE5eOmpvOniJs5iBSLH+wvKgz6HlO1K5Jzfp4m3b2eJP
D8zfPPqcQ8v1hwfG4gD4z+eFXqnsneXRNytvulhJjSQ9NjR5KLnCbozYvW2l64CeoS3dG1Fdn2n7
GLINjlYe9Vm6zyiv6y8r0PSf//yN/M2h7pKT4KIWtW021suV9pdDiWDFrE+twfIHl+Bjsy6+kGYf
KgG0FtP+H07mv/kYKODx76C9cHVurv98sSI07AFxiOVPU+O8KTyG9F0i3f8/vKW/vMq3wykF3GE3
Zm35GK6j34LgCxDp0lnxu7QLRsT5tP3nF9S/54zw+S02IiJfDJxo0vj2IfILjfE6Vpafk+XDWCiB
vGA1XXysp9l6cQsJGmkY3JLooky8mULkNzR69eb//s/wJHJgCiPLkvzjt49XG6yyCi1ryRYJgRfZ
L4bVOmtlL/hzD7N3pzqF8YW9vZENz0nb/+kv+B5bRG9JLWVZLvcbgH3nm6HKGJXuTmls++lsTbgr
cEBcKlSja65TlypomDZe1zUQVHrzvkrmiCqBVISt17l5+4ez5nsxZrmuJTGSOcBwOLvMpUr4yy97
hshTdTY/sVClrGVbVkp5qciI0kvzDy/1/SGizKDgkCbHo+0xBPj2/Yd4MFOaEAQJqa2OLXiKQ6aP
w8Vsgm7Pp+T96XPmjuWv/2sxYTP8EQ51H6eoY1Fs/ue7Y0dAlJM+EGUfVNOtUXJgNTUOb1pUzM0q
jQLlZ4OJLqrIWD47ALpU29abZNKxfU+js6O2WJJTWX+qqB72LRKYuyYkiqOnGUXVzZ3AjpIwRY4P
KCmEYvXMYTwbsF8a/QKykr+GTeaSDU9TruMUPgbKm16QJWPpRVeMzsI1yTAC2YeKF2vnJ59QeMXX
UP7O2He/B7ICthxZv9teTL88zRoYvAY0YbOd7UqNnDjEloWkOFD8amqnh08VwbtBQAAKxUyvsyXz
ozRD9J+jzXKUuoe/JJbzKupdxC8hyLPGTNxLli1Scl3pG6CSkuzgOfawmlUYNXJ26MWK5CznGSVP
goYugRO1YjuYMRl24vgo0qE+l6Y9fjnR5I+m8EcPWicJERsBVodECgrRl4j06e0gp+ksrJCBPTLG
CwoG/YXsFPMem78ghS8wu18yEQQuLpGBYSOMMwVDtyUPYV73SZnFyA+CZoMOx73G7qKDmlPr1vbY
9PJmbu7GpoGYVhLDeVVzgNMiZVFs9Ywcm9TV3+Avpa9YkkZrO5Db8lClSX/TcGzVq1ExlF6THgmS
r+7Fc9Q2/b0ZTN0zHm1vjV04f5rmsdiXhZZctZKQz3mstYfEIR+4i6Ezo9QUGx1A1U7NNmqNWev8
ZBiJDIWt8EML9Ppg1VF3ScHHEXSaImEsJ/NjJKkVppDTvCHCgtMzzaxcA1Sq2pQwiIiRPBV6Uvwi
fK9/Mrw2+LJrWb2kbgEojrWCbrTaa2cP1WUug+RRY/DyXptV+2tEJg7kIzcqjy0pqpoVexZtpQnm
koPu/M4RKyHWqS38GAPsorYJ30erI+dV8rO9hIHdPdcT+lRX61Mf3Y6x4B9i0AZNsKmJuN6LvnEP
ToNGy4IFtsa7M757lTmfyi4nu9Y2Z1/o4bAl8Xs6W8rNgSoMHDdWE++StMW1OAYg/mMxA5TAHr1F
hxA+AjZ2/X4kDD0xXZfZfZn4U6BxROqjdWnTMFpHYHdWDXoK9s7mfEd2j1pgDziyB8BiJ1jJyQvd
cb4jg1YnWLgNtwAqcaN3WnUtRixlnkVYAwNpXtjIylfCYPpbJd2WuMg83lrMmzcke5Qb15ua51CB
TLPDKbpFc5DeS1SWW+DCsO5U+1YjXnkI0yg8FOaI+q9PXISZqSI7qCOcVRsNqI0xFTExLySdoS8f
RdNeDTi7xAfwydjbQtkSx+OwEDEby0KABxKOvDGZ7kpDjFecNEQtT5HxiU8wuJ9gU9ZkcFUKo7xu
T76bVM4hjhUqZeIf1qAd480sWZ23YWL7iASjfRqV3pUtSH+B0+KRet2ZzR27P4Jd+rRurae+1Bpe
rg2N/Til+VV1XrhrDbhk4WASoNsl9kCUXiYIPauY/4i+sz4LU+P5wd66laHVnmWgG35Ryx9VHot3
qL8d2YWMfwW7xfcQI9Reh73xolhM77qAIw6RxtBvOkOLTqalt1tvdOddaJchxhQtPrKyZapdzQFc
baTIUSLk2RCFA35V11L8IRUgDna+lwYGJuEu2gQopnXyta0t6QKo0AmOUeaDrRL3hNoS+5iWqR8C
VTt1JSy1qLSqt9HpMMYaqf7Qj9wCIKRNPwkBM8i6jT7cwpr5hdbTJsrL7LGZoT1nqQyQi7vFxXDA
nuVtrt6stu6vKT/tdw0mE/RUQR+n90Zxy5Q5nLEoSJ8LhYZNp6mrgzS9uNWwa1x95KDvZ9hNBUwN
gSy6q6JTnlIn0AQNwanXXUDLYUiYYlpSGuZF32PQ1FzCtNNoMQ8O8pfFuPqcyLrwG/jdZ9zMi2y+
H2CsdMJ4csI6J2LWqkkFctUK+oO5yzJh9gAni/zoNNh/6PAXdAWuZ3o5dIb5e04wFu89nT/5slDo
K00HoyZMWV5i1c+H3BWveY4RhUSR/lUrtRaVim1eRlM5lm+mCzGJ4YZfdWGCLCVyvnpzAaUYWbsk
/ZSranCdXcW+gLswicVzAcjw2raNeqZPQKmj23W5c3iEoN01fX2Vphe8OLWjP9T4Ks56UeI+CPLg
Qihp84lRBsFcj/TuachnddOEtH6bo/B+uVFIPNSowZ7IAsxYgattajtH6qgse742wP7eK9ynuGeD
/N4VOQbX1taGC8kAyDy1EQ9vhaVt5Ns6p8MIISKGG39SodvvmJy2X4Q32oeIkAYWMFO6NvBwBhsd
UAoalrTe5qJz32hdFhuQRH4gjUGceJYEomZm9WurgdpSs+rDtW2yns8T6pOVUzraJpZF/R6bUf7S
u2NDaEtRVEsmBD5zH3eg9Th0rQm9JNKuSZj02LmxjJdTUPerMNCsd5mTYza3eoEeO0+OAzP3J2J+
gaTUin1W1qJcCF20WStvjk2fc6CiPEIrcjcmDNg2cwSygn7M2DoEsx7bXg2H1oimBv9JHx+U03aI
gSxUTQJwKHMWXEQxssc4Wkg54zayhoobrAmOEuU97ONcqx7GMcl+oUgqdjn40q/WzroXJ9ACrAAo
cdhY9S6ywDYJh31B7PpXXVhmweZeG8/O4mCOXSu/tNB0HlGETuuyxGeRxiFDkrD3cDGFsuv5U1wX
6jEJXtl6Ab7deK3cXTH5Sh5GOFSM5AdhsmYcht9JNTc/JIoUxHxdsc3BB2KAY29DIEUV0yAb46aQ
ebGXzPR3k4VS20+jaXjRqZh9s+Q7zGHKYBJwguQhKdL6oxRGeScMyfto2+GWpWgfu7KK660NOfJz
FBHypQ4W25fe8BmSvWB8zLIk9ZuUEsdbW1k39KvEyb0HAjzJ2mHTcoOr2s9bu56qeSNNOR+8KG23
sSe4ECNZmKQtjcjttNFBD4iZXb7hda7ZvzqCKGILJihFBsBrKl+Fx2wcNhGl8FdrJOUHPurqNgeV
3FFlgGEau7o4WLMwsRUuGADsY90TfOn2q9DTYudp5FUsodMPcea6PyZZtDsRVuGjNEiaBpNQ/04l
eZgBC8Ib68XsizbLuCILNTg3BXpKvCm/ulHTPjJVhI/dkAFBmDSdNXc1lOsy1rxnZ27bRRCNVQEF
TUXGCokGqQYiNOyH8XkQUxSTtCAlaEbBYTD0UJGnvDqYeZjsQ4WkKm0jddWhgN0XHvHHK0fM7mtI
/XIJB6d5L1NdvMpudH+pToMVhRa72JCS4qaYV9lxuhKpKhZyiautC6O7vlH9SyKZmowa5pJmasTN
7YzwNom6utdnborGniAccCZ6J8aZ4qt0PQyac5xH9ya/rHtWmxLZXj9MPQwxQ0K3Ji4aiMWo8YjA
m89qnJpS6D66R4fNUzULb0P1Fj93uuVtZurbQz4t3gcnyyhedfDpd3zZ3utguHyHYnGyu8lkxCd3
xjsyMLbjOAlch8fBDN3LYCfzhwgVMvpBpjE6Tb2NB6jLkqhMwl5GUj3M7HW0ATWvijErNqGKql/o
ToLcT+2cvHe3otXFpWNRx6FOxq/n9iwJNzgl211amaHYaPPUVSfSKigvwbNXD4wGghHBBggxBg2a
N9XzEbqsbUBB1p1pk04JiLMEYJt2Rzgk/t+h7Ed15r9LXiItqsB79yBSV7NdsWQmqcQoNswJFM9z
pe/baqjKTTXPFF5pMYaDrzml7gM1CLINXlonuTFaCATrV8tmBaGcTWU7/XMQIFrQvHiCwj2S/JFW
nT9oxGsNlQNwYmoHpvR0Xuyp7Xw810VQP/R8U+dgyKG5O5MDkVMMGCbIIplfjVw2X6FngQPuu4i0
HYQBl5A+laAzXXXnuklTQjpUI3P4qZlbX9maT9cqmYBABqIojr3Vi3PtoJHdc5PCrq2wud6x2wxx
PprVO/oRKnkwpe7PmN0ikAvOptfCNhAIOWHuHqCUK+Jg5HiHJRpvHzZJQp007FcN2mQ6nEg9q45f
HGOsyBd2VDwSFjenm9CcrB9I9AgIMVh9DuQYiz4iOB4Q/FboxbuDlGgFDWXcDVYPAjzyvPDOBB/y
e0RRsE3oYY8dfrsb9gkW6KVKgUIY9Zjup3zm2s8qkpEmEG2Mi+f5jJuqeHYKu9+3cWA+F0DUKH+5
1r7yVIK30ptjLCvrp204pd+4pcaYqGj3RRgl+ymKnJtIGGVx6YhFwsUG/yHra65Oyj4dr2g9Izjt
YJRsMIXOZJw41U8RmOAyE73Yk37b+ypsx1U1DdkaaDy2vMmxfY8RLaKggOA7wjVofKcKoWPpnQ0C
F35XGJPVyjZ01Jf4dbeO1pY4wIQHPIXC/Rfk5uI4sY73HavIfjJpD5bAq6bntI8K7WcaRxzykqWG
9yAAX88nvJGjubLZK3EGWBjNPUkcTFKNMzkgyI/dMMheye9daAkDWSgS7IFXGDkNld3mD26n6+bK
4i2SUVYoJPF52yMo1FBMcJX3CDK7Qn05EsG20enpTVSOSWCnwfFVE73h6hGPUUpEhTtMd9iIPnvP
2ndEBm/EhM3EHApJYgJMkbVonOqoMtQhU477IXRK6gjwjUq1HlEJFtJAjeA8kbvTh0lgCZHJY+1z
lWm7oMz6tTYSoQXvWWPex9XN7x3t4zUv4+wrq915G7QN3mfmOU/tCE0IMBvVvIli1nTg5wQMb9YK
fjcRxNnkUmakprmJuPOpqHt0WoQPkMtgqAy+J187aemV9mS63OnrKnBBzaOg2deuiVMd85nfasBN
8kwvtw2HLuLxMnwt8CFiu7DYCvnwZt3HHpnKwZAxIl4MCAJwgUO8np7wdbIt2IxiZGBCYhn9QtY8
s7ew6Rqj6q3X7fjUjMI5KX5sfutNbDQ6t8+Bg5B0o1adrmkw9F2CL/G5jN6OthlcdwryQaTGdB3M
wPiqW1E+KtXND5qmnBcWptAK6mDuJmQUqcTbKQryG3izew/d8OeMqBAhtq2j5lLuHZBUDOFa1X7E
gGfW2EFAbpQF9z8Ka9xWq8gR9MAJWXI4qCXOzSBrnxcSLXg3olyCnZHN0561H9/B1FRkjtTR0F8R
JhmnNAwCjA50tgNyIoOHAlyQdh8RLIESHWgA+uj5USSluulOhWy+5q+jTAHxwpLJ0J+XFcuqjLJi
WxWTQo/YxvImqcvZESWTOCsVioeS2m9dof04FhN7saYsEEyVvKe70ChvTi3lU0bsBz960+tAEAWm
8TMfbON3gFPp0Z4zkkzaGj1JAHtWWfNpyGW3w5RpncXkRQ/A2EfwP1mJgRczVhy2X5qm25hLGonb
F5QPrET4y4K0KD8XJUALbNXLRYpSLifT8/dkGbOvsAEeZOlxR7ldW/Pbtd2WfEcTaGhnhZdumtoX
O/Li+xQH52ttTLRLgLyXPULhEpLdmZOAHRkEO7PoUfh7aGk61SQX/l74PIES97EGTEWWpn7XZri7
e4edF72oXUNv9TABt5b9NIIcwr5hsUdTRvSOU1N+8fNw6dhjj1IhqmzwulM0PKLn8VZiZGq7HVyy
cta0q41ae15eHoLKbbZDh7ozqhYJL60FlvqpusJHmj8sXTPPUREy/HNU0hOlZf0suG4eM4bIPxkS
oM9f1xAM1I/JJirlGX+UcXFxZ6XFep5j8B9BDuBzVSHqNfZxng0vNG8eXBpszb87pyLJbw2AJ6h+
qcTWh3fHYGx6dYOINAcqowYkb99t4AgF8CkswUklFdl127GS9WfEifQ+sN26gNybNjBxCdmSXkeg
ikdb1LcjOT6QxY1u0zRmqJM3ZZvv2NhtAnoKpn0dO5dNSWf5AgiD85VcxXE1u2345Gnmojpt8jeL
1N+ftTQ6Ko6CBE05auamSzIJdp+ZK78jAQbTqgzUfRBZD12RN1uv0vN1I5Hi+G6l7OK+RcHBiLif
ZwLnejJEixAkc2xYzHEUFrwVJrvq1raquQvyIjulgRO85N3EipXRQ15wfRFHb6kuuvWYlj7+F3Vn
tuM4kmbpV+kHGCa4GDdg0BcSJWqX79sN4R7hzsW4Gnc+/XzKzkFlFdDoaWDmYi4qC46I8PCQRLN/
Oec7KbgtMgIwdxDbWRvGCpuZ2Jr+kL31maaH1o20Q9IcQepNj1VFmSCrm9E3tmJkcILLzwAZOX1n
iNQsn+OJSQGBwXMLGKWyFS+KYORgi8R8njLbAhybtfoXPncQTPkM/sFg/rAtSM4iHTG3KXMcTR4r
YEvOkeMEuTwJvRnWbwz5FlrQXymYoiOdZ3RJhxjCwqRmlEhpkbnLvaZNFVi0STDTbRtMlnunH7WH
mQ0p66OB4mCVyVvMbjEUHykh3y9ZkzIwMafsV1SNoA9bJ9ICMvrSAx4tkmX1Kb6mgxWFmjP2+ZYh
Sz2t7a7C7ofvviFwiE9wUPxpPywJPN4u3ohvWRQUuc3M9UkpQTQR/fKzOTmtCsnhXIpVbFg1PwDB
bcBd5b0f+7c30V6Q0NtNTjssCuIEZCTkcfHKNg3MhI+9JyGCI6oG+WHOWfaGe5sRT1/nT5jTJwD9
XYMQFs9eNSj8XA4pF3I9lH6sh40ryiEwjcrezhpZtKyiudUl5Be08gKhW9rnFRCEvEI719GEBn0E
KAQwVgH2XiJHwGvkiTeYFBrmM2TxOIHh0F0rMsfRLxbTMYa3QSSHmT6wZFhCsqUJ7VmmIVyKybz2
2IDXeWe1G902jTu7NtWLnjsWJifNDqQGqNRAgbSqMGbh82Z+ycOPMLpw/MehyxhoMRKgzdL9TVHh
1HZlY56lnTdElClad9lExmshEw79npR1BuUED9UFh9ZQamfqbe3F000yN7ti4olOlQxH1xHWBtJD
lgcqTezHpYPynOhaexq61DuwtBfHmblv2DtI+zLR2RReqJSnzujTVZ2kZqi0fH4i16qE5aZbbhaO
JQqBFcRYu1shvu7zy3Sb4za9Jh7swaMdhLOsBcyaYyJXhto8aV5OKTFWjfeZg2gGA6eL/FNMrP52
VcMMk6TKRpvP/sIyIqwpsUHJJzq+OC0m/JhwrPbO+rNqHgsv2WP1i5/dBhwJegbmg0HlY8lDSOy6
yNsX/1QORrQTlDzf49xVD5Xpag/5WOMIMTrDfuvBTNwV0nYeRe3q7501aq9iAKouIlMF+uJoB2oZ
9+iUFYVTkVYAWcchCWeYpw+aa6tXIljUFpJew9ALnzkce43QVqc3Hv0Y7WUd6XLjO8v82JSDTcOb
1xiFB/jwaIgDBnyESs3TCOCpo0COunzEwW7ERyIqhsDXTGcjskhbs3bKd30qhqMGuxY8lOIw0FKE
h6SB4WgezHkPGlcDyh47L7os1K5rdf8aK3x0bOCIFdNMdU2Ehp18am5xASgqyQbETgICLJlfHayh
7+WiGT8ZYJql1ccHCEoU/xlElDlw8XrXqzJlXjy6g9kd5Vzpd/EQ4x/SIkj9zL90MIezQfmxLKn9
qlC7femjxQdwgvFx5SJGmmInWAU96tIjxJaZvEQCvclooY1Xc2qHEnncK5kARmi6ZJqYZfSeV7tC
EGTbjqo+9sms8EIRHbSy+ma45Y9Nw37uYS1acBoeZNbOD1Sj/ZusnPbOjh2KL3hvbhPklY7j2ZLC
ZHwMuQoMbXFH2iZ2qKapv8BUtttmROqjwGpvWbTXh7EFkzNhuN82KqEpnYZmkHRmI50Bg8gjMbN4
d3iGSxZkS7vViqF+qdIK9YuYq3HNAzwHyu7IE5VRf28ZsQntx+DwKuJ22+qEozh+7Hx1vhxxnSa3
AVSWcn3QLpcWK6gsPc7Ys8MZTlDIoLvY3vbI+3rQk2up3JyT7nZY5ErS5BHO9gkgvNy0Ri/eJ/g3
9zrjR8A0PnodOzXce1um4qexev/V9f30ux51rV/FzezsXM76UDR+Hs7IwG89k9i14Hi3wujM0+Bn
2pNN7nSoDYikOJWz+nEheIVcUKwFdrmwWwJXscqF42z+x1LpHqOKMtr4vZ9++FZpIvK2qJndxQy6
yXE+/pQu/N/WxIbf1eWz+G7/5+0b/4I/RCOfdP/+z1+2//F1/F0Fn93nP32xIUu2m+/7bzU/fLd9
zh/lG/31O/9Pf/Hfvv/8Lv+F2tXQ4bq6AqXIfy53Db7Z5v2dnfuPP/SX2tX94ybYR7HqOahT/qZ2
dZ0/kPFbvo94wESG5/1N7er94SHJs33nJmfVnZsa5X+rXb0/BGgAH7kC5iy+o/nfweeS7fkvIgR0
tq6J/xVfpkBw4v2LBpWoOVLXfbMJe9keMehUd5n/OVIthTx49VlMcHLVY9toaGENz4CoNljwNPB7
ZrD4N9Y0PrGUInuuSbWt0iKEezrKOmSa4FGjUoVRlt7Ngk0iMvv2eYyy77F222fWYU8eI41qmOO7
NrOZ2ckWbGP/YGKfhRFEyUJx0k/3o1NG9P6Ove6i/Ixo4ZQWJYEklhntVRxDYKiuhbXM94DVk1XX
rrNm8K9DUQHpakb34iH9bwFrqRwAYd86KBBnKwBHT2ZiJwNGYaBaWvtr6UV74fPwzAG6fLXmsUsa
9HjtK8jxJnSEZpFcw7bgVlAyNYimy8R4jvHQO8oV1n6EXpG4vomGecN0HWOqBRTB61/jrCWT2yLz
m3H9vNHXKcriTWKqX6VvhnHi92DArIDzsbp60D8d562vga0aI8UqWNGIRDmSzhCXBWPdnfSSbGh9
IOqVUJctQ8Q3Vz4NCL5IwSjXkxN/mu6Y7HvLpKwh0rL5ElWOn1dTRPUprz8My43nn4ywVeOs2GTF
DXjFxdeOIsO3XizrMbqmTNpDEzFFOoFVgKZpHX3SBgp7wvKnxtsSJU3wR8M+bL3rlFjdcaD26ZKF
Panyr55TNHRyfn+cxszDxhCtjSbuD7kpQJz1ZhEa+mwBjeDcrizJ4KSkM/Zc6awLTcoTlJX+ZPjQ
81rioPsbTGyupjokgd2kM88RCADwWPFDNIc2ju9iVbzoqf3kCLvfZLFot7F/pQ79juG+nhNv1M9m
gsuZmeaeCWj6WifLwbSUc5hrhxzUgqBQz0lfcf481jK+9/MsevVH3o0cVyk5fE8NO1PeEXVAYwGg
SxFIwpPVHjuKCjY0w461UnbsFwM42WCfi7nqtk0Hlk1FenRqvP7BghRyB5LgGSWNv7Vjm+IqpagU
fR/GJdxKjCXOkSFAvo/y6D6r9W03z+o8OYTj/j85rM/pL4W27qf75+P5zyP3H2f3/0dHOnklAi3h
f36eP3fdp/q3O/X5+7tN/n6u//Un/2Kiiz+wG5h4mVBc+r558xz9h4XBdf9AWG+y42CHdDvTUc/+
ZWGw9D/EzbiAfNTiXsHL8I9D3frDE+Imyfd9IAgc+P+dQ936V4Uu57VtCFdHDcpH0Pjz1/8mm7tx
CB3V2wPOVod9hCDkPCIvqH25ecvLKczd+DqM372QP1in74fcf7r9L5qNQz1SlUt3f/OEJbV2lyJo
gWtDMDhkyY3Rz/F1FuKKkzB/xop6MeQulc25JIRhK4jXsiM9/SRYqr5h1tv/QqRps878l+vqliLo
GIZnu7y0Dpa4f9bMcXxLwJ7DgNTitl8028NYE7EB8c1YFQ1mTIu0CfAZyLdswuGnkIVqdrSReW0M
z/xtuEN98AEsH5Ku/uhnJit519dYGt5g8NYn3SELVBd3qmnFke0D7fIURKVWPDIi3MO7ng/d7T/s
eYGme6ZYD+S8HXu3XkuBpc5tnOR+zuPs6M5Ns2kV+cSDwMecFmRfcG5+V1F70Q3bOM81iOnItopQ
+umRzSgbjLk6JWQ5gnmpD4lTTI/JLOfrZACEivNoM92St6ZbBpeOsHclaq5BgHxI9LsINRf7P+bS
n0Bg8l1OnNeoyPUaHPfsQVp9r/Qd8VmhpKF8QykVMMex0E9oVMykhJWCvDAGym0weCq9T25pYqx/
lvNySxhTqKLDCYL8kdmrRLrns3Wu5pc4Me4ap6qxkibDlS4s6BuRH+sK6dVC7gpRDy52NLYUjsgf
6tTa2cCZQXz7hKpYgY77NuhgdQQJfOmgFoUDRzbTDzVjGcoS8WhP3wzELo6WLFxelgzmwjGZMHAx
sTxEQE9nvAalQJR3DIrF8p48t0134ESgFrcEwFWtRBmU6B/NYMjnzvEAoeTNM9hQn/4AGJyYxuog
PFrf2XnV9f2oAWT24sEMuaXKLRMscB8ls3qUp025B+NsBIODlmDWl6+KJ3DFhndrRQu7//ro9g2r
mpTmowBUoTfpBcXV2rQL/L76E1yHFZN73ZDEjk3Q3OkNwK8RAZ5humVEhs+hE8/wwcwt5d+XTKG2
imUEc+4th1k5L7mB7KvT0weYFhhaG0+diAyDhTaaBCAMWWCSWRUa2Vg+NaMNJqlVx9iMPhALqBNk
SRpPBsxHZ7KzSzGOH3l3y4NZmuvUeYwWBLoFBfbLYZ1AJ9EjK1+LlpmsvEVXM2S5Z9u9h1tzsrqa
LKq6uBfjTcHP0FT6eCsy+YzS8C7NhqvMwD3ansus2dmao9gzWoeE5BLpQwMi8R2NvP8MyRTDJjbA
PV2xbzEa9MYbxILt8tr/pd0IhHrivWDrJqDRruJtN7Aotkl0njeIhCKmDdGJiLl3hwj5ld/me8iN
DBaGmE9IqiEDZY8xWEUFIcU6o8UMS2dmpK9h9fS1G95jOlWOukgx7xx0VTpPzjq2FNnihAdF19um
oEbMD1Hj3JoPiWH9sgxo+45CAr0sZ00MG0Kiw7SPdhmBAS3TzrWAPwqQgAl9JtPnWZd/ws5g406n
pe0vKgKXOesTGMHsa4lAocXZgGsXz7AdsI4fQJy2x4q+nl8QAT9v4BBMXRLdILMPJu5I3qwmUIZH
tkqZ41spxCtI3nfZunVga4z+zZR2ntUkmkWCFG6rmWOl92pdsa2yPeBiVXQ0S++V95PDzwST6sJh
HW20c1Uaknz9lKbkLZlEFVS1727BjQIbOznNC8rGF8yaG8OZ9FXTxXt+zoNOojEroQ6lXLmrlDwg
PwX4o9TZvlVdzN3OHfZ2QWo0W53lAkWADCN2VsDmTbeAcM6ehLSnsr0CvLZWrjl/jD4RiQOEUD5i
kJpHx18hKQKzTeQjJyRfZiJ5zefxrBYVVnz7WZgnB0SSEmROOJtCg5Q06y52eKBdszQ2Pew0pJPe
hyxj0EvuB1O4FzqRa+T7P/Psf2v+4kMLtkheTk5pRGQQV96bs1yTNn8nNMJTr1VZAJscKpxRacwe
NOvPut6FiZ6D57b6ateX2iWb+RkLmRPfkNTTiuDIL918m5T7pk3FzhvFnUvM6ZqkwpXjtDHJ6bBs
Pcu/6kP5aNK0IIeQm4GpG8eY+dsbyKXy0lcc9/0+HxDO+BGZyVbq62i5CbKrcOY/kl6OuMwd16w9
/FWBPpF02uR7qQyxcby1y7x/Z9jp65hAtOm14bEUEJztRrvvl+4Xmjp3JyvrXa/Ux9QQVlm5mr4Z
yO/oFceL6cVMjfwFIJBKybP3hoMzmg0Lzt4L+4XLz2n5ssxAFCwoouDqE/5IO7Hps+VhIY4cRaBA
yW+OFNQ2hLYhO8suCsCBkTfRTvfsa5tVqyr4ua0kB1zCo12afmu3mPvKnMsdBoXebsmmAAXd/Gpv
/Kpatk44NEW1slDqxc1NoYqn8HGsLjrgP3Z5QF+Stgsdstt0Y7AP5KjD2FfjxuVq4MDpcTmqelN5
47b152sCdXA1oFBOZX+WvhRbxijkuBiwiXRLfk1I7IKo9l5nAwBmSSbFUPZvYEjstXLVhZzvQ2ZF
9Zfdfhi5OrPNSoloamBcd9nH5ADZah0LYX3abbSx26NwHw5C2fcC2gvOFt7CtlY8Mr1dh4MZMRq+
/ccjiI3JbEZmVcLAyrVW+C0M2LTMyX2Vk0iXIJoXhOAiAbRaGi4YQ11L0At5J7YAz09SQ7stPKK4
G4UDvW1xauX57QPmXxu2O1x65S+TZhUIMEK0iX16MvnLxr5Rlt0mDQzF2+vbVsg/aWVoCP0cF94C
Z2HZ+3zTJiArw6c4wKcjR/9FR+Sg5xMQKtxQwB4vjDmgXrtwrExEl2QTIKgfF/06FnO5G13ttTJh
HSdN/hB31aem1dRizkEYbKVm1x3WrQupSar05LsCsocNLJpUORpi0a9Rl+Ynw5QyiCcENSjvtXXS
R/fVQNI6GgDYRzajgb4YHu3Ze6L7RV9v5aFToQAgyOcnGW8Zwh6xFcPesxaygnzrSRH3AtVhKZHw
lPFqGSPoUJ+5z4271OOuWNCP9I5xY2EUZ8Z+bUi0zAOZJm8mUe+cQaNNVkQB9AoJNIrPu6pOas4F
kDViFMOOzMEx9H3Q85lxMePbErXGPt9MT82gIRe2Wths3TGp2XvhPtvE40IMmD7cO1ZFIPokfGq/
7CUd9xmi4wu1BauaMTR76m9PgqB1KszEvkpCpdjb1zgftKJaDwQ602VGe8fStvPoUfWkqOMd1Eor
qJ8eI6FnxSUjs/lX7QHg8heZb2Oo361dvHn1+JjP0c2MFScb1qlIp/JmM9i85M4k85VVaAVU8I8s
p26Fdnew5fjlMeAPOLWROXhcjpXlm49wT+7ZKZ5hvcr7QRusSxwvz8ZYOHe9D8PCBoO+r3Oz3uYz
KY14D1ASwUZN64tTW+cOH3OUT9Q0BBMMbt6uE8feLRHqhIIkGCR/SZDZAJIi2wy9kS4Bwm6/jP42
M9yvLqF4Kl391FcAzjPZnQn1jU+i1Myrz+pLjMnVLlr+Je2Q7FKH8X0C5DwZHOKYRhSyoJoI4GUa
sG0NaPX6aJqAAxfvBqbXYTLk2TVRnneUlXGwuuHVVywJU2gjOzgmEM5dlzBaLG5T6nbnQsVPFmSi
vk53oxLDg27Gw0OccMPUiOX3PhNbZjllAijCHI5Z/U7sJdkDsdtcLJCE25hX9Z6dJNG22VCEjcej
w9rgu1bJSZqjF/QYmi92QwAs1EqTAb6azlOZTOeFH2xXeMNHOsOmW/3jFzSk3sOIz8aYQQB7nNIL
OohltrUHa9Ao3QCArRy/WY4Snwc4K6DGmcH8A/fRczrPm1Yu9hMHIngJcEOIhaN7BkHqIbcUWg6z
bABvdWixPDCqssXd4IonHACUd/USZEY9vdueeRgM96MQQ7Ev9MY6mf6DpfLkMqFYZxAVDPnc3HAd
PIjd+NEsyQMl+qe7uF8m+Q9eAjYyIg8JUhVrP4RbbQ5DQ0fA2brfMZ6eFYsHdKQxx3JytHsXQVXO
i4ihFp35CMvdJ/QJsRlqww+Sre7VUsKlJKwLqwlllkEnfWMipQ6QbAGV0ixPs9FUG7fUV+h0L13N
/A4tbkMucU6iQ/ycvLfnaNzBitx4FqLqZL72zMQ07Y1lQ86ixdLWAz6BCUKkiMjGzZBZsJU0WCWq
tQOquynRvsaM9vOkSnbjJOaV4jFgg/Mau9ZusdyB8zj75UbVdWKV7LM5DshzkHQyyCmlcnhhxKut
9SED4XebUKck7fy7VjoBee0ESpUYzprWuLKxhFLXTBkhqmO8x/C+JZAzaFWdPmYj+nfySfwwzaGZ
WS3IqYGokovs2SBqUbNpEMYwcygeMrDS5yEmzaqFC4c9d6FwFWW6Zg39Y9VVHOZyEevCsIB56/Kr
7F+bLGlPGf8y32g0POQrr26K0HcBeXJNAD1CAcm7dcs5b1fF3PN7hv7K53RUfboBz0kdxeXQlDoi
6kafTtxYw3PeGDqlxGRTpxDGEAM2f2yzwdlaWW8FZo+4J3bNTZtG6YVwmmfbmJN+zWiOtx5N2hDv
5NBXx5l0lIPvvBvsrUeiXKCQWhmbRsIorJ1bwZhE180LFyefQNDHW6pOm5zdEp+bIo9jl1ULIpMN
WfBI0mJ5NdD96xkhnZz0AZQvJ2RKDlIpK6djlNS8bKRiBU6HxSjW2lXZDIFLPhw+kGXdu+Zu6Zfv
Re+eAV1+6i6abe8LGu0v1Ewphvnu0SqoLRaSjhGdemSMMmJoCLCib8guHstoxACnxhLbzEueoibO
1uCF7m1/vAweKzdwMyqMTdbwi3LuZ3vYjmQloFyjQ6pHdb+obllD+MTyMefDuryJAs1IFhcPHlng
RHO1kT5I7yaEazNvMdurYPatLmz87/4WvloxxV5bpGmtEXBj2qrlDjodsRYwaDnJu5WtF24QATcl
u2xddAgnVoPsftHbEadmdvOWvw61Wmb6IXbDggWeg8zKnF4r0RSHGKosPlkxDMaN/11uCeeFh4eH
tezG/qA5tX9sajtGDRzV64Fc8WPmcJ4UpX32PJC8aolWypBfsPL3WAV3BR6mvWzEG6NqJAaDyeNn
7iv06ilJilfRnNJ5YvNRldNqgEc9oHzL0yHwVH/1IwLcyfJjz9m89pp78NtbpTXrhOByiHVR99bp
nYBzUetrzYhfIv+nIR/On2lwes2R6zZNQDI2DkDx+XEmNxnNhGoQc9lyxYQhGHi8TSZooIcbGYhO
X7lqOap5oEWU5762t33BJY0pJPDQ7/ABiQI/Ls9CU6DXYho6B6knzAYLtQsesylk6P8UA2Q7Za1F
rIOItilc6pW0AL8a7iOqcQjnqDMp6YsTZa1RmJjxbbXWqrvYg0gESG4bSaWuejy6BGBnJaFyZKiL
JN3GMSlSbpwBra/oN1xBbBXmzntqK7VGaiJohhd2NinQEq09G3N6no1uZvLY3N2stXCtco/pA7ev
nqbdsasA8ZdGHl1d0kfWFh7KuDbum9yh3Iqqh2Qqnjy/+DVRvZ18paFFFMvT0ulqq7rReCO7/L3W
THS2JjpIHIMwtnKrXpdyzQtu7HQ+noGiot40Ut+X7YQmsCFVnQ13aJZqf/uor1sn26mIl7lIgIuz
AcyOpbsgcx6bx9btf6iW4ZfEjXqMwFk6ZaMCyxDlxXYOXInukbD3F3ucW0iO1UNbAgD0XYrOCpBV
sAz+PY9GsmHGvBxbo7X2TUY0tPLOisiQlaqXr0WbIlbfOIj56w2rei6Ab66nrm0CDbVBGd2oqkL6
t31PH5bjD089mZENlqBYEH9tLhcWk+PRm93HpSTJydLlqgG4wL0mf/uybkkumT/1XtefpaNVQIKx
zyB5Xy5Q/7IgVWA5E4U5h8v0M0+67gQSbMed3uxRdeHnATS4Z2xzh41ovsbiNfcleUm1QRcxSqIb
CmPeZW5DtKKusDBazQMlyp1q/WlHxtRwb4/LLX2oHchlNzlpldxZfnbJp9lD6Ii4Kc+QfMIrnRUd
upemj+OYnqDjkrwN8AR4mynXmpLZUY5PRXaHEZqokFQ9VtV0BpGcI5xatrZ0XWYoA1y4pXwe+D2b
Jc3hcrPdb7FFfTNH3CjsoEdD3vZ0sK7GOek4CDb8dVQyPcpQ7CTWvsTDuF4kBhEmvCt1MyMZnb/B
/G5vST1YAi83X4xEQBGhNXWQXTHiS7gNWxeL4uix269mxlYI7m6RxIUGnpSJ4FPMSHtdFYZznoyK
9V+9HRs4X2NbM0Uh5i9MCeMC6HNCiovKzagDgvYafM8gaacifpkVluVc8WeRC0RbciKMOjpU1Zwd
8UifB+m++eh/kMTyL4f+GZfXLq6PyugfDApBSduF/WHw891kmD3CjLuYi6XVhq226F8VHPE1Dn8O
7oak1bj4RVDagYj6YUUqIWqjBBxZJY/AJB7UgEuFx4I/QsVSfFMgIZz0b7yxlE0jlxVjVd3iTdH5
WFW4IMB7roVTfMpUPtFHK05PqoMKETV3e4UCNgBvh0S1aoLFNvHrRE7IL7trh9n3erB3DhZCHs5A
Y4oWpmCGNXPm5JMnJIE80eLKbjhfUzTPCH0kUFiLZJjJ4Zz2PbzA9HsZr2KKm72bmPf4e4nWbGVN
XEi3lQC+zWde4ystrcc3oGQ254T7VPPOM8uGaRZPFkRKtH0W0UTsWSF3swkoX7RCfyIh3Vi53RHz
78Ey/TKw/Y46z+jfXV37nfX2t6MUoIqOM+hdeBzBsh3fYEqFC94vTqAeUL0SX6P50jrGPgI+gj7s
ADlpqyVPXe5qq4x9vt1xDg+FOON6ylchu+ApM7HbsYef2LYa21h0aiML7x4JI40ViWLsuJjEMfn8
afVZMeQFMFC9CGN4a3zvdaido2WZ1tqlI1w3nX7P6fbU5l3YifqIzvkOEZxHQQsvLsUoihMO4z+T
CBoIbt3GqH5Hi1cE/WgeOkrGTYrfQlKg9i15ZCO09OziV6XaiXrc5Lp+iZL0pWkY/nrstVYd5vkN
mRUroTPiH/LpUXriV1YbdDz+qevq14zBLJ+Jk6v8Y2+qb9eQvwWi96Bq6nsotq9uAtuxwTacjN9N
05y5en4GV6aEvdB8lqcaheR28XXMSKXE/5wyPyk3NNfEk/qEz+vJeLXziinn1O9yrXrRY5sPn6bd
8D+5w3gyRWbmfvh2ZAaFvjwoKUmaU846qmMXqbuTbqY+wkK5EO0Y9cyDEZa8we36zjtQz62N08Wo
XDugJV9VXae2OkUptoB2J11IXm1vMZQ6I/d2jxYWMWxi6qi575j4xiPe1B1Dlibw3QhPLzndZCA4
Hz0Q8pVN/G+LWxbT9UTUxe2YrElVy7RmM7eauY+SmaFGSmjj3L2mukFVnrd2YGZy0/AxXeggb+3K
G+pysSHKjeEDCT8bkOMDUoilR1znZSAoCPkRiYYrj1QgkuGrjtEqfuBiM9F3oNw2DgmBGCtiffRt
3MNtsut6PWadc/ILSg7TJd7Kp8zS+lgcajIfQqOXGhBPjgy3lZCJNZ4q5IJIz3VyNWKxrQarP4yI
mJFttsyn5ukM6CqY2upoaW3xXuIDmP2njOiAsCRwmInP0JEspOHo8zVKRXjiK+tTMwgXTRwCC3u4
4SvDHQ+cWW++te+i1NjENXntwB2+Lds+dgWNof06N5W/xlaj0FlOx74yXoTSGLtVPJBV3e4mP2D+
QaRPlAaLobpgjsZ67eqFH6D6lEdGO4SmCWuHVJwxg4O1ty/tjyrmllHV+DkyE3YF56iNzK83EArP
45eJ5g6N9Vc5Lfh/NXkwHc1cE8ZB9xAtxQZP7zfq0F0MtXQm5UQ12Efr2SVV1nJNWrj6kRSs31WL
PVxW+hWCGUXWJPHBFbmxrevbcVp6RViaTEYSpDKk4PQ3AUf8QpDWz4A+l7beOZeQgJ1ZMDWU8CCi
gR+0pgAA90tSkRcV0z4mi9TrsuzOq9JP3IJhX1sgviw68MRM0ciaesiStTmMjAexchAXI5N5Y2jR
yRyqJwd9xfYmdgu91sBbEcPqSiN8Ykn5RmpXTKXrgZdQ8zc3xIVBUsEniSzSpSeDmXkhsBW0Ntgy
1+Rfe+ub8B0XLthIUWShFtceFHwGn6mGP4Eg5KB1FepmIhSBTjVpWGTttZO9FZpxgFq6voyx+sIN
i8jFSq7d+DtzpPcix3vGqPrNTM5gDa4Z3nQndU9EBZQHx5qMQ9OIz5zNziqj+NjZkzqkWEzvALf8
JBFckBuRh47MYOtLBaT3oBOkJbe/aBaaU+czP0YukqNH5sJHBjV2eL9UUx5ao17gPpTi0LpJMImy
vVjO0MOqIviGOn9yb+B9jmGXhfM7pbdzyHHRoChy6aXykkt78qiDI8VrE7VnuH8DNAOCxZahgKSW
67fcwY54i3Q3w+t6jCpk3Y419JspId6jIVd3kJhDkaT/OB0nr+m9+LAe9vAatH1fqzsazjuYLeO2
EVMTUpDXTEpQI11NNj13rksH0/Ss8nhYoI+UeJG0rPjl93V2RJldbweoey5VHsO1Dgn7BLtEs6gX
oPSxtbS97lfa5s5xiZB2pj3xjkYkdML/DHtlAbirIvwh/kSK97wkL3ZdmZsZ7yyAiASJdTIealpr
Cq4EJgcmYKsBCOFzsWDxHr/1hFWFY1oOiXk0AWjpgTYNXIqC5Z2tMsqFZlNlBvkTC02nPiakmPEc
r8kfZgl824c13cJBVZbDIVUT6VVoKagN5XLvlSOlfWev85TBbZelkuy4cg7Liu15HIkNPA5WdMyM
Olx96D5LLHbsWGAgVxukFVgzXKVCY2hqEPCtzSdKyK0TEctNGozgiSWxNes962zh3mI1VC2buqPc
THQ4BkmKZhs4UGQB4+gx4hDmiftUrrM87k6R7zJURpAAeMc9YUimbpLDvQ+a4SEDEccuBIZ9Uen7
Hi1vmCYcyAl+qltycSTcH3fq7ctUavcDAsCgM/QX35E+YkGHMwQBdrRM4HSabl3k6i1b6nMbp9kz
JlHUxnX/qNIsOhh5x1YFQX6i9doLBgHv2BF9tEZ0Fb05FTh4kpruDaQcoaaJ5sEx4cMJ236uHJt6
fHmN3PLkes5FTPXvfNJ5rOz7GdOO20fMLu2LTYmw1oV1z/+fITYGyUyEG2oL4pKVBxZJW+smL3qF
hSUgE2Q1+dGD3fh3I/aNQbxp2RwCyiXKw2/ehOgoRS3vd1IQLgNL8aBIlVgNtrv3ONlXk+Y9ZbJ9
S9PfUV99pvFP3I1kUsNJFsq9aPP8NpYw9/xbiBw6Dd78V9P2HzJfSM5w5MUpTaZl3HuDcVBJc9TJ
aCQkgnQ+WdXHVF/gA6Y/3lK/+WzB6XB+1JL8WBwwEbtcIJ/ZO16j9eASpOiEP6nOyNbmd+upDvdL
/S+izmM5UmWLol9EBIlnWlC+SqqSlyaEulvCQyYevv4t7uQNbkdc112SIPOYvdfWf0U2HXWYJK4z
f/uSeG6TbONeeA80QC+jri6NbxyNtLggWX+evlqi97i5l3kzNjdDOvslJ1emLj6JcUY/aYy4fAF6
rv/Ub9O/ljfelhy7H/kkweAdqZTn7Rj5O9ztBpl2GakT0dJca+jGN/JoyRN5YFNl/GHLe2ULYb1F
c/Y7d+hA/IzaaFB2dy3gege2nB5SHMMMvWaAJDE7TzQ+z0OiXQvDzr4G+uIgimIn1JVFl1y5zWMm
HHHBvbCthIOqkgZtRz/cPjKhwCbpMsD1ljNpRkdCef9keabeEs2+AemwWwVtOyP1vE/RO8ix7sCJ
Q1Z1rPRZWqC7tJGs6MIAVq8sWZDgM1aH2Bd/sNrM2ybOswf8+xeX2dLFEASL2G77Ijh5MG2RLdrJ
tA2zSSFGrTF5srHcGFquhXnf6VvbptJxYu87NnCnxcI5TQ6r99yKE5pBZgyTPQZe0UMqQjux43Pb
pwQvy6Llxl4BkAdYQbqMJQ8dIoK9iFi8r7JL0EIDHqLBe1xGCzKOMwK05+0NVVugEl33HjMh3o63
QC1VD1rqS5aOVKFyRmMfGdNJ7740Q//bJGTEEAGSnetBMQlKoxDnEoGzmfUWj6TU981Jkre+J56D
xaZMjnC/+Fic36Hp2tFmIHWbx1W/EhoDBS1WJ+UmgUZL8a0EUV0VUa2EZmGezBKmwAulXsnCB3eT
s4tMOlNVsHcrObkCmGzXjizIF9tUp4KIroNDeEOcTemHI38Z0xItlehIaghM2ZADzwJo7VLG+CMt
RXyICcdllWI/ehnHCGgj5gr0yQT6kjgyfRrRhEZo9hDJ6qhRNePir0qXaUmXWyr1Z+4aBDSVpu0z
D62AUzbucXRHBMULmVds3PeD34lT79JMRo51Q3KBxHa2mp2a0oOqGNX7INu2CY3c0VikYqyGFQ1k
Mod9I8rQmO2MVZQfPaBTENeJnJ22g1jmL59GRSVlCcyfFBPVccKQQ2Z2zNSTUqXwnfmC+4tt8my6
bx7OikNCKF7Q8Gbldq1/TeQa5P2w/JCRdu+GHPbK1F7AkiYvrTckVJluvsewv1uy1XqYzMhIUtLq
RhuIP1aLfuT/b5q1WFtd6usvi4P/KifDb/Ze/aR4ovBj9uHNhxGpXMD66nUk+RSrdnESvRcCbdgw
oscRh5WnQFccoGA2SBdzH50Yago+2OcIjsOhyIl/yhnGDb02wQ7z6Tf4DbEmjah9/P55VvbFtCuy
uPn3zqqUmK3fFU/nGg0CDPEVTabzNjomO0HzqNktaBM/+eGCNXtUCI1yf0nZKIJsoEBh7+tbDpm9
OF2boQb4hrtdKp/3foVpeISo+/lz7aYM1ZZjhNxmtzSmONjRGJGd1ty50dorcZn0wkiqjixYrwNr
xhMpQx+ltBYGVggKXU++SCvBEeOhIbEsLeNU+IkhBWqVQ0hUQsltdMMt1zzjMYFcZRTII/q0m7b1
NKNSNy7W4P1orFIbbfXj0YiiDEjuOsIrlpdokDIs/bVR/iFo7T7p2QD0xMgvU3GytTn0cAxdvGS4
D7I9Cyf6MIYJNkGVHHhiPMTk3bjhumJba1v30fNPFiUmm5FoM1ptHcoCnXo3x2ZYdv4DgPuzKPGL
JYIdIhdCgc+ANRR6NZe80O2E5WVd+3aB5paPNrjXfZIB5ZXziUugxuCf/FTwPCTRtRsz4RFiZ6Kz
wAlEGthJ/qctSPOxFrIqFqlNIWwrC/kO+cu9U5DL2BONputkgjIyplHJjZ2n0Thk5NrLmI69l8Oj
3oJHSLMm3cmRd0jWw/dE3qaS74k0UDDaK4rBmnGfs4vsYYwGTWNy8jhsp+wiDws+dlDY1X0pvL8q
G96wdI1jt+zZXvv7BVsr39//qCOIKBoxfCmRzVtCk+mfDRbtcYWAC/beRjNqjqJG3f0ShJDlxmxD
FuvXBDKyQchIfdhoqJyosUbsPlX6MSTlpRHnSaFqH2c8kjWjh4yWENzBTi7FTTvZM1kpPT2x4AnC
oia+Xb1+N+V3UfO+OmW2a8wiCmrVYrsdWVoNHxnwD0LPkFDo0tklBNcbXfwpsIFzj0oCyUEEPY/m
irqqTbSWHfkas3gGE/KBMg4zsPzt82rYdE3bbtnd3RuUjBtRNcU2hWVWpjGXWu4+Sz377DI/D/w9
Ahq2UrL57Ub5G7nEj05oOrrZrEOBoHPfT9bb2NorjaKXW51BUDlTNFemKffFrO9EwS6m6cDOpc4X
C7lfk8XEJsvYMcSu+yd2SzZl+kOxDKceJiU9Kt73iU0zIwsahmV5bjImL0M9w3NTf5aE2YZKWmp8
dnKVwwJXi6m0lBzF1tD9c5uJv9rif7T0u0vrrTAVxJVDnz8VtvVR68wC+xopxnzxE/2Z3DqHoaS/
7FWivWO1fQF21a0ODgYMCHkxdYyru6PH5uHkLzmmD+S1xo7nDd5Qx0hxaTiABxHijjBWx8hhaigU
+8UxgxRDCVvejPnwIx801GIcJ2QH7f1Y/p1jwhXxVjg5zhS945J3KrTMU/teYl/JOwjbPoaWDGNL
ORv7MuqsS4flBfRoONvLA68HLKstIUfo6lAFsoxR+9Lt3lvMM41xblcvDT/LV81Ou4cem03JTJUQ
Fdw5C/Zd9s7EXayuHNY9cHVIpTE76hgiIhhM050rvDyQso2cdbiBa/teRWwlvXKDAiY6zkvc7ehS
Ly3WoHL1CA2rW6ib7kAkpxBzkGhwE3nYivLVX9RgNKpWx5GL9Yjo8xdWGb8M4s3NyDjggprXVg0p
cAtJEnndqZ03dVvQovBFo/Ta294vGVgB9o27RpR8oMsClBH63djFHUKeO3ndQ/HluhaTegrkjqzI
Ni9Yey2rxtO8gXF7HWPgpIbxYnp1FvaM/5chWzAaZWLVMZxMAKmmBntz6Iphl0vj74iap4id+D5h
hcxlA60m7u+Z7tyKrkTYhawB3Px+kQM3ZKpglZg4Y/Ti1Fqt5CXLMySkgjfKDiKKz0tJQF/zm0ia
qTw2yK1HrUfFkRxKUtbzJVtOCQG1fZre0X19T/bwaJVnj8VbYDBz2BgdUFZG+eVm4mhhv7MFiAq7
CSXGZkiu8b/BrP+1qs0enQRibAei3PaHTWvln17jvYwNJz/k0EeVjvM5ZpyWSsHcMkMmXR1yk4gi
9jNPYmH7Zk/pJR5srJzoN6nxESLZcYBEEBSN7gNa8czQo3dpbPSRFvF8x6pZ3qc1NC67ab54ASq1
bOyIk2peVdp2cSkYY/ax9jfzQTDR8+B74nJ0ymTY9bGqQ96kHxBhIIBZS82DxqJcP4xa+qWchiWG
i9WeQe0w57d6JBoPneYuszLFt2ZEIsugHmT1W7TCh3oUO62jGGW1Wb3pRrbPQ69fdGxrult9JLHV
8ESbkoKiDJfIT1F4Tqdh8D/AsC3c+1go7GUvp5OJbR+qGCnbeeKEIDPfrdQhpKa6LqlvBp6ceZlG
zHhzRPok60WP/MTdrNpdxgImqHy8sq0wAv7r1ZT3hWSnRWwRepP1qKmFyNCufvQJpGmcmxVz+vF7
XCVIr5DMIDoHAGdQ1fGsS+OlaF79tgs90t78Ln4j2G06EfnlhnGLCDwum+oxGrMbdS6Ou2Uy362W
7R0L+0Y26R4tF4oFvSIkUMmnFHrt1bO7bU+U+3fV66h+nAZxJEfNLvWI2ysV+9WqNlhmWxICbOn3
e8+q3LPrzVNI2cF2ftW1uA5z1zxqiEi1kv6LPemhWsxD7TrJKYbTg4a85EZtyCzv9XoI+ro2kMvR
dVuGc1KVjVBXkdIHXm88W6311toVMXv+JJ7N5kvXM/p6nzPBb2BuZXEid+xT0P6SLY8t3T04Ytm3
Jtbilii1M0gtMvuG+GKOp8JKtWtdQ/JECEEAMHJMlEZWSFsX4bCo4wvTqC8kPsvLkNEw2qKGWFBb
2J8dbNy01ephiAzYGyYdVik7BleJtxuHEmfP1GSXzuViSQF+hoDDJIWE9dl0eUSk9PTcRmJB2iCH
pyWjRvUg8jfEvQMosp0LGkzadwNsCiYzZ8+coz0kTiOeaReoyKvfHJtfutAgt6k8xLEr7uOIVFz0
MgkIMLoIAuaP/ICSaylrHloQtEuJza1P1AEf0YuTMJmIvRZ1VImcAA9Beq5tefX8kRYMfwd8tZFZ
ssj9bfSRe7gH9e2qhhhZWnNp9qFvz7wKvdgkHN47p3quZjAQaU/1vTDJjtEhV/QZvjm9242JnC2k
hCXHqvzEiQ4itOt+PRMRj/5bRMmp6TEFTEA6woT7di/96opuCI0ymaew1N6KtkjOqTjxeLL4SOkx
JmT+m67vP+g/A0+TVJSqueZa/Avx6UL+JA1pzAXoTmRG4Ed8ba2Li8AJ4jCzk9xHBzPqf1ouKRIl
jAdoYEguOBU8F3Ko+0lARB+kNUYPEoCdFkQbtvVz7gGd0iwCkaOi39pj9VUH9D5MjADCYfiJ3rIp
OQGe+YBAaaOV44LEmw8dsPWuZP4di24JJyzqjVi+nd7fyVr+6JIxhGxMdqBYe6GziKCyCaH3elDD
ghLbyxbE2zkSziz3j13Mc5oXbAc64bBlbbVsDEmP4faklQ4mDSSY3ZB92hatZGDY/kylLUMAKRYd
C3jPbRdbzrUXSt+PSfGPRZcZOUffKBng+OYJuDHsjz5jfJkm3rb1IiK2IuxjphW65WBcB4A5O962
eatImmhVKl6yF7oj79DCg+JlJYzR1PQXQxI9Z4oMeYmAgBz5SZg3Ug+JbkEDJ+0+iIT2ko9VfHGE
jbhv4ZxLs9w52AReJTFNvu3p8j0fFnPnEKatdPufs2otyP9pju5sbclyW4hMR3BBQrkrpfNpi4Uc
AInqWa7+49J3P71OK06Gq8awzwtEqMiApsn9p1t6Eo6d/Ft7CTGpXv6TwGvYe0OMaFLPx7N9bJVK
78x49nnni6uWxIINTYcA1R0rMOLiPZ3XyuBskbn3UGmE441aq10RWWOOUVePdPAY6gOz3OyqnLjh
tUx5gzIyyBzntOS+PEjLfOLLpStrmPjX7nhJhegC8uI/TMacrZbfIRS9jrnJaEmDclXlnCSIK452
PYVz8eB67gFMw+tQPbZztMvkSKvWkpCAmbAjp/OauCjSgGwFTsJ2ULbRaxxRcMPVLIJ81bDaxcmi
nIsrj0dqcm6ClQqbEt5sG/pYOgf2nLIUlulLPGJoUaP/HiNo62rxl4qqhLvtP3cI/oOJARMXeXoW
UFi2k59cx6GzD6Q74+Jdhvzupv6BpePTEsdfuYJ6nhco6Wa8KYmGranumfNk6jcWA04Al6WNwunE
JgXHB/tZCyy4GpProBxG8egDD9iyH4wSHTrOjXNxJ4e7YvCN/aNwEsLNNOxga7awTbq7Szu68n9t
B8JZ5CtoMrDvmZMFpo4rQtSltlPKOxs6G+YahQACUKwPeqAGW+2ruH7XyOUmNXuMDhXDn7XEDTrt
Z47wqce47zgwkK+Q6Xr04OFZiNpKq+q5vtdfBvbPbcLHwSUYWPRNyLLpEtsUrY+zplrXGLHH0Zf7
1a237SY0qbZffbejzOgXESvFXgm3rGtekwWHuw8LxM2R+KONjHfDWHyOpDQg7+OrZBjxRa4JTdji
EwHs7jRfP5POEs4NuXIAcgLi7m/zmqTQ4VBYWONkDws9waazEmffx8WfdP6HvYX4JEVdOPYJcrmC
2YV97EpCyovc+hF9c8VYV7DpKtmfjPGTNsbeQQl1GiZ0leluYLbPlA/WXx7XMcYd4+5aJSLASG45
xyhTJ0BtaQ/CXcXz44DDZENPR9goQ0/Cusl+7eWnI3jiKM9+7Mn+sqyRciKPX1FEIZjCd6jPGuLh
BHF+vsjT+hf7FWxQDuvMho1hPSKIja8AMmEFanQPPZ+BvYW2m7KHKcE7y2nZhUgDdZCK3iWFBXIE
j4tsR1hBWkzVhWKZdtJdtZaW+0QH8l14/P9xOUJqVczUqVaAil6RQRWhBxx6l6B6LUaHzAHzWe/J
UBiHs5iN797SHvp1DumdiPdDDD6ZB9z2OpDg/g6TBMFu/mi31oG3Kpgdaye4vjouwFaDwskXr1NG
Tda2RpeiW5DoOvfYGG8RxCoEY6xUdG1hBFEYhzw72Uv1F9Bwdp0iPQO4rXGzYo4IZHoz23VgONc7
cKos66nlQrPHv1nNSFI74jxZwOhwT9x5HaLZ87nLeawidSQ2kggFg1qkZNDcO+/d5G/Z/O6kQy4j
VdxhtpA3V4h8Ee+tJbXxhJ7T3MAf2iqSjN003dtWTJy2kX4hpnny654GrOgD9hdVoPWGuXVQf20a
byu6ZkWnz2WYekc0FEz8vTsG7aDRcuIN2haRo2fvyZaiEa+eE63758IJDurmbkIcoE5W6MXqr3Ty
xw0DD2SbFWOJpV/htNa1jsC/S6WMcJIZVVAxjqHXGn/Mmm9erf64kYiOcTIHzcistht4Uogv53FX
l6KR70Y8Ptlgl8KJzPLY1+9e3Ty7jAoBHj6JmvEk4CNYTfR1QqLV1YsXdzDx3xUF2LhS3+qjVIcG
xQiDunpbqFnbdEoeh6z19uj0gWU4CdJ/K+6eNMVIuBH6chiIR9iAMTylpRfDH+N3B8qLwGPQ39rF
u4yF8a+jGN5p5mpKi9uXuoneE2WcMPadqsa50Ba+d0UNQK/aqsg5paPxTDTJPoslDVnx5lCemNFH
ksj2COCUyqpAg6L5wONnRJb68KJwTSZz8pSU8ddMYvSG7e4TOvAX03e3jjX9gxaxTYV/Qtzihyho
WSFpw0mwiiQOeEVWcZcbyx1p0Z+i6LaSiQ/ve3smQpuJMxPCclm9vAQhE0lqn6yyv/n8tPdsxumn
9NYPhLO4J9awZ0xQ+ak3RwKXLYYmhldroVMjF3LBre16pad7zdCmrdKcU5d0xS2t5XZy7K9pKNwT
ca6PRJHjTvNlSRE9ICyp5unSjejDbZEWhAlrp7JzxlDQmITTl7KSu+xQzfnLydPUXQFTi8j1jcjW
DaOi+cHfgidFmwJDhyzU1sy6JtXsSwnod3bno10UrwM8tYc6MufnOnrE5wTErdWIMI5QYs2Ckdh5
7qsC2B8T1jWxnD0dMg6Jr2qpMbzV8znt/ssxdne+JQy6r9rHBa69ThY7/cr4ylrtSZXGe+byJGTF
hOCD09bvx3CZWG+5XrAIt9ySGJfswPJ9pj7zvilFSZglOaN+sHBwUJctCxKmdWBpcSqHhp24R+l7
J4y1uF30JmypKAOVUaUl8PvlWm93ckQqTVttM4BFRhZFV4uXSzWyJwyaO7xPQk/P1EXNQ3QAiPMc
2eBQlkIEHRPcXNjNNtZOUdLTkgy8fCVOMyyA6rJAFjjNyXj0Ju0Chl8+mmg998nCme4nJ2HFINxQ
bpC1bRGJpPytDsebiFIa/ZEZ0qF2yONo4wJz5BwB1CEEofbTbDuatcnCK+mOlttQmKwnT42VxKS7
kbZl7L2qrPcNpHcyRygqme9tkUj+lC8s/fU7w+BHXhbtkrCAFV0n4P2jlJOdBYwvmf9y4pF5Eo/f
cxcRIzI2066RZr5tAPAjJxn1kwt02ixj41ihKDqMDYMo26svvjbekHU4rjUj6iRcKtXi5SDVoG3T
0px36VCnly5mNgmBykEt7yyXssfrrIS7Qyc4nCbYdQeolr8kMjYnL42vnQG6IHVWB7cjzvRP76pq
MeUVf/0Wk6Gaumet138027N2HO1/RDTgNGWcbkxK7MkKzMMaWVN4id1kvEvLDvq454egiBe3wSBI
WLYAuREuIG/mYGN0j2OrwciJ86wFnrrppasHOJhPPYh5km7EceyaR8HY6egs3mucTrtMK6O9aJwM
qNsF3fv4kNG1+VARIqqVNIqWz85ga2Q3S41Fa6TTTvXnlkInRJ/OvIQCflPaGnOExzmiDh7BdQeU
fh7iSOch5eDd6n374TjDHz3pnqn+9UNTPUuIyww+yt2AQHaTIB0gxKtAj4KVqzeiPkAWHhR1RALR
8IqqpoNbHT3Bw3SpblL0Yn1XIZBNScNO4IkfJf0a7xP6wJG5hC9IrVY6xeFEuaRld882X52FLYRt
TsE02FXwDQL+nymWDxMmdpSq+uAMJFlPpvnNeAJ9uiLtfFWEJNb8LfgyzyrSWeOia9ky+z24C7zV
PEkBkfG1gqR/W1Dx8JQbNwjyOcXc3VrN7YgJ023mSEVrHP1bYFIGdv3D8qHZqpjYeBRZQAKHUC4o
31lvPlC5o/ybaeqHmFxmSSzMxnXe2S18DWb2naElQ7muNqRIoOgquuo0C+PL9iaTp42lb5Wl7sZd
+mrvjPOTnY3Zg7bs2s5hxB4vfhAbrdym8LyDlCt1Fwv+3Flzz0WMPE6IOBRDyiLT1VfrV8c3krvb
YpmAAFFOQIjbkaVIz/wtwPjsvnLVDYE1FyiZhDxXmAeOebbOEiSHW2bP1hkPKXyAOr5bE7AMzquH
icE7IR0odSA3X2OZe4dcVqh1PP0Lu5J6zAptK/LJ+hOzu7dVe2+84lh61XytB0fDPEk69JhlB8I9
fmv1POuScQSY1gjlpeP8HRcJZ1n3frBKW6Hh9O96X9xU3n1W6jJ1iBDvYtR5IVAQTXLbG6l+jhz/
D1FwX2omapWUJAGraJdwVFPVsaSz8O63D2raknBE0+1ZZ7zOX5Nxi1LbfQBfO26M1g1gXPxxkaWx
g3PoV8rXsr/0ToJiHOBBG+E71irryYrMDH4+90yesawF0W8cahppdxTRN6TVsOMY5JJZpzGOfMZL
AAuzfWjggm4UEQQhtFZrP3ot0jO5dKRZGD+5znamtXFjlsPiEbIC2SBnBDAgeWAziAjVM527yJsS
z/nQvtalfWvrtjz1DsDjhJ0C7Xj2XJg9xOFq1A5I04kaKNyWVdpMok4fmyfHKvOQbS3sr8xZ/Sbz
XxME4Lkdq19yMoxbjOhyb9I7BmCsybQxn8d89lD8Fd+DkWG9EqS76h3mIorHnYdVinS3/JCl1hn/
wC0faMBy2RXb2fgky/FogWtjJS5dfpzpzRvsXWuifXcaOWxBAB8sMIPHJn/qpNuHBNb3YG+cvZq0
kz4lddBn+MexQfFRlgidBiM3OxZ/PBzQ26k2MgbC6ToH+iDxbrpibjMqjB00m/OWmCHp3PO0vtUp
4CsQa6gpC7l3fGSxs9vaAOJFMIIWoGJ2b6mDp0LAG26YuLgpxjluho2XmPXZySpQl7K9TITkPhtq
+uzxDY+1AWsmJPMIMk3mtqsgqggzRAMTO59NbLX6Eczc2ziVd+Eicp2yd3PALZpP27mInoq+AyYS
ubvKNsTeMrpHLal+fXqxHQO+2bDOZVbr4CRMdajG9qPQCZ9i+3oxScjBx7OmP5UdVOumexL60B+b
xymNlwe3q6yHeBT63sX9NQ/WgWklu4wJt9GQx2K1dwTZJMcbCu9yw1Oyzaoow1Xkq3Nila+9IV/y
uCvvaqy3kCUHsJYmNcyS/LMtSNcpArz9bPkWSkMmVn5CG1Tj5H0YBMZfZMZIZcS8H8QU3wuM8yah
ymwlIsxqkJMvdWrModQFdVxi5ActjxEdldXD/39pnfg20R7tXdU3+8bViksy6l2QogA6FxxoQ2/n
F1P62yTKoy+XdzGz3GfbFslTVGr92VoSZ8sGF9RTcYiNUjxiA5M3bUnxWdHfx49IKLx3LlxmjQMf
jP55eijt1V/WrVkzI6FMAy30KTG0HwZ0Om7XrjzGaXXXZD2fBoPds6/ie2cY2Z+kxamSDTdH4WQn
C+Cf716KFAxOaQvg3l+xyr+zvj7SzMqr46Lhs20L4umEm742fmqs0bveQUnHz8+749EyIvH4n3kb
PXi/NSPtLlpfP1m8B4FN57sTBGwHpS/dszFAlM+m2uQy7pdtCnctyOroeygWYsXm6uYTrLZOmioW
n9hBlS12ngVuPNG18eSPrAPZVQCRnlJOyqq1ceBlcqfDVMEingdTVIhrRp+/caPK24m5Ftwquvvg
x90eB/u+nZy9y73wL8G82SzloXUKiZo9as/RjEUe6fADq47uYGUuJri+VNucMUdQV2gLINdFeGCn
9ojAjoMP3zyu/nUBSKT20cA6oYvK2HeNET1FE73yCBz232K+IPEPW06Ls+5k/d7sWdoNwGN30tPa
XZEZf+rKjT9qO8bbTkrEIzGMX7HWujunGKLTbHGo8Lru8ihHyLB2gqTFr1Dz6WwIFuUsWN8tX54V
eYgn6m51XIrVz8J8BM7d1cg0576M5XGwISN4JIbOOSe9kSSHeKK/Hgf7qjiur+uQKxxyEpYR2yMe
bg3zVa+9El8hf0tfAoWCKKJDBBufNBCjvQeFqsnCydEY5nY13wQ3xXaovKCdR+eiaGgSqFF1NkDJ
qvDbJao96Cw7X7Op+9HnC+jcIhiMpT/LecAtVS6XxLDNg8XJAGWjD5GQkFQ3/6A0Ns+O6/y04ol0
lfrGT/o0EDxA6q+WAwfOm11uQy1GW4IW1TKuZhWxsFT/GKCrYGlT/SLjLJQDwEd3IkvB7dNiX1J6
YyvTsTCjcGalVu762YdK7K1GoUq/62nCWI+JNoSNdG8glkmUdu7b7nGSfrpPR6wVy5hGt17Uu8JB
lp64OOOWblMD11LouJ/7trgPggOEtA331JLFVeTmve0T3kcSOg6VvnzEPaclJgioTWU42EVGCm3J
a1Y9/PeN5Exh+ufGNHQIxppkiK9plhxdu5/OkrmFqIjewzHMSUUA4Mlol5eGwJXOZ36b2fZ8KLv2
O07Gt7QjYEsy1A8ycfCqxrx7LKIPSdvCQUBBtLDgfa1HCFAebwuDEbs5CqyPR7YGfVA2jXHSXPKK
XNG7JyR//zzGOOkYGTcWt9wio57v0PDKrUxTi56nPUTCUod6RHtSpJ0KxtwCOpF7e9yM1t6wPHFm
CkBmhf08gNZ+nJW4p/JcMg74ZFfkH0ykVmznZzjW0tyl+SpgJq0bVsxfqcYtp4r1RUZN4NqNdfTn
JdslDi7Hplw2UBHsJ81FMD869HXSoepkZFYZjUSmS5Xl1N02ijAjoGbbAAR4lajltgLi/cZJH6M6
eQcDNm2WuTS3EIkuEalI9wZqo2ej9kpao9sWXtxDattbsvbOzZh2F4lgApEdiknk+OmhKYswr3y1
zYrq1StbvP6dC0Rswq3RekGpC2igM2IPQ+XTXeJeD8FPV4FQ3W9J1sHXpKuzdLbc9dNlNk+YpyE1
k9cRluRFBPC+3NXJlJyWmJwEI0JP0XZgjVpcI07mWpeKyNkjWpm3hhjnD8djRWOphipm/VvXeBsh
YL2nKdTVsXFWstPfJC+mi5m2wWJwj+ZQqZI43pKY5x0XsA2k6tjBc0V3gsKQVEyEKHdkqccY7uAm
E/U7AN0kNBvxhNTltTVwYNlG9Znry2vsrRxxbX4oTC+0xWPc6o8xJJdId9oNU8oCcE7xr+qh0aMt
6hmLVG8oWq+Nh4tJN2eCEHWI6IICX87dlnyJ7QTqBwNMh7i1MS/1cmhc+5hgnt+6kN8ZpVPpHMvZ
5WQVTBPapZTkONQJoBLgpDCOumz4NWFRk5d696Los/ca0lcH47XKxi9Tsy1yqelW41UUYHzkuX2J
GYpvzDatdszxPQs3O7c4iWmKjfmIYK/hgauHO46Qf/xHMFyxSHO2gFhiFMOn1rL06Gh/vMpi5Iu7
AVJWTGuIsIVpUWtZIOw6kj/sRuKSYryY5O5L7fQaYCn7xUqXYmupa6lWDgJ4MIRUj8kI7GfWddxC
GYIPHJfGcTHAzGDKLULR1efBZUrhSbGn4MavOOnlUY1MX7usbk+EPTJ7g/pD+oT/SMxiVUr4NgpN
/Awco3GGy8RdAimoS8AxRcupzcyLy8t70KJMCwf+PMojuw/J9TAfhvqiR8ndTrPlXYe64w741knn
6UKJPlgNk7UpF2ruhjdln5UvyVIRtuWZybcRH7oWPG7fGMaud523Icv169T3d8kPjhHQtOkHgyHc
iJWaenN5hBY7bVmEdUfBhcT4eVVYD1Z71YVJc75gYiUaiYIssjYuk1xaz0pAnPrBfOOcbOUc47i8
uRYLgxafmDe6CQp0b7mZN2z3xiWNp9uwrPtGUgOIIwD/UTe6OJWLgire2tO+Z+satDWGCK4V52ag
IAKfU4DvzfqfeMdxQQfe+Olj43QkKRmkJPhEcaoVZjkiDdvGM8CJMUZ5NxJzF9QdE2OOW8FCEHVS
06CPm+dhgimHLMPtlBHIjvkF+S4xgcMJr4oOhinvl3yfrmxcqVdkneR4Nn2BAAqP1qjUiIPQD2hk
qxfCSL5VaWknj1ok9zP/0ooxfVx3Uf/j7jx2JFfW7voumvNHkEEyyIEm6b2pzLIToqoNvfd8ei22
fgmCAA0EaKRJ4Zzue/tUZ5ERn9l7bWOKixcdzaiW8ByXnjvHIjIuaRz/ZfCsFVxOd0fI4V2MCesg
JNR9nBmnuhVsEBq2fWE/ROuQt3UAbMXyQXg3t2tcpHI+2UqJ/YmzWt/x9KFHTpsbVdxs82C612Bo
mxN/lnqlzbKbKt7EU2AgCkLSOjS2e9cbjyC1qGxflMlmKrATk9mUftQczIlTh/2nrhLnCVqeDxA4
mbvxaoNKrVSXeDBeGUM0i6qFRtjhyIrMGnOQKH4irxAnO0dtT4LKsEpSMkH8qfB3Xc7+KbnX1T1t
puIxePmPF0qkqe2PrL+CLukhMeJG0olr1w3rmuGJ1bqg3DsC05bs0NFM4FO6Ip8ODD5f6SOzQ+Lh
/YoEzXzxEWVG8V2ltJF+8WY3kf6kwP8cch/UXW4djYa2iRkmCChIsLvc9JjxtFXJS499KWYYQYSQ
dfRrHBRajfHanIFZScKN2dckidSHpk6Nt7Ts50CkvruTvPPXUB6XutC/pqpkfTsEmAFLa22nUm40
S8bbIIOdypga4AUR9EyS/XRfRbfJCnZqwMdCOtmEtOpNwJqVlUev7AAVy8z3oseYMKSgDnTIJsww
xCbgCqa9giXt7XqJHiAMglUV41HruV7otDe63YQrwp13BLoAJjC9V8NgHJARxLAaCNzuUF/BKD37
WcUtrM22Hg0eCkSwRR4/ZZbfzErX92Vlc+751s4hBhBlam+t2yORauMmTiTEwNK5GZxnCXOqsWo/
p1atq5G1BHqUZKF7xYcJJXCRb9CG7BuSgBeo574xeYpFoOOlTMMPd4DeHwJij23hLDh3WJOW0j/1
tM+iT1e+ji6uipAxOoSld+D/mAYx/WiDk1Y7mJ/NKF8L/TkZFndR8eOknF86PAvKXnvcj6lxD9Ey
r4rSNggfKnIGDcQewtoo7OqmxIhf0UCRPlrtIWt9ixqFQPJEjY8sp7RICY62IuqvkRf4MCY06WXQ
YJeJ5mCSmKGnk0CnoGqgASFb2OkbIk5chANEbIVRU97H2GouVbUsKxbKIWJ0YX6RIdGBnQxuzpR1
GzzoLH7kgMytR2wZj3+7xJw2NGj7RtX9zorCs6Ne9DRxIUQ1CyfD/5NPhnntw/CrLeFQlDjlQ8PI
D4NfId6sGaSXHakZWq5vhMEgdvCtZeS7zAYnNiqTQ2h1lFpMplgxH/JmhsrmkDNG6BT7Msxj7jjj
ouXaX5pASPMBEuFyVnsMhsOUxSioFBJKRFYFa45rGmXDwr5Seh3FOTrqRoHkcsZEfpEH8GxVM+7z
kGC4pClAqZgQSlk5bPXiCWcceWaNzNBpo25t47pe1Fgkt+iF/hitgyGEjsTo2uriBt5fNZ9UIY3l
0c6zR6f0jl4aqFvSVcZr1zreSuAZWtAzYrxs2+EUFSWLFQ9ezUg7b5Zu8MBkTq6djzm5KDBJKAqf
FZGuVMFaFCAq9REhjCgRaU0kG6WeZNOsCw/5QCibQR7rUCEhr8C1LD2zUgdZTN8c0PnJJ/vn5Ngx
COBoRt+PdNuONx1hxnjrgsxuLthBZ/EMI4DRh2LVzfhSJkV9JcacJXYTZLuRheB9KA3t7gm1isiq
vNbobhaZ1uhrE2ncMRmxxBGGUjAtJ1LeLeo1MtCFXTrOYgjM+6QDvg1Kzr/01IUB7AMdE7yu3K9I
N5hE18A78LvCo7T3XkoNnnvdhyjhLJsjw1hG2zgM2GJPlh2vPcMG9ju8hwOwKoPWbSFK55l1KcTm
Zl+wU7Fkfm3LW9wg83NE/JKOSGX8OfKkEB9C7+8V442L5TLUaEGpLBKRnOKh+nFysDhUkWMR/PAi
UwUZ4douoRoAiu3BO8xdrss37IcAF1y3WtaB9eaWcBnMqtxMGo2J1fAFNzQSBebXbPEF8kXos17d
bXDV7NM6WKVjtZNSHEsR/QJbEB98/Q+dkImChkdJr+TaN0mO0SNmqD0pQVTB3dKL5c1VH8IPfiyY
xxzLWAnSMPwr7eivURFIBaANeZlmX5IOaTmcXBIdvsbKP2IrWCeIguK8CvdepcNDJTRepacEkgYe
OO8govRG8sOOTRkRrlrGXmqcHdQ2P786cTeM0HH/0SdF8h7vMaz/MaYBI3flPv3JYkfU1FReQOra
6K+uNR+zmRKsD9mKg3U38geSKyZHVfuRNekPPrQfok1/pwGvS2j/9KFO2BTvOefIRFnS+IOz0gbt
jxmj/byYelojyDx0TXNzXQ03PX9W2rH8kCkefoMKSdb+X03SVLC9mEtKoCT+IweGWLjNU4AbZHq+
R1J9JrKYxRF/auTSh8ieZprK8R4ZSAK12sWP7D+s2jhHgTNuWmr9FYCGuzk9MuFuo1AaC0bvPLDx
3UKbtfz3VxTzt+LH9ToZqcoHHqXRe4a0JdJqPkhVylBnGa/QOJ8UzhjQfHkv84HqzMv+2NHbxEZ2
IfKENar5jOC1JZ62Lkw++U6iPPTqD5zJxN3VH273ohTHP6E+1MjeLu8w6yUzrlL3rR/uzNZpe6Ql
o8lfvyY5LdIvogyGvTOhSufMWlc0uzvs9ghfJ/GrrEfMPiM/vULsO0eft1Peph/YfNXoGRrzVzy1
t3+GA3XTQvtjKBPU1v03vrNzO0TDctSjRy2dN4B/lwkLocFuunXza1L0X8U4nuMQkbEwzZ2bo6Cx
DOPUYCdyRPINff51ROhtkfGXR/3RtlIFnEt6S+FM1X/H2f+/Tsw5//8WwmCYlgvX//8cwnD9HdbB
9/+avvCf/5f/TF9Q/2HaQriOQfqCmCMV/kf6gqMTjoOzXbEBsRz+K2Q9/Gf6gmH8h8UvunSjwiSk
x7L/Z/qCrgjiMTCNmq7umpJr9v8mfQG+BUEORT5nB2b73//1vyheAsvRWSwJSeyzsPX/LaQg7Lhh
zLyZNrkSyVLNHPCejRVOA+NVy9X71FQnBLZnlKV7s4dbZmYNqSQeiP36D+MmwlrwBpiCJGuP/r4X
HNtpGBTbrDAP5Ba2HBrGqq77c/IhOpQQLZ5Gz9GORcOgoQ64F0ytOwN5aZbAmtU2c3tQm0j16sSf
x8w+DpvsRW9hBTBntZeRF8FNy8516b8CREYvOXgPyRxxYRfod4BVaZ2glRumT4gr6AApxVg3xUS7
QbDHfMHk0Y9+jXhHqYlLxO5C+6Obf+HZtIvhIaxWbUL2GEeFSnjRR/txCPRt3YcaNbl5g6mfXKdq
Z+md8YC7gWicbYvq6z10q5adNoJokj2NdQRsw3RzSh781lXHYGITaiq8e46LqGpROtorwLR0k1sJ
nzbeVqoojDemC9Ys4oMmG3kpYoL60jKkj4w+1MDiyPOMhZOTT6wyBEFeiZW+q8QblP5XwHXoLav3
xs6eVtX/thjsZwgDM9O6dAxPd85cDbRWQ9PvJEgIUuUus9ruP9CnU993W6c1+l+RH14RtnWbatCK
nWtGAgl+N1xKYV8rcxr2majgjcYWmnWb+r6Oupeorf/odh8dGCo3K0lo7I2Vsdi4gWMj7te55lKm
qB1VW+OIgwTqfQ7cyIHN4jhLOdnveqd96InW7SrLyslXztlMIRlesdY9eAO6CMfDalzGPR4YurHc
zaLnWLroz7pZ+NWKW47oi6eTXCR/GMgEouOoOh9eQ8xcLzQnf2OM3B+4LO5TYYHWQUpL3Gx48E0Q
XUwOLpUEJ1cWjrxiYszW05Dnp6qsvZ0KmmyZy3QdN42GzAGF+1Q2zs7Ds3aHrOMN30Ws8Ka0JSbn
pmOb4OQIfkWuLYbux2N8v3bmxR66hk0foCguMdlTQCLKZMvfewk+Eg1CZZ3KY+HbH4abHivpbzNp
/hDCA2gweATgd5VDlgCFzbV1FYvl/lEZkiQDTSVraT9GVWZbguaaBdQcJs6aC/YfQwFyfMUF9w++
5jfWxrcAY1Fy7aYOS+IAy2LFpvuLxVW+MboGd+XoUFoaeBmk5n5ptfUl0hlzU1bQ0vBetaVg4FYQ
X5DicM81MGpMg5Mq34CaOFjCwDuiKAWtbT3Kr9KXXy0d2QLcfytbJDztJZY8AXMKnA/03ZIh4R7Q
JTMF9lzwYbTQdw0PH5HHTyaKXovoN3mbv51axbeixVvsuLgNaOKvgjDJvTGofheY5FNMaXOAlZId
61zO6bMvrVYDfZkmvr8STasTARXomK388j1c1/kbclptnxKdjgIs26BSOxlWDE8ts1HFBJRUASGO
L1VV/Xa7p5ezJp2U6x1K3QmZeoQ4nGyZocxAMtD2RA22RnXUmwRuj5+Pp97qtxHAjQ1xVZjzYQ3s
QlH89svWvGmtDFeR6MiXGDw2zAXIr3//FBt5gT5G69flUB8sD9ttmx5jI0z/+FX7zP12M2XVg9Dv
racEqVym8T7ETygv0990Ql1mxheCJ0sKAop3ow+Y/RKodmo9dlAphe2G5HdnUyKn8JK4Rs6SYhEu
m43Q3BCvkM3hpAqyMw3y3EXpz4qNCb/5KM9tyAwHSeBepzVajIrVn/J6VrGpig8p3zGIOP+rUWRi
ZYwV9brRLsbYMvLzKOntMWs4VaFjSau6yXwwVkVuxrPKw11oWhNdhPdhTeBqW/ishaE0Op1OHNtE
35a1RVbLKD4LiCmvNWES9t33S/3HAynMkKEcbrluFWiACyyHujPsBFMDLtB015pOAaisA8Fg2T81
xtsrQmWH8bxX7IfZwDJU/G1COU9BRss9uprO+GPoTn1jP2PmJWtCesrjvMxri1ywytXElrPlqATj
ActCzqCo00Gp85SZzpwITiJNHa/5ZpwLub/dPnFQLkWV/1u1TgxZzyCIwzYkl4fpbcMUT4cjf9Uy
snaM9XZmJX6nkz3ryCmqlczq8yAQCDbWKNeSBb+ss4+u5YMKxpGZHjMODX0GQ0Hf8g7oaj9YDrec
dyxhIlle0kMY9NklRZhgoLFiGYIjpbV6+62OQW/V8tcQpcOlm+SjrqGrApjiSk+jHS1HyQCVn6Lo
yl1Xy/CqShYmfpqodRG0YKJCj2WyikkCAGWxdBqHQUnGY/LvC+tQnJcDTpgC9wNgCuvb9gOmijbz
bQ+8xB4bn446cAw3EVrArZ9ke6H59rOHAFb1rvaWpZK6o/HW8DIKXDZh99pNkdz0E1Kff/+K/Apn
h2rY6rRdTLeBoqma1HtrxBBLSo9QJOBwjCJ1+JwHBJLOwbeG/hgadbwQKpiQ/pjeynCNzzSmFKAZ
O6lJAqzGkmTuSvHTobuFclcDiHAhyHedmAjRjLax0EFP26i8cM7/MD+JV0AXuSmtdI9/xl2mcXSP
hXePN2IKPyKbz8FAxwM8dzX4GiGA6DOZiULRQP+i11cym4MVO09mPeEqkVq3aia8g5we6HgVQZqN
H81cDLBqQX/mc4q4iKDG5UGAyN8/9mn8Gm1zq9nVDXEwU8fWpWxdUEzhC1kVRGruWrs+WppI1hNy
j8EdbPQA49HW+O2yqB6OHkQb/YP8wVNjea9TrshK18e1NXioCfyeSXMrKfVkmSF/mqITQCxWFTOt
rEBRruFlWlpCM3dtAGvb1o5BFes35MIEqM8vo2+YPL/+sCfQxblDg0F6NBA0bBOsSk1UcMZe9KCU
3xUErPXY1Kj49So4lTrQf7cl2kGbJub5XtzuLMoLUvlKd2G7eJkqTW3rGtuXg4L+UrrNZminv/GY
EGtV+R1lEyKKmbSJ65XHfqom94x/681mnLKYS1uzd5y94xanyonukzkHDEwGDlf5cJt8RuURm2G0
5KzkbBjgbiPNZplY39x+AivHgbcaHKPe8qBoxxi4GfDGz8Sp5SbvWZyXMVDOSZq0l3iuj2E9rXo0
Gr8yGk5VNwBPA1CNY2X+AvQN+oU1RUgY1skt5R3Yt3YIYamuC4LPIFRP5Jul7rg2giE76K59YxE/
8VNM98KG6MqKS9zxZDmnIFD6Ugta9YVS4HW3CSivfhgZf9Y2Rb6y0no9FZ9dYY3fX5NBeWboxSf8
XQ7RqNKemgTU0A38yexx+0TzVwnF87twEa9hR9HOetVh7CHtpxx6kI9J9k24q/FmYfbTBMojUiTR
TOTe8BlA/9EbUdxVC02rGNtzIxiZpXFB8CNj6lNf4aSW6ocTkm5YxuTYeAbE52gfTULdeVYNBmxJ
8XveFzH7y398O1XLCHcv2b1cOVUvLyyeZ7xHpH1XYUsqdOcQ8uS2u7x2gy0nrgBHw3irdx8Gbp+3
Gqj7hRUwQtVysrAqW+EWISaqFkfcGpE2r44KMriiUK0rJydxLairLUSjGi2ADbZYNPIZNJNxYuzM
iDsM5JO/+yWtfXXMuuAkqky+TmMmb/O/6Z1tvApO8Vs5jrugOcSJQwRQG30hDhX3KPWYBmrwP9N+
trDDgCW8pnMKrP38tuslOBnz/qkpHI7I3MmjsUc4R27mXMcMeErcpFcS699czdT3w6hjnzEx7gtV
gVIAWHtBGt/snDr/EWNcXv59sVhJ9IV3baOGpmqoMCoRrNrMX2zKcKDYS+Wa2M7tKjlM+iAxqcjs
7DOdHtIrOVwKT8i46ZJIv7vwHQ9aMtu7Pb3YhDW2JoDDGetlvdmlSWlDVivLTWswl52gGrBs3g64
PlaFgboUntSSLpQrz8TSg+mgeWKGMzbj4Llo+GqYEKClxEiRM+RN97tHHZEU5O3GLJZzjMCVOdhn
VTj6rUENWhjirfLs8RfBTTA1CJSo2j+5qg95CNOua/J3uyEb1qvtL9XDtzHmn1XQ9T8W8/oLNxoi
5btVZGhdzEOncXnP8mmY+uZaIn7f1rZYYjNSG2tw26W0kS+ZZnitS9oip8oQLzTxa4V0YIPBKlpH
VZx8G903rGZ5iDvwJGHQmQfAUVeUgupgkl0T+XutBbCsFDFdRC6jtcyMn7TNi2Vl5Ki4WtcB9dG+
tDmWD8/M7kPMrL6ldTADB1KNK1ej7osVmajYY+MezIcd6wcTUo27Zxs8nFLbJvoheOFSqeb1nr4c
SqeDxKFOWHTM5TDNBsqxAbqN4MvJgwRTRhmeKjCciAjehiJJPwPhfWr8CF6qYOpPtdFYS4Gp7ysz
+nd26erFLqvsBKzeXWpEdJMDVrwC0EoffuC5R1HZ4erf/x4U8DYxy/z33CoVGZgEyzc+5JhylG/z
xHZvbRzSm5Y5kM0MyzBlCtPyaKfLYSHV7P8ocWpNuol1tX7zFKtP9BfL1MBvkA3sdXiOITK09jPU
/a2PcHHJntDeJYDdKSkawIClycelQO03rZxQbTrJJXLLUx2zXVFzwZleWFgTrK7gwQZJPH4gf2pR
cdflxVaBfCmmaTeew7QtLjXCLKzTeO4l5MBZldBcmgrlG+E2oIpiVS06dxqes9jnnjsEDggigFv9
nXW4ccSTkPGy0XBwC9+TnhF5MkT9vdWQrHUCUmEqiGssbS9FsRWaYLcC3olpCKE/ZcVaRhg+ugxY
delV7laJIng10vHNABv88EaBw48Nox1O7boEz7IE2wzyJsV3mhc6Db/Vlvu0keuxBTUZ5SnlWdwk
DyKe6MMmYs0bio1Fo7Xldswc7VwFo3aWxHbCw1PmSvpas5BeUl8ZdzGyNbthU5RjCgoGxaHV8oHo
VL+h9N1HK4IP3vEqiD9CLqsXvSY0Ikw9WAP0npy8wXZwc/8cpQkkl2H4JJHjUwVWuqoj59maunsq
GuuVGwKsaWWca4fHv7YBxDOgis9p4NyramwOUQStmFHM3pPIXPWKXWoc29XGDOGrgVthsY2FjRoj
yx+w8rJHYsIAQc/hTeVfVslpOktidExfQzsWC/7KrBeiPmg2Sh+IGLP+oOLbRaWCcmzNm9jkaWjG
L1ImPkfExKgKus9r4hnfTJO2uonoJZ7lh2U/LTo1QAOhmY2k+9kRdAPACNc33/7fygEaFDbXpAGm
Y6fNJQdPAeAXQIhGE3qYAnEqvTJ4iziYCzC0k9aUK3S3zqZu7542kbYTmV+EJJnYki7eCAnRtfLf
uOwbzIn+knFdc7bNDvx0k1nHCEfBygOMu25kmz5HM/7SrQm2qJlkO8H5fCKME0nGNU664ObNHqS4
yQ8Qhoqj8K99miePMQIsqpGgchUpKwQmEDdIVvz3jXp4j2X2NjLdWMeFNrvYAS+q+Us/C33//avb
qF3o9PicctluvME2b5hM9wXjpWPhjPs24pIOS4PQ4T6oVuQbVYAJBXgMRADclzlKKFbo/9wUjq9b
ayvEYDSlGTrLEnlaE9+rxm0eBirCI1ozoDxQRVojcn+bEiON475VbKC+RRBtu7Fkez6l2gG9U/Qo
ovrDigT2gNo9ZallP4uOIUprYV1Lr21qToekkuFhRN+FAoNsr6p9ZUwwbRKfxElOZt6yHChhX47+
pox9xvwJ/qBoSPr3NAXpG2rSu2do9zemxWylgJFPQi37k64y7euoSA0oyuDger1JueyY9xQcrRSD
cf73S6FK8ivqsmXY7cIk6S7/Ap2geR5ULqpj40jSfMCeaVY7nQMtko+xONmRce4dw/qxuvBLb3Qg
5X4MGSmptgzw3I8cqc4a4hjfdRLSxcMUMDHMPo1wXNszOirQ5mGsABRvxL/87sNMvOd8c64UmyZV
kmXjFeGHFQSHhruo893fJQQEIr6c6OxpyG7y4FPPce61TWMSO4TGiGkmU9icgoWhnkIM5rN1KRKo
m3WipWdjjr0T2sAD5CxNDFMGQw+kT3j5hZd/TG8yLZg1FzWcep0JWdzYCQ4tVno2zJY87E6pMoul
LSUnUcrk2QGzpEm595NGWxAIkmKjN/4SkvYSM9be2jiYmALRjSj3EYRW8VXFskE7qm/oyae7l/qK
gCPwUMD3kNwMx7oWZxX4X3lmZZciikaUQOQCAcBQmyIGu9wZY3bIVPNtjXr/Wheut80dOLBJlG3k
aJ9Nqyv+1MwWkaFbfwd4Z/mgGBGZsrlM2MLjpC/fq4DESNs7I7VKVjhjRDCEMFu6cJkIwOS+kY3X
qXSGYy+a74bebp6IyE/Zk5UcDtCrtNuAO/vkOB+W3vQPlZOGEAN2fzUmaMN5Ww6bkQy+qxe9pYgO
wvQHcsqpLfOa8jnkPZyMXcSbuRBBiGodqpHJattXaCaCVIPB4vASFS4Hee0AJ6/mrN1hrlGmm5km
v9DvwLDx0w1ZbX/98aLIwlEEikUst6n9GonqBPmJV9LneobcDQTnJoVEK2d81T30nBxPX0n0CKwq
Ik2y+qAs5a+FZ2zyKncPoZT44em0d50dmztR8AAFnVNfmMeIhZZ7+nH00zW/hB280T4sowdbMdP1
wHV+EsMEVh3s3q0rWckX44SFH4GHNdba1Y6oJ9y65Uj2EkJCkUyvLcqfldXx5Pd+Des6YK2JFt/k
DC77F9vXPSqhqZxBe3xsg9+uYr0TG9xTKRsCDGiSPkfgs76NQfgdFva7SmVHHafUVu9V8urq7Ws7
Zv4veMvLQPN+MffvcTd27isqqEcDmCGDmEcWYJJeQ9y/8C2dq9+zBM389DDUtxPJhrmNP0WGw7V3
g++kA1jRQt9w6yTaFJWeneJwOkSeRmVTZ/mzgdtvt1V81miWV4D7P5vISTdJ4Ub4sVMSR63oM2Iq
8DI1BqQ92A7rsmHdIKlC9qMy5MPRmgHNJLBJHOXGihFNuhWzF6lS6JDqPnkt4KCWeqeTrqIUEpP6
Etrwp8Bv5SDA9X6lzWAKHmr3ROzZsUjcdKeU/ZpZdobyrI02oWBP77lGehBzb8VyBv0HbdNB1qR6
tll3U9ukxXJPck//W/ln9vEM4xmHbdMY4VbSU87ZKP3Nbh9ZKa04mbIHvXhg0vMOTuovbZTix4yn
txCdOP/7IsedZkb13XUnDR+eh3HV28PB6OeAKDK65ZZU88dYc0VGsEz+84uPjqcuSZq2QSlCYzXm
HGG4DPIXPU+AgDBQW6vFAZJVVnFKeonQloNtoFuwBPdzxMV9ogh8528l6Kn51gYsHkU1Plml0aE4
CpLnSGtmj/dgjsxT8dQvxqG2dogbvJVyQcKyPZ72YUJuqKSi5h5P0I3oqOSCoiVzrWXqUSidpqBi
6joahBT4vlU/UjKHF/Cf+V2TnAus4reELdl2gjVztVm2cDKtYd2/t2Ma3IZhCG5tyU8ttwA8R805
6Dvx1KCP3a0WyGRcIxoCG4FAjwIgqi2T5ALje8S/vi9TvpshR37qTaRZjpNpbeHuN2eNKHUKy60T
ptZnib86c8lrDMMzEg7CSZFLL5H2UrnL2ZgbRz51KJHM+t/BJCJm0dA7JhOLvRzU1LqlJ1t1AVMB
twErMQHN3cPQjG7QDEzkMOrbgDK/iFVqn2KGSGtvwKiCD8wEtN4n7xVZ1ny2unnTC+2LKOFoMzhI
C0a4Dg+vz2k3LecGtOcc6D5JFpbfQHao8A8bOQudRB9RRXeLzkE0GDVpf+7A8vJfgqk0tYfG7KtL
1QdopMNoOGNJIp6Z3olRK9slbu2LX9sMXka7W9fRp0dE9cMR3QrUf7QXUtMJt+nkgk4EGJOfBxxP
xYEXkGgNByexI0SyQ4KyiRmaHBJtAHtbDrtJB1Lh+F37dDPovlyR9hsBOoQKFNpPjheez6WfNnga
CLOsiYiKwcUdBElE+DGbGM0WsQqliI9hLK3TOGrvzEOSLWOaTz1Mh2dkQHGK44KthICRxfue7HvT
Rhk0sgaZjObUKoITUZYIe2n4GMGNhqwyFGR7fOPJRpErtjRMbiEHhg6J1O0lrWruDVTi69x3ivXs
O62jJDypHtGwz5p6HJqLFQ3wCYKtaQTNiWiPM68nQk7fVlCzhuij0dNtQqKw5qUOeSPmx5AM3SLR
Z+Wr9uW43RtzQHvRUJX5g3grS/cr8wkQzOWzmlslXXfHjV3W+rnZIgBt3wo7+jFteewwlF3x/msb
5v9keNik9hCdtWta0A56qg9zll++QvtKxmDZW6d0wJKhWD0Q6Nsx54uuheHkV+XaT9Io20tOq5lj
/XgPBLcr6iveR6mToGMMP7auFy/4g4sXWwudVWUah9yn8s2ygZSb+q9vhvNmMO9vJYmHqPm1q4dM
bx4+4MU2/WTbmZF/AK8Ngja/VnwG57LFJlObrrH0+uMYN/3RmXpMNVYPZqCI/FsU8xKbvd2hPQXc
TaZleXUawzwwxUpx4kU4zKw0JgnUgqvnieoZDS5peo6DxDwHCYRpOZ4IEWSTVS85Nxg80grtLILp
6b/BOmpR9AI6h1qzHrN3WCoEpaTyMy9t7POeXNl2++XYzElnKqEyYBMowW6B9EFl+1sp+wfLqaeA
9xGNpKn59slBZRXb6qMyJREWZfqCuXGNahqQWmfwZ7Ls7cuIgCA/XVhUkJZL/vGcmlvj38F2XnLg
tGemENkmD/RXI2TV7JOeZ0zOBXv8imm4CV0SI6gQIxAEWu66slcdWqM5cKFbmzXWoMpl8kbEDDAh
K/RPt8kPw5tKgo+0x6ZcMhNTOkrhdmL2wRtUEPMzWwwMc1sF5DVhyP8VY7o4lFjtlcMCIU6HU6/a
t9QPy6WXN3+pY05E0y8aI/CpnYpNw9LAQ4e/0GbGXaC83wX6fs3Ov1s3TS4phwzYcLCLPeGdsayM
Zeq49bGoKVmcajUMafwmfXn2BMhIzDkEPFx04dxc8johfBHSLPH3ebJ5yEK+uakeLGyjrWE7UUIE
0fhJWsca3rXJL3ufRWeyE6vVawhab9nk8uT7kIhpTY8A94htDj4MgC6YwjqeScYvHC7VTFPQLdzO
DpP1VSGhxWkJU0MXvkurEUyc9BgJqZKCsl3ZRf3kt3FSD/pBK1nWxLEzvAUE3iyrzC5fZJyTCj3Q
/mVS4RhyVYkE2VtFDhF/hKv9Hrn7zm7Q1ec2StjCjdFJayrxUefJT1RRRxMS46968mHXap7/BHiv
tnYHlnKokbKFLm9xWYn2ysNRw8mH/+Hn3XMKBWBYDtZBWjfEgw+bbcjaYT+8TNKy3ZW9pq1zfIVM
zFMPmkGdrGgCE0BRenq3gG84hvvpsqK4IcvuD6ZRf+GMeyX8mwW6qT18HN5g9glOmXSPeDazqQ+d
lNnLYNsvBdHQl2IKAsgZwwNGGbFvUeczUBG0JUrcaM64lFqo2JJwwIVujusKR8NtlFWxH5kvLvLI
oNiAEkvbkD+ZY4IvLv6EEzJgfKsStIrSQbYSkvrBsuoTvuOu1onVcL5dj3nQYL3FfnSm991kI6GB
SXsPBdteZf6UzDgG6HpgUWCyyc5YW76/iUQPnsthRhnYHctgPm8JvKcgsKzTnOwQSXlzWBiDs6gG
8m+jelm7/ko6ZE1V2dT+N97OZDlyZbuyvyLTWHgGOOAA3EzSIALRM9iTycwJjF2i7+Hovr4W8lXJ
dFVlJWmiCe02mWSQRADH99l77QNQiw/qVJaL1dJp6eoM7wUtEH1YWciLPZhBybKqS7kJtXwZmE0z
FaCOtwRursiK27PaF3HhB5Mhg1jUbWCl0VvIeIMiM2RE8jQRP6vFXArd1dU9aTeY30cIy/2EcJzo
cxzFdK3oJci6Ge3NVcadkQ5PbY3Hx5rZyFsogcRD4/zgDdl73vJczzG2JLUvr6yjQN1YPHLDKHq0
+5yEF6w0q0BRH3rq0zV+Dq9Fi5mj/Iqo5AqjeGJOqs3iYxERaQWy0R16yZCqlCNBjRgEwNHnkGcl
C4aMipSIQvqYxRVdcKQMezCOxDNKxhP+dml++zOwaMcQ95YmSe4PXb8vCyg8wrQvyzjqI7vVcdtS
xE4ZhJdefGmF+wqfbFxm815JaR/cNRLhtpXLfs7gmBd/U+ZdPse2+YHbR+OnZuOaNV28712etkLm
3athYUZtB+keoQ/yOBlydSPTcgeCN+c4Wvo7ZxAriACMU9eE2QXewT0HnfAYrWPuCEJ5rzsNIovG
2KV8W1tGRRM6FFhW8tZePzSAFk2PjIxLtO9Q2IaxCRWiYbTUHtBAdwJRbY73GrBYlzj2GX/u2eY+
t1eoXgGv9CJmI/qu8+WRL4IMQHxyo+kPeWRWv03S2wpZYkmjn9MquuepZ7+OWc2DNUph7jXTl8Si
0DvJRaeTBPvvs2xv7Gsa2ngulF/tpjLDZ8rb7BZH14PbUHPjGg04KQ75eZO35xSFu3OzdO8rHkXs
7jdWBjQ4ZN1jWvo1xYmxaUL9KMkLGzPbbdP1X4xlpte0CtOtyrhsfd7O/UyuzwB4SElltetb/ZF4
FZt4ThueaHgfTebjaOWvHeihzO1/Y2IETE8TTtx8LQlzdORx2J85iiSOPuV4lZm7Jx9cX9VsXG74
1cx9IV3EN+yL72JaT2ZTeq49sEcDE0NvUQjV2cBYwjb60SpPnDi/bISzmrh07m96a+mCMiW/X9OI
e+KcmV26idZMiF0XJ5d84yly0qCABZmMiQFsXfvW13CafiAyAyTraoroZPZZX+EWXJth+PJE8cts
zce+Sj/5HZ+dEGvaYHROkET3PBTIJowDAGoJZNt2IeECFKfiD7JbKG4Mc9yZJie13MEFsQD2Bebx
xdCNAk57J9EYgMAxsmVN6yvN1T89U76E+AUXz/2c4vkmJLbCGJzVGyOB6FjVKFep5xW3ldeA77Na
bmqBN+knwvucRPPo0TCL8RSxmeQ6Zo3sYVwH2LEcDW++2FPhEv/AGaO77MIz1rgdlfwUfmsc1Hg2
fE/ftSlG65CQixofMbTIqxIHlxaBo6LuabN0bXTTGNWdmXTeuUYEoCRdv4as0KeeJqVR8GtAtL+S
NIBJfaWo9nWKZlQuH5TSEoGcU9CAoRkSjnIxNiSjsZ0z+46d6jks8xsSOMmGkZfnkjnuqyS8QMd7
9+Pm4FZUI2ZwB8f0BseZgdkqbAEzLelREJrY9DgHn3N3JCvzloTqye7M6S41mBiUQ/GaIAjp0lD1
y6uQV2Ol37yl1luuqzeqsXH0cZ7dTh3bTe2pcyuRGmIBRSfn1HsofQGbgHqDImuTRxISP6l9Sm8c
fvucgIcLE/K5csdjYsP2BsH17MUNv2pJNQCbpdHnQLUKZt1RwWOIJzZp9Np2gDb509AReILtYp+v
T086AX6/DGKfM4Uk68TLvo3K6rfC+SZHf9hOpKbRhOl3qOfk0/QOvl3APmHDQ4B5Z+YQeUncjqJ8
zVevGODRgIXHcJhCSh8XvK6MQl51bnNy7H3lhuiccKRLMcQPGHF7TOLkET0xUMEkcZklibvBz6n2
OB5Jdjs1oxSZlq3naJJWsO34LtOP2s4zjrHDWr6TJ5CuQudxad4XidPMqkhcYsn8yPTzjEPglPjl
M74PLujw3YosKP2aNt/BBz8Ys3JgSsGQfCYAe684Oj/OJH+DHqr+CzCk01x1tEu5+kNQeDIJ6LCj
OYBdb5IyII4/3o+0t0/SzK+WGwVxZZpnJKKTduy3mQarE0+5dBcOhExCxRnXj6Gzsx+AUr9iXeMs
eTMKSigWPbHtWhIw3DmeLB4VfiruzXGt0wmstgcoCiXHTzsoq3P8XkqEv8H9ZTWgkv2kbBESYS8L
Kzvkrg2IiOiPTRnxhnJRLMC0JjYD2KkephrkVTxyDVUXyhQvdPiBhm1Qe3RW7cngglihR2Zvxv6h
SDDeaQF4D7pBaVMJpzJxZ1LT6XBbTOrqpkOk5upF+yyqZ9S4p2HAxuRE3JdYXxJL8aCNTkP4VRYB
IW1xYFb4bYwMeyYSMtlrmh14XG7Di57NS98ODkJ+Vgd+nbzHA7brxq5ZYzW4MnKqh7YDlWCUTyJ9
+Pxaq/KlaKLw0OYHEwHvaMU4JNja9ks8kWAZvqu6fV4UZmyLlfDA5ES/ob5wscybzj9igJ0AVbV7
v21fldXfRJNqAjyZwciBMptgD/pUOOHSbsi9lFczJerDb46crrR+FNwYqjn82f82QvtnW9E950vs
t3HlPiQuNcw86MvE+CUSzKqNSQ8uJIWDqDkgNaH/Z4H7MitOqf5n4Zgju3uTFucKniMLjuHW6PlB
Rqyz86qrN05HkTrm09dRzue01Ue7b6DcdCWEZycjOJPok9EPL2YCroXy1PdoDcLZKHN9ReUEtlDy
ZRA57SubsGH77yIG93+35/8DoX3IRWXf/cs/WkQQ/uraV66ylfRgGZnKc93V1f/5/piU0fqn/wmh
t4HGTyvLTG8PKCZyv/nk+Xs4mZNiyQK4Frhuq9hMmsaB8FqOyFD9CDFxEZzVm//k5Xj/18vxTJut
ia+I4AnLXl/uv3s5IrGqJfSy6VA5qGIp3p1xrMCnLYT3I2R5EnrZN4svHhZW8svpjWvd+NXB6Nxv
rzQUzJKaX930Qj8ml6Swgv/k9ZGX+A8/Lm+NNlh/0haKZ8FfX18tJTJ60S2HibTuNvOwAdVOWMKt
dsjW0mu5j1H7Nm6d3vdsH+j77N5m70MQUNr4w0RrH1H2clzLrmOuyD+v7n8sWrN+oc+qntsE62T3
r//8v79w8N6//+VfdmWf9POD/m7nx+9O5/2//jN/E3fM+if/q//zH77/fJbnuf7+l398/yrWW24H
i/Kz/0sExhPO/zc18/ievnc9N83/x9/6e3DG8/8mPBdn0Z+Qi+3J/5ObcdXfHN/2iLKwK3Ad33H+
LTdjm3+zLKEUD07hmIJE9L/lZoT9N7z/TKOSVKBv4cr97+RmHGtN5/zlkuJqUlxUvqeUx4Xv/odL
iiT8xB6t71AEm26X/G6gXLOxsiI6scB/+En3XNDMil1w3mXphD8od5LbdHwiu5JT0GNdSLMfLWcW
x8Fu3+1ELOdC0IlRRA7AuwEPIIhMvfOj7BzOrQJjbRNqrNRTIZLowfeBTU5cs/JLRz0JW9U4hC4z
GfBkgcbvwMqjg+7LbLFhEbZP+gLuppM0R9sHrJMO7kKoGDVRpRGmhlaQlzSNs7ekSLkz2UHlQj0R
1kowwCOK8TM5AHezLy7ezcbPm0sU9ge/cAHpLzi6woxhyqdyEmOYoIhoFNVdogm0uDkHAoMg7ib2
lupxzEe9m2PjuTTK5Qq39cPHg7cPnTTZlz4Z71kv7U/jNnYPanDkVSaE6mTszkFpl+0Nrkh95y1g
r7F5iA9L1Yc/ZkyhKlYqLTU6LkUHeA5ywG2STeXKarkjihIGg0/bjMBbKw37l+mTqemr0Q76QeDS
C4eQ+Uj0R8Ibm34qly+QFo/4bLyjMxXWmVPLBi/AzyHupl92YeKcGsri1dInzZTIKq6sgk6S2Bep
QI6h3MbLRhBgiflh9sO4Y6mX3COr/YzoXwmKodFow5NNxV4ViDEKT1znqC0w7NYwS3xXezCpPcst
kCT5YnXhpz8oOOx2xCswYN2kCm2TczSPJtjMrGS+lgW10mxsNDtWVZmzB3io3okc8muu3U1pbSoO
lG1YbpeRLgmJA3wW4y9h4DvKBNoUJOCytNHpBKvTRDIMYQQxbqlbh5dRlQ/wRV1AB0fNkeLi6Tf6
DDtUQCqG2jtjWt07UbOd5jY7ZEmzomnf4sXziECCSw4RwPP86I/mtGWFEO/ZZf0cXSM6U+nNOkIO
N8r05AtEpSfGiy7Qo0UHRFamd6Vq8Uz5GDKUPdN6NtH2tnR+sjfquTjCo0ROQfvq1EYWwr7k1Hdv
F17j5c+HdpGnuk6XbZdIdRe7072ZQn9FFFD5LhpKzFSL99YNRkXTN3kzUGw0ykRlQuAZI3NtsIpN
gEAtlE35sr4aEdzlpojxrn5p04l/LJzJkNcMguQuiiN69juZafWR+P1n4w2gXAr8jFaPjFKNYPo7
CVzJ6jznsaPJ5bHQ4Yud4ubxMeYCK5qBB7PCYwShXgyq7CMj2X08lDENKL/ySrETivTPsTTr2yQ7
1YAoMcHN32mfvMDwmB8wub8w0tYvHrZNwlpYbgm3H+pyHrB9qnsndLqbCqGPI0H8xjiR39kgk+4s
zu2bEH8/m3d+i9MqyFEe58XJg9FF1l6Z1AFQjnZx7Ka/zLl8y+guvOS4cC+Wtm5EOs97TIHetjbl
+EDZraDdZcf5F4PzbPxJDEPI0D1xbgJN+6VnAZiWQ3lTds1Z6jq7Z/WY3v/5J7/rR1jzRbP/899i
MQzoukSMykSXd0tcccxuKItxDbED81+/T/jBOGiJH77oX/AEQ6r3Cb+ZlDeSFAqNUx0taPpR8uW1
KoSopeGEL84TVF5g7rgptmEkx1vK3eNSMhK23QNdzR/EB1GhHSIYxYKq6LvRzkYxPRu8cx+m2pM3
7FqWpaMQAh4lZOmIOtd6VNukyUkipmjMorqlK9G6HSElyIJNLff5L7szTm1PmVIXSmcrBiT9xeGA
Rl7Bprwa4gk+U+v2z4fFXKxbkLx2YLE5NkwsdXmO0XTIOHP47AhdFnvt4vDpTU5lk+a6ps65QIMk
hrXUHIKsaIHUluLnPvdJVhyzD0GtCl736Y5TnrMvWyjhcbbjCEYNgbWjA6Vm0YlP2BM+yR2y6TF1
FAe7CfHhsOg7YyOjtJkbGVfzrnWxxCxuvy51nPlCNgLaf9TrQ12gX/du6N3D2ub9E2n/GJkW6dDK
3K4cnyc6h88Zu+it2VE2QUnWMSTTtxPRhRtBA27aAwuix/LOozVzKsqPKaG73UbS3hQGYUsvMfqH
hi+xySFIpf6kbgfsOHyvCcabZaDppMfVNXknSIczEXfq1mwwoBuUYjZyJcW7WOCO4I5AV+LEOMbZ
sjPnyHxzE8pg4/fB5ydFxt4G46zsQ5M3jLjDBOerefJbLZ59WhW2dmshqNh1S8KpMi+V7V1hCGFC
9W1cBsrYZ0nMdZ/p5D6Pm2prc1bS02R/gvRCcL46bUSUC7YU5pn6JjOaHwIHAN4t+nw3dB1sQE2i
OTbipmma8oja6dGwMhVni3td3+j++ueDrp3+Gkb4z6T6Ktgd3hBkCvrODUmvr+HCfPxdOSD5I+3F
H6PV7EiJdeu6PQ6A5nuwWJPwNKAAQYNybnJRAJyiqwkP6pDfGmwJJmzwR57A8hByaofwU3AIZoP8
FfHpU5D0s+UX95mdyAeKbCkATRdSZ7I4OFQe0/tk5LgIO65nC0WozBO6Ow3jJrfn6IpjDZVDkbF1
QQbF3D53PXDHqyzsdI8oDG1mWp+xkwSHjukjmGI6W7ibFdehl/ysu+bDRf0FmROxLRbhV1ro6ZrD
WInpagQHItYQLY7dHitvWUzc3Rc/59GnsP45uMB1UuxZGL0nFnTwaCztmyKfuNUh0Zqlo29sHpD4
BV61o4z7Cqpb7OvuSRriomteAFKHBz6u1Ddy9adDDTljclDowZN1acbugOZwMWyRv4RJOl+ixQBv
ATDsgnD8SjWve46z7kxEFaRrvVCf6eMSzgbO+A+DoGwSXzTP5MHlCUe7UTu2r0mVn3piZY73mSWA
qeJUdnTwjSDSXPsXXlagaqb54S/xN0uPW365zRY9ZK3gCXTegZc38ONAM8LAZxB5LPJolwiDrap2
TplBHUtI0c0TrpjkqSX6gtfOhmDq0Ps2/5SpBPTjjDScJqriXtXhGcDpY7Hn/SFijzRLrg5lFpmn
Vrqn2AGvYAl25Y00MDDMrlqzrwSuw7Bn79bIB0c+eTVlIv3c3EUVWinP5FI4PxI2mGDVJ1wmoDeo
nJxLDzAx/ThhSwYJrNRusecTRXv0/FTAi2KDSC0xxwDCPUEBAmp4tQEgWXBM1oVrG9Sl9W0bQm+A
xv/IaveYIvZuayQ8Rt/smPdUMjhwgVwi7vbkPvqY3N8677OoGJ2xsgN3MCfzmIUdppQOTcnuh1/z
4r7zQGGJ3WFh6Npp5+D54P0xorybNJOs4FmHYaVWo48bf6ItpG+PSTgxt83jYVycQ8ednP6wBA8A
RC4bBjk6PI1wNVUizvztYXbf/PmsQBwpJLGiL2bYOqjq4eARRKE0jaq8hLMGnolNOfABN/W87+3x
ZZqkcz+p4ksgMR5yjt03qmJBXCTPFe5iWpbyZue0xrxHL6fjD3f/jtBmvi/a/mGm/mhbzVTiJFgX
9s048ljBoAWyetJ30EBehiEpIOKb910+yPNIxUhHrOuExZlSpuXRhPtxy9iyFiSwu+gGaQQyVsMZ
z6N5Lk0CGcu8R/ib3jvxM7ZsFnVDFcgIo4JD2nXXe1I8hjHQWJPq5TrmO536tbeF7dyx5srbOxSg
WOvgZzWaIjTVU33EM1Vmw5lIMTBoDUDPiDCftH6sgHd+F7KZzh7+C+Jzxnmy2ud8IWPU+JRZta3b
UPOVvFaRyVXXsDRna9VeUg8f5FokhLF72NsQva65Sp99HYfcoWH4spkc1PQ9TFhNCiUFFFJ7wp6f
yzNrjUB0qsQp3ngBpiuxVYm5LVsOJeSZbszSe66XllmcRRIBbVy//eS9UL0VyAlj4Ygxuh/75yqM
YSEttXFmBw7Xv4e46nTRXTlRF2BMRFEnGGMMX95w6SWr2cijQ7FiH+Lp9mkWVN0uLEuKMoxRXmYy
XSxG78wYQDo0upMz29esjIarZSw12diBhxi5ulvkMuPkhd9Ecu6kb0/PUXvoyD4di9oqL5oeP9zs
UXFUifOYroeDCHvuU5az6Ipt9vm2Q6+xQd7yABQQTF8iwo2tYlygjrA3hpq7pzd8jwpC6FBvo8W0
r/DGjuHSvY1oNNelLX5VqUTGd1gUybC7zSALw06kvVjw3cEANV/aFE4evCcztPQTLZtuUBEDYaAy
9rKBPZaCpeGm4S2btp65kMgzbbxxphLcZ0hiIAZFwWVFLVVzItbFvTR1QYrTbs3QUBn0sk+8AI90
0ZzA7WJM88cUQ2s8P2pWZrskTWAwdRY/Y4ELq6V++koAngJtMH8ZXI9HEatTWpDHqAbnNec5sAur
ObuEsU9q3kkeoibiNuXKjiZklMuU98teGMZ8botw5k3IabINx3pLkdxKyZLzczN4L3HeFiT5UloY
3cggNhqP8J5Udinl+D44WPsSnRhbqxkdfHSr4I8FKYhU3rPRcqbDgk35UoxYhXsaGQ9oB9Eu7UcB
nJd7hKEt7AO6P+SZxo1i0AOao4r9/SoxR1xFhknyMCOVmz839GJ81vJR5eW9JbPxsbTAcIt2ptBe
O+1pgXpy0EmHWb7kKmlbY0fu/T1VMIoSb+4oqHBLnuMh0La8uQWAMwS5EWOBJ/YyhyZQSWvF0GXi
W7bijc6u/NjObvkjBfiUMuepuR7OCqEvknWHUaQrdp4erxAhs33fJQ+0yUyYpK3nDvH+bBTFFY71
74YAHG/WbNlaXKSbIk5uOiMlag9ulhWwd0o8ToFZRWYxL9m4RQdMbBP7+LUMKOkYQbhqh1G/AqKg
9EtdhJEvpD38z9bvnryu5uI3P2sqB3ZmMZzDwZz23BZPWI+doKm4YibPio+6cl+0D/lTMEKCYmEj
2Bfup1sBJnaJwAUhx1zE+AV8aCqCUmn7bFDZQsnAYEFlghY9rHj4ryotWNwJ7DBGwUJIsf20XhoG
3gNVifeGM6HyixhclSUvyfxIW+xy7kmLX9CfXsaYSF3eWz97n5aSJlwIkWrNp4PIHzYdmw5a5ofE
PLL/LmgjUA+i6/XRozIoosu0c3QJ5q+j66wy/QtxLsH5ORmeyH23gaSvKrEaAtG4lkZMXqdICNrB
164h6XoTC0KBapC+JOY6kwtdrPuCrRy1jX0aVJtSmNIpWz6mTNhnGAk5aghn6nqXkyOkspv1t5r9
tWLIPRJJe1XDYONVgIvHLahZ5GffWyaosOqpwA9MRkwUHPu2tgMBz0qiT0ij7+NMX4XpMLS5HvhV
l4bZsLxvZINegQh871Rt4IrWCBTJxI3lVmQKKMJDBBPDTc3ymMTaI9sr72pTPIVl3R93jpkYp4yT
S900EiYdhc2Lw/O1dF2Api1nkRCpESd6iwRi0dlXVrX9RJVkCR2NJa0eaqCfkYnTguMDqEhAEaUq
t5kBC7CzcNjQ4GHciIpNxsRoLGnl2GE9h3queyaqeen4q/omcakZh0qW41rCGiLIgG0Hz/gDp2X3
ozLI2txsDH9Y9r2sT46m3DITIHNt8twwfKL10F4elOtuzKGUT4NhgL40kSqj+avzdHMcJfQIwmd4
MvNY02vOajKEZ3mf+jyWkSU3jbF4d6FykIRKbrl+X7aX5A+9xEM3DIVEKGSRUbyHkas56OMYXWZ5
V3fNcWUKp7SjPVaiAN5ra96ikkNYH0f4misaEtkZfadlBtydH9dj7E/3iHb1XYyk82wRkaij+UUX
PkSdPiLYgr+BLs7FDWARYSXW6k6MvjxKpBTWq8kznnETQu/34LUD5rXSeYrjdNl79UKzeAZ7XOvp
vvwx5e7yJNzpCfth31f+U6293xNKxsmPjR0F2OwZJUfyuuizXY8HeD+Xgzg1bFzNkp415hQcQNp2
TwYE5VwZ2W2Ts0OmoJA+HtwdPBBhJ5fkSlb+3hW8ynhU8ChgmqRvRmcRSydEfOBG01WQ71lrM6xU
WA2wtqyM6YLn536Jh7tpjZ2bcGXwArJzx4w47KEP+FtWgOHWmr44Ox7MrPys8M/cUiHCEEGtBOaj
cefNAvd20uzR0vCSA4/Li5WwoEEXMcLd1/F0nliJYS1xXeDNL85sPbAFMwjkTNGm28Q1TQKiWk0j
WB9SKX5BUUWws9Mjh96H3qPxzh4dbq6zO22zuH9uuMg1IbdNC1Bzyzr8SWoa8DxuBv2UZdD3I2CK
0nR2kZ1cJHvEcYJmXLXpged6zztqeAKhO23cudTMFm59zRZMgIIJJ9cF+ofst03cRDcDJu7t+Ooo
V5/MMEGLoXWcbXVItm08kXV4b9Os2edLQycAU7E9EQhfwAFtWs/HuFeonZ+E71wix4ixhBtvemjF
aG0JhES7MMKNRwsDmVQCbrRzxxeKifpTslAEOU7iGNVYc9pO71eP9RSh/aadj1kQ3z+sDetek+5o
CaP4TgzfKPbexprnKoIy1qkixOLdvAhlrjkjmujCkV1WJehz9OYjjmvaqMz2FT42qI5iH7reb11H
P6olRUboJSLxKak5sOW5MHZdhTsBqDV7VbvH2279dqBWhQ7wdLcS3CAWmw1ERkwFNSNed9uF6Xza
uZbHGC+RRRwpAImwn/3W3Rk0d2xJzrU7u+RPaps1uefnkFQi82G07NNs3Du2nI4+3gpdpT+7AatV
Y7u/qqJo17bNmajRjLPOi61t0eSUlKSdvbUFLl4KfUI/7PcNQBeAwhpvSR3+xA0Ovg9y77bqQDZk
KrnYhdEc7Kh6zgZqQxgJvjC7NjtoNE2gE/82WZKvJqpWC3u4d4TzlX24Tv+Q8TzF4476JtR3H1mP
oYmu4mT+z7nCPFBjh5y4F85D5d1V+B1aTdMjSyNaxq0+sDrQhkbBUacbi5sVr8qryj0OX+htZXsl
zUxP1wDxIYKuVIc4jFHTB9R0VkUzjXQL+lj32tFWE4A05lZDID4i8XcYTVkxGI0XIHPUM439o+Nc
wpomO4ZEjrvIqT2Ypf0kUd/ycsGaiMHXQzWPm2HvcZXx3HkfbTy3rsa505n02Xhwyc1QPeja/63H
UezalPwKI/3WyAE3q+c2acszJxKQIk1gKnWlzA1PvqSOFl9O0+XXKvHsA0HQb6S7E3iwlitDfguc
I9tS4gzt6w4cuTPiwuQDYAsvSl4bEy9Fwxv3GBmoXhUpxDR5N9C1Z7j2F9pq742hgfWtHCgsg/PB
7//aLdeErOouIr3loKVi/mmXIAypOI7mV82Bt3O50qqpr3fECiXPKgaOjjdEcSsItfPMy3Qw/aGQ
YrUeDdwwYUUy0QlHUggtev1iaRgXrbshNiS22BUIJtg/u14VAQ7yMIIQBeOGVCPZ+i2D8VH3XEBh
imBpTZjRXUegWNJvYNSmt5VssjZwHFEpSCrAY1EvWSN+K9BhyguPbNMYLpqaR4wjd462DpUd0lLY
RZj/sACVVjkch/xxSDFVjgVeihRE6WbIDTeI8HQHtKSfk05h7pF7WMl0xM9UvIy2ge+uRPcweQ4A
DSCsMGRZ0BYomROU+tQdyJfbKf2CIRpJXAzHNb3uOp0MiI4ai6ReXBUl9hUJfNtle5CACbT9wygt
Buueb33hSujZQdaV97AYHOhCzeU59przbfpIceyWGPaXQO6kdSjc6H4MHGd9ORUg1vKuLIbHbhS/
C5l+qQLLUe8S7hqbcJPI/kOqHKpf7HEBccLxDOcXo3J08Un6QGCvtkO7xpZ8vgvQzBC6jRfMv6YO
v0jN/ZQsMXplfpkJbsd5MdjEFAwjDovYLRcYT2Mqdcnxqb2tODtLowfEUK0MZ7pVs+ZpCelGXLzk
bJHZt9K11zme7kqBMkoRHJ9IGK+Dq57V1Fydmh9BVKtTUiBvzukatabbmfXJI6iD47Cspc9mtgRV
Z8ljbqVEe6Zht2DVm9eyaBhD6Rbo2hNHZ8648/zptC22bvUjHtdXWSfP7kz5dEwLNbVmF7jQFvJd
Q8Gkc1+Zwsd0kgYNDdZ5JJG3+AE7PacUKHYvLHO63UDUiMFCB0x047WaDn3OiDPUDTmiVu09/1YY
6pm193HKoYVMQTN3UADQ0OhbBF2jpi6gVOglM5IHnMu3jdG9xRbQZBiBN1HHaZrs3ripaPE2Bqs+
thVqkFbdLl6Fl7Xye1jLv2OzxrLHUOG3zVUSw1lrwqu1MFyu1eH1JZ15T0t//kHsvAzStODRmFA3
TuektVYsHXrMwA/uKV+LydVaUZ7QjnbIaS2v/wCt6TG31kLz3HW+Stci6qIcsBb5iNFX5BDGJGcb
n+xOCz+on3QdGIUnf8b1V2lB3DPqeuGgbO8ocmxP3lqy3tK2zmLnB4F2onlTWf+g1JgYDPTXpGBY
rFOHunYmBTxjIY03Wj1DouY+4FOGY8J3D0gTMIJZXYTxn0P90gCvdDi/2ywCMg2eLh5WSvBDBrSP
Uz2h6Ja5G/AGbtRaEvZGwwaQTNUaHfR2Qhk9yzSC+1Iz6iC7xdbYXlvtnzQ+9Tj/GqyGk3bkuNdr
SvZq18yNc81bsNmd1N/8HOo7DAj9ti/kckFlG7cwFeAnVfUYoIwgpXR27gcxblVgxp06eYz5Xbde
bhRLdjkUJM9uk0AUYAlxoOKE40e2zXD+9lH37WL/NkrxPlroyf0SiIqUZB5ezd/dXAdWadx5GZwg
rHZvyRSfJ8rIQwYff9pZpJZIFZW/VK53UNhnkFkFIQ0M6xIfNTORdY4r+0MvMdXP3O4ngmvMwdwP
vaAaxW2/IL3ao/kB3BCXWIcZ117Z/ck1MdwXo2Uj3hZUY2Gl5A4zhDegjX7DLLmaii1anzP1aFbc
o91iX9UNnYhguxp6P7o8vkSW+8rNwWbPzNpKldeENisa52Yqo7lXb2IdnV3L/K1sHNbNb2fKzK0f
FuurvFq8fTJ5RUb6sVCd5ORp4IDfZCagv8tKQVl5j5RqtnuDIjb092xndj7PqA4t0GFBZMw7f3jS
70qxKFssm/lU1XzvahyONQtqvC/JhWJM4j1+B7A/drKANMkzvj885fX42Jp+dNaieeNQTqtg6Fcn
aiFv4rGPtyOT/Qm/g3gw++aYLjL9lY8ARu3fs4cAlseO9eRDVDwmxkwxegqQxuORs4lz6d50Ks23
GVvFnck/tHU9PPb0zlzSbqKNNAtvgEH8tGDubWB6OAHF44yETD8301DMG8nBf29LXO5Qb62AfiR2
dk2DPR8rsVU5yd61qm43stqDIFAvzyJ0fjkYCy5YAIhFrvNW1eV44VDEwAqCI3QS4+rgeCbZMnB9
QUxZxIWstCAgsNCmVHnHMK3jBwPVBCZDvefdxnNeWVAAzDR8dNpfmNutp56cwVZ2zqtll+MlbfqK
RgrlIQoZ7tki+67tWdyGSY/anLeSTCXt3nG/yvbARs/YPY+1GI+FE+tfeUg0zHeJsIuZLMM4FfRG
+SDelFNyN6dH7dDIEr9NSKVer79ryBC0vHmBub5/UVTYanDyY6GGeEpUxNrHvVVvWtx3J0Bhw7a2
RvhtCEjbJFnoJqWrKrAA8w3VKmrnuTwQNL/2BVHfGdtxqqr+fvRYLXc8Y3eVFT6VxNQIWU8OyyIm
kFy8ybDiLJJhCMaLeyPZQ5GjN26QPeAh5AIl1N+qDhtz1LwU3dvCO9VHoa7ZQ9+WZvYRZoi8UvIW
hZXupHn7q/bC6lCp/0XemSw3jrRX9F28x2/MCSy84UyRFCVS8wahmjAmkBgTwNP7oOzwFN547Y2i
Vd1dkigwh+/ee67TcjtL9EtZYLzpnSUp9Vqa3s85CiZuT9mbPUXEfZ1+XjOT9zal2RKwjLDoBGOV
X8t4mp87JtjYX33M//OUrKPZHnbQg8UuoIIDpJAXP1LccCoz1R1mndV7wC4pw1N7opkt1i+aHm5y
mb8MMwZ1QiB7ZY1uSGSblADqYrNNO45veFMh8zkRm6vifE/2nFlyJ9hNjInytw5bBLxAJO9yhDJf
xC9sWOoZjshmHsb4ZZx3ugt/GUlR7OI59onEEvScG8oYNMW1m5pymXfcU9e2L72Dm6J2OpW9c7qp
3Rc1ffS0zpWM/MXeF77cMY2u4ftPE7fdelqbBqdqkEVUWxClx47FLKaTX3lMk9LQLl3B9bYusuiY
9/lSmzsXkOjNJ+mG8QVQEHo5nKZNNYG2bWFAGLQ+cjb3Nm1fgZ4z68eJx3HnI+hR482Ya0qoQUx7
pj3K9U5tmtQPGavkygSsdFyCL4tlvMbTfwpE5B3D3rhVk7aI8JPSWeDB6eC3aDtuvistFydB3r6J
kRg9juLqGkLrMi1RvTXlMwPiR9NXBTLRGQ/c/J1m6OJh1B8VxQTb0h2YYWPH3UauNDixpO+ZPzMf
xz6Dhoy4w/t4p+U43Sw/4wwcY4YzfLzMdIwSawoBYziygSvgHirGkGGfw7Q1Fm84/7laxcte45NJ
Oue+dKiVmdybn5svsRcOe119BT3RCbFIye4FrvIxNPGYoW/Kg6MKksoh8mixyPodyX0nST4GekGv
dbpcvCqKyr0221F4x3WxtuO9B9Rw3cVTvy1Kn9e1tndem45rKr+JffH6ED2oKLC0suII1Y9rH9g9
kvM+NffZ1knyei0Uc5QELsLS3JSefPN9LAVdlcrheXFr90BPDVUGU/EYjB4NzfWUXzuj3kwusXHe
XQ7lMVggvB67QmdPS7eLd0i7ZHhsI/c17Z17npJaLOfmT74s/kFtvJuOhoEzSVCD+a+CoqINpOgT
ipq5RLKZyGeqP/39QI/ovXLZWVpsCuzmOBo/Ij3EcITamPFudORwHj/DnfrteOJgpmXymdTyfZBp
cJ7B6Y4MjenBcb5E00Qf3cTsz40tUlpIlwuMd5fAu1mziflrerfoXQnCF4bQCk7orPb9zCHSa7hq
p71qHgMuf1dYdScrQ51Qpb6mZUCAwVfPhf+lBhC0Ohm5WCYmQNqEcQ5RbFwLVfQ0DMHZt7VxrM36
CizdItiMk4gSg00TaFCiEMR7Sb0ilQNrN58jCIZdsglHM9sZHU+SwGjDLA7mGWRDYFPzLRe+8ypw
tflxzdJVm9e6KF4Nhy6k2W5fan9s96obWnxy7wF6FU0VPEEu47KLVJyLcVgG75KdauMofw16pX+y
k4jOxh9NXc/AvwhMAT94C30WERQ8h8aOvD0Fmf/oNVV86EnAxWaRX11ihde//0TnsfloS0QBL39E
xoYCAkJ9S55gh7FN0FwguocppsyHtQVmcNHrvTB6TP3JNG+SJqCKQtsgZzXoFojfKJL0Ez07J0cH
RPbz5PXvBwBNSZqMIJ+0c+nnD4PO0E8skfWhGCE49VbgrfB8hdsefNqzPdjWtraQTP5+6sisP/tR
QhEGNYS4Or4GIuQbIOz4BSuC3I6fl2vbb+4WXgiallixCeGMuxlMDFPL8p4m80sB2vEuiCXHkTe+
4HClmduSA2TlVl5VV/2xor1kgz5XugfqZC6ZSL5jiOA0ekdCHn7PC1rKhwJ7mVPna8gqvcegg94A
0Jel9CzsNrmkcLg2o0ifcFzpFRzVhWyCkGR6wzWsCQ8F/PrIKQ23Hvhi09T+wVptQsdMdnxxnEll
3JFpBrVcJrg8RNBEa/xE07lHTybFUjcAoAD2urwd19S6Dg84SKPr0rRnUYYTDXdXRO05IedHF1rU
0WqcE41QzY/KZ7hO2ZgBK6UDSkD9DUn0fWhkETnb2bmVkz7CP/0RxeaXK8m7VzO6spVAjWWxzem8
UbvMFwKTXCn2SUf4EtWDrCYce9V177Etm3MVgMhMubAyf4ODVdgWyxSzktp8g9gBa1+aAZkKBkFQ
RRVnMtfCuThuEsNCy2cMMLQzzfUd06tEtl/TFKPuYr1d57XBGcAfxElijjr6hXM0UgUqtqMhaszc
H3PS2pfW6KfVe76eiQqQVlbdqdfQ4AKsnAlXbSbyjmgB2mowXuxnwARqprrV314e6Moty+O57cyl
X4jVeqACxujCd1L8xZm49bqdJzq0noUj13YzVo8+2ePdrGHUdJGHD7GwxqfJtn46ZTAenZZNA5/J
2fC7p3RCNc8DpH9cmahWiGHb0KXUOMEga3b+vYpEBeGHzmvVm+9xRAGW8PERLgeVyRz44GI3amFW
SOF3jJrIwUE8yUDChOUm7qqjg6izAxtt7hAv+lWWSGttKREfW98AKx+ROGo8o9woj7mP4RasKr08
dsxqVSCqux3E+Bgrwm8jlyFbe/nF/QygRO+Jo1J7y9X83P3Hh5himC1zCIeA62c55vaNSUD5wJJK
uG4hIsYkxtAXHqi2elf9owOkdBs3TXzU/C90I23zKQI72/o7DGJiV9WQbhl0EayfxkNZlFTp+oV3
bJaHxoyAVDXx+IHl8AgdouP8IiT6csoUj369OvKKXSNZmWG2n5UDDFhRTtho2mZahKZTUlMfaRYT
/gzyI7CxOdGOrRVQ5k5Mm8ouMAPCd/foic46HiQwdYD5XWxUPG2pu0KfETddaY5fc8VuWaa/vTZi
3jENp2qxYAy9sVx6WgYazZD0G3PqGQYjpDw0xoAckGLQXk96hrO6PEti4eLRwkw1UTKDKQHQxMQ8
gVmYDdNPKmnHB4IP40PDW+Ph76d//8mzaS1voQj85x9VQ/y7nFpsUdLXD6nTPPnDZ4zx6Ti7msaA
qjm0xsC4YdY7Z64QX6M23fpxqjBSDQC5LfHsVYJWQPrRi6TjLKRdee/p87AltQN+CuDfXDruaMn0
MyYVhXmuSsJTbd28AoqKDsQI3HU0kCVoqE4lnkirBMa6aMgA9+hHiVduZdro6tjAUDEKg1UtY5Cb
0C4BQfSlgIvAWtwURzgpP7BG1FiVLXU1eMKVuTD1NWaPJkp5kiPIFakJblJMgb03Rw8XVmhHx9G2
om3Zxs4mqNzqliU0Ng5N/UfE8XtGknvne6PkgJiKJ0f91M4SKWg5frBmcPhvU1y06s0BAYmZKE35
fdCp2XGKafCWGv5l5qx36rIYOPHghRtU6mvQaiAKsiC7j6BxnlpmyBHcoZBkhsvetGM0DEKxT3/a
HiekenY+XM/eu308X5j17qTZk9A3Y7wJ/B013W0huwyX2ZkgfFt52xynx3OQQmIxQQRsuuXklsma
mrTGugTdWLz30sSCQrmTQ3gfZddZ26VkvY1873HwWGI7NdPOPW41nmLcanPzUE+GOuJXWGppQYhh
GL6RxH/h5RvWuD/dU18VASsQTt94fjc9KaFb075A8TsnLEOxBJjlvfbgTnGvXreKMoW5G8o3hWQ3
lCJdu/YSne1Mk6mjbXNWSuKnAbWeVWSMQBE0vxizeNsuxIceWyywfWzJR6Okncam4HasSc5WurgH
QhnbLAih9yfFc5HYlOaa44NNOpaMcyF4kT+HeprpSpA/M0m/B2eZfBu23RsM2m+Q6c6a890JelJH
v6Iz3ZhndNuk/G0O/bgZgjw+QHbChDLN481inJwyoAQ6gMUBjz4L/OhnJyt66sbwByi29Dmsf6YD
/pWebWpX0/XWTF9Ja1J1EPv1QYRAYHFWiwYBONKBsQ7tcHhndOZtkDBpOo767+nJqLExauzWGqX4
yG+xWFVe8DX6SLEMX9dCwDX3Q/sDLw3kxXsNrxcyRe+vixYz+6SjsxosjAR8fdfs0qeGxPrRaHhn
GTiZRgpw47XyW1xPab0ajPlRt2pGuza+lGOmeC8U8946Np68oC92lqWMS20VOXtTCjoF7/jG82X0
nHGBABFkcTgr02FnyEQ9uXggJPgoNi5+s3XPs1Zy+jhMo5cQj2lfGk1XiseM+8gEusK63fjrtCy/
uc0cGMGWtADNG9Ovp8cY3WA0+/6Ka1XuZA7nxTHyhG7kNN4SugJwj+JJC8g7Y2v0d5fRHH3i9ER0
wMq9oLbWiQX534AQ6s6ob8GEnyBTRogjN0xWYZALblHCp/7COJgeLpm+aW5JHAb7wf50c+CC5hx4
b5PjXroQeFaGMnHVbECk3MdDDQvlqAOOvRXOVzlrAP6m+FP4Yl4gkfPBdmu9H8ohg5FoUH0Dmziz
254JP83FzsQFa4rn7uh54jFNNBgUVDqalb3s4lYlL0TNCtqDk0gMWzzYTnQH/4MDPZkqeuWIiRG2
/6wnO77NDg3rjeJp/vtpME3OPuY8tiZEgPrAq73C+klA3Q3CWx/sQc+6V3djKpWSNbk1IpCnv58I
plFnMdAOWJnMJbwlGT+5Ft3W01zQI4dMjTMDZz0DZndjRZyu2SuYn0qL67ad4FGHobop7Kk9MZaG
Hd8HAA+M8TIsHxIPqEsMAIxLAaMo3Kl7u7eRbeYjcRPr1nqivxfqjR2aEstMiz2bVP5iIZQf06Uo
kDu7Ovud+0eh1dwlCi/kqrs24uCGQ7U18C04rmYTknV9TzJzuvi6vGXA4s7OoL4riQuN8RVNjDtY
KAi847iatM04xffOhNsjYtYYakOpfmZZX4P1B/fmzHRtcECGPFufKh3+FsAWadtsYJEjvtNlc5ss
yzr1/M631hieTI14o8aM/mjJ/Mse67tB98dsNOmuVf4fK2iYw8nvxAGP0TbluHOFOnSkFTkdlDYV
kuuqyCh2Jsa1nnwC6Zmkz9i1LFK7BjWycwL/0EiI6I3OfVnSvpj9rmvCxtCvcCsJRaI4nKdPtyKO
vPTOGmn3oqJk2KZBFa5wBbOtGr24DQleqcbLT0G/zeYmfHBqxnp2GJtbVSuEPq/msEd0Ylv6jrlu
qPXaTVEfYHeD71qq+gz5Sm6dZsz3cwgoTZExeRgidTOc4DRMPamIgk2J9o6Za5QHKTMz3iMnWCzB
LToyE+hVkqOmWlIGHxmXPtq4WcB4sbhSU6Bp40fgQvHtYC16p4YADOT8hZe+ejNNlMigH/dBI4On
hu61vQEsd+9Og/saFuPTCA5sbeiA+ZQHYcBz7Q13eHnLg59GKcJ74MQlSC09nv5+KmcgskOOjdFP
FRTl5TLIaUPdG383s78Sh4hL3PnOSzNwAWti5MfETy51SnVjrv3+wUKMZE8eL8aM8z1RpHUK8Go4
sClM8NG7cIwZ5dO4bcom+tUNnBrrLKUWfdY/JmLb9Bfzl1SOddNMqVTRPTXQi14jQAbMMNa4FJyH
ISdL3TewYL05a8/10ItHrNzwj9MgeOoYM66cWu1EV7b3YOEfFLGxMJvjY4xGtyOAj9y9tHMZBZJT
Rx0yVxJXfQClzRjWtQ2byPyDkX/MGGs6LGjQoCXjXrhcaArB99RPC6B8X6cCIgmrunBTfVcYZVZq
wD+WW4RcFosksyQPz+dcH+wRX5ftFNYGigjxC6VdMimeu9RfFwfdiyfY1i0DmGDeubP4ObbkMOxI
nKytp8bmsdU9NHV/+pCimPY65UrAxMzLhOSgk4hL4VmvVeylxwrk7TZjptTUKJAO065+Nq1n+jOA
OmgnO+JWnBHV8JIT7wboSVWJnr7bRNhrW8J8KgMuwiZd4o2dOBQVzMV9HrjlpKJ+6VDqXZaNfVJz
zW7dFGO+2d48o4EpNuG0cbJ7Z5P79/GXVh0lu5XmHR9ljdwIakRJQ6HiVYEz7PI+ICJa+96uiKJ9
FPTXoqooEkidW1pzx+BU9MOrO8SOMIYH3BafNgCdFizZCbO8QQYMEMqU/5FW1lwEhdvbTkmiwVHe
neoYMmWxyHVzRpQ0fnViSa1xZN5MeqAwIBeveLDwEOLGxZZaHYysjl6Coqeky3B3kSx+m4E54dPs
DrmkXMfkoLLKxkWmyNMUS/BAS0BJyNPF04RkSv3Z0G7gXgxrIs1U0AMMj6Zi3qSgTc/jV2AZI0sB
HdBtD/SuM9S1dEHY8YybK78eVmHsF7u81K8OL+y1oAnzSE/El4oAKZh+hwaXZhvqRj6iMvB2Ib+m
NOPuwb0CgQRj8RVXp7Hpc4Nf+Ux8yQN5kITua2s45J3b5Ih+B6254JAwO7o/c6zf2MNQfUWaX6nk
mjXXMj5wp0h9qoxK3wZC0FCRR+LrokMoJR1phR0JANJ1qtqHVFU/YO/4xhAlOZqlDTqN/51Ks7x0
A29ejkgHDpfBOg6j7EfAQp1JCgeKxqUHDpPpZirtcD2RtHkrEvDxxDnMr9ECjAktY2W1nNQAmHYH
Im8fUf9U2f0M91f+qYqUR5Dh7h4zLBZ6L3zKeslgP8N6F/TlJhdesCUzuzNbkxwCpTpGbvrHLsVC
XCK8PAWM+LLSCA59zpR1yOU+EOPNRxBagd99ZTNGqoQlnw49/OeyM9bFyAx9GHsTwIqeDjZwQZLg
WAv8+RBrTRK3GFD+5lBtIkLEO2sGj28k4wH4Y75Wsffm9c3ZtNiCzaa4wRpGtdGDvfIH3qd0PD35
jQdOiXiKnDCZ4Bb/HDur3gzZAmkqs3A9vrqurPaFLtBDlikuCaMHruf2WRjBTL6B93mcGt4hUpQb
L4g1jrgPtqGCQ9n585lUL7CTiPdoKIzppFM1n8a2jDGolefZ94wdE+S3QsS3Iga45g9/+i6x30tP
4JcCTOVb4zJFAAbWOjntCuE07JCn+Moif/RTzF/CdMYHH3c7YegvG17Kp2csBT+mH19szK8ro0RN
LLOM0EbpMrzjkvbsIAVxyx4pTa4SdYgJgu9K2UP0mno6h52OmldQR/A0LpGiSC4bX0JcIofK4VBR
mgwnwZeGJOORFAPuUzge93Z3b3Q2PIWpCJlo6Cfb6azHYsqfstouOXyH8oUj5U7WVnrw+kysPDfB
hivb5ugqecnmVAI7lN9lNr4Cv2TSVQ76DBhnBhTqsF0JkmgdkUvaQ1bsPTSRc5Hj6WOwCDnP3LdB
HG0np71DsmN+MDGvRSYALEi1louIaHfmJSqa725w3uKR3swe9VS3Z7hQrqV+ZCkMcPphKAAUDcMB
Mhkvebqwm/GIA6ipdiByBoqM/f7RH6wdrPbwgl26YKJsmQNTHQtfLYEr/RQVHezE0iLS/gy4TJw4
WLhryV6JJxpXmh3ML1niBbcaQ6Pj5vj4Y3Wtl2sgqdJP7FeCpZlzmJzwYqe6jM+ug2WrjaXayFqx
qIm22YU5qJ80ef/7ffmJE9MNZGJ0jtsWzo0PqA5IOnZofx+lXPvKAFimYxBSp8vaizZQCCi5jrv4
QceKk443vo5deG5M+2Z3ON9yRV6kaj/8Ja6uCPPj6zd/Uf0h2Ox9+DRj3R0jtz+VyrL2MHWsg4bV
ag+hu/PcpXM4zS5/PxBRp3y0F+3dPlW11bBTRMWeuize+2XUPVeTbWzI61Dmk5Kl0daUHMMGasM8
uJcpCHgCLMd4zIPypzmo6WQKec/CoSBrIx+Eu0B0mWsCf+ar5GmFB3YsV0MX2BcZFjnerPRMXsW6
+jxIl8kJ7ybsIZIED5IfXjCZk1EVPBjNaD8PnPLsIuT7FgFeKuzxtC8BHi2sGUWdSjgEPaIrekDB
xEa4phkUlcb12k2uS3/j0duwmwMASRZkScv3g02bq73y9as/uwYqJaKQh2p8IfS+a2NO+rW6G2MK
AhaL+GsSnpH0qm0Vypo1Naiopa224NXsNZiCikgCb1cSjoveXnCJc5tNW+J+9KzgRBMrHIMaF9Pc
gYTF/0eYYNzkXQg80B5YD/BNRt3jWJb9Z5VXrBll/pSMU7WzKOp84w88t4StUZQfDacb+kbkxBya
3lajcVGoFglkyAl/WkXlPrcCGamtM2tbpVOyMxIa4asmspEBsD3UubGzcW4d7K7mYFJnW9dKprOK
CqphpuBJZs54koKg0ZgtlwdwEjsWxDPHHQrK0wTakdv8VnXL8G6xwSXTMhYmVX0YugPHGRIj1XQI
At8+x/VT5Ct373DC3STgEejkjk9LwM030/w0DO/uWGTnQIU/6A+NL4TjSKn6BieHabE1mtCwmcEn
DL0mPN5S7Wce4ecaWx/+l8Q6tI63gbdbXv9+mCZmbCVq+LGCw7pjsMl5JAvqBzy1lLcGvQPXvYOt
VjLTR/inTuVprjD30r6QA5eCtxHJWJ6yYn4xzBpxIarmDWg+ckkyfA4ny0FHwpn2l+NN2u6nZvy5
0sbYPmej5APECZKQ+sUUP2dHjs8L6S33CvdBKQ43wi8IK6rW3YVdE+ytLqLFNWEslcrsrXIMwIAo
ambuxSuD+GoeQUPPq5mCO7+0t0PRvUyVYZ1ChSs3j6L50xlgFXh5zV7T6Jtr8y7G/Yr/b+uFafzL
9ltummZmsZBm/H0jJm/M7v5jxQ66AmHzHWVzdC8iDOZZt0cVdY8oZ599wyNepaH7FuUUyw6cK0a2
KaKiibqnLJ6ytB7n1phPDln6cATES57QeTTd36HrqTvtve+ewyAvGbD+AFhwCnr71A8JtSMD3Ag/
YYHGUJea5tkGWkH5QsLN51mst6EM1LNRq/PkRt0JVMPaETObUSiH9QRHHKEiM1dzybSKhXfYmDIT
hzkvT+RX3K03G8OunS1BtyU1UV25LLW4hEiTcdSMul7dY5sej+5H6HQeq4hF4M/JNgT/1C+7Lz8C
/63FzbozKvWjpmFzU7o+Wyr7mIbKnVmqfYh5Bx5kdPL6JPzdluIVpaECHpWk2D9C85TO7hMlriAo
ivBaZhWJPtP/7CazPIgcRKJhGsPKGLR/6n0MXFl99e2NjEOHqaXoth7Z+h297sna9HCPo4ZlRzFP
pAQDC7lG9sBuYpwajf6uQcmumsIg6yS/wWZ2Z+aSj14QVeeSEFxLzngz6fCeGZDt2oQ57JA+O9G4
xTIPANXmFUcd5/2Y8ApM8Z78o8/BXVEw4NYBPpQC739EUWjtInS0HZyVsnIIOgyJdySQcc9dWBak
JCRVQvPC283Hmvh1k/YbO6cl2ozrZ1eZ9F1zvuLHzT/NwkAhjqqXhFnwcWwHrrRxvcUeOF3gviyp
FVx7bloFBxtj40StfSrr9jFYGpQ5u3YHErgHPb8p66CWE34XJNdoKai0JzfbOzWl42rwTkkWzRxT
YjLeBmkBdEqob4n33qbGz4jr96kT28CxH4bOZMygBiZ/fQ/iAvWmiKPkIW4Fzp0SQ2uc2dVxgmkB
JYzJZst7KDANvQ89uP9JVzgs4z0AjGa8VRl9pcJtHgn0lme+oWOEyUZHAAlHZNGBOflqotTmLc7C
zdTYT6VGSpn10m6B+AaKwXFW80QNV8M9V/nqK2iMFAd7ku5TuhzDmPqtGRJu6ZKiYOD/+v8eNiZc
yzFt3wxtQoembTsOeLp//q9ws3+Hlj1+S6Bl5+9f33nyX7lj/+tf8G8UssD8h2MHvuNbPr5Dxwsh
iunfbfcv/yTsf3iOZXKGYL3DLgafrKyaLvmXf3LEP0wRWNTBBQG1On//n7bi6sC/sv/Bdxe4CIlO
CGXcFf8XCpnFD/ffKGSGzVdxXdtz/wd9zC0YM1iYzw+FFhKPhM8UJi0L58rI1MF8ZflLt0er9JNg
OLqf+K+vk0mIuCPS9lOFybAreoX115lUOBJTDoiGmJZsz2ar5C+VydBdz+5Ij1cyDjX2De38NvNQ
vEvasJ5FbhLbExneyxVrNxVLvMVjowF5Erv7rOk0zCPPSR2SZbLk9FJXXn9rbc95aLms7UZuAgQR
i/6X8DW+Q4OjIJWp2vxNA057qJ2CzI2einI5JTjZyUhn9iapXE1EV9MSsktGrI3bdqa/ft0ryNkP
EKf9myiX3G9Ce+hxlJE8MNpjupqYBsRGtAdUN0wFEx69rIqvlFyoM0Hn/BegEpx5YYIVd8PJB0+1
ZJ9OwCJ34jYiclQrL3OGn5lnjA8hihLekaR/pauKTvogte/SicwX123qZwiy8dMczuVe22a3brXg
DFKoeT9wc9sCVJjCg6B78c9UeTXMHeqTE4upym5gS4bpYPfJT4qkQcqadGzbu8L2mcszwJ5PipTn
nzIgnZkVhIe8KncxDmuJDSowjPqnnbfmh4yX212lOcNgyQnnN/hd8atq8LOs4rDJn/nxU+5FQ/2p
jdQCSZxazRGMZM7wIR70azIxf2oJox2hTCfwi7UwX4Oe8+MqRJ6h1bq2u48JFsMtg8yN57EvNoFJ
s/041+NpNOMWzE2QklDxKMDaJI5lvIGE7KiEThroao3q9r4ty63ER0BGF+nOXvttlX6GsYg/k2qG
pJqpDLKcQ6mf1TvRO00e44uHiRWuhIuteBV0Bno5E+kLxFG/XQtC8MzkAY1zdbYALzz6dehcJwJe
0bqbMnyZXt7QPZf6rWGe9CxosJX0SrrbjJIPZ0eLm/jtNiNqWpQIb14PZCVJ/td2QfY5xKxFxLRR
X1gSq1NOR8PBJ09YkhPFlbZqbdsjXEhGQx8EoDBBXgfw1Mo0cd+veiwA8AlYSgh1Bvj+CYzR8LhR
oSORzVon+oOxURDxL+zotx5b9TgX6WIHyZzYv9RNWIEn6c0gO6hEjK9G0EEW0lOZrbjf9L8Lo53G
fZKkw3sfJmVE2yleS9yAcakPiVxkLs9P4kfLSCt8FX0ffg2w7axzVo3jNx6L8O6OODUHbglLpVdy
yco5PM85Y+0aAyhXDhHtBoeY6hjnERuuCb128EiFQ9zUMKnpdSHWm0LoksU6G+gwNuVzSQUgIGQC
RRV9ZVWIKSYN6ukSkMndYmL75och/DNhYPtlRBZncdMsNrVKzZ1BbdQGDZM5bcn3VFjFkwMv8WGy
3ZZwoRgulTMkX7Gwu30F5V73mjtgozkrSY11qBgGGsMgOsCX5YDTQh9uBpAwkuH1QmPLt5Lw/q4w
OLYbjAtxoEBeSlp/GXDhq7Oqa6yyfFtL/Zk7TX2IEuWCqgaNO9mjt7eVexobAIaFPgQJhaN6wGU1
+ANQcG/Mf8MtwRCZN/tkeY+KFiiEnmyoyWTCw2UqrYOxPcvcoi+rMeQmn/0nirN42v3uatMNfWqj
kO690gvQL6mTh6yaEHgDerBxba7/Saf1UVJ7v1cJTVe68biVero6jTTvbhqSAUey0URog6kHACK9
P307vzYOxQW5Hs9D616tALdC7z7MDl5zf6JMIA2edArpqOz2Rjn8HjMV0ZsoVj1VFmoKnsXEaL4j
+oF94aMJk18olI/QuRlposGOnnUY2wQVKHkZQoPVAehjkX24ebOLvA4KD1fqHSL9B7jaCwTsmlbx
8toF4zO9ZhiWwGF2JxrFVkqn5IMpi4zccNMWJiAhlN3MhMBVs7gG3RqH6q2uww+gWTtu5F8cug8J
b0dU6ubNCZILQSVC3qSWfCjQxsMSFNaoXWV+iON00xDi9N8UowvSt/s0ByUliFLgzP5lMfT36423
NESqvnuA6rjSQIpLbTCVIlOMt6PAIsD+SpO5x+WxSMqtESf5AQSRWOVJ+EWoPzzyk3sYxJdR55UR
8TYoqYQg2OTnz0lL18ppafAy0PywTUKOu9KL+EFH+ALk/4IDig0MV9u6GVV7Y4t+rpry1mjwnU4t
91MoQRJouvygazLUIf8TJUSJLRiQ0UyoOy37PzJDQiWXPXpfhTC8tWowEw+uHlfaxk1udpZ1FQvK
mJpemJTzMO97KahNkpUg9rTs5tRjgDS0CqocGppxOm1sEAprYniVXusmN7dRCw8AncW5pOFU/PQT
sz5F+YikNfkWqIisv6C/kYjURUw4Kq6OwjR+se4MB8/ASGMMIZWo8MhKqae9PfZbwN4TaBGt1Eeb
RfzeAG6hWHRu238zRJwupoQfDMIsvoStR2PkZFrZV6ua8cc8V8lt6aLde7w2D0UbjafELev3IbQR
jSnZHI7ke8uPqkrEVjjK3rFk9/euZ49fh90wP0BHTQEBZ1Z88sFppByCguwrS13zVGRhkxI+7op3
QszZi5XPGT9A4E04fWktZS4KBMNjgjtjggbrYIMdY5VqDowLad+k65Zsbe7XP3tVc/8XVq8/4JWY
5dExLewQbBl0Yk9IyQg0yZKpYmCufzO0qX4UnuO/dG7vo7Nw9hOgwJr2nWCM+kCq1SEsjyn/RWxG
pjtml82tJq0DpVRPxsccxuSqxmU7swRiGE60LL/NjIjT58TyEgZ8alRMeTImpRBFPDauCmHqFltJ
ML1mTGbEjiRa61wRh5tLkZfep1NkpHhEkxMS02VxAb3Vfo50nPypbakuQRRWt36e8ofMl2IDbYVl
XBR5sEd1gp5SxDxkdNkrxgRYgw5uafbxxiBXQ6ArsxuoopOs8SqIMCeKFFT/yt6Z7VaOpN31Vf4H
MAsRJINB3vjizKN0NCt1Q0iZKc7zzKf3Yne5Xf3bbqBvDAM20GhUoypL6nPIGPa399rRbiSFfBnK
ypo3Nb9XTYITI8uTXXblPrLTYDcWNT8zNYNXs2itgyitcG/XRnLMW+38nljevqH3yAsODIoqYYcs
2Qjm5egx8fCSAS8K1oXdVw+JbSZYBLteDfvOlOpCTN0kdz40FMA0+chZx4f5hvlwdOH8icyNIAO0
lr2WA4F2i9TxmxsPjKn8QQM5i3En36I2Tj/yJuKa3dtqRpWs3C2XWV4OCmpIi2F0WcsId0heDpK5
K3CWKg/9fUKt2sdUhhB1gtocVjxLztHCyvtO5BG0KQL1dF8GDmaKuYLWYtt2coPaRKE5L/BnWBj5
oxVFlHAOUczSHwheGmn10eOkBzq4lhTVbzkGxbS2mdnBZBtdrB/R1Fv3NR7v+9buyx+AVwE9BGZS
Xme+iHMXdm5FXVRPdjdqzIcG9h9KlBn0+KCn4ImeT/dxcKfhUpaO5EuVUXMTaUoSOgWxwKgoy/GR
dbGxmTjCYbBopwcITtF+6Pr5UnhV+C5bnsKVbZndx0Q+iCtLFyJ7eM5PGbVKbEdbid+QL2I4VImH
Ztg0P0faBm4MDxnGS6q61glALfaXRO5HOfV0I6roySscwATmXL/MytQfGUB+yEpdOr4AGuStUUMW
/PaBGtxnvmFd4q5cqrdT/KPQlAqewVayIBVd96O3JxaSvnKfDBv2+0IOCH5k5WTzwpb4KAwnND6M
rIoIaBpdcYcpEru7W+r7RjE2opgUcLurGlbsSDl3OmimLw9jICxlZWWK316h7/V46Z+9aQCihRVJ
xRsriFwmaeSDH9ygdknhqeF1th1np6s8+/RMx+OYQ4vdIz3xw6uycv0IqTKv2VSsYO8F5nCRQdDi
5Yj8+gEpymFk3pgcz2XXSSLFxQgtrezCOjppSCvFvmvJXBz7yQumTQb2DZzJ5OvnxOi6J1iwHnHL
OeeEE7RzgXucYfE67Pua/knPb59g2bK0FfbYtJt+8BaABWRTa40NxGHmPw01yPwIFELbe0yNhO2P
FNqaFqJ464THRubMhAszaj8DDsBY3JQrH5NeV92KeCQjtwzDwD3Mh/pq22H1CBbW/nB9OTyaVtTw
NOFXsOk4gkIpoVcv0RvkVg5M4Ba0G7jwYzj90XLZmcGnKo0h2UiDi/zNVVlPhKhX9kGnJiJ9kthQ
BXnsXQKH6LX9leMa56R4imTMMXCu93QDg5qfvQFIU4h37nvoAM2T/u39F2Kl5ledhtHvnj/WHsaa
Jol9Te0aa341FQVNwDE9H0TFmCmXIY5zb3oxKoalF5/Jyi3HqtyccXyKq1W4GJztUZo4fH0qfB2n
8T897mePImf2ueWS4RlEejxFfTnKW7JqCF1tPUhM8OWAwpirua+KHTIDyQO/SmjLqGJRfFpeVZo3
OsFSqD8hpJw0g47k2xZp/pJ87UqUS+KeR4JiQPrjMULqZEs1DRZUjEsa8FkEJhNLyYSd0Q1g7F6q
ea54fiPisPj7rfLVT4u53tZEa+8YcJuPCR4LWoYAEcY0xo3jDblzuK9yH/+zUyTlJ2xMyJVO55+8
hKx6mtPXybnHmw9pYfJIcS2yX/ui5p/n9BbemHvZxgb8lR6vMo6M597oGYir0LLzjYloYu6pO/dP
BU/ez4lQPBxbWwaP7ILAUyxOqueYG9pW2q37y56H6iIMqqXHqi4+s5ngCdlzA3sGk8M33O5E+/LW
PrFcifeyxAuiItXtawnelMG/za3PrWH2eH3FFQnmBYJ70j06KqGhvgima22ZJM+Mvoj2VOSpOy3m
dCvRajgqYAs7B5DItkHj5oeRm+ReRPxtZKdmi+Zff/At+5+jS1cXcdyI8UMnhpeggcYQzLKBFDEa
wTlNbd2wvvs0DbfyR6S7+eZTMbfNawsTOvbx+obk4R4dp0zOjPWs0zg1RE1Jrah9kQjzrapnVm/y
lmOzqrKOc25l2Pf00wLQYGjrLIYCisvdpCNHxqtOVrjBHOWNcXNNJEIyi6vamjNpS3Yb+1rwkG7S
yRWYKaw5PUbDHL85bdL9LoLQ3XH2cW4OackntiNrNxtqeqaZnBuPUzSYVWKnf67wHnOxd03zaM5m
wbhURv4PB1vRe8yBhQLPABI8JhQPXEsusruc3ZT+rtC59VymcP647hQhIIvkyli24yYRWneROY/u
isRnTBVmxaqnxMIJEp0+MkGamo0PMO4JK1nwGsbGcO8ZgfrpiKm9tV0kv6smJFKDV4UFpp/o5dC4
uLbGYMu30hyoTtdCtNgoS8LydqYBCQW6fFBO3B5TuDkbn0PbIfGM8cihSW6s2Z7PjBVgAkQjCUlO
ROrqZt54RzCutzA+gafismx6t0i06ZNPSdNzG3Z0AeEqWJBT4eDsqgRjNo0z47VgyiQhoA2dWvMN
JjBg7D6+Fbb5rXXN8Ek3c+BttKrmAw5b/Zp0ds38MXHzx3S0h1eH7bHduFal030kc/WR2OO0/i+A
ybxAkWChoXAON70MkNuxPc1ilY8m994ob16qulLdRuoZ+9X/8/K2dBCRUUb/ZZ/G8+/0Mw8+88+/
6tp/+ZN/qtkSNdt0LM92+PeZwpL/ULP1H6alXOFZpiO1dJe6jT/lbOn94UmbVg0hpWkJe+ma+VPO
luqPRd+mUAWp2xLKcf4dOVu7/6xma34rlHTHdLW0PdfiZ/5zTUvEXtlYMakGstvWuxtGC2SgQlKp
iU4e2rhRtz50rENXFgplIYadya2EO0uBa/5+MC0P9G1smDub6N+F3BPmV1jKu8qeRmwGsKskrmhv
bneNUHiyYgas8N38ClhExeWB5jq8F2BMkdrO8BBdVqOBl5QOJp/6oJjoEosdLl5/yqyfovVjyKx2
TcOpnyTBV1QmTbM2HZe8uBWN6UAxuYUaZ+CyYSw9ZeIRu8PIoL6HkwVPLBQoWkv+bHTLRSnAODEi
BzrFCzQj3lwnrZqneIll4A4M7zhxUoE6jaV4y6s0ejObBBOR0n4iNnQ4xs+Dk/TksEgc+LSFPTNZ
y15F1JLHR+quofbwFWPSYqdgh4xtOW79tsH56E4x94pSMJ6mGMm6WMZMjICmMDC+qUjjt9Ynpr8u
qfF8QprA/BzEbgADt5OUJNnUYFGNNZe5TYQP8oKdwNeGi9J6h9IOAEiA7OMSlin/seN08tCNM7kT
xGa5uOLyS8Yd+yFo+uI79KzqF7x65zpqBhtMc+du23Lg23VLw0YvHEgJcw2fwMii17IBk4lxO9rZ
ZOMOjhD5iWUwXULUNeuxMu5FEhtYJxEqUgoCD06XibNN4+HRNJpqB49PfHAumU/wqf1bYUGmmciy
0uRdUhbeZyCoB5Bqh1rW8xG7i7fmmDlsosolFTV049H06vKltAp/p5VVYDxhuVujp5Cv9VKDwUvV
v0rgpBlMWGKv69GXFHzNpad2VVd2dJpZaCUe3FdSkaB73wYuV/cGd5gHzS24wtgxYS6HOnkyw8Z7
lcJrPu0W8sYGu7CFwSBz8Kg5S8cIVjriQ0bF5V0THDSxkSOotf0tiIn4rjJrOf67XnTMvEXJzaCq
v+axSw8moHrQOKJ/Hkgnn5VBT6mvh+hb9Gm5GwKrwKupc/0h0gziXdcRq9Y5pW7UTgg8gAT/rlrk
2aWIBw/UdxQ+0PfkbDpllQl5n1p9lmMFiGIiI/g4stmWa5mE1l7YfftG21p811FeTZQxV3eir9Wb
WaUUzdrpAkVNlXGAJV1um74NuVGXqn92vdEE36iHAy7u6asJcuctdas2OXS+236lYuTuNYctVn/u
N1S1YVXAC0tP1qdlexZ8Ik3ih7Oj1vd1DgsvQqaBORhnFvioAkpEleAvg4ZFxYiColh2SX4fJrH1
3GdmcPJrZT7xzvSHiRQEcbXOUteiiuyYHbFAJSK4xDLRTU3ClxNQqgOcbtgHudVeB1nGH0CccLuE
Qg/FxvP77orsUC3eKwhvqN0JFTqapPnZ8RmCd/nQn5MhFGfpJuzUrlISACQb+DPFFLjtmJ5zuVKx
8QpQJ3twa5CXM581C2Oblc3WENP4bcWUd61i1TUV/kKvgFMyLNOHZFTTCnMuDdMuL+7RNwrq1rKB
ViPef87i4yAW7IXFWhN6LRqvK7OHfo5Q190JEx9jQ9673IZ06bclOFSkeXKeVbmVJvH1qm77M7MQ
Wm4NOWISHStJ/MI15gS0aorfhtngsG0mzz2m0iCTODX6x2jmEXy3IOMNrDFeY0avuz34vPxSTT7K
OBZLgmMFhbKANI3pndtx8E3QMH805kZsBqCt0Z6ex/5iWmCc5BD19ykX901q4Tg597HqJTkuN/sm
MJN+FGBXcB/EeA+tTuEDa9x2o/JaYReH7ryhO5UPC5fY3/prvRA6C0PjbZLmME/nuQSD4WGQ0PjJ
ejEQ3UAZqQma6Cm0t/mMkEH6Ysi+wznhlhvy2LyiqphXN5mqr0Lb1ovtYlHEwW0KirZj74Hd29KH
NBxKrsaGxpfQgo9YgZF0og3TONpT26AHgiEAD3IlR7EMlqn0ykRAGdYJuAJ4/zYHcYhzGcQAPVKz
uDI628W/QjVUwZvab8uiNx/JawYOF0Ug1WtHihLsvNsHbyOEy7NDj+x72OTxi5CYmVnge8S5sUFL
NsCz2fC5YRibAn01IIMS6HSErsXVEJsD987ZCLtP7Sbqi9dK/45il1Qo5W/3ccsBcFXXnUV+HXBI
rQOy+WRLOKpzhmGHcgfnd4Uh6CMLVXh20zyLYPMH9WFAo1ygZTU38TJHdlE2Nq86haLPvyn6SHlW
N27bUCkhzPgL5W1+S0uweyt84PFjhJOgXNuh3Z9bk35rsx3br8EvEsaU/UtAg6rB9kRhEUuIE/8N
bJq/gc59YTZBgDVCvYEsLo429g+wmmFIpW+UEzXP+jh/71snfaHaJv1qyBhf8UvHR28Ky73u6uYB
aF+JYSSmQn1t5SOOJYWjeOk+rP3dxGJ3KHzASJNqp6tSVTNup0J3RE9LOV8Tnaqfeor8B0LQ9rQa
lprpTlr1pdGT/VyGkTz6Xhd/ZrHzQ5SJxUJKs/AKPSJ9HKiUesg6M3lVgTAOeWRzBzJzc2U2Y3Mq
+9ZfOfmk8AHSCrOeaKV94LjgXnC3J5ceCy4nggWIX/a2+1WWYX3hSJg9hMokNhHii8EhiABBDJZb
8I+cl2xXETz7VMJBn4mrPPphyKy9pgbGLvoxwDeDUU83NGJ1d60t3R+uR/HCktIvj7F08FNWQGCP
VoCDfzXXhKBgJIInFIUtNpEh051qA5M7VtFexhp+2pYqwfzENGt6zZrB/mnHQ/tMMrd5NCLutJby
519FKgq6hftKXhiK8ZdBYdUvTiEItznge64ewLhTBRkFTvRcvId5pD68PE1OfASUxgy+vXNlW2pg
xh5XtdSqH5juhQ/0rhjrDHVi62ZJ8E79TkObp9Bbyl2KC0kV4wufJ1ZN0YDefYRhlZ0yjQHRrwll
0DSav0sACe9oXFCWixqEWl2FvwzpZadmFvBdA5vCbzGk9U/Dmy2Q/1GakAl38YP7MQskacRdPg/B
Vk2OA/DNivjsTPc+jGKTuVhJ5zhNDy+iBqvVJbI/8knLj6iidKXVU4tbV2CXr8r0M2a4sPZiqR8R
edEmEedZYbJMfQVRrI+9quWmcx32NituuoepNCHrMieW11jTdpEDyv/wTBlRSuE4vJKTx4zIo6x0
PY+0+DhE3hCoY2Pd5iYjloArLeJCZqhVwM59nvuMJ8TNqSFhhAuwIaqLp567w8ucuN1DYg7V1SRO
sabSRF9Rh+dXw2yZ1dO9hE7Zx9d2dsMtYl50aFwd7MLIV2uj4VBG9rA9Jr3X/qhE0X/OUBzoXp/H
e780sBwC8WZ7abJ504N92nIU8fa482wsiz0/aU7LSz675keD3+NlwWfuCsFhobMMzNRRmBUXH5oo
bs9ZjfUqJwBzoaCcr62KMm+vNbj5pmCgN42FC24sdn8Kb6LCxW/Yg2ED6Q/PMZYXSbjJK9VocltS
PHTXgtV/dxMx3WN+gl0RCveHwwwKEneSy9vkKfWt6rp4i5DT7+0xHjd0SoufhGXltWTWi3Uj8+rP
YPIjMkaFfAB3xg/0CXW40h85NVX1swBX/Jnqctz2wyA3sWjtG4FcGIlCwBEBnel6LzQgZfRZ0xDE
ykb/FsFirhQpe+6j4zIG0Y35zTzVOwUZZC4aAuz0OCR9thnYd1/rCMBbLRr0jYjRFTAcbb2kyi9h
FBhp8trLLHjWSKmPDK+4ZrisIkdKuZY+K2Jat0S3OPUnFZcEnHAg17FJRUqVVf1jUGCTWBVKzLSS
gYNvS189EqTxvwJYTmsvs0jAYPXeegjAFzNg8o7VunlxBOHVNguNtZGJ/qUec0QeePJEQuc+PmIr
p8ls8LNjPs+ss3Ffv5MYF0+QBeyHzhz0rpxj67WubbXPLdnduYUWp5Fa113kD/OdGfzmZgTMLykF
IDp/MKm3lRlqYDMl+Q3kdIzzKknVrSmKjJ2kAosCZqJ/quw0YrjUkY+0kbpnUrUeL6NFnvANKiXD
dZ5jF1ImnNdFCoa+6xszNwYYozOApdvkW/qlSdzkjoLr6FBkzrQTJSQkAh7pDXO0dZHkrQYPcVqi
SuISnbjxxfTgAvmY6h7Jdx6ujICw1os4vBfL9FCTQSIqOiTOD4q4jLUCAbHqhOPf+Qg8u4wVolix
7+hx52YuwEaSzemGWzpirWaQsjypPIZaFQxR2NoItogu52DCwGszzojOG0yp7of0QXesxrLUVA/p
KmRnAKxeNkn+pTPH3zmMSX78f/VISNPUNkLP/94Rufkk1/Mfn/mv/9hE3T8JSP/4w3/Xj/A8etKU
QmpbOSgkixT0pxtS/OFqy1kEBByJeDH/RymrKf7g72hclA7GHi6Y/C5/6kf8LSybFqWsaEdSmZb9
7+hH3tIyjI05KPLjLwyZtkKEQq+V/IfjghL8oL+2EJc1riE7l/YWsf+704zTasWY1XuO8R6v8MjT
eq+J+hr+cxSYD+Xs/NB1sMcNFQ4dujUCuR/OKJ3OvowUsQwgE5d5qc0b1HrUFEb6tMMM4rUyrX3S
Brz5ak96+lATX0uMLTa/M9AKp3OxFVDrguPBmyHlx/XBrtJj4lgPjHHuFF0NQ2U/2L6EsLsyneBr
DJhHlpDj0+rJNcqnefQpX7I4oxbrJKOgvv0ikTrhoo6zeTnj7rQ9XHUJ6TXIaCG073J7hLNhA3DN
bw6j0XKa9mSQgVi39Hz6z/NEMtT17efGCQ5ExZhs2jl4UI/5BQSE2ScdFQfpQxvog1U2MXTh/qMl
4Cw4k8Q2H1sgCHn4zhGxmCNO+9NoLbxa2QWg4/YvT9/t79/YP7VbL1/U//RFakb7Fg8UTw4P01+/
yCmrwWUtWjfuvQ13e7BG2SUYqnsGnve6NiDjhAmzUQ27gsWBb+df/wLYcP/TL+BB9NeOcKCOInip
pU/6L33WnIk4TZkROHlkhIWW4NJ6hewOqW8CkJuE5r3tJ6iT/kzAbn7t88i6KKkMLFmwS/Tq92S1
NUdpXB09fXg7MLMZaPH5MmJ8pfUtWTtuYBxFm9At2ZBLVmm2weU0eURzIf+48HkGAofIHwDDC5+M
o2edK3Cp1Oj6Ysus9ie7EleAcX7oGJrPTYRdxJRv+HPOPgMvNyYaRqPBqajK4Px/dp38a2H1f93/
LhZjdvO33uqfxZ891n9vrv7H//y/o9Zaeo77L73l189f4fT5H7f689fv5p885n/+0T91ePMPV7kk
43B0CyUwi/9jHbX/ELjZhUBRN92/uspN5w8X3gFt04olVMplHvDfl1GJ4dxBoXccjYhvee6/s4zi
Qv/P3dZc8R0c73hW/9ePPxeVcU7mZueMKVW+fh2ApBwTekic8FGHw33hbeYkCc9M3W/SVsODg3/8
RAl9ODvyaPmQpPtSsMeb08lzkO6M3LrTCXxuRg3r1h7tDdLMtLGnvLxgGS13QYt9V+JVPA9QpM71
FFq7uh/KdUraHF+vnW44UsV7GRrOdpgjWkgaRWwy0rchwTfZFd0X+hauQ4WsE72m6ftMtu6RMNIy
vUybfUKgaNv4mbq4rPZQP8yFgZs+d9549P0coP3YuFxQPPtgQWA5MElMIYAK/5bl1Lhl2CxJkYAn
inzXfMIugAdL1rvQcJMPxTm+BTUQdvHbNXL7/IdnZOfKjp0rhh77gIVu02jz1Q8PTTMST1b6pzl/
JrQw7SzHG9a0DmJWg8EwEjaDaOlY4GwaZj4+4B5gaN8zfS7rgIqwDg/DkE+vnNOvlR3Bcxir7oJ+
eiuNvTtE1E5M5ivgPmLn40EgNE9Bjr8aJ/GNizJm2elA4GzceoM41bgpVrNPFEZN+yqPAdnNHmgh
sBLUi4HsDxY201U1GCZHLGmQ+2DD0gjrHF2neG0wB+8Y5TDhRzKWEgcXMJ6ERdDRG+aF1anO/Tt0
ax+f4iD2Nfzz1RR1tzDqgh0OvpvDVrSiwuGbOlRw0B2lQ0E+FUvSaIdnHJEyqt+trHwP3BioKQH1
pvjKg/wHshhtKukQb5qpbTbAyu2r1myATV2KDRl1JvD1Fx/LvStD+0W2wS9mvCBU0U8Z+hdnmgC7
HWWT3CSWYnYISaC+2wBL1vIQmnp+y7n2LNzg5lk6+RVZqzxhJHtjguU+OZX/4Lrhgy4GfQagJI+j
A5m6i/z8vk+x4FnxzK6VB3QLWijPHltVkz8N5mydbCCtBxqUgALN6ZreWRcgngRpMbUnf5zkeTK7
E33hHnIr5fEVnXrUyrXTXdJ3T+DV5G6w5I+K7DfKfkqOyPQgGDsURns4tGhTcRlwB29iA442OU0O
kDzJXguIA0mCuN5hnML5ZdLgLKM+2agGuzlo4Udy5NbFsLGpxn1mbcOGanoIKwOWl1KQyPfre7T3
WxxgimzG8mIgdXB2ONXCME8gPLqDEzNrc7zs2uZSH+MBzrmaoqcOUMuqU3JfaUvsrGSW17C01m5E
KKWK2gMknEUl8g9qRMuLClBUNh/pSthLQ0+dHCVMNmn686GeDei+Izb+MeBX5Gp9sCS4bGmSYKMw
SK8ppdAbLmPAfPrAO7voPWts28PG4T2/s6JLnSqc8bHMd/RC+HcuvYzCK6tdxGAH8Bsbclck+XEU
or9TWonToItzM/cRJaG4XXq7i/BEpFs+4ubYk9U7GFm/i+Qob07DdETkS2Itpbndxl91N1myOISS
/V5QYJ3KnN6h7id2guAY+sO6LZr6jUskKZrhnochR2sTKQVXLM6npPpKASHsyvgCbtRavFrmoatn
jD4DtGRHBoDAAROAmj6lx9rJncsM54XXwrspvDgr5OsaN7du104Q3PORXmiSqvF5An/kwkj0w3c2
00Rc3l2Wnc45kJutVk7NMWMZJRrF+OD79l1hI2+4KR5+SUab3cCiTKwfirs5NEHMwpHnFMc/ETlf
kHCOiMuUEkSSKq6IncBLWE1JB9LW5UTburDMSyJiCoMHrfcY4sIrHs+13egPi67X26At6xam1pO0
uujYxvBYtDU8uu3QXAXwvE1YEozW3aTvcOyuypJOsJoa0HW8lPLgyRaCI9Df/upv/9UgnFHZ5zbf
8A3MQ5wI2Hd1fN/ADQ9qy73WCFlrZcrh1a8eoxjJh95AWprTFs8XYpIZhN6TBsnkeQB3U/XGKIv2
rjyKtqEN0QuzCHLYsmsBw+LE5jvJdnQHqAEQWeoKq9VIL+NdYT5Yno6OhNDJLQs038kPhh1KUnsK
tAfqIJ8u1CbhmScVstE8aOsRgXZndYADRnNr1sXvaCZZXPTktv3IJPi8WMcqQZN63e6ErthxCXui
K8D2qQMWT9ZmmGKnguMI+wA2N1+I4wirY0u+6WmhuMvAPTKXO+rcPrcTVHPD9U69wg/y2MhiPffP
vEIGhqp03ABDO1llIekmhcZOVcKZAJGxweXb8SxpVpHgdVYkU3yaRRs5DbtwIiEeNO9GYdLLiJ67
NtSbMSWXRBZ3veQuQh72HrVzjynFWVcq+bKJAlHTaUPKm37C5LWxTF8af3hrk+RFBJ8NwBB8Q3M+
3dfhGOE/k3dd6vy0Zmslat1vjC5BEtOIfYaTrwqqxR17/O5DJnHQhhjBYpnu3JwBKrRLgkGMiUob
G3I80lEaRjVOmHtqpD4Snr1lIgcpC4iPx1FuGdGig6kKZ/rS7MQmlzNcj5P5UtYJxLkyJGt27gf9
aRYK5gNetlWTC29nlurEogfjtsWERLOjv5/q4qtop2nnc0HgwSJ7nLtQF3SuXkdDPE9TiQ2eqx4r
Osn2GZkQAM3NUKNYFcmMVTlT6crXXkoPWx1vGzpmZjunx8ku7xDlgr2eAEOT38DcWJvPEXnEtZdj
IG969aUpB91FS7thLV+C3t6PS5XNGIp2K7Jfo+0/SxzlmJRAuZuROjPWvGOa623QGmm41SRt8haC
hQhQN6Mo3BdBSi6gRsxyC7oiVMXjmwGU4N74g/EV98d4R3xb3DFDwxFAinZKgCB7j70Iz6HwnvPZ
+oiGih4xc1n7/SfbxGKGJ3veuZ33MIbVkx0++4pzot+kr6GFgtnL7ibj4UhlK0S1DFOjPQXbzgaY
LnrIY2XavOGGo68qW+pAvNVU0SJMAzy49PFNeFCLNcS93LNasAc9Yan41mUjzpCBYl/boscb855b
my8mF2hAfYR9DeoaViIQV2TvZg30j5HwMG5D3N5Y5w65CWGL/rmSGjnKMdYENIl7LVUqqr0wZT30
GnBMr/Qm4R1ehbkk1xcyr1wClyIiHMwLC3KMROVS1T6XP9SIOYPpo8HYIqiXmz29iqASGAPmqd/s
3Px1+NIGoSAP6NGWytVzlc5fGIDeXRzDQ0hPlzR/eQVQWt9xAbJPr4x+QRu37Xhq5Ce4I2dPLQRw
c4XjzZfvlg22wMn9JxW2vxh3yHWQ5a9Raz8LEqVF9AuO9qJU4k/Ejb0zZHeWoeJkmOBFDabvKcaJ
U4KT2hBKjcnRVDypHTMUjz4/RyZg9GzItkHl4uzcGKE4hmn7prCz7OcxJneAtEuRSD4OmAw9RnQE
125ZncEcm3D+DLBiDHyqnNglxc6W9RqrFHI53kf0jvsxIZJEQJUvdlgKDsODY4dvnJAopuK7Lj91
5lK7NzNjL1CmvZ7zU9YT99GKwxuXBJrNavrSdEeRiZk5DwiWKEUOb7p2OMjJ/I6Z/o6eITr5RKYI
GTCT1xqPZfqzDpt55Zfmx+jNRyVK/5Sk2Xm0OXBI4VJl3lLM1FQecZDauxiMA1dmxpS5Ama4F957
pEy6fQboWkxxjlMj95Hyd14/0xeK42Gb5MnvsbHMfcpwqvfdazoO5yJKc+oliZxXGKJWkyu7jcMm
y0s3vU0Wn9Q0hGT4O9ioUn0nwgKNaYoJRYgUJ2PLrdIMzcOoOvd2X29aigjKmfO/iwvJey89ZC00
6fzY5UTz3dC1r3li7d10jKn89eSuFbSueFRnZqnDES5jQUiN+zCOGURzTpSkMja6gHoextV1aPrh
wWyDN7LAq7zip1dz8bPh4LQvKs5wbdc/EI/s+RVpG/YzYnjC+nJS8dSPVB4g8dUb70sNXrFWRhVt
NnEO7DFLX7whA9AmvXcp2ficSdFaZ7RPSQ+1OW3G+FQPTBIFxzi3cncdct5mIoawSfFz0YntbkeG
8R5kgyIdUPrwGIEPydhidb6eMYpuyp2V6k9sKFA9l1vV0Lg7I7VuRiPSfTOmLzLJzbNnTcCVc3dX
krmau13gELyiHLPHXlza5I7q18bMPvJZXIGODis/eLYqUtE09qx6V/8iwq3pa9dU4E20DFXFdA51
Rk3qBMK06Uzr6arEyKytHV7skT0nsEAFDON4SbPmTTlUbqURPoUgKH8i1p7wsqi3peAPH8GWuQir
SQANIcf/vbGDzrzm+CkcX2JO6MTeYFkWNH6sypZ5oDUph4huB3lVadgukwcAOfjJzENxwl44Rq3q
NwVdK4+d3a+ikv/7M9jhmTjQyRrwoM/sbmQPuXoNICa7kDrliNbC/RQV1R7JceMyb17FvNQbMh/Z
bqbNl7qScFpsEG9T0Zdg5MfjMNF8ytwCdy9Q/a6qSSY7ab4v+UwYM6t1PL4puKNPufxNFX0oqJA3
6NDaN7ndPJqY3g7kl+TcHKgskNvMLlpMTle2bPfYI8VBdIy3bDZb8ta/CbkbB0mp0soq4mLnumxL
AwUe4MA7gkgK916Zmz5bt/qVd318yRx59g1mOhVxrxnlpJb9uKsLsHJuAnqOfpd9lgvrQIqTCHM9
1GtsHBzpgUjJ+AsXswLu2P227cjZzBWjnCXkXI+wbw2FUWgmxzcM8bAnwh6v+k07sJT87TVbnv0+
bDYjEJ91XI/VzsmaY9U5em1KpTZuGRd7YGMx5YXDd93RTCDDfkUXhLXDqvMdeBl9RwFzesx3mwqf
1npMMWfjNKpXRXQ1PXpwqhceAUDYoTb288VebONj4b/i5XijZGJ+ItMlt0i2v+u4/XbUfyPqzHYb
V64o+kUEyOL8KonULEue2u0Xwt1ucx6KZHH6+izelwRIgFwk3bZEVp1h77VhyGk+KHKZEStH/p0R
8K75u6ZwxZGKGeWIzK0TOOlb1zTWvepPU+YW90K69Wnl8uZ+fRZzVl9hEey9aTLCznDfABstpJsB
wXEkGFRYq/F8nIfmYsdQUhmdX4yMEbrmopEmReXUs4/agFRojnipnWBo7PfZ5U2ApIjaCP1YbRa/
45vCM4clzH3vnNGDhZjx/yxEoA+grpbM+qkqLMNzZxmXwSreB6/NIYylT26NLlWP6zpQrv7DDBtP
m96RwzKM3qlkBQehHhDTtJm8dp9myRJ0HnlpOqv7zXJhwRWfZGNMT+NycnSTse84RHcC2l703Axn
KLOHSEO2jXQIGo0CkWAORjCV5rRrGBbzlczESlVasS/WJp6ArXFDQP38hhJiC7xu1w+oHUoV34nD
JGgt8n50nfzmOl8ZNxg298TM20FljITCu0WzpfbLk/dMV+868vhtaQ7+LqrNb7yE2cvS6Fdc0/wy
ahL7jiHEaerUGxEO9Q02fgp33X9u4AcdQD8YH7PZHJgowJTk+oJBRAYewLWrrrcL1vFqp6XW33o0
yPbWJAgaRVyDRceROswe0nqGLBNb0bab+BVr6evYAi3WfTMHdTfRSbOpb1iwHqRnxedKkzdfo8Ut
PZk/qsF+L/Cf7Brhs/vBRaFIIn4oZJIbGHYXtG7emTFmGJuR2Gtdzc+3NIEF6eaapvrFnUFUGYX5
mE3tZqXLGoZLHo9fBYX53llIp+iy/I0zsEjOGku7SISbHYgkWKUoWcz4oeEM6JCCXuaM4E8AkwEx
l68wDTSXO760zrrv7HPhCZQE2YHQcoINaxbpNW0An3pN0TgDARIyDWGvTU85UZWpsuUNuyhQgrYz
Dxg2qP69ojlUTU+7EqHrm/CJbBZAUGFr/iuBY2xGENtAWbPPUWt/USO9eRhaiAWh4HAK7jjdAAuG
xBpV//qHwgT6jseG5YZEx6/7aGk9Gyssli17h0x12UNz4xljUTbZquLGYkiRN8e6t78oeLfm6Di3
oSaOFGuVuaXiqJPi0blUW3r5VU+U/2RbfI9zjzcl7v66Ntkfva+JXyMjvmhOtVu3ylLN5pV+Z36d
y/6Cstk/0mZ1TNEWP8S15gf6QluEgXa62aj5Njlo8I2mWe3ZMMtnf+4+zeZUkywEn9nek6rwrTID
I6R+jNUM+kt7zfvxI27+ZaCkaqoAW9SXepL7sq5+m6V1IwWTNPfBBK/v3hxXexXjKmNIDyZSzRTV
VlxF32WWhLVfbJfIfCyTs4rRL4b2V7i/tdojBMe5sSy66IOzn0AAbwYC0mqN/ISmsHc2F9O6/gPS
6yMSroO0EgeRgwmIE/4JV+9P4U9nqAB/K+q7zVBZD1TFKSMb+ZFo6R8aLs9DuTSBm97008ysdnX1
uGizIg6hIv3Brbi4ERgIFoMlvp4qT+CCRDh/PO/Vn9IvdZs9WjKXj0hT4gFdMNvoNjgJY/05XEIX
mILBeES/+oNIreLxyuBMIwvGekoS+w/HOfhS0354nXO0qhSY8JL9iVdtmyjPZZv9QbZ2SxiOc2T4
39g9wiRL/5Eihc2MNtjXmXlhYP+zbva6yKR7z3eaiWUmThQPaKSnXzYojlouaJxyeW26g+Yat6FM
y7fJwnCk5vjJrn09aBualjZp8Jos0daxdEhifIYWu8l1HrvTdBAALg/RJh67jyTmrSEDgCBsqG58
tNZgooflw5pj/zQl5L7G/E+bkk++ymJ+6ya6YfPjJGZ2p+ro0Ld8MP5Sh8ov1pFlm53HSc/Obqob
gceIkyFCVj9hIcBCmOAmk0J7zHFTHaiKGWeApXiCgA/DKoVzUvEo4x5ojKOEDrex7RaKphctZ3AI
nJqDufMdTvNEFfVFQ0V6sZrli8fdPWG47bdzayM25sPjdad6tsz0lA5GTlKdZZ5rg9jcVBTE8P5H
sccyfPAGgJ2ysSsqv1xuRe1CG5V+8sLqsQ1KQsR22lhfyTiZLnlpjKGRAyDDwBjt0lV0PajOICcS
9dicFy+ynYozIh5EwpX7gwmiveHqu5uIw8D0xv96ATSf1ECaCJUNQdGN5G5WWEMb/yUD9AIqqDwm
Q9YH1mAt6KWL+djO7qtXmTRQCezremG8JV2HQR/8yyt/l2T0CjoC/d8YyEg0+5lYrtZLxnufYGGe
8wyXXKP9cPPfmD/kxyUjQINESJ+KNlUhCd/xKS3tkjYpZsGwIIwzjcU9+wT6ckOZ+6Qm9t0nnuwM
IIjvmniDDGveqWUkP8getWGafjaLsCAI2ZJviSwSa/BvXvXCR3GdFn08tLZxHAuLtKj5R40iP8lO
QRYeYxWQNTmEUGhgPzsDODdCFBm7pbMXkt8oR9SQzmjJh2fCMbH8Yed7Yx8YTnE1pZae8V1GG73M
oT75GT08LqxA0obImmF/gSl/Qz0TuHnGt+nOL2JMGKIj9Yc8N6qTEvEVyDMqN6e9AxiamXGjnm2g
dkoHhluPinUpxUPOZAwJfU3pBRO5pSL4owv7mDev2IGqoNVnn7sUa0UyOY9RywLXc7uwy1jTd525
MQgFm/ilStzGlxVvuKEtZJiSrYS+SQ/9Mv1gZH4GGkWOVZJ82R4Zr75rHBsOZOoJwZDO4wlbEere
Bs9dsLTqN/QW7gemsNK7o7zMt3o3zOFwVvNoB36KwCjNYvvQts4TEkWDg6m+N/krRBx477nW7tEU
oOhsp01X0vUMDNFmG9zxAtZC8JinVvSWr4Z9BsAH4fQgaPhXSGPV5XggsoQ5TYOXfcLWuCQRm8uF
oyrTyelLbkbmpHx9IzWW9Uv3sENaLTV8VxZfevUrX3H83kRXptssAbO7DqvjGBkqg3ufF7Q+xIAs
9pjv3RKfYzFLOxiNlH5TT65TYX0KP+WPL/UfCcj2UYoFLO68iHezVyfEr+cK0ughs/CT47a9Jh2T
TtfrbagV2YGJ9LidFPu4BtnCFrmlfWj8NN+Y/cQPlGrW2WfoxfHym+gc/bU0y3eEkjtNVM2Xaj5I
VLDOeWRQW/TVaZqaN9yk84nN5XExWxHqQFM5XRN5JDk4KFlrP0UMdwOIx+lQgBHuPgv/D/B63M0z
W7kRiYsnHkbxGGss0ksTH0qc9jsEcBNjAsbmBE7rl0Zv/nAfyYBzmr4XKwBahn7T1fqbpeybTxDz
kdc67DpOuIKdG4WWjo4NzlXvXFJpnFOnsPaexZqNQUz/bK8nVWEzTaxzeqyuwFgJBSAP9Raul65Q
hVOk7xeOxj2hmaC6q/bez3zwhbR1Vk3m766224PtEUHlzA0BMJZctolHINk4ZQHIcLGax+jQmANc
UmLjdJJpD90Y3QWV7GGOSIjuvfgZGMAArHDx76SGsd4eb8q16mfav02PVeGpoJsDy4p9mM7xZE8a
luyqehWltx3TdDzqnCwOTuenAjxuD4EmzFpy6wu1rDhjSzE0SLiT6zQ+9CLDw2CTapWY+RymKWZg
csRT0jeiedcnkmK57+pgwp6wneJ45rnC4T1lkxG0FKOYXfjgxTTsO6evd06LQYlPnF87zKZM/XPQ
yZvmuiCaKufe1322HYZmhOhlT/tqkWsJ2RqnqPTwTHjrQSSooNNkYEelxMW654a33P3RTZ56vLse
8tVbEpd3R7JkTmeH5TR0LMXdGtMKpAiwNySnXdzF1qjLdKxJo+quvSmTbWMOYm/3Kxi5yBgfZvXy
xJYp5gcS7X4CNyO7pQQwoR6KPdAVLMg7o3HBEzSqjREfGs9MvuKlcndp+SpFPu2VU7FYNQFRSb/b
xxlvhTdYUQjrlIkxvgIjSniKL91gmDd8CgSri0YwRIVr4WBwRqJqXlojWk4D8SOI+cfm0HHsL5r2
QRfcfVCr+ptlVcAPPp61ZseUAC5CVneo0PtytTGUR5wAVIaxvueyGqDgED3GDnKnVb4PqjkRxxQg
M5MtXX9KUQRBHK+IEyRRGTTvydKvlmsVARCCV8ueNSD+WIPzGRyYinaKKAaaZ1ZDy4zgoU2eHZl9
44FKt7nn6htH/dXiLj02pdGTU89AeXJj0MMjAH/lZN9jMz3W44WEl5G2iH82sQJAPLIFFrCQTxlC
ZSC/1HUuUWF/lMLbLCOabvLpITrNn/AN34Qx2CR6JJ81g0E4P0eKhR9QYSqsnCuyWKJ2l7IJYVfT
gGDw20Rcp4ikBpY1KIRbgtzs49geUJNdyrS2d7PBmtOLcxJR2G4SnbIdZ13tfd2cdx1va+Y3V+lW
74JHkJEx5Wsi0m+6wAJ0K+UiLONN3YgnI77bwt8pVLO3hIVpoS9vBOj99jTwtt5ivFkIIyLdSXbs
s37FxD1v6E6PSk6PWcVqW0dkCQIKcmxqUn0TGxaW0jgO5hyTvxYjz5PoJkZ3ZNX61+oF74WTCuh0
hvoFIaECQvwR+6l3lCMez//+ay+0N6J6i6ObudbK8aJGMisEOsABARD17+ROJCc5Ne6uIg+Lu5+V
qecViHkUISYzQ0LMkICoSsxkn8kkf6qCcJUexcJO4NR4dH0xnKOSY6llFotfKX7ve/fZLzv/Xvms
4CRZx1qT70aTrqjrCFD3KVEOlJyANjSophUllC96JgYULrktwFzNxU9EHXzXTCAKmGeDzI9gJ9XJ
LzcFoefDKhzYp1oCUjcljBZJsjPqPlgxdbAkSP3Vsqt0NDKynRqyl9cMbFs0+5mlD59ZRwVW9mu4
amYdSXLbMuW3PqUcg5RW0yODagej+gebUhj7MjoQRd5tCs5mbvlE/U7js2yWB2Ly6onpvv2CKIA8
VWPlhVl7W0ItmnLrWqY94Y+jNe40w5KH2oBUmabWUZvZEVqpysM0xunAHyXuOdmBpHV8m3bhnuJ1
q161rTjhrWExEtvLsTGS7kjOBqnrJZIeszLMt6haibS5unoaPSEaAPOheQeILCmE3LZ9rtv5XWnq
a0DAcaD9KMNu6okJWV6Beken0SugFMxkbhbsrzXYl+TuAk9JoI9nOB43LSHXYUWuQ46C+oLBMU5I
kRht4oOjPip3i/+aKIesEn35IGK6OnQ535mdGg+99G8J64dTyx4Mi3L2aMiHeKnK1dS5oWMado29
blKNOpwJ47onI2XUSJGx77v+KU6kdjamLfIh+D6ZGGDNJbslrXSUY94VqkwRUmKXoeyxf81pwdwF
Vqej0mLvMOrZ1gOdUB1nu7ljStMSXcLv8JffgtzgnAk2AvJzvhD4VQL8Yx+l5YcxB78yR8WpJlX6
3hvPLhCoUUNGmTTDP7v1t6U+KlA6yy0WtgmWCOrQPKBMn6Q6SzUVW2O+5FP/zyjV8JZKOtAqjnb1
lEe3vIOcOU/hfx8kaYFwdQo7AAk8E7rWOHui1opdmJqie4ikJ6/S9/uDk/eShBydSHNFjd6Si/v2
339t65y1HF7EXat55lWAm7kmE8mwjJwBX5uIRbsozJJiT+7VsTSl+yg6vtKx2esFqaeYWyVpmIU6
2X5z9lT6K1pW8ZrrjeeBQ29HKot3wfr7GOeRVoHSQNYlsq+chJjcWj4lTlfEPShUYpRS7JWWP35j
dyGZygyUFk50pC1qnyeaOou+3VX5W6yU+y1iONdJm2rPHnOEvaKtrGTmHd2eBLQyB+EX19hER89m
JJ0sUdBUrDkZjPrbQZXw/5gusmFjlid87RrlMGwy5K/nDoPgZagLnn3jUGX8TViD916khVHcwwTQ
yT6aayigEVuWQUMhaDDUvyJOpyfwedT0pgmdqrO5SAFa8RfkYdJCcTU8gY2MsLqQBg19hCsCQ+sr
6Dip3I5jc3eVX90qFzM/0S1bs9PJx4NAGijNGrckWhDvNGKPKwYDHUaX9qQ86PrJ9Sgpm0YFZqWJ
J/TWkPU2vWi9x+AwZ2jiJA77Wvwr5qm8ObZ1dt3O2g9KNddc1UfYjl/qQ+l9cyzpQVjqX9RgfqeR
UiEgO4ojidetyP9AKniMAstLzFLoBHD74Y1GeZz9hJSZgcEPiuZTORLM4RFuHlR2r+Ohz6abz4MT
4uatue9z7xcwnBtxhJMJKmvoGjQ3rv4kI/RPtcda2LWDMhXq7NhG8pxbLolZ2S6N8uiT/J5gVHZ+
KYGegiNCATKulFtXKy5mCcnIsKNpz6r0nuZldfv/f0TwEdpB5Ydi5gBh9DHzOitC50iPDCERoIOO
YtQWU0zvaaBr0uAzjEb8aslkvE1IJPAYzlhx6owSutO6vQP8C09S8l1VprOp4m64y6EKvCUpH+VI
dOiYv8lUl2fTnbPHYtFesTfYmF003CH1bzNfIDYVrDi8xEiuaWYSbtCcrZIdWBV55g0gxnyTTwjB
1HFo++eq7Bm4FGy4hUbbZCkLHROnJVi4D6tiHgqrBu+uoJlKTl7p1GGUVD+m6J9K1EV7I3JDeymd
cCqiZ6pTMbQJSQbZL8Ycn/FcPwCovWs8ccfRZsCPI33bm16xA+dLzHsW48TcjQjkQpGrF0NOvwnh
yV9iq+kuc1U8eRpVoacmFrxuKtiY7kCzXhO0DgQ+u/fB0IBrrZjyVTdr+3rE9rbZCwEKgrhfAq3Z
sHuN8yAtG8xEYFRohAZ8QQVa8jpKP0omkGMtsi0KKMY1sfGnmOzmykuNdItBRBmvMWcNwUpO5GMA
hpG6Hq8JbqGdaT1MZM0kzDsEsGP2oo8kSgaMXqen99kBlztmUMdSqz/O9e8OnmCAZIN+ZvTuaM3O
k0mlERFCif0H1qLDYhUnVJvNAjSUSL+GHDppMpgvGTGyreNVW3IMU1YLruCXIuoVpe2ZhuavBHsB
dtWcwtRuc7DUjXlq23nexYXbBRHWpGCC9HnITcYBBGdnLzFk096xk2tbd+XJKs17P6arFZi1GU+J
g5VuRQjnFp5WoMwjWGEyabxra49QevR+RgUj/pkecKlY1cOWsFlrn4JK3g0IUTYp6ws5TOdFVC9S
sO2d7BxikICFSNTmVy3ouDrNOOidTU9msUGNtTlDfY1pu6Oog7x66Z2EZzK/TGb+5lONsnwbcHT4
X6ukakGUxsyFtLi+vbui/WR5f24bVHAY/eixDTaDvqmxA+TCthMVITfctnPlBn3tfHLl/wGDuJwz
okZjaLMCGe/z3DO+rOVFGpIvK7tHqvvVGsSsTq79D/024rnc+svJRlrWEkzEoDbyZXbUzzQyjaCT
3TSDo+3WSJxrh8Mvwej8wIFnY0r+MyRREOeVfCrJUEWza23j1nMPhkMaSwecZdZidtCyv9mTvwbO
1fHDNxciOGbrvDRIS4pMaWHd6+0RDWJztufiXUA3ZRwyuG8D5OxtP+r1LzllHI4i18Mmkugy8KMj
E3Qxs+EczE6UefFuMvv9RNGp6bLdJbbOctVkCzM6ZRM4hfJZ7hJjifau8Irs5vTjMwwPssprCL+F
RkhYn/KAAVP5hNhenQodlXkMNhFPXkX9nH2lbfzpOb9kkoNGis3hKOamQ7sEBlZzrJtc+HujYh52
PFKreulG7DT5ItY/bZ2XDk3yr6IoZXPAahE5AxeDeOQp+QUW7DoSebTNMHnvPEneFubcq7doETwD
Vme2LIKW7gSfnzecU2v+Aml77WWDwD+CoT2b5pc7oDnTUlkfLD8hpWn5kK365kPiG9yyeGB4BmzF
t823WssePs81WkR6bz5Ha9Qd3p+K7lzTtuvjTi+PcHjoK96KrsXtR5eI3D5JXqLI7J/ydH6bNO0C
FnIr8mzY2k2K36gcUalW4K3clF28NZRhYSI/W15q0egHI+lfGA3/MVT3kQFtCxx2UJa/BrC5REsC
EUHzsjxFOpZCKGzMFmAX9/1CazSl+ktnE/nYrpN8KACHFQb0WxtjkF9IuDD6j50Yb1FyFa2ToWIp
oz2E4dBdvDfRxuZx6tunZDGOw+QyUkji09C4OuiZlcDZMblkqddux0anUs3hA7LhWoN9VyUw5s1N
Ki9lbGT7gkR7S/bj48MqWDDJpct3yp2MvWXaoU1ht6VE/7sgtwiXyvyXiuGl0XjcAWP8pZ7czSWd
IvieM6QxBiBVe+qIphxTtz1hyP5BqNkfjKobThLqZkiEy75eo9Fso4ebH3sOWu86vcA9mdHwGFow
W/VysCu72RDHtzxVyS7R5nsOHeQSt/a9NvBUW2Usjp5sdmT36adOw/JtwtgJCsqbcOmjJJzi8ctL
U3QRyfwXCkC+EasWU/S9wahiOqZJo7G2158mvdcf6r3I538sWif+iN7fdOgkGL/Xewk6eN+ZMOcb
Sl6znrxgZIxHXlh/ZFBlnnmPs0ClwNvm1uFG47qECUiwzWSYZJvzDOpmR6TnujgUswN7RV92Yh3v
kf+RLowTMNFne7Y9zRMT0MuSjEdYi/aJedElKnHV5zFlIE9GSyV7JiiR+2HIwrIiZBgf7hFh/Qsj
GUhtPeehYlzTQKqdE+QH2BW5FIlQJqkLyBR0GrRfzXitkZDG+fBLkqywadMBMrjeEuq5YPTyPeZk
0j02eEF2eofMFx+74xZLkNV2mCacblw+ivaaN8sx3d8pU5NwGCBQAwQYWANil4OH1a7b9GL6QWkr
wqYUv6iYnpecrddqINaS99YiDrYZuFMa0o6TfkRyi8xorqlqXetQLlhvS0zdDASjOJBeX4TauZ2N
Zl8W6jVb8IYkNi1GTe2Y58vL52LYO6Ov3hZ3PlYNKxVWsfs8p6Yz9Z7UlU6btlrU7rWi/UfymbbT
LH8/N8Zej/sHSK4Tnd+2tZLH/Clw5u9KUxt3jUzOfdYUYYIFhGgld7rEEVS5ZZzKQ62aeiNt+8lo
lXsiIugzq5tAEddynyfv1FrFHKS48faEFhAaSiLczvBqaLMkV8N9HLn2cB6d9Lo8C2dxT3w2/tYd
lLlFwUfcZanuZpnbJxLbCItMmqPjzue6RT4xJepckD8AZr4PUCr8AcGkP2pzZLFt7m3TuzTTdGo4
sxgRonuZK+3kVyqwrek7S3gSpfYK7vp5Fl2MiCf+LHSgJF3+loFgAh6bb0ttXQ0D7Uwtwr2JqDn6
RfLbJcdSFO+QXV47HTeFYb3Qzp20iv5lqWD4zL/q1rk0lg4pw+QHiH7BmnhdCGDgsudJ4FL41mV0
cWzx7rro6pqugVc9pUmYuuVp8RGfd7wiBzjD5HdjYHhW5AYchAG/cMw6xiCWPNqN0NjAMzKWLDD1
YpIHryaHrJeK8EaNyBCnegXCcZsS/vSsNAgvI3bALJdn8BlbEgteLHd+FB6z7mgYdyKbn23R/mqc
9oIurdmqwWO+aDOUS+atBpjkiKDaqvPslCf2H0cZawZaxaTEGsSuiiScUZw/11nxXpLiHI8W2ig2
UxvLkp/KlS9upqhyBeoQJo++MX7rbvXSIZXOPHvvMnnadFpeBTbeNDF5D+zvCIJOlTAJPNfQ73de
4IK6p5zz8MW0RrXNgXdt7WJ8onh9zkX6aVlssngO9o3rnpduZpVWmxt3sp6nBPwGnONAVjTLaTkf
pAOBdhJGqCYfm6/3CxKypKU5dDr7CaLfFeNXpGT2qvubIQcXOtRvPU6P5E2m23bw8l3rtcx6UDgh
RCRCziJoV6b3tECUkMdkQc2Rnl0xYmRXZ6n+etExKwTjHKj1Nahs3m1EzFXzPvXuEUw/EmS1LaLJ
CqzVzd9V6O4VxaigZU4TJ2yqctvbbNaq/EkoEjZy9RgQVWA/hRzGjgoe5Yl2dj9YGsN7/YsNzNlQ
1Wk0X8oRNW6aMK6dCj9EXkoWdBldBXTRm153xzifdqVXaGFL3NVkucSSI/JrO7aqWTFVVKiYuuCo
bee+KI4gLC6yZy4djwu3X8IhO2e3iv/74FqUDiMaU2YiIBXEZQ17K+fa45PhGUQI9N6l9Wn9d5RY
8Vb/T4ChocATq7KvS9+QE3A9w8ufBuOfa8CRbVXzmwaaexrBpEVlG/6XuiEzvnmEq1s06uQR2jGa
26gJPAvKR5EgqGDHzCTY77cjGXoBItlJgRs25CmeYu9Qj/GzykvqpYjVlFDttcytf3D9EGXO5lEh
cupAhu4nmf9GHM3ZPH/D4v2jrAShdpcAe8luOlL1nnJlltoxLuG4Vnm7lbn9KoH2xxH+QRRYRYW0
rLIkanEHxhWP1YhCYesm2e8M4FU4OECiGtvc9z2naVE0b6gMGeiVDGG7iQ7M8asvNbWSkSIp4iw+
m30+ILZnr4fgj3yfCBEV5R6n4ZiBcu4Tg9xIKD1ODHhKsZnc2D077LTe1bLoj+NC9EBCECuAEiod
7Z+FZGhb98ZprEYCyzQUj3Vc/2oHW+4NndYEm71ymyDyfJOaxDmLutRCS8et4MPq2PKua1Q5sI9t
3JF+9F6Dqtr0I24pRXpw5hi70kmCbqrLjWBetC8fhPiUZ7N0Tp6s4XOkzmGUjoN0RGOjuwoyGQqH
6DByc15FtB6uRkSBUlY/yiyzAzOKo9mSBN6NTKBqYoKY2ZPtUBbpTiMKzpoIZ7DtmlBVhF9T9D6u
1opaIC+Yk+lJEG2DQ9V66G560qP18MlR/fk0Oqn/hNUNCRgd6qaO6HMkzyBjEkTPJaYeUmLxaCwa
auSUsWvn699Wkj76ufqdm+53QupC7b9VNasSb2DstjKazaXe+h3vPT7I+OyRXQ4ojibZpPaDkLWR
RfvHIStpA8QnbCSPeZQm351YfsgVei6fUI6sKakuVEU+1Gasow20mCvy7e/GLrcZDcM6ASpbvd5V
NeJGo7QfDKX4Wmb/OvWIPW1jvA6wCl26HzKfwXUZ+H9t4goZiSPIBndV4yfSYJel5YA8h8eH5mje
5g6/xbxuzEDtcDfnaISsag6lzo8TwwawIpfVkuJUzxm+hDlDOUmlCGuKYXhSwbCxnZ2JOpW+iK0/
QwZSiYrn2qiGA9LjK+FxHQ+fPbI/1vcO6AhXImEqHL4ib1XLkEhH8tIPE8i3bECIaxkDN4jm2xt3
HNyta0EAVDOJU8RKM0xBhihiVkpatDremmmLKE1t+Ed4ZNRH3hJ7K8C5WdzqaY0MXbQtJaqhrnnL
A2hHyNNxStHFacsY6OSDFLPdbpdF63mSF97iS1xM/U73EDMZub3BVYC5GjINUZnirovhvRzs327f
LtwNNlzCzNigIc+Drrk6Ul5T1/hjrSFXbsP4gpXp3QEodW7L+M1cPmNe7jGHizjD6DrMJpMP4vfe
KnFCeTtuZayPXMntfmG9uyM2kugSV/zDYQ1fUVPHxYXZjAtrP3P1OJRD5CtRTlZsanLvqg8kRXty
16VrDuprXKIPoKcyUZgDwsJJjEDX+zEi/2EWZOR2xXJMe8G5bAIjLp0vR2+7B2KkUKuKQ7ee8CUW
jdnmZke8mYciyu5W31WoyowyAJjY9e2zrZveoWmHM/0oh2KCSt/VdJCWNuG6Wm7s8leta2mbqICk
27+0TYy22mUCk6aAWxH7UmUM5MUk16bVwHgb6xqzpBeFfnXJRn04TT0qvDEf+12LMn9nMpSsdffL
mX3nyShL1tE0nrDW+MLs32XFcQQbEq+t/88wU4o7gs5cq38Uf0bN+Ja9j0mKM9PxtL+oBm+TaRO+
1qAN0cz+W/fmguqqeHVTS+7Rmp/jlKcCVAcGHe6TzWK7v7O5pe40FASRxuoJgPe/ltr+mHtUmUIk
/Hhcc9s8VSyCTUK9akZQ8B6tTz2iJojs+LdOlxxr03SQ+r0uxVHBnnsMVh6qnCeNeG5a+IaOqMXs
jZsHuX4rSd+w9WFnrCT8prQhShl/e9DtG4YiSALVLvWQ2swjOT40Ty6R0Azj16Ug/lYx8j7ove3A
thg0UJnmciTChcN+ExcUJiry30VMgpEPqbMeb0nbvHcxfqV0wOEe80JELiWWixVPxUxtmqV+86Xv
E7fbBOwtIpQW7odrAZSSYOIJp9t22XJ3e5N3ALLwzRcjtK7FDjqrUCG/cjCPE1ZRMlMZn/THmrPz
XLviXqTckioCcs5GJQ5A+JNxA+cM1y2AVVcgr3O/2rH02Uh7B32h5wP9iP7bwQ1GTklozj7UK2f5
aovhqBMtsBPG+gZ7PJRiVsf6NZvRI6aEM1yKmJwjO2ZOBgdhky0gzKg2r/ZckaYhcHEIo3/pEqai
VsaPQPOArJL6Di7DsigrYJdEe4esm48VW3NhY58yyxeZmhP7dI1hKmOcLOn5K3Fl8SUgi3Kpctm7
PCp/yA5xJc/YkT6h+vdHKWq+joZPBUAUC6FBwrtb6SPa/GYlOlCGcoI0mUynqe7uPnaXXV7iWkjw
pBPetxzzlOkZoRtbP47HQHNyUt5dYGbjMN8Id/3raTSD07da/IjJREXV5tsDEnIDaiPfHWJNhWU2
geJJ5RLiF09283or8W0fSaNj6JY/Iv1vmzGoiTojDVSefXjKIQBhJj1bsvq+FlU2r1FX/2PvPJbj
2Lrs/C6a5x/pzUCTMlneAAUQJCcZJMCb3hyT9un7K3aH1N0hDTTXhMFLXpIwVSfPXnutb3HoIzLF
TltZDx+GwlSJ6iq5dnV4dw9dlWBdaJg3OgzJUzPYB1VZMy8MXRKve8LUG8qETSpnLNGLg9Um/3i2
GT6osbeN5VGp2nzUH2xvpjtybrH1u4XDp1hiz27cRx/Ip1cjyf4EBBHa/A1gJCEwXfr7SBq3sUYF
V9BDNjiOIQjplBCNnQPihQHwPqmthQXgrScIQt/FdLcsYK95U/bH0iv/2K1TxirDWaA8C0NSyRof
rxOpRQAir08ThuXIfTMGt7GRKq7TdNh6Wf0LWIFNTgsaFzR829cET0d5KouJbxLB+bUIk+AWRsAS
BGyIJFPZ3et5PvREXHZ9zv4bkRhdP+jFnoaQL6NQ5bM4ZK2awH10QGyImewsH3O2pCloVdi4VJze
nLfK66i9HRbqfYA/sJKi6KsvaLV3rX2Ss5Ubes+OR8U0nPmzGc+yPyfAOFkNEkLHHjqdXBlCy1H1
xWqRTJwpMnDcWMa6pGFkx7K9WUuAzuCcc+dzMud93RMQajPb3kHs4y6VRvajNsxsmywErzHxoMWi
me1bH/ab6Ur9EsxUkQshPDgWXGhxzLG/D8ftgml2xTMa3KJ6JSXMZSTVw9lD2FhNRom10sFoAPzP
2IxSbEKm0ntu1wWbg1uve3Mjc+6vFjFckmdUhM3zr6yPeERja6UlwldzvabhkhqEqn30mvuwXLxP
ZXCZrqFjsxSPW3v8hqJIMaD7TFhDyejqqdnQ9Ql/t1mokTwYaB9HkYd7FjZES8fnYWDVCGQ8O6ym
reM5twtKyt/AqsBcavCI0L49ncdxrtbDxNzJYmaVWSIHRMeY7CZyYwT58Jg48lYsvcLTMirAfm7f
cEaxSl9SzrUKIEQVvOSpyRxlk+iMrBsDZbDqlpkVA2ERIXhwdZ3Nq09blEeVTZy53XtfOOIkg2k5
ogwox/JOrZ3tU296bplCyJHusLOV9Z4MH7aBtzixR8Intdxn45fF81TvR6q7VrSbEmA51VHvHGuG
8E2PISCqYXd5IY5B5Cv8E7X/OXQNd34y2Yh02LtYe7xjcM72BN1JBdJih1HBOUSDibhZD7SFGKCc
zE9fdei1IYB2GX5auAdWfXRyE0cc+xFFk9gaQjyjW4KWk5Qtbpe4bGi+UlRvMi2yuQLMGR4M3HoY
M4oYfZ5+EdLNtSip22MfQa11/w97pgtqTHk0LOsN9XzaKpW/kIgrY78fwZKoemuwBORuJShd64Zj
TqlmzvmEh7f5UGNa7V1pf4fu+AewNBd+vJOkTepTaWTcs7xq2ECcwKufeMB70TZ4hyvaT8iUlUnw
C4D91sgLtbOX2kE3N03aZEd5qDXP1WBio5wZ7kBJanXX+lUsbvE56uJN2TzXO8fERExSuEmHJ0BF
rDKji+FyAv4LLb1j32UduR8xHRBo1TSUEILTJRwsQ9JP584nl+j+bhQGi66pTiGmoEuaYnQvWZ8b
697t0cq88ZeL/AykA0Z9WwcJmhCIMIsemK2ovfckUvMbGmF/aCxFzn/Go+qQV0XAdeajYTP3MKXL
lfI9dTK6lCMEHvtLlIWbqJ3xlaT0DETt4H5jOnxQqfOk05qvEbBkoKzOgSuMd+kJrTNn8YrJ+Y6T
nqjKrV1Z02sZpp+RuOZ0tlwHl2UbyPhm2ycZqBTPZCfBG3XXGbjDHBI5hxwhp3h+uYbwydceZ8WW
bcJv182kaZ4UyJIi85XPoLY2UD26ZoKD2+K3tzATP2QBeAHrnqZJ6z0cMNDL5/YYUshVe/21acIa
YE9CYWHQ/uSIlxdE3qfTep+OwmGbK5Hfepb89OLW6jFlDHTLEFQx49jTl+AhQS7+vMNo0G6qAYFc
hUbLtrWoHkOQK7Zl1qtTeRW79JJVU2c1J53pZc/Y4IfO9MYN9hYmfzyYEodnTdIVzGSz46kJRPT5
aXuzc3HwMB6sjPkhmpdbDWll0zQQJcYlBQ7LGyeEK/IYHSLJoKh7bzDpwQmG04zpelsEBeuiMBhj
T6W3QeMzqkNlUHfUGccuyVDhoQJPTh/7EyR0kw7FyY/eE3iyFASmXE8yCqNU6r1R+X4O8jK4I1eg
gxP3zdoK5EMEk4OOhk1PBfgRh/u0reGirAN29+eiGigO2068TY7m5EZHOui4X2XJxRrpAU/kEK2M
Kj0b8J6JzDPvpYbMib8Z74MexYVxr9lAWbdZIndvY+EmRzaKG5vN09EmGew8eSUFXYZIsuzI1YJM
X4T90RAs9pERwTIzjFXEzNoQ072gttXoLBvXRQMQqnFooS0LgHFTcADWbjOHZJJbgp+suVZu6Fej
eLT9Iexo/GXImKs+mWWAE8dIMOrowTM2sohoLmrMdG1hb7ouiLrTBBpkcp2D2wGy5i13JKx35x1X
7fSs35Nw6m+m4q7XjSPeSg1Lr5kRsXIie2uSvC+9Dst4yIiBDNZMdaLl4lOmHnKbmtlybvK3pDWT
Mzgl4+x4hDSpv/yaJ8+99w5+wTDlajZwZ0BKKojp5D3O1XBtmN5b0+Faxia1aWXxhSeQZ7dH10dI
nm3lzX8EYmwmJ0SkFk9NEvBUwH95YHx2kVncHQSTXZFMTJgs+2BpTR8iGkOgu+ontVwMQGaAfMn6
6+/fqiWwbmWyH+0SxdDuU9Qw/EQHLjfl0w5p9p5JBoi3dQ/alWPsi/zi9F1a4WvO6DwLAhweG7Sm
LKs98b59PhgKgQUqz9DypKMosCXcrMKC3VCIRlIX5Bow29GpFEFCHygl45VisBxkNgIHPGxnZz4I
HPhbzpyV0sUht7IqthTNgWZ+sFlI3AQXkNp2P5J2i+nQxlU5i5vfjb8cD1FKoOUkiebP4w4IZh/b
e9JI/Mi65g4BR4S826HoW/PQDgr4sh2eOgoSP7Km5hBU/Rv/cHdVvlPvoi6fT+P8g43+dByr55km
Kbjz6vxhPClRZMLb1dC7h4LTgOd0BWbINkpMeIJ8nVHvhkrlcWZuuqwBvJ8nqC61vJoSHoJp/saf
Ryhf+j/LaIHwY/HIwHXZ71L55eEu9rFJdX0kv3XBBKjAP/mY/lajLatt/SLKoX1Lo+ltoS1mxaZY
nuCEHbvS84+LkX4zIDaeMn62ok2BVHBf1O8ycE6+q9lxBdZJSSN6BRLMWwRmCOvG/hwEEpJB57Vr
17Ah8/fq0XDIa2rR7n3GQMuyqvSz4UwnE6I/Wn9aTw6pBTa3bPV+1REXs9CNorVSJPmo3jgVwfOY
0SNZ5kJcw8HmOoq5ceP5xcWh6/cy9NmfIksHKMy0XjdK/B41HwBm1/oyZ3TLGDnpW01w50iAlvrB
Z3TXr50i5nJXXaw0JzpFs9Q6dKr04OKGZi+cXvCyG2cq2jadRVq48pR1LWqSx16duesh8epdyjx9
bkY+1tJxX2Zzqu9Ome0wNnMpDIYvTbECLwfRPGAbeTs2DsZ+GYHqTQMZ8BpllNaoalvAfzqPGIMH
yN4HOOoBnQS4pHJcvIfW7LYge7LfFPAkBLX0P9GCpbRXfkJnhYUnMSrOfvRlQGI/D0gfl170//ED
6YW1N0310Rvs4CSRcve2sM8cr85Rw38OeWNBq5IeIC1DfORsu40RJgTxr/Rp07vIfGsTSv7kX4Q4
Raq/LL38XkZc8Xs+UcoAGwxeKPUdpqtgbs1T6XRYGyVDWJBIIFmoQ2+ku5sBJbODor0L58hBMpTO
egm7cmd95parYlP05ndNXXDQVSWHE9gQkvpqX0rtwdSi0BRHFwaDhqI9k4ueIbrgwInwjTDYDxZR
EEEFKPsynDDszv167mlvM5ZFv9gTF83CYvuM/7Fbz4DYQyzqPYzsm/CCYms3kdjaHew7tuVkAbq9
BTupyiuFuDQT0Z+sR5O3wEpbIP+JBcYwQn3j6x8gE5X8o6lmGDQX5uOQu5thmHpHT6Jem/7T6on2
Zy0ttqJCH2WXFVhDqhwzJ3Yg0jkUww49pl3V7Zxm5g1eb/JyiyHR2AzDRAjrGYZ28nJX/e6xFe5L
GzCvnS4cpyYgntWoWAaOGeeSthy4NHOGC1yM82FgKXg0s+tCtC+eKANZBXDNYmita1eHT1pPB0DK
Scx//yFtXCtOdEZmhmNhXZcgJEygwnCxnrSgkMiTXL60TR/9pOdDxLfoSpdke+VqV4jKPyZQ6JGj
4fv5bQ9wm2Xg2u5eZ+gy5xSM24ub1xNUzJRaEDnhRliIC6VP3k/U/V46VE4OOErZPuiTIxYkye+Z
uTWfzN5+tBwoaxI4yXpI86+WpMo6oFrlsBAsXCMymRcgG6QYe/nuBPbH2LsWsViINx4J81lYy8lJ
nvYyVTS3nlcvsvgwXNEKC4hrtYgDpce123fl/e+v/f0Z2uwxb4bmPGsFVqegI7Je6D+wsBDBaSTT
VYDCwFm3nRzATawGxxfL94J1ouXMPAcbi5wl8bGuPc0wiTxH6JPO9YlyHQPuZ2ohvbLFYN6h/6J/
WVg22T11InBLCUg0aXUjEV/eSjf5GK0O/VIP6gxq6d4287An5jnunGVC10m53Sx595451nvGy+Vl
qNJ32XgTOVTKp8P9kA/dlTe2/jGp4DqXPyn7Ss/RMN2ZRHG6tiCe6erDSDePxBI972wXmXmGnv4u
IZ69colxXzkkhnVD2h3J8rl3qgEcCVPhVq/lZ9g3BN3q/Fc7wwjJWvK4DVBsdBKZfSjzyxN1dklS
wh+B13Em14SMreFbFYUfiYM5k6/E60K8bFX43BLlQAEVl8fvbj8WYAuKegv+ZZar1J/uMveiW9tR
AAwe4YBo7p7+/jD1elhDy3dOylcRZiuig8uGkRr0VMqs401tT0vRXMV9CNGBXgB2IkymN8gN+tAR
E99U0nmEZuC9B95wJsZPosunUWrwyL8BTIlVOuLlD9AMAODF3bytyM/u6R38zpqNga4sgUdRD1XS
+SRAKmWKjBzDQZN974vBOPl6H5Xa3wKFfiE2DWzauoZR8Ya1GX8jj4XGAdjIA7KwFfU9pX3CbPfT
r90QK2l1GQofgyeFFRaeuY4ap9w/ltC9frWlG1fTehEO5ny6g9h1m19gZn7Tf8Wkl6CGUAdSndWh
LmaEtBBcq35KXmxda44j7shZXmY3PGV0vqJsr7BjQyCwmw3ZAmdjC5wf7ZJ0mySTP5i187vSTJPQ
dn6H5eievGHmMafHI8BUqlL/dpZNPS+j/uD0fvWtiBCaCzcaf1a6/YFqvPKm2joGSR3sh8l/zSp3
/sqQ2Raj13syvMl6ynVG1FY4+IFoGMIQ/xM1N7gXeXcllEoeoXX7G9+HEpGlajZeODEAy3DaWFE7
rV1sA9vJancoitZv5iU0Tp6NN1kn4qxtEFBau6wxB9ejG3mXXKd+kT9qWjNgqRWAqxVbyKyUv5dn
u9iUUaJKZyRCwdK+Jg4dBLlK1QaBVQJqyrqboZ7VVXPYXGyDEJXISxErbJib0VK7LoRO6KXTAXMu
E8rwbGhqJn/tQKrZ8HgxN+6oQryOmBl9aRyJG9nbSSXnOV2WfTn4y5FUDvCTIuj2sxHmZ/hIt7Bu
Y82F56svg9/aA0yADdTbBBGuzgE5but/4dHLqEDx1rVyjDvuuAe1V86WIYpY3ZgfBUoCBjGyaX2J
bpYIhuZC6OUoq+6X7QJCxW9Iatc69W1TPYziIROdX5VFHWxilfPW1sVTl5VvFY/oegIikjvPT/9z
XEr6tzq6vVqPdyPtSbRa1NT+6l9jJD5m+CU+wZx2+Md1n1Xqc4vaBnuD5VvEqrJ2X58nNrtPUmNw
oeY1j/+/k3B4AKA1a/8lMkbzZI7Yp6KBfXwOuPzu6E0Aa/RFddFxblBHB55FP6xoXgNES88UQ3Rc
+TBvdkHRnlpSGKtFZW98gf0bz4aJuJHK9jQy5xswIuR9RBcPkajfppqvSVMARNeQYHVUsvFY6n04
LoSl/K3Xg5WzSm09lhKpcV6weFuR/iCWehAI3unY6H+/qNGGWJ49dQ8rqH156E04P7uXVjbuZg69
8S3P+NZIXrPbqIGRyEqQy0DrJ6e5BvWpG5ZxVClOcYazOUaoFMTWU6zX0Whv/Zw4uGqafGfpqyoN
CLBL3fNE9HNqSbLPcjzatqfWnNk4qn1eU9qnsYNNG7ONjwXS7I5PxH8h+KOW6bjcDBf6Sn0RkgjB
fEQh2XbJBfQUZ7w2MmK2SUm4ln60siWWmUWly1mC4qtfdYG3omuIhTYJJuUBN/wkCVHaEb3eDQMY
Sh9VwI6bMSdzJE6lNLjjk9Hjm/G9xLvtOgGQizwLjqjH76UKxQNHGBeHOdG7uh8Z0Af/SAEyvB7/
Nk8OzrDCeAEAm+1SYsnctRrKtEd7nyWztesKgjzcKtCm5yk5LUZ1siOICAI72VonfrO3xqg4isKs
d3hwIExI4zAEZNuapo+9pkwPnpO+ZxXFPHg0m02HW2/hKn72bG8BdsPIlntuurPEzKHBvN/54lzJ
+mh0eBhng220H/WvZphv58WJznkb0EttNfQsa3mwi2U6uMrAPkRFcKyTns5oryvPMgX01JR38Hj1
Cx3KT8pcGcR9Nf7yht6/Z+kcos3wppPCmLY5L4k3yxsw4wps8iKvUtIJabAiP0qKLKfV09Gltccj
jbeFih9U+I5eM2wrvGoos649Jdk3C9AVKb6W0RAgUipp/uqGS1rX16z4pjOcV8oxXyRZ/pUZ9GMM
R9STW/JO4XGu/7g1vvowjGYIdaNiITX+nLgblJhazZIrXqs+GFS7g1N2xnoI+103AMtUxMUayGp1
J+eVYCcAxmQMNmPZzwffi/Z1Z1UHM/iO0MIjdIxiIkvsRev6YNr5Z4mvRXX0PWY6Kx41XzlAHMW1
xM/XqeACBedOhWGzdgZtH0wAH51tOYjaIP/mzE6Ok0iufY3WKdi9EJewcS5w6TJ5jF68DF55pT77
AhM8zTOs7SisxsHIlo/lZj2W8gyE2WV7H9lxC/v4Tj+mBWFBrFuGy31CUeLGxfLikWQ/dJj9cM6T
JTBcgIRDIsNtFIgkbjLJMWKSh49MYgcywBkLeCYn/B80GqumhNW2kAmkyxTCA06FH51O1qypw23x
7KRJvXK+qyBYh1GQ3u2p7jYZW1/07zy2xTy+JSk0yia0P50ZTgbRfGibfhm3nkdvVF7nm0DNoDJL
5X1vm7E5LsL9B5OaRUsHdyY3NM3vEcEommqUOjjhdKL1rXhF3noEFcn2OaMpnniq3udWtU/MxLwv
Sv/yDZ3sfC29A8meOQ4mhMamLt9M9eDdbu0DgQ8V/PR6ypLh+9xb+OpSiwCsM/Q00nn5h2vuMJwu
h1Hl32GQ75VFYSJEpB3RNBx2YbZsqqd5sMSHR248E2zWLb5fa6dOXws1c7Ngy+jrrU+Av4gMgbUC
Qw6Y13Sj8fcDqWpLri4sfPADjjVwePB4CM5SRsZK9ewvCsN6mGGSn6KIz5G+6lVf0Tlqm9XJnbWz
ypyIYE0ONk5P3AG78uqM9fuIBUpysq7aMfmuvNTZlKrcms/3i8G6wXOKn4PZGCvXy4l6yE9h2+GW
7trtIKj+6QusQ2WCCzEAYEVdONDWxeWjBzTy/qzrquclp3E65z4StfrueMk3M0smHF61vA+eTUsi
nSgcDzGuj44GNy+mXnOHTVECSy8kBGH30SaShGVqBMfp+YMriw49jYS24LS7Rqzodn4v/zGaWZ9C
ycO7VPZ59pNfmSiIcS+92GG6+aDlHNpUlUA4Uc1lNNhJ2llibHvKU0+RPV9l78uYx9JjbjSpx5bX
+pjNx0oy4ZODOE+q/mZ0eUXZSLpLKxZbEFvQejLjXQWJRrIjwwL1CO5ibrprAvzdvQ0c3opVEqeT
Y27ryg62MiyDW2p63iojp0aJccAg3+mQ3czvog/1XSsEAs1fWFqYN1YEorbGkEBTq86RFHonkhC3
6SLqY9i7Pyqny85AyB5B5+B5L4YHodLPhvePOTnywusqlwLftImT5JmdHtmmoAwSGJNg3bBYu9dF
ABP/+7Mp//+VJH8apmBAZ92f//k/fn3VeUOuUcv8U/+XiibfjajH+b+XO53+yF/Vr//DH/mPSqfg
X05k+yalTo4VOt7zLxv/KP3sU/oXfUphaPpYGhxuGf+pEtz+V2CGVhC5gRMGPgmf/9VFEv7LJncJ
GtPCvBEFtv//VAluWdazauc/dwHReOKjxUDXNl3fcfz/1gUEN8ogYWDhH0eGzoYsOzsftTMmWGbz
lMs3Js+c3rNLS6HJyl5wDZRkFldjwPZv0G9Lxo4vz95yr0WJzQ32pBM8YanJksqG4HaSV4xzOXYX
4TsfaWbFIXPTMcwbsFeK4cypq52TiWe+imhutEzIE3lDuoZlIeuBLqTztEREN0FnshbHUW7MAyn4
Wr+QYHNvQ89i32aXCCpmy+zHJJbK2PHY6o9NGYepO9w1dSOZmZ/woBENMhNsw4tx6mhWstKyRRRO
oQmNWLlzlw4EXW2SUORsPraD3fVvczp/ThkJXic2gvLWB4v6kF5mrpUT3ewWronIvPKt6MA6Znl1
hi86r5qyQ8DjkNxMKfs5GxK3l6Ze7KTa3SF71lTm4e1UBipwk4qXJVP2kXY9ucYF073A/fnWTm12
zZbJPkJpoi/Frq8tLCsoGe2mzKbqHtGAt6q53ewHgA7bahib/WAhYUWG5gtmN05Mu5V5BK0bD/Uw
vBpEF6b5w01c+ZHJBneiDx+hs5tD2wpnm3DCxFROYPgiAA1YhO1WaXonQJA93Q42YanJmwDsisPY
ZeWPkbVSlVb2aXBRLYYIR37UFs7RJn01hS1QPBs1DHnRAfFmO+893LvIIQA/sYc7pdZz+8VCnGTI
hFo1bpvIhPgITxWcI9SSsQ/WfgtDFyzxTbAWXM+5cfKsLDkNybSOkmw8Fa7rbToMd2YVmVfIqwVR
d4lKqNGHqj78ZgaLdYOH4l7C1CxficxdarNotjhuvVj7RPztIf8RhdkO2GzNwi55N1SGFWEYSE+5
2/LVnUb6UBYA0WXoWYjoxBHJiFHOnOLx94KLJ4W/12b1mKiNX0+FRXsyIO21rPJD67Tzru/ZyDfZ
73IInltCMNLpVBr0cVu7XizQhAcBEMMLL+Gz7WwQ+XIWTMXnquStAW6fKeJpKVRdsb0oJvq3YRjV
qyImQj9ofkZ0xeZJiKKFDP9BAADTOq3UDg0tMO89uSOXXl4NUf3w0l4ca6wNYeLMd4Ri9ok5BgIl
+O5b5CA/HIZ4rknhuU9nZi93mQ9ZlzxCMpw3M+i4xbQZ5ctl9AUju/05g43wqonmT6/XAeYh1JAC
Z2ftVvafwOo+TJcgyTKZJHRsXqdVU/mx1kV4oZrXwg3p3/Mg4wpDJu1hVYoRF1tyIMa15U/BCfQA
bSxh2tEkgUWmMTAzRfCwTwhPDCKIPHhwbPMCY6o5NlVAA3jO30+u8hB1tnMGfTDFvfoJZnu6TWiG
6wW2S1zPmhgcmXzI+G6z5Vq9qZT5JsKigTKdudw2oWOzOJ/WmSVZAlBNsuWcbo+tX1605+C2sDRn
EG9C/Dk0ekwTvvBlUBiJwuu8jMNLKPiAazFySZzYZ8P0OdhZZexM+PKxi/EmgToyOn54SHUYrQF/
4YeNWENTw9Af0jZ7oYG7ABO8IaAdXBIcTZMwcK5hQxyUzq5GkruItsUvt5jsG4wGsSFnLhGHeEt1
NgUpwlxKaPFIVSm9N5vKhq7hWE+OnBwu4OGifZmo3xTwRZshIhK/eA0hNIvkpAqKd3biw2MEYlZ2
7vfJ8tKLYdb6pmm6VBVDdGkHc+x5nvPSGzolJWWfHRzzR4TVjuz7+CADAlqhIDE/alhfGR29AD2b
9iUJQOlUJaU6NuKH+zzbiYeTM2ko2DAmQqVZBcm2dcObNao0diCi8Y5qAF/Sa7MpsIhV0WzFZk1e
RFuUm5de8b1p+7fAxH/aZuy+IzsgZhO4b0nJ/gmZmTRtkszXESP02SGndtHZ8GVBqb8rWb6GOWly
h3rkbkjs8xM/QPYBQHqlorhEJV7Zgzvu+D/xkfL13voNlAWwx/kO8C7FUeX43e9a54c3zuekSEuY
RL117qqFa36bdW9aGZim8JrOVl7FmCDNDQpfuUFXbA5u6bDmtvGAAinPl3LEi+kfTGdIbkn+RI2a
1Xse8TD6ZwB7+l7g39tE0VTeapo76MXuSakKDs4+61bCGGA8hxH81MLfV1MKawidDtMGeSrV7SHc
G7Z2Ly3vMPNZLTEO9lvLItDTXKEjwWp4scDt6jzCRDql+H4jmeymXBGL7k9pmnCSJLiUzdG9JOG8
tyg+vA4m75IJ++EGf8HzJp1zzrFuGnqnuyANwvS1CIFYe4Pn0bl7Nl2NqL77IeMLgTFmPOKVN9dj
uEY+tr6s7wJDwToku/hIi+6FLe10YFoHbtkV5a1pzW2pFS3EgXkhCPezqa3fuRmMm143mC4Jhq8x
ntGqbRFZi2bq0TWx6Seh35ra8UGiYNMV3XD2i0HHXZB8GpP3O/MVWHWTlKodOvQ0Fs49nLgueIqu
QHSg+kCK1tg2uiIXEXzjyRbiJ+NIKQbVbQ0DAbHMIOZm1GMXS6jPVSGgdDoqADiKgmSne+IUkPJE
zb6MW9mqLQRONdfcFxY0wYEX73Wm3J3jlF8nxfLHWeyU5qcm2BehUdFaTZUUZJlYJUt0KNmJssnm
h78/601fk2NiGRkC9RGwU17bZ/+VL9zxQI5rXum0K26BC8Bpov6g0eT5FCP+zApxa4fLFNtgAZAD
Ca4ERqCOPULjcdZZCN6XOMDYJ81+ejbDDROyWYU1Lw6LXO4iH9ox5RHMcQ21Fi0HysEb6OwxEn0u
Fe1pbgFLatUPzCk+rQ087qtrMtPqSftHtM8maW4nXRoY9lR6Mvh0XsZgeSmNlHaNpOl2A1Hiq6MH
YAGRHOJAAuFLwwBhwe33vWL5aNNUVAJaGw0sJ3iq0QhzQlBNZLwATPUOqgZMKgu1ZjV+TEfDPqTh
AsgoDPMNQm6xGSnNe+kGAk/CbMRBTIPeg2BfYsFQfjIlzUpDNyxnY27fl8J3jn7mEv9FklpaTECR
ZpnqPFfa/SjTr2hI90U13wuj/RkFdFjNijR1FDpP35FN0o3AMzuOVFyNgHSno9WpaeoNVCNrbdL0
sbbK1jwvjXGnz57JHDbeph+C9JY21ntjslGifQUhlsbey8IjbNXSTLeOKm88cUXJV6Sn+FAjh+oM
uqoSx67eTXoSV2E3jLsyVN/sQJIzcaqTxZo3dlx2RPVSdBIXah1szLpBryOjzBeQZoIQ8y5KT8lO
ysnbNyLIwzlS/j8GfIpVks31qWl977EgovAFXQsOgqta2p7C4vpuml65saMEP1hrEz4ZwAZbRANO
1UudR/abws3/1gr/VNpNdQ07LnmUN7zXGuaM8Rq16jPLOhYwZrhLOjjqHoJvon0IfVHXvLEdfmbI
lT7JMarfzAYLiwm8BVRkQDB/YYPPyWrejEbG7ICxKnu5g+rA8yZOJaCYBRvBCybN1SCm5PXvL1Wl
WW55YfooY/wfbJF4qLKQjK2ZCjoWtLQ128DqnIW+wHKmWyVCDqQaAgObF0mqGby144jqN1SkeyBU
t/H9CNf7ghubXiTjmKpxugMz5wSALPRueNwgSPVTBIRPBmAl4jCOyCws1cEa0mRviZCPAIuuDzp2
zbOZ29ZU0JYkvRDfXW+xRyTdbmXzsypFgkJz/R8o6vjl7R+qTubd33+CieQ8iqzeGMYEVii0j8uz
O4e287uu3PHcqQlpFfKGBG7jtFieWTO6gg2e8yldFNywNzFoARxEX8/bby3hJ7AMzvjDMsWj7OZ7
6CRrJ8weQ0aVB3yhxKYSx6IkKQJoX7Hi27Y+j9ZCOp+GNGjh7ndWq3cS51WWwAubskPhCa4EMytR
AfhubOsXDB0Zrx1UnGJoJGHgQLwKxQY/q7mu/e9fA5K+VcbS3yovj+JQZv+ktvgzucVHBJ0cdtv7
KOZpS1uhXumsfIPUaB8KTU4jdcK3NMg3Xp9lV7hZ2KGq+sgTQpC8iJJXE+cv9jrxnhOjW1PMyHEf
bgSn+SaSeJ7p0qRD4w9EQq4CFo9jqH/zzSH+/lqVQYPZEX3u72+GcHu9nPChm3cYWjIaoFyzR8kb
++GbAOAQ5heXkrBLIXnvLyFhQDcUThywIMAi2YVb+byWW1l9BgJgnyoyu3d6KLFiEJ/a2bNb3U1D
9NslA4lui8K+ipo0DfslmGm6t65B4FrXyTLEnqYZcGQ97hM+483SqAIQOP5VnsJkIhetDhnbQjqP
HOutZ3u1zrsuO/79z5EMGKZlr+Lc43cZ0eUBr4ta//1PfPewWpT4Rr948pjdvRdKG7xJjjjPe7SS
KYxIp7vO/8beeexIzqXX9lUuNBZ/0B3yHECtQTiGN+mzJkRlGXrv+fRarNbVbQkQoDtXDwKdXVVd
lZGMY/a399ocwuagrp//vJQAllZ1rw/HP1+y/mVHWvWmlbFwuA2gPF43mvHdcQt2sfLJh3h/Nxay
QRL1r7QL2ndtRIOoW6PZOk7m2dJvrgAiv3IJpSZz58/A9B9xHw9H356jW5uW0Y3Lz4mWs3DT8rBs
KiM8ahmlomzyHwLW4R6m3ZuhAqjJJGixLW25jisKHWKmqDnnUDqErPsw9Vv5bhMovdfCXRxO9hHY
pHuZ3IyZF5mXtdvwm2Mu2buK1eoi3bg+hUs4j7vK+e8vaYADcMAkbnZjdYY4lpMjGW8sjSRN0Qt2
9vK/C/w++1Q6V8m16PLnJQzndeU70VmbK8Vgrdizc876auyqb7TM2gfmBM3dQvVgvY6vIgoKNrmy
5MqaizNYyB+tFcYvf14qKFS6vtjODN5wB9P/i1ZhqxOVAVxx+RLkb0oxtz1sB0yDODMBYHFvGRhw
5TQw1L390oIEuiWhdXNwSbz8eYGR38eMxBjSH8tsTl6YF4EMYJVfC73gbFDFrYcaYbA/BvNtSlP/
GIfZbRQDaXLZv9P/HWCChyM2sA8FgxWgMpBXbZJ2a7ol08nB4mK/4vg5XTG9wDjKHrk7FKewN9w7
ptUZ11s+f41Oesuoe3kzO4QYd7mRLf5zZrctwSL8+5J+nB9jxNM3FvWHCONjwIVv0bFAsAnuf1qR
KkrwjBxhCCafb12ILoy/etGdsPA3K61RAU8X8XnN7/JrEif+UacuelcUs/vCJQDjcOdHv0xsa6nA
vzM2xAvEDJcibQDCNYFeePgzx6Pr1Paub1jvQavdoim/KgHaACEtPbcgh8kbtqu+rg+1SYh6nJab
aMlkJAuN74MG3BrX98ik+70tNIulAxOkwTZ/Td0F518OgWeNlfTC2GYf4z4R0VsBb4jub63I+qsW
Dmrzz2ZsuEmig4keKwP9xg5+0AezB1qbgAsLu9U/i1JBf6WEDASD9SNU7jmtOhxg+pSv6Idy8W31
+cpn5FG31uf/VmX/j3Rp5CCk3P9el95/r6fv+X8Wpv/+Z/5DmBYA3xGTJSFtahv4f/sPYRol2NF1
g79CGX9+JS/qNvzbP1n6X2AAaMKmWNvltKr/P2HadP9yLMW9xTANXS1q9r/+Cz3kwa/i3xvpqRj/
T1//n7zL7gUyb/O3fzLA1/8XXdowTGUZSrgcPpkiWia//g8V8YlhhiYV2LkX6eYrq/vWHbq9Ltvh
hUBt4xGSJUxdz/U3M8UVzBg1m5nSZnryVdjJcHUJIljkbH3xYUJOeR3N88yWyAfchErSfOvYb84O
FmVpxi00khGsXuFsM/PDV53h9RM2v7ppnX3gBi/6hDOsdwdS5cv0C9t6x/QPUbFILsBjhFfjI4VM
yOd5ovPLKd3+oHf4fAsQtTs2cHoHZt89tMzjoNsUaFqpQ8HsXE9eM5M/aLgkbIdRMnDSrGvT/aIg
nE+XoHq3IYaHV84RK4qzRpQm5CNoe+YuH3uCGA6Jkc5ymu+Mx7cVcKkLgesnwBX6sSyWQptiijyL
gyP06A+N//f3tibInPUpUEojZ34FDwHWv7sxE4Us3wZvjU4oE9ZMVr82pfmS0tIHJbt94U5GwLea
dQBa3UUEXDuwc9wX5HpV3Qh4BOSV7JvpbELL4lTRfu/rgNgPMg+Oi+KYFO7iHWt2Kl+MBW73257o
TNGZ3DeVlWz0SFlExS+CLYYes+Q9S0KHw6rNSJsmgWo8apaYPYqjYGEkRNDVx6KX5Sqg4trJQRqR
/VUlXhvDzT/oM16YLOdu6Cn6mrKC94q4cFAyxvBN3vfk3QmU2iL6OIxzY/CktsUeS2ckVWh3UZMd
r1w6xpx6PWoRSifqxdhD+gEiIcqA8WX3y4futeHv7neNXUCYBejRGAP+6kD7kXG8pEnqPE467C/R
svMrGnF94yWK73zjX7VlwBNKUtIpAIRkxy+69sbVqd1rIkoehK64L3PoopHPGyQEcWeMSA7iCWBo
80jqDgZkhzkIZ6wjiQC5TBPxZZxcM7pxfaHvrQZEbiefuBp6zvm47u34Z+Ob8S3u6p/2b+JJeUjN
p0gISmXYYKaatkzcF0hhWcPbtIDIZ3RKgjaGbG8UfXznvPCIInVI53g+dvmw5LP3fIErVtIdguxK
X5Bsf9NCpQ28/Rqp9NzkAFFSJa71JVk9+nJLTD84fK6ahQejcTpvSgHdWhptE7p9t4LukZZ1uSJG
vRnpqnvYSAHSt4m+pf2OtmTQDJHYltxhcIAbK+rYKR9q7V2t4njj9/oLwhd0y/l1iMTdCGbibkF+
k5Dh1qoDlDnycerTb1yCkmPoEpjVdT5wTR3fY4tQl605D1XUoDXk79SPLmlA/lyRUU1ZS3bVjGfA
qaCbwcnhlJWdDYPBvJ+Uv+2ha17tLPyV2mHDAIlOSy2O7hrGJxKx3LYSvRuuDcoI9a7oBm5HPWJc
dy+WAH3mz7ai6Le31pMhaQeoOCqYevkcpK8S5O5lgF+EXf47BvniDsziNNH1eeymqb5QIU5Tov+Y
/D49zOHknELKObnSdB5GE/PiBCL1uoFS2j4OX22e+nstu6cG78S5brsE+HnRogdRKQ6vdx/0eYwX
D3WlAuWB17k59UsBQkV+amvXWnWsrHgVlVH7ktASuPaHTyoB/HdOt3BWuQ1m6Xsm5pbibm3adLPu
HDkjHPMhiN/LHjEuQd9DA9MvQxX4l1GYv4Li3vOx2EU2QWlZwtLXi7fGD++mWcL1ccFtBC6+LbPV
ESWLEVlI0ELpG5nulcyn+sylB5Bv5Szn0lmb04hpXdatx6SVgiVUe/pfFMCIToKPCcru6ODzTul1
WY951p8kq9iqZvO7jYZ+quvpWXEkPzX5XbYhHri2Dk9dPXB4E6Nk2/CpwguBXY8S2vYiXvlJ5Q3l
PRBUViQDpKkgULxHGT67gP0jCQeAPTNqKHMAYq5N361skuvrVnyZdvoSdeGHMya61zchg7bcfK6u
3VAReeBGR4DF/hi65MkPKMLTGwSB1rbo/lUfbWz8sHQFc5RLWRDKcVU4IKScpTmbJOlKD7l6pHX1
1bIXAGbAojXPz2a+/MWUjXGXWQgQdC6NCeu/fy1UxWCi978SSg7WNgxDGgnk79ghk1XDsMcct8oI
iheWVXoYe5m+1lBzJuIjbIWcskf7De4/lpnJYnEkE6a5dbDuhvJ3HXe/IVTG65K+oBC0ZZR9ZpUi
9cA9Lxbz2szJCzXoHTiGuwdLE6YuOFBLp6rI4MJT8s7s0HhmsM+hdxSvAcQFfrV8ZscjtA3RgS7v
NviMuGTCRXWY1PW7vNH19aQ+csecyd+AU7ZSf+1mcAYL6p3s8ruEVyo043uJl44jA5lyY86389kY
83sO7TSZe69YMmxMdmdvqqrnBgMGt3C3/8Bqi5hJToMRJwhXfJRuTl0L47DfdpCmqO4zW0NdPQI6
SyETBjwq+fyUmr670gKYDqxgxPSN/hufY2yWgEHYE/l5aOmovHFoZy6+sHj7Nz2VPzKRPzLR0WUs
0mSTOum6qblz9NZSbwzGi3AiLtSGhz0oTZ+ZT/3eajuGad+rgQh5TBkD+TQibaiZtyrgksDaCcFI
y/E7UTWDKyHdJW29rrsw9syKTo/Zh8dCeJBLIYmYjc28eUMjtr+E3L9AFEnCo+vInU5xlD8qAoRQ
KlovCn/59YhVqsIfELPzt2izHlzEmzZU7brVSxgXDfBDsn9nTacRROJsjiAHbc1swiFryZNfQDsL
iUVjaMjXvU1+sB8sNBEFU77XjvQ+PGIDw3LbDwxNeuj+5kiTXD9m67AMP2OFkSgaH7rfiHPq493i
Q99iUG8JXKAyqYddll9+jGFfSwcAi0yPcgkjUVEJbPkTPgaL3bfQfnFYLCQYLyhBxFFrKCUc0AgA
5NbNbMa71TD/dhEA1kWKbiJ+2TJOkMPHGlG2SHd53LzUnUwOnKrpL5L9B+fP+DhbwSVMAJQbCx2h
TKzmgiXr0ToGAZQMKjH5eoHngBae3n0Ox2c3aOnLksAIVa89uwo7PMDHn9rIeIsAz1MjPzh1o6wl
eI+txP8dqxmQZbEVKvxVDzOlypk4BDb9QXbivrnxd60bky0TShBRTI0pydlaUzt9znCRp9A9O37Z
P5d6DAfGVca6LbUDM5PpUxKhHJMO35ElqFJu8meu+XQJDxyOllMDmAlukjkM09iPNlFIq2yn4IRC
eK7SaWUN8tUufWqqS31PWUYIyjt9iif5mqbMPUcDHxqOtD8vKYdroArBvg6cr2HgA5t1ebSZ2Fe0
HNTSlIN9+cB3se3TX2HKY1PIElflLJtL5ZfbauooClF8Q2MP/4DhD/h7vAaCckUrDqJ9Dq9VTj0U
sknGm77Qi4vZ2TuKPN8WTsEhAIjUzrucqcJboU0vsyisswjFb13BLm3H6MpgKN4X/kQ3FCH6oVMU
geE49swEtlczp+ULuD9HVBfVnP1ylC/hNO2DiUpn7PuDpzvpJ/PH+oRXRcERhkZV0jTltbTErYiI
UoOkJxtoH6mnLFudc5SgPXGxDBzCEGJAr2f4lZO/kM+P2EjKx0I/q3/Wvlacxr4mrre8xPnOd41m
h8E9PUy0xh4bt/zILInqaxnpqTMsSCj2QNpbGp86Q7zPJtIffjUOm2a2YV74WnIISo7fEezah8vl
BuBAOB9wcqyTSS3IzORuootti9TS+QSFMNXmNlolaAHbiuWc/J7K9mHCeu8W2SbOxvaK3mjuEpPP
NQEDJjtZoXMYDZMz/G4qYVo5QDVMradmY79XqfuBo316ISkSv3QaOO8xPPYBULF4zioOR6TBjJL7
WWCU9E6kj0U0PFWZyeFG07/M1B3usy7hF7Y6piY8AKwIcj92vb5GvSGy2kU1IXhUaLpExjc1ji91
mO9t2bUvOoDpK1MZnnNwF9RJh+wFPU5cpyMFPyjz2nUBVWpS+zYXtLkI37wLvLyktAAm9KGxt/uG
GhDcYpsaV9hOj6uYp1j8TB1yvo65RN2H8qJFDIMAmHEnFGCQiqy5h9KpPEISzjYMA3fdJ9Qr24O0
vg1W8mRqB46aOJNimoeNkixat0T5jQVR5vBD3g+pSbLRbrcW7V+L/yK6J+LP41fuiySa9/7gpy9b
isIiNB1R/cBgz+8gzstNRO1mHrFD11j1E2YkvPUWQ3ZhDy/2aJheMsIDS3SaUSOVq21Gz7GnBv/b
2PTgWoxCXqKMrkY3n97TXldXo1J7Q+aCMV7z0ALnVlMVwx3zRubgmJYzvVxVSEnHTGm2jXXdJcdJ
8Sgv0VAdGED9NEvc27Urc+Jj4E4CGfLDFbwHqdWeA+MUwyB/M4hiL3ZPwSwyzt57QTNLqU46ZtWT
os2F7Ggb7EeGtAyVodSIVjKYb2bnQWceV38HJKUpH7gXCr+f7gR2Yf6MhNapUiZ8L+XG942Aftri
u1528pI4w6XVQeS3aZavo8ByvJ5nw4NkvEz3Gcp1ifbMMqV/b2HB2hb3JFdY/nYmPHsKUjvei8b/
VpN7XQtLtVfTLvob+OwdtZDczhpH/6xc7WPxDf4kQ7LVErDPKh0drxxKc+ckbAbYTI0Nk/sGoDMA
Mfj6WEEwqx5Hv4w8hjzY6HMqGwZcAtC1SvOb4p5XjsL9UoVYrukzY/cC3HGladqj6LSNXY+eD4Ps
JXPm8amSr7lxhD41Xgvo8tcCORawBpD9YXhIVOpvsUYeqgbMwg9AvZvpsAD8y1/gD46K9+kjJJgp
IvvMwIu629HlgKGKPNpBsCwvfYmJKMPksCqCqbwYdPCsKUAq9uwTOlwy6p+s6kFkFD7Q2L2NE8WM
yi4ABRJ23LRJQPF4Ub+FpWZ/BtYPPRP6kS3bwesPecZXQfaEsnPKKZJm65nlBjnUpArBAhLdT9Gd
T1R4pxS09wx2H08HsIcFewAIZ7vASHupf8R1+SsrnemHGep7UrzGzxrmVdNrMcMGlBLcoD30rQii
GD6Kt0Brw41hkbMZ7Y5/jGWXVAHH8yo1o3OrBxStLHWMgQPBjUoL3jAw4yMnAPSuwtpbZfbeBTXG
gNYPnuhifirGh5it8LfVjZvqV0oxwgdp5XEnizFlbwYiluCNuLVauptxYZ4726gIkjTGrZQzAE0z
qG5uSuximmM6/dT0aYrwStI19vwx7sGfit3IMnYmqQEcaij2WlYHr13VdqtcJp99nhueVRGmiIGy
Ey1D2u2r1mVSb1e3FIfDCTzk7yqglNsd3iyTfVwTjsYNn34+ZnPYrSZjz0l+8Mjo844E3kS/WUbq
7ox+DGMzjpeTOe5tk7Amh0LTIU1SG0W0rRPN8liEdaQNn0U7BekTNtDGrZIenSpjoJVV/OQsin7N
YnAO1gQzisqQkl4WGMrVlI+HQgXXFkAHHi9MGmaSblXDeihHlAW6DDd2Dniriapk30RaeLfc7FRm
4Vvkpg5dq+meXE90wyDKOVq6ZPzsemNKkUHTJr/gNKjnsaNZtwTSpkzEvQ7r+Kxbzh26OTRvZLb1
MCtrT2vptNKLKPM4vpHY6JAQhhiaw4B/toWNDh3TVFsBX28npzHGLg541ZwgRiat/kqFL/2sutVu
S9KXHPamdi8zFe5bTvY0NHbGSYutERlg0wW4FTltFSfGF8vogh5COdEh7Tq2hzG/2VRoCOuhMeQV
77CJktNaO2aGAtVH71DHkvqkTX69jRuSHEYZH7Cly3NegSzwmQJaPr2MhNlWPjommamoxUPZHSro
GzNNfUw2E7ScrBOH2iZ9MzEF3lc2fbpgDbYy1lADG2eHeSXBawA8hyt5Uc/BwRQ21YjdNTTN9zCB
ZRSEJy7P7VUxbEI/CgmO6Lbx1FSfBcQn2O1Ovi11G2vv8lIvL0zjMw+YaO1Zn8YgEoqfiDy5YTGw
C/EgiL54DpmEdgG6iXSBnCmMErmJoGgFU7iRs0BoKvnX9LB31zwW3QroPTUxFFjugPMeOqmoZZri
eImmc9V2id/WI8aaDPw5wVfFP7JXRyvWf2rKmQ4FY/RsoAOm6KDOJbN8plroOM6jcYN/u4UOSfhn
lGhWTlJklIu2d9otBs5voAz48BxAHv+QVTDdSw2FENNsvJsaisE6wy2uVk/26JnsTHfSGC9jB0nP
fqveO6NeU7kXeHVLZUKtN9a57EwiJSIiI0msMOI/q3Kgzcokv34ma4J5cBfLVv/ZDj1kjrI9TUzo
tlhFwNcRm8oT07woy/nyEVfweJeM0FPrkIINP1gOvVkE/PhdHNfX4xQ4HI7JSrcVBp6E2EzeDl8B
bXBekY8UoEMnFBP5GbfiyjXoUh7M5alRcaW/oaKVKcT0xAmwAmgGnkFAvUE+1GfLcNp3VfLOgLlN
SanuZd67Xt5AlwqNin7XOlmRKMecTkPg1srQsFWgfzMCYABxf5hVbj0JJh5MEVNO7O6RPuYRLjAr
VtGA8ItU+zU3+CopWOjOaqIsY6CE85zJ53I0Nn4HiNpw/FvWUwJhKy5iYZ9Xu8Qm19KKiuMJVVJn
GgR8pl8NqTob9DnrPhhmUt1IJhQMrHQGp4uHeC7uAQ7lJyVzNPeqvg1u19OCEYX8xMht1+g5gxvd
SRqOG8dswgvaqThXYj+MqLa0Wg7eFFnfKDhKLlOr2uefge9m+9zKLFz69KnpROoDJ58xe/mg7C1P
zenvII6y24TZ1iM8nHvgd8cXa2DNKIbiuXKGF+S8/Hkq1NE1obSVCmvkCLBtnZnls0uOcC1CjDtl
jCG6w6yJgWg0v3GB2Ao//AmPrzsTZXUfJQViG6M3je2fL0lxqW1rSMHjRKkFVpdq75fh/ElSSo3M
c4Pln5w5XqSSEAckL+aAV+0EOXl+BMTft8aAIXQaODgHtWzRU6Z545DtxnrZ4XRC2ljRlUFZMpaj
o9NThGRStZDziGwZB8BbdrvkmvmHDBfxlUa/5Aa3Obn9+W+tEpx+imDvxs4VT1BzciaMzpIyAy+Z
uzcmxlRnMxB5dr7wpFOip4LuzhGdqS4/PtLb8j0luLri0J1fkgmqhwtvDLXxXYGVO6OTEtkfqpdZ
o+x3UhFldZVOrWgAyDPaxbhkX2H6T0x2rtCXtZUTJw0qd8YPhgPzLjeKcCOS2T+kWB3WMPhxcrm7
hhKATT1E7HhQLVofVKJjFbcpLzSWXwdwjlT3AO7q2tfJXUOYPKIMGasClhefsG9x55SPMJdfRpkP
Nz0uKMgZTosD5RZ2ZX1te6C9ne0be1EAE+GBwRVhuC9W7LNiTaZDOQwQE23CiR1YQKbscT6MVM6s
tEGpjzk3vuEhj875NJzBqLrnoMreqSoMOYi4+zybf030AD7swT90RUNMfuiDY5aV1gdg0xUTC7ul
CsxKni00wtOflyEknd8mqbGNSnlKRs6CQZj8bAlBn2druDmy0t7jItlNIEF+k+w/kpOkoMB9Rc/u
ryGE6j2C7nQw6AnsC3IkHEtZUmw7PnRatemrKaG/RNRUeU3p1SzTU2lXGFtG5MIWwyLXgA9Jkegp
ykBkYWKrTnbI8YnrxbYVvOmFRkK97S2SEnV6cCoWAn2INQqlCWoomY1rfbB2AsT7adSsbos4koDu
YrmmB5L5lcCdw/EQ3mzUPLop9W9Akj4MEYfnhfOdaQCg3K5cKhUn0u8c2a5+3h9sUg8uHQZuJy62
+Y3s8OC5if7iR5P9lEImWkWMCs5aDSNlcmKmk7qGjDOOTXqwwVnxPbP/9DWVoySN4zY11qHmcKnB
EaPz+1c9PblPjh6Ti2MUV6F1rS3RDtvW0d404rn7sCGPzNyI4IA5RCST/e4QxuVxrNX83ZzOs1Oy
SeaUdOWPmf3rTXL4rwks3PD/+ysrad4yg1MA/jMi0ib5osCeswN+Kc4gg3GWnfakF9ilq9LQTtQs
ku9hpugIzn4dpHDdZHigGvfkaOC/HJ3GP79vMKpQpbZQHKcdC/eV6l/rEXXOxsWLRmnSGLwWA0c/
GflINCTOM+oCLrVB25l00n3aJTbpgxgwUl5tmQnskm5hwKriWzhTl1EUvXFIFCpxSVkMX03r3J+m
LXofht+KNmmppEcHUo61k54Js51YCazC3FnswTFJ1D2Ih1uZ2dp7j3l4M1GifNXEaNOFulAkyEvu
+lb9VA0BnTR4qQFAWHZVPjrH1p65WhB7d3bMAqqta/JMh1MwsFQs5vi6o5Obk+Qmxk2zCVsrIand
ZDXqGfaZcTmpQOkEIBmKbE/V18+hFDi29f7FjecJfTXDbNbK0nObkPitrU6Y4oIrddHsyLZJJbLW
97ti6vi7/KE8NfBOwYpO6EVjwcqazRDpmQx5mKVJ1FTzzDNLbYAWx2/TYijPdPHjfz0i/xOPCFdN
XBP/vUWED/f3+h+Ti3//A3/3h0j5l6WTVyT/SLMDTg/j//pDpPWXZeku0UPEXYvsIM6Rf/eHYAJZ
QMxKSiIGDvFEXB1N0S3WEdP+iz/hYB/B8Wu5eET+fwwiLP1LMPEfg4v8PdIi0GgLQUxdF//FIFL1
ZMNzlVne2DzkPAw7mUEoiFkeENgUA+eiO5PTQluX2hp7HA77XNsWU04manDvkE45h0XOqncmENaR
BYMGiMCatnTq1RAhr7RuI8PLwVhrDSFHqn/qQyWw8Q3TeMqYjJzMrN+GaWBcyGfse6t192XFJ5za
uH1hER2ATJSe0tTeaaUOe3yYbgSBB4wiE1zOlkSEE/8q9UK8UiH1k08WFn05P+nO/CuVNHFQBuGe
pjLaZlA0D9ThAQQLeRmnr0QgXGsj7gq0C0IcZMwLmBUYatioKEdgSV45bQJzS2NXj+ZMMFRffOfV
uzLZDMrMBZEd7wpullvWIt6VydNns95KH9N3TVAEgu5a1hYCwpS/V37w6GeMp51+l3ZR7CK/Zto4
ZLfOTtK1XzO5TxzSUEFHI0BPQYGaMJ64Q2RCkBebOlUeqouxnakHXXe0m584A51TDA1UEPabqoKX
6HQMzxCqSF2FbexRgtWvx7ACmjbkEAYxgey5JyxwZRkci1DEWN5Il6WuFZ5Lt4TmTmntCgNucDIj
/dfQOgSRJGNgm4a48winZUXclpUOvL+naW62LqFXexl3/Q0mknvZdaS+yhwTopN7lIog8/tqR5Ov
frcJ692pS/uBad3dOq29R20g0zNSdlWYhjdNHQRrf6JXBO/3sYQ9v6rtwbm0VsXqP2GiSOnBZMhT
fiRR1O2sSXtmPIaoaxDLUmlD96pKjJ1loQSyNJNPmzugkuNE4KZIf5oFgzQR4A4Xovk9iXgiKRkz
cml2YUlmSxBDWfVu0Z+5CqxDBj8Ao/C5pBlzRinNHXkPLpNkJJywsTZZmiw1WDObYJ6EB3oki5Xj
2l8Oci4ZVeUD6CyG0xjRLlHoNBT56E1hTSniNJO4dPzQPCi58D5sapU7WqZXTu2jV2aEF6gj5k/N
EK7J+Ml6DI6+7lYnGlyMla5gYFdYdVZTYNGYDiKJq9dCCUsTCBcaEHwTsAQlLMY6yXFHGIKgSrUA
CuKyMQ7OjDt6HmeGLrXcU5BY0N9EbMH3aRvBVZIPOOPzjLJpzrA3BCWyoFwWM72wz4UuvoKJAFwf
wq8t8bNemHtkYQvCd0bfTXx/3A85IVTEok3Timhl5E79k/1pFfEctczZfpddsu/mtPluT9SLqVrv
Tm6AlSUanZ95PAYel7PsabSHd87QUYxJRHPUBR5HfPGNWqwEk4Q9Tku1yWxUxoyuYOxmztucGhrn
/ozi+yT7HgDvvBaLC2dBkwHkvRRRG62j1hWH0iqeHIg6oB83RgHBWJRcZ4C2jYEwz2UduRsZRI8R
CriPTHQf7Q1Z436Ps3yT1Cg0dd0TtGMIpmvgzfq8OceCs1I5ETGIaIoDG5KltcGFFW5K7FMT0Lj1
ZbQqk8Cp2x3z5qWsRPBE3SaDjDLxtw5jisyN1R60Ygm2nWVSZDCnmW+syyaLvK5ZMt2KHKySmv8c
iqXVCBisRxVWva/ey3Qk79oUL3pf09wsqkcOQOKOelkSHIqTgyWzS1ToxrHiQkf+d75xHMIeV6Vi
HxbjdzJU3QvOGewJR98susOQlz1ULPulMyKyczMJiVCUZFFyjr2uwUnVb9QPwRTuwLEV/ClEOcJb
ZX+CyiFk8TA16QlFqVVBuLsVPzGJMLAb3fqIfSDZqUR9JB1jBWSer145LpddnTIRVv5tsZAdHRho
+9AmtaaHFMaQREiplYGIaCVngpL9i2by7JRALDaWXuDVtnQi3xH3RUsNJ1s3sl1cG+qUu8aPmKw4
D02VnWSvb/quFxx/lza5zv/uB0F5V1WwDloj2HR6+9oFzrRXjYGjLE9wJ1Zc0XqJroyPfFMb9Q/A
eC9xfQtmHy1lxm5hqtZLlSBq0n3TjGTYMwJfkwxzzxHsjnCizRGtCekvYbfBY7yN8uYicFvu2yi+
VJRV4nAs5z0H7UiL162kgoSRmr2nwoSWniIykXVxS5m23jC3CmrsF5PcOinewKBy1PXPS2c2kddL
SlCUzlDODap014wm7skJ8zB3L4Y17qDfOFz6B2pUNfR7SmCzLGP7hZDGNqcf60LUHsx7WMNjT9VF
bkzQ5XA0FLhdMO7pe9OX71VjJSefDDvzAn+bS8+mOoUJCSx9BBtvZhboBe9JpzkXIqzHUAsIYGgB
J4XSMdZO2y3BImb8qkmSXU1ouc6yYAvh/FNoAI9Z/uet0EW/CXlbdnU84jeXwwrhASiYhJXjDryl
+n1a0vt4YIv1UJMzwmG4SnINF54ruIoywEB01/YGE5KXsb+gqDQGIaZusrU1a9y0kmOsrn7xM7OB
ZeZK2psmldbH7PRvfhwhh3f+SSsV3vdEv9AtqV98nJ9G7BySJA9uUdc+8tCY8QHyAnbwUfcMYuO+
Z67coFXCsl0j18Gc0tUesUzeBqqsW3/PHCSK1oAbaHw1Qeq4fV/erVEuVMb6kGjNZzpUn3lDPTyf
uOHy5yUjhRo3TrQ3U+hrsbHVde701txfkzrD9BRHp5AZi5m1BJ5k+TSY2VNtJ6AkGn0JXc0rPUme
9QhBXDvpKVWVPsEWshbOTnR1uvszayuZmtdktUNjsZGI6GN6p6umNN4Y9tbrxB4wNIAmU8RqCWC1
nj1h7KEA85v0zW0WPM/sdOhd2YYgb7gXztIP51sMm8ZhG/EvHPT6W9fTMMhuQG6LMSX+OA0v4HBw
GHSSod0yfcHWMHqh4xQ8qNYrGKRXZeUo5DbBtj5xyUiNOzwwLw1UpU1XBO+V3jA4Q+okUrOrc/Fc
dtYr/hzoHI8J5q14N+G/kBDFiG+I8YttnB6Nxs6ebfyWO/Kq4hRWzUeSTbCths66ixG/Pqtgs2PC
RZoXOfyocUPkW3fSV6r3ei+sZhA1WbpjrsBYsFTRtUhYKa1h+Y4SpF1u7nVEwyglL0+YRb9FXAA3
GulOqqRacB3QJlLocKWeX4nO7EwMKgnNLiHDBGI+wSZofbQZihUerqlOFenqyY2/RkZE4VyEIAsE
Hcq0VWE4Io7lR3DFJ+2exAXCtg3ehxJnglirOXdPSmRvs2tfTIazPb6Tf2PvzLrkxNbt+ovwoG9e
o+/bjOxeGJkpCdj0bGADv94zdIY96vheX9vvflFVSSopMyKAb69vrbmWCRfOLfU4nrtwFykHiCg3
A1/Hc3XCjpP0fCrydmGn6Lx0r1PqAZCH2+nJ0sxLWcKFtsSwp3x6rwSz9ICCjZyTWTtdV3i5WVnT
ChEdMemRYX3+8HRwSYzrD7P5HQ1mtuVWsvdlNh5glrZ83q6xWY3XCsM1JQmNucxg5c1gYja3HtUd
r53zu2maB/WEnVkdcqVXl78/1EH2mYn+oqVWemrcOGVoaca17fTGNYmfJkA0ulXgas52ND+aeDJ/
YmgF88aow7OpqG2ja6Q3y+TIU7fcC5cllGkyEZIZE4fUsIjTD362TqRnzWrY1GwWo/TaWHkCBqV/
cK0OZx3H2Jp0uJgbLVpXhFp5VAb90gHy41zq/nQRyvI2mYtT8u9/Fm6hXwo9g17oUz3DDSVvPG2n
w/IkkUQpD/eH+ZBGD8O1c6DRtH8F9G/LJPhM8kLOc1yVc/gC3NUaGy01m1ZWA3BYw+Gk4vQ45O2H
3tv6EmQjXBTxQnO9jk3LA5TLR1CIKlpRrtStsFVS8jhRKu0/Cb7mBOXYdG6idT4blj5c3gEJpOy9
BB3InfbI/uiEqXebo6QsMipMNi6buLnuUSxLjdytzAN8xJzEZq4y2iVVRDU3dwqcLG1eDZi+Y9zb
C2xlnGUkjbGQayQU3d2YNCyMU4irqUfUDdv53mCRrXfVmXUp2nVCWZoieRlxkcddd3G4M0ACpb+A
DRYwqALeQ67OzCzfXYeMyIkLD3YMZBzC7EoG4aUhFLnwQVctZQpRIahHHODhh4qYTgZrZNKiy7eL
mWielDTyuQSIQ4qKoSk+HVg0nzua88sKZHfMUhktPMNdkza7mMzSDITDH9sq3gqZvevkHHOpxleE
6rlw1AHv72dfawPnLEGOgXa1JrK4aY1nVqdCyXJlxTrdWZm0iCGD0nSLY58Ect3kv0xny5t9ZNhz
FkE6vfVN+Au6wjnjgL3ypuxWKesQM7bCfqCFSTUWSDE24yFFQTOQ82diYeNsauwfkkh8Xur+vYah
WmucAcbEX/N9YQ6MKVCwJ/8ncWIMQUBxiOsWCkmJ52tq9Qc+3JRcJq95Y4crfBkO9dO4h4Y/TVI5
q9qKzqw/Yfqm7SGpQCR3Jg1bPJrMdea1qyn25FWyBwNl2363T0QBnFYgeunZaNp+02g6PTc20Dk4
CA2zyuSZzhzbLZRuW/GRMCvqs3+jBzMuTHYOHbPEh4oH7dg24B7JYlC5OoEz9AanxJMzN/h8Uu2d
MrL31kGZTj8X8N0QWXiik5IwA++NvDcXqBft4dct7TH+tsJoK4CAkIOP9gR+HfQ6njxOk+6IFx5q
D5WVo6YiOuz0M72L0XjN3l3ZPdm2KM42rtW+mJbw99gSdDZwheLPlR+FYPcVDVg5eSdfksgAqBf+
Xe1MS4vKmrlyO5yGeB6bZIAcYHpnLptDqbSr0imz6cAFzSCLjosiAACSezw/9MjWtxT8LAINT0hS
HOposhZsQPL56G4MjJ7w8qA91W6sQeZjB9CuYiNodq3vf4ixABxhQ9Uooe/yLH82EkX2sOxhf6ZJ
vE9k314SECqic5JFbTF9BFYVcPXUNa8xhvcCj9oid3UYbknasLLFcRxHvb1U2Msi/YQpW8ewoKnZ
czuCm9xBbDF2VC3A4+lMRRxOfiRwPtaRqak5LkWa4uwmOvUpgQX25jfdqQXV8tO5Hnhe93VHZZ1D
sJQpb6/DM9mju55805o//xkLlXzYPHJBT0VRRLOtQKmt3RxK48PrW5Rs1mFxfa8cMtPcxNgbeXny
ArqPUyOVXNTeiHVSwH1Q7F6XktaNzo9uxnfpLByF96Tp2SkUgGxXEC5KXKbDn6w2fls9N8gYSQM6
OVXDKvqp07jbCl//inHeSBehwmkLHeR7qW9aWJ3mxGkws6NuZQyTN8sk0ZUksS4FJgKbE3lu9w2/
u83QbIhWOIVZr8IuY5Gp6Fz1wOttXFa6Dc06XMzFuu2GP9Jx+kc91B46eLp1iFMvKvxBPpS7S9zx
dpUxOkpkcyOOqRnea3ZGl18W0CGQuF+tDevfCgU4zLZYB3144HYQLRj5sY8OH42exsuock5sKHWc
9/1C03uukSGb8y7HM6NLlnHoI8P4BM8xOiz70n9r4vE2eDgCiGWsy+yQN6bFAQ0xgMNDiLUiZ+Dn
vbB9hU2ZKAluFX1p0EXDp72hZaV9FI3gjiGijx5g1ULY2wgPvvQT/O9OfpeZfB53xDrgcCctkm1E
oGkq7petn2AV8WM+LJMgs5rQ7FXSggQymlMSyfUVTkBGADFegJnpscUj0n0+6Ed7ZJujr9UQfipu
JXjei3OZeP7eaBtzxkEjZX4qlhL/9Yqx8dXTHY8UqHsvFWNvo4MIxybZ91a9KQPkMDh1syJwLpPT
xse283iuRv1L9mbHr2EWIhFyJk5rCAElSu02kNPKSLlx9VHzEg065ak8jxdGG396GasPe7AWQyhi
Xl/7l43nLS6dNzFoBBciLNdBFfhsNBeO0e+FxUvb6KKnAhgIjyPubZ4KrsqqhU/6ymHuN6Ua1AHY
zBlN2G/g8oBhydWvhvUcAMuTG5KSM8puWFcG9qCEB0TU9d4mDew1iz65g8a4rXM/QQTozpQIMs3D
bZjJQLP3dD/tlcR1ZtDexDFGOCvXyX169uhUGDzsr7nr0E7a2hkjY3/gNppv80FbomRK5LQMUjjI
PRD12t5Kax/4gA9ytM82BKbFrW1J6rOYZmGHRsdcTRtewEXeAXMGZw35X9L9vTRTi8/tt6LGbfL8
ZIVRcVNynKB5pC4TdztonQQKT96RVB9fRwSGLjGTee1qq3AgOIhj5oBF4pSEUkMexbmhTR+GZX6E
fi7pAnjaC4fo5If+EsbAlYbccOM53S+vaxmv4h5DO3AeT/vUG6/faMykMDpQ2fT+6JR2ucrsoyrT
dGe7S3ob5TpXw2PQ7EeY5bci5ykdeUO0CLonApdzVx6tc4HEh9BpQwnyj5EPhkY1JgCgbGLtWg2n
LinGZdGw0INobgXZZerFGQhFROVO8Uha7mlKEIKZNMnjyGoDEkM5NAmpKPYbGDHbIO4XHoBcB9vd
3AvePPD+S3i6zgKgNrYR74OutUXbBB89wG8bF/5CtD3QBEjLDQdHsD/e2mzZjoVg06sW6ERNISIO
k2bB4vRumqF2S7jd7gdLvVNus+J4NS575FMY6Y/omeCjWYz7MspBZKjP0OL2VNHE0vjvrg44uTDN
u9M010YzrwA6zkX3dCtAtOG1PzS5ddFqR26CUNDB0M0CzPaeqz/g1fMopaWd9xHqCHD4Eg5FSjUJ
y/u7C7F+nqXq1gc8XRMcuG7U3ki0PychtDhAxzxHdFzzXoWSGbD2DbQlJ81mWfBgwwGcq7eRX8T5
58g9j8L4OEEEJwRxq2SuTrkJjzGP+x18SheIHveTFOzjkSbpQwFJZ9krmpO60nYOLMa1pW9SqWa5
4QJtwdw4cXcJw+li9/hfhJSnajr6zjyC5D/XcLCfOE8dhU4buF+EiDAZsYYkD+d4OT18zAd0pXVu
12zlrWxnFE29xsAY0xjDiiAWhzioN4RE5JMmzSPcf80SHJlNGJ596bYHnM4zO8pt9CiewpWNIziF
F5OPdLJ5iAyRiQLYNfkwQ/JWyzjXcZE7+PmLizHhsTMYRKTI6E9MS+AJSLOjC9ggRzMFq/zCXois
RUp3Nc5hmN1k80Mr2Xpxoc9kzlWXCZOYS6bw3O8alW7bIkAVHBPKbrEqSpTslGU0xmRn3Om4Nlwj
mKUeBoHebM9FE1HjyNqJTkRY26Q2gS9iVeuOVWfz92ZoU3y7zJqebNeoFjNWdxu/Ux9lMFEMxSwd
6FVxJeHLxgPrILHAlaK3Rzp2tUqA7hL06RaeZl+1ieb4loUE1QCUVY9dTwUEyyKVMX/6ApS/hIxI
sLHkeqBVtWHHj5W/XeYGNueBv7owsKKM0Pwmbv2QcZ9dLHAzdC/GDAstuJH4EFk3pFSK9y/ClL/g
0VQHv8HloI1bHwLQs3Y7W1qNWjGaE6fKwUVl44/HvXHk2DB22naIJSs2IlColtwh+3Q1JEBgdHo8
1rwVTk6NKHarWSVieci7N3rPvzODNqYUKsbcrMporfnTH8MuEi5M4mVprT8db9YzmNWURyoRb1VV
Oq/kNeuloE4UyYRGe0mTSF2KZpk4erBm+cYYgxp2x7xJZz10DATOrVYN1Hp4boWh3jg3MI1nbU/3
R5NihEva4MLcSn37+IFpfa0bxlufwsYH076LxyTFt0fCAEohk01xHs3oRyt5lzXX2hSeeGOWfObs
xhkBk3ijRLBMcoZrHnYoak/eekD1tu8QtrWfFWbxDOPmi+mx6BShl24STXv/6zs564WruMGxA1Sb
5mi8pnmIXs5kEtASI6tQUTlQnhDP+TSm5VKaBdQ+1g6xe++6/G/c6qyGAham36EAFzQIk8nCzflp
6xSCCrUaOPdyZC62FauImUHkbK5ryd7oYrBo1UyLoYuM0vutdHPH+ormbx4w2DNmQeJ/+zW9Vs8P
TK/Z304+fdWDdjX99lNZKAQdwhOpr4Z2eaxEYHNORnDL9No6YEHMt9ghP20SwrRjDB/INwtALxgJ
bc9+SeNLnsOMnEVWs/Nxcm5Six6siq3mza3CawJxdMbuxDk16eQ84zpLP50eFtPQpoqeLyOtxYSq
6mlvc4yYmT0RTYJT2k3D3JFm3FIZ5bZsYvytJ8s1zYDqiIVkOP79NxTS4dg17aeGZR0m5v/4xcik
Ywn3vg+Sp/VOhOx8EnwapqHpNwh9ZyeSMl+HncX8OrTRtYHXS3JG1adcTda68N4dp+33Lae41TAh
NBpSCNCuHI4kRt5bRCbjFobRxhRiCYfnRSVeeyymZS8Io5gxwynZxFTf+GStZmbbY5rCdEvYYW9a
mTgHGeEgzZt8fKhU2bFJ4P0dIceVvjAJfTyBQj2KpxUPOtonk4fs442dS8xJtorPvrmxCs08D1JE
hyRtj21Zm2eC54dKjXg5I+e7nZ7Afb1beUrR7OWY635SqzCwYgoZ2BZNxPFbtq+UH3KbN/olCQgS
DJ6zRKg5lmVxKkoBtK9F628sbpA9TABYOts+EOHMVPmzyWB6CJVZp1ILxFVG3EHZ9gCZNQmxscfi
TUDEYF/EW9F+sxPcaoVL8iD7FJlNfngAEtM5uTY3kGJlHpNGZre+TEeGuDTr7lKm7xpbGn9KM14Z
1Gghxp9aMrk7Vf4Y66WjhfGsT0YKiZSvb5Mnuils4RVU+g5kHD5dUrU1eBgBiX/tlICBwF5tja6r
ZgUV7Gu0g0QvvVOseIiI14kmzJljlR3p+f6q9Ryh4wqLY4QpEzSaY0lUq14DyjW8VJVlkW6wSeSK
ZytQ9xAQNNeWsvsNK1XMEVWMC1cV06XBo4xAcrJd5YBhAggk9O49VumN5i65Zst2DAncbzo7KSHO
KoZqgs3h10il4QofN4HCdioWdZSYizKwXjxrqvYVaAxf3CNlDNjXUf/dzqCXsAWDHKluRQbvpc37
e+qARIw80sNFzz4z6rgo4dDNNVWxNYAMApsTCs5EFg7no1YeosmBzeXZLCaSA3NqeB48r59b6EfU
cLME1qoFbu2vPq6zG51R7MoxV+Hr2vSTfh5wHYGcxRRveVqEwEUAVGQn0gvMmBld2lMIhs/TXtn+
c3irgoDAZLMgy0jnTLF3qJ/XNcQ0Palng3DWFcf+mev0CaHCch4NwbTMB941P+nAEQg586LiJwme
gA7Us5FQKG6qBkMaz31T48SRRLRqGAm2ij5fOil3SsRutW7VJOeOQetdRfPXDKA+8PtcofB1vkEl
D+puG8fbOsU/oQ/u0ksNefj7g2zGap3mhK+jBvxmmbDpgvl8hZ3S76ZEbhn/JTosx1toIMsmiGCk
QJeH5Uw+JWuOrvxMrbD6jryQ4GBzqgfqJVXRvWMggCPa2/RkOG/jwNdhWOl3a4ASzTjsLzOaHOgo
Sruj6j9oGnQZzkfSKGqlRw32UJl3zDI0SqlGoXrInXSfFad4G0o/bQmH9DOfkzI5rOOI6e1ONv0P
VZlrgSoNTjp117qNVTfxvmUNBtLNdLkq9iWHL1cOdENPNaDLGN3TTNhTSTrdXE3D6dj0XPxJtJIt
Y5gVHw2E7EUSmWoOX4UpIuAzIqYbWJlpiet2pQehtYSZDAQlxcTWJS5BeJvjYE1L+ozedO6UqMbp
wKBgUrfFBwPYLLdhFCEHTWBgw5Xa5adu6x8dHkQsNvVPUAbXyR7od3Dbu4rpThm66E2rHOwbdOLx
sj47A37x0oplmWr+TCRq7le8g7bTTfcEDCvaoK3P+Sm00wYzaIgos9WNV6mAbhbG9MvDa4npG2ZK
bjgn2WT31PVQ6qlZHCkFXiLQzzDio8QP1kWQdlWN9z6Z74adfBN+4rusYgQA9jYzswlOnmB9wFog
pGKCQuJGHs2KJ4zdl/msom5jHjRvPuuQIEEZO8cxaNyJ7USZxAcRW9sQgDO4gOB3x3GO3pPmXCfx
a+p9+p7Pua1wP/sixnefAHml/Yy75LRkI1ohJy8polmPWFyoFTrAaFsQclunozomdvwWaii3TccX
mTmNXCSEZ2aOimwklHAPD9NZkPH+BJSJRUeefQsZi+6KjlxrCE9rJtkGYCYy8wlCGsGDjj9eSvto
hImgDbM5RjUW3goRlRPCJi3lQrKUhUSW7JJI25guolIPZSvx61c3eLi4JjuOFB2OSKunaT3R6XqK
o5csjtedh5nf0r0nWUHfFpEET+e8Ufewp4L1CT2cF3rXzENtn9TTrVQ+KfEduGc8XRpc54yj0KLT
mg/TNd6IOMIeMHy1SKx6YUpsM54efSZGM6uDtWuUC5TVRRE9qcJavQfywCWyKPFyLpXebkn14Gr2
o++ELtFCqwQraEkXxyHLXLmcdETR3tdehI7NrCTFwWNO8BsHSrq7cNMIbw1ZmEXccEzwkbB5C5m3
rB+qj7M8P7ZGdahsoIrT2efPj61mbWR6zIPQWqYSCK3bnEx8QjBEt5mXUMs3QYjRPGtddga7P3TP
QPA3+1mIIenpt4m1EN9GtvUSI4UhnH1UQUiMISRVtGDqnXfomzxSuKwtFtxgOpxX0htqXn0BwLMw
k+OBDfG7cr7l8AA/OHvuM0vZstHihC3JT46evpET52meidugc1dpiP6lE+AQoj/3or4oL37opo16
zGLGVtpCVvnVbCsSnVF06EEAAGm/Cp/NJx4XmlntiEUR5SlETrdpw9SgQfEYW3/tm+W56mBB4dP7
TOpenNrJsmnAxUuf2UNz0AyStLZs9q5n7dm7FC8dX816jAgOT62x7CjZ2w0O09NAJg86eHLjls8m
qHFfi9KfdtakQNYH4XZyre8ciP8qae0HtwhaJ9laVaLjqy4sGlSd7Dhh/aDbcPbcWqpIf+lYbdgD
VdQsnnMz38B7gULUUdHj28V+MthQAnqLcgZSYPjfjT+wZ8gnY5FXdcG8AuN26Qmwu1pI9l43C5Mq
W1D2Um4H941en2hjDRD+rLFHd0wUOkNWP6TrJ1Q1GemjjfXPQvJsqCWWOV/vMSN4MtnoEDtLGkBB
VSe7dGj5zKckK7oCDstIKHlu4thfkJkcZ33QnOzhd4mL/G7kbDUrWu7aiOWVMbguMRY6FH0fKdfB
Pikm/dg+E/0By43RFDcQHM9aWJN9Ji42CqYwKZRnLE+0twAd+/Zt4la1rl+CyCnItNZ41ppzw7lv
7y3yRG9QF8ia0mqUrEqTMzihCgqssdQvk3Zs9jTRKeDyAPOoM+XAuqVDccXBWFuTJHhhVa1dOlFt
3bJRG11NAMjY5DSOMC70Sm5ri1elGqPvKs24xUzmppZTewRl6lE5uvbK9m48QxJNxOGwYuUu0gFT
d4AtpQEsjPhQkVhMp+ygCiBSkdtmO2RWXTFk2wWFAoXHdacZhtyJ3lZobKDBPDsArGNhYSr+iDzf
GWSGuTaT7yH2fzybygNUL1a85d3R+zX8mLndExLOiWZsIsM/1qS1K+qr8EZwZoJFqXRjq3ggsbR+
NC4yUnUonuf+hnC9u+/16ZvMwSuJnwG4GhL4TXPwFeAScE70Je6tkW2HB7iwQfNa2YUdLaw42nb1
m7Iw8KWegsHpebcmLdd/3alDQk0SS1praSfZVy2MrW3IY9TmtGD01KNnvvnbrCZnWVZetnQNEPhO
3sfbnuqNMRmyg9e23ESqfF0OgXUu9ezoDy22HpN9guPxwSP5E607OwNJIZo/Y1pxIo3znd5aGPCE
gyeo3mhJl61dx3Fnld4Mq9D6rrLR2zgcIGdu3DIQ4md4OIILziCw2VIU/R71/Zsj2bh26XDzRAJm
IUjWLHEZvZ0Q5cMQrPgZrEvP8i+yIBhdIQdvS4/3k31BlprTHX8aZ0i3+pWDqdloXTXXmqfu0vII
FVa6/f/e+/8r773uO5jf//fm+zt00iT/N/f9v/6X/2m/DxgSTRuljoWw79EO9C88I8Z8+BAuJwHD
M/7+fFH+hTOa/n8zTH4isHzbcBzT+zc4I3wWHPOWh+5C2ZD//2K+t/iD/mG9p48INrXumEbgu8AZ
bYdowD/ZjI42um3ik+LGoxktQ9ndSLydZbowUJJGopuEDIPQvLm0aCv2zmAgVgO505nvFXuw5PiT
9+N2Kn6mY33P79VDvck3Bwe496s265fQSgVgWabfy/UfL/HlX+mAf3IlA+P/9KX/L6mBCh8KYDlr
3KhEx/VqHKSN709LFF8chyx2qLMi1GAp1QM711tREYrs4/FEV9va6s1Tajq4HZph5tZBvtAxHHPC
PwDS3AMdDFcmuwWdnp+ZSW8oh4w0cx+9ycVcDWxksyv5cpejO8FcRwO1nLRsIQnQDq3bPsVF1rU2
+Xm9dTk34lpOAqeCEJncMt9+9ORleNW/Naco11ruucQBwi2ebE4GEhHE6d1kq5X6yoCte5zq+Kez
7WJLxWK6IBAaLghq9uxPolViwcxrzQTKXiSgNeXlGpCxd8qdfm8JLd861rD26hQlO+RbGMhxkoJa
6rn4TrGSLz3f/fYGWu31DFzW4NiLyWcmZu16tDJLzONO8e046o/WuNTwYTGYT5m+LmnjvOGzd3lr
n29xw3vt/3J539u34a1+FPfmrh91DsZ74zClvD5pX6Fm8d5ordDYWlVHICZsZPzndCtgMFKRsk18
7WLqUbDEaA4qMdOp9SHeYC9ARD9jlN2PKvVFrEH5S1u0S5PsN0SlcR23+UlvXP0mbO+YQ8jDG0z2
fnJIcU8lNGMRUUs1RtrKMXA1l6Z4lNdEmse+fes+88jfua+pzN6UX667U6lbH+Z80MeD9i6/8q/0
y3Zm+k5l2hPQEOzDdNy0wqUCpEPen+KXziGhJQu2I7KZO0G1rx/ptby2lvVHznWjfbOlfiUNscoW
5XO959YQBYL60D2eLxObid3wEn8AwfxJHYmA227jl/zVOtvHupLsp0Vzh0TI8jY9FAbQX1/MOMqK
mf0af2g/mpBv8rXyUel86e9Y96CGJm26oJgTrqjS7k0UhvNgbx3KW4wmjFOdAhZqRt+71/xLmOwC
pvf+PW8w8IUGte8Sb4boOXBYHcfe4DvsQpPsaHJKLDde5jUIjEbfGIf6ZBvdmzPJtaknh3SZ+eM2
zH4YLSTtN9/DN26FTx/3s1sSxZuVGu0Mp/alLu4a32v+lXwF9k9DNVJ9097Va/kFLgsepB7HS9un
QSS1SSo8NxuRbt44Bvbr1OrOqUl3Bv7Cq1UX68kqvtIo/ShSC1bfvjvZzXguLtVLchMvgvpGaJRN
9aGdw6vnr/sFtzuYnFW75V2p44B1dFunZBe/nLCTC0QQfcfuGhGE/gvHaKmg6KYDbRF1o2eHamNe
okf6GN7ko3vU194GLRuu6h0z1InT1LOVpBuWJsMpSnlM773X1mgGDLTUvpJoaLz992RTbD1xUBfn
7rf8bAtAXRXlYpg4KLsJXqSlyCrgUNWq7lGQeXRO3sm/DIJARf5IPvGwlACc82MesAULO7UIWL8s
+J9bPAzzBGUsf9g2aLSI6s9NEOM9cQB2i/Y5zNv2ysoLrDwCbmbMO8+Le6A2oNa+NFsy3gfOl8RM
NeuIDnFIhhKRdV/aw37RNZyy9iV55I/pzXorr0DqLp5efSSfNZ/nyaXvt1Z4HlmWheOdz2gq/IHv
klZ6CyIDR+P51Ezrih1k7H5Gn/K3ekCZXAr2CO2TUBLn2xJWQmF2XxPK9yJY1+xnOj13l+6Plhd3
oQ8AwBibM8HqZSg/mb23Oh9vc1xceoXmjSuFc+VvViiHwFxPmQnELIbEFQHNZddNow808lsO/XD0
yX43NhDI2JKLni0aisweolFmT9/dy/Cav0AQvvt3d3SXwsVJ+fksi11n3+Q8j5Bt1s1b6GOJKAYf
oa1i5sqBd+ookPbwYWRdteCItaMSapON5OgrH5sbztXuqYHhStDLXXOT/D32u51bVzOKz9GLczXP
oYru0HGxvFTZIjA/LLNiX1zH7wPPJsqM6mbmGHDsZl+ebD4J28DYeqEc5Q5MC0bZosiyI2z5VfyV
+/HrsOuLX+Z9vBi42ITy/zi39u35MXree/ozrQClH8wozYwXRCGWhk1piB0cy3c5uBfjauj0Nys6
yd8DAzwMPcIsBihiRNwMjpyA627TJzk+mPZPWJi/OlaT8jvwqpfx3b1Lp7sIslk6gZ5X8Wod44io
boX9cd7+GUqiKVJhGV/mF3GLbwT1ZhONeDmvg31GjAOzTJD0bNzCFzYEtqxXTjPY82Wm0i+ZkktS
cbII7+bZOlaV/2Kd7Etwyx+cOh9qiN5Tk/Tf5fk8Mt66R7YouE6J6zzCj+kt/2zu8prlZyoukJI3
w9vE72nuRZNfaS43wYKOQXZXw37p8Q3YP9qn4d/T6sW4jhdqLCBWim/93b9PV+MUvqCSYWrDSb7I
03InTfsV84wC3sL3RsrNC/0ZnBs/QVpbeR6IqHDXf4U/SUp14FU7Kq+HHvHaDaj1hVrl8Q0xd2ek
1RsZAPx9M/R/zVpEx5aEkwkSpv/I123aU0zBPqbtYLM59nq0ywN4zi2C05cIjHaR9gROiJ3jNhLM
ZdUjv9dnea7G4REh4BA5uRivpBmGYFWHV9xQzvzL2ilyyWjG4qMGSjFvvHJVUqmYnjN2VNYp9FdY
uu+ZCz50T9gG1XbGgmUpfhe/TRJZ8WwsF85H8Vt8Fp9BhXNR1FfH9tc09xTX6tqw9X72C4X7+lLc
cioWIbYWB1NpbAexsO/agVabaQLGajoLWYjNxCN1DOyHH8XhK2azvT72Lz23R4GL+ZoE2Wvemu+O
CC4mwGKqT4A8S7R2GDnQ9/u5EUIQIgh1B5QerYC5vnc933BOBaJTNPEx9TCVmeAuUiw/qybj64At
tEjBcC401OtmLDnBVwpeT2izhM7rGew83amY0JLmPR60XRfk+m97rI9WAwE8CygMVB1mX9RF+nde
UU0IgBgNZp3m2wFbN/PZwgy1VWxKzwAylyXnNnXhUXfsHUKz3k46/E5iOpjN/JAQPbQnqgOIkxUk
APLB+40kTiLM96ptrS4WQJhFauuPPCGcA/RVITZiB0WqRQ/RJ8R5jBD91MezqaXLxUlQs8KEd/dZ
rBkbckPUlXWqG+2cQqpNLOiu9jHeqYJ9nkmtmdbmwSoMJSWJLtp0qTI66GqInrZr7N3c1leZyT58
wAbOVn7WStqlFescZP14zg4Lzm2N0jQGAca3HFkv0bNNFLa7vI6HpTa1b4y2dwxC0VqNqIuoJsvs
OSx49Ig1FY0pSKy74Fn6SPBuefV9snD43o65bb3qU+Atqqxle62fbC9ZRdFwEaQBAimRMFT9x053
AW8Nw6ZGGVIi/mRe3i2k2WO8Hug4cHDX2ihgovDSReQ5atmENu0daYhCa/YCr7cF9SgUT6QLZ/+E
NT9rXCtjcV00S0weF3/kg5tD0ogQteZ1hZc4YeIgi0yLZOjNpZbfBzlQtqUobPDruxP9UhqCBRHC
nZRQm1MFG+G/PiOZ/8kRyaeT1sYfYlp64Pn/froT6BYEejCPUMVHHQZZqx0W7C1VcCRz3v336ZXm
6gMU1tT4MA9KL9Z+JN7Gl4yBuP3s2reYEbm4FozL//VXxvn2Px48fdcD6aTzg+27zzLbf5QCaEmI
bFUKjERJfwmomPR1lqg5eeBZ+WkxOrKvLQ9QbGaBGq9BPDHxf3OPfB1fq0uyl7pgGXMKziqz59Ki
5eg9QVIqXvKbPAE/K+cI0ZswjV+4C2eJWphzo2Jzs9WvyStjZ6LO9Wv9Nb4SWVkF9/pVM6w9Gbjg
BwzzduHdp3fr/fnr7Qu3WIw0d5zT/VPdFfVBQzsP3BuNKOkNX8kl3f936s5sN3IkzdKvMuh71tC4
E+gZYHzfd3ctN4RLIXHfdz79fIzKrqrITmR2A3MzQEIZi0JyudONZuc/5ztZ15+gpWjbSKY5j7Hh
vivw7uv1Mg7XJTYbi7OahtHtzPhpG2+9nXpMlO8wPTB5mBCsSvT8zZyoNe/YJaxJGpJu/CwOFsyg
XsWiZkQtTiUXnlp/BISvsUrQHKuVizqRG5xOHHaDR/KA6NZMldf4NjwUG5t+uLUL6g3TE8HTLXhu
Sp1y+4qAR2+RR2nhUCjJRCaBKnyAmeGt0LKX4ike7c2M8URmBUc70+MJDbCssyeU0msxnkjcHT2W
V/vcMW2UcZxlz+4hHhVHQm0zKgHVPeZ4o4/HnPG8w+6Uw4/KIWhg213wgqnfyTk4Z3eNw9KfX1q6
/AdXlsVYV5hY/5BJxr//lysrrIhcQ95SV3qWbpirQEmeqC/DR/NhWPV77n9XghC0/AjxWXTrIrt1
OGg4OyVkpPzxEKW90oz2yE+qFSz17LPnrZI9+QPzkl20XcK6xG0Oy6bJwSZ5lz/aDxoAus0gwXD8
DDkCBXPBcagqiqWbly/9zuPk26/+4scc3yD/hCb8VG6Qh4Shm4pl8R76nfyhUARTyGmrrrQ2uo3j
SS8zF1GvrP2tZLnWBNdcry7Ls/kSstduXsranmvJR2W/V9f4PXwndvZG8lA/e/KhEQYTQ2pGHTK6
jPAt41RXPjO6dX/Wr92rl+NW6LuDBbUYtikaAK1CS+cYHBqMKsyVtHIunf1TdEGhr9ujsis28Xgg
kzvvTY3G0u1/yGt/oP0ovwIj/v6z8wrbhgWcwtLs361rdWuXqUhcbZWE+C0CjT0OR3LU9zfTwNJb
3+gQkQFot+koYpEQRCDaZpvcWaCjTLNzdS/YEAV36SZO6V+8MH+kS/HAZJ0XRSg6///1+mMxUpsI
N+0qasovfkGpR/Lmd/Ki5KRXvFdf/rHRPOa0bDXug6L/xfVv/cGiT+BRKDKoQrTD36+s/Mx15USF
tjICKFyhSzfs0vaN+QeNr1cVccZ5U5JLZzAtBAS8T8/xOb97V3xWC/2jjtJ9cs0544X3HneMymcU
12gmVvk9vcMqI1C5qo7FteYQ2L1QR4jBS9npH/mX5E4G5Vk2ezXEc7Pxo6ViHFqkoPGr9Q4nJZzc
6dzCJif/wAs/71clJ1SVk2p09zi1MrVjXErYYjzO2pxrsRswQ+Wk24xHXu+d3rfxEGyejIN2YC4F
pa++y+NR+c+vrz94CjVZNhXeWDK8ODTaX19CglZtbvqOuipedeuJx9QG+co4sxgPxg4nZKJBJQZi
6YkBdg80skVISDPQFhG47iU2zml3SQssohlbzULlmLKLtlgNPneG5Myd3aCRFSO8uKfxjWaQ67jG
FM+mB1lKypHcXGTRVzw3060ZS8+mkcGRa/bOou5t6p6pqqn8iwomsRD9WollC/COfxEEakl1z5t7
8SW9ucY7MwXMDMMywuSNtzla0wt1DMZDOaN1mzM6LSoZJ/Z+PLpnLNbeu8F5nrTwKTkrL1B+795d
JZLAwV+9/flz/HMZ/nX9Ivdu0+ugQn+Rld+/TSTRsL0aCnXVx/aScd+MeagibZCUmKh74KipmEM3
1o6ZswSoghHQ+4aKBUNBmzzy8cRv3fsN4QyveE+UlEF4hAURv1dRZNf+OzbxrPYAs7J1UoQeVY7d
E2rhhCpo5rayMvFqjWZzOkOp5wj1/quUCNlLXf6t9++ul0XrYmCUmmvVhhnP3HGZLEuz2kM96/1+
bpQoDYavnrO+uBrdq7J2VlH0ncfhljjrOvV3eHtZSWsFZVjfh0Dx8iR4N4GfWMqIgXnpXGDBhRGs
c7ua/sVzO679vz63OuuirEHw0blHiHH9/JdboEN4L2kxpZPvrHFNA9dyZP+KkH1NHxQTHonqntOn
/So/mlsY5ZuQF5gBa142xozmx9esyWeuYa9yp9lwKMtmdiK/BUgb9ihxIHXEo+bBIxgm+UuEFJIh
iYQfxaiPZJ9NR8ZcMefhI0ZehK73qjyyUvnIo7VKKsyeZF519hCzqE4hA3KTIcKBExBvqVpePL0N
j25Yz3lqAOyFVY3Gze5GLfNVpYf3/NYcNJ37W8FQ/6Ia/dZKAFAQUIFKY6z15GCTrySSBvn1z59V
Yf/nPauODdswmMvA+9HE71Z2K4VIkpSDWA1H5Rw/5Bq/QWiXU89PnvvKp2eKOf8CZcK+yZf+3LzW
4UYJVto5fTAaPzYzQNATbtZsUnE5OkTRyI0sSCqLCtcZ+Et7SjrydXi10oNETQIDjdO4W4UUd4Pr
DPQglsjZWM130SZrSzSrdqMfDUcVE15XAhY4tilqc59qBb0CApB+DTvrpL276UEehZ0QhacbpR5r
FH2CSX0ct2rjwlq+aBeM299ECybdybmbyo9op0ThQ3yCbl4EdrwvAYLj74sf0NofHQZHBvLVez6R
6eHxvxGtC9w46etQF0Rl+iWXlPmtGFSXBP4aaa2+mNkP7xKecn94b2ILH9lEfHtxd7LTz+Q7VaIf
6Y4TwaRxwn2mZWMtkTSJqlHoWdpaEcPPRyTQ1slI4iAZbj1jBBXqJCaoxle3ZrqPv0w3ByIvqbE0
sg7YgIpZmGLYi8OyG0vYOlA2RpUFKC558GketkezeS+HkwNEsCCIh6U2BMKp+ds6z0k8j1MgzEXg
FsJJXhd7OTg1MOegYxIIkCro2PQln8ensX9pXxy0JNOjM+dY8GfRO7yCN+9errJNvAhn1V3mc8oX
rFloUw0aVXHP7jQCXdSTckjRsP78ilX/81aY4Z5q2HijZTGSvH5dB0hPGai2uVhlbfHi7cyrU14a
mKi4O+ek0AfqnRo8r8BDptlHM/mqh8ZdykV2NOP4Rpe8pi2BmiZTZdSZSgSnaCnVb9GoQZVbaSc5
BDznxahQ/dXR9ecS9esSRkekYlDQzXTSANX560MXmV0nGHdBfKjxrrjlF30H2o57LqkJRiuZDjiw
mLv9NrbaH56Q/mILoIxPzX/6/pqqGSBaZEtRfvf9vdaXiiq1ZDCmyDTsl9Mv4w0SCQCVifqRfoVf
AtnLYaXhvqNuYwSx6OqeJa5rZLL4HB0zZLMS+UyjEI2E7dPp7Dczpb7rz1/kP36koD4VFVwBSOPf
PVLRSk5MuEmsYAU/wqcaxh81CmV30q+yuHnZbfhsvzHZT/ease11DbAhdW/qG6Yw2bmISARQbbAl
oF6aqJhgxW7y4S8eo/5Hz6alsXNn/WTU/LvDisAkJaSwhJNGF7159G4GqqryHfxoVWmTRDt3pcux
NsGSLrPVwnxO6Q3PVMYZFsC6H1FzdyqYy12DVNMopWPMa7/8+WP8wzcL5YWmqY1PI7fhX6+4SBa0
d8a+WCkkyu1X7628VAX2fJA13Z0t73HcyXYv3IIQVFOE1YgRa2jSNB93z0T31lFmHI1MK6e9Pq9C
Z5+CKlVwOdbAhsMPM/O3YBu/fz7q//lLv+Lf+xY/U/YSvgvC6mf94j9++79vacx//z7+m3/+4djQ
+M/f7f3PgsX3u/rTz1p+pYdn/FX+/pN++cp8998e3exZPX/5zfynneJcfxX95auso+o/eiLHz/yv
/uX/+PqvmDIUw5Y5+Pzj1Dh+h9/+5fgj/K9/O9VJ8Pz4V1PGb//kt85M42+2asAp0VRB6kTV2CL9
1pmp/s2yqGUA/0l+xJBt/uY3W4aq/A0hzdQs3BoIB6aw/+0fTET7byDjBL4PVWeHYMjKf8eWYYpf
3zBYO0zd4GEpo22E/7TfrdwkxkPDT5RkSRkjzTNs8cOVy9bs5BZOi7uVmZSvJ94pUYjF9I1Tb02N
+tpYhPS/qwMDB72Rkxs5Gebrha4zcHDwGTK+oYbBdfxVTLiVTJmaL+uM26YnZH0bVoV0MqBAT22j
8D6qqGyXnhVJsyZRAfREtMQs4ckGm9LK0pMn+d3ByTUMhklSlx8emfGVaHyLtoJEIYDrk9IISvsd
p4b7GFgCllZYe7zLLQBEaq1xNBJmdhw01PPepnQLTokLos2S4jnRYkj6Ye9Vm0BgKWX6AzIkTuij
8fQOjgYCQDfRFEnbRJD79lJoYBQndnDx61SlwY5qnElKOfC6j7z0roRCo6Gwj2hN6PhxsyEl+J5H
CPi+0bJBa1De47qL9uxxkoPOw+S4molXSTEZU1GciIUs6C9Ef/V1p8uZN6flIlyGmTNm61wMwYWr
fdpuGhysTlFg+anaTMWpf8h9Qfgv7V2dI3YNHSSjISuStWxa1kb+avjAQiStzz6NATN8XmvP1qvf
HStliNwPtbLMs9giJEINFcO01n7VjI7297a1VzKT6n0Nwe6HpQApVLgMHqUOm7cf3Z65yKUTtUpY
sUdX/Wem1/lSS0JOl31uy4cq1Dtu6o5MZ5zmQnm0nUWWy/q6DAr2qV5SAMVVjG7GclnuipLIbGFp
/kEJ6mzupwr+iqyQsANIWUJzuojjk2uk4cFzOozJuZYP2PY4x7pamr9ItdzvhyrH1NaUtEM4wtzm
VSVzaYu8O+QIWcR8ROGtsqrRRucC6QgcRPaiEDl1AKGariH7eocI6tLSrBXChESyFmVfmDcapZtF
FsXRE7YEYY3SV2le4aSNR9NGyk0k2oV6PPJSD9YtAx8cYSZUZHyYEl/MrqKLpoXDUWQUlOZtUmw8
2TjlqQeaspcPEORSAmVEbVFmzVsmlcVSj9LRkl0YS8rLmSsGcvEM/Y6sovAH6yzlnffOPFsmDO3S
GdckxmlwQmuVSfRAFyJ2tpkfYOlIvVBd5NRWzjI3sCaw+irebRIFBFJcLlQlD3l/OsrKqBRytX2e
QmeD1HsJnEFn1EZ5rJKIeAYLVWzlwGWi4oV0ADE+FxPiask+CxSMP2pEwYFXW3PHN+0rkCsc+VDO
tloJ3CXV02HBVZTMLdG3OLebBpe03Zoh01lD1ee+CjZlsDrmdI1nvEJAsfelNdBCaUC0EiKr4dhJ
Hg2RUCT7DECHW/Dkx1nnLVtzDDIwFo33Wls7Xzl94/SGe/411kxQlrbDwE8OxFQOU+dFjaDhh71q
Litg4RsZvhHbg5ZWp0LDiVYqfrVQfHjOvHVoU/U9wNIpgy7KnuLYy4C1ebS+Vn2UzV2acslal5b3
dMjer0ybLfw0b1zrSE8GwrzUZ9TORem6ln312MpOQzde44NhaHrGDoNlBK+FS2Ik9zQmnqxxmPPH
sxZz/hAIWsOlU/U6bhLhL2XeKd/FIDj79a15aKIKf7maO4wekyBPCUMAk1c7HbbBUCXHoQV1IJuh
tStNA1cL76aNT13ZxKaJ4arTyTXtHDWf1/HQfA2YnkLAF6IHR2NC3mta4xkFKkfoZND9S091tz8r
qpCkqEknYp0lbjXCNBj1V2W5b5KQs30RPNnh4AYoo7FxLdjhI5OmXld6O2g3wQakswYkzgWrCMD+
EWaF9kYaxVIxZNML2+e1Q66qob5tEntJ9goqxKXWzwhWWZ0Xp1Qyq6+x2IzeXN2wZ+ZQ2lh2Ouy7
bQDi046rpaJ3mKus3nyRY8mR5gT79XEdBQ6b6EG3K1IJ4r5DDczEBHYbnlVgDbvM+kpaFLW4sty7
pFkl/BVA2ABwlK1eFVaybFofm52fNTyBntSnV8zfFkH6tL7GckNDImCpfJiZQTPc5BrD1qT3Eg9n
YBOB1MmTFudy5NNGlLfpLuucaF80EaNCX+nlh6jZ2ucZl2max+q8Vqyc1FoiMMqBtqhb0EFpXiUM
O7ClO0YR/oCtH6s7QnMGk0BcE9tixG+Y4OWyCXjACnRrhwaXEXehVDTXmo2m58CMyjA94Ry2FkyQ
m02J521VRyF28lxDKwKHatDtRI/zzkP+jSbcN9FLWRhjAmkB4RNJyHOdxhsM7q1+4PiRL/wosBYh
HLFj04TegrguKTeX9MU7wTOdSIZH3SqxjmxTYQx7JE6uLJxBcT9UM7B2/VBi6KgaMlRgikgBCP+g
kgGRid9vCZdIM79hAAF7Qz63hUXNquqRaBQmVnfLcxed1uTbupGR0aJ6j55DczSNWcvaLp1XM9KV
V5V0JaXCyJNcjA5epdG62Ol0dcdpdbflInnwQiBQKU66Vcz6B7qMWGo6qFxtkL2t6hHUtSvNXkZF
SQsrIiHtS52n7xRdG5j7GBqxY3ys5Xuh6NVrpPnhyTBGnFTLoP1parSiTMBOYSuiGppVx+437Cec
uQJ78dT2Pb2I3Kwgm7uKcwkrw1kLO213VeIYW8eVspMUldTmVEn9gqzFzMu3ijeSOPms7lUs94WR
S8sgD1Hi/V5a0mqo7VrXhika5RWVKr2Xn6G0WLOOTcWeIHt/NmUgi0BD/DVJTHfBxkn9HHgllzZb
iwMNLRahIuEgKsb5VdZTTqSOk4eXVIfTFrmU8CpCG7hApCR+9rEZBkvRuPIllmtrYUlJqMGx84nr
gb0B1FLmDxgP9gubDfecD6m8dIaYWqfUlg5+mQXLeoQ+9LhoP2I7Ns66HNYXqTIpHtGRaKu6bdeO
IHMRCqcFHhNEwGc6ZUPPdd5PnERL7vQp+XNXaAFWeCDQWeKdy0BbZGZAZ2Rguzcm09oKAAht7yrY
C7oFdF7gVr8R5jTnUe4NwAQ90qyOprjcEXp/Qa0D4C8pFB+yFHsbFxbshVgFSadSYcKTZS1cFYf6
IgVYWazk5cN0rRpzZdCtvd4C0kGEemvJfvtMzAp5KSlUjWYxv6ivchG0OCW5/YIGjZxFCjCEZyqI
NpEqLFZzU6g7vS3C7xxLwWKAwgnGpwStSDEJ9jRUmYWt+KBMBKKpxyK+CUyXDWsZpBkRKrd+t/1B
ngeq0a2isuxmpF+kF9p1m9dKpmeJvadK/MgeWOcSne4/NZcCChkKz37N0sG59JbK4lFFtUISNYMq
N4d95m/zyDHusdn4a7Lf3QwJ08YspwyvmZ5hqVUL/oYOPO1Dc0B2GJHd7e3MzrcUqInt4KctAI++
W+a1qb7A0JCMWeUI7s3QrQ98CR0KhDr6kVo5WwUcraCAwRja+F0t2knO9pyYtD20D2DbRjCnPSyn
DswJyKxEIM65iflFdzDTxqLMwwuuKrDnz8JJGJ06nglzXPbyTp6m7AvfOk2Pq5iek8YaW8jR5rQk
oZktDpODrwArnfYudB/sFO4skLphlbRsJamSEmPKSbJfOzGk95CjFdGthF5ynxNXMbFRWeEC5Yzw
E24dRmxXSzNzjUuRdOEmdj2xhr2rHku5TVZ1pnZfXIeuO8tSUTzbIDI/1GrIHvzA+IBzARNUcdpz
y46TbCHc7FlmSO6qqf34qvsJyVzDgPTMZNgQRzZkHaDcGKyip8bLxO4J2Eo5N3NNL3aUduWbHhLt
RaamhsxaoIcPvY3dm+zrCCSS1047wYKkmbT4TUotSBdZKpfbVAhjD6Smfg9SWjUUHTRNExIsDi2j
BObdN+GG7XuxgNxFFUWtONCR09I42y7RsjRPJGp9Pe/vBv3/18rE/0+ag9D+NAfyf0rM4L8oDj//
wd8FB9sg68F53pLRFA2TSoX/EBws+2+mjmHBNgxGYWPm4x+CAyUMtkEMhHQGwpSmjSpp+Y8SBuQ+
xmfoEPrYwiD+O4IDWgjf/18ET4boMgYh8uY2pEFNqD8ViX+ZGQE8a2WPeoSVsLz8FF66iiozfhbQ
OqTd9hh25aGbmYpRzjJ0YjaErbfMYnHTstC6gzEibSvJb25U4MMeJGXbZSpVXMOYCciO1aDEh4A4
rK0UVEy3esRIBBJEVRGw1HpQbUJdUI/YUQwHh6lNevR/nQEgsXPYRbkPv787iJhUOGjFaBJYUDGt
chg2RgufrKKueGU2EYHqpMpvHCnXQ1oJPGtJsaioO3mJB21d4kbDRc44QheYuYsy2v38FdIJVdXc
8Qmuh/Umg6AhqYOChGJGn117royWYAagZlh/07JK8BkZnIv10jx5HQQVVcf4iTOevWu+tVoNiluF
+QcnOqTSjEB3PUkzdkF6xq2WgMeqFUebRNui7jQaCk593i/qwGVdjfBoZxlOFbLcA6401rpoGJp5
7RNkEHpxk4W+UDGdzUzD2/kt81u9+SBhbC603HwzQUuUWqpPHJczemZF9ayKMDrCogUqaH8aHAaX
uPcmXUXCV40ENim6ph24ORxOtmYVnLp8DLLk7QX+HEcN6ZTbKTN4o51GyTj7wzVYQQLxdETkNGUO
Y5XSlsO9NKFY5ikae9e7Jm2manO0G1Pe664yT5Jzb6SM/tjYtyklCnog7YNIeYEoRhm4J+fTbIDI
lJbyrtW7aW0F7jbuTQZL3gIQdUKfbwQgeikJYFPsm+eprv6orPDbCzhhBuVOCuBVOorUT2shxYue
1/eQVO0aokvOodr5RCF4tXPzxO19RowCKImIgDANMVUCOW5MqxoImOZ4PuOKSvCR2NGW5evAgCGQ
vC8GZ0ykURGnXc38kaMwUMABHHrjg+4ccRAgB6gdtoICqyJmHN1Zhrr6lvuFhfW/1Emh8NeVeR70
/EeHu5M7zb7q86fQBTudcO5HkC6NRlf5Njusjete9iEAl2vQxwrjNC74H0kCX9d0bHL+mXbj/jY1
VAqdtHxta9LLkEdHc4wyE1YsJSboduseEeWWMo4/wjuNOOFOGKkS6imSamL9cPqzzodmxVdQZenD
sTRCvgaHcU4lET2TBG9Die6QFCdPnIEC71ZSU77T3nXo4G64lcokQacYTKBkmM3BtyxSpLAlUza8
M1U1fjhY0sm4FZP4TobxyzTqN4gfo8cflqPmxAoUBH/daE519t1iFZbAh+hRPGFEsqdx32Izt9cN
uuCM0nZiJTHhibBC43S70VgdwIC3GFLHRLgmbQ+R3qjUm+ORhC49boOB2kazFglzG2ayPTM6QI5O
zTvV5cY5VeACTYYA9oWpUCImgcXnG5AXkXMBrIZYNNS+mVXYWPRiEk9xEFp0LAxiLsLiDo6ExkOp
+mSnF68QPyV46UY/KzWBm2IY6D/y460sem8qVClejo3OuQyWxQCgA9XBIUqWxIfQs8TUtVWMiJQ7
oWcIFydNHfQrWQf6hsi7yQtvkZryTY+zlwb9RhTlME1asdDBSMxypDcgQvSEM1AHfBWHoOSTH5IX
zUH2QXDL4FxwoQ5krMyr5REn9dx60rBiLZro3EJWmHA6fFOcd8eID4L6Rk7g18qDgcs0p50U0pMA
JOCvIkL7bJiaJsFHC04lqixrZdI7xouU0STGW1dXd4on2kOgQtbWCvIkXYyWIaAO0ti2z6ne66qq
npqVrjABTYZprRICyHJ9qjvtAIWEwPJg1jEAjGJDNfhH6WE382mSVLKQzDi4JcqwDo2R5HuflcvY
5a1NRkF+KQrQFOSQKMzKLWzjsODk8VVuJdrEBrWfMqqnPzev8mUOpRZpYmcpDXaj1pqRtyvOUQXO
Uvdz52LnBnIwHdG3PuYrSAS/J23tpUtHysU1Npp22uCF4til5IdAK4kepP0yUcx82Y9XS1fk/Ymy
nUkcK94xrnwC81W5N0P8H0mEIFfpLY7KYKCQW4cqUICFXdCkPpyJ+0YzV7ZKsmWNtqW57UyxR7i0
HAlvTOUyu6YsZekNxd5OfGtrBnG9cqq6mnIaxJTQNQCrfMth3a/MrR2k9kRqU+qkG6dbNGGp7vED
Z7NGaPtSV70XATOJuvv+rAR2NgXwjmZvx/GqyfGvuwoBSpTnFsNnK4xNIwvtBllnrgZwyqVAuXim
Xc77LO1ILwVrGGrYWZrRT5O+hUFSUEGMHBfYYbeU8rlUl+PdW6fFxwKowXrSZf231sdzs05SAowG
gSNZZPvC68uZwTFl6uAPmcS6Uh1TibRi2jo7LSTajk4OzDdWtSfxpD4AiO2GGx3JFD256TGRN8a2
9P3+QsuNapXmBotGsCWQHWxr36EmNQr2MoUGgBes+lqnCuYpt3xXQ9KOWMcJbsYYacF4wABXtOqQ
c//AAoYzneUytcdIRWlkSHy0GfeBfrQJfG7bLFE2MgetmVM4HCiULJtlAIyvApxlIvmjmaD9aEnQ
lr5sTD0AmzE+fKffBJkVzivNzPe2UoXbAHQJKe5auxYy7l5p0KUf3rDQAu6ybT5WcXidvs8Kyj/x
pyuUwuUS1xrnBfioAn5Hyrsk7OOIWxq3pBmh47c8lgiTc+sGUgnmwu8LltQmoUJ+8Km1NcXVlCnr
dXS/PhiDjl067JLPJDsCZHUZXsIYKHpDwCMq13XmEp2PMAzCVJavZcWrKVt1f6wi88Uq2vxojB+I
aQJoBs48y+BrHVHf9BHTSH5CrdytjJfutw+lbgNd9nF66cyN0pOqDOFKZbc6NTzXOtOIG0yCspef
vQSUCXkGRScUe2qN1Gtu1+uCxPTKVlNv6dhInZbXFQ+zAUnay4p2qYdczDTlLXbV+uBTFbE2gtAm
NWzoxAX0sUtAvbGnNPcBQAOeAb1+DAQlOOXHjHud7N5VXXGycmwgPz+Ai6n6bWL4Cnp4qex42c1p
L7mo4GnQHKrxQ6x7J6fQ5akOBXwLpkndBQX6cqseOR2UT7u2VqrcUGvTB9Ia/2A1N5oK/LUOCdNI
gSsahaae8hLSN1MwnpL4QcOfMq+5yx1QZNSlrrdiG1T0Lci+oFEALuHWN4ICdjHl6eAKgPwW1dWn
lWqvW8ybSFVMjQCl0NHVB94t7/zzQ4bFEdmHeBPPQ1TX3atLOTezHjc/mbFGH0vvmWuzH6R9reXh
PAvV/BiG9noI6dLOevGkQrhZVAW9U4MmZ0tRpNZkqHuGNcRmCqVihFQ4d7t3oW2TjfEp8Zp38FIm
RmV+JEEWbGoABmw2zb0dIZIWdJBKGTQPu9GY19gsr6b5KgyF5mevYXPZ2yAHO/MlU/N45yAiUk8G
+a9rVDZonk3qToHwEHrcbOtMAKhIY3fjNiFeI3Q0um4TaycibURrExqg6VQ9DGFziRUFHyx/ojWJ
clKR8Hn19UsRaHtN0o51oZtHsKz9Qu/taivgDYPtSp2Jl7VbCgyIzzcotvYJVDY9iSib6A6M/tqy
AQBUbrQmOmmVz744XZWhOkFW1umQcRg8LNBsOnJdPTptEe08N1LncahAS/dQfqVSGz41gg44oLAT
K0ax8dtm2CLUg29JUUGsOK/PP2/WuSHnly5wxYqCdmdJD3NzbTJQQ4UYWAkYhbFRh6tYpqry9w9x
AXYoiIHZKUnMfZrPLtaifDZuWmxQB0uGZVLJj1QDaV/YsfQVJQM2IVa2hYYvxlZWmo4Z0hlPMU4p
mHXyHu9LSmrT3Dy39RKbj4/CboFUh7w8HYyJlOo/hhZ7V1s/tc55SyXNngYRKN2uIoENs3VaV8Qm
FC2egb03Fn1PUrOWNZccll8yfszJLOgTtVKsM8Gu7GCl9iyLI2UTAmpiwMSvfn4owjZm/okhQ6+4
4eTeQzWpuUvLBpxk7sX3tNpkvHdZiNt4H9Bx/9IOwcIKuOY9E9SrLKXevUrbRaNW7fnn70ScvhE9
t8hPKZBBfV/serUQu5+/KlkYYOw68qJ1AWoLiyGYIg3Y4HY9YPGasD0EpjfT59KQNXqaQ0Z1XBru
1BEP48p46BGwMizLEgJZlbJLIjSaL2IQZVMakrQaEVTe3aUA4hbE6EN2yW+YtR7O1TTlEzzkaGO8
9ql8cY4WHZ1xPKUtqwzQkt3pLpBO+tncuzv1oF+4UWfx2q6e1DBJZwaMMxnLao5e5ms/XB9f3dHc
y5jcHkBXo/RRLsz4EG21U67NuFWr7KfXlwtdEf54x74LUgScy5P00EuGODfVxZbKUwd9+6bYqXdl
Qz2hT4IhuoZ7k9nuNU4TmhNkPdq6tV9cRWRzFsK1Suaf0gBIR7d2DHm1lvtFb6CzETUkQa/M0BRD
Ths9DK6ct0117m8aznGeCBIsPBGhudKO1cafVtFjNu3uNUHJqXwrTxlI0KP+bX3K2AqeY3oTLLGm
clo7sQObzLkPL5yjAAXBkNy59uCPxtmlPAmhN9E9heKwxP7QVPEE5Z5VbaUOawaM2mvxUN39mHlV
/F25WOr9PpGXvHHaySFp6BSe6UR4w5n/pn+X0t767L5N5YatgWkMk3v+Fz2UY0L7Gllsyo8VtF0F
az09Ufky8I+GfzAzc22QuqPswUUYqGb2tAm8dSHE/BISiMfAMCf1Rwkb0YI+nvQ4QI2LrsuzN9vi
IonQXpYjc+sNmO4V2gdNTAve1ap94L/iu0q2Y5JWvbj3gG8dT1H/A2kZ73sjWzEYpO8cU9sA+5Id
ORkt+S54lFQKLyEeTX3h3Cs2bBcnkM+eku11dZVR4+TN2sCcphBFzTUS0C3gJl9PlUrUqzalPduV
qLTna+Pt85aF5VNnKFMYdcZJhXoiH6OtUN/5qSoe7pZyDeVJoHfS8cUfqT73Lq1QuFwdyqQyfrxM
XqF2T6pHxlWgHCtmfAmnB+21pL/6M+0WwQusBc4rxk69ENp9c99VaL1HWX+JQ/axE8Wd/V/uzqu3
cWzN2r+IByQ3yU3eKlBZlmTJ6YZwucrMOfPXz8M6BzOnu+ebxgfM1QANw1Xd7aCww7vWelY2beOj
vwNykRxI+yskhpVbTvihPMW628HeKEK3WbRycH85Tr6mL2ttXdoBsTpbKGve/bRNcYknhwwrchG5
Vo/PYAbSafDwfnhU3J1Jen6GR28bq+ai9b7mRZPniqOy7R8GnE7Zp/HF0NZ+nh8A7y5v3atCIzbk
p2AxmLu7ybEeZO42wuRcn7InUgFF6e1y/xawWuf1uoP7SOfRondL42aerKN+qXCuTWSBCoLPSNnS
eJp/+f7RWufxZNCUOuQ7biFJ0jy+RFQoi9a3s101+quuA2rYhqPumtYhq7nPmpH6yaAaQZ6Npej6
FVGBGDhpv8BlDkA1uhLi1kCSXf1qr3I1b66yvw0ftHo4L9WtWjQcp6NDKPUNaKwBwofrcWzzN9Ww
iqpzCLw7NrxtkedrrT9xm0HH9bb6NrpGbHi2PG7VbbAf2qcAo9BOuZDUGH/4CUMlBImpg4qtuNWj
e9TPxrG+lHeb92fxYj9zijTfAu2daq3wYXn9wa92Spevo9ReqY13Sa3SIHEhzkURJTtF3aNg9YhH
TujWBY85BQ/+MiOQSxnyLqWzEGDJ0ma9z84xS1FJNN57roTpvobTxbI3FqMEzxXZdxFlLmfSay6A
RIl7OeaIi6S/PUiu1dVDx8aNxA+as375dw1WyzzZQu/FarTUTt05v8xAgoIvQdPLHqoFld66AgMG
0jisNa/ud8KyZ2zFZk0l3CLdDdk3l5u9MY3hpowcc9Mrzp0wdXvAkK1SjaIHbxzsDnGbKF9ktL51
bSzvhW4TT6dRI6gNuZ9G3zkW7aCvdb8e70Nv0fNiGsFF6zVInzoVZ+Uw+M+lloy7JqFBJLLG5m1E
G8yG0FypWW49FRztaG4xfgG2ek/CTn3zyrvjl58JUDvcHEBa917UM+uNUmtjoxpPJ380ubcSBylu
2a15EQwOVb9NV6RwWxo8rK/I5DWp+jFVNW/1m55boZtV5pMaqy9Ukwh4lhrj2zL/Ubfqwc5742to
UWgddhjsVM7ay7vg7DhhtIME/MwEN8DkPFCTMlnTM9WRO/an8lny/q6t+dKheXp/+Oen8CBpGZiC
F2NiRbRpgl976ouATrfY9LYY1pHO303qnUsz+XFcN0QANFpjehCUG60Q6ZaiWU2ou64d6bkU8owN
EJbl70+ZLj1VPakxL+e5bTLZH6v5w+/PHDt9JqiZbwKIonbVWkt8AmNCVaRGH57nesbv7pfwHC9p
DFGQxKY7/KHSiVe3VticJImCU/embR2TaEyjxXLTWTp9oc3gnRmpUaPWKcMmq3idYyqO1lggnoMo
4TwfTuDF6X6crM7lscQFPUI0ClKq13RtaBeprgXseDDfu8FJz04zw/6P2lmrRLPq008LD9+kQ2Aw
iuihjZyd09qu4FMbB+oPjH3KMHXUyCP56vPQUE1Y1R8LW6RcCw+NQ48F1a2v9HV5y1hys0PEZ+il
Z6e6KvMTpFVya0Vyg9ia7bBbgorvzYlGsRy/eNc8J3AUFnpMRZjxNHVZiPyeh9vXMEXfg2OTc4LE
EP8hihyfIwz08RuXZLEGXjrp6kKKN51B+nkIRQXj2flOFDO+5F7JI1dRpOH5GTPVftziTolOlggA
yplWCeZEVfdViv/HDFW5drqS6Jdlr0KvKVmtW8YDk3dKeuZJuE0EtBtBJdW8OfkP+336EX/0j/ra
XFhFajooX3nfNlpGguKQRxl5Y7LpSyeHb1BlCS14ZXHxy+Fkwdg8UA7hOSAxx7tU8mztzRYzvT2l
FWmjmVROSHauVcyWvY2zrEu7L7OrImqGcgamqIGciRh2iLn4TftZ+wxboMc25yCW5HeycYKbPjBe
oLkZ/8GrpUF2coqLqRk/6EMYF61G8TxcvHeCdKukgFFCkIofQq5psid/NqsqhnzhtvShJ4ANvGDj
JE2zpoB+5/GGUbJqEcrk2c5hY/nEkFWZQLWtxJfuFNtEtkxCgokLVLpWTBuT5dSvGi4WIxPxpaOQ
dcs7WtVoHVVs9UOgRoN0BWpFhagbx35zlJJ3tV37NmfspHHH7KlSyg+nUTYY8ejH3Gdtqu87RlbL
aYLLDxCksvQboPhF3BqPsW3jTQPqsuu0b6MEJ0SuZGtrzsdY4l+QSr0uHJVCKkkSR23qlTcXYdld
zFQb3DW9WLfQ8uun1vtQalYOisFwC+Sg2M1Uw5ESDm9ao74mpeotKJLx1vdoKsOLVBjQOQHbnJXa
+AEswjZpVK4xOL1Bgnd2VnFN4r2w22ld9GmxGmpCMIZzwb0XLkdRu0Udf3LiVAqhbbFpdOupHcKt
+A40MRJnaMPPRjtVdvOlJpVzL33coyamnkGpSBsJejZbRnJgw4qV4Xm0TWfxFxWJTDzRQHrGgUsj
HMFsCDz0A0ixkMKt5ZRZ2lEHvLDxyZH5BtOfWlIuqM0jIGPV2ZnFGKpnuYNlerBg2y8jeMnsLWBm
OrJqnVMH7/zXrjLB7NbMKF5ZTk7GFC3DzaP6hd76n5XVZNzMJ23PrELb89Ln56zwR4TzN8SU6x84
ugV7K/hoW/85AartTvPfRkrBqCHhUNSVJlfevlrj5IEBWkT21iO1RxThizfxsOQ+CA4v635QHGgt
TFqf16Fiub1aciDs29H1LmK6aenoPykjzuCkA01hVvBzysFP104aHUQNHjmc/EPWFO9Z6bBThtLE
lsMwmRNY0be6m0SALkNW4m3nNwcvzLIXZ/qhAC13KfcI1r2eHEdujBR/gejPadpLleqltjNlTZt4
zOyHi7QxWMtp1J8ofW4hnXLJzJvonE76RiYAeFImuiffqbaKnTQ0lg3aZtDJng3sq7WAcGB0nRtX
NbOUCGIF48tp6ZX5LavCU2kEzsozy7Pf8NSHFTNgXCSFW3x2oOKWPRUYtBWL9RgBMvBLDcBbYp5E
2iw6i1EhUjSn4kR9WPNds6AgD3wpoL100PInKNbFU19cp9wxjzD4fTzJtFik4mdn3NEEBOP4Qkdk
SjVISV5yr/HPL8PAqrZJW/IoVqq1dmAkH+T8wav697b0zC2BRX2L5xMcoS3J4orxqDIGJM/FhzQA
fByM/W5CUDpIOKgHz8FDiiqJGhHl2VGqJEJyhtQwr/dyEgZZZwHwLAxmqJZJ+ZPebLCsh/wUyrSb
JCTBrHWuNhzPe0Ftt83/uJlw3bjTEFtYmIK7GGA/R/Q/o8oCNMO0uMNzvGZE5+ya7pEFKUHW+q0o
7HbBltJtlCHBItMa0QsOTzdoNa68UAvWhhKEG1g5k1tOgmQrNpBFQY/R2tSctSKctw4L8Zp2CbzL
iLphQDPyNGH+TEcsOfIlwSQzDzXXFkxtSIUTz3mn88WwTlpcvZ4pjTUHYgiyt16MlMYdX8lHpCbm
4arxAcAZllDdHlk4M7r0qhugt4Nuxkv6jHh4RExvUB1/U6N7zSAGBop+9BNGGpG/rHKQwO3EEhYr
1cFxTAuHAA4jJnBuSAHqIjCVBnJJdq48f0+MFkBR0BiwF+BbT5bDDCsJs1U3pAuBF2zfWxygm6Da
STXcNqnirCY9/8KVinBCb6mfjR8NdsqlADa/GBSvwv5t4N4PI8oHCkrM2/padqF5jPr61NjNph4o
kkqcb0zkXHQZaDuwhBZqjjESlDjbp2qzDVLjHq8GpCJ14nqgtdiLGoPTDaYCfspXjwamVT7DbEZO
6nvIwOz2UXsQspMulcpMcJV3p8r1SxGpUKqdnIhhNxw008IJqFLJFst9Ul+s6YS3ka7D3Ec0CiDf
Fe34munBuPWGwGe5q8IV9m25L/ThVz2akkJpaqHfBfHno7TkcHR6rAAdGZJJTVJe6qD7MgCyhpbu
SqUtHzirjpQ1GJvU8bVd6tgX2OrjHcmRGmnRkt6ihOUzYBrXVUb3PrQKWmdZuRgtnXWgB8aGvdhZ
alHVns2gAted6OuS/Rc9XbaHqUeuqJMi3doxhaNKEWIHVYcly5ogiqxt6CxML+CgHlxLLJdd4ksB
rbguq4ImZFSPvMybXZehHmcjV8URcMqZCMeK3VmuvIn6BSmy4N7MFQjxxDH1t3wbpqa8jEYYbP0Q
fU5OqrH3zerfP/z+uyS2gfb+/jc4Gvttzj7K5pWyt6nmz9psphP5kHEDGogMWlOI16Zz1p2jvceZ
59xzjRMsXl79kjWbVmmrY9Mm1dFvY7kOe9gaaAPWgTIa84B60O97kzfY/KcmSGE6ORTP+3TDDFGT
ZQudTpmx3ONB6/Z5q+mz8ZRy3g5GFWRBRxnb1SjKclFKxzz//mBI/ZueiXrrB+qX3znlc1HZCLxQ
DLEfcN7nB2XloeOhU5PmlqLM8ozVT9KXX4Ma2fTFcwTu036HF6/bJbrPfQBTDklr2bwy3g96/O6I
IcmZPheV5ZkZfUN35XOTdJekzI90ZTbE7B2dCxOvmrGnqU1vpDgjCH1QQ6mDic60B42ZiCUp7nhM
izGzYgyAoqCuwZ7LBuNQwApvGhdvpv9LkeKThsrsKhL/JEssgVZA9bTBYu9WTmqQVW35JmCbrrF+
xY/urFHDVNAgjfleMVKJgdTikK8ZJWgvmoYRNi9FsVUKZpjpmOTFAlBRcQgoS1bFGO966U37dv7w
+7P/+qPeadq2EwXKC3VSzQopwr7YWeFCwLBPVjt5F4wM3sXp6Zsd8krsJLyupe3kSx3b69J/F2K+
QEdRi6lAXJRJnDWzXfTacKCidkXnGW1g1NPD5smmHXkcijKyYonFPNkPI25yEPQTdynLXL9iJq52
QQC5dpyqI+cWZZ9mign9D+9I5WgPa4R8OahB5Q4MrmdN/MseKLUzHlGpc8/VwKqJ8bUoCcNwY1uT
l2bzpEPUV6n/wgWyIFm7d1qB4ULrXzM7ki/HNLjZJeN43+Tqj4mSTWBwjEXU8xbG8D6bDdkC9Dhy
UKacEHYogNiKmXGDnJzJ0j4H1RjAeQ8eYxRaVwNkGX70JNsrzcqHa/ok6vpFaAk1XmVuuGHGoYHO
FHM56MrWwrPAKAHODlKGad6U4dXH6bMMK++mqtTuqo7Y2h3D/LGY/F1I/UHZeJVbtumTxVuiBomw
64rshoj6VumBvoQN+9qyy3VdjgFfOzma/lMrrB9KJX8ATB5WCpeRHTaRc1una6P0Yt7RuHFz/gLu
wTfRlIUMZIHwFaYX7Or8XOG44UhTX7KWQEqZ5MYXbdECD7en1c5F4vmiHD2l5CHf0g3a3kx/8C81
2FAPH/qz72SMiLgSbKxYV3F/hTUWle5ffzS9qnAnnphVRkvnWm+luRutPW5mlllxGnsj3gxhWNN3
qTz8POW0g2Ps4jeleUnteniq2s+mkBm3J62aW47jZUbmxgXQEWyzsXz2YaOe2eGBkFBEm3Nyf7UN
i6GYlUDHh69xdyg06iocQY05kInNPRPXbJK4JAumFzN325bRssCy+tTFmX/jUne3pm5VRFG6i/Km
2ctCn0GgswLemnsJsYAeqKl5T7N+WIaKzZdgnHMuBbPqNpIGj3QPcTJ3jpHVqsexRQ9rKJPy1A9d
Eai2spGnlvusSzdoB7bXMN3JwedlIKMv27rGRJwF1O5NkFqdaZt4oX9JOgaW1pR966EX0JGmU2pt
yvpu+3D0s9YO4cbK+1BI+Lfxqg6GfTZXz2HfGWkKRcOBxBBypeRAn6Lq2OSbuB3ASwbRNcXhkkjT
ydMz+oSUFkqcb11DieW4Gw85HD+RRXR8BfV+4scy8vvIFVNzxns50aZRZ2Jv2P64j0PVjetaLlVM
oIvexvxczdZqFrXBKlzTT/vNOI3UXQhYq52jL41aH1keSVJ3RfFJG0m3GkdljWRSulEavkXGk+4k
JEIShm6UcHDPUqmdNGW183gVuqDWDs2UGzSkYCgYggblIlzmGqNPadaHLmvOaoL32MNqxJCmoXiz
WPJr4qXX8gclKI5iGkeyVtJXcKBDOix1g8tU5twIIgmuOI21lT5ZGi2lT5N0vDj6Feg2gIQUqIWX
ZrD39aDGLxoRNvYe6mmA8SxV0pQuG0JqZK90RFBwjcdoCbWRe5vecNRuG3dA5PzikMqGyFHkYfb2
sOoUnNyTXdobo8b/FFvBJqrgTDuDrW1Kv+ALwVbcYLhUiknZta0m9pNASSH/iWrGEdKamHBbUAa4
EmGmCC5RJe+JYFjfPOd6/ysozMEtJj12rYLmFfjQhqC6QTaH3x9Yb8q2DK9BQ80pqUoO3p5wmUMF
zw1G+VVhFmwnAG/vY2DDZhuKbWq0AF2pgX42x5YTpMqNftKbI96aavVviej/jqP1Rz7EXz2/f0IH
iAF6XJ43w44e9ejV75EIGw4meOeoEfPZnuM0ete12B3JZI41oRp1iZPlJ1CyCtOOw6WiVKy/QS/I
PwKs/vlT2QYzGUO3pORr/jGIX+ZERgZFQTMZzqBl5k0bkeil3uOduBqoiGP2a0S5UkU+B3lXZXVT
r4P9mc9FgWvjpp+Nk3hynrvy+lb6uO/MeDcuo2YewFy9q1Xpt/KTjieotFK/wNl+m6mCzb25SG/n
00zzwzSPflAusmLhpi3uNrdHg6XpglgaXVdhgXey5f7RWKiZwanK3evV3OkOBdWLgtjvRfkbphdl
AH9xZ2u4xzVDCBW/NzfkPz4meA30huqsdjejZ4b+MHeH5E/8M+SMXOmphEvFsTdHZEIL2oVOumRk
c2OkYpAxMO3byDqWLTjp4T8cFydCgBGi4bVEPmyREYFtNyt7Fha51JnIu3JngvsOn/ySt8ep5h6D
CSemVvain6bY5Yd4o/imN5nCMjrfd9GDVnX1Wy3OFIeOn1kGM2xVZitpHD8Iu2GAleSXTgcVceY4
Q20mcKlvQL/6z8jetXCq1RU5jpSuv32sbpRtpU4r+6QbTF8X5aiv0peOAyit7R61eI57smaWTnn1
vTVmpRl9Ib5q7Fff87dXn5p7fbNf4KZ2T+PDRSx7YQhyNK5xtJuf8JonvLr71dJ6aa8VGnIr8m7b
BAWnsEKVJ1weYtEnETJ2vJ06ma3MqM0olInec/TLkB7P9G6jaRI+RN/ESoXWyTvfR/l0UECvNVoo
4ZYH8T3C9N1GRSudHtlHhXaKnwmebnCltXixZSXfJqcApdU7c5LhcVbu+u1v3ufWH8lF81uKigmU
BFB5kuzBn99SnKNjpWAQv4sG6PfTzhrhJrUP+yOB02vJtxUr7hsPy+f4Ut9AtD8zd35kqGg4/Tfc
FwK0NSZQ/IJXBwguAfOncK9td3y7I73KJDW3GQrd3fFWen8q0e0S9LvSYKQG5UxfwYza6Et/G829
XC9jbGzEMUBQwPR6L96nZjl+CPvWXjW0wgDf55XHbpE9zQlQ1MRnC2URstb0WqI1NqzIMYvEstH1
T9lAI0zio85iMiPr6Xxog1VL9nMXRQ1eFwwl3SPJ3Z4uy1nkPDXWuXvor8q7ZTwREK6uxEXh9ESP
8lXjta09QaI1NoocF5BMcP2vGwcwQc2lwdupABOfqhMBQ6JXTPvZF597c5cHiwCiLu+kV+vm3Glw
v8YvUbPvv+VX8JN0fnGAzaSnzxw5F2H6M5pl3711cuzPVTOe2337Q7U+6GCd+p3Zb0O3RzguHr54
zNVzs6C85gK0aIa9eYFFPt8o1j8bBGj665sI080q0t3ilD2yh3cLHgQpNZagQW76PR3McqsnK9DS
SUyk4LWNn+ZfXr6Xr/qNX1dD0NuHr77h5ulPddOl77TzBjaluhCutDfzLbOYYxJc31GqseQ00DPY
AWLVK2vtjfBnv6hfa/0zOJWHFJG+ZVX+mB+AMcGdflWePZhrBv2SlPpBPieaPHIAxN7Wii7aJaXx
npRCkvAY4rOP8kSBLw74oq/cxCJ1ZXqjtWxU4xKqXYtJb8rWTsYgjxHNtwNql46jOtrSpbw0O0wB
wci02XMyuR2C9m+gk+KvARmSMaokwwNLSbf+DKxj5hdImuV5IHwdk2yJyNjpL0gaT57q4xj68D/r
Ksf/b/AqHL+Dcg7R04o3pbQ5Ujz0Vt2be9Th48XkzJOpneJt1TcWhaGqs3xifI+wTjuz2+khqZCe
StJuqLgfSBuXZ0k1qyf1nSRgeUsrTBKT19f3Kh+ZJdnpyvMS939eNcS8+/8XAmleNIRqqYamAY4i
hqT+6XRQUS9rIFhQgSa+cVPRb3QqTQWrHUqaHHZ16i3wLusQnE0r3g2uUg575VljN3Xe8lt1Gc8W
6rVVfjVlCEeE2ywrb8/KW96Aci8AOl0V9O9cRSJipBz8zab5G9H0l59fU2eAo5DCMP4E9MFTr2eJ
nTY7nwCe8izenCx3J/HdMUcfQX+Bt7ukC8Wx3PQlf7GCalG/RFzi6OYT2L8nubT3HNgrqtxjxSXX
g0Y/EED5nx/m/+7HZFs3iYBJaRnCJOP177A+Pa21Ii/DbGfaXroFWFJYJx8VWFOieJtXnblfZWAY
PUMcDIeh7kGafk0J1+vJJGIC5JyqESd6MdQmA3aOTM2dldLLCjtLmfhej8vSZFRUR6hRkWn8DdrJ
+evJRJhQdCxdMwW4wT8zpv2YMkNzMpOdzthsWXclccwjtdy0srGKcEJCqB7sE/UN9olY0i5lUrz/
/afff68Lmr1xKR5D3/pu2yrB5Jvx4kgVd5KcAeNUMW9F4NTnAF4F1tFyoxJIY3PG3252ujz8/owo
sTwYqkJkM+x3GJDMo1dP5vH3Z0hWGnURQBGmvDt4bUw/5GAlrq0R/ZgV5QFpuZ41Znibs+K8ChGf
e6Ym+axGq7MunXBfQqWWFYznWbcm8YR3Cim73opZ1zZ3Xfqpzlo3EHL6CEi5TVbG2JqDFPclG29y
iGfC4US9iHROVZA/g0WcB72Lezgb9X5BvhgrN4I70Ltonc4avD6r8fi1qfaZFfp21urrWbW3Z/1e
Rchn7UlXzaztX8Ws85uMSad7N6v/hGQo+3NmT8C4+ZsX7V8WQ03TWQgdi7XQlEAm//ii9RXDb7D5
hjuRvJcZPfHqpraZ4tu19s1ZL2sCeoK7j3GMy3OvHEkH/sKSpne4iSVxCOOqJ2XCeZlmT5Z2uu2M
YhW1anKOithxiVaPuDuC9slHfZvs7KxFjJ49PfCWc6Tlb36Zv7yEOVtzeDYJWpK2BOz/x1/GKoO6
9P022OknCQ6A+eKw4hSsTITeNMc7+V67KkH27ay2VveFhQQukhrbkAjyYyCSS9ium+y108EgD+fq
2j04UfyQ7/95kvvfDtX+n8N9aZYGw9BQeeb+38ivZRB8Nk1Y+59V8O8x3H/7n/+ZxbWNf8D3NVTT
Bg9uO6rFzvCvRjb1H/o/Xwbse0zG5n/zL/iXbvxDU/Xf24nDMkfs9j+zuJr8hzTsOaVrAI6DICf+
v7K4UvyZ/mXxnjIoZQPeBVgD/uAfX5CqFwHHjboBo42ZLFlcSYjNTQMhe1TYtflbOVZiRcox3+HF
qkaKzIKsdQPZ+QdFr25ahDEkCbToYTrcb0gdnEY9EBdDGZZYwIozzIZ9Vjf2E2kUqJsDSXKd2Uek
F54b99+ORTGkZ04aXzIgEVxkPxKVTtsQ5+5YJ/pl4GgMkqA+xr3AjklfhGdGL4FJC6H16U2dTc03
nq0KSFiEOaNN0ChVJsSow+o3GjX8dGk/Ks+21qKoMXyaSrmhaWlJOK9BnuGJRkR3AzwuuXWVZuct
yrykJdsT7wAWKCD+aAfvWCbGq5H4yUaL6mCVZSc4LwJqGBXDqk6MM+dukgnezDrjwKDujraGmdmu
3QoyzaKOd/pIsYCZZd2hZ5ihNyYjZEqyWb7vXTL+GiJML5g8l3rQPLS6T7Z1smHs7W3CvnhA9NsV
dSI2oKKZT3f4AzoCSGHUNAutFpz9ZAynB2IlFDaDVih4NUeSQR22yd+hwAbLFU4bSpi/I6Hpm6pa
JVnwS5e0bnViokrMJ6PXA8xamK3ybNfl3Usy+0DUaxljmjqqHm326ppUxVMumKERP1y3Y7jSp5r1
s3KodM4TrK8AydKicBuRy40P2mXJjo7xPU4XVFvKtR4j08AEWwqTFxrVwGil5rTwybUsYkvQBp7M
pgG2q7qsFoHnqxhRnY+KgiiqET9VHbtBh/1gWajtBmF5pfESikhQ1BgRDXrNM0JGCNfDLmowA3Jk
eEPEjonLJCbj8wzskeMwfex0+MwqfRtDmTm7NrXegjDfJYGj7gedrLgGmQfP15JnebiodZaRYMLG
opEIX+uBPHa4+n7w/rjDqKD4Tq2olyqClZmG+Y3JxyXWHLGv2LetlLW7LD5qHvGgNOdojOZ91uBP
wvI+YDqgEvlucWf/oefhEsRKeVBLAhGecat8tAkRCX3TiDY+NHX6o/TUAPS0oPvMIxMMoYxr7dSk
qzDwGTnbCchyofRrxiv9AXTJlTgHL3JfQkGZ8BcVGZwY4fnTNp3iYq+MZIoTyekA70m/qXMNZYiH
utPpd2AkB/1hETjRGp2mWNtdfoqjbZIlX3jTdFdTCRJYvU3iJGGC4VffbdWfLduhDiuQkADzlfRC
WsJsXWVI3aNuttscFK+PMr1qMqT1AupJ2zVbgBWDnWxbzd/w0l9kVYNNKa0ZUuNCLnA1yzzc53Rr
QBHDdmuHc+WW9Z7EFblMmaFPO4LZbxKimzPFER4O+7aVzp5oyEUd+f6gBrP1FBZvXdAyVHFawMdm
sJDNlHyYOol3z1A3seJlfAd1wMniPDvZW0oktYUechdRbXBJn6KtKr3qoOtYV3B21SwMMgdNEpfV
xia8mgsuw9bg9iPJd5kialLYc0yJiUyxeKKFXUF/oGunUeSmcLKGfFpMlB9dYPQJgKDkvUxRdMqs
XSixGsIJWIyNDDaKT2K3619KXFhbLSRlaElSb4bqH4OEnGBoJMUWenlSe+YJ8OktHb3UrXnmHNli
XsGmVSkbaom/cHT5T62SHDqy0j9kVRKk6NVDYIA1mbkCgjLgVWDLYOFrqLN54t9yfC8He2ifI3WV
Sa06FxJMkiShUcC8W/oR2cDBoP1cmbxml1Q9wRBqrPp6Z6vmI2qc97HAbdYE1BsHcOuTCuO4n2e4
Q36KNqgXgSScYUczEkbr1zmSazTnN3snkasJp6cJujrqSWMNDpe5sLpEBDZXOZ4eF6DLvnCSL7vV
b2TWP6qu+wl28VSeCjP+av0GsECdeEs6zVSxzyeBDoqOuuod0vJ61FBdgRTI8LkoDnbRnzLhJ4em
0/jNowZcoTbVHBZ5Grj02UuISngBJgjsvvdSd/QztWSuQSCQT3Ro6Tb8cN9a/lxL5P3srOlXP/Ro
zpGx8FUcam1O2VdAbBrREGfBaMtlZ1GoJCDhNaSUuPaCISBVOPXfTQBSQEteYk2/CR78Td3n/jKS
ObJt/4PC6xzXPb7PdmwpbhFLL/apW8rpavJValA0y35gvBFrK53YCNqbqPHZa1r7QtXTVo9bImCU
lduw75gtx5Ebt9Y9LZNq79nQGZQSrFrp0HFe+lcfIzXuh7hZQuco1hmO4BNR9pMKgmDrdaa5o+D+
kGgl0yJz+BkLfLoGE5yiyI0XDbgjpprBfzfAV9BUnhFbNHLqO3orX1QEKA95gpGNUOMv/IgHe4zE
SvcEkrzS7KvQEPsWtlPSK/2laMJxS+US410nqneJIGFm4h/aTJI254LSbd3KSVrOH7TSM86Cp3/M
3jzIfPembtddx04PHJhVEtTWttMsYpZZcsi9PMeOrHe7IsvstWZmydaIsnXfJZjSy3CG+UEK8zTM
cpqZ1C+EETQ3KmuEwNwytlZVtmtfqD+CUcvuQ/CrwBfKeDm3zuYAuT5IMKtoOPxdP68xs9t0vlKh
cFCSTD3SfNVDA+lbusNVcZCjuWWS07go/9WBtNol9hznMPniVzcZxGCBE0Ythj01B4TUjqPOfNrZ
RPiCHICQZ1mB42zaQ18XP9vIifZsc0svpAONyKuLXe1HWr2P6pQ+01jGfh2frMp/qtvS3GZd02+o
QFyWthUvoDSe2DT8m+rPVChFccMmtU5z1PRimsm7mE1BZZBsALm3gEd6G4CGY6/9uHsGCqM8YYQe
4WpMK43XFVAtdBA9Vn+arqZNwzafNz+YcsqCVoHqLcGd4Csdj0luElGJ/LdQLyrwgbDWiYeAG6yA
uAbEUntDTqu8HUuugYSjm0ivlzw7yqEeGxCWXq6Bdi6Pso1py6B0fdk543RwAvVHnU3txrDbHJc3
6RsJ9T9SyYE4ulTOsSAnodjZfixS/8mwwJDq2TpkoI5Ey+hZ7f09c0IXs6S+xlY4LEbPIvY7LXBW
/YhU5Qgi64qT/kZfqktF7im15YuJ49mvfsSDvyKPum2AUqSR9cYxiSmurzJixq/ZNWtp/ApjoHqY
N+5CywReaUsuwxax5T+YO5MlyZWrOT8RaJiHbSaQc2bNQ9cGVtVVhRkIBIDA8PT6cCmJJi1k+rUS
F81LI7tZnYnhhB/3zxdLimPHWu/etOfI7rBLAGSAS+MScOTIbdyzsWH4U8mlwm5Ccm96guSbRu0Y
I/TH/qNUefMoBrM71TaGPB0H5s6uoFsXWpE84/fDBDy+OGb3sXgYMWI7Tu+xxv1xdevg5Ub14C8m
hIeYTY6J1z4SquDWBXYQIYcOhwBC9tarfT9KVfyknMy95wV+sgLj1oy6elYwPEbmxIuU+nCXBwNZ
kg5bt6ds3gEtQTe/GsRtCvi8NUUTeyFr7R6v9FfSzjpSWnmJU9Vdp8Tprq2W9ddGW76tog2i1RMG
a6h9qCzPjcoJvgQTZgs2wm0fE5SwLRyN6RV6Vr+pMX2eDK18acfhuRRqCIdWbs1mfjRd64Zfiecj
7j2sS92Pz+cN3WoGsTGTTkwEYsiSS+Z2Lxw0ZyuosJ0ECDAGBk1jlhSafckUQIjaCF6C2rcZ/NIP
MxFgNZY+6mf9T6UE3jF4A/Sj4mmTuvNq+uppmSlNrU3JkZN90qTH93qm38ZevMTBvGdBdzWmBdr6
BMkXyE6V1P3Zl6O5jb2Jsb3kvVIzRqugKm+JR9UGPkheSgAyexkNCvp/6k5EBGl/WKoknG38pDK5
gjb9pY2e2gFveC2r6eL7dk9ODwsO9OlTVrPjwm3C5tveZ60INnZCM5NaCBj4Bit91/Bxo07e1prz
d03rsvvXwMmSC9JMum8D7mELSuLWnAx830JgYe6kG6YZ+bvAn48DunzcSQjNMT2l5uLfqKjg8ZVu
6tR4qWdR70xXXfWsu2Kth11gNtfAwzfaWwy7CceJ0Srf+xghMlEgnfqR34nzNGurRwtm3qZr4veC
rIiXuJdsrp4LgKSlVzyb1vjE5IdG1mbwgMAvxYLBiEmtmMaL4w4fPVUDY7CuRbj+WVHkW41iwjeX
Hjb8pHn+OCbZg93ivjCaAsz8xMKDAZ5nyQKntbQLnad8KHx/uGRTgDnP659RmbCNwpQqdjkwZ3KC
XrXzebifXNG1d5TEphtbi4GTYofYTs2Q3JOrHfl0TJ44LUpr5Z71PrO2bc4Osi49dW3gHngOVJum
S06SV9ae9BgDQeKqu4rgVLtCTAaQcvcjTT+MQb8VUuS5TgJc0nzFjpb5oQVS9xFUl3iU5vTVWEaA
gXvtf1ZJunJI3DfwMgeZxcMN4f65NfH/lEF+lxfcxVyB6lJjMrLgGl1sNY+hnQ9NaFbGhDmHSPwi
EhpPp3jkAOBeS9J90JC6+q5Rztnoqy8wiMPrsPfazoAkGUAOmgi8Lsp5lnTokm34GD3zlWQB/wVn
iqKZX3Mn/RSmiIIFXoVK7fc4rnzijd6hM6r9iGHmPU9cb1P1QbrzluE6NrK/ULbd+85yWqb+FidV
vPdHte/zMrtYQY2D2Rf07FF0XkuGZrsdb0UxaFtzGLtDbU/lVo2cboELKSIj1pH2jxVsgoOY1ybt
X1zqlyYxTELvMZ2pAvCDWZF59VOOOxwOyeTO8/SsOdWfFBFvj7vpHZOOe2nr6mx6iLVjadDepzcy
KrUuP2ndYm86abqR0Y7LTqSFsdF1oX0NiTiZvEFeHcegZGX0CDXKnCWRCQNIm+jKhP1wgnNJBRgn
KswxnMBjU54N4pF5jHTRLmRmzHSxNoalGduptDGp6IC4/nGK5H/q2VVRY2iKRx9l0MkKbPIpqTdy
g2bjrJ+uGk3KG5F78tYVrP0sdc4X0VyAYI3XPKHJfbRIfbBPuzRUekS6o8CCjbK/613oBYajXQ1S
0BVuLPAftf9UYt6FFj3kO+GlnwAInfs6AdE+Yox/k64Gj5fxfl8EFrSpeSRhanDOZRnzKRjgWfnB
ErMEiTpnbSWWnPn3MSjUsBkLM5pmKzuTI9z0uoMjf8o2hLo5aMAFudOxioOOYljoTegtJnDdY+/m
V9lnJzmRfsHL+8cN6n3CxZIWZX9dFtvZa8tSh3MTE92uZHuiYLQ8+sr5HHVLXCZD0vaq+3FUe2l/
9EB3J3bwkqWmvrPBU26cnjNxPprD27A6DjWtbj9KNeKjWOrjyuePZJN+V2MJhCfpuDgNww4iWQGe
5vhGtbL7gZ+RjOfSuTh4fJMbHW72uIi7Lq3uaoUpMJ8HH0qWYcMr4YSfUg0HMnP09u5cqZdxJn8M
MrdAwuDUQsczHSs8E+9ExsNnFIG9S2Jt4cUK3CMPtGs158ZlGmf/JO3kkk+rtNfPE4gFPknbpiB6
4lxC5sPDeOneJX2Xh1XFUJqNpNIdBGyOT1A/zWaMXLeoTmhN1W5pOWSCFNZJCPgVKZbssURfqIoA
n7ZRkOGqhRf27FjDWrc7QO0x5gawEYwLVn9IjExG1UwiI7XlGBoNhzTYzK8VTO9Dl6EK+CkxVSev
g4tEmkniUiM9V0INtt1n3XKqJ4972swjMaj5CWcvWsTiZefUfzC4q8lDIPBpdEt6lqwxwpSnuBRY
DDJUoy6mM9zN20eoOdYpZWN26Pzxozen/twPIxWuxeyXZy6vAWrKK8bjxJs/ia52aILjvk89Tmdr
d11bPJNrcm5WMRE84+EP1XfnU27CczrJLybBoAt+xpEmsDrZEy0onBohIfbbq03dZOXZ7dMAL6zQ
nORhttcjnPmkdIwTmmm9Jz20lNLiVTUvxc21YzskzSDOk0xWv0H3o61/I6EunaE/5l7p7he3G3D8
DHdzNtoghGPumJrJTVUVVsxUboWjY5M12Qvlhdbf0w128EYrPTqVNIjViPlo+ykDsoQLMFRyzZd5
8pLl432uYUzxYtwFSzA+jXEDkt1Ywpqy7Tr2oNnPZOj1QK9xZQPvS6onQE+fceGRkY+nLxMffd94
ZzlM58XJP4bl2E7B34YwVUT58s+kOlgB05QfNdlDXSr9vW/tdJa9kSxNAO6xzV/Z/8YGTHGUdm/X
jR5Kr6PPdeinbT/mZ7seH+ac164pPaL9vmcyX1MmVfT+tgPC7OV2tmusjFI1HgMrbnH94TNrDsUo
nhaze4IoeSqTYNgqTf80OEBzSZJpqaqLqQl/u1gZ8qUbf1lS+1aDGCIXGQtLYrlXLAp7eedMQCF6
2o+7HqxKU/eHNO323vJXdFrGYTcDP19TQEBbUdL0d0taXPICAyElMZjEnb30vDxE5Tc2bvc9uYy9
gcqMMCtTNzRMY5e5rY60DVhGpPI5MJbICdTXkurVqfrwhHbvkS3E4Uq0qpcOmBME2EIzd6wbcWHS
4+hw0EP1cP90yQRDzdAT9r/xthlcEN+UPE9+cG+8kaOsLvnM/kxvrKPWQXMpnPJusOMzGsy2HL5T
8VcEc3Z0k+VWaL+Dy2jjFh4VxozvlpngEvTesnbUzrkLccKqHVZ4w+fScPRA90PcatPzYI8VL1Mq
mbpFGVcA3EDD4+8sJ8CSi37cAJEsjpxx24iEDyyuBChVUbsTBCtiUJxCzgSTYPd1wGw7Inendv0l
F8nRLDkhw+SKK06pKs3xJdsNZ3EjNFuHVVzw5rSlOONe1zkXi484T9uT6Slez775DXfHiqQC/yUD
tfc76wFgELcro9mAtDJmNS5b4avIRnFpKYQIDX+RGJstorBORXV1PuIZ7n8WGHXpaMInLz8HMZ9c
07xAwgcSbtsHzkkWhrX5mrrzR+y09PxigdHTIyPgjUXt62LkT2rKJxLOHsHl8XOmFSOf/Hf6aOCJ
7spluBfibxGvQxppotkCdD1y8YAwxP7BS8Mx+62x6H+dKu+izgB9Gpd80QtragNgEM4nnh8J4ui4
tiUpn4uDizc1vK9KKI+TYumClxswaJXm0W48pH5M2VHRZMRHmvdCsU/xDrP9Omgef5iJAXWKIAfw
lG4TvMUdf6DdJE/B7D27dK77vXhPjOLDt1p7p/dYqQL/Ls2psBTmw5L4z5rFKf3c2uMX8PK3amze
5TIBEq2ZxAqeL2YE5RMNWg4Xmyf8Df0QU4QfQubXw2SLHhVHupbIMHdf6EAns+vMPYW3RugPCrqE
Vd+pUat3i6/kGTcLiChdGJvB18abTv6a7Tnn0qTsWC2vTeUWbPLjPErQXfFE0dlTYZfaxkzs+IbZ
+d0CTf/Gig5PZdL9bZzKxjE9fsNFyHZaVnzCbfykmrZ4+NNbTP9528abPBndmxxASrnmJ0vz1X92
MLqsfqaLZVMNtOTgql32Y8pN4we4iQ2eqqeynWauJYYFbRDfhKatQ1DoMjKMlvRqmQ2hVnKUATEJ
7sWyXho5vHVl9TF5mdzivi5gWf9ogjGt79gFZQVypYfVb5Mgnx2mPoOFvf6hVt4u2zlX7a0kE7X4
/nSXmi1vtRkGdW0hYMYwYtNGM6Oe1SR5oezQJYt5YeG5l1oFilCXmrchgsUpoKgiIntb9klE6hBj
7Z7dCcoOH8d8k7iXLDVol8yRGS/likVYr/xz2r5WQR1V5RA5wM+Pi6XdRGE8UJ0FOkfOF7Yi+RWX
Bd7BwtiPHTsWpwH95Mx0V3fOZYCZtBlSb3ygVPRWtqazn6CTh6j4ryTG8gdnprHTK8TN5aR0Dlyt
O7Q0eDl1TyElyFvALOBRW5ymkgn0YPB981cmR5XC291S+d4xIQ8WoeZuT8Q1P3i2+7eHX9fV64ar
rJBXke63AZYdHv8eyRpxaPvReG8wGx5SPXh0XWIBZDEacALDi2zq7jTCz9jrPan3WehXXrz5U9BY
3yXEiHDhUL3N9OF1TIv0NSTkLraVwUJCJAXzIyDHPYU9HNl0nutu7P8GsYeGx0m0U/HyXRScimWx
NbxmfqEAhGdrpijbrrVyb7X8FQH7M7JXrEBjC9wTQlgZVUt/QpzqNlDC5IEPbycIfiDlx/fm4gTI
CSchjOmOrGhy0k4d+YaNX6ZZBJJkiUZf7kkKOSUnhlIVD6YafQy7HNCw+3BLe/rvkuD/dCFsQT3P
7gZfFvesGV9bazAuMiBPpITx2wnQuk5moMLkw6lnZbV3HZ44sJUuzWWQovyjC/2FpH80S8d+82Lz
VXh0uiK7i6NoiJKZrRjw9LNa5agYFXR32Em+hJMSF20CWJexPM5BWcrhsUmN5dp1zkvntsZORx+l
saC++qI+i9r+msy5OQXZWN4vBbGL2LofhvyGhEgSQwW4QEDEHePODsIucHQSugX6iWH6CPmtvrVE
++s300+95sENK12elPLfjMB7bcx8uddOYFbY89ClEVrtS0Vx5mhffI8ZH2IS5Nip4iblKR86vfOZ
WJxEJlH+Ti4llQSENu3QjPvG6n+TAYakvlLrq1J3wgzL73bmJIis1mIZzYMte5uQtPijW1NP57Ad
2Szb1sJxZPNa2yfUYW3wEWxVa4FRhuy/0WhyTEha43aTP4VLHQs7T5+8ruOCYuqSDr7K3BDjEFg9
4z7e63M1XNBDGkQRAVF0oO/UcNrDAGc5LnUU8WodkM3vvlUcTycYF4sDbmM0A57jDisl6fjE9PnC
N6bwYtZb6sfG1RZkZG6WMTjSB+EdIQGSi8GvRUodhnh36K07GLpUXrVz90ixhb0v+2E5Z7jEyp+S
+/7Jyt/W8OQ26PxT5sTV3mxoZqSw50B8Tm6mmSLRWa1ccCW285S/EaOcQw0tO3J8zGCa2ZphRwIO
8D6gLg2LlhtY477SEaxmEyBN1cv4UFHtjk+XluXFkydnlSSBfJzX6lEgjukjBWyKQM0CgZVDMnGA
4GvIeO8YyFCt1SSRdEk+0XAAl2pO4k3MTRsIYGFusfzCJyDyl5scdom2xJgawD3xSWET1SJ4cbA/
7Terck5Mcn/hLi2Io8hVeMjfyI1NFIuswS6UojpNxxfYNNdIr1rrqQMlf8LYABq3mc/ZbDPt9TrZ
56H1Xsjmf5eio6E1YwOiPyUJ66dq0a9FVRBBFa/1ktvRMOBbSFpEo8Dqhl27tZuaTR/QCLOozXM/
lS85kMA91SH3eAp2vsxMLHNQVM3S+2x2M9RCXJ4e0iB+jcBfncRlpa6ihA4zt1/Dwi0ccz6Z0qoO
+yRWFPh4O02rzK0WCNaRTU7OTVZb6UmiMQ5jgxEAkjOCd39kOEvb6mW99jdlSi2vPeLa8L+smk1e
DnR04ybzk9CtrwDQl2UODRNZrkIyTA/NRMSqsBXVl3H515sFxQlUxhMMe7X9fHyg34s8ADeBk/Cl
dJA6gwVRUOh3/9xmJWM/P3R3JDgwh7bHPB+UBMSawtoXiWVfK6WPh1HG1ZFyK7mdXk2PAaUTNHJ2
BVqgkmGStWf736ce/t87z34cKaEKi2GWDNi/1YLMNtF0sZksKo4o8XlzCJhxOYwYO4XiUb4ETEsZ
FV4IpudExf61aN7ZzZv7TqU/c5140aT1PDRmFjY5FS/l7DJMjmt5T3z11XtGWJxUlkNISzFwAD0M
LoViHasjm+MHB4cqyOQXM54HokEnLbE/LcNr2QrZOZ7KxNx23LmHxDVSKBU8ni1DxBHFVhY2TQqz
aHfJIgWa4s0T8I+Wlqxcab4z0Oi7tuXIMIMkedcC/b4bWVhVWTGH/aB1T11l7vhrf8UgEK42IsCd
PU28LKwTcuHwbPbBjdofjY3HRCenVz81cE5OQZHbYQldCiHFA74Evaezs2CvF3l2Fkz0QdxNTynV
MZQhAwWxKL4XVR52Mu/ve+xNLcjrI6rhO7+dF0o/OVSKcfmPa0hsoOvFpofjJCERXxeeL4Q1R1b4
hCNnsAaBDYLBdJfp+s8vdgFegMJJdixDzHmSDzPgkTVnpn+RvmgIuAHeHEamJDG7e4vHgG2Yy8Mc
6y960TWhDluYwBqPeFrrL22VWWdabr4UfvFTWqjuAeFx3yubIGRdJvt26ZE9B2CZU9nv9cUeH7sa
QRQnZt/pN04CKTM2T/m2D8u4MC5WIR4pXyLdnhDOZAoZQqOf+l2sWz++p/LrzH1CvhGVr14fIskY
lr0jLmCIIpdaKGL51TUTzKTUFRDKI866R+qewjpQJ8OWRlQvtn5vN0N7rHTGuGzKIzrBsp9GC14V
SurFSdIk7FoT/OciAUaUJAH7pD9OWfCQkgXeC6tntnXaOaIt0OeNMlYHT1X9VvCCV+A4ADule4gk
ZIelrYOw9ryjWoWnWOFVqIrEv9e87hc3ghlmiCWEsH24F5q0IpsBJyrHag6bgiUInFAZWUBm8ywX
D31Qo4lV3SkvOjuyiEyGHq1+p6XZu5mT3Y25yfg9UGVQ0vtyp2WDOvBlv+XEFk///ALa/tj2dnfw
LRC8vafQQvVkvTJxlbSXIvC6Q4mLaZeOOARS81rZeflBGE0CnUlpDyG5sbC8chh6rL451DHiBwC+
D4bZ4lCsSW9/9cHknCO8KaG1h0tvJ1nTuiLTj3D2WeG2RXGKYWNsHSn4aL33EitVgvvpuc+4TSiy
WJI4+Zrbq1kELzhOClT2HBgQTviDFkgV5ZIsop96d9Pk2PdD1VEPHbihLPtPdE9AhLWVhUPS/piV
Ti6dZ3BYZPhQeIaIKzHI6U4WdYiWmF9cfwGn53YLJ/hCHt3JZzTxYs50uRdqgeYd4tglSU58+83j
xsafSOGH6PWdYyXLSzPkZ1fXisNEEnWfVfM9IYrs0LYNS9oC9JTVSo0pH9qwmw1XOZg2enj5mGZM
y53RqV1bpVHjOnNkDYyYnYGKVi0JuslisMPWlms5V2hc9eJTGUpteumx+Faii2ECJtWr3YQ53hNh
5x2mLNrpOJWynFr4aci9n/Ruwg1l8e2RKhYRsmO50+kWv/cUhoesV9fFSsmvB/4xySqAGNpyyFTz
2Bhudcq65X1uRbmHt5Hvzar8g3Jeh4Ef13uT3o2riYDdGyPBcAV2XuoCMN6Ssm5siZ8YYplvdHc+
4nXsz3KGnYF7ixOmfmlJjVhaOqwsqV/noY8hFuSpQ6bVXc84Uj7bw/i3zhT8GrVxmzpMHFhMPEQT
MtniV2Mo703nzcLndEjzCsNQ2mNr0175hjmHUUiYW765r0a8ATT8vXGOu7b+4J3A8IQUTraQz00C
AbFzbFlGzqTHN66XN4fBlldpNOld6znXHNIbh5bFi7pHiAe7AoZbl3a3uHTNM59wi/Fkxt0FfxHE
hn/siwM4RKKO6msMKrRO3p8LxH7VsvRMSxXaLCG3kHiuded3DIc4+KSzXHQ94Y3kLeiaVNtuZZsY
YTDW5gHa1Meggd/t4oLalWW55vVE0oXT9J1bIAgZ465Ls1NleO/2TJ1r1vR1JAYYigGTg0bpxUUz
k/tiqbOLGzAlZVhvYbVTd4C3yH5M53xvgTw5CK3fKUWUdPCqV61IN/mS/QUB2Jw1KhtH3gPp4ncH
up8O+Rgb4ejkz3NJk2k5I+tTEcjQOX0GfY5xshwvJVsssBobs+n2rsDNUA3kuFtYgxulMnpIaaAr
KgiQOLa4vSjMpdqvtY2jMTSvgbQ5K33bFC+Sk7c+Jgt0BAeYiCewt+MST3WLBLbCHeqrfCcJBWyL
dnK2A2bMNJvCgS84xJzCeGuj+zsFPxXqWDlLeZZ58G0hbq/+gh99JIGTzOrNycj/sMaHExZ32RYL
pMIYTPJWy4kRLM6JZk8Sx9Xkh47ujlE02Hz0c8kLxBys5eRTr2vAeXetbMDqx9fZMVQJxQ6mqO9H
s8MrshuHtjng/qfmpAer6AwvbZxb56Dqv5qmCtmZ7zyneWQ4c7dizqorO0wm44UzrFh7RFP/kuex
eSVsM4dwDQ5lGSCVBC0FAe36wY940pyOkZLdRMlBm+3hiinzgYixacCl3OaK/pe5Dw1wP4lyH63s
Q6nYPg8jU37JirIYiTeUACAY2kk+JgqPbiAL/BGBd18CFPyUTf7pFfhprJ4QXy4/jSLe6V5i3vJZ
xk8DzB0hvOY1QTuoKeUMUknUpdf/WqvT0sic9g8cVZiRe+aa+l1KTqPFIvB+lcHB5wwQuk4wHVLl
sxK3IPEVfMGhkYLKUjk9wY6i6TRGSEHEB1U5cSSwJT5JSqNQ2xO3Qj9W80Pa9UuE/cwM//mPZuzO
5FJ0JKK4Ao6bsl+BEC04cvlPHTziwVffLtIfYRP/QMDocdKdM1UPO2XPPUTrHpEY8K9ojbMhgkeY
qXS2ybGKYjcrI4u2eFRRJhoEdKdtik+LQ4ZOBFtz1K/j0D1RfnD+X/YNZtuzMxHcafI4jmJRXkxd
1QeM8hufusaDmBmqRXNLlgBuJfrgdhDuyTG0Jhp7Ni4ajUweFgWEDV4vlfOiFsxjNK9IrfvNGomb
Q1xNyzqOmWE+xwh2J4zSPOynWrwMiYYfrPXPTs8tO/d5dUfof1PNi4hanRKVuXC1Y2xhMfJdNxo9
HFWOr/swvpbLZOJ9XcpmfDbIvmyTuTaPcz1gqrEXvpi51c6pIfpQQ1bZWjHar8YQB9HdyvZ9dUtz
3T7/8wueynqftuopsz0eC51/5chrnWnHQS2a2Zz+E774L2VV/u+CKM/N/3uB/frj/M+e+/8/uukJ
jugedW7/p6zKNVsa+fm/tMX957f998Y461+25TmuwdpzTaIQEvl3SCUw/2V6pm9ReuD5ZO4s0t7/
CakQxfN1/mXpzPxrSPV/FMYZ/wponnPYM/kQzCmp/6+EVAwSUoRQ/hOv9HygcK5lEYd1bDw3jvm/
paYs2N2I5bE62Oiv2HJezQyHP+2Px9HmnOsOTCTU1jUhrKTABty+ZKfMJ8DPnvZZzwHTF0tUAgcB
AsWjKqhRWEb9yK30gSBQE2RI35bC/IP06x0qFJQAJ4XhEUcu3PmOJCb2GXhcuQ0XODHKe02vdDBC
ASBSpoxdnBoWkQE6ifIxQZwibX9Mhr95LC+VAw0RAy2OA8lBAleDpDpZEF90nVTjNwFyzrKP1vWy
fcWibrTca1WmDyYNyQVQcaYc/a+bAb6V2R+hLKopvTHbZp30Njpuh6nzezTDCnb8er+jNPD8yNEA
05E8ylBcJjv/sOLpfTFUD1SaYYsakBb3GWK8Xsko4NOOeHX/pcYVsqQfjwdMgF+tM3FWGIptVaWY
Jx1e4roS60kIPsEIHaOMfzyDBKne3VfzczGbmG+pRAnT1fHd9IQL+38MPCuiiZ0IrsPYBAubiBdV
WN+Gzk+zFs21rfnR5ziSug7WjAeTidJWFxV2Az6Wgmu89cjAE+7RFkwbg7PmvdIuyEm6DdhhrG61
Md3qLl2VwTzdunrG1dvhVuNRVbnWnzETb0Gu/8ltA5pO6/DmH6+WV51Hz31MfYBpXfdgxN6jk/c7
91Pvlsi2hLWfp+bcNniZel1luIrMy9DMxlYtFUt9+yGelNor+ZTOFeTzAWKZDgrVLn/orJmjFLKY
WtCPprr9m6DVhY2NzVpqbPxn+W4G9hljDOkUXuQOOxJ8MQ9tkH7jv2ABChVno2LjTXlTyEgW4V7N
Q4LLPgHvaZVW9Acl9bsEo0CPVMCCCu9Zr/d0bUsKSpdM/W3z6c5nPoRrOINZh9mDjKhvmoWzxNz4
xhbjcXZY0F2MklcMGoUHMwD2AoM2jsPHeMrpSo21vZWbt4F/xxIqzzm3TSYHNv/6cPK97mZIQiIc
LJItrXxYgrQXK2VgjFP5W5N5CdFGqcwClz1Nt7ruzChpnhjYQbx0D6U9QxM5e0H/HnTUVCXFCsod
uYA6iQ1v3sxMRbmEumEFaiMCyThnPhQJV4ltWs8YSF5T/Uxr9kXwvt9ZAYJzMOf3nf+uqQXjb32w
jOw9yxA9JVtMpsq1krFtHgy1QtECM0F5Etsyn8PRxmIytlxqsfgEBHSNgxTYlolV1EtuTcGl0bKf
JfNEQ4K0mKxXHY9tFBt5ckDbOsDyT2Ss8RM6qdhRxNPLXP1mc/E92vFXiTUHaMdP2lhPg6Oe0K2p
GQBcHsDOpYasgmWgq0NhEmLO/QWxrUbzVMurTJ4Q1kcMDVa3lrBOm3KCxwXbMq/JE7NexlAdnGgp
TEJfczapRp0IpkzMN8WfmR1riE6CZWR0r+MveDJG1GVkyrEDgwl7OCifAgxcmEA02ZGVgO7RVyBG
t9NhsX9clZErxrBQk+SGyXvRsxkvUSHphUnbZxjWiPVB/kckzm85k65pr6OsxdeyI5DUwmfCGQ1X
LTWCPXOqlqYT9ID6ZXD45HUUIxrBK2vPuj90puwFae/RJUsWKa29zq13oUAQtnO3Gc35deztz6X4
0xXO3WwBjSgpYoxKPXSM5XG969g29Ju211LUcwChQY1VLbbSD61Vj5VXIpRlLZsJWn/HAU49aqxB
5GubuQCzGsFdaBED2/YzvQZ19mQnLNawTdVNWZ2Url4LSvb8UvDo1Q1cYkCKJJoXybNxAb5ZmsY+
bgS0GijPuHNxWhmSzXdMj7OHzQ5X+mrGwjdLIUvkjnIIXS/+XhJvCIFI+ZvEfk483lFaN4iTTZWZ
hgVr05PpCdP0Qy7yMzWGW6CsFF+UdxsyStoIBoIdd9eCqe6G7wKPQpviK3OIP5p8TTO8Pmgw+Qe2
kyMWpARhtex2ZiOeKVzYeW3Mph0Cax+0jy5jJOuf9h2vaIgO9DOStdkjId6amZNAwtRdsFcBN9pw
EJysSB/a52Ae26NwtbtmKB4YVn/VwBbdT0/jHKDoUUKLBJ/xzNJoNrEdU4D7WctATc53BRYiT6g1
GONQp2G9ebN37Je03kIVVjq9CkghXOI/nguWNWtps/ZszuKscrasKB+A7EOdHdZCnJJ8etXv2Afu
PPbesUGLuyyLEAITtTH++Hf1xjic+lyH50lt9pj2FrqmnbFMdzNI2Z1GoulOmA5r3vpYNovz2ORe
dy0N/5VEyb2uSuOJpI7aMs4u2FBZITIRnVVQtF8sqp1VzRqLwIfKVboRa2cKFUg54SnAp21Tq5i7
I3hfbcH29u+0jTGyRuH4nGsgpyzPiKRpczgzyPdAbJuuRnC059F8JIzPEi6N7yx/YRexqptbjivU
qy33eAC4xPLn1p7/WjFgNrb26OATlspCBzcrnWqXpmxSp35TJL+Gor3Rh+Xd1clEjYbgfwsWV6xF
s8NaOTuPD+5aQZvYi7m6Pigap57WWotq/bWyFkN3eWnXGtt//ilfqLbteaCitR6HtfSW6Jzc6Q1F
uCaNuETbqMJQlOQO/9TlrsW5wVqhW6xluhwhuBRsroAgH2+UdWVEA4jhCBs6CdCv6dgM6TlusunU
Agd22nymw6889vOchrw8KPT1QP6rEVJC21U3B1zB3GVHIwEu6bemeU4WeHz9OP/hWltuTWd5L702
P2cdcCDDhC+uMSWEI30T4X/j7jyWI0fWLP0qZb2Y1SDNIdzhsO6+i9ARJINBLTYwpoLWGk8/H1jV
VpW3xdid3rTN5tZNwcxkBML9F+d8p3qd3S66cVuBLVRn0SnBcmyVFyjrAM8XHJoNF00tgLR8QaXl
CzTNWfBpc0gs0wJUY7BZkiQFZM1eRLQh3LXGAcAWfaLYmEbe2daxXkhtn/8jF3BbnyFOjFt4jogz
cTxxvJDkeFUhH73iVArr5g51j8OrhmigeoEdUe+ZRMXhs8I7x33OPqQrm0e+elxP8mbANpWRo3Ya
rPpEqIJzSGdqxGlk+9HL4SwnVukaAt00Nuys/OHRzmy5z7L8h3RktGefyZTYbwiBQjm4zR29Zzny
s2/5JnOLR7OEvIuktN45Vfgh5h+IeuS+dIz3PkGWSHoC++BhBJne5M5RGVhnWbmwd2mPNtD5UKnH
yIwfSXncY2Kj/HbzfZLW1sroOB6RjTbrjqJaNO5XxJsgh+1k2MfV1F132u2ujS5FYs3s2FE/VRfc
9OzqhBlkKFXUe+UbO3vucN1hLtZm9BMSYUKUZsY4mJg9u0q6rWVO1zjUr8JcX4asp10vFWNZ8oCH
sdm3lndXgb5AJAsVOkJ1W7TRM0T8PWIxAEWzooAo8dY5VOBMq25IH2aWOjt7HRbdmhaXWwF7hOet
SKaHNZ2nQIOw/9YOsl8TEmQn7nxSbLp6vCbFYC/UWK0YrD4RaEnmiHXjo004SLM+2n2yy0wzhPaQ
HCyWBfvUZAHXAXIuZvZvFj0QIu5ZXw/D2S79/orUqAMgn0PSmY9N5IVrKkeSZfschpLeOdL5TiDb
TnjOQVgAdBzI+UND16Mmf4WLkz0NN1t8dhjODYDIWJYnD/3iaZfxZeIvq73wzW+KCE40F2RbvQRj
805aDRsCxnudvXZqHinBODL1wRfiilvZOFbwF+6jOX+vSiBnjt6ZefruyKUrGOtHdCPsmOuQ8FT7
m1oigu3ceKoEusU+vHJqUKQY5J45bR9rpE1sBBV3Rma/5EgJpty9iBIIZUxu48RycyiMh0pk5COx
nSVXkgFcXYpthqPLxlY/+um91kyiFvwgtUjOygY3NZB0GV33AmB04bfjlkqc1jha+VWs1o3XP0Kt
xPZhfVP++KNNwCBFHjStDqErDBHmJ4bPpHnCPl7hHsia7HpCZ1y4EGYL9uVl29ibGO9gicD4MA/q
KaKT36Sl72F7M50Vfia0miEDCzT+a6OCzF5m3/Ks2AcC8uzcAbQ1m1UVTvVKDTONXZQvocgojebL
HJjr2FaPvZMizDTeRjPCcz0ihO7D7IjmHuEKD6zpuNQydoS0Ofk+J8gEphpUfVg/Jpycm3pGiCg9
JntpscZK+FoET2QMxc30VFgTyWi80my5LgO+EC3lt9AsfjgO72GSWPsxo0AM+1e80fWJpLAA+3sS
kWxW3BhoZ7fgBQ8iH2GS8qI1KwRfKTtPq994XPuyAAbMg80RTjqglzZvqphBTqQJpoq+XVrcLNxV
luhYHKVf9eizR3e+OpZx3cv4ZIbdjp6ZESwLA5PDgExvdpx3PW4G3SHwTPP4WxMsTYE9v/bJZVpG
dJFuEDQLdN3FaMAet6/4HFIgm/U3t/SWbGImbwhRrFFTGBevkhqox7hmljYpMcVwmSxs2Y7wj16D
VAr8lgOCtUZIQYivMik53HR6NEPqKKA5ZOrdzCB+klLLXdlJXkn6f4x6fFgSTbps5N6gCXmI2euv
HKfkRBPFgYOxwROSsqjFiNn57RVd23FGDr5xZ0k8LpoW2y1v6xRIhgwF67jqaIxLERtHZKCya600
IuIkIg2d8A6bdyudOkyoHbpjgiQ3gRXzjkxsUMLJPprWaw9gzovD6Ijq4KPixPCgBwURqLlCdzuT
lT4OHYpK6V7RZyGMq+KnLJxYIT5no8x3vlmzT8zcc+T3b0kzAgGoWLJ2P6zauotqDG5B2V3QL9rn
jhiQAWUx2mwaJrJx94ALqPFqk9OqeeSCop5iKO9zB1plE+2YwpxDvo+YqJd1MuQtPcyioPHJ99L5
9zb0nnr0XBlSmAYD90aFWHNuCA9xYte8KgMgWpXlf1XlchhLTfx7Px97xsBg28YtN8cPaNNHwBvB
ds6R38B6xK0dw5crGqRHU/A6huINZxcEVVF/8HCE85xe2VTPa6EzQccG9APRuhfDVXc9TPuBh0QK
P01/yohPzCap1yb0081kwY0m6v5Qgmg+FEFwG83+LfEf3xnOAGAa6bUKz3zFZLbNBr6fRZKrGxpJ
Vb13zMfwVw87z8VEHhCHGvbkChRESSBPtsFd0Bn6HuL1sjYIcSAy2naHt0BPt7NKbrygXHQGP9Pe
vBpzlIrabsiHwU2JQsx6l23FuJ0eYGNZaHBjdCaAbqnGjXBv9/7XvuqybeJAc6/Jw4N//f8wwP3v
jGb/Opn92/5Hcf7IfjT/8svA9m+//vB/yPxW2h5M2v8cNHT6yLLut//1kZX//NvVBwaeqP6FN/T7
1/8+xXXVF6a0Gl8tI1RLm3+OcV37iw1JyNGQ9fiP0gxY/xjj2vKLCf9WeoxqpWe6C3TtjzGuvQx/
lYWYEhisQE5q/iNjXAbKv0xxDYu7xnFBPiw//+3jHsNK86//ZP5vKuTA5AKY97U1Us1nrvkMg68k
rizqz6WT4BwAzxu865Sw21XXJyHe/6q6mkgSJ3ImqHaoGuVZ5WPIqheTdD6SLJyiCN7is4qnVWzp
zN1IaxyXT0cMIIXj00aez0CHyQkxDtMxs1yA7oWVP7DNEQerwQ3FnTyw5ob5a3ZW8iJngImwl5YI
kZipKnUn15rnHfN5AH8JIH6b5SBDs4iuriwi880zvf7ajSyXinrqvXQTwagn0NUp2X0m2S4XKn8Z
mAmbazbyybdhxGkc4Q4mUM6n9LeyFo+KNHoLF5BR3I8FrG86Mz+nSvJF8TjPgNSTkk2UW2fWHofM
92xoknMDWubVyInyo9yArp8pBIhKK/btKhovdlB9etWgAOHIOXumCo9Cufa+1HG0N/1Ewu8Ip8cO
OYi4QnvpU8QxMqBdTEqaZTO1Whb7MFVDi4DEwhjIDYzd8itOhcV0CbYlqlCnxS1oSq8R9Q/UOcmL
mffZN79ljyu4zV6n1MyetYWUnWsxCx/m1CM8XvdB1m6gc/pAl5CnAfghKgkUmm4hCSHCcwGnSt8x
NsrPwkstJWbfwGud594ah5Y5tCnvBtJjoG2P45OFahalEokuPL/FRzaNrrkmSaDFRTAah4R16p3t
9n6A8g1GCIur8WzQ5tfbPkntOwahGXwKryqDp4wUE3ZVjMcMBl8Nfw70k8pnpG0mBCpV4UUCVkL1
UPs4jcqCAhhuoIXZJ81KYCJaXlUDzi2HP8261LEoPrp4hBMdmEFMBQaK6TEP7Jyycxa0RiXTvzZw
ljRQNdKaZx7Tm94M+etpgonn8YfKuqcz8j88sXRJXUt+BxUFZaPKJhVfG9UwXqTbLvoMr8QP1rFm
XU+dMm9mECM77fnRNyqnEo9OhfbLMNGeURvXLbRcknN8VPwTHVmD5vqHL43pg1SK5BkXi6033PLW
Dye0+YCFAVwiNC4hN8uoltuuCbJq+pr1ubY3aeKUGt02KlgU0dJhA56hyCVjWzsXLl6Gut2g5+Cj
S8LmIR9bl/upJC8Y6Ak5CduYR4awL2wGP9nGFKQARyZDIDQybFiDHCefIUD/m5Mb0BWknnffq75n
J1DPTbNi7RHeOV3e3tesKUxQkOX4PJJZ/IGUq3tPsjmjfvPLu85x8m1a9x6JBVmx6FAzokDm0LLX
3La86EMxmNBzI+i4bWwAcvdG5maT8rpym8aOfSfLLr9JDUy7K9gjEa5WOdrfvdHSPyKPemNlJG0c
rQy+k4uKre6aLExJglFNP4DKbnLejXoCYmZEtXOeo0zgs1XxrZuY3QZozfgehXl/SKvAvrVsYe9R
1aAoiy1y4XoyEXRXS+RDY/ASNn6KxNiM8Sqb6KnXGeh6Zl71InrIxu7chw1y8zTOI2J8fTp3DQUp
pe4JpjO4L6jiBDIwj6swwBEmnraErDKHec7qzuNpEPpczOnd3A/QM1wW3sib5K5iaR6vqE/zFz20
7tGRFOdd1znfZGnkaNTMZQisiVgt5PxoR2gkZBPBmse0dUDZI+lNGkLWKfhgU4B1R64b3ZCh7h8I
YnPe7DhlaZWkst+XwWxvbFrv22lhFYVGNN707DBWiY7JG8vKectSsLwfeN6uG6szzpUc9EM1+S5x
LY3eSfIFbu1uCjAR8jtXppt7mFHgobD6r6dDHlaIcKFtHyKVlnuPHcLtXMLLGSx0h1ie0oHshCoG
+d4a8sarai03tlXZb5MzsSkIjZZRy9jejU7enZiQkRCeNzLk89E59iPXNHO82XLeCZYpnmaB6JlV
B4l6I6npL1NaZ+k13RpvQTwW4c80lqa9txA638qIMJGVM5jMOBPs81tczfUmr0GEChv3tbToIJYR
t7EDp+2YUPoG9y4bbUbm9aw2qklI+WTIee+nY9MClJUZbA1zIKOYvUujIgxydWNscMsET37YwmOp
BExQWFv1DyHtKDzjY5s/xFgrcgoqeW6TWVgMagu5JpqiPdQlKY1QvBjCNsRlNU3bv1gNYGJABeIy
RmXwVk6DuPX9hsQx3KFb4c39vkrs8iw6OyCLhy95sPsiP4eazpuENXgggl8DE2EHD07V0n2kTtG8
W5UeyKcBSsCSxOEzF1RB8sG006lRrFjBLRZayNJoTGKiaaTNnlXZx5psNrGudTCcKNIRkWSgVjxD
dHtCGAaiC6uMpK46OkZmkFxnTGfv3CwEWzeL+NTQvpyCoK2e/IHLFfkV8X9dVO4QIRNq7uORMLTv
PiJC7i9hj11hziZjwxEUXRU32qBhEWZ+bHoUT+OMF2Plxsq99mYr+PqP6x7+O2XzLwXy/5CKWJmf
+E0q1P+8Kn5q24/6Iwk/8u+/VMN/fu0f9E3zi3AYqpim9XvhC1v2d2GD636Rrs1P41whAgHBw7/V
w+YXR6Fs9oiFWApj5y+yBv2FX8B8rV1bUETzVX/7FzqP4EfxRwIGL+EvP/6N5M5LEeUthS6D/F/q
YcU/C8GFEq7yBDhm6S7g27/UxdNcKVtOBIUVTbvPCNmhlPLSW9uuir2LkprRaDmsm9YergPpV3SW
EYbQphzvqIwaCCiOCpg4BJqFMb0reJYctcFakFIJ2Cv3cXUM6ZNjGP7WM7vk1LWuBFvneouiAK1y
F0MA8xxwNo5N/WEOmi2m7ImqpHaJNuWYeMxjcuhRVpvv00KxNon1m5GnA7Q29TwJdfG9GkLf0imX
y9RAULCeC6Me7rG9QOEEivg4k9sD3o2KbVMpTUyMb+RrF1sG7acfrUMpkh3kxoSZeSmHTQ8++tpu
8nYtiM7UU58c48Co1kzs+fNd9VDU1UM/+MwG9dkp8A2XKcuzcK6Milwl7dx1ifopWTTwD/Ot6pC4
xJTOM+VQ0oeh2qVjjQ5TBLX8boELZw0MYJgZepbpkO2jWbyQHp9am5IkaYQSoeqvfdclaxiewKOi
Kz7imFF3SYiwIakTRCkj/gxKqKtwdNKPsmup6DhVe9Ey4U9sXmOXzTnJjM6eoC0wpLrk0gK4eE1m
WoeyD7E5RJ9jbBXAoeBUtiY/Qwpmwh6kwXySsLCqe/Gj4UJEw+g8DEl6MtAuNkUNBib6mhgkBxGk
NuwrhIeMVVwOuh5XqDHEw9oE2rRC4HkDbIV1jx4YKQN434RMKhaYxTM+Wp8tcbqPVPIOE4UhdgHG
AwITkDMtuW5qxw3XGWSsK4DU3a5vxleOcICgDA+QmSBFcFA07xwb/Lkuxbc+oK4PRsVIkltvnWRo
e6HQsBprPWTnBlmbLQ7EfWCATa2cgLw6Fo8TYCt6AGmFIGV7kuZHTaeFFI5xrI/nk4XQDZnGcKl7
OfN0Z+pSQ7PZSZ8Cvco8Yz/XEWRtd0rX1rSYpGfL5YINOiyKLKRyu23WEjvyXTsZjIdDrpO2wZUV
4TPdk1A6r0RrlJdhKt/FqNud6/XdvUiUd5WMjLY8M0PYgdrwmA4CZYqYmbHTwWDzQQx3HU+JvJKy
tOHMB9VatKb5nhW0NnBO/ePUCbzCBh4iN5EdiD1b3deTzwhS+u4dWJOBoiII9o1FzkIVQp9xVJxt
Mba6t/itkY6MmXogLQwcaEDCbm+z9Q/hp92XWpXk8LXptvaKctdx3lwiMq3JlaLCJWzvwcYRv5mt
0V7P2GfXqcBtg2eTVhMbE2tVClrmY11JczWYrFHCed+3IEyyUjtPdusLAtjQyVshBXjoD7rAnItv
OgvUSw0wEYq9wdgVO6XZL8wnPvXkwcWV/+QEiX1RjLRPGX3c1Uiq/VY30BgSOcIr8jP7ILD3mwki
R6nEDcd1ekfZQks7+h9hbdwK5IZMEFnmZv5z6TAihtrhHpPBjFk+5s1tkeLprk2gDBWBBRthQAgN
KTp23WjI6ixdcpdQknaYtA1C8d4aOZT7SRMECMYg5zlOJ/k1SkKKCpTcez8n6jytJ/wkVl00m9m2
oBqEmh5u1YJgXEASM0k4nh5QInF+Uwu05q0wVLij1ajJJuRfRaWJDA1h7ATRojqYlvHsMY0zcC3Q
SsTkmyGZxA+f3XqjaOkCsyxaqaRPD61hh0hLMncdi/C5qmw+sWLMwU4oe0UbxXpq4ivCEYhhgl5i
o3tbbFLPL/NV7Hf141w6zrpLxplA2Kk9pw0T/hxb8EwP387BWRJEvjwG5YolwzMZepIzzufZ0bk4
+VlbvggKuINCQLBvbKKiYRX8hOqjrgd3VBuPvwNYKjSrdqrv59SY1iRQU+N01GiP4G+7xy4mZC9J
nXrvDLhh+qxpMdWFokdBEdRE6+RBjGoUvxxvoSpvnSF79GAQoL9Bv8V5khfZXSVkexIl3kXVtOoY
0tvAC+0BobTFw19qh/8gm+r3m/ZPfeG/u4n130Uehf5U1tJW1j6IZbYAiFm3rL0BhYMizfK1IWD5
jtKwII+78bBw0Fuj5CBNee+5Upy8hgVLI4GpiQU7b0UEN4aqSo+ErGWvZTUT5DR4FRYfiNksfQP2
+tB+kGX1MKmOLCo1WmU3EvdjGiTnrElb+LYFJpu84y91lFFth8KuoGul9EAmIbYbv8wmNisU8rey
TPjktF10HWjL3E4WewCvnc0Hp82QqbexvoptFjh5x2kW0g595+REToy/SexMM/MRyE/qwZ2jZVeB
xokqyCVLd0xo5dphxnlmjtsILfrWNfMcol1AnU1uKCRCdimtybIUGhNS8ikB9OXZDutjPkpTkVXk
MGun/NoEbfTQRkSpez1Hulf79rYIrGo/+KO+r9BOvsKljbxNYag0RbjimBecCFqvzL50v0VGn7ur
IiWIbzOlJBPXCUNwo2pzqNhej4uKp/Kh9WqBsKqzig/DNiaM/rX/7sUjPcisy0vG7LrbYjdAA1+1
86aOiS8dlSFudFSRzhfMalcW2biTuY+cECK12GAmNx6CPhInNSTzXW+joUUKisN3ZSiCyeMh98pr
mdRdsy68yvuhKIBaPr+lz7Sx9svDlLnV99LN2FIay4cLlQVBPw5yWpcdTJGyG6FP+wjJoLwlBMp7
b6e2hdSVkWpVNGb/Eo+YGcOYJQo0dO/UGjxjm7memMFNde4jFmirAw1oQZaaN4RH8j2mhzEKxiOT
QvMyozUlHfnzLMuWYy3j+6Ql5/2Jl0MPvrn62i8HYcN5APMNEPgtgYzRe/F5ZuahRxw3m/YInZFI
2Kb6Q4aVoisN/WZOdfKzCSZI54YaD1bfNvsEEiQ4WtD3l16h0htEJjPSQgyn30afd4eB8fBSWgDP
N5ps5HbNqio6s6pncTzUMKL65QYDm2eEm3HCfygDzdbXh2GIIJ/rsAA/EmzAAkdPJUglAlQmH6nJ
rD1Iv9hGGcHRxb+ij6Vqa0yDpKNOXVEajgezKkt4saKKLv0gzVNijNCJ0N6vKc8Ml5W+ig5aTnAQ
AV1Pl2yMhw3vmMJlU/SnCEX0nnEXZ3Hkg5I0ZI7eLO9MzGBGbmKaZL3avMajEHuWYe0ROx5bk7Yu
SRirIIw4bjChVDLxsE9DlpwjZmIXa8q9OxaUTDexHeMy9FwcckWi72Th+TtGUno3KZ/z2zWqi1FE
9S0pW/rFJs/oxQuk+d1QU//oDhxTQexHGzOZyp9WOfV8+5Z8BtJkjevKFUvwkepJ0bDtnzbCBXA+
hUCPjBn6oWZiuEvshMhtrtv5qJWZHDpL6ysco+yY5gCVqVkFsMIEkNLBGNU2N1ti18fKiu7JSsBC
ZM2kXmqvhaEb11Baq4Sw06pLl3lzpK/d1Ldvc6P2j3bejs8ir/qDaQiPiPYs2luqYXJF+ufXyW37
HbbU7N3qIu99llZ9y/oZh9poIFDsHexLYRRaI7TPMHyLs1zOYLQhsjjIPE/hJ4smDiD8ekl52w6E
8ViCStqeLbVrGCmzcECjjHU2OfhNqzGszp64hk2lHzrupZ+l9szHth5YwLWIu1A8xuTQq4l7edXj
e/0upjm47mTSYTfK/Td4GflbNKHGxSKXrsqA+amwynFbaHs7Td547lokUEwc0uUBnXYiT1DqzViZ
szirDmXv8cmMmFLHwwQd3eIQg7DDNCY9xVxBq07FjyVWf5YbojB30KDI6LVYYe4a0if5qFtgReYO
mV6dFPnWJPXmSHqDCwpVZQoeQuJHzzVE5jOJruW7Npt5ggoVWS8LzwzlkCZld2YivUqzrrnwYpVf
yw4Fit8bL2wc0sexG6gKikrsyUfRl24SAay4Ri3gCAxrQ0fX0xR63brpfD2T7nAcfR8aiWVROcwN
7YNm/irFKPetDHEfE3tx5ZnOMpWW9Y0ITXEr5ih/zkJFJEttoGEOjJyQzdYvbAQDIWYbZjnJlQ6i
8n3sk+bRtACmSyqsazus24OlWPyz0RhfszbDGAv14dRaJaOsNO2eAuxqD6FMcZ84uSZDDAEUvwe6
jwNL6ox4LN7YfPQp9hY+qlvZewKOxXUTRdnrgA5024eYtNfCwEaHEj5uDiRdA2acPCP0OXztFMTd
MFv5Liuy+SES9sJry2jacaGZ34OiAmUHCwvtn0DAVu56SAOMzwODg25wWv9JMuFds6ppTASQjhzG
8oxCg+gMr07vfJA3PzJTeRM6v2ZkuiVxvsm4egw0GNzYsTS0Vq0epBqK3SiDd5x78A77wUm3OnHt
A1PiaIeke+nKnHpn4Wnfu6BpTp07lPe5zq51gNqrtFfjWDdHSat3GEY73+VI9Snepnn8CDor2+Sd
Z3ebRDrRBRn6TKZi12IbALTA243jv8zHd5dl5ponX60YL5JIrSXJaTJ8tOaBLtIa6NgMj2F4lpMh
b2XdeCZ0AaU52s6HNsnaPcezWjtWDjd0zKPvLWnVPHokhRpFgMyP6ek9w9XkMUS5gQGqAQUURAGI
eZBk4MCIac0MFvjMVZ6IoqyvNdKZbG35A+qgyl9Y4RwwK6bZgGAjWZgf2EfVVva9dydZ422CkGiu
2mWESvCbPPMjQj2DsN923qJ2nmfGI0NoBuuQia2kfjZbZJ6kTuBiHdxtSFTDjgE8zjojZTpswIk8
udNgnFyNwdlkpH7IILQ9+IBKmYdb8hoRjneSE8HKyTSYzy3O71VpNTyl4PCf+KtQnXdqpoYMhBG9
yohnvhrw0wubMCgvq4ezg2WcUnJ2nonmtb+xNykOlaXbo6K+B9ugrK0z6OQUmUBTXb/tthBF8586
T4gVbyRkjbgBhQFkfZuWytkxTyhPASiPrRv72LtN2VKBJRRO1JFfh0b/8FCSbCKkTVeNaO+kaHa+
4znbicSZHVG22Xqs82+GDxEXfBFxIY7D8IjXa6hj8yTjJTHKygr0l7DoCtvKTyUmtFMpsftShrCc
G51o2HYNiBbV8Y6uwqZTKXaXlPcfBtUjH1R7Q24L1eh/3ReYv6bD0hZYhLnZEguMpYXLQv3XAZ1X
U9o446T3PCYP86v9Wn0Yr9X9cG7uwIjmt0b6f0k4+8yJ+7MRYVpv26ZwQDQ7jqds4f6d0WkgBi9T
beTve6UxDhRN1K5lwsm1Etgg2PbKOLiwbTOndeMYw09zgUtjgEh+xkaKHUmEU7E3h3JRnAv2VpvZ
t3nh4qLrYgAJUfU8S994oSFjlOV6TLBUztYLUEAEkMJGlPPgdAm7NWaNJmJn0z+U1ujcZ0XCBNAx
6eak0Fc2SRo/izpWj6VvREdo8NNDahhlv4niDGdPHVawtYKY54OA+AkU4BjVz05gG83Ky6z05b9+
o5xfw4V52RwL+aKpFPNcjGf67yapjefZSV+x0THMscKK2ioyZiDrBTNKJdTOiKPSvu/XWCKQjlqu
+UYiAHLzGmzidw2rHdIMRJXWMGMcoWZzwdbmvYYOmtvUKAi/1ITG2ekE8tNkk2NbA/K9zCgT0udi
YLdT3gwXRBTwoQzhhk8qMNxTrBDib7ploGh7lMZ40ef8o547iN1Zq7CsseCU35PPcWT8OZqczRp2
kS9Lk6qKevXu83X6h2yS/7+tCxzch395WjYf7cdvP9i0EGaKBuhf/+kQZR/fwo/0t0v98f1HE/6y
L/j9i/9Qz3hfhNDSxk5pOZr5/p+7AvmFkCJUMOj6HRQyy6/827bAXkK8tPRwT/6pmxFfbAb62rOV
KemV/zH742fa11/cj38cQ9zemqH4sqv4O/3MZLSO0Ekg9uQuoYYcZXXtKMiEEx3FW5+b/lu7FKIe
KFSgKk30Hhl+zdyEk+aYGqVjMt+HYomGtO5f+f31Tyt03YehHuuLkZSwkf2lEOY8JjV1nuAvEmqx
SijR14TrTXgMg2w/qtgAP0JN7dmes5GfdfYYQsfVfrWeZYiKrwOv+RZ91uXxZ43uDwkK16Vwt4ew
udV6Es/K7tV3XB79DvtK/tXK7A7PQhvtxdIIzEtLYC3NAVsE/9iHpXPLmEtDxWnzQ1Vm5GqM/TBv
vKXJoGoHZuEz214hlYjus89+ZMgctW2XJiWkou7ZKGe4NNjrbyiP9JVuAJngPpiREC3dTrU0Pk1g
ZA8tWqBNbSn6oirNnZ+4Toe3KTaSczJY9oiCg2aqG1V/FEuDhdcy2hhRZd+xe+gf9dKIzcx2nmnB
nTe+2L11qsy91YnsTwJaFSm+8QBKNZnuvQp4uLs0e+Qf4NFAZOndAesIL+PSFvZDjgwnTE3STJ0+
35Q2MRpjycZ74v2itQAIIzFHfst8Q6IfFkCnG7eEXJb3yN4NYezGPqRLzRpP3KNH4v/OdYvuPGxG
MKgaiLYqAGUsPa772e7WLlIk31Fs+6UzJdscBcClW3rkaemWxWfjjCBiOpjKVlfd0lfD256ORZ9Y
r3aojE1aoEBi6YJwF++JXW6Umphd8Bk5gaU2Xr05QXQ4sK+FLBrAieqDurktXZtVjWMOfbiyfA1a
UiGFecPcMPxEH4I3LyT5YOKNccYTTPDiVmomc+QmOBRqTbDvZGU+5H2JdXWMfCxR1EhUFQksAxSs
I0Qdx5u9M3vjyDi4FqQM5iFRWK55I/I7K+q7t7Dktd1OopC3TUme9AZZhMMGStRtedUZUIhWHmbL
A/O7iQhNIIBfEyGxLaZjz0TIFi2ooM5R07rE+3bI2lzsgyYR4aZWaXXQZUrAowfmGna/jPpd0+aA
M+EvNCfa7BqYolDeidkX8SMJfpx1kaCpXxWFwCXiCxbJbtPPVyNjDWa9GGQIMfMPSe8JIHRpcRKF
61xQ1mErLp2OyNGCgJ/Gzc0b3yS2DJBPC5o9s15CG2jlvoZxsuu6yPxZOV57YXEkv0WxgaQKEOOz
0cUtCS4DKvi+S8d7ThOD7pTt+60yvUGv+IjbZ2XY3aE2quQmKgjJYBsJdg3TpCUxBJfhCclNdm67
HgZyidjjqyhjfz+ni67PBWaSYCoH5jCUw7LB1NtYW3hkjBKQVBir/jHwNKugspF4UQC0PM69be9c
FmAPWVyoC65TyY5oEB3K4Dl+KUSdHrNJCwjVnYkKPwjkDTFg+cGzGrlt6AVXqTfGzY0qwSuoHpKt
iIp5a/V62uVJSEmZWLUfLJpY55Z5fAItsWYpo1SAIDlAY/4yuZHce/j9/BVaefvkqjK5SowJh53W
9cWlBCrWHrkGW6Q58yUKDPGW+kA4MXUO5PtawVU4m/BxB/zud34nAOf5WCQnHbcIDGswIW0hJN2r
AFa5MK20sNQhJO/uEOZmRzpK415ZpUftYLjse6ypqm99WP07CKYWrprCGm8miA2nIYhZKkV2gAvK
ntZm6A7nOXdmdobmsjhC74wggxUvkCNLvBaYmk9FbKe7NrGnFzMZDAb0c9xdD7TKW00C1bbpxQx4
J7NRhnnALbyJao5pb7Z1EVbDFDc5x7qoBvPcOsExnJDOMQKpcAMuakCfQnAb5kH2beBCePEX1WCy
6AfjRUmIRtngGqJPUovOMI6lOkI1hFLjods0eLRvPYt17Up+yhRFPwJGYSsu551f9cO7xiT4KBZh
IwvGcJ/H7XAsW2nvo9bwbwpHy1Na42tFZ2q+Tm3XPc6fmslhiInRNssn2aL6WEXKzr43uZHtJciw
e6cs2jssHMgxse4xOOgWlaZa9JqzmzZXA8F6wf9h70yW40ayLPpFkAEOx7SNeeYUHMQNTKQozI55
/Po+kLKzWbLOqk7rTbdZbWRZyWKSikAAz++791ywGimGziDqzYsqFe9kmCoUjGw2f8azDdTn5d1E
ep/uzJ8uUc2HeblyZ/Oo6YTDS2fQEoQftDqI2WQaw4vmIZf6e9Kq8VEZPXei0sb3NA+Xi4x2lS3T
bbLvign/Ks+ZrTV7WlucBrQlJSDtJaiCB9ZrODorfwh2SR8OVBOM1Ybumfas60BzwARgjIk0d35l
cMdzMsa+NIE73LLj5EopO7PcBRXCUZDSGrZwo1ple0rioFpy8CLIhRx2MYjGbmY4EgtGZQC9EeVa
sd5aj6E5bHWEq1U0pPoT+3WU/1bI+lzbWX4KpCjuCrDLSzMFa76kVhT+u+QRHfCTBDEK28FQ6ABP
x+Gb5O0DJF/KPrUxfwiLjr1ISxuFvZINJ1vQmX7z4JU8DHVdlDd5D0RIJm8UM6/GgIauniAhz4RW
+NTHs2SAIKjXZwDr+TM46OIuawCrTYCkIMe4o/MMzKG9hFKrt5o99ecuJ0ZLPNm7ryzbQ/zusIB2
eAuxbVoz0sUem5t+coJjGqriZSh5AI+Y2I5RWuCv0BKNfkAELO5ZRSW/Ul4VP6khIKeK0ravNVxH
uL7CE1gFDQZ1DFDaT7O10mpyJ3GwjxSVRSQsF1UzTmdIcfY9lJaoXBL08+GjavqKb4ezkxFpugeK
qZGoj0P9NQJeQRpUT86djtFidlV2HyMr8HVR8AT0MH3RQEQTWykcRNooogBsat1TY9Yj6NCkv/E0
jBwu0ucyygzafyB64kxrI47f5TAM1B1SqGj4VvUDy0q+UTUmxCRo2m0K7PCMdRa4Q6iXJCu0KnkA
aDatO9ZnL2U3kjhkt6JIX/ERXjR6ZN4kwiOFq43FIZF1C38gN2+aXJH59jIz3YVOGX3TrCnDAzBC
TPJ6Ew+LUFLsXYHVAphqbJOKSHN0wy5QRDgrWURbcmTxcVRRvdTk5Lw3ymDkYK84gvWKsp0SZNJZ
L+hLR68BdsR5QUVgX/ZLLTLLi5eYzQ0tqA0WGj264V6qr1NseYcpaOjLsdHAdRF01yJ21a2t+dk5
TOCm4yoF/Ndp0xp9KByQhaBvwMNqyOH12SnMC4TWsupxjEKWUuhhPj4IShQVBkSb2qrGthB8iQm7
D5pNtWBOiPMRnbA5yshq9/pos8W17Np8MmCOLoEDWM9ALzJmjGlEGYom8LBFvCt63d2Vbe2v6qKP
vE1WJ6xPcOXAOvH9h6bMsttGo4KIcJy3swydWKXD8lm3rI3smvTBGHnwSRq/TpZj5E8irAx/aXYK
yBrs6l+mtr80RgGY+d0YNesunw48WLA+G6MIP01F7zYuc4qHk0mG60SwH+/6gpEznb1IVd4ScIQo
zLOfHBwuoY1suytHe9LLuQOmvazvKWxlgpmJmUje0DZivLh9XBqLTvoTEz8xNaPY5Hw2ypFDUNf1
w77q1DmcnTN1QcIo00CZY/84tRmlJBN7+EVtmzvRD9ducF6UNrL01yrghkOTlO9lo8NPr0tMJo5L
J4frM2mUGHI8t6tJFoTaJo/qfjN6ljrlJDbYLPXTmcj4uAXr6twPkwlv3aAXs1L9sOwCHhljaWS7
YWqpSY5MdW4kvlQ7b/eBIWgANgoIrcCZ2Ci0EaQ86IbLvpIOEHwAKRiHsFSG4egDVvfbTZY5IVXJ
tYgeHTp4aKVJ1At7+WplR5DF6JvF+0X/wmgG/YvJU3IP0Utt6/khHoj0TGGDe0M8oZ+XzPkux+e4
4uHvreLKYkNMxuPWApg6iYl0VjyENIKY9ggBVuHanfwI+MuUwxcIOnVRSV8fkFyvU617z3gv3FvT
KfGzCquL9pxO2KC6jJbMbU1VOWs/pDNuMcLO2EKSH5Y2l9+LNgbDgeGkORhESCOjvKnyqX8RDHTw
TwH1lVks3lLudXtzRD3V/Em3oHAZ7o0nEaJ46AUQ36Nanqa+Eg82BhbSq76GMhbN8fU6Tqazpif9
McezcLa1Pt9Vk3PF+ACTL3Kg/eKWoS16Ht0renkeyS2a38tKRfeGMZDcnFIydI1Pm59REbEbYq18
w/vOMmjyPZpWW7CvAXSKcj4oeFaXQ5YY+12igaB1JgDFUqPXgzzXlZJkIl4cBAgBl4W3MauBB3hY
P8Y6GGUA59lV6kB8Ktd7zS1Tfc0Yqvas8PIluNbshg1+7LA2CBlqOwJuZI0oZJkjJSkFFGTnu3Vm
hR/kWYLHsOnZBRmwUvaJxZrQ74Jz0ejZqc8n77tVyOBx6IyA057BM7BJc7FzQ9++Dn0+0LnplvUx
yQQ3CTNTd0rXQ6AXuayyhawoH9CK+IYISwiGI8CwVECZmcwx2ySCeHU7mXDfTf6WWG/GZ1twCUe6
l7Id+Xmuy/L7UgzWhiqg9jFz4vRKODk+El3u78lGUconAbdShxdsJypaKfp19Ke28aYN1SP1pm5H
kMAgOQefd8twRw9umTrkzYRRjSjOtDZGo3kph4aAMqaEixWCHeFVp4MyNoijowmzkm3DbT3l/blK
uFQKDvNCGkyJM84595SzTPPqxIyYEFq21Hv68yZRjEBdoyR/zRj6XMvZQ8ikCHDQ3PUAuX6ycs5v
JSwPlc4VMwNCfG2CrR6Kw6DhP+pj8LlmvR0SfQ9sIl62yn5XPY2CVDmBA+eG7lp2fi/mw/gn0ey/
8ciIWUL9rEzrnNx0iWBmWIaHGvabxOo7sdNzzoOAWgX4tzCqmMTrPaC4K7Zd9c3AJbDsM7HGuvki
DJMUqAkF5KUhRPCDQbRdqRDEA2uI6pHztHbEJomLotX88ARKQ20GxVN3zZldZuumqXQfg9GU3EcU
sodnM6xNuYcSIO19XDbp2ZAcrJZ9Z/LcbKWWvP6Lv+4stH/+6xKgAzaGE9lwdA9x+bdHUB8r4fvS
dLfaCNbUkrH9XgUdSaYpCkfOLU5ywwcm+Uq/Z/VRJV6fw2optLvaMJqvcef07jqVFjehKJ4AgOmF
fJeVZlKdQ5SHJ5atSHxaTYidJwxiRt7Kxswy5vZMlM+xu9VVb2nLv6///m8wef8H7eKYlfFl/VMF
eJt/+yz6/vkdf8i+8gsGcQtjoeXZrDw+yb7mF5viArYBQurC5M3+U/Y1rC8uiwaPvKTg/GmbbI7+
CE0a8ouLHvynVkzU8jdT+D8ziRv/uIJy5Pyb6TbkJ8+yHeCps4f8k0dcOH2nrLTv1zGlt9Idr37B
MsxrD0NakN/taM2Uer5JPO1bzbaZZNqbVFG8ZKH78s8/EujZ//CJ+PWb8KtYFhgWe36dPv8mfN7r
xE6pcZ/wdnGPDX50hM1wsWjDv9i7yRkd+PvPgjnJ/smTpoWD7rdPX2tb4C3pFYDaoVOW6XSYgqV0
tvQVVRwuU28LRgaHZywOhpxbVFIJdCvozi2NgWoExkuu8sN37PAy5F+NwWEoCpvsxvacNWxoGNOB
na7MjKpUfYjybTi6O2Os7a0TAWqzNVscfv5RpOYu9F1jpyWGfSTdsrIbv9+3SpbYM2tnbYMTWXHQ
wgpTtefIta3LXNKbYAjDWJKwJvaKi9X1zTbBwbV3ZXucoqZ8Y74latOD+hTyYhheeGPgIN43g+9i
+ssecJKml35MCJ4FOactImebOG5fGc1DbiFRjXkrJjTWNM/KncLbKLKbp5HWqr62VwGgLqhvcX6H
8WeC6VFki2Rs87vUDN3bol2kWtwdc5A/hay7u2yka0CFWrp2BvlE4TmnzNj+XrhR+OiNp44GKoqv
aV1FOVr5Kg+PqtCC45ANZ6cttB0vr7nr55ieL2j8wAaU7wNSRojLjrkKDYNQGsvuzSDmU6pmOMT3
WAI745rSC/ROu3zMGy89YWa/4waY7HUb2LdGkzkOCGhd8x+DsNxDN/9h9wBOCj+ftyHL1nGSS0EU
ek3sk9k8DsP9YFWk0iqv37I2DTZ47tju9RnJwdiYjhjiIVk4EkFVxGLl+iOOwqqC/yOqbUiX0gp6
YHWDuRoYgmqPWqA5MO695t4eizUVokQceXzdzjlfr6mNhyzMgEt1nDlwUw573a9bdOVerD0eBafe
Dx+TvMq3cR0AP4K6uy6S6M2paUQIZgIgZy5uAKQamWUddaJ8k+wYwGWcXviTCu06KLWr0+iunxFb
GDvLsFLrmLl302d3LB/9Q0GtcafH31jEAygs5d1INi8pmO3sykpWw5BSVtPzSe3qI6WOc7U5LMcl
JpqXrtAAFfKT0Bnv+NtTx+z77lyte1LEr9mDMOyvcbNBtp3wpgVvSmLyNuMfPiyWhZc85bb+NqMD
8G4iKOUYQpWzJ7X2VBd0ehZ+vcejdk560+RCSvfkMcwNzkmFoTx6c7uP1BjeM8EKlSqqhU8w1PGh
zaqRwVzfwD961Mb6JfLamG5Bmaxcyq5E6J/CrDh7ef8wdM5lEsmtFRbfI5iJ1G7Ro5xQGOeEb6gk
dC1r3rrz1UhBhrhrbd5DW13Gkk110y5Nrfo2v1o/f4Bj85IZXkZlU6F2THR6ssOifLUy884drXel
GedgEJi4cK4ZwQ+n0666QSq0jX8QixsXfX1bJjpilYGDRurqNJEvXFRO/Dy5iCkhVYO21NyFsPkZ
WzzGdzLC8ijDb21esRiQoCFzirQ9rHuwNXiBUSvfyA9iNBOktnl1OR6sndBiHHSv9LwVjnPGkkJP
R+dcC4vZn2alET4l0ooHmjs94ah+1jQEXfoJzMe4ZHQLUrmKHP8638I9L37Pvw+Wftcl3q1zCA/E
q5FilFw1+fgMeokoXfgmyspcqAYYChZGJOmE/pTqxdLjH9R/XEyuh8SDpOP5s98RVKihwF4Q8DFa
70m+5hgAVOBfXZJx9gxkLSWzPe281AySzmcDCAlypEJM1sUKHBQbgdmePFhjx73Mpmwrr/39ZKfI
RcFIDarEqT3lTct6apNx8704hV/eGOBQ877qz6h7BVLMsWysS1F+GJ51YwfmXVJz+BpuWTY8dYOO
DdC7+tSTkNFdCqpKCg7MS8ohfxgUA2Db4tqpBheQzOwWNLQ75bOKMYtbI27uVGbvfFkcJ5cCvsjj
9NZKlwvRGRaBfzTw7S1wWN9hCrYChtwkrF9cn+osvNPzi9W0/HendLrUA3UgvCImLVtD0L0qW0vW
msheXFMhiyZvI8SxRY0RoHaoKHC75CtRgRO/+kGv7KVRtljk22dfTbB0Ylj10VutT9tw4VT8FAPm
SNFVL8n40AfGNdP5PX22DCez2JSR/ZbW7R731cbr7Vc2hh/tUL75hrwWrUWATOKlQ707u0rcdk53
mwXIdUnCm4W1zMPiiM9Sz+4q3bt2KX8fBUmqMxq4Ry22tF5bJ42/RpsdFp3Kn/7+IPu/MTL8v8WF
/MI9YwD462zktQIcUP3DyGv8+W2/Zl6ozsCUSUXqrjnnHGfvwh+8Z+OLgV9SkG7k6yQj/2vmFfKL
Zc1QZ/KPM45Z8KU/Zl4hvjCq6SxRqFzQQUL/rZnX9X47fLk6C2SJ/IWVRyCn/z70BoDMKl0a7S4O
wgdR9gCKSsYf8zWiRmFRFfp11CWUVPsMP4+bgjauIE+QMaGaeEV30bFk/0jTtMPVGLvuSwyJYtHV
8twbBgjopq8oy+raVUH3sEeTWFKarNZaGhlQ9RsTqybRKFUS8TOvDfr2itHBO2b9t+DeI1e2Bo1Z
HfN6E3ussAbX5kaRLW0vX1PbzQQQ3aRi2DqWhfA3V9ATH671bBOJQWcR2TxGLTwj4k0ZnuHC0vZ1
NIbryRrvYudRz8gy6qPzNI7W0avzjamp+9omlWUMxQO7fXR9HdFSvOqB+VZRVgnU67sMzIs5w/TS
0AL6buMK7xuefcBQViHPotb6btndsEsy+h1mtaqBZ6XnLE9tpc3dDN1rVKc7bcpPveVToZD34xYz
SDnZ3MiC28B47VFVVjXBwoXoJtZyQ7im1Q2kf2MfpEu1m+0S02/zXUSf8cIpxb53dAoH7SHaRWWy
MmDptS7dhhlC81omGrU+nbyPdRjOGNNajvXsgyo6FtO+ZWHOnb2zRpJ+Rr5zCIx4UMvs/Ew+hl6r
cKJE2MHx2XUNxdN+cktKwudnACtRNOuULlmjVEO4Kiu5JJka7fscd6rtBHfwXbKFrdP/yikjWQdC
XwhGHbrFknJpAPfl7GPOMyjMKeoL1oCYPFv1W879Ll6RbClp56Pqtj8XYXyZrMfQjfWTDQ7mTB0L
+VWXjQYBoXDjFSaCM96UOAhoL/AjufIGbR+xOSfbJ/VlU45L6JAe+QB84VHhfHAj36MSsYZFWiE2
nrOzqmntYjdIjBBVc1mnRUpx3fjWFcDH4pGQYuDeRs50IJdxrOwSKl6d3tRNVm2QPbEEYh4syEug
OSSgXMKy3KoOZS6oxH3avFQD87SZQYkUefvMoHWhPEF4KaAsl6YLBS2Hvt0wXcrySTTaaz6FEj5h
7S6rDPKxGcBnBdDi9YW9aFgMLOKKZrbBORgq13gj4OEaTWEsaVQ5OP0+z2nfiY2G6byATBeyRIl9
Z1MAmF2PtvbuFriGe+JmXMrUtRvkvwwdVzmjPws/m4dcEqoW/9xEk72bsDW3VYqhPHqEpUVnyWzv
oaySlOjCBcOOg6O8pyIC88Xcb0gVVsgbGj6zVXyQpAw7TeNfJNgXoPLcQvo4ZrV+kjMwksGeUsCE
C22GSRLN+2GxRFrHCrsfUEYn916NGUCJ5kWaj3BtGQBxA9sXdgSGZ1xlB0DopPyq39aU/fGLw9EC
cZnPrMu4AvybOHSXtSMHUEVCbsrDXeSk18i2rxJkZjSzMx0gmjBmSKd0cj9WBgkVv6rR27ndeUX0
TdiUdhvThwWUs5jpnCWwj3zmdfYN5M4GhCfLbyB1nrkG9SwW4cz5TGmvJH1ZfDgjEM8+na6AZKJV
7cTbNG6GBXT4C7igkp6iitwVS0YOeGy/+qI8YPylZ/GczdxRv2uveo89Ipq19hQ46cTiGtdkxX4f
bmnNBE8Mqr7r1ILErXOsQZyacJn4bnOFigahKeOtil+4j78ZgZeglGvDphD9h9ZgZHfvu9G7TkN8
q0x6bCP3OJqANw0/3nUhaF9TH4KVz6rgUFmOtk/9N/AP0bYKCntDsszYgguO96kdbiGRTAfdLd1t
r5FwsklNsBqMvccxZFU4Fnb2TrZ7Q9TdPiVa568joe6rCVA/i4dmg14Q4r0muWlpvP46hphEaDcV
67UFbw0PICIpJIgNsgXRXcP5jPrMvtskEa5cV9YPOWewfZWaG7POh1WK/QeeixvRkGchG7tcqRj8
OFokMDNrzNdhyIPeq7dldAEMGZ3NpDR2HtNtUCAqY+dv11Uz19Gk7TK3fH85GF95bEebwku6pUad
Ofw8MWKdqJ+w8T4iUpCwMVTECU1LN2Njg3nDlUL6BbvQ+NRI+xFPgb+g5QfzKXkPLomLMO1rEgYY
prT+aJFtW1J8/zUXVL3ZygVhMmJUaYyXqQrksfBbjuSkToCoLLEhlKeItPEBnM1Ok7K8s6syXId1
qi3hGsgTy6dd4dbUg5YV3SpdfqCw7sPNAnO+KC7AVfA7T1625AXyStNaaxUhwJhSkkXSswAKBgfK
nsosMKflWiujaxk6X5vaPtiTPx7QhEj2w6gO6A4l0jxXQZHvps9zExk5XJbprp+3wCYBhgX69BIQ
YQw/DCeXSHL70csPtbYD1fQc0iB8KfSCZgc8CtupoHrByOMbsE881cfpjtjBW58Z3ylNnY05lBWh
8h7mG6LuFXAcfUofKWtdxlqwyn1Xe9BUshz6wXhoRxCdgljtxMLc71yX1Ijs11oQcuxOinifpVQ7
GBWPjuKCucgHAtZaZneuank7tkONkaezVxiPH9qgdXjAowHGMqXu1sKcpjs+AOl+VSGfr5yM/xPr
+KWIvWzvRM2thCdLepc+gLjod2x7QVRbIcEHa8DMEXO0sWiqz+t7GWYPvkvTcKvgMmZTEawTJ7sd
eFEO6XCSkYro+qlJeXS47UQcZmtR0GdAN+xSGbRYVOQJbH04hxQQ+cUEDaEebj030bYUXfGaRZM8
UuS8TnMqknKaCxZ22d9rGCE2DnWZ66IMhq1h9KQq2h9tFj93usSShwF2absa58cAxLFXXzTKho9J
PFlEVsoezCYDoZPDKcCRs2KeGBd+lKMONm66nAxuqy61Chprmk3BjNI65b61JqoTQK/Ds0tWZSs+
GpjZzCHxCu+h2odY7hIX59+o0WfjEGqJM+6Ro1AvTGkVLsOYx2oaoVcklCCZjDesg/p1mYcPZmcU
y2nSyVOOrgf8Pd53cQpHGJFj4+QW4MkakChz2Unzvpa+EptRxePK0rlMSgAHmMJRgCmp7JRi29Kr
23qk7w9L24fq/TcMfWINxcxZinMkA/CptfnMdhkKe0A6bOC3mBNnQ1MyPUvq46CKbrW4vUk1ph19
Ku+Ei4UnANMB7Mv+lszF0MWwdCdmN4NITqizsixI5BeWdd8mU7tLfDqMUotrlvHzjLZ5T7VVgP9l
PZkK0lU8YvLzaAeS4zecR9jP4u7RBfO5ao2I+1jRPioRndyR06aBAriXdW/hr5mehnyj17M9N2YY
8GADLehLs5ZVuaIZ4sHsaQ5Lv2JTYHys42cvNsdd4rj5GU9pgo0IgScFDp9bdIp2lrdvtBJvlNZk
Wz7Tot4QqibDofPJLxaFq33VshJ0MG3HKxXr2spUgiYN62OKoVKYRiZX/mR9zyr73YqA2DkVCYu6
ZwGPDnYdzODQmOYz9VVsjFmVrkX1EKyw3uDW8hO5ypX/pMuc7J8RXXNLHUSKr9Fs5TfcKR/QfalA
WXb0vOMuVLuJUggXFwyZwsUY8JTDwfhssfEU2RAezTiGD4dyCi+VIpGQj9iQ1OmSGIO7MfNybRTZ
dIopJvMZAIBFV6fGO5V4nZclnYInDLEHohpk6Wyv2Ap1m1a7hiY2vHouftv4nBGWZRzqPixiQ5pf
PLjCRRB1Pbx3tbaISxt0M71bEfjl6aiHUixHZFjPwW5SZN7H4JT2ouOzjfYW37PpmjYucCePKbGE
b9Bb1GwTTyfzuSg8116XwmKloSFSj6brrAx1TyY5WxG4RL7APYmBvMfUyydiLMFAlIa5jESzL73i
OyXrb3pPDDTorYfSSt782TIGWXZJdPzZpcWaO4/J/j6nVJB6crdrGF7GaO8M/oEl7PeYw9DkX3Rf
p1O2dVGWga15gX0zI7qF99gWB8vTdhWdcSuzC8QCQDyO08A95In+NckCakK6mp1IpqmtpbUP+DHA
jAXalrvwnWYZT6lwwjWv+8co1oYCCz21QKIH+hkNyhtzLxxJ6GPZpibrIzDF3eDWF3wDcOd4HCzD
1BULgF9nEmBzc8FM6ygV+jYocO7O5b2V5M0lMAOajVM+Ww6sR/UY5+l7jme/12zcHpR3OF659JT6
GgsdKE5c3rR9vNPnFJuNTtNmx5zusZE6wl5a38mgWCAfq5WPgoQD2P3+b/HmZ+DkOhYETr59zyLF
MoQz23vzefGICgM3QbLh+2vxZjkjraLgWxX+99/5x87SZsfI5Scdz5uTKrNK8wfWyv6CaCN03XbJ
rf0Udv4zqaJ/cdhKemy1XXNWfRBd/pBvTP0LMCuDzxofYsPWjb9V12VSPvYPyzuSch5EK9q/gFtJ
KX5bWbah7WR6Fo9bwy5oE0gsKmiCsrBZEjj0YoSA2dgu7no9MQ48WTTcqOy/zdTpMaHpb1VGWU8H
PfsIe5SlRHERRd9e+hZDogANydE4dUEjJMk6wil1Zzk6x+m6p0OxI9VZqAeQp8YWb2K5ofPD2w5W
t0Ed4pxQDjkFUzURFPNx0BJOt6z11v++uv8nV7ewTYN3+q8v7dv2e/seflTV+PnS/uPbfl3XLsBh
2O9Sl2QncADOG/c/rmsiWDCI0cyIVP22i+eSl8L0PGGgFbpizlT+5y5e/8KzicU+aif2Vcw/f2cX
/7sDBtkHYKmtO+SbdP5xXtV/WsVbBeCdtmg5arjWV39ol7XboyYydtNHxAE3KUnjB55zKpT5/umV
uv3lO/nMivv9I/X7j54F008/WsSGkyR6Xa49iYYThD8RR9OuSPy3nmaqf7F/N+f/3GfziyN0vAYu
txBkLlAZvA2ff1zsd7HdSDVuOi1LVn1hkOHmzIxl5mvkBOcKhW4x4LfdjHXxogdxzLMSJ61Jiy9B
e9gPbIvyWouXFGZaq85uX4zW+EoAqAxvYB48RVPEA40zqHO24mFpwodYYPXPxvwJv+HJnLTbsm8O
obJ3Ec4uw1T1r0/pX3tM9d8joxg3PORt8E9cUFx1v9kZRJWxUmFbus5GHA2xt026jDISI2lvkUs1
kDYaMespeCwNxiGtmSxoByMd3pSXsCF6sRur2vcasqs2h9Zp5Ja+dSOYfKlBad9Si94HPSUH9crg
uAy7AxtqlAARv2lS0e0htyJP3gjDxQsV+9em5LQbNvs+wCMnMk7vNIFNC45jO+wRDsOK6vZKBiPm
x3LPv852wRhGqyF3SQy56bWmRGBZ43EftB85kP+R8lwguGibFpz/aO07DaedcSuteJeaUKuCdEef
FkdpoHfUGiokjyzzTm4uD/6tUZI7NtqNhG4cg3yA1XNj1TtZfq+NE+Y7ImbD4rXrQ+tIKn3HbEUn
TmDpO4JWwHOb/NDhm9obRbIHN8WSDTw/rjSspDXGCzD8OAGU+SQrqKeZ5u57txT0Het3teye4hGL
gmeF9yOhlw3Fzt+RnN0L/rCQ8Bg1PGBpH6Yw3kqVrvlUpHvqgCEyUxOlBVX6yktor9O02HN2Lpdh
y8Gu+shwbqI4mQnrfoeSak+k68Ey9o581J0k2FTOQPan8ZnifO/QuVQANyD7Fq6bIA9EUKPR5dDe
4QLQRLnhCdZSu2uXqx7Aw6qfcIjqsgZj7PlUeUf5jSS7ryuOS3DB2fxX8V7Z9iuHQm+NOpSsaN3I
sFSCK6ysHFj12O685OJ0JalH42hHUHcyr0RLsaNgRUJkPDb9+KAjmGyslnoUy4IOYHSkucg2nah6
RNwAeUda0NjkdkwjHKSPRQrkeBNF8Xd3mPpFFsPN0QmUQqt6AYueYyQl9HmQLCuxed7UAlSr6hc0
1Bzy0Id/gcBBp1fYUCcUZKumN16qJEXDojrEN6dtlj4iBdMHTBRy12d+vEqzujwzoqxppLg6Kdf6
P78Vyt99SK7FUMENkW2TIyB1zl//dC/0ghyGT4PuFCfeCepJcxgAFuPknf/x1x/IPhuYyq9ANBFg
O7n8KQ8oNyi23TDfmxLN2pvgllnJnPrBEmtbyQFJBJUWHjfWPdppDoVbdpjJ2yMvGAgGh5nhJ4nZ
V0fwvfGyMFN15Mr8FqrGOqciPRXxUyS+GrXVbGqqlEgGuN9zv22PDEH1JXKwD9Zl257hyhDu7NH8
A+VwFM39m38PIf+TIeTXiG1yL//rOeT8ERAH/zb+viFlQpi/8c8NKbYz1E3g/2KGvfKVX5OI62H9
Yw9K0pG3/NdX/hixhf1FRxX3PM9hlJ7DVn9OIsL6ogtacj32mX+0LPwNV6Dz8+n06QnNhpRtK49n
mv04BDgzpPbzh6AF2+ySibN3g/CuVRrFa26cxgZ3VoNwy9UtiPIsy6b8UXRtcuQkH9yOhbGrbG1D
nLO5EZ2ewR+c0YhxXuHD1ixmF6NbCpfNlalh2mmTyD1PnflambrYRkjJrdRPUTR6JzSmazul1qVk
+8gWIIkvUISKDS8l6IgI0GFV4WVOA+egkeRbuoWggjcHbFbGMdrj1K2yprn2iQruJT3nN4jG5NPz
TTx605MK0nSTQ409tNYA6gpL/9I39XWlheLqYrRf4gBBbp6U/Vz7Cq5d01AbGhX0FZYPni7CnVPX
44YfTYc1vOrCGjDRae631jCHG6kb1q3hBvZtoFDvJzt8SrOqPkYcCbZNHsizPtGZcjBbx9rnSRms
de6ktBFUxcZJhH7R467aZhP34J//s8Qwtg09xZQAzfehoVYGnDnn+xDcHimJxM/6Fd2Pck+bk3cL
Uf89ctdVmst3au4Kytvy+taOOC9ViqJXGWW3bshmJCNp26WD/oP7w6Vt5aJ39eQkqnTNE/MSe3q8
L9sOpdZEBCnsN8ufvo/VeULyIfYNDNhLnrWQqk/pDi+xSu8bYk578DjvFJPejI5ZbYDIXcqiCvag
rOkJHMSOFSo6kXLv+2lAIk2ecb754AZjCqmcDvPHKLRd2pj0bqEgE39mGzhNYcQJrH5CrYhvgnYV
joQhLLw0YDAj9gxD+EgLEI8Up3QvVoOfP6jTYyc5EiYg7EVXe8fRDpG3Y2Q1M6BImT0gc4tB7Bsz
Kn2hXEobv75/qeLBeUrC6dmSpI2V2x9aB30Q8HrDfmD44dBy19MCWJbUS41V/6wpCqI1m37TXDy6
FV9w30cTmPqoh9UGUiw8M894pBRT0Yqe2KvS1LUD+9sTKH/O+VLVe/onmsBeB0S5VkCKouXMYzrk
qma/rTMqVlQKkZ8iB+HR/cbqhef1ANd1zihZdHVwuWHeXMUJlaD9NyFa1BgP7pVDUij1InNvjXCa
nHbyb0vIvLelSWF6EuebJrOc22HZRFl2Dzhz6+uNAV5STAf55x//9T9ro2TcarA72k5xVGOazwdv
G32zNIudMAL9XvTGUxO29boG+bbsfkyhJr+WaaDvJInqtY4C3HTWXddRpIdZ1LzpyatsoloXJ1Ol
2b5qfcbzUt0FrvnNiHrQ2E2zSSPzP9g7s924lXRLv0vfs8AgGRyA7gY6kzlnKmWNlm4IWbI5BYfg
TD59f+nadWrAOdVVQF+ei70B721LVmYy4h/W+pb5HrAkXmH0hcPXLsYqmRjvLpUbkHQi+7BRrvmc
N5qoJ697LyK8soQxZ5u6N6ankQ0twy2v/ZhwmExFd59UUfHY2q4IDcxr56RO1J1wOjJvAeYDbXj1
VKBXk4253J/UcHDG4rZda95ZIHjEvjqfQQQz7jYzgLzdPmQK3xPGNnG0l4EJuOzwxzX+t2QI9CNo
0k8Ule2eguMX0hQ0XYut2fYYtxWmSvgL+sPWCqpt3QsL1609HGMsnMfiu2g99jOdGuSRitLbTHX2
U4tRnqqy5uPXjcffv8KnLE9uNcPQKgBAT4Gnz32vmnNW7FxtW/c1nhOAg1HwNAbiDdP8Ju5r+9XO
I3vnCtSLnSR/fDLlV4U0joV+v2ymRI/7ClXBcep1QkiG0+Dhvv36r//6/d8w8qerGdTNnrmrd4/t
kSWgBbd7QtONZsWLn/rEWTiITC9MIXQjh9S4xaHnLjB+V04Wd4e+LeVFE4id5Va7sVXwaWnH3fYl
Q9J04sjyyPeJhfUUuSNgC9jOeTm1G3OmUzEWpBP0k/1ploS2ipSl4VyMa2nH/R1udZJqtWvv9MhH
MCBgeCv6CMSlHt4E6ySMQfWHtuFCTl5GLWpF01MfgB6fHYBUQ+rsoqY6axY+zzwfxaGYiq+ha3b2
4quTiWfqADZhXZbzdG5iYzx7LwVK4zZBOhoE/U/oq96x7Io0jHzPIOxQopOB0vg6DPlHY2AKFz0q
C7e+CEPGG0f1+Dl4tjbFG7k/1nPUpTYFcryNlfc4dyNC7cJ+bruYfI6KkzhHu2S72BfrZHK3Exnm
flXbBwS0O6MxQ6sqxAFCV0IIDWhmOKfkLvpCbXAY7DJut8RxIAQ4PYlGeEhmVP/wlQ0YFCRtq7yK
jmWElGCqzvMg5m2OBIrTPworrzfXIAQQGCw+QT8LruzYEzh5fTbDWNjxebLrI8eCDD1u+B3RpVAo
MtaxSYHtM2DpRY4cLUq/IE329NVbRvGQqiUEu6rRoaAAgjLCfXE1Xbf887/mEYXz0nqPEBkfM2Jt
Lm01giTAubOh7wKFlvKOJm4Cy8E0jbUEUbql/Vx7NlvnmS74ProFoptYeXFFEqjIemNJRhQVfjVt
Inxgq8HwojveNCJ6jfncQ+pNCoSVRsJxPc/619DpULWsME07aLZuBXB4dNkAgDz9bsT1fMhTbr+b
PzgFhxd0+tCZi7MZGv9KrNBwtTvg0+pEno0dGrO8lVb1R9bLp7zVCF2IOcF30b53ZRx2cPKQQdUQ
0WV5H0cExeiZTBpnnFfBlJWbEqfi6uYeM1+SSjjbJusTPvZBeScsds85Xt2uDlqEEm67QUPtsucw
hrVonXQ9uejGhe3dZ3nO6i3jMMkiVPEZxsnQVm58DJIb0FRvyRI9WwxLgwjeXcqr2aQQuy18RomY
Y5BU3JSTn+20LLJdDc4qp1kU+JLLIHIwxTftBcRHe5kjGuM0Fbs4N/A/SsRyjpU5286bxWUe1IcR
BO12ROngiQh9S11Hl7pVm6VZXEQWMxmfqvjpmMtH0d9mRqbdrp2bPq7VtDmMelmB5504zKUznpyM
wRV35VqWi3lv+LfVRj314TiwTDN9PvhNzAVdosTJrXoNnAhVN7raYrbWhimL09BWry1Kpv28MDOp
EoPc2wFSZunfzTJZtrqrQ5Usdcj6lTIwTW568otfQUhzwSQncnmXgmCeCeBZKJtppwn8Pvn1MK8J
Xzn3C4utXCTfutxjYZufGstDL9vD/ja6GhW2EhtL4zfwEQ1q1k5ZwldVsON3JstmVev0oJKgDqci
I7c5i19sBDUWmmdc5BAKko5cpcp7bVgofkN/ZgTNC/aNO3eW7dZOR7ipBmtko8XoSWjLicfvrY6t
YDPq+FAliXE0lIxxdGvwbQuVSob/g/SUhQmQGbFmjoNL5UMxcfxuTxAKsqCKDNmliZ6NtiI9HJrl
nqS0tbbdPVQGIssy/PEF7Tyn9mYZTJIDqFT0gNJXanRl9ewxu1HOz4TZ+cGEQn2vF9hJWeEgnHhz
1XAd1WBsgc2+1+JUuPJ+Nuc9Dtp6I/zhhfSknl3l8EiJO26wL5tk72asGqEKtCJBFdiK999jDXO2
1VpUqtgnPsW/bUjq7SGFDD4INmU7Vg8Rkjtj2yE0Q0viXdukwfxs82PhnNn35bLL69TdwKrCBcFU
ZqQdqKvvQ5U7R9X6q8Zq3nSSE/HVmhtCMZ2zXtRLI03AkrwxlDgviZM1R5GhScjmx9Ryv1el04Ua
OFb43936v9Gt/1M18+WjvMmZ/3Zl8EeTzx/7o1d3WADYePRsybRaEuryl14dnXNArYt1TjqY/G6B
LX8Bt9GQIyxmCCwcGnxpy79uDSz7T77tQsOAmslGwWbB9W/06r78h2k6vTprC+mxpAAGb/vubRL9
NwMrqVv8UmYekLzBhDlA+LfOKN9XY4cf3SE2uyd1mgO6xudRuLtBTh058JmNPtUJ7QjaQ9ZsmDYk
CCRGZBrFFMYLJJGG6O9VlHFdKJy2h7x8jYz6CRAvvgDGlQlL/lUhKvDUIwK3ORs3Lacswg8W8TN2
uttC+0rQlROWUCJZoc8pzqX0iCF8IgprMwCU3GZAu2rjGAyecbRL/1yRKr6PbHXf1ANPkfPSZjS5
6U3Rw8GFXnCzjIkfZr2ZhYaqv0O4QtkYRXUYJeKQwjV9GJg57mjoBMhavVaZau+zN+zfiKDAz6IM
8j+oqTgyKpPsifZaph8e9rRrQVAkAgP00sLLUKu24lHqJwHjStYpCkOUw3OK6bqM1gllAxWvqUKW
SriEp2Q9D5EKGxn9yt24X7tt24Uiolsbem2sua7Yi88FtYabmGvyUR9azPr7bjBfXOJhOEe6+Lsd
kC/y5FOg3ANeKnYYkDoKeoIJFK411G3TXtuDXo3WG7pYfS97ApJ1PfPiT80WWssU9mj+dkk+mNtO
8voxTva2y7kYPHHC8gy+zPBONZk+RvAUGK2mF845iufqKTG8IXS9VmJtu+2bCMpJCopQ2A35jlDK
tyKgzrFQTuzS2p6ZychgNdOxo4/KjlM0waOprC6UeqnZQgT+wWttGm54g1vM1a/oquNVD2P03qhu
GHaHEhMk8xJaRfRJ8Fe7gpcR4dT2BWZzYsobL3FJHq9JQ84Y+Ve2vaq7+pGcIYg77YLLKUvaPbou
9Bu6vA+sND8atvU4oQ/dV/mEm/15jGrrxEKPlPU+uSaMNDibmdgrpCGpIHstToECRMT4It9j4i6P
sSJ0BpgaCQCjHW+pSUJR3BIVbX5uoP43eRGy9xLdf17cxQghVpXb7gDI88XIHYSVCgQHozadUw4V
cHT7E4ovVILOuI8hG6EK090mCXz71OtTj0TtvgicH/44vxgC8ogd1dWOdy3ZzrwqfMYYGWO8azdB
k+VX2b+qzB53/thfl6ZktSVIJABovQrcYeMtmMSSLj+CF74rmdi/IpcrTm3FEEjdfhm5VJJSO28e
krRNNUfi0JpXOeMwTEb8//XMjCEY5UvUbnOPCstPAiZcmRetMCYybeBH3OTKRMwecVH2aUQgWTQS
+ILUBeaYj0fdQsGDYIZmwd+TdRGaUYUXqTLy09idtTWciLchSrXbz3b0JJz2GDUADpKFGsLxTovc
t23+rQIhtsbACEi6ZndlonOfehKD2mh6iWrmIOVwdif3rqq7VwVGMkMldYDSfvbz6smkuwq9wIgO
bknSq/ipHRkW6JMYpBTVajB9/0ClKCArQpR05YM/2SZYnGsaZDMlXteGOa6iXBB+UFsJovoqGR+p
yzedDD6jiJZnZDV2zWLmM53K6/MSZN5LYFe8XvGlyOfk5JqCXYscZgwgFUZiZbV7DMkDHOl5OEpr
JnRqJEYltRvmXnNoZgls72Q0Tk7PJFTA9tpXZVI8tzIglx2iMu8gyqBkydNzlXUfZEB6W6mMZcVq
zNsoP5EXm1cZvroXAeXKSXiqSZk6KteyjpaTsFJDaUnsYltw2hBuF2xweh45hogwh3WH3mjf+Hzk
8qYp1oUt9zdSEZiLR8HT6GbZRWu8psrYOn57SnrJIVIspwYEATw/Nj+VOgRNCS+kwFrGQIYFGAka
uWB9VH6QIC0JAwr8XdD4b9qYSC5wDHdTCxT3Wk8zMYnaYigR/ZpN84hGozhouFAkPzH0sUz12bJX
rDnDIxsP4yLjnG/pf3bmYBF/ZD7cAKbrpnZ/1hG8kATCE/xt3lazmU6xO0abkYX7xjZwRdgx8o1M
1weBf/R1rlM8iIpQ72q0o1e37EjgHsGoo+ty63dR5NGFGCU/JP0X3VxafoK9qn7R7UzN8DVbg/cQ
cARsFqw/m2Hi5MiaUZ7tzFA7wL8K0Jsqd5NfPXtZR0VfGyBSrGVa/x6TGEFsh01cnIiC5JWyeZrN
jLsFkJ79aFQOcmikoDF4H3aHFrdMHOmtj+0xhLIdnQzRqJCMMD5JSQNruRBPDKraNfc8ROeuP6LD
W/YOYrmVWdMK4a1qGPMKntHMisNJHApsxESjotptF/eeypV9bNzsuZ+7b7YZH2LYKVhMmdJYMM6B
FfZvReX9VM/svfkMYYlkyfE1goENmSDdZHHFsfSGO3RgTDrqTdLZiAwtsSKP9xLR1mbGtDed8pDT
BoGmLQgxykMXXhZfG9QSwqJkY5nGj4Q3SE88C4k3IpiHvpOk4n5qAY02+r4ypy3MqThNOQvjK5N7
PoKKdFtymcgdvRLv+3p7i6XdnEbB+1Y7TyVQGdqqzGG6lH1Z/bTLBlq29rCY6WWpi0PXneUgbxl1
ZDdUS7Zh4bJtZ/2h4uTSkVVmpNWX0chvwFLXcFCoSdKGlPZavHX2bhlza2NMJMlN5sCnbHJuYzT6
3LiFdy19MpbmfrhLbeKTVJRjNDGSn2Y8n6a2/U5i7toixoptge1w/AAkiCe60QgRxRlbNuZolBnb
IG3CmnGvOXXfudQ/u5gx4hL1B1CSCr69UWwDi8SkKEMkP2Ttmfy5HW32r1LaXyqdNtlgEf6whXCf
wEV0fjfBUNTddUcDeYLKvnbEfBZZXW0bSo11T7olReTy6mTGxZE9/FGwo6vJrc5wd5zY2hARYV4S
r7susZfj3QrOpH99RCbSSK81TmU1B+vORMjSD8meTFxyGsrmwkJ4XOsGy41572ajCRGtfxh1N1A0
JvdLdep7s1zjGXiwlIB5mWTtmiy3lcy4zPm0fkY5uXztRL6ayUKgZxRN9YncwLWg3mjvDZCDt63k
8AOPA9qv+JzxXoX54GzrpX4akFAgM1+Gje9fjMI4SpidVT38cFUnwi7jdJn0vK0JszAFUfa3/Dl9
dYZ82ju1filrErK4D4uBuAYSi2ZwZhVHTTffSw3PVfCkYo6kdkB5rzp5vzCvZ1zEo+Tma4uBXTUg
XWvKeMKDxbM5GJS08S/KPaGRc46NLLYyN13mxIq4ptv02qLwc9Pxs6uTpzKi0CiM5d6ztpSTdnHk
fxMekPnXjJjjdWzl1kMtDqVdT5dAYNbRVEFhRYTkpgb3higeNekUjcc44K9QGUtxTN2RoQNWE04K
vzuh0UcjUSJDHxt3QxpMsFUJ5/MgV9C39I+8lqce6t0x1sOyReb+O0NYPFaBvM+F/1JmXnvJq0U+
5OUhULlzlxHwck2F52wTNf/qFuw2ie3Hxxq0dBdj6/Ul5so0+KGXAYszRcFgG/gTELB6yUiYUfUa
JCX5Be7GSyEYOBoROA3Yg4D0CZcwJUM71d8pmuft7LWPDhlDqz6R+0qoCLre4ITsJT1h6AvDqm/U
ozsTgl7Yoq9f4fl/Deb2PIriBC+FeYw9j8cF5DphAgiVLL5EWRQ/QQF127nY1Ba+wDQgaOV3XZxP
HyZScrRdSOADNfORqYq1rdMv/hbXBhgXDhrGjpKpy+Sz2++X4Jqn/VfnNBtCs7/pmNqZ7gHMFi3E
pPqsv3hunnIWLRvladBq3Dq7kULI9DPcUZkG2mzlBB9VFSxloqbWWjivM73JzSLhJt7OyH0dunn0
4Sp5arrOObPDfJ3iNLoLYjCUEQMkwVrOGZOLUEZJ5DzIC2Tee5+QLcrIcgCtOMaSx4Zt0pI7H2wK
D43TfEuD9E0P6RVDULZO1USifXFmEqf2PI1nsy2PqbpBnAoWHGY/j+uqtEOzOgwDvJAlnr+MQav1
FFmPdgKgk3IHibVr8NBZH/zzWjRE6HXcJ7RXHBh2+lDWE+fDxqK/wK5Slmcc/RsvR9g5KIrxqNj/
98zkX5yZoM912ff/1wqH/9P05X/NvMcL/ucv8Mf0xPvTTQEXYAW30CcwPvmP6YlAc4kwLkAD8fcZ
uVZARi4CQbTEAoc2aVR/FTq4f3KdwJYgVAJ+g4sy4d8YnuBTYjjyV6HDzWhO8gJqCsg8zGvc31iy
vxmeFDAKGNOMPcWg481rbQLJQ3E4MTZGbr8NFNQ3do1VylTWHafjUJf+sB5wo557fmCMDH0UbZ1R
tO/j7DX3PaqlF5yrNQGVSlg7GN1Ix4JU0rYac9DELDY8xs1jX2NIiCL4vGuZJuJ73tuEddeJPVr4
yxwmCsLqu2UTdU1ZrewuveG65SKzFebV4K4hw2/eiKBHO5fk2UWks3EpfWibFZssqsg5b+/6SOv7
earQowFrz+4T4XrPXRJ1lJTotr7yQFtHmYwd0rG0e2qnbjTWrGbJc2qTAupidkvsS9kkrnFRtW8a
Gss9816KtZLNxPM8xePP3MsCrKbtWHwx/uEYGe0supKNY2MHiJKPIh0jAn1UCXGutl0wNpIBTktz
FGyqKYhxB7t1tG2DcvqFQKrn8GwDgjEH1TDBID1o/jYh9nwNlOe8AEYarrpNkzYcbwSXmBcMusot
VSiXPpoEgMqPTmMYPfuHm3OpxzLoLSi0Z093b4OFP8ZIWuuFpKvoBbc1b/TYlXihc3ccngqS0/Yj
fee9l4jseQQcl647tygZ20/kgPlMQiD+uEjwMuo5wWIUIBEJ8w81FqdLnQfxSdqmOCST5d9L9JB0
53rwnNU0K6KXiBDmbbT9wvyVpCZ0cB0TZhY6juE8lEnkqB1Sk+V7xX6ESXOQg9wum0h/5jpY7utM
AVidCobcPn46nOjcGq9QsdWZBAkAREXtpm8N2jw/1A5ph5iMULoxRCPpF6+eMduhGGO/A7xtoRTI
zGhpKDj84tFemtxdUWlNYpeSacAF1QIFXNxRdXd2yvjqMZlrE4OR6h1kqU5tmps6UjauRpaaDBwx
vDirzrBN9UvFWBcOum2lefVFRlgMtjCbNUOmvMR/MvAkPs6pAnQUw6gzUqu4Ygabr1PtejSEUfGR
LNNwqO18an8AFB3ENfb8GFu0sFHisyhmsobADQ6U/QujEp7QsVyw1zgTNlIaBYNYZpoEYW2j24K+
jJx+16aaQlbGzgqPPq5YSeoZ6tdJQvfNIC7DPp4f3LSki0LeQfFhuVlz0nyyfuaF51Bzxu1DzhtO
Cb3kGz6BPd66RRwEQxdQlzbo2Lz3mtDJG/9kFHW5Jug4ZetHdKkdxyTj1n1w8R1i12BJaFbFfLoh
dOafsDtBjjpl8Zp2srwDmwApugvaBzm08bXyoaHWvh8/tSB/PpKo8cKaFJqPcZTV9wQaemVPkYc5
2hjRxCT2vvJVcK40ghIOZCp85dkEcEJnhTf8o2nL9j1g7McYDGDLe5PES8i6cfgyZTOHS9YUV/5C
y7oanDTeigzzUZUVsC0Bwt+mnfZVE/+ByRp2oZcVuGP7BT9bPGf+e4rm51cc+dlX3/vRL2Qr7Rh2
zcz+JSOi4Ptg9GAumqQ4VKZb/0gdmtm0S+KrJYvyFazscDJrmwQ8mQ+/osQcOZUnPM72VH4zAlbH
bJmsTWoODPRmqf1VINBRxmKixFyQfkSFySHJ3q4AQdVUF8dhhzorbQwr186NZ77hyGzFE3eujLtN
S6QHegApP/VkgdbqfdznbmRvEzEGm06wI8XJER2HxZvCqjGRf4LO/hp6TIemzMBa5W5e3kWz5cCa
oB118Fi+1UqYz1qZ4lvNMhroVKRHDmEvPepoAd+BFfJMnmO1VaPFEtFX5aMiaa39f4jsWdT+86vt
FmPzt3sBc1F9bqvKO3h9XADx7uLgSF0a34EztWgtIXGiVCluLXNKDMNzkNjorJQqUPhETLMN3u4u
4reUehzX5Yi7eEPcSHeUzLvKlYfy4FvX6sDaoVXMvXWt5vngZHm6zRcnWAtKZQYDnnnp4KStusTA
+Tk4I1C6tIzfLQWHSWYM/lcp3rxvrmHNL36cL7u2nqq70R6jnZPKgCQuaMz4jREvBQgmT3aRuY8I
2Ehb8gqCuN0xjYCeldmmsmjoE2kbAHmHnmnPTPppZMUpOvqx/aRpU6ulsBrC6nTnrZbFYLc9SE2D
qdu49PdlAoediba0W4Gn0s6vYMir+AIdegF7G9Vu+VUX/egNMCfMZkZu0CTG/E5/mWWraan68TDM
VQOLAaERK2Azbg+5MBx8nEk0uKhfPKJ09oTOuNaabGw6wRHBGGf0goyKeZxJiueUf1azVx/MzjD4
GbJCbgT1xQ+o69YWTanadBlieq+RnVr3guAn6/aS1LcRIvbz/ltRmtXpFrTyw3OzdGcTi3IZYQjs
AqfwnkY3qk8sdfWutUBxMRjWF7iC+IxnvNcElblfBumP+2VO6oPhO8FmXsz85JBHt5qG2+zeaO6A
KIw73nSgU1KMW12JX8XtNvJ4S07GNNkXkDVcVGIwKCNut1dxu8dqR1n9jks58TcVenqUE1YjH4g7
4RbkhhZwdRdL/Kp/35NKx+wj1O/70xxzGCcTjQhBuFJEl3zuvYNsAJ6s/6aW/U+8MDiB/uHBCYRg
i8YsjO0cgSfiHxTgVQVHgCFfAvK9HbowAk7ohl1azVfyCeznseocHJdVmof5SJAR8zrxvQTs/USI
+bxpWNx/Cb8JsnXhqIGrpRau2uadXIh3cSNz1YjRZX7gc5usRvAW9TrxIlIwLFDx6Cp8kRxY7fjj
dXIUn6UqX8YX5l75Q5CZzS39c8yq+FynC/LZpc/vOw3pceQUbhge2shLRBI00xafLiCYJDe54zxc
AnpdBm10YfTBzlx16aEuMqaetfEluyHdTg1N9WJD8ZGAD47BDDLft4A0c4bE6ziIuhdmizEACnOx
jj2KwzUfDFDFAw9yKdw8rJwF6M1ImPzedxujKlaDGAfCKIOSKS75x4h+49aK94A4gCeIcjG2bWs5
BxiUWGoNZXh3c83+Dx1udCrm1r6nr02PHc/VSo8squyGnIu0lqvY0xndfT+0BJoreU7pGO/9RrjP
pVHb4WD7CAtiLw3HagRFYxLCaZnufA+onUTUpbuVwTUZElT9B0XYHL4P5FEkEKjhncB5eW76yk3C
Loqth95R/lPBI7ZH98Dr5+DHmMVsAV7SE/iJxo/ObUbksENleD94tvExWtpFrVqVd+No9JtUx/M3
yDjNLzqN/g73P2tQi0Hal+NGFRphYL1B+aVmp/6uHODrN/5G4PC8Iu9kXjVYoadEy9HURYWzPHpz
nA5IlDjKRmFhfzSB8LzXshcCrV6AQ9ikYEpCG3O9uwZmxLfzbkerMcXLBw9r6rED0Ha0lZMzS+CW
aaywztzOcvd2rDu/T/j692Fv4KhcAdXIH3AVcBHwAeNSCH5fECRfcVn4vy8OXc3T8/j7Oqktb+Fh
bRbkHQhB47vidve4v6+h3PGjb9BJlu/opJ2fvMz9nuleZ+HOZt5t1xrSS55ZKG4KS94zPIg0GpiU
gJixF+WLK7P8ssQMlMCB9w9xFgTf+9YWT65dZUdkzMtlMXL8GrbZlI9yZKaqC38+CY77ta+BOMKW
VeRt++OARHgGjOPirDsb6EUYfgogKZUdszyZx3HfKbc6iWLUB5mQ8bTOHeRxca+nb4Mjou3AfBda
Q99awBtkJnd5Pk/I2We0jxj4NBEQhJ5+GDUWjXIu0KqqpIY7bhVDxO6cIpjBZ4EYclUgnKVI6dLs
IRVR8FG3emI7NpXnjBKEg7e0GLsupZD7aQxUihgImRI0dnIlJGEH39JUKiZOIA1viRRuojY4fFoH
2W03v5t+Y9yNJh94gLCRpCcxu+TBcDJ9cYhmDQ3Xzr4yq+7JV+1a/xWwHzgoojv84MlzzeRstXjI
GMbwlVc12nvII55pvfmsih7ryWyezQYY9bYenIK5ctWUO7IL+eHSQqtfIoVDZs7DROB4pAlbIWpg
ocO0exORKdOnH3NWAYyqOi94R3MgP1XutQv7wlqWUEJ5PLdG6Xn9Ol8S/82z256joGFhva+T3uMq
Fkhr48l4LluZ3MPf9H/QyHSP/iBr1pxejtIcLCE2HBQ52QViDs9uTsjRuCasPJq3faFNC7CrC+If
jBscARAH4eS1wRsLHQOeolMCjEpd1jMjZ0mBPA5Gil7K/m1JbPtHbLQQNhxmnsGRqEbGVTxRwTYH
nnAgkqx2VkkRK73JXdG5uBbj/hAZQw6Bq0j9T/jLIiPeeyo2hpMMD6IRyZVN+MzE0GgnrhnWo6e2
yYJr5kdExCRWeecsDZjkuam7TckKxt5ANGeugIg6gO3ud32zprvIPhpiPHd2QR8WZlLyfSbCl2gr
BZgll48n2jLDvgmW7L5QjBrVMK1sVHRgvma3bNaFSfwKgqqUAd5S3NiwUwpdV0OSnde8NUQekTBd
hlbeRwymu/I91xWg+DTRatlpRFSwkSf+C5i6fi5Cy7DtN9+tl7d6strvPVr0X1PMmiE0Og8qGAv9
+EVMpktKitJZGUZYR4xz2/dGsE6XWHNnEolNeEVppNFl6SNklEHPQHEVN/54VwZJc82FRn+J0o8B
tjO2SbI2x5iZvdWY6MJJaKY8nWwFRnisEV30QYwxxULCfNVYAvpwcUqWDdSgzmmYy+bQa7O6Y6WL
9j/wgCmghB4DGuua+z5piXFdBew07wvbSnZiKtoXD2LCFyQlY17l5CM1dKcIKtczD+EHLTjou6pE
nsMASYf8IHCUJjmy/o6z+QWWLjhBdzEQnwdBnfVQQRMkmcUAN4plaTHPcHAWxKOerw/Z0ndPjlSZ
CJ2IQQlWBhvqil136gQii2Rmw5l2Cv0z1rMmtfcg4PhiMMljyEozn66guZ1GdYooLuSQtE+Vx8hp
mxbLyLqHnDiCqQWh8LtJO/O+ND0kPyqAdEsKm1VtuGQAAJkqYISvu/gTsaZ9arE1InXT00JgdukS
EVsE+bKPphzLzJg4Zk9kRCY0a7LaqY9ihsgSkhI5v9fogdZmnxXPkw70T5mPPj1TUL5KmScvwtHi
wybA5Xk0DXFA8trtWhdkImOBertQ/f7yRY1PmNAolW3Zs7mAmajYfwx8vo8x1oSTcDNCwQtgAZ+O
F7cwCoNaPnkQiI8LIrADU7AM8e40m3dqjAEjceBfywC+H72lyu4pudnZVAsbHE3D++AFFfdzTcm3
jtsWgUVSu18D7+yPxZce3atZFiipnekJcWdPV58079gVOOk5Zsl3UqY8RmWgX1FNByF4v2FHcwvJ
o/K98lqhMmOhPdzCZYLBYn4hlHo2Sjt4YBnmAaAd6z1/bw0RCEHye9Lb1d4lkyjfIV0HsrGI/NyI
ovqZtAV9WI1UomGWKZPL3PjWs9M0AYZSmX5qZni7IVfBlUql+tGRCZOs1ExsxW09ku7RiRNUQxDQ
reNW7+hQiLIpB3cHza/dB5VfQrisyuDP9fj/71DZ3c/qFsja/s+/CxH433//S9D4f3zfW47r3/1i
83s6/q3/yZznJ09j95ex8u13/qv/849k2H8J1IHs75/M2O8+YkyE5dd/Ikzkz/0xWpd/siwXMRAb
KWSEZMj+x2jdvgFYcbEKCxzHjVHwV2GiC0uVuTuzcySNoA74Q23Vd8n/+h9oFgUzcDgdN2MieRze
vzNbJ6bg7/ooj07RcW2J2pz8A98DVf33AwhU5V5lc9UfMB3bFxarLjo1uODKeLUhe4WupWF531QX
jHUPi5bIMhbwV8ADnc0IenzDzPIU9fjaxcj8XN1Sc8o0+CluYo/KtB5aE/mHQgdiUxUi5vHYJU1e
mOdqj8Kx+CQ1R600X9ImNPSgC+s4Vgm+gwh++pzJeR+YDvoTQ3mbtHC7g/SiN/b4wS7D1QOPXH8s
ZiN27U3L4iAdv2lbIkQueBrVge40W9leWMqA8pI7kSHOSSGQoX1E7JFdLIQzyfJILp+1iTJv304s
aQfBWn8cxV6ydW9u6psYGY5PBCKanPKmzjHS/o6kI27M2jQQ8MS9dbSjkcTcm7LH+i3yyW96H8pY
D78IGqDopgYik/AjvumDYF3CORexIsM7ITgw6ornJPfdvf1bW3RTGS23YYFLIvVvAVKKFOn/sndm
vW1jaRr+K4W+mDsa3A+JQTcwkizJsmXHdhInuSHkJdz3Xb9+HkpKIjkuJ1VqzHiAEdCpTpxQ5OFZ
vuVdIgOMIXtNs7CQl1+owi7nxHPTJA/XBHI2JrVxILxzQqwl2IwR1VmB8F8FNTxrs7Ebl/5VTNuW
GoH76CkZzKuqvVWwuZ3IbuecB0CqsO4uJ75S9gtBRzbmveJCZ950CQC0ICaaiGyYVlhpxTHCQr1m
wo76ahY+NjUp5VWflAaK13sfoJc/IL7CwUEYCJgBFCzrqguHlxnKzUc7X0OfTmXqM0PBmcMKDBFY
zAJoWW/MBUAzF8CZUxogCjK8LoCi6UDSQqBp8BvO3fAiSdXwnG2iG1UIt2HWQ3XI5zdeL410ap+T
LK8fkwH7hpu6fw5dAdxijO0diFswchVCsWkIXDxEUQPpxd4c1fGUAPxjOmDsFJmaMbLeOc32q2TA
4ZkDIk8HmsfBWk/DAa1XDLg9qQbBRyUlvNMB9bl0Ze1QmpsVHMKwuvCtXKOmV0ytNXptsQGd3xA3
RtqHE8n60CoeNIiqAY3W4lFWSPIErzFw+pYPcEmzpgB0i1FXBDeI6J6npLkjRRULm6ZPBbXxtCzP
K4u8XnjAa4vY/xqYWXgL1hHEUPpVEggoi0K4s8BNzNNgHSmTUg5XSYGgMf41HZj7z2ErTEpiyVJC
Gmui15B+qL1dpeUXF/+kaSAJaV6bnn6aGuaFZ3zss0a6aWNZRsorzOdU1JZCdpMBiqB8yN0aAm+G
ZF8KnZaYiJl1jWq7+2mdxMpIq71y5PTFreP5zUItqDeWlYzaPjmSg3JCbDMKfmfrXKReVgXFt6gw
7wNPspZqR3oF882fxqHyNRJWDVAtoVKQh3PNKZpRlMI+bNZSNvPrdubFZrLM8Vs76zN0Y5XWu8iD
cZWG7bjT9C/Q+6865auKpVNrBeqDg73VKE1mIkbpU4QNCnZ+Vc1kVP6nrVubKCrLzSxIkLWvbb08
a1LtE90W59wzgiU8LAfXw8qdrx3K22sXAdsulO7jHmRL2AaoFqGGTwQ8RwkD2BCZ+VWQ1O+Q4/1s
ZQHqctTKR5SPrxvgu8u4GMslyBKnUPCNrAuP0rW36LreGtOTowXv95/0kL7jmpJn2C+VIn/AixB4
llZO9DKEReVKwQz1jTli7PMuDm8j2k9nGJ+NzcBJr5woPNXw0AoFKvoKCm5B5JYjSU2iMaZuH9dq
FIxQxLVPRS6KUw3tbCjiK79z71oK1hcAp7OZ4mdI8sZdOqtl/7S13JsCtgjREqohrVTN/N4UqI9Y
JeOlTrNCukCW4qGkcwKFJ/9aIiVRABkeKUbbXfucUiO/ug9VlN2w6hazNQa+hZzg7RmSVYLeBqLs
fQYF84QDk3Oqp9CPcwvpYViQRc3rKhW9AQpP7SDXYnGmkOVSlGI+a++H/1JPHry2oKFiCzAy3KCd
R71yb+nyO9uo3Wnnyxnsn+6asvBTGgmbKgsNZbtXKG8HeCBAMqAO1XeUS+Kw4P2f2WqNNXhI48AK
P3R2/2WdtcqVYmhPRuIFyNp62YOX5SZTWJMvZK9zKLat7blZV8AwLfW2N015mdo97w2cPrm+vMLT
HjZMLYtrGITGWIRlOHftqwhQ2JVrulega+1ZKUDib35ZG6HLtk0iFTYIXpIZ5Ve26AA60+fElq/l
t8MvdSTuwiCkOqrRg1HNRL5tgL9MY6GGF76anzEBlbNGyrAb9tbSCj08A+rzA6VQ9qxary4TEVjj
Rl3fbmxYdARhkVCNXYT2CpoQfuhd+xH+f6mVf16vtWASdn0I6j3xEPxMi24Z+wQGJMwJWVRvoQ8T
A9B2ndhYpjU1kDQEjFaV0yLMpUcJR21aCr5+K0lSPzWQ5T7vILgtabyHEK6UfgHPAsJXmPPiW4wc
8RBq7o0QXFWXzOzcrW6TPszwxunNmxJI2ERvHGXhZE1AwhUYUJpHlZk1Vxn6yQKLQZx6iwayJl0D
I6+rSyCRxaTXWmAEPoSwws6BzVtd8QVxyBua9/VtGLKFxqjybc4WRGGDc9fnF9UqxSKl8ZGo3Y2e
xgDkY2RLXQUgnULbfWF0/in+cH2qr6QklU/xWY+QXLUu6Deop+yP1VWcApXMDaR9NUgKE1stsiXs
FqaIZ0G77lG8kY3uqz2DeKDCrVbYU+uS2Z+fgnfqZjQ5faCLEu2DPP5sDuwmzKjPJD84g2GC8rAN
57cIdOWGUgJSRepp4AO+TGV0cz0LPw4JXPXgOARLHzOUeF46iALHZCxjvUr66ywtl2Wbe3dM4qUu
Qa+D/a8tI1PryO947Q6i5SPid4GtouVMYsgvnFRCuY49RIWk0uFgTxBy9tfF0qIZOzPXrJcQQ+pz
mtzhzK2j656w+BxvZYRGMYefRC4iuyWmwZyIJEcQ7+2pgVjCxTruHTrwGqhoPSiXceZNOWC8Kxc6
dBWT8fsD1zlWRT7T0n7m66V2CTE8vxQVZRRcTdqxgxnObVoiTSQ2dlYmUF7wtuv3XYVWThVQz0GE
ksyb1XMNoHEi1/AyuoQKv6lOYiQ2cBCBtKAiZT5uc+dcHsDActmDPbch1oUOvTkPqGaS3JnQyk+x
lbvw3wnLzpaRRz1k3SxVPKqx+wCTK+cUIariPjKzhSxqiqyWgiegA8k1z6HXpBmdhI5uegMNamRL
KVSWNj83a3CEPgVQUAVoZdBDRgFaQIfO28uoxocGWQ64jjOts6GjAhqdu3CCfNm97w16/GkRgfe1
UD1tV1ahAaihfAgEJbwliZ/BIaJAvKqb8HNj4FfH+6mBpE5pTRPGetY7zRS3coO8doXqPbEh+bBD
gVN0yWOQx5RFY6eagLe9RpeP2kwImDJulalclGuG2r4lmLlLfe09iLWpnngL4CBgFYIeoA8gRLeH
3lCPJEsDFe2hVVxkSXy5xoAW1VkscOQCXXC03T1Vj2ehDL+WQsx5ZBb8+7ptJ4olYwhQIQSchSKa
u3nxEA64b3VAgPsDFrweUOH9gA+3BqR4N2DGW8DjIkD0Hyw5FsUPyoAuzwecuTwgzo1sazj4786i
f8+97/9Qrq1S89hH/v2VbP7VOsBvpvoY/r2KpbtYhaW3emyfnrKDVH/777Z5vtAQ3ZRNw1Cpyu1S
9p1soXIyuANiYyIUG7UqgxR8JxakqCfoHLLMB7MVVTGsHwRE60Q1FUw2fwDvvtU6du3R1xwEN3Kb
PxB0OAjqBjg9U+UmUDOyZYZ7H2bg14bSBTlOxLRezKkv/PKcRpQOhUGMtRTzPDzPpYWfl0DqINlP
YpeeYhbHyMDEejL1BO7G6yxdTzzXUy5gIbBX6Pa5ogKtp/W4xjXFtpdKjTPUXkHlhUavzghkh3du
6kIgdmBRusJVhkrI/p3HDv7ChpxJE9R3cPeLrtN2VTq1fNla4k7KM8BJvWqdJjLd6sCIpXGay+Y4
Gljs4CPy83VF2Kvo3rlgKxrFlrOQuxiH4D5Lz4oCvfXcCmdm5tmnodu7t9YabUXcsV1kQhGSS+vP
sNKoxI9F3xgfBMW+U3RvlhKckJGSVdXIB8p1arqFf2HUVwHV2C9UDJHkR1p/6F7SQZTcX6if/WTD
SskG5oaiKihQEqCbz0AjnRQAoQO4D7+cAkSkKN5FA8FirVQgebzoTFelBeGP/6GHwnYlBZA7W9qS
dj3OTXCKtSfbt67ufNZRV75ceylExDWF1NYOPtXAIBYNouJTYzBB1uE5oziZOV35qbAGORM/+qj7
dX+uN9EWzfuncowK9a7nrxpRdSFT3sJ4SBhDy38P5tkImmzCQIpQ1t5j/e2feT0hVhsb1tkaGMV5
SXG3kTGQgK+aDc1fhyiqthavz7hNxetwxglF0VQN7QldRWL3GbLAIJtuKxnbVljoD1qasmjsmGp+
qL5f04F3Df9j2LXGmafmGGI47xsvPBVUIZZpRD/k9ZvRhvLb/s0IYL5UDWEiI2clxFAj3B8T4RhE
Rq2OR7RbL9UiGZANl3oKiw9JQG3Z2YDuqxblIVrvk6KWyvPmcd2VYDtrZMgNZOCnveX1Q8ZrX7pp
m88M8oG5uoaxZmUIUnhFCwEHLoYEk77AKc3RLW+utJG3hEpZXkU9tT5ys8IPtA9G356iCYL6etCF
l3/9UW1dR1HNRouTuuZQqdx7/T3mDX7YKTwqdh2A473qqkamJ2+d+LLIqBpV4j5TSgXTPPVe964c
5IMy/IQvgiBaAHy08ZdDnkckCpIPSugugoJKVm43dAItM7kJ9V6d0Ay2BoOCAOumFk5TbwVnYDbF
yE3FfRoW8iL32PlEHF8qdIQ6v6op3Mnp7esPO5jTPnuvQjZZvbKlw6bAYPbwYZsCCqwbpyhDxmF4
oYQQ2tZ6NY7KQtzovdSzIUPvdMz3jXMdRdYX1QEkJEuxNiah988aC8quGcWPsWgxrAbWDdcJj5+i
zr+oRVD9amlyHD6/XUUgvst5BJ3C1p9Nw9hf51bhRu5pWbM+ezNSLqp3SpbJI4wMioWbNITwaRVf
dq5AHErr8fLwmotaN5JlwnHzTmsDY0I7aLJG823eOPO68evp64P60wYiTCDqOJlB5NfAsz8/5Wj5
Nx5Vc2liwt+dpLl+D6o4H+lxbV61CNSWmsAyL71woixZ1AUz23AIRl+/ixeWLFV1DnoZg0KhqINq
4P48hr3oAOlyxcSQKgurGglll4zOWadZ/akfVMZEdaDLqXFRT0IjmLXUFhfrLCmg4PXyx8wZgVvE
RxXw1CcV38gom+QqxiiqVK4qI8gwDcFQBFEx80uAp0HGQp8pgaUtJMjtsROVd+BXoTw7HyLKc5+j
JkcPluTh1BZIwr7+sM+g+RRhTWQOLQvOAPwAsFjPjueKFnpIgc6ecBdfMc6qZlFdkYimGINrMa7X
VSBwJq1uafbKN8m6BQvUuzCcYgp+KSp+kOjTX7wBdfjSg01TWGgtAJu2VU1VoQ4cvoFW8VPI2RS1
Q2AUMjYkw75ZSPFyrXTNOGhLH6P7nBqSp+s38MBvMzk49aSLIm2G1I2SmldD6I3KclGIRrtLQAgC
RxoR4XWw9doMCh2YWlTS6huyuV/cvjKs/YPbt2gpcxIO+wN6Fc+nsZPAd0Tkwjtl+8vHui3jk057
pLfbeDBecBZqTEu7ymUNdXSrm3tVKShfFdQYkfN5/QX/FDnCuCXAgBQF4E7mkHjWHyoQNE57ctNJ
YsvVfC0/9m7SXqDwPIf03J7bYZ1dxYFq4pWqwKO2dXdupok9Is1GeK7UpI/AaJW5L1PDLCkZAwtQ
lm3VkQIq/tyNNRicHC+bu/7/ROrXTUtZsP/tveMhl9qlQUPr9Z//mKwei9UfdC3/GNqXxR/zFQa7
/kFeMzhFbq7yPbVh14REqehkEjKUnm8tTIG2Ck0zIL0cDs9amDLdTQNrAkNDQwyC0I8OpnwiD3MK
gXeVySVDNvoLqc0hDlSQ18jERbiwy9yJTcx2uNaDoFLpDGFQ3ALRMwjV8xREuO5NlVKlBqnP9sbq
3XYV7ouwbwDZ+4uTSMzcYE+FUDgIn8feboyCUGaUzqkB/MKmKtHVxiTq7krr0tNusDYaSbjUZPwv
SY0pmN1xm4QTukBEq7FsIAx5Z2vTotenA+JF89+7RbAUor/3tE8R3iKxH+OejW5KSXTrrkz8OF5/
gmHkD7aXzRPQeIYRy6NsaGT755MDJQNKN9tfBmuzCoHN0Z/1Qh2p1KtOam+D21YVU6IfjEEynKHA
Whfm1MIEDwTOREbEz7DHgckt1ga4ujsHRWWjGlsoggV4LwD4+8WGqG12vGeDbtHronJu8pLROj98
yTFKqJItu85pCdyBoo1+1mC3dRF19hdJzO2mzK46DwQk+psIYNhrQCWKxDkZLgqMKD93KdiZzlwv
/BSUByruuLfAMj5be8kXeW37QKuLhZbN8DqJznOrwz5HAgKv68BvRTKN1usFlgMyTZqWQOwrQg+A
ilFMBwrZdu3IB1uLvohLagXVYkQTcxRUX9AjGlVVNGndFvNeNGDIks1PHKJoGaLLZizlXJqAHJpm
Ovgpu5lK9yp1MsPQR/1ZH64MNNIx/ANviO4Dvjvp0wC0djDFMSR9AsWKElczXlT5DRNu0tY48yCK
ECbjorvPsb1qCQypCyz9ppvRjB2t6SbYajIiXx3RaMS+060QmcuiS8QkFnqrLRCpiVR9rqEmDiZ+
IRniwvXMs1jNb5WSUnmHfTRF7MzQ0Z9HcAgt0s5C6wEHmfUXCHrncm6dDTeVIMcoe8ZY54YttABj
4cBgqyah7oxsJ7roHYr47XDCpu80jbOr1FAUiScRsHxasGiJBsW8o3fu1JRzoXBouHcNd5sK5xRt
jnEju8Tv/De5G9ZKhBucpTdjmcer6OcG8qUFJV4jspCKuzCGCdDpEzD649JGOrC6tCHs1nR/rfK+
luqJMBCzowmPTD6Auvt2zXhmF2m2HpnMfrp9KDDdu7kDVBJZFL+njyomtsIXoQleoJ2QELSlWCoC
NqCZeM8BOMH5kyFO1FFpTG1gQWgKKvl9Zy0s9yoHcZjQufN9YHc8noEKYJd16NKok9K+lkjWZVrt
kn8LCnAOkr/PWJBBdgbKb82TNAGxi35vGzHCkM0SXvcocR9ykJFx1o51QBCDyNRA7rWAGQ9PZSHq
HJMy0H2kdBp/KdeDOl2rP4Ch+2iBUbvwK+dLjKyN2fUo3+ZAqkQdXsX0b5aGkl+jSJrMlNBgpF2W
zxrtPxqTaTTVNeBT8Toqz1C6JGGCfA4Ol+ZB3pTshc1XaJYBhQQSBMNLzgwpDs+SsIMnL/FQVudk
cylLWqT9wCFLRPUfNP4O1MbT1CXi8qDfpB1azq1+Syve+5CVUzNUG3rxMupOmWROXKMgG8ZfmroN
Cg2l53zpem3a4Km9DEvxAFoTdQEnLmYCqOupmZkRWgWVMUqMiQYEbYx6h3VpY8Y1krSsPAuawF00
kvleDdiaLcLwqWKWYhJQ+Bv1FkpKvSEbCxFjd2E40mcaU9a1MCAM4Zn1AangJdSUBBgrS9VGz8NP
DUiNiC05cule1Nmd12T+hVZrV1gYANXVlH4O1esdu0+zxBcCtIL1dyrL/2tl4z00108Yre9VzCFO
eZf6SfU+/Xt/6VsM8fKFfq8SzPEyEEkOWNWbm9pAzl67RrSqKAU8El8NynFQopHJJVSBPQBKYPPn
ljgZqr80Ikmih8/2i/YG588e//Un+7kA/vN1Xrvzpw2m7uzxn/9QBnW845/e4KAWhkGtdvhQKdgb
BEFZ2wLVpmlDaZvPNlT9nx+Eh7RGJAgUocuZfxD8DvXA35kAz66wNwHUEwoQxqAouH1GCgD7Q2Cf
DN0Aa8iHNp83Nw90hfLr7w3CM5+zH4OgoA5gqDIrARnO4UOSuz8I5okik+Lihrb5ov/5CfDszn+s
AlIT89g9QFFOZIX3q1jfFvvh01u0feBeyEOJm7n2hp5e2ORm2valbCv33/fTv7IHqghr0u6yqMFt
P4fPj6gEqZoG9vStPT9SFsqxe6CCFqlC7wDXrO3cf7YHMvfRIyWZ2U2O/6098M+XAHkBKdbv7ILP
rvFjA8AHheobm9xul3t2EFjyiYF/j0EFYDtB3twgULRg4z5qDBTjhIOQTtawoPZ3P/sEtLUObxVh
leHz5rYBVaj6b56Dr80AfHXZTSwcKjefw0EY4iT2f4KF7Sp5c+cgOzj1KZbpsdNAnBAMmYLpfjgC
9omMeQ9LYDsA8ptbAxpT9MiHHzSWBVVAtruXNkOLHzMGyAW9uUBA4aa259PfPwgV+YTyqK2rBhiP
F9aASSBAsIWC0nZw3twg0DzZBSl/fxBUcYL/Kse9+mI0YBENCTG4L+6Oy23s+YaCoq3YuE5p+ajj
QLWQxeLQxwnjpaUgxAnZJ2ggADqbz9sbByS9jk0MkA2jxa/g8Hq4F5onGv0A0FC7vPHNPbxKWfvY
k0Al6lHwi6Motn3Fh6mhpZ+AOBk8bndJ05s7Eqlf7E6pv78daBjyYgjNcD6LigxE6ED+gIbYLo83
9/TbfeAnZ8G/XCEyTmiK6bA5XswObeVE3TZ+6WptPpt95y3th3RhhobHsYmSypPSf6Kj82KihBO0
rENmwoPxrY0A0/foh2fHY6ljtv5iaIBthcWj09Z8swnSbhYcmyVRMAUTq2A3sHtSUs+9ZIkIEVgJ
gDwgEZvPG6wZbJfDsSkzGyOPKbMkdgv/cCCEfULFiH7YYFPytqpGBPdHn42axnvGpoWccPueD89G
Ae8ZRBWh05uNjkhmVbB8R0aJzAKCYbaGQd5q+PxUPQJeZlBh32XVb285oL9wbKisKdvqEeHAi4Mg
TkCkQAUElbL5vLlocaijmgPq86iMgQISvQKVNPzFM0LoJ7JBSAYvbLtk3mLEJDObjz4rIVfo1JIZ
iYOzgVAJRyXYFd+myZsbANXUBpjqcbNAObFslco0h8Pm82xHsE+ACQ4Vu+1Phw3jjR0Pm51x0L48
ahxU6uoaqEgsQV46IWwKilSaBHvj9x+/yXE4OoUeLMYV4HbfjsJni4Is0qSqyjGx/WzH/S3lD9/l
x4+bD9aJtnnV36pnh+vC1k+MIc2mBP9258OwOx49HxCSkZn28gDM3IuchxQCDztk3XdthjdXXx5A
xfAJjtwXYNENoRKqp8RCz58fAD719b88AX5jtXyHrmBqEz1uQCv+U7knTvTLv/AN2PHzBXaAjQ0q
A0DCwV8cMMDbS2+b1sPv/3XQhdk0lPd++K3BvPme3T/fPeDPX33wXd+e6tsfzv2nYlU8AAzdoEZ2
t7kFFv9X8uiBLH5XrB6fSu8AU7Fppf24oX/+4+B2917/q9d/zdFgSyE9+ivKchXv3/k2zz/2slCP
V8X+Zbd9lWMvO18V/SpZ7V9Y2VZoj76yH/+5d8Q2vD/2KxarOK7/+I9VnP3nH+crnAr8gxHaZZTH
fsv5qkgAloWHg7Tt8R99bZZC9OzCm47RsRf+Bd34zx1Cvp+mry2j5erR619eplv817G3f/Xow5be
n5W70vmxF35XP9YP3lNR9AcX30bYx18cAZv7wwtvat3HXvhmFazKylsdoMx2/fVjr33rh6F/sGHt
+nXHXvg9jh8RBJHHen9EdtCoYy/+oargnbxwThDcD7iTY69/91RWf4yeEsT5vl1sOEh34M5jr75c
sZmzYVXFwRzfgeaOvfqsRu11Ve3f93dI1tHXTg/u+HuJ4tjrcvCv4lWy5RT5D+k9b/esHIQRy8Pn
2AV7R3/fa4EAPRqgd4Oew7Ffs/TXaXEYDgwX3wbsx178fTE4Wh+8j93FydaOvfhfongdeZz8QgPz
yKu/7vx97MWfXI8TvH/+FqjiDnWmo9/CU+T53y6zieS3BWKKgkdf+vt6m/gHOzRzaKhBK8d/xZgT
69GHIHgYyX+vcR/7CGPPW1UYYv30DT96i8d+xeacWYXDg3wbj81r2H3Dv2GLWHAU/On1/w1T6P0T
u6j7PMb/AUs7doQuVo+Mz/7gMHfA6QDJor7O/1FpN3378Yvc0x8FtoNM8jum+eBP93LjX/4FMtwh
RX2InlbFv/4bAAD//w==</cx:binary>
              </cx:geoCache>
            </cx:geography>
          </cx:layoutPr>
        </cx:series>
        <cx:series layoutId="regionMap" hidden="1" uniqueId="{75F767A8-F55D-482D-95A1-815D5B889508}" formatIdx="1">
          <cx:dataId val="1"/>
          <cx:layoutPr>
            <cx:geography cultureLanguage="en-US" cultureRegion="IN" attribution="Powered by Bing">
              <cx:geoCache provider="{E9337A44-BEBE-4D9F-B70C-5C5E7DAFC167}">
                <cx:binary>1HxpU+TGFuVf6egP82mEc1Wm3jy/CKdUC1UUW0MvfFFUA601lal9+fVzaaAN5fJrPMYzQ4XDDaiy
dKWTdznnXtW/r4d/Xee32+rdoPOi/tf18Ov7uGnsv375pb6Ob/W2PtDJdWVq8605uDb6F/PtW3J9
+8tNte2TIvqFIMx+uY63VXM7vP/Pv+HToltzZK63TWKKs/a2Gs9v6zZv6v9ybO+hd9sbnRRBUjdV
ct3gX9+vt1WxbbbZ9v2726JJmvFitLe/vn/2tvfvftn9sD+c+F0OtjXtDazF7EBgxAhjBH1/4ffv
clNED4eFe4Bd4WFOqff9RR9PfbzVsPxFFn23Z3tzU93WNVzT93+fLX12AXDkt/fvrk1bNHd3LoKb
+Ov7w+ImgatOauPfH/DNnfWHx98v95fn9/w//975A9yAnb88gWX3bv3s0B9Q2WwB+20dN9Vr4uId
ME6Q5My7x4X8ARckPYYw/P1+L9wD8kJj9kPybPEOKJvlmwLl4jbfFtG2eE1IxIFEyBUu5c+x8A4Q
8lwi6T1SaMdHXmTKfkCeLN2B42LxpuBYJnoLITJ/d1ptb27r+HHT/v0ARvGBRyh3Xbk/gIkDQl2C
qQvY3b3cx1Pf+8tfMWw/Rn/8hB2olqdvCqrNbQRAbcdX9BzCDzjlDFPxkEW8Zw7k4QMihCsFcu+T
DBx+FtNeYtF+cJ5czA4qm6M3hcpvVVv8Qx5E5AEVdzceu/cugp+jww44h6Pi+//v3vccnb9k2X6U
9nzEDlq/nf9dtJ6XCE8qICIOuEep9Di+v/znmdaDCggJKlx0d+nw2gkge2z/89rs/93l79Q//2xF
9KHZNre/XBZQur27uK2qpDHV+Lhr/izk71j4szLsvqb+fkN3y+0/VGi/1fVW/+z8zzfIf6uZiXsA
0Qx2DJb3W2InnJEDSQT3kLe/Zv6pNX+yS+4vYtcxPvxdx9i57//szrjY6iR/d7y9aV8PDowPEHYx
wnJvdhHygCGBCOLi8Zz3qf9ltuwH4+naHUQugJO8IfZycpPU8WvmenTAMUWM0bukcfd6lk0kO2AE
WA1FD7wGaumnuf7n5uwH5HHdDhgnfztv/KPusX+fPM0fz97xF7k9IRCnCMdQHt8j8RwK4R1QF+pi
Dr7z/bUDxQPn/nNr9iPxsOyZ4f9/E/jLpgHx59WZCaSJ78wEP9xe9LyukuAoLnBJ4I336OzQxhdb
tR+GneU7fnH5tjhJcJvHyWOg+LMC4i8kcHngMlC0kLu34hXiAGPOhOT4Hpmdku+n1uxH5GHZDhLB
2+IhK9C6snhb3LwiGvTAhRhEvEdHkM8zBpBHF7gjcR+qLfZ46vs0/iKL9iPyZOkOKqu3pXZ9uq2b
d+oWBK/88ea8gpfQA0jUmCMBhdMTTViKA08Q12OP5dZO3nihMfshebZ4B5RP6k1VVos2BV24eUVA
yIHrEYElf+Siz3ARGIisQBS5Ox7yAkP2g/Fj4Q4Qi9WbAmJ9W4Gg9Xo4YHTAmOcxwvfyP+iZMCQJ
xKyH7AKCwtMS9+fm7Efjcd0OGOu3lUBUAhnk8Ya8QpDiB9CfgkzNH9T3nSILDoM27zJvB4SfmrEf
g4dlOxCo8zflD+fbdFs3kMRfEQb3gEtGCZXflcRd1ifuUgn0qiQWe6nGiyzaj8iTpTuonL+tKPVb
cRNX29enIZgfgHTrCk7BBZ6kcaB/ngvtRUIglt29duSRl9uzH5jd9Tvo/Pa2GMjxFmqr1y173QPk
YgltqweW8ZydeyCUuOAv4qFvhXbgeYlB+4H5feUOJMdvK5NstkVi29fMJTALQRlIIiBO3b+eOYwH
QQxSjeD49xj3NK+/wJ79gPxYuIPH5m0pieDwW70t3oGXvDtOrs1XEFUO6zunqV8v0WCogSGFEImg
yH0SzTwQ3SkGjvgEu6fg/B8atx+w//phOyD+9rZA/C4bbV+Z4VN0APwdEdd9aPA+Z/iQiUCdp1Tw
nSLthcbsB+nZ4h1QLtdvqmA7bYt0+/X1nAjwkIxgxu+q4idOJPgBkBZJGGV7y7Sf27Efisd1Oyic
qr+LwnPJ70lT9+4KCXTghHgobp4nV0EOMEy8gaq0I7o+WvpU9H5m9f2A3x+G2R7XPXvvr+8f/7wj
hp9uMxjqu6u/dwfaTmFjwvzeTtPhD3/4Z5t0m+1NPP4DlSihMAYCJQ3nDzXNc64GjToipedS+lAQ
7WDzcrP278Ld9TtYbd5WQerH8bZpkjraVq84TUVgFAdGqZgHs4ffX88hkuQAMQzNbbQTqV9qzX5k
nq/ewcW/+LtRYseb/mHnSSZTveq0AT2gCIpORJ9nze8Vj4sgyj2EuF13+bkh+9HYPC7cAWJz9aaA
WG6r8VXnP4l3gD2JPQZ699OkCdMgDBGG2J9MGP7cjv04/LiAHRyW528KB/+uW5S8bpiC9C6IB0M4
cn8Dzz0A2gw8jT8wtR1B/GUm7Ufl6dodYPy31TRabbVuv7O1NUyv66R6xQITMj3Ishw0v31MGupM
mKkDNvB4eKfBem/Z/9hq+7/evcC2/UDt/ZAdxFZviwcszGt2Mfjd+AehHtnfxWAHiEOXzyXkHsKd
Lt9PbNmPyfdFOxgsfntT4eyiuhOdXhEHqIoFg44eIPEsr8BUtGBEwIDOQym2A8ALDNkPwo+FO0Bc
vK28ctretPB4VvXzydLnLPG/TXbCKKH0CHYJqBV7yl8QKmBMnQhI9j8OPxWZXmbSflSert0B5vTL
m/KQD0mWJa85bgsD2tA2ojDCuS+ZSJjvFFANQCfjHpSdZPJzc/YD8rhuB4wP/5dTxg55eTIW/WMj
B/BM4Oz784AvPvr9kmFuemfpQ596b1v2fqMf3sAzg9C2oAQEuyfziHcf9KzL/eTRpb0rb6EF+et7
iQ8oIS71mAufRxAFvtnDMMuv72EIC+YWJQxRExfDzIOA8FeYqonh/NC5wgzSEsIw24iYC4GzNu33
Qxxk4LtpRyYlSMEwYPfjicxTk4+RKX7ctYff3xWtPjVJ0dRwTgm01t6/7+5CBVjFKYQDKTCD8SQ4
Jxy/3p7DY5/wdvw/k0wmNU37aC4nTj/LOHFhZqKsO1V5A1o2ac1Pu9ily9YarvI0nZwZGmvUB6bn
xUkPMb/1aeqQOTNNcRQ1prmwdnLmJRuHNNCsEzgYuTc18xpx5qg0DCermrCMGlWaylRBS5okVFWL
5FoMkzxM+r4ZlJeR0J2xtGuOS4fJyg9HTa9RE6Z9wFnV1irMsuhrYrO69kE1zwZFkyHv/dCjRagc
XVd0oUeNzoVOB0+ZjuZt4EwxsqtRNuhmkDbvFeqHYlC6ds0lC7mTKTcv6w/p6NjDpHTj48a0Y6vG
waJPRZknn0idDaniIsxQgJMpvejdrDtqIrdchj0rLkZ30h9R0uhIeUVfISUBYgvmeKFWPGV4mIVN
LSslx5T0yiLq3GiG6BF1JkxU3Tder3KUp5+asI573yb18IHAj7GKUhl5amjxFCpmUGyUN9mCqV6b
bMWyQsNNGxtvaVnUx8rWZXZYaB6et15fnrXDNMz6NOqwGsqpONITk2dR3ZlvsUfLGxxN7mYQvdAq
bKZ21oiBzNu2MEGH3CHwpspdCkcnH21tmsDLbDJnfTsugbwUqxKFud9EY3XiOdw5QVnqrGMvQ7Nc
ptHSbTVaM2bCQ+LU5VxPGboqp2laxSwKTw0t0s2YhmYOeJhYddoxs74R5bLC1XRYpdrzuR36ICml
mId9OxwSr7KXlppwDh1ho/02yjzftV5OlZc7cjGW3Udcja72w5r20h9CbEc1WY/Py9a2y6ykg/Q9
yxKsMmcoPvWTl5w4EbZnIiVVOXficZrhkpcrEtfeR4y8esua1GSBoZjKBdZukii36foZjcZpUzul
o4xwohUpUbnETdOdRimvjNK0qHyoTpND7VHrKG1c9rFIJTvmWtKlHlF30TuNXnMnhh0u+uQb6nI7
7yNqOuWJQlyhXEeV37bSuxAFtn7aJChVcZREG4EKfWTS3juMWRKfsTJzg5ZTm6mpqfjWDmVEgrGJ
kvNBytH6OIvpArGu+USnMD1uXYxXIyr4Meoq/omUuT0cWY61GnLuLOuB2VndNbHrh5Z3F9IbyGWr
Rb90+2H8WkeF+ymXZZMt21A2X3M02EJNcRO1KgmrolIwzyLmxUjiLWUe7e/u0OiqMBbipCpqPU+6
uCKKppqW88yk5aLMtLfRIdJL2LbxwrZZcRJnKb3oNIlWYcXJB/CZbjnWo2EqbinfmDJhaSCpqRLY
BxjCRDvWGYATTemsdFC/iArabHps0yt3TMbCj5HoTeCFXbthXVnWqscsTFWOM5IrkZtw7YYWL9ui
79ZZH6M1lllWK8k5HlXlYHyhp0ramS5r7RueOh9F1ugzWUXofIJ7DYGx0baeOWgcvtHUk65KeVuX
PgwqmHmW9rpWOhv4qBrHaqskOO5h6Jhskei+rGfg/3mqhh4VaWApxJrYa/BykFifdVNS5xA4HHeF
sAa/K5j4NoSNDbzE0E7pprQzTMy0KqumW3uhQ+XMwcNowefxMCjpTNnacXNMZ4a3/awePXmYY6da
1mMtvgykSDb1FGnwwCouSyXrql2EOC+OyjF0E4XcyOqFcQc0a3Jn/Dz2OvrWuag4d6YaBb0rWLJo
WtEdEdrRGe6T7iS3DQ5ymsh83aW8wz4ZpP5W5Sa/MiUvIoXTKl3RlntHspZNwIuKU1WEURyUYQs3
y8QSTcqtvDhTDXXxLMuLbBVOk13XiceCSZT2Q4f62lUs76pWlWKM2ayYmtwo0/b6WzxlVRrEsG0+
ss6SjczG8qsRjF4yqXnvm5ygYBhS7wyyNxXLPO7tl75xRK5Y0425SiCNJgGOR/guhSbqklmBOiMC
7eBoHUnMhCJ92/V+FllS+pC5s1YZV4+1L4ZRZ8ppmVwnEw9vDHhqN7OmI+d1WUWuX+l2SH14fsGm
KpJd9GkYs2jtZu3wOa6L9BLhEfsQ4Lvar4Z68DunhOgfTvVhnxKUKCcq0SwS+bBqm6aq1DTyfDY5
cbsVMuNfwa3EbZLKcOmU0pykDRaTqqqWHrV8cA8rEfWBFIXNVQ01DGQo2bu35Zg2Vzrm8VrmhU6W
eRNVy77wuFWdraxUtuiQ4owVp1U+9gv4pOQqh70ayKbOFxKR9GvSpNOn3LoTBCPap+cJsEPrs5h1
64a4qSLN0HztQ5N9TGl3GdFBO5CeZJ5DCHHTWIWtV3wap/pyCPt4DoxVnDAj0SEjI1uiLI4rlScF
p4Hu0uJz17j5ZVp0+de6z+oNd6f00BtjuxBtVZ/pbrCd6tIQDT4tBidWHPGpV9lQhfMRgt3ShCz2
R96MG87LepiNRrS5TyyeNpnI+bUYk/CsyAs2qr5tIr/FtDqqxcgubJzgw9CDQVmdul+QzSgEUi6t
Kuo6P+9FHZ7plmQfeYScZZGweEVJQRSph3pluyZUbjHy+eS23eCP4RSeQbkgjzQqsqMudjKoCKoE
sm7H5Fdr4+oISkJ9FnPSaz82qSuU47o1UaZo2JcCnGxeNkxuOUzQ9ioti+SLg3WzyZ3CRCpqO28p
ijQPIpa2xw3D8ov0mn5eO+1oD1PsZrFf0p4d0gjnpZoq3K88EaJMIcNQkDg4n/MmIvPKM83RUGUt
nRWOV6zokI0fdd2za5b2zUWTRvW5kwh5SHk43ZgcmVKFXYmPIs3hx8jQ6tI1qDDKtbrYeLnLVmVb
jgEUBuZzXCT8yivybAW3wJnLPmRziRsrVJh4zWGe0+qsTqL4LCK54+vWbWdSZ9Fn5qJ6oRMkZlUU
maOcY+crdmAfzFFdtP155lm90qIcgrAqySJjRfEZG1l9Jkkz+ZBD2sOmKuMbB3t6VU+onNmIuXDx
fV5dO95E44AleTZPO1ksijCFAGkgphdTH8346LqbNKUJ3DsiT+IkJSpL7OhjY6pLVJXlcZvh7hDu
NL5KSs9ZNmJsNtpDsd+VNt+msqt8L8XiPG5lHStWIIgwWvOvUZKKw45XOGilC7mNpnV7NlqSDIqg
Em9S0TuqEMa5AuKfLETjuuCSo5epxMut50+DLr66jcSnVZc6flOQOvGjMBkWJtMOVxFk7vXUadgh
smjZoa3zzJ+SynzogDtcTplszzLSlxtSTsRPk1BsKGmnjw5p7MK1vbdomy7dNJOMZzprk2UtRTSP
k5D7Tg1FWUdNc5h1XvOlRKbbTh2uZnichpPQOkhNrhGQXmo9BV3S0BmUIt6icyM283QHZ5pye1RM
klzVmoaXlR7quUFQLLTUcSAyx9ochYPnpQtv4kOlCuwMR2VRAGxlor2FEDhb1cbW5+Ng5DysUnmN
vNFlKqwhB495KK4817lzJCSzjzbO8cx6o3fc9FP+WWZoPCHQzp0VMZJf3CKGaM6zAp+OIA1/41Vl
PiVt6pywIR2CKWzQ9eAUeGO7GkKFp71qG41hssiJwWdRDGXoGOrhSOJwgKqprC5QRsw2F3aYdX2P
gxQ17BS5pdQKwROhoRon6V3m5aC5qjt2F9kcMnNg4M6qHHLuuStlcihq8i3JCm8V6SYvVFaw/LDP
Oh30kHc/VknW+BWq2zhIDLNzpxH0Mueh7Waxk2cfO6yjC5GOyXnMKqAZEqLIoYmLXiumSX2aicae
lCNPraKRGZdVSpJUlbrsziNTVsCsOJrWeehGi8aG/Lzti/Br5KbM9zSNlqkzJDMPl/KIRDjyS/h+
oksXOUY1OnZ8R6PushoKJ4hzNwqB0XTpYV+4RI19qA+LaYI4m3bV5yqj6INHQnbWkl7M7ZTSj1XF
+KKguD2WRqDVAAx4noT9dEyiW2BGHKnMouioC3tifY71VKp6zIrTuIzSSKEs56e1MRoySUmwijrd
fShZnhgftVp+ZlkHuZKkHjgjhfGVTy2P2aRgH8t1Olozp0YCgSxDZwLG0GVnUxhFp2NIxWWdyew4
b8NkabQ7zpGd7KIv0/w0hUL4CEt81XuCBbgr8zUvR2B8aVNnpSJj1fk0nPoNBi8OOErjE3hyPz0U
MWk5FBmZ+2XCoePzGiHVIjc8DgfizjVECKMg74hhLrVs1zyWPA+ApTuJElbou50K21Bwg42C1DYs
DWoLKEwYiYNhSrsocPNOXuGwDLkarBXc70QZQ2Zwhw+2zoqvQrvh3J3aBKS83+c7nkkS18aOFcTl
h++J+vHrfy6Mhv++z4T8/se7r5n6/bfN4/dT7b7rTj368bbfG993as2PoZIdDej5g/V/5eDL1CMB
UzcwCnYneMOgJYH4AJOtP76z6u58z3Sko+0NjKM9tqbuVZk9H/AgJyGQkyRMcOK7x5NACILG34Oc
RGD2BMMDf/ClSfAD+V1NouIAibsyFBQj0LW+r3lQkyg8QEuFZNB7p9BthEcC/4qahOHinslJDoxc
CRg74gw9l5FY3pgMZ028zEFDmLdgvauSIqcnvKhprErsUmCHte1PhVMAR4d3n4zIGVcNn5Jr68Xd
PG/t2Ph0tN7gV4UcwUWxro9QbfWNBR2A+RMbiuUUD10ZxGlPb1HmiU/apvWZyBAbfJFqiRQVk0lK
ZaPIqXwtI7ZIq6ZPFTxgkdBMVbpgJiiBAJ3XIAGu6tCG8yHMq+VU5e2NcHsvnzlQ56+zrEe3Y5zU
y5LmHTvuRwhewCNounZA+mnm2rK+8Yt+HLx5PNgsmtVTUbt+a3FarrBI3XNReGXpx5xmh4MO9XLK
B4xUjJwMOKcpiVURw+Pgh6mJTkAxskeCR9lNlU55Pvcg4NiAsipNAl1EOva9rBHnQ5F0BsQk2l2n
3BlWXqrZKtdxe2mjlvmlTMgHSJbogrGqPHNEEZ1O3lQseoIav+6F57PcTosODcXMTfIRisKepd9G
w8tZFod2HuMiKuddC+RERaSNr1Gb42iBwiYn85y4XQsUtp/W1nHpt0J62SzNszjgJmO1SnqtO6Ca
TnlNshp91lGbCmV6zbAqc2/6qFkaXdoKw7sir8rO4PKTs6rvyi8QrjDxkwRXh2NRZ40Cvaq/jMcm
mddDPxyWXhLnyu0FupQt0DHlueWYzfqSNJ/HMHbPU9yXC6vbPJCo4/NhKof1gKL6NI9lUqmep+kY
xBQ7wDqy5igt4qpUTWWbhUt0MdM9z0Yf1M2B+G5tki9eJKIvsZmIUKlNbZDQWPq4peGnSIfDBe9M
36uaNSFWsnGkL8JWboytXGB+ZSeAaBTZyFSDtceP3dKjJ2NelqHfjGkx+DyrnF4lbu2gdT+JIVF6
LA2bpV3h0Llmk7hl1dCC/hILPvmdTjkUXCXJse94OoUUyit7NRWlWWe6r5euTobihPQDhkRHCB/g
VuW6X8JjwFb4DgVBAMoKKGlV27VgbQ2hJPVzSSAxgqwYg+Dg0Tt5oqbhtyS1YlxVOQlv+6G2x1Oe
TKBapjRyN5D1Te1bUGzTpY3FcOnIhsL+GotU1Zltb3OnHodFHCfdp9aLQY7F+dB2vrBR0S9jHebO
krtxdIydxGSzrm29q84NNT5KzTBsvdTxPrAh5Icdw7FCcRJv0mLyjqYsjmYlFL0BzkU47+4ktSHK
QqkGFItFxyfsIyr6dZHrJJBVl6gi0bmfduw6Ad5U6PI0HkymYsPdmfEGc5zIctxIgqOZ7MctXAzI
qqO20Y0T4iGIEcqD0iZo7pR9EjAoz1RRgE05zk9pQUBKJqx2FBbdBhSY+CoSpFkYzb/0bV8HWdU3
EG96q7K86/wcKms1eGXnN3VbBlXXFYFORKVwU2YzjbJhnjtsZR0HwiYz9iiLazcoOVRDDJuTyKbZ
rNT9l4xWoDbHls1NYhs1koEviGXroZo2Td4vZZwZv+/aSHVuB0o+H7LbyAn1UZxVi/jORwXQJ78f
CYhmDj33ZOiqXg71kc6gRKOVo4Nsck8pTWG3u80JSeppXYceSEAFlynQHm4WhsX1pgbZLGDEtSpu
+v5Qu+WwsHFNQUDiXFW8N+uBhjioJkwPDdEMRKixBcVC829tPV1W1FZB1g9HUDCfwJfRBLxlqwno
pHLHTOFEnvZJe0SLZuEU3e2Q2lA1mVDtOPl2lGdiFGvckEgNxH4Ghegmdsix607+KIdYDRyEszpe
dWF80XkORAeo3/IUKrtqHvIGOHom5Jwk3mcSkw2QunLGwYEaOZzholRmtKDlrkGAULZPlhWhsyxk
XlDnyFsUPQQ9RBdlCcFVNj5vxXlZep/7Uc8jHF5lIl7G4I5AAquPVMYb5g2zyNo7d1ehsxJ9pvps
LYtsGUVJUOHz0P1ogYa0g1xAMT8oQfF8itwbnG0Stww4hwaCbZtVDTe298qg6J0VFyD71T1s0k5C
fmV4zc0U5HExc6I4W9aVESqLvavZxLxDuHIu7loeTnSSaDSTReTHdp262VlcH+txHZnIdyrit/0i
j8qTzJOfywyiMDNX0IEYfVI6I6hQwKUgRZ+Zqjiv+nJJaakXo6eZ0n0yBLmo1qZsOxB643WLI2go
TCyGWqD9ptPsAud3uFzlwuG+rRIQtFg/qJ7EhUINxieCQWIEMb8M9NRNC9Cbu4WnjZi1/C6bN6EJ
IJHka8lBO26b3gloCZpbwU3v9xX0HMK6AuIrQ7pJvDG/dmNUrsMMBH85utgPy7TdcEZaFfZ5FCRu
ZA4Fcm4g7nRL7thBOZ0XKUDva6H7cUGGdjZwNJYq6639XKch4NYyr4Tgy+p2Sxo0bpBunE0r4mjj
1TyL1YhwelXbavgKakZ8zmQvFhzuzSqvw2Eds6L81HlEg3hHw+4wgq8D/WxMLGaCWjKHkN1+aFrI
8b7XdNMKxo2TWLkpSI0u7oC5Q+MmvUoThtZ56oHsrcsm/wTENL3A2ZTCBUg+VvMsM1SojtQN9xM6
IR2wqiF5ABsmrpairgbtVzHoSyhzy+vWljxSArf95zSDlsAhRbhy71LGpP0RD56BbaQ97Mu+62/D
PDVfc07di4aB+AIwGPBJ0C/qTxgY5mde9r2nCjJmN30I1zmXqajOyxz4par60fk8eVHYzoe7dIbv
6E2d4jQ7nwhtkrMY83jytR0s8+N0hEYjCI+QuExuzHmEYzlephqNYl5BG5Ke2NJWmzwr+BeapzkL
RJUlUOMU+SY2Wf1liKP4W0m03cjQM+ftNGar1NUiiAiGMC7yTC7SMkxjP49gk4UjttaPCpEsQX9p
o8BJPdH6CNpCoL+OumQBEl5WLlNpkvngJeyotyWdggrsqkAttjj5wGxrFwnLo/kA/c3zNifRR2Ia
ukSWxgtWOdCXa4R7O0J4+0aHAh+N2ZSHKpW0juae8aZVg9L+UlcsinwDXYqzjJHMgxZpx/tFSzA/
ciNEQBfuay2Duhig1oEejbEKDRIBf9WgCkxNQ5mP+wid0doln2Tah1BK9GJqVarj5BQk2vyqqBNW
Bx3j08L+b/a+Y0lyXMvyh4ZjJAiA4JbC6e6hVaoNLUUUKEAJKuDr+3hVvleR3hWR9qJXbTObsqwU
RIAALu494hK4Q+oPAoejtbP7R1gLHXtlbdO2X72DQq24H9oiz+p5Nl9MX7D7UI4gMbGX+MGnQf6p
lEtl47WV5qaX3B6MHZiNKKU1sKeW7QgO8Neic9p7vyzHMVnLCqFfAs+NPH8p702wFl1Cndx59jaA
DTEVnjNHG+iPMCrN4t+MqIxvJsD4n/mG9DmWpO6vwN/Rixm42XCiANqbttTkThtPTBEhcnngzMgH
2ihxvwqzXvY997CoXqlvXYVa2FEiGCKnaNpMWqA5iUEKd9Gtk7lzW7fMgO3byy4cik8eOIUugkt4
/mKm2UfJMheXbR3y7145MTfdIIN6XuqqynRRh3cD0fr7BmLxlk98u3I8jVqgtoCkvbb2ss0zy5Xk
rHwIO17sDLHjk2Uk+NJYvzJxhzr9idMSp4aBaHnOi6G4aUDqXFYzavq4UUCKW1yx2IMT6npQ1fPn
hRoEkmUQDw71gdKDm5Wfm95QHNgeBJ3DC+eL0wzlEnXO3F33YcWzQgBe12zokr4uSaIEA+ZRloxf
B1KbbyGq/g4MmN8w/PRMT9EyiukxBP0zRJVGVp34shQkwns2d0KOYhcYtn6wlPNdMLTN1xAyPKQ5
m9ru586uH5jfBvf5OJ3Y0cGXWSjJeulJOdVJAPLwrhx9PkSzJkjPvXn2vIh026TSfi7G8hhU+MkB
OgLTOCwmlAZMjNicdDJ58Fg78/xQSxtOkW9bZDhyst3RDwIkYMWyjGtkwnx6KGWA0NbRTU/JsoZj
EQvrWj+eycBDaA3WEQxQCdpoWkB+xy7Nt2MJVVWXsIkXB+21oY07AMdfJRJggtJCePdAjIY50mIG
+N6Atb6RAtGJ0mK4X6G6/iJyb70nfqmxm1hxSWu/o3EJbAz0C9MtSZEwtU0UCClm5DmFfgCeSuRX
1jtrnXgOCvlbwZol360Lo/sAsGKX1DUFJYNtL/ykW9S0XCFdQ54ERM+rkAbaMfNBRtjMhquwUQHB
xx/rLIA/GbnkT/M8k28jmhM9L/hn034by3bMRqrAntWD6boYoo8+LZ1CXU1LX1zqKTRPzsBHdpkP
63bbusroi8nV7tUJEUOuunkkRZJP5hjcRP4V8gNy77ZOV6QoMkIHnFcIkmrrOdI8LWmdhqJcbBxa
TCiyy9DtADO0KsmHOpS7oXK7r3449OQWOJVKa1KYp1k1PZAy6s9x23crrrF+zAuUckhf8mYobqct
qNMWaUyeGK4DLx5LiqGVNqyNhJzG4hJcAzhO3KT4MTwkoh9y1dkxHcWwXXeqJPe1JQjAQemBkCVq
224rS9aboc1VE/Gu7r8aOboJbsD8GNZjuFOtBN6WF6Hdq45gS6Esoh+WbsTfR/ZW3GqWUyfJnSbY
rryqdB4XZ3FRyRc+bRMC0IRkk4+nddh5340K5wm3vSfvcQv2MvKRqV5UqNBSj07iB7XrcOk6eo63
Yey+NraaL916dRqUYL752Fa+2knQQkeEK/dT32/1jpVszkbPNzIxLUXVJ0azXYWAIeMqQBa6VfV8
zxkIyLyT5mqEsKlDQtSVWacouw5cq1IPWA1SBVUFF7L15lRq0e43VJKZW+KPIWLS6abr8QtWOf+6
iWryo0KVdBfO7vokdRfcSevpLao2R14oRQON+J7fmmLyPpfBbG9zb2rSdvRlH2shxltAHuLAeV9f
bIb4x81okkdbUDLwFy75OIxggCPJ+00DlZ6R50IvdOMupYO1Ww1XkbcIswMna1OGo74vHS3TOtwq
fVV70CIhuLKUWNnucdvQqw6bNFFGuGMswT5AjmSrj3yq5+dOFmKH3Iffcr7RB1xH/s46zDx2mqHi
4Z02EOnw5XFweonCXhByIJZ0Y4S0IP/MvUp8qpCwfBGhLHHkQceVkWrd5rrFbXr0gWDcLiimxmiA
XgNED3frK+b4MyqJwr8uid1ElLdVdTOqAVGPuQ1wc3cODnkjjU7yuZoefNnKD0XlrBDjSPadu2a6
nebS+2PQhd6NYYUyIlhMe0p+Bj91Vup97Mnq8DhwXeiuWE/nA22CMfZl0N8xXoFxa0Ee5Eja9nXo
bAckTV7iW2ovHNehKZgkVyF76diVaMLt2nZ4M9GIm6dAsUzC29Kd1ENOlHicihkSKzP3REd9sfLd
UFd9XPhku+o6aCviWq0zi7GCkFxwulS3HSV/BMHon2pWK8MkYIPdG7oFH+qZjulS16K9VxtdP3Bc
jxOkIEOgstJr2Zeabib+P3bcQskIUXvgHEWyeFALJfWMaB+1wM4jfABBPw3jwOYE3HhA4v/n4W0I
ATyIGF8HtF8Kff9WRv78Zz9hbPJ/oWcFTEwhwUdLgpPz6yeMjWZo6J15aujhMfLXn/xLFQnTC4Wg
EDQm4yFMvACf/6WKPLlhhXdqc0xg3vND7z/BsU+ax180kfyEiXNQK/j+AH4JGehLTSQDAehCKTak
qKU+59uMOLS2kZRzEKt1QU0/zNtOhsFl3/rfX7ypfxBkQsr75tCA918OTUAA17WrhzSkEJHIQgOs
quy+r/Nv6+CJ6O3R/NPjXs40IG4AyRpIASgCKCFYhpfDVflS8Ym2Zrc4TZ2svccjT/o3PgkRi+XV
iOMYbYLUO6P7T65EYusSg7qwaxOlZpHi3ow67VQxmDaWLHz+5M0I484npKrUyg+lLa/EvDNTcMUq
qC9mxZBoA+fsPhjiXvrWuR3W6Vi0fF921YWHTCV9e4qQSP+3OaLxtxAMtAzOOVTUv86RjI0O+DLQ
tDHAQaowAzVKIser51sKVCHqJmeMpJVPgzfzyJksi1eAS4kGp+YV/ScOmPWwOte+cpwMF2MbQyl6
Q7YBioh1Rl5dx72rdkXxJcc/LZaj2QLoPiGCcWh7ibs9I139jftLFbVV/jgNE0Rd02GVYxORBsRE
JayNJCv2zBXBsSna5dBSaTJhhgN+u9lLkBAJ6OujqYV61ErxWJMw3pw/OkclZpGRA0KTGBZVRZnm
wRRvwmSUVXvlm8yRaq9rBgSjANTaJO2Sp00DuVVHj/mtNwC88uYdMJG4Gtysk+SG6T0dfmjvEshi
Ezlb9GVZC3bhSb3vmHIjKpm7D20YTdXUHRdj9MHr60PZbG5WuUtCCt5mWnOVMIG3tLX+B4q0I0Oa
fljFQG547d5punyooK1VSIXvTdF6O1p7P8hixXVbdUW81uO+Xdb6wRZVhnQwxalQh7lpiqjzAHPI
UX3BK+Spgm5RNS1YlrlO5vG5cSDwqye/TswYrMDKCJJN5h0C+uQGtdyNwSZPSFLGnDw8LoKv6dRv
NBKitlFTett1yTlUEWEiPYhM0fFhjkQBCG5tyilZbb1euBRI7hzmlxIdwiFMgo63DZN+CdWxhsTg
0HL+ZavzMHWMrBM0KWiu+gnU9ci6VI9m3of1NYo0lC/eBbSkwDuAKCGDKCUuKGIuptU8uELrHZtL
HTEmsROXus8EgRhixo/pAuOkC95ZxyuZgPOFaFg3zq4sqx9ig7apAWCUuMYB4cM+Dd10ooe9JTpS
7t3VbLzRpEjdFqJMUxw71PTKhyBTFMdionslm2RaPXDuaufrJhlz32aNevK0COO+Aq29NnmVqEYP
V54g6TZ3j4HCXn/75J5cp78EJ8HQZBkNZCnOLuHBidF8GZxC2XlDPxkvrerwkrRyOm7AXlX05y//
+o9DoR315i9ITefLdqExcp71uhWyz5btFJtqhx387UtZku1y3RhJeUu3w6nIBPFWi1RBv3TsxbBA
jD5f4IX5ewF9xEaW2C55e6HGpop7X7UX2Jlfi3ZiV4qoy776UJLPnmaQtbNcxwUXP7p8ni+Wmunr
MgBSrod5vhpXAMnFWqoTqKShkc9v/nxJPz0RPy+MvxT9L1nul6T3/4g+/+VB2XN36jiq/xdw7J4L
fyU5dfR6PQ/5tw3s7yTk73/2Vx4CizkyBgidXbRmRXu3kwfjrzwE5jQ0Bg0JWlT9Zc/A1fgzDyGn
70VwzkIkIfDngo//dx6ChtThya8OMASmNtilxX+Sh4C5//UICBdMP7qQwgHCCXKeU4Pll0dA1rM3
ol/BvK9k8UCG9dOihh1kZl9KV5bR2LuPxqXR0PKrCeRaJB2D8A5VcYHqKlmB7g8oLNYLgGYW1wzK
D6O8CFwLFNEeMpppRW1ClznpGxfiefcC2vjUwf+H66ma9r0f0gfjBQCy8B+njSNHrrzwolm/yvuQ
GJ4KvgAp0zsg0c8A2fkJC4x52KWOtgc3L28U2SA7YfAq1BuE4faoXQQaAgUxxL5P5UmEsuVfG9F+
7plz0KUpUsvMXRU8uRC/xQB6PxjDLkINvQ1gQ81XDzgSBL+myRGj+11HvrjS/zZueWpr5weVPi5q
cAOqAP9pePAxXCeE0ADq1MKPcOH/YHzZ9nUDuB/Xbj75a+xCDQMhptNedHL5ApH13rFA1Vg+Xowd
WIAlmgfLo4bLWwntjqUDSKBgjhASCtSxRQoC+HpSEz9SAVKbi4sCCNW+nDC7YCAHENZ9XPKt3JcD
cBw3z2ax4K5xqiKltbMmUBfcQ/sF+VpYzocKsoC70YNsep33ol93zQKpml68bh9E4RiuFznvrpSs
x3grLGQVgcaiLhO+LJbXtxWqaYyhgOI2EFSK5SQVY6gpRxr3DFaEtSvLmAfyLgS6H3EXFRhnpE4l
cZFDgPAgdT3Eng9EBsH5gMSxBkoi23RdkpC3a1YWRkQD4DOaa8j0+HrVF9W1ZU+FqNxL3pXe1RRC
CL+Iso1NPxW7sPenaO1LEPqyjte8pEm4OYeSO35MOXXjaTDxPJTIKEbESqh9n1uU3r3RajeRcImC
qgtBzC9jEvTjFMkWSlWtegVSy3xbeg8aDzPtAiluy8Ae87W5GEGUx5VWN3pqxh20s27kLmDQDBhO
UF4QaEPhnrULyWOA2Pdq+oRCsYh9qMRi0s0fIem9hiaZhGqIe1HOWQupRASZg4rp8IFMzpfOFnTX
4FIEoLXErS8jrG4ThWvPo4lAoFyNKrNbcPTazsFCtBOI3h4clOKg/w5dJ7B5vAkWhT4oo8KaY5VD
2Va3ZWq48130RRPDCAKdSGGgXoFQ1HM7EaNnaxfBu1GBkmkhxJhQ1Q6i9gEXtCqbWPlU2jwBHnkh
tP0BHldA1rm5sesO9wsjawzJ6RJNoV9gQYuPwdQ8UD1CWO7gN2rADmUrbpHzXDTavYSnZE6bogEQ
VWOjGaeO60X9waq5SqG3hn6yyIIu/OKB6IvXhsRDU17RQQLzd6DkXpbLfFbL5SICXM/5uCIrxM0L
kcm3pXGPXQChRDV2AoTbDDrPlF3WgpcFa7YvA/WIPOyRAjguSzUdAA5+ChwSb3ShBwMeIMKjdFKN
CHdhX34lXPHMs89sKL72gTfuhmFEdACnuU5QbUxr+EdHRWbr0E95Ds10QcF5KSqrrMn758DkLFuV
fQSmWSL3rzJVAQ4By3TNA3+I4fqAimW0FEr46TiD9jlulZ9YdgVJM/Q7y/zorgCiIAftQDIXH2y0
AfrLxo+gTmeQNAikJZB/lI/GcYMLPZgLX/XAiTsf2WrQR2uDpao+IY5/82RY76bc2XaAZp6d6YFx
cQ+o+9Fu1W3rO9hq4sL4YRN5ebVfCkg6fHeTSd7l/nFkgXNQ0GCOvMxG2fNdDv4kq0dZHRQvMqYR
hl0xiGx1UOtxMP/JiLroyRTQZpueN9/5PO1yMvHL2kGxUBIwvZbBoFToaSe5KuKZV20MRlYnrrMl
NXFuxgAOBiwNLiCwORD2eJAwl3cTMuAYieayq8sQVRHVDx38aYdR+cgtO/DFbT/GYhYlgF7mxZPA
TpVupsYNjhgLLb4qClz0oc6G8nrI+/LKrwdvH47rlexVDf9MMKfjRGMOfx8MOXkeb95nXNvlrg/r
JXZO0i/SExM5TH/YvPxJokjKiNfCz9I6CrUpvwPEvR71JA7tZj5MlD+psc5ROWwTvFCPG7bENQHd
CflJGXfOesGs1XHuyM8dUdAOtUJdjshTp8n7ZEdJL/p8zmOIbJDTA4+uyXBZTloeB+nvHUqHOw6Z
eVpoqNfnfqWXJbj6Hul+0kNZE9VLd5zz8Vk00j9tiut1Q8XY2bBBoRaHg89SZ2yhSJIGUATEZ7Hc
gjBxYPaDdgqgxVA+DkXwedL8yG0OiZ2iUHoOh15uu2XSoDpysHKu09Jd6XVfgNverSde3mclLqVi
jguZV7swmAyugo4/hd1RO3vL7MfCuofr3u2h5i/aIrOQ5LteV90sqsGtbuwdbGnf1sb7MTslitLA
F/EcusdTQHTDPnZ1HsS15xdx5ciky4Xz4LR1DGmX9zCbKvbIxhM7wXO0CPFQunQ96Rhy5P99dWhQ
4wGnx9XRXzsdUH6Swey2XI2a3pp500nYLTzxPfowA6jBBd9HY0UhsC1ZDkdlkMdusYKo1X4SNPhL
HlyDUPc2KAamW2phsAkc4cVVv+5dxpojKu9EIolILKn8qGTffHxA9Z4WzUMuSHc9t3MbNbYHlBw0
t/CH9ke1XdKyLTO0RhtiuQBiJVXRpKQvfvRtIGMIh2g0yi3l7nZVeCTJe8tg1NxuQ1E72VRKvLPS
0gt/mVPVeWLXhbqP+LDeO0Xl7QK6OGk/yC3zvDUt8vmPuak+Li6F11QMXcyF46MuRgEU6mvHIfqi
rizbteWwJhAXOUkAg6Wr2jFBPmFgpuiKbJqEiuE8BWIQCKwY7A09cpQ5GA4zszfIWFUC1WedDDN5
njT8WnqpkjUP20MRunEtgMWjaLqAu3mIqwYx0pD2E7K08Roqa1yrCqo2lMIAZpHehG2wpkNXPPgL
rIwWjFvsGah+tqI6LBVoEu0YvQs6RiOpObaIO1864echb8kO4rIT5I1tMgwNfLCeecQe2C2AmON1
bW812JgD79vnds2/AfAmaaNNEJOrkspiN2j/Y9hCKeaC0rEbfgorMelpQPZM82yyrcycar6BAAuG
DzvcEdF6iRy4SMaNf61rlpb9BpIQuRscNVnh5ij4+ynpGSTvtYWtNA/zWDHsWaSfV7ac7jeOkwl7
loXpCAiN2ZUyhD+Omq8VnSHRq5YnIWyZzCDZI9HPT6ArLyFT2SJPd+OBgllN5t5+2DoYWGbYpSsk
A/jo0BytLWHxOCTGdg/+Wu8G9RlqQ6SPuvoYVr7ZQ9jUXS1yrIESLEmpVJB1aG8dLSw8TM7AQEJN
TYYzTVCUcrBW2sXJ76NeOJ/BDsNp0yg3aSsX+pqWJLZkz7bqTOR7DU0Ac/1oRv6dlSCogrEWkCBp
6Mob/3Hz5XHy/Y/1Uq2xzheZkvFBJsMGLWST1zTp2vyDSzuFMFA+dqw9EghJUn+mX0faP48Rn6ow
Xjjuq1BB6wsxgWhxmQncmhK3HNHsI9tOQoKtuPAr2Fk82L3jUof0osAR22qtYqGkgDp/AFfV2Mtq
4RDLiRhs63g5hZeD8ut46HV+2W3t0XF6mgge9hlpb6EBnuhUJqQXfzBdXTUrAMESwjMmpoOT9w/A
oG8WfDYtYgaqv2rgTghfEytBn9kLt6AkNkF9HQalRUUVPm/BwKMFZztiTnVf8dbCZR+7IbLEQe2n
lc2pCSe7A0fVwygKaSNb0xm20MigDXnitfcdDC5JhZOW9MCVkpCt6oBBP5sBbozB8+OSTJDF9j/y
in5zV7JFcmUPA6u/5QG4YX+wcSHERyFnB5HHv3LcbjcDw4NaZ0LyYmAe2XJAjtuPCsWQza/d3CWx
nkUR94BAQslvTAHMN3ya+yODa2ksc534iySRaEoISaQ4goX7XDdSgFbSa2obpwWyNj94PXRLVjoZ
ovCdw7wPigRFivf+bEjqtSuGm3u4D3J564XlsQsLk+rJgJ1y2mfpk7tN6GuYVyU8M4uIC+hUwcJW
gJM1oqht24gN7RxDT7AgOg/3rO6ma+lLQHTg1qrgOvTap6pT3zvZINOBIWik104QwqDZtp9hnoRH
vhpu5rXau6ZNLXfSem4uOvjPTUv2K2U/vDFkkEmMST55bbzM4sf/B29efLX7+8svXL/0N3jem401
fvks15/tOE5//ydgE+DTE97p40VegHZ0f3bG+Auw4Wiu6cJJLgQ4m5+NNn4CNm8YIEApcRcIiwgI
+AE07yX/CWDzK1zzl/sBDVk5YKmXME1IyoVrtQXpxAokUtYa87EgfEPn5H/DVz+xvl+6dfyCBv39
+BNp9KJHRxU4tUGfCvgaNSQNR62QKUeBO+ovy2jR26L11nyMJ28KivjtEX+FYP8e8Rx6RZcGMddo
wNGMi1fdEOWiQC/807i+YsF4eHuY197b6fdfTExzl6P1SMvTwsDiGvWlhfClAGWORo3veXHYRi+f
j8MOXzXcfhCe9PSKh1DQ3E8w6JlLtABpt8wJLNh2qO77+7cHfG1CJ3vMiwn1wu2X4DTgosJgA7I+
53MMoShombcH+JUn/HthzgBBUdrVhfKMpUKZrnrKIQyYlghXSs6SEeI9dFigmqnt4e3hvF9JtL/H
O/P19EED6giimXSWchliXICZ32yACwx6bXyeZw5czUDCe6reA+eS1ABaFVB4QZrf0AGvzJid0XdK
mmZRbGXpKpD0IAn/o1jMYUCfjGTd5NXb83xl3dgZD9rhsEIaOLEUXFbwSY5jkBrfVfu3n/7aFM7C
A9qgQPXtjyytIXt8djvdXWqNrgEuvvoNOeEE/vXtgV5bLnb6CV7sP9SmrB8KhgpRAsDNN/6BsCmI
JUfxaEO4jVAbyURx6LNBPT7V05K8PfJrL/AsYIAorvoeDsR06gCrpqM3gpcC3OjLdw5wGvjFzAhk
lMKoiqN4kmqL6hopRwx6sszfOcBZrCDo+dN2uneytjMBv506YZ2HwKGu/E1MPa3235z7v48SO4sN
WrhQQG0MByjIabaWxaQgripqA7JuGGNn3WAZqKBBfN+KnEWKEGYsNROTZ50jbLNbRw+O361suiV7
e4BX7gh2Fhp8kFli7Z0ANSRaOO1b3rWodVpYfdK+nNbtN4fnlWHO6fuhA0+K9hAi60ltH+vRFDdg
BcdbDZL4LzINHBcagf3D/fraEGenfwVz4a0uCzNyMitTbyjqi3BFQXxfMzSWet+CwGr5yw4uQErW
IuhFNipqDk5j3ZtQeqP6jabjlRNIz49+XhoXbwjtu0A5bJFbbfQzt12fvmu1/yRrX5y/eQk6dKRF
a4FFYRm2etUpbtYWFnxv7t/5hs7O+Fz6rVGmEhnVS12mEOFtDipTA1jqfZPwf10CqNfYEG6nJRhG
P9wNxVy5aYnSezrWjoL/533DnJ30gBhfow8Bz9CzzF6R0A7XaLXjX5mFqfelhPTsdDfhAtn1LHH4
qNfMCZN8BWekYS64QNEHzG1yijC4Q784n78vWTu3+AYGr8zFN6izZcQyZQUz3pS0mwJl/vZre+Wa
PHULfRnit9IMfCJjkHnApQG2k5kzWBLnvIt0QxaA45D8lb8Z7JVofBKgvRzMoAWAC/GNyKCn7oOd
O8/OeqkIAVzSSWh+r2u2BC5aNUze9vnt+Z3m8Q8XwMkV/nJItUkU5XbNM1QhhXfdSWr1dw1VYp86
duz4XV0RJRHnVDFdwnPSk08GDQPY3dvDvxIg/LMAgQ5OSH9rJ8+awJmTgirgZjzof3N9vpZ6+Kfg
+iJAsGXayoEMYea7mEyKPgXLlApZKZPBRDDLj71D12ZPrUDHsQ0VXHtF4Fiv0GSDwNL2vjmeRRDR
wlPUrSXN+gDN32Juw+d+29bhNwHqtR16Fj/UCF8+2hoGGfVL8HZmrSAXV2h/JTqbwd89/6ZueW2p
zgIISH8uqgrOdelamL3E4Nzmi5K/CU+vPf0sdsBw0VYOkJCMqdWt0MxINDaay9Hod56ts8xAl2gX
QrZRZBO6eJADDSZCPgy9Tw1aIM2At4jlvfwOdE7/1Nv+p1f4eRtLH44v7KORZ1zkcK3bIESLFFvL
4XkxCI2/2V6nvfwPJ/hcLgnJM6SfHMVBIVWdcrQwSdoeTfYKr39n2kbOggTPQ3R+Gzab6VlOGSn5
kqieBbt3nQ9yFgPQZ6xwNlwQGZq4NDGZvCrJTUfet7HOBVuoojq4FXEUiB7g5yy8j62k42/O3iu7
lpwdbQ/QPt2UtFkZOCCslpb4ySId+rv0/LXnn53topqn3h+NzeCUDg+Oi66EqAfoO1/N2Yn2+4X1
U42nTzmhMW1wmxkXHOPby/pa8CVnR1q0xAqYj2zm1YBnIRvxne2qadATK6wfNuFkTg0rFggM0gS/
SQdeuUDJ2SEHNTC6aw5fEemrz65TOugvthkQ6id20ErArJP6zVCvHDvvdKG+uFraHJZQ6zkrYFz2
jPK2XnZ0qvs2m9aA/+YVvrL83lk+4C/B0lZ1vmY+Dvh9OHUVbDZd/ZsK4/SUfwgc3tmpnloEv9Xy
NfPoMMBkab84dQ3fHq0in+afdAe5TphXv9lsryyNd3bK4Z8BYwI/UAavOPTNo88SackenRkaSAQg
juo39ZuJvfbaTkv2Ymlw46MNr+dP2dBVOVxWIJTioNjQDeTtnf3a0p/GffF8lktdO2hqmKKreX+c
OBp3oVOZugjbuv3NbfXaFM4OPoBbZ/FgndmNs1z1Qw6HiLzs51Y9v28KZ0cfRNcyyIVs6SZnGytj
H4OgDyN0HpPv3Ltnp59VTo1u0fmSwmMNgFZDSzOEUC2//fO/kvT8GXNeLIHfV5TkaE+X9q3zWW6g
tRcd3vS6Ok49q94X3d2zI173dnQczX9OgZKBRAx2gt9M4ZUlhirzl13kM4HGLIW3pOEKEQo5PV2/
+wWdvmP6co/W7tLnSuPpg9USBipzC9HN9XzqAgpZZ/XOOZwdaqiVROcSFxgOJc9omyxSmAntO1//
2TGuN5ijS4mHCy0auCTAxcmVF/j+8DtgePfsEG8TEC9lavzoZNxD0PWwTRRcP7W7pacfdYAGk+8b
6Owog8Embee7cwqmIlu1e13Vwy3bqm+F7+952fwGLX7tuj19K+zlims7TmhWvcL9WHo7P0dHvzqE
jXyIee3sYQpNi4XeNSVDC1v6zqmdnXE3Z6NvCmeC2h62+KbKREXzSG/lV9gmHoJw2739Cl87KmfX
+qBhjESSPqcVD099JyB6nEf0P3r76f8czmHl+vXFodmDI0snnNKOOnwnHT6h14AObhAL1W822z9P
AMzer0NsMyXoixzOmfUg2Ikc29RQuGxoO528PYd/vl39kwb95eKTYQubuZdLhmZR/X04Mr7rG4G1
oNaLXFDGV40RTfb2YK/N5uzUwzdKxm5r5kzmWqHTl/YSXVfmvzg7syY3de7rfyKqQGK8tY2xex7S
6U7fUOmkwwySAA18+v/yed+LDk8wVb471XWCjKS9JaS1fys+//Sl4ZiF/ShSBoI5ioIhB33vLcCy
emBJ2tBa6aql55/e6svSoXtTNgZFKJAMW3fIuj9omj1WrHk8//P/vTIBYPf346OiaAKnDYYEV58N
yiwyeyMBXJFhhoJsiLbOt7L0ErNgb6veElE4onK68IC+QsE2DqPuAXR4vez5s8jGpbaCBiyE1liA
LN2nz4VxXonX/D8jzcUv44VkhTO6v3spLFRmYYuAgrB0shOqcVVcpcD6TE5Xx1lXgguZCuiwxdDd
6mLKdi7Abyt9tzBC4SzeZeaNAE6JIamxPbwzpgbxCgVZB8uA5s/Cejye78OldmZBP3IgvOu0GxO3
KO+rppIbl+BdGQp8gV37c1kjs8BPw4IHsgASXUmAnGBPcN800LQHhIEvV1y0EtPw9IZfQiZqQfxg
wA8moVN++qNXwFRABw/n32BhKoezeCcDGQQU9sgmUt05fXZPJ3nNRv102eNn4T65HcrL82pMbMFQ
cNZ1caq695qHF/78Wby7ytUKCMcxCS31ULXAYJTdlUPclZVjaRLNAr1TaZoNEBBh6bMepc31Zgw1
vjS7kzwOeK3znXSaLf/7KQh8098DDDcQFkwWsbBbBAsd2KxMdi8pXFKyEyOa8JU9ytJQz6LeyvHJ
ITr0FURN8ZROMaH9HhCK+PxbLKxLwSywXaYM1bjkiCG/OghFrl1vZRQWfngwC2UGDLvfMXy8Umc4
wm7k0GC7MLnjSjpc+uGzIEYlgc5BlEG27Z5thivk6POyHpkFbh2Vgk1QwsdAiv8kKb8DnPRw2aNP
XfUlJ4xcVtoof0gMSFnfJjOQpBxpvzv/9IUJGcyiFnbGbmnX0ZA46X2Vu0k3AK9GwM637UeCOonL
WpnFbkaGDFJL24qRjx8noB4s2//JwUtFFRdgrVZ94cScBTFmPedQew8JCP9si9s+DglsoFay838H
Nv+I3mAWvWEvg8H1oMMGaTnRx/zNRX0c6h3eUZVk7mXcxqj1qR/FC0B1aydtSxExC2UgzLjLQUFN
AK6+Hezi3ctQftxZ6cf5oVl4/sls6uv0UrhHNKZN+xjV7ocCdxxQB8OxAUizlbFfamAW0mIcbVyv
ooEQyO2QtR+QbdxCdHvZsvA/6jvXMzYPoz4WDX3QpPpAhe5tH3grj1/IGDDc+qt7HFUElGpnSCJF
3Tu/Q3U8d1GocL7zFxYd/9RnX2I7Rxl8jR24FdMJEu9mHD+AL4ZE1XpxCtpfOACzENcRiFSglA0J
eBCq2NoVtE6ozRdTjZKTrl/b7S2N8yzGGRi/KW7HhiRz2U9LyVfldW8wh1rZ7i89fhbawO3Ywqfo
qhYmKrv6tCRbsJbY0HEaVkZjqYlZeItcBjj91/iiIPkNwEIALarbtA1fzg/20lSaRXLZBLYb5LSH
RxW9FaVVxIUbFsn5hy/89rlQbswE9K2jxMeWZ4CqFcfQR327mlZ0eAu/fS6RE57Vmgx44ARkYbIl
gr5HJ9DwZb99tiqb3Clx8DT0iWvkdV7Tq05191w2KyG8EGRzWRzBNScUw5ZIKpU+5aF/VZf2tw4/
f8tTPsXn32GpkdO4fInkDuy2SLpoBJhqChs6dgjD7IffNb9R5LQ/38ZJAP2v3aM3i+QTOanKHSUS
3+mSpof41wMwAk4N3m+qnBsuUZbSZvkRlzMotM1zMKtt9uxaA0eVo732kbI01WaBriyKjOuOGK6c
oMDWe7Lc4Fsf0e/n33Lp8bNAHxTtcwacVgLYYZIR7xaOBEfUg69sjRc2PN4syGUaVj5YoSIB4S8O
iKZbmfaPGYV3FAnhgOWJlWyyFDKzcEcpF2i0KElJopxtK9fcNeGFu+S5Kk6B01tDtwKeM4rDx40I
/PKWg4G2gS0UDggvGgd3tm7D6ES3VeehowARs5BkgXB9tVj17fzjF7pnLojTEMLWPs4ekFFkfzLD
G4AOaOhK5y9MorkeLiO5h70MEUkNwpkqyydABWPXYitzdOnHz6I915xVws77xCMFar5QKBkNYE0y
YGfO985COnFPDX9JJ26egQIZ1gIl5NZj0ZBvNWcPuu0S3Y7x+SaWumgWxjXKZnAigCZQqXXLwwzs
O30YirWLtaXHz8K4DmF2w6VBDTQNftkSxZVWSIZHJ1PFypq01MIskkkgbU8WmKCjMqD/1c51Bi8l
1PVEK19eSw3MIrjRqJMDQvwExMwEKuzJfZrb97mIfl80AnPJ2yDcETRpjAAS6rU05Bo1/UmYksvm
0FzkFqmshplrJpK2Kr5Dbf7EBXv2ZXbPUPd4/g0Wpulc1IZLfmFjzy0SG3eBXlXjs53fwOLvRokw
Pt/EwiDMhWs4dh1SX1k86f3w1c/8G4Or/7rib5c9/tTsl0BLtQvzMFZiSUVfbSIOdGPmhTB5c/vL
8uh/FLYvLQy05BYAFjwBdfJF6+lRkOpxtKKX8y9wygj/+CalszAG2CE3cDviSRjWAA/lJUek6a55
Pv945xSv/3r+LI7LMiphy2Tw8zl7mVDtDETqLSiaH5RbKrZRIV4EoIe1qEzflCjH3+DExoGpUnnh
+82iHLaR8IYA2BEEW+Bdnd69kypbkwQvdd4swke40XQeUNJJ5sG8FFRMyjv2GUayWjnPWmhgrkxz
TWdHuDXniWE9DNMch8N0NE1dvnaJs9TAbJU2wHGHAgiLxIPJYLardMDAZI8CJS4L8bkkzWkIKvEj
iyWg3//GyeWN9od+y53yzhYg8JyfZQtBPlemBQEg37a0WUIr8eIVYNnZPrAkKLa98CN4rk4bamg3
e9riYGua2k85aXPlTKT6WRmNsvbL3uI0Rl8iXRfCF0qjq7r85M/iCxC1yZOunYvkNpTMQh3AZ9VY
Afjyog0ZjHDtfq9q0FLO//qlmTQLdAnTVgNT7NNAA/Zgd2l2gKkU/IQve/wsjimyrEcMhhiF+Bxl
/mMIJoqXdkB9n29gYS2aS9JwO1p1LZPg5MHlMulxpClE+NK17U8vcy/cV87FaEHVABEOz6AkcE8Y
8f4xH6bXKOxXvuIXxmCuQ8uAHqc1uNUJnKPe2w64q9x1164ylx4++8zmjQlCa2wYqgYs8W75DjmO
VSMvmz5z2RkbhrwMKKxhUhvmHjia2Yna9+PzY7v0009540tkCWNBc1Hj4WE3nABQ3rFqV0Vsp5PO
f6xwzqnRLw/nBRwUGKgeCfyhCusFbHiHN5uyA/nwybdHKq6tPPXt7ZgGoXnogzRgqLqH7c3WAVEs
PI6cwP1s60apArYzY1TtlDKlAP/ab8pdi/NuLJTV0AJjotJMXGUaBXKJNZW590D7CjevETB18t0e
qgp2AGnnDQff64MQvudAOO+Vjpwi9j3atz904LrpAyg1VvlhZ0BZ/a7bIMdJXjXw5s7HEYGzEXAE
BEaSDq2KFZxIzA6GWxEMG3RDDCS/8J7cOy0FiRLHsFN2UJGE+0ETMN+G/WJaRscOcNz0adQ6d65t
ntopDhlGGrYXDucskTUaziGwj+0SC3ffm061OI403fb8XFlYS/7byHwZTigqDbaHNUtqv3yXsPSJ
HPiHB8VlG8YTDPnrbAFjX+saVgCJN6bIMvUVCFgJjDp3l/362Y7EkxD6OE0JIkUUaXgFRUDkaWA9
A7KyiCx0z1xrJ8DL8yvcQ+JopQRYCCmMKuvdL8W3i15grrYrUQEt28BGNNlwSrJw9L9HOSDMMOnQ
XJZq5pK73C/gX0n8PoExmjpOcD/E159wn86/wMIBkX1aX77MH9FkUkomkWu0KLcQ7pbX2PJOMdeC
HA0t+M3o2CuHUUuDcfr7l7Zg0TygKChCZ6FqG96y/LtouQPmxbjyMksNzHKbXQjAFELWJWLgXraL
jNeBSl+OP3A+Ul2477Fn4QyYljNZFHPWh7OXhrFswT5h1qF/w+ep4iuBcfrF/8jSc9Xd0HCVWvmA
YXHrP9BOX3kWQEvnh3xh6zAHbbJRCclNAP4ciFffWngIvlWT1f1uXKN+mI52f863szS1ZsEtPT6B
7oTb1ZpHUwhH3QJkHOjgyA2vJso3sC0A61EjXn6eb/DfnYaU8ff8UqytHaDhsF0Ju/exG4FvLIrL
Vnwy19qxQKXllGFRpmaAezUcLLDuK/uirdB/sNevoaFsFON7BU682q6ur3J4pV0PVW9/v6xjZkHe
ly2cA7sOWbwdAxDIqf2Oj1yzEtZL3T4L60A3AGT22IpWaQ1qdRuWuE8f1iSI/56tYJr/PagEqLuo
OC1wID9fwczzDpu4d1qY7+PQrF3mLb3BPKSFo+FCFmKFNi39zFFQ8Dk1I0iQl3U/+fsVPELbMgfY
LfH8QFrHKmrh3Zgq5a3oPBZkbwSOAH8lVhRDp6lfw6kdiq2heihaY8JtGsC0cQdalfUt65s7Kwwk
LNcGrCdXoW+EucotwGovnAOzWBcBxd6xxK5SGQ4AldWUOEME3p3V+4v6cK6u82064WMESSulomxu
Kt2HOCTRfFi7Dl2YA2H4dx9O9ihQik3aBBboYJRpVSoXRzyujFa+2P69OJFw9kHi91MjWoIG+qx4
64fqkE/jKwoyfl3WQbMYr4fGDNEI61sm2n6rM/pnGry1377UObMQzzhsbHrA/xJpu3DFra4I6Vd2
aAvxHc7iu7EsO1Mg1CSTgrAVMIWkzckjHFNvrYy8XNY3s/ge8lpkDsroksgLKaAHUgEOItqV8F4a
2Fl4q6DAZzfGNilMN91kNsxUpyEqv7lhTlZm/1ITswDvS7ft3NZpEuzXQNOfQEUmST6u3S0sDe8s
ejONG05fdOif0nIPMOcpDjVjl50ikLl+Dk7uRSgr2iRu1xeJcSfxrStdeciDsb0M4oRi6r+jF46j
KP6HvRA2yS2oiVF4SB3yzM102QwKZsErWJtlaVSgh9xc3YQDKHVYh8jD+fm5MLzBLHYjsIilAjo5
KWmOIuLIg0fhMR9KEGZVbXXBn/PNLAzzCQD/dZMBYFIKxHuGJO2DBbjRbRSqbWXZUbc738DSe/xP
LIMGCqOnJiH1+ASq524cbBhZpvH5x//31fm/u2KY6fz9AsCjgJkr8AJe3e9CKzo4rXzgbhPbebfl
nd6Dpnlr4Ohsg+6LeuKVdpdeaxbgLWjyVgUtJSzPqXOg1ZDtpbHYc5t77WUBPtfa1QX8xWzSw85p
hCm50xc1vL2pB1CqF144OLMgZ5PV2GkDbracAArk9TWxoPY16bRy+L/QS3Np3WjAdgLWGrdi8sRU
RCU6ey8C+G9MNXC1ly2i/izOgUZKUxBxABsXwYdXV8cuz59ZaVZ2UgsRMpfXudLGVTpKSlEY3aUl
jL1o/i0YhzUlw7+/iMhcXleQvoWp6GkIaJmi9gBgbZMPb6WiXVxXlg/Hs8ZdmVGn3PGPWJmL7TpS
jnoSeBVHOLdlYRebsREo2XNAxgLoZ+1jcqnHZiEf+RP8L3ts+R01OGYHTGpmbUKf8P54PuiXptUs
5kOpUobtM94j983Oqah73zMithNABBeO+iy+jV/gpkFxCyY4me6uSvhx3BHCvLWKDXpapv81FrPl
G7YXoD37I6YVqhwa1JNyOEjlLtiPKFRxPLnPNev6He7f7SopRRqirqoM8+7V8VD9xmrYAzaBaz0F
mQ5x1WWgDBziAP6S9RvriKP2iqmcb0f4Tv2ijeteS1YOV6bIJSr2RrWBfxFs9TZ2U7jTt9xBqdIj
LCQnc5/bEMTelSy3ph1tLLic046KaEtJ2slflw3gLO94E9wJTmXtcZbiGk1GMLhRftmAOmqXrxc1
MZcD5lZJ5SRllQyl971P7R3m32Nlmcum4FwOiI9Z01i+qhI6gVFdE/fIp+ENNkYrH08LacGbbS6A
42ky4N8BgS/amqB+yIghjgy0GLup4dZ0BbfqMjz2kVVeppaA38rfK6nDIw+eg16FM2nLhzGHgoEm
b2AAhUv1ASVSK2vCQhLyTkH95cQvx9GeQwWtEs7g4TJNoPnjWuyKtS3Mv/u1S9uFFDEXCjrwhxkr
MVaJX4/FMzTr7n2YZ/qnLh1r5RB2qYlZFgIBO8gIaOFxr2nl70yth/BP77JpOBQKhYsrmWipv2aZ
CFqJbJQ+6DdZgduR/ehpByo3FAwUzRSSbShXL7CWzgy8WU46Wfk2qairxG7+pOEbZNLxMNE/DEYP
WrBj5cAg2yd3g1g7QPv3xROZM/QszRwcSbRVMrXWIYfxKFg8G3uwtxOH9YDTxAR+Pzq8cFLMVYMB
TatwqmEWADBOMByjuvf2XRhBiuBnsrZXJvjCvPgf2SCeDVOzwIJl3chudFe4Wz52wGtjh72yb1tY
YefSQdDUeFEYXKEFASy4/AKmLoUFh5TzqXPp6bNEIAscmFLYwCY+ONx7URgAvuvsz2UPn4W/7TMH
OPYaHj2yuLJTeBJ1/krHL/3u09+/ZJYTsbRH9U66myYXJVPYkTs8Of+rl8Z0FusGJMGiB2V2B4Pw
a5EPh4g/iPKy1fDk6/n1d0NHaQeYMumOlYpfoT6x3OvCesrqcn/Zr5/FdeoFYMZSC0YDI2DDYcv6
DbVsL66t/PN8C0upY07HA4FXpB4wOEnbik9S8DfUJ94BqfAoNN2nln+vJWx3UMXz2bC1ebqQGefq
wQwmTpYkY5HUhtR72cGj3OHIjj3NnC0uYsKVRL+QpeYyQstoXCE1At4FA70W1L1NZXqjqIo9SlEt
zm4w76ZNO15GyiRzTaEubT72tIMBo2gttW9PlStgTYbT7vxgLcTJXFCYQ6rL4VcY4SLcv8mktzce
/3HZo2fRbXKtswbWIXEN02V0SYtUXntP5x++NA6z+JaokJi6rEt3DQu+pyrYWvIt7N8bnFXApQEG
QeO2aNbENEudNIv4CbSqXg6swOl1Zu+G3Ix/UgHX+835d1lIKHQW8xHk3m5QedEudLuJbAYn53ur
c/6MMp2slTaWXmEW9qPfpm3AaYSac7gxVY9Ot3bfuaCJJHS2gXf9yQGoLcsTB+4n8rqpyob+DHwN
kQj0E+IqNx5UvRZQ5kD9TtqOHtUgYEkRoDB3+JlPSrjwepeTWNkuL7zqXGWoLe6ADjOcPtfEkB0r
2TbFvgxqZl22Js7Rd21RDHDlyIPdGMHz/CqsWqP3oKijSv38hFjY8M9VhgIO63DcZGM8dgBiVql8
KNLmDnaqn56t9iNfK+FcSJpzoSG2jB5ltEE7rMyxx7JvqzJr4cZuHRo3WBGmLzUySwMskG6fDmhE
jqraWI1zR6biaCbnNXL6lVVzqY1ZNnBzmHDBQBGkFjLt23Z66DP5FvjeJw5TPs6PydKsmuWArgph
cUnTIZYkbzahZYFoo117f9nTZykgC01luxYFDAYFurBqFdldHdDh+/mnLySYORLPxVEbdXw+xIPd
t5vCT6FJGyIHfijuWhnUUvfMkkAhlNPhbnqIU1APXlghQPTy7SlY2XOdzu/+cUIyVxpOXq74MEqA
lgUm6NiDTm97t6QIDy1zD20WvubBWvHgwqvMZYco/6YTDb0+LiKn2Xt2225xvrvGJ1yI7Tn+jipC
p7oaeng/ZbHneHcuhdQ66vmf0UG9Wml+nx/zpXZOofJlAzwqDmBcYPo4deqnAnadTZBf14zfu715
PhUErSwsS+3MwturRjhXcoyMcpx7gStkXEM91cqC3Web7kyxJg5aGpXT37+8jzWxhqc1BWcKtUww
Zc3zLZL8GnNtIUL+qzH88vQJpSdpIUUfB4x8FLX7CNTFn45lK7vGpR8/C+8ctpFdx9wx9qI82FgE
7kjOlHbx+aFeyH5zEV7tVNBcdvg8O9ku57ERowGHdWyKZm98Uou9K+BgtBKJS+M9C/RU0tR1YNoV
w7DhF+j9cG/r3yTxMpw+hEem1yodFl5qrsxjObzbBx/tWA0O1Tic3DTT47bKw0MIKd1FPTeX5508
4fJwIiIOmRawcJdYoAQMsMOBPPTN/zeoXsQOLUyuuUIvAuthaDxPxLIa5b7J4d5UwF7uJjOOuiwK
5zI901Dfn4QSsYOzgA0KFH5NbnnTZPm98uWHw7s1Ot7C8NuzcJ/yxp06nHTFEdxgN5XFrprKLlEl
lN0HQ/2n5XLlA35p/Gfx3gYmGIIwZXFRSdhTuTAoLSfWboQvBayV7ZXYWYjMuVovdd1aOKWPZgae
b2Ek7OAepBxXdor/qab/sW7NdXqjY6Z0FPBgE9AUBxVuOw3dV1mntgAE3yiFqvHK0q8ejNhRznwX
FTBxBwBVbBzu7QdP2xfOj9n2P6VoaoRqPM758MenYQGcHXvOuHPLgAj0+WVV/cSeZQdcWeBiwETR
3rW8TSStX13dfjsfq//eAjhz9V7lECetKA/23B/ht8xVC39hLz2kfQOv+Skbv0MxTpKqSfP9+Rb/
PTecuaTPqaF1nECx20+prr1t7zhDd+07dRuuaFuWGjgF2ZdVh/XhiG8VFu3DPIy7nsOb87INpROd
wurLo4Gy44MheLQkJIED4y4K+t1l3TJLATCHKdI84OiWE/IrzFCa1PAxWJmp/06WzlzPB/wOikhM
5+40qgW8trppBXuw/WAlIpe6fLaNtz0IxWgD50bwOfbaI/cnZ97z/fLfBvF/g92Bf9pffe6BmpUL
2roAoYefpFbeb7DrRxjYptFT18s3qsofIxN3vphMonM5Hng7VE8VYEnx2MCVW5uu2zj1KLc1dR9p
5JNNCYfEixY7Z64CbJnDy3rsAlyttOVbzWvcC07OBIWyw69cAEWez/fDvzM3vv3/7obCqpgbqtTf
N8zqDyjrNe0nGVG5c8iaSeW3A3Y+a4cPhPzXu//o9bnyLzAkbWXJa5gIa9XqrVMXNWEx7I95329E
7cF9cZNzlO5tcwFlrbuh1WTwFWEzNyXQIg4crhpdzfy82TMnK2FJ2fO0dw59Xfj8ncJVFOrSqi2H
amNEpoRCTUlBnesoh1/VnexT5fhHDe4Dhy7QU6x+cVFc1H3rnFbojSRwTwKvyAaXlJaNzdlWOgPX
bG8m5gTZznCpYFnnRh0+NOBEa210EJZXtKLDFnoA9uIFMMiq60n8EN3k/oFdASq8g4lbwTUI3U26
KfGpO8FRVjvdFXBk+RVTvn1r2mhAKaopND76mqix+qT1Urd4V6HDrKu2Ld1s3ASdKK4gwfIT1bp1
Mtq5uCe9wW1iVUB7P4V5BdOKhoJY2wWm2eN0d4RtvFbZ3rMmGHm7xbHOo+ktRyHAa+vAwVpn+9pv
j10ovFOIRXRbF0rrXZrSZuuXNlzYR3tb+25MSVQcAb6SSdj28LU14a5i3m8mzE2OCqGtE+hbqvje
61BykEqVGFknnER8Z0vhbIsw2PZ2iStJUz/lPoEP7G9Y/Zad4ptO91sX8GR4wF2DDAtXhH3E86Tn
9ZU2TyDbwIO4RDXJddNhxQWROq9gWA6gpeqwco1Ad1fv7lQnFbH77diPm77/yLDmNAL/ig/3faU/
tPWrd8rfsHP4oNYHir5uJ07udAjz2KrdGmXvhxp9BXDYCE0Se5fyN74off2kyLMw4go8pY0QxbEg
6DEGx1fz0kdsl0/9TSi/qyy/Q5/fomjk6Onmw46kh+ygMY1hTQ+D6gdUr/DNSTa/HSDY0HVXPEHn
C8JX6ncHHaEQWVsSzqEDPMFDmnZ3OcnSBAJsWm/8qoavLvOo2WFuooY5K7ErxSGkGEyEju8ZLHV5
dIeutTcKqx7eAdezXef+ooYc+1Y/lyU8YYXyrhpR36TG3QYlvZN5vbdNeEtS+UPI7KXM5Sf1vRrI
bLZDxWCFelyFolwrfyUm+zYO/YM3YcpxTjchLsnits4/usn76bTWqxu5H/0U3dYBzMaNuh5tvcst
8qKoD/ZzY7a2ndtxwPO3EMAclETDf324q4sK86KRvyxV9hs4r8VuwXfp+NyEGfaP+4yB+yQ91LYb
erCL/nsVOc+0oDuXnUybO/ZEJ4BsI33rkVfHD/bwcoh16d20JMBFkhu9SFXfRnb9lMGSxJT6pg7C
2GMSLht8ZzUVLhyO1I/2luPc1Tnct3u4UPfAD+W9gJG2fezs8gCgRVyM4UE5OgGt5DrLW9gaO9c8
G+5RKATH56KLxzw7wkhxW1TFD4TbZqrT+ywzr6nd7+CjB7vqH9UUPASoi7P8YAM93dZgvUcazCF5
a/HfZRTdFUDL2aHcOO2923WHATaxdsVi6Dgfxt7ajz67yzClCtbGMP2JFYwqnD4qd2Ks77NCHMb6
M/B/EVp9R5lU0hYhinOwa6y8K5L2W1+4r6TI8UUL3/TmyKLimYTkaDO43WT4rIIpQkJcWPaiUvEG
x8d7OEjLDS8wpqFQ9Q28nfPNSMIP45T7UHYPdETFIZP0A6hsHLKFH4Sxu+nkpaHlVea0NyYq9nCl
V5vGbtUpY3yDEdcDfHQPWUqe4Yds43YJRYioTcV2nkRZ7NrBA1YjMGGURzcd9djeH+30EORwEo18
1GqwvoEZQT1hUow7iW/nnfZlsckG8OVGONX/mKq0fYZlXMQ27aCnNB5H0n4bS9w3bSClCR4GErrP
pdYR7H9VOz63TmF2PO8w/JWot0OBInGT/vaMENsWuBF/i/937J5lY6wH1xnBTS54Bw1paTmI68bu
UR2fh1WQFC7NX90GdiJb4kUdTAvyOuAb30PnfI8UvE43KEoAR7wo3aBBRT1Lhw1cxsdvsLxuvzdR
Bsat4yKl7ibg1LqNzFkT+71dwCHapXq4VoUxDynQuDQ2KfREV17n1z9DXIq/hQFO2Toh6J3rDtYt
0Z27TVWNLZTkOmv3vR6FFTdOhO2MNzlV0lje8JNaUIMHxi1+AONLsi0E291b1+bjqerf3eZyam9S
VYRb0zTwTyd44o7o2m6PtOajt2tSEE6PfmlkdMOa1Kk+fcvrxyenhGG9ziLoUEht1XQzMIv97HWu
f6Ypab+H1WAjTTD3qHFvegugn9Exw6r/aWomnR3vWXSLmra3qoms6yGACWA89NxDiEkrGnd1H6J+
FFoseuU6nbdPh7EV+7IeIuTykXwvSFj+mNK8Q9jUWDCfh77vjkPgFM9i8uxfWQYABRyfck1vZBPx
P1nTUzuGJdT4A5Vg+rNoSpgoq6zaTXVLj8Ly3buq0OQ3JdJlGEfaHTLHNncFRvG9gmwJ2LhB3En4
iP5KbTW4D1NbR0mPhemhcX3+BGZH+2wazg/uGAnEoOuH7XbofJzxpVrYh7TT4XHKM2cj3SZ8LfAo
RGkgsG9w++mlh+6ivAqJHxx5yYsdfHHeheP2bVxpWvhPXSSKHyeLNbKxcS76a7DIuO/HqCfHoYef
w/0I0rDe1RILMTduh/hyoxYLk3Hre193fWzBxewxV556a0JHv7i9HXzrBqe5wg2Aty/aViVsyIs9
CNzkEHmBuUPClD99aYkeVhSq3FXDEB7cDL/JGOjXTobI2ygKrUfPoKjE+CUEvQF6EfnDsswWy5x8
Edppy11XGk/iKiiI6M2Uy8bbFkNX/9ETbx68sjdgo8v8ulUqeAto1mytPHe2kFnSrfKcFq1wrGD4
AsxDuIVWFLSsTz/H3QzyXdjCGSdRnAtxV4Suo7dTK5B6ja4pewIlRFtbVM/xj1HL0KZwHVfhm4gi
97UuUju/5TArzlBeDG+3jxZc6mIHE0Qn2IZ25shjpQvixbrFBifd6AnGIgeNymwTT6jSsjaT1OzB
g/633zg6AF5863sghe2BScdta17ZWbYJWK7SPzUmqrI2dj3VPAN3MhglzNYbhiPJY+2qYRQxI6Cx
NLWCCCvKkSAeCiDHmm3lV1jEorDZtkXbN2ILozurl7CMt/Jx47oeIdjwtvSpKEvyXtPs2QMlaDtk
3ErxwcnTZ/haSbnxaOoj96mg+aY1yVpsAMMs48cshUJ38nMPG5jUKpw48MxgbW1ssetr2lLBdiOy
4FMrsrS4UWXlbSM9abFvjGZmC4th2/qJDc9obu0mi0gShV5Ayi1qjFr3JgxUNH6OI1wTn1VloQBD
Of0QXbVEOcKFtAgI5WkrSRMV10U9VsFj58K0t9uwbhj7GyWJuUWOCc2eFKVTx6porOiKj8qzdnCX
pPaT4rkCyQyd/YPhKDHEHpFIG1ZrA32BcUApt1lFFU7366b8menTp5wKSBglbsPbblOAmTVt7Ja0
r3aFrcVO5ym8pZtaT96ud7FhbGxs5CHPbIvoLgKzzuzalHnTbSngt/UgS1ePsWtgih2HMAvU6HOd
6bhqQhPsckVFdWhTMH53pmuLT5ShjOWBNU7JXzE2BuwY+EmOW1rk9rhNEfBya3MFkFpm99hgOVBI
QkcL48kKd5zST/co9w36LUqXO3rtkiGsDy0KT8Yd7Nkm9w7ejsFH3bdIPsyUeRe3zLeajWQoot8r
JaV3ZfUKR1+e3Q3u/3H2Zb2R42i2f6VRz6MeUtwkYHoeJEU4FkfYznQ6lxchM+2kFkqkJGr99XOi
uu+9XYlaLgYoFMplxyqK/L7znSWDe2VUHYbejl0mumKRSRlSfIchL7YvARzQTFItW5HvxBb6H3pm
NEayjpDm+2aL8iNuLGGzDs7aD9HAqg3w8zy0KSxlmjCZIAJrj6MfFUmjOTYuRcafKvbQetv1AkXO
EKV4aMC/+5q3LoVoA5234/30ATmY2Lpz2BR92xxffviIbR/7khqfjnEFIz5cmKg9IORpValaqwAO
DHW4XSH50HsPyeyQuSlS0b4qnCmy7WZvkGBt0PEu1sEoM9vUOTkzaIRFAsUa/kYjVKI8BnBf6ndL
7NYuG5cIITN4xrneM8SRgAo54MajJ931FXsVwqOxERitfsmbckZXULPgtZIdW++cbKbgwEukNR4Q
l7A85aWsXWZMWNY3S/2QJKoJsb1pWeVNFsqy4w90rvMrtVNwAtdr+x4bCsuHGRLpCcYPcQqaIeo7
GOJH80lHMw/3nae5SOCjyj5hv9DNPg+lgX+xiaar7bz6uqIsapMCF7PIFprzt1YtZrvq0nXjAbHx
4XOPoIhoV1KOmK55MX664gja8qSNrVyylY5WpgHKjPxQDI0GqY2OKkxXPalvW19HAkr9olMQ1sdD
nUS4iuGhYAEKLQ1p9HRfhZWi54nVWLGL4bXbbz3FzYn5IY+vzOfE7ttJd0um8yC0O8pA09wHbiUR
GiI8NzoIC+p0tWFLh5da3sGaearDPMEIJF6vxUL6IYVgjG+7dZB+w2namOEdXN+nLa03MmlQM0nY
7JlmOc0UCF0qUUGwfSzrIc4znKUejH4e0ZfbqnyEMAle61XQOHoCnia/3krNMEFBzn0ylCQfD9ji
QF4uirhyaRzVDpRuHtIwgfJI1smWC5rf1Wvv1J0aYrAE5hlfXCKqdfw2mGbwmZ9h/Zn5oYUvxsAa
UPGlQdF1qqtiIBnH8TNmSha9v8ety/xJjxAhghBJEI4ncCp9UtFStClHQ4nONYzzR+sLUpzam9lq
onIwJ9Oh5cOPrR9zCRxDuUvU5xTV5zJgyRpZLDCpVRhYpUTxFY7vuo2/jcyvbcLRwzXHOtet2m24
303Kq1I9IhXUv6zLTRwemLH9OAdOPNUreFBFEFQ+6egsFOATTYD9wChdHtsSVRJaX2Q1Ya+JqH4G
4mdKEN3qDdQDpuVWXlTQBkOyIpC+zwEPebW0Cd3cbR+YZV5udVLl5rZLz+PExAuiM3vAKMgMr+t3
FRkHigBpdzs7x6DzZNwLXBv/lQQ+rJbEz7yrz/My6MIkC/Kn4wNcQwDuLnDj0FeBg9m8i/U4y8uM
+nt4Ggw2z+Pktzm+Gxv4WWfdHObrPUN+7SOsbPXwbJ3LMWlZMblnsJVBlfe9KHkjz9tkI3IF7tTn
+5YHYXfq9MhNhF7d+LlK5oVF/PtQ6tI8UAajgOMCVmp/sbP0JWT2CFZFuxSvSTf3MT1SFg/+QQxd
0H4NyyUy99KwAdBWWzSmeHVz39v7EbQRA3nAqreXPKCVfzJ1I4ortKsVO8J9SJrL2Ic9BX1lJEZC
zBKw/G1DUNCCprafxm8TEsBL1KAR5dWpqPzqDg7MoVAnUCxMZDc4OMUkE1ZG+L5FEXJiYcO6I6bk
U3ghrkR+d9rToEaJB73EnHWNghMaIlbmN+ASDY5dJJF6lzQQyjMc3mVovtdhY+cn7iJEv+qoNPS9
wHyG/CAQQIRHEXCAAL7H7fhNR6B0V4mqbV1+m8BTD1BBsa5e5nToFO+PNJjI9g3m14U/5q7w4UO7
zQO9Q5Dy8qisb48DxizTPXoEWXxhk5X5R9IL5j+SZQWFG/tvMOJLn5neAKi5zcGvNikk3XqSdG0b
NA+R8tvyGiACk4GUQ1uoRrM8bkthUjXrUZ7LvA3Xb3WvnD55FkGhAoR3buNE41rV+9aUOnoTfszp
M1rofNlPqLWnR0KDKHgmQxjlp64xVX+JS1FvmZoK0j4ZmDGgiQSnEeExySChOYku1YajdE7gC2u2
zM5kW0QaDTEOO2zuATn6fCCNwXSWRNImEcq4CXAKUgTRdDDgovygxSzbwwKGNc9kUQR11pLI5d+M
dDOADraQpru6oivCOEGWyOLAFpUe2xpoVY6eBS359EBbAnP5zRVR/Ly4EI5rEa0L/xwwG2HZKRKA
kFnKooK7sWAbUFNs/9vZGWuDBdCe6A1mibqu8AeCD/3Flz3ey40BW+tLh0hn94zKNNQu4RX20BPM
9ioPikZ72wl0DzBUpkjblGzXkzx0KQJPxvpjVYMg0ty3Y96vMZAWLLwXhxuNvfRVvzIgegSnN0uV
YZZ8hI3YalimvRLYEpWcDCQ4hDigmsHUN9NdveBu+CxIP0/7UNWGpijlhuUUWO0rlEN6vI9RL88+
YbRtplNk5qi0aSMbDJVnUPF8hqwNOh6CYd3EGfNnJT4QFruRJKPJ6fQO3siVb9J5gD3NPQ+6W/gi
xuxy/VjPKLXntMlNhTE1W2tgwigPOagpHlOwhy6UObsUTMfzIw2rtQJbSQyFAduHwe9tSKbW1Xof
o/pRdxCZaY8SxQy+2oumLasWZxUtgXREtmmFBapd9/P95JZYJyipWbkjFe0IPpj38Q5ytxEr8QZi
IBZBDm4nlti7g+EmAL7KOq9RJDmYeRQ3XHQa0N8lobZl+FTOmxvOk5eEn2A+MW4ACtoOVURbx03m
c1GyEwiJrN8BVuhf861h0QklakOuCH8a/L7e7FLhHIdn8Sl3W9FlOgSn8T0dQs2+rY0IohRlWBAe
XOlKfu+CcgmQLrKG6zGMRQ2QpKRV/NCxkQFq88EodowxndGOsgNczXy933AbwOAes22MnhvqioMu
xdSlIiSFhBRvqMuLJcK/gHCBvjKvgHhkTTF0cr9iXp3vGj1b3O3NiL4SlCs+J0Elm+0pRzw43SHN
O8LIAghGtxvXnMXPkKaO5qg2UpSvfuPAG2oOTW6S4xb1nwmkJeHeViL372qFJuCDolRu7wu6CbrX
ExrnI6LQQMeAHMMh76TlrEFlzz1o9mSRAFPhYxHglO9jkrJhWv0LQKdtvELXxmhWtKTM95Kb6b6J
lmU4MjhfDYcSWsrmAUBX/2DLVdc7swga7wcN77c9DrhgyPgEpxYEk28RSYcBpXCRzNbEc6b6iEyv
7ehkvcNE+EZLwRzFo4WLRP8DQFRd7VHE+CWB0I2159xj8zsUrZrpxVZBRF4WG8TqpRZ1fOR2BE4K
UE3vlNJgsywr0/xe4xjJ07pvS5VVixWQyC39VgEfQMrZAcOhoE1gW9S0176UmMxMNpDYr/txAY6I
PeOjnGE6/hLN2Bw/wQATzWtiVVTAZwPdU525lUFzWcSGfzIlzvhdDj+wdyNcRlBvxGaan8Axr+0L
UaV4QdOCHmQpPLDMOGcmvM5do/MfyAJa8g9RrKevfQljjd246Lm5GzFnuvHfMV05+0VJ4NKTjPR9
PqLMPtciigaUCbltPyyyAc7Bw0aHH+SsV8eTuF5zLhJTsmD8WhdrZA8ldXUOGTop5gMHqv9jZCvD
nke3esgTSPeXHiMUMFT7BMwa8zDGRX8Z8dg5mQ1bweFALPnj3Epg9waecu9032DUMuXjsV29uhKk
iz2FdJzZUziHGAmEYoqAhcpe1CdoY7cOsItib0NcbHfROsb3DYnEF4lmeS+mZd3zAqAdfD8BC4cF
oFofDxgdUDiTdQJMfR7Pwz0mB/BaWfv6EkGhtZf4f5mXW5S5YYU8eTZIrNwYGGxt1bO7uWExUEq6
PFnwCz6PnCkwD4IWDwR/6FqY2AA4HpvnNl+hqoC29Y3rpTiFDiMnl2+f82WddoiyaudEujh/Y2NU
fikXWe8D1Xk0JPO2D4oyvJcFYJZkw8l7qaOYecyGGsH2sEeazgEn7Ni2IUy41o4j/g5C11THcf4V
lzP4UuVxkwOlQQbx3MJdegk3EGYKR/sfomiRsCy2sf1ARt88WNMvd0RJtFSF5c2yD8J+qnAwaBem
OrKYuHGNiFbQnPm6i5UgJ3C0xZGEU3kIS+buCtkZSBxF88l127wv57jbVSWeJqmg7i2BDnNWYZi1
bMdgbaI6BYRM4Pyp62szGH8fh7Y6VO0IqAXOfd1utqzLOCoXndBxQwy3a9AOjP0QPAhXkwuBfuAe
8CfdreENJPMbfc99U+5wrETnJqQUgFfF4teqkWhcRbeSPaVNvkeWi3yvtrJ8qJ2EjWQYqqxhS60S
7uft1Cu67Epj4h2i81r4b2rBUt+2skpIx+Dbaz2Jsb1Oaw0fhJhxpG0M1d1qGyjSJqydb4P2EBSW
gONitGlJDJPEndUhQMF8id6hSRafikqXcYYtwZg0lpw+iqCIooROTn0vA5jDYfQ8oatbjTFJXy9R
gn6iRdpTPBVZDfLQex/3ZIJ+IrRfAxasF8wP8i9xtYhjtUXusYFJ3rjrYJqY1Z3fsr5CeP0iA3JB
SFv7I9S3WZbFdV7cjFMzQuGMtlOw6QiMPwSjagYUgaktg8V94ka9AZJycG+HG5EZrzi8EepIo1Af
KurVMzckPLOmHKC3NnpNFZ0iegvIBA7Z1gJ0VgNhIpSPYs4mZDTd94VSX9ZodZe8whitqBt1CoOV
2iRHkX6fg+S3W2FYd9IbXJLhWIoZrIHnXFrbUl+mUNHPgOTRdPZW6dfI6CqNGVkzj67jHER0eIzQ
sXwquIW9fQCPBwYRTsnMmsmK3sRNQPt40sCq/75GEOKUrO2A0oUzWOAHRBUfqsCyqyujukv6Qk73
uVLrsejaCbMFHPlPOaPBe8JmNeyj3GJyCpv+DuMcM/sDsLcb2BpalDKD7S8D6rCDb+r5Oklmn+ZK
lECDMSWlIcxrZldeuAe5fsRZcCfoIkA5LLdzsG3gLgHlDQVWYWVKVMCWVYDwDd1XkaimpEdWStqs
rjkPUT/up2H5pAfwhgnAGHQLLjpKyLMft01/1eu0gGJWwL+76sRdMEMbX8/RlIKM4Hcj5nl3JOZj
6nC+3leTwdh3C148XmZXo1MhSIz6tqHo/mhBHUpLCIGhJ8ybPRUbElehVEn6aJAHuFZitB0YhAiT
YrV3nVH93kAEex2nuQGoMuQnKhb2Y8nb4App7K3W7eX8bZ09OY1tRTC+j8gurrfirh+n8ObKMj6u
UTVdpYpDYDoNj0xCbNVmUhCaoPNk2aAae78oK1+6EvNtKHP6A+Dv+AAT0f5RtttyjIO4RK+2NSiG
Yv/eFgiH7fWEidFWFuubYvG4j8FPT9eondMW3WmqRiRfCBZDdd7r4BBMnUuIiimOWFIABFvtD2rH
9xFy6qGip3ZfAK1/1maNkk4D0U2wEeYYmgNNDXv9LsRBuychpunJpgpaXgHgdUhZIZUtLi3MsMQj
ju7e7eFh+mlAT6zXDHZ4hb/jfVPiQ09bBYFvUo8F12yHSkqExwXQnfwkSLVud1qSdbySmi/Bp8UE
q937Sk4dxaw1X/Q7q/ySXxjSk9DfQ1Srp+OE/d6bDDPBlSAJ1gKCyrYWBEsAp5qruUmg925h/qyE
rl8jh/LyCwxgp3XXi2jAzleEKy5RVIK5UAKbuOvVCAADRTsSQO/RyCzlBd9BE+62AfGsHJSMHHtw
0g/K03O0wOfvA2dAkk7rEiyo8LupFeVh7dqiepIB19UPpKdDh0hk2yNty2MyZb6jazIDS+ja2wkr
vIR/6eS7jo5JoWH08gFUCyPvctBJtmMIGb46F/CaqHD4DwOrL7nKo+p5Iyt3b6oYdfPG48maMqEx
7rIfLZ9Ygyp+RoLLPp56GWaL3whDgkWIpJK5W52twB+YanOQUSz6Q1tVroZVIaDIKrUlNnWbIht6
2A4TOpnmqdjyebmzMZlb8ALCIj/3unDFZ3jq9vz7DDqrCwBOG5u/a4cSPLCkbU3E0YIVswpuzXat
vjeYAizjAaXU6kE1InDqfiB8wQwNSDNZ7GFABIADimfy8UsQLr6+YK3W3WFDOMAK5rrDMFIAXY1f
Y8fgg9u0IdZzg9wGnTIhWvLSBUOD+d9K1zGAKYJd6q/AsDocBkg2gpt9p+DMfgh51/kjxUHuPsRL
j3TckyEcDedgRtcecQUQ5pLRKliYhSrJ2u4VBnZDc1pyFJllEqBX6j4y0zbqXlgabC9wDqX9JbSL
NzssDFzWFGxRrP4oxg9tZjlar6yCw8B8kmSp+AfbU+xMSa2FoW8k3vryA+5EO72HeOyWKq5zKfpT
CEsOsA8kYryASkdrrD4HE46uLzAO5s0zfFVWioO1t8P4EhFA0+CvAPPcBQqr+pFaOA0/CVYOrklQ
4OcrQALSenNBS9sFZwt/qvW66dis92pxpoM3XjQ6P9xaVqT+MENG/RJueTvs2pzULTb4KQgfOQY0
ViWYeTJ1hrXO6vYzgxf9vrCImsX+7Go5XjoprDAJ6twtQGFi8ro8VoOX6/dpAq6L+lwNC30OBm3H
Q8FnBYoy5m1y2yN/XueHlbcKMCgG7hv9AKvFuAXvRPD6ZAu2TJgJj37+EEfENC4NYkl0e2yGGdVi
Wa+xP+UlUyxhm4BlSIHOwz1hPOMAhnZRkzNM+QSGEx2Axbpqw90AbdggrmYkczxfcOlAutsPBdzG
+V6o0iwfg2aF8UhSUM/suAcYNQG/sJuk9ZeiGEwFHu2kcW9Wa671A+rqYV5BNGESNQ6vgf8pUMRs
vMpd3G8a96oAwoKWE2QK60B6KVwFbypAT2P0YOIYoPoRNDqHYcHGKtUPmZ7ikawJhu3RWO1mxcfo
GW4mTQNUoudj/eICMJkegaX03VPVV3n0BtA4nt6LumTiQ0Fxgzy7dazpu4igwcf9XMCU7Bsc2vNl
AUezGQBxwSBjiVhGhPTReXbTou/roo7kPeVb2T0RN8I/09ilmHfGDKbDWJ6QnKR168bhvJbRWl1U
CPrJUy7cvHxcR1dUmP8OHCPusYkwUR483AkaQdT0vBmIw9IbgVvcFwXfyGtEb3qVA6D6WmHAn689
SB0mAM8rCkd36Fgp+D5EMO/8LR5mXmE0Fef83OX1BNKHY4OYpyOoKjrGJiyJyBOP5CcK6BRD6T7t
3aCXtDdogAHgbeCTnUC84ONlRehWqx9aSE3q+0H0Y/TS9QBfEr40q911o/fzDh6lbbtr65Xcgw9B
3lWmAEkm7kH8ykoaLF+awINvtMxA33ftjI4pDzb9nmHijoCwtcGsOC7fBRp7DRDYMJwxwWkpmkFw
B9vzDSM5csBlKzxjR17fzVjnXTJ6CBhPQMKYOa9hBNjGTx2zgFTz0GdynUEuXEIXABA3WggcEQDH
HvsQ3jrXGLB//Oga4BNTygcERugHNFCqb+7hLClXRIc5sm4kRcCYDD6Es16+OYN1JtPCg2d3DTBn
AJdmm4zNwI+a8yRQJfqp8LZOTTohZus+ssWG/sKgsUfQcEVAQZGIXkhJjM+I1qKVr5OJNXkC1MmL
vQGh62NsYMTxoDF+tuhvYzdnYG+04Pr1K0pFZEWFIeaPeQgKSGKhFnbYKkVJsX+ZZVZfYlHU2weM
7YD9DitEYHyN5+lZU+a+IDnTPsY6xntCV6Pma7WpNjow6PjKK1ilqk6nFm/nbmM40e/qSnXivpb4
PAla5EG+K1oarEnebAM5cJwwmI+VA/oZbeb5kwt4bi51l9OPvUGzmepqCLqkCvMxfKBorMx91xe8
fbSEqeoOrhU9qBgNuArXPC5YnvZDad1rjUQSAMkLjL0OtitrqK+7Dj0QZs3O3CmvhXwMFpBLU9Gp
GcwmzJasy6xAUkvqG9HAWgYFPDbhWsj33CnyGSP+pgI842SemLke4UIXQAaUjK2mZdaLLkeHIbf1
PY9sZ9NNsa1Oc6B+MlmxSslxjXPxsVIchm8FDwB5BlAGBHuBzRy+rR2dPrVqAOJUOJCNVCKHtajr
ZGgqEd6NdrHz+xo+nzpB5wmze45zM9gXEMqrJ9FGRXCHAhX3a7lU+bTbSlZ+27ZlcTug2jlJBMwV
yKE13m3fsW1VeSo5PvGu9wVQApj20nCna4RyX3I74P8Ha9d8lqsf6l0ucN8Y0oAaAdoxARUS00hw
FYth3FKCWUy8w7GxqAyBGuMPmXeeX3DVajQeVVW8ckOR4QHuoO7SSoo6TOd+WtsU21sOQKQB6pei
we6r0xqLUf1Y5i48j7JQOFfaEhMTULFX+RRN2A2zjs9hkUUYx0xnschFZ4MF3LSza8nPHAlQGK3W
dsPp2A23mpsRacGLCesuSk27NTPeMBD8o6JGLolCPzU84+AJq6zopeEPrgcPKTWoijDvbvAAAsLM
wJ63AZ1U2oTNrA/CBuRbZOzwGWcBo3tuwNVMYRI+1jvmtTuPC3i/mfXBYlKMbuIHEOiaIJnpVr2N
TtkmqQu3xo8bqIyviP9D26PkAPve1AsL1ixpIiQRFbFC2oCdBgIaHRAf8o41sCgAMCs6cG5pTxDO
a2Y4vt2PoVwJlAnY/nZ8y6dbve4pz8oyHr7gxKmqPRBkDmKdDMLXYkFgIyih8yCru9EDik9h8BWb
c490F5gdzZA2ZFqPQbhr5nnrkZ6x9me460z2SHWwfutbjjJgXTv0YmjBt+IBe7zRJ0sLHG0zDRuV
gaVQjSisMKDHelHt8hCAKxilTVCDJ4d84ekSo2WSTdYXVb99KVTNn+B+XrxJvQBoSzoI+ZqUQsDl
v46YlUY3X0nE9C1IXIM+dJzAWEMEkO6fpzom8pQDeMe4bGuCtK8GNYEJEzH5HtpPjCAtW4sWYY5d
tLnlc7DgXEqC2ObDmmhZDvn94obOvSwd9KERqmUWzzvaAE1e0LRi6ot5twfUXSUChzFG9jxHIdwm
4JKP0GXOZLRdvGsXLovPgxhX6LAstbTsYMOG7RnYigbhLUfUo5oCmvWsqKc1+w+Y4scYXavoDgx5
k+KI2ECGDRX4KxrZ3Z3vnluGmCCxjuOTXwOya4oSI+shEDuk5IBfj1IHfKTAPc6r+0KWyO8xmBnf
kVrGZ+C60+c5D+NHMxNaJ2SbgOLUpN5pJ+m+68L1ACJQ+7QZuOROA7jvRFGSVEEs0ipaAep6jDnA
VQvuRxBUnmTvRRoMIMuUVYOxvXUjQwqHu+G3lh8ARrkXqNDd+2lqpqzQozp3qGxYYsCaANIL8MPM
ywwsvOxfQK8akSI0D8gTlM2BTS7/wDet9xGhLejAfE0mdC2J7wXQDsuL06ZQbFDt7IshcfdRB/WS
dFxTh/maXUHXZcBJLatTM9EgXSLgakoUMh3yugcnerlsENUkaIm3LAfg98jHZXnuwOaE52OZH/6j
3yLj8paZAyhsHEnIOtcs6fpOgN0ZV9hZ/lzm8qvdw+8JT25CtX+TWEkU3o1tB7Pze32Aqu8Q78MX
sgtlynfhHYr0hCcQZN7V2ZTm5/AcHSDr2/HvLsWWBOPtv3gffyCY+tk3Whg2LZiJmF2uP5EIK7Y4
T+Dx/fmH/AMBI41+0pFZpHvEeanUnmJj3EkQThERaktwPBFunBQYyn0E15UeI9qNO5R5deJaaI1n
WFbaRIGOfPA1KF/ooP76Pd2ERL/3xf8kQENOBBLUVygB47kPh73xES8eLU504K4heq4EgPQmDrCG
h5/w5LUaU1AaijjFENiOf/HN/IHK6Wdfar1sfimDXu3RUyI7uizkclE5yN4ooPgBzFIZHf/8GvzR
Bf5JstZ3wzpwxuR+A6in3sNGs2oy2oCmcKhLi/Hpn7/MHyjjop/Uaxiyd3Ezh2KPgUIIphBtdx0m
m//LD/GTANX1YhrgSCn2k2rAWKCAAnSTKPdXIQN/9CX9JDrzne4ap3P4FwGTSKCQOeZxdYXh7F/5
xf3B1/OzS7WH+BNURyn2Ee920ICCWw1Z9V8spj968p+2knzBbFWg2d9rEAWSqJ+wQxaAbP9XV/Zn
c+qwdgy8XXw34dbIRHnAo8Nm3//5k/++IJz+7E0te9rMUP1j2RRAbV+HtrwVZ3KFBSumBtC+uBGi
cWBWXrjrn7/kH31bP93/RaQBliEXag/AWHzkXT9cK4qR658/O73dV7+zvajby/7bvq6qlclp1Xw/
VnmndgPpYpsiB0vUr7JpURnlXaQ9yI9uCB8wuNuqz3TYSJ7JsGL6XPDK6WeOt1VmmEbOgf7nZfzP
3/gIDP/9X/j5u3VrX2pMc3/7438/2wb//NftMf/3b376k7s3e/3avA0//9FvHoPn/dfrZl/919/8
sGt96den8a1f370No/G/Pr9+s7e//P/95d/efn2W59W9/eOXr69N2WbALfryu//lX786vv7jFyrD
mw/Kf/77K/zr17eP8I9fzl/7Fq9af/2dR719Hfw/flHR34UIJSSxIdoAxTiu2vz262/430kM+wOJ
mSb+RQV28NaiH8LrRn/nKP4I4RgeKoVH/fK3wY6//or+HVRxqMzxG47/gJP0/3l3j/9cJP+8JPg+
/vXz39qxeYQ8xw944tv29v/WEvismKQr2KhC9YWnQlLjb9eUHETgcOP5nRjEYW3XB5nXPyAg2E++
hipO7gaojlDmwhvmU8f9X21aiPi4bd+/eQcygkJe0IhIIfChftredQE+lNzMuPPW7jUkVuiYF3nJ
uSJoYyhIsh7JUX09fgFTxB2jaKbA+OUZXO0OYzn4bwbVgKtbia9VI9RFkbDNgPRfloKHFydCyP+6
usliq8Vd4TEcEkyD+dQ34V6p+M0qDNgbRCruu/DDzc78c1z5j8Ax1dPtP6Kx36DFI9+qiqiHQsAM
cuXrXvcm/IT5F+BEdO9zDy3QclK8HU8g76WNmKM7zNxeJZrulVN+tQ1QWVHaBAFCxck2RcZFL47o
Nd6FLN72WkKv1ml9kcwBMGzpETQ3aA1u/8IGjzpxjg95R39g5oIpW/hqzaGHN/bCwKA9wBgGOr/i
K+oNnSGVXWYY5ftdP1bvRiGLhM7Fvl/BPmtBdKIYjaTOihcZcow8W67BfRI12DpTxsHo2PdOXz1M
enYYE7t0Ies9CHk8kVRtKfgs0DYCVp9ZWSUxlzTZApjaQ2N3oAM91eIhp4UHlOWKpIMiNwGwgnkl
2dXqKgqtksgYxNSBvpY0MwZDkL/Eu2rYIH8xIcioQNyhVeRBBTbeVXooMISZoXQrH27tBSQn95cc
IS3IvhsxAplTIwxAt4U+gq2WxCj8deRubPUpW8naXgu33FXg7ZxVD+Bv4UvWjVWRAmZCJ30lsgc/
1q/v0B3Yg2spkhwVynzXtF/nGcF+aiCQVtPHEM5XCdwFzE6UGk3KhD+CsVOiuv5/ODqv5ka1LIz+
IqoOGV4BCUkoObv9QrnbHnIOB/j1s3RfXDV3bnALdMLe31p7vPSZ/uQiP4Z+k2RYE0JAuuQzFnO7
n4ZZOUN5kt+ZzShRm/LU9+o3cQFCCYY+BW5K6sbqROlb1gfCnPcU9HLUyvcWb04xzFypuSRtFqD3
QvF4dv6XZvFZh5XYFcXDl2UW6tHuIQmsjBuJqourlbqXnL3B49YUxo32Pa9rpFjiG9FcB8nqLQBS
5uNTYlIJf9YROcsKrD3zYSel9dH0QcocuIB8MNUnJbvTXPHE0h9MdSfdQfjaSOejLM1oWcS8V9tY
9wWpULX6Xg2tDLV1+iLYsxMPttJsiV63pUqOIA/xAGdeFZOp49D1b8248BZr/j7pJMmbHH9kzO9T
UPja1tbvDOcnMZT9wBS8Kl+JcafFSFeH+ozM1/poO30gqYjw2xIu3tNX+mvq00pVRd/Fjp1EVfaB
raQ5m17j5kVYbu5rN47nMvbI1JV+pnWgffx5OHR4VW6QeCn3Wzeduhywy5qNH/LotEe0liMbGdME
OUDdVamH1Us5QD+UngquoRjmEtAe+1ky+aalan5c8iFjygNTF8j1bZU67VdewZt4/Oi07hDTkK76
bTqRasYPSXbXc/X2OjOUIY2P2qLD+UO/w9SaMJPLcHA/yDH4sP3GyRHZGeX68KRp+vCUZ+RRtIpg
bm4zDVunMAgTu+kQPFmkF9X43HYXvc8c0GPT3YuylHyKVBmpIMk9EwaXs2EtaCrV+ZSa5b+JWfBe
r9bcqsAyArsR81FDROMXxfxb2GTP3bymVMwF+F2Unqbs6H+tz6Wt/rPYxAJzapqzWGAWhaZf48w9
imq+rMu63vt++ZWSekedZ83ehmwMTP6X4er5xcon05/T+F2vLflqcT+v3DSmoDCQkezMF4vJCSeN
ldvBEXZZumvfK+5zFodkh+swziEN1h7NOX0czasJAQGbacYDWjvQrt6iba0Mv7C/spRGesnZ5zYB
Uu5txU6OlWFSRBfJrjfG8mlr7P5KCRP9wNLx8BUWqKkvImWhnBvPDmFR5YmpcNahXNzO74vqZey1
5Sltv6exaw70uvtLXlrujoYqk4AKd4g0qZwoiNh72FZ0JxryBKemt1z35aEaq/Y4JfmLO0zqZVHi
2Ndq+5pUEBijRS5QsUgstWaS7QFi2rNN5fZsPn7krPhVlSZPWr+XAxbGWZkyXxcm5NuIgixdPwh/
rB/O4iyBak/vFF8BLwQp/Op55v/xhlHNzrMdx28A1LxyagyEpYwvNI2UZ1P2J8eGa2uQVeyzojKO
moXNNC5d2CGzbyCs2/gjq/sQji53zeaPucgxmAo322lKq1LuN/pXcyLHN1dfgxzmnbYR1umdjWTr
Y4BpcV2rsvIZSJLuClUZAdd3cSPiM+1Qe/ayocmivrYi6lf+Ktr5X70WJyWZn3tRqR+O7F7AUD4J
RW1HOhU2+fDK2xZdI57O5Xch2QdsRfDtVcvgOUwaYvstW+xzVWVBB3gcrY02RiIZROtpNkB+T0Bm
15ptHTVF+ZbKihIRAT6sfsa4n7Vxjv77EZd/1ozX14Gd3SM2IzqsdNIrFusjcWrrtW0jlTlBb6w3
6iuX+7wh5z24f2xKmCHMS+o3SfHK5NmLyO0/6SzcP4yT9Ky4V/xKVc29yLT+Yii/GqU2rrrN1VnM
+rRq9VEZtx+VCj/0pWkd8jx7SiyNEkdS7YxH4KayhhmBkkHan7Sj4XzRtwm2vk1vsaG/6NWc3U3c
LUUOO04yOfuwjS1weCurapXPuEg8rkZbBJr8TGU8x09htniMZOPBvgItMXsaIsOgbmvF00XFPQQQ
MYXkA7u9GDfM61PMhpKX52a6UHAlOFZ31vviKp3P+MFpbw0Up5Nuyo6G3nwX7hSpRju9umQxAlie
Ali3o5n/+EH4lEBVlkXmlNaXWiW3v5gHRkoOp8UpnmLCZp/J48tEzDSiSvzjLGsXkWnsIhohB31r
zWNtiO4CGtVdhuo71dV1Bzii7TMi4IU6mrduYDmnSl1FS6pVPs3d9rI167+a6Omud/j7MTNkQaMZ
cDmFMgagZ8Kna8Q5QM/qW5X8bePK13TF2LlxexPFVHq1YQQ0tded2euLt5aZczTI9xyG2TB2aR/b
RPSwEoHAkJbkiXnEUKdwykyxa7Q+o3cDjKf0WRFIxeFITOPWr5zWuXXwglSx2l+DXv6TxitwZSDl
5pVLpoaIDQ1fKPpyJNu+kbdpnjR0LlG85vpBbuvfEiDtVLLveL0iraB1i1+ivF1I1DgvpupNufTS
dV9zZUv9yVnpbbgxS2exduBS5suabvO5MbaWMyv08bQ1il+oYj4saXtdmJH8Stal9LvCrt/mZf4A
Ztv2uWxiP1f75USS4ZkIbxpMc8f8OxMIjUagNxiWfRZO+rbGyhhlRd+HuksWrkS6/txroHwAXWpo
kfr31ybj1D8UfmGK+Fip1o80v9ce+f5WDkfcxGfLNtIzp+KOBNGjlMyeE9S0YIjePWJcChv2lpaf
tan3R53c9U5QM2zZOFXMD5d4g8EYFHnI9MSMrNUhwiw+aQDLl2xUFKqLyQ2GWwtH3Xbf862xPNkT
ua1N+ReuZPIVoWl/+fIFKZTyH1XKY52AMeh2uob9StiPsvX8PGRLAA8hPIWVZm+LIdvZkz77hC6M
oClwhiWdHj85Ss3hyOEzagAj9umW35XE6TgBz1lUa8Z4UoCO2pZJQqXyOjNf6rAIoYYO1gQPkCm7
jHJ4EWU/3cFH/dKA2SamlES9nl91jW2CgQ3D89RQBy4I74qGjkaht8y3na2JwGw1Qa1t4u0gf/L/
OhM0MKMaf0lRi5Ox/T7sd0nabC/uHL8BHMfHokSfwWmo9izTVZB7YME0tryOpDbQnVqTKipIWtou
dLNhLNtO7XVKEUQS+MSS4jIWIjIaYzxm4OBVMvK0eXt3FVAAmGzRR7GwuyhPE5OAbTxT56rM3cRs
7L2arsOZMOw3XACvUQ4c3thulLZKfLU0EV/zinUktvFXEdw8Jqx9Pk1+bm11asNrNPlJmddzpy39
u1qcN6sZTz0N06Mc10szLGbICFWVfjVXRUlcniPu2D2na3Z3FS2qSru4zA3XgdnE/ZGksboXKk4c
g4xppANr7pwmWqjzg2Fo+W7b/sWMrXtJJp1rYGvIXcco6f2cbgqBv1k9aES3sEaZr22fam/jIE48
l+kYT+4//RXtAL+OwuvQJcZhS3OqleVa3hYtartXLeXgCXrSH6CloBu1+CFYTeRuIW4MSCWps2Up
WYBHXylmNCz8k1kHDqn/p3goyNnn39ZEkrOrdDV0J6a5e6UhnuzWuqfNqN8Iw9N1RjDlVQnp5yFx
aAxCEe/mXJlug9DTg6wxMGadrvp6tSTQxap8qam0kOdc5Alr0AaKIBkmRRdu5QIxNUV8JuRiX/St
3naMZe391URRw36MpyAWd5tO0Wls18orla7fVdgBjrZ9BRbII75+ZBRkfZqYhwTUDS1j5OJUt9ln
lVmHrGunfWVOyVEUG6FDyjRBR5v5QJbz1G12c96mnhtkKbb/VNkfzbQd+03QdTPB4gU3trCwS9gx
mfZPC3y35RiXgddsSUbtXWbtaa3s7qcz7Rc9yXd9vQ2XGXXnmYjgp2pqypERTe+rUvRHIMTC76fJ
OSnEQOBw3FtMrtlvONsx7sP6datK+1W613XVz4mm2LeYV+4FiPwLDhIjgZv9aatSO2nV+KUoTnlS
1Vl93GAdwjyFctRG45fiwNecJhy9c7ItauLkoABFERC7eOKXs49NITk5yWemJmvPNrcQuzSeuWV6
2mgTVpp7MzSEkxMWVZL9ZuJhqipo1lntjkRrm1NMOCBOOzd0APWiZssTSCOgAMVeLM/Qgbw41tUh
1hBlTxA02ymaiPqtKK5gVtmuyODxUqDdx0r9vQyLOLBDn5lTU0YCm8dlHjv02M3H3Cnm00QA7Klr
W/B7qe6ybpQHc2SteUS2Qflb8Kb0VeOaeMkYsMBDZQWqUXlYjQwbwx7DmexrqKhWHEj8E4TypYpd
rv2p1aG+r2qf+r2uIp2adfxd1fDW24sIMB8VHPHCmrDVe2KVha838PSWRtt2oD/w/gBZCq0RdwC9
0mNhdg4anVcgM/xt3cQmUy326zilxQmlw62U6xKN7Rw22BwijZZpRgztZNGKHcnK8K3v7KBV+P6V
RVpFWZNRmpptr32UeHKhqCeGhg2HZB5HLuJqeygS5l6l1c84au03/3Uvn/TkH3m3U97lyZVMP99u
DkZhk3NsXB3T7+RmXqxBewX8nwh02J+LWhinGHMbQUuglQx+Jeji9E4FsP67cBhlb5oDV13qvSGd
9F6CUgQGI5bKdDmVmozinEPz6Mp97yKMSfL0uo4r6QLZGVABI1R1vXwUA1FVE3VCMK4PEZA7MJ5k
/BkITuzRRhiJw81W4UEmQoS5hW+M6P/rnLcgzesGVNZ9OQYepIUQjL+oOMTUab7Tk7iqNGOxNXUf
SLiuqpl8o1XJHjq62h+yLFDMMr4kO8lCmuQ0uxmABTTsz2OlR6tdalTZtmkPo20BssxvDiolwo6I
AwJHEm+lNKQA7SRkCVBgN306hGmj3FS0ODc2TP4UyKW9LNWy82iX35OYs3M/kzI3qA04LU4PnbCM
vtQk8qVh7nL+1bte4dzTImc4d+nwYjHe9Wg/tqdyUfZ6xQStoX1JU6FcWin/ZQiy3xL1YmHdCSyZ
L7dG6Y/ZnBOY6EnjmTOxTLwa6I/a9zrWLV+VXJWqVl6tOkuO6pB/Euyl4p9ejTr+kUuckHpIoo0P
NBytIaeFYNvoiiyJHR28T2gDmyNQw0Hpl39KIetbN95ZdeFaFZw65dm0O4Vzzqx41VaUhD6IFczF
+u3EVh3oQ/9sq93PyNwinhJDGl3buaZZ7ZyRTfwmkph/qaqvI2QL2yEH6ZZtxN1KZ7+oD5Fd3jNY
KXWLezWQjGvWxSZRgTevW4jjDj0F6mauTy0dW+7SsJpUMvNPsttnhYi+1/BC7x23J8jRL+4naEAS
dCJXTo6pxbtBo/RWjoh0TLwqoWDLBH5ZmGZIlN23mcLg1ZlihJRH2Muy9arGlXETk24y8lp3nlbT
LvdW0rWX3J64szf5jzMUpUdw885so/FvxyuVjO5ZoxXgjb2eUEMpTh2xstd5W48mKQoftFS5iGnd
6caw+I1lUZPsBm7cxnqSKB+BPbaTNKwZMxdb+NS+yskgu9WXNX93/mSrb4aY6xewu11RckbvJg4p
Dafvg7aETHrnj65Z4WpPEwmL1LzMWJt2rL0U0F8y+3GsypLTbK6EYuX/Btw/QSLdR6r+YDScmN01
5+UlVatV3W/CKLJzNUwkJqChs2kLjHH+pK7b7AeA/NOAFdErajSl6uKufp5p9n7o5mkfOw2rowN4
M3JrvBDh13Mqq4kNCGEDfchacl3K0JQ01jTymxCCMpYFzSFuimOmZUmAUjDHpKZKJIX9vYcL8Vxi
hgwgaKsweQgSLNmRpl8TPPLdNiGvU06qNi2Hes3zQ5VvL5VqphEfWhKis+LfbVrV+b8fzGQkcb10
x1HtVZDYBtZqLgK++V+y3/S7K/J906lKBBgHYVZEjkqtDvybC49sZqgL0C8QyGKqq1BtCA8qAlHa
oLmfVk2Fg7jzeE65Q+9hhohiKU56TddW8AFMH/nUvwJKPGd1tYUd02BASLES28sYGIOiXTkpa1fX
ZWZAHTNw4b+/NvaV7dXKxNaXJCu5QRwEtPZvol8/6IuAHevDrUsU/Vma4mh2D0BdjzgajMSJrH8j
z3vfG3N3BIc5EdaCN9G06mrCx3Nf1s/5BhrstGp6IqpYR4Pby4NjqcllWyZqttYYX+fRsHcJq8oT
wLkRAJBVx8W0P4k9yVsD8HxqkvpF62ZWSQLAvtUk8oUi+WNo2cWYVDNc2QhuLUFEqojiKtPp22XO
935knNteGMx7VGOHZ2CVN0L8dbAs8yOJbzR3UjI8rtq9Joy24VvSfqVx7941Jrb6fQVcVWirigOB
oXCk0o4i7rdznlcOlztENqSaWF2IHHmJU263AtZyTyNEhtoJ5Wz/r99aVuQyuYh6UF8slDFB3zjZ
sS22xctwsx7yaW721BGmCO1NE2RswaaZxL/Snr4NJaHmS2rbExNJy6q1OMaTFqYHY9hRVq2FZ9VN
dV9i9V+OCuueuFNP1bb4rOEEj7NKYI3kINoQvrVaTRB4WvUbNofvyqmvbq2F3VLHvi6zN7GKh62T
+5keVx4GOM+qhmv9UCaCY8B6dfO25yH1ao/u0bK91Ny63aLb6k6Ph82XaEv33cOcgCVH1+qvUtH0
vZVD2JkPRi7r23KnJKa3oRkPVL38RnSYcDGokSW6L/DjE4UmXKSMrXGiATwWcMO1orafjddCBxHu
Upvpn+wHQtVfRWnu3HJhFC3KMi/Pk/yUTSLjRtyW3ANo9zPAc7m2RWdy1xw6AA6Jxo0VZc5leUgG
Xv5ko1NUoV/Y40JgTnLt1vd6LtujNS0fcNTcQ8Cg9kxRHF9nlQTEQlQtSGz9HjtyOkqpjadKc/51
2qhHlDEfivb2pCfvCSjdHfKCi5Md4SAYrpw5ltc1Ow2K5YQb/0maa90zMrDZJ4OnUEWg25TPdX7M
ScReCFhh8UDm9Iws1kBqtn3MplW/VnUcoRQ74DAD5bJwppNppIYXIzhwYvo4OppHLxF5fxKu6E+5
EtMGol4cKINwAwOCz5dsbXRYlKMscgyw1qhEiVZMfkWDgvS4eHe7GT5VdIg7HffcdvnRKMT2lmWx
jxfx0eeuHC6ohnx10tafVkpvVJlfNlVX/NxtnH3aw9N09hbGVofkd5t3kAfT82IYYNQ9ylO8CLvJ
JONWlci0ybmSztVe1yLPIiZBHQpZsOmUmnbmhKlG4/DTknAPB/XedjRtp1I1P1x2e2+QY0/5B0VT
v3AgJbVv7uy0ZVhY0t5dzjH5qMp7JuqPNBdWSP1V4dCO6W+iPenP2KQ8eikIzhLFPqXkHmyKAOT3
skhwnGOx6W8ZWjcr15brwjuuyzZngQNQKxHQ3TbkpjnngR2fZEnGL7sUY+FGPWqjnSoXMOQGRMcU
3ReS0S5El1wE6mDTU6Wt0yqqpG4ur6PInpNuVj5t5oFXp5zA/ZOdWuNTYTCOYXG8uHHGk1GpNgxI
fSUXLPEDdeOuWCczTHqBIivVM1S9aJxzM2/8TLZjqCzL5nXDWEcknwt/G4c9MXEn5I3+HGxsxVRz
5D3VeL1aWw8Fq8QFjvUbC7Q86Va1cJRqm2+rPyZgjaHsq43J7pynVqHIK5VDZIPT51SXwyun4Znx
diaN7eJvuVUY6OhyIg5AWlAwGCEk3FmHo3kvJ7V935bTbOvYCbALXB8l3PzB37K5pwcbXcUeNA/4
sURJHdsaLsWtCQxdI9hvuv0zfuJ/Va6yNOjjs77oihdvjAZmXvvbkNbTtZ4fqeFcC+Nh0kg9tovv
pCrUciVEGmrd9KWZbRyx8HI6c4os1CSvqKm5J5kYxQFx9RQABu3KeVnuld50t2r6Uu3xNKX6FNHe
Uc/L9C65DF84mdP+Zbch/Jor+xmZNZqx9KuhErePKZvjWhM7w0igrLkot3CK79WqM+nG0t91kZ+w
vwwHClt47laXamRvMj8VrHZfba7mG92q7K1a5AGqB7qhzVyetokOeqWZEVmyYwm+SS6bm3NSuIEY
k9BW1KfcSb5dNMVbgQEoZxCKVqt3OpavMzk0bpmYXUthPVEnomSHDLB+nOnivn1RWPmrlV6LVFse
3RkfOO2c2TkhAnym3f1a5eI+rKeuUulLJe3KhYK2H00mbs6MEOloimROXniGTU6CySI21B3nVPk/
akIpDbte+i2KdGJYyYkqpxEg2p186WqfaTtvkSilzQdBXyFhlBViGdLRLuZFufivm8bFixGw7SnJ
rP+Z5F7xnnUhhD3oJV9JeKqs206jpTjehMUVTQf7SEUPMc3zs9YM5wlqDIlCwZca98dY/liKTu/Z
JrJux1nr4cI8LG32NfDwuay3JAFKEp1a+rFZPG+xUlif5WHZcpU+6a3Vs3+Drt8WfTGAtnPdw8jl
ixrqAexVCTI21U2V/yOAb3r6MHqUYX41Rbo+NoS/hpB/Np1aZmdp19Fyhj3vFuaAgWw4aYI2e11n
GegLtW094y4BK/NlDOZFKxAl1YU2UN89LLFA6gr47eXm+jYlIx8veWstJX2qLhLFxUE6TENNgVL8
gcGavhFfSqNKIBbIlciM65nadiyx5VHtqs53t1zngqD4UzGfbbN4EnKqw5Rdqoihq1ARhDWdrDWx
7iTyD9UmzKjVgdYaJAt8QU810NxiUieNxY/IEs0vFrNHSLKGaot2lhPFICnjpC6jVB3LuKhT/GPj
MfYJ9jceepWHA1aHC7m1MzFGp+diWOFDgyCxiTeOoPHIKHtzJKlB6AHsdPTNOUvDuY732pAr2IYS
xvYWyOMKoxtRxYBCx5yy9wMYKYXnetW9PImX0MWnuMuLLTmlNd36nsLdZEI9D2o/cbjrAtdgDm9s
rOWThiafa4HEnO0iJZRC3ABSpktlWuB96VwHHFCK/cwFPWpnq+WWNKl/qu0KhncxW8v+2xj/46qM
eTrT5uu4Va8kQNTP8hEGyFt8O25T73MVdzoqp5mKXn3A1XWcq9q+lRYJ8ln0aLycYqUsP07R+NdZ
4Z4VhLO7uRsioRn/q5Jy/LPNeLswsi6soOfVYTiygaswGPBkH/VRNhTB85sab/O+00VxHrOZGoie
KyHF2RunleKrVqkaZmUbyGWq3u2huo/lep9Rnx/7tqnDNmZSl0wa4t2xArVhVf/KrjWvVNAPdjOw
fTVS3xPNpU/juk8o3PqTnnK3tOqacp6x5NfGhn6ZcWVxy18DOn9k7B8/MLMBDKVHhYkGp6EjU73E
9uIhjOrOs5EqjLUfeMOIZfQ0RB2ZaJFaqMZZriw5riBtULTueClH/Zoq+hQ6Wtftyn7No2ztkAnm
vGL0VcbfpDhjlmp/jFTlq5st8nmq6yXUbEc/IptiwSd/Q3zmw1adKhJiq6Kx0IfjUOj3Dr42klAJ
YnSas4NMLLiiR7APJcW0C5pH1J+XdBDJMa/XhICJfUlJZO8bOfyP1z602NDKAfMixZ/mklT6k2k0
3iqb9ZcTKPL6BUNy2Ww7h8pLYYDVsCatX63xDeP9CyBYsnXK5j6lK/Vlob67Zun4yyC2qNOwbdZ1
2z6B+jl7ZvvArxnJttezDTEJs1BaDW8JDqXnbCr/lEA5ncfGdoPzz14wUgRSOL+LzMuPXG1QnVvt
V4ODK9hQ51/0CmB5U6bhVLmPuEmav6GTys/FWhVnDvZvaKwRa255fNVXdfZbWpHnTKmtQ7LmDHoo
4jWIK2GGZuZEdor9WgPrNLO2ORG+y+AxMvbjEr8XUaomLMzylyOTto8zqp8mryxKiCLb1RUO6/9+
rD1yfBAdvoddQJaojfDGLSeart6o/MzADs+Utq2X1rZaX8Y+LZPyoIyGeLbGu9HpvMvCHg6F+6oP
dGGLdamukswOrfiJwgPsMz7S20B1+KhryGNzRWBeh5E0abGB19eA+it98rrvnL00SPsXLqNs1Ee3
fjX6HoF39UE/EqV10oKK96T6+m694wtwjnZhvyuMQjpPOCBOMu6uSrXtmPo13JJ+fndIee2G0lzA
WYTL7Ky+oIM3V3TovXGih17mBSRtA4kJ00wuSWmjpO1YfWoRFo/WtruMT23fl1+lbfqVvSa7zl5Y
MtpivaCm+1nG9ViZnbFrm1RcBaYtv6AXElT4+SjXSdUvhnq6N7bqd12t43JHRSHW0rlq1AUn4jyX
AQet1S8G7WMilECCBtUbptIqyPuPgKE1DCW9S7HY+sGaWuUgq+WCOyuJ3BpQIx1UndIvb/gEPees
Z+7E6VuXWz+EcpgHsRjvOXD4jnK2SrIynZ/qVT4VSj5HgAyFnjp35J7N0ywh123X2WgO5s2TsmUr
JdfBCpbkSJd0fK+cLb2r44h7NOdoZ9h9uBjM/JzX/ovee7XnGTF3ZGUqALBceS3q6mVaYsrtepwf
heoSbaAbet1MiYFS/j70Y39Bq6M8X42jMcsxXF04WrqWbCj9dFBxB+GDM6+MILxIxzJ365w61C4r
e1dBb/orpe1jq8kgLlQrSmJHPbDbHCzaC6f/ftQbYTDaMFZIlZ2uvo0Yn25VsNEKCNA/2nDL1k4O
WcX5g6Kean3GQqbXydF/GwzQ4eyWHyVK0stUGifNmHQyX+I0oC/f947rsBI04Dn9YodKC0BWYVYJ
0jlrH16MPxpTRvgqctK0W3KRwthe8eXH3hyPvxbpVgwtSXVQnU1wpC1a2Dief7yRyarG7W7pcAcF
lgQuHDh3lGO1IR6IMY26qSDqmMJnSYPzohytz3UVVwrW427VofwwCvlWDBJoJu5fRO4UEnB4rsTv
pHzOM8EuzNch0Fcax4R0948Skht0y8g4z7Z9B941+SUV7AyY5UjgemnZXWtsuL5S0eqWjvlXULMM
qmZ8xyhyNzFC8qV0/cXo3i1lvCuoh2kyKUf+GTWqKfNkffeWruLu9h0fxzbxR3vU+Vex7bY0JZVU
5M+M+AWOHl8V6oKevTL2wSFfTBBgNcOxK2afqOEeSv2d6JrqTwy0fpSQoyEtbjaVyDD1mEEzB6Y2
xi8U7sZbadqnrXV/xjr52FLG6JTrYWmMb+oWL3gj9qQMNJ0scCkCGH2NiQp89uOi3f/7BfF8QUI5
tovU+c5J4C/Q0LueJGdtWK7xjPRXdf/MKQunKrXtpSvjD/B2FTE/kxOsOJxRVHmPJ+nWtFpINvWe
XbcnQ3Xrm1LeW3aNFT3npWwZ2+Jywd2X7WBfhnajlFow+8jS8Vc7U/GSW7xRwuG6Kzr3iSrfabMn
i3BZTx1o68KukOxdTE4O/nuQDR4MmPdsr3TITN3evKqPnMnayCw0cJdcqY4Etm2Y1FzjluYpWXGE
Nx01cQoBE46ibFCpAXz1RmYfiPcFWTHOQdbN/1YVSrKr8LxbJ+Ree26EHPqAAE7G0DA2G/MENPfy
uF9xskn5AJiR8BfC9WHPXqgd05MJ2h4tgCFh2yreOFq3/c7lXkqiKnN2XV+cF7V74beVh3krDuCo
2xMWvb/x0DfHvhdHwqVtNAJf+pSol50ax+OVUrhJv9ZdApLKypkouOGrGZ0Oe5KTX06pSyF/Cpy6
/9gyzoRqYt5ypouQT3pWck5SU7luXhHbK+eMZb1gk1rwSOYmAFpenbV1wM3Jlov/xyaDrprluTDs
1Xc6Ppk+501pcZPuobe6KGmI6CDa2bPfbIHCK+NLo3Q5NPFNn4DhSGtOHPRnzjWWfdCNSj9hbPZo
t9IyYbGqu1RFalvkPK6CWklVjEwcmJ6w17jhsFQUFWe9u46cdBAO5hvegtRHpyB2WAlSgsNxfvvv
x+I0xW2clj9ZhV9RmPPP1LaknWWVMrBo7JgIocqTUeikRTqHKqZDAynundBRnxkQweA0motnpiW+
uprpHBvVQtzCC1mK/L0ZB7KBnYUwNuEzWOgr1vmcPxniXyqYpNP29AQnjW42neUnCvPvGePKLsmA
FUyo261Kt4Ww8F5gvKGKXCEo3gn809EGXe4lKuBwyam+9zRD5Gjmun6v/5fzXPswd4Z3u2WWEwNc
mFiTdnTfKvseu7oZ8ttsXLrwuTn/p+5MluNGliz6K/0DeAYE5i2AnJiZZHJMihuYOGGepwC+vg+q
3qKlV1Zlbdab3shUJYk5AIjwcL/33NycjoiK4GdBCfBMBXsdZQiSOLVt1xTp5360ozv01x1iNppM
euleSDtYTmRvmH7esMoUJYZsjLdH8JY8ClFzq4dLG2QjbRTH0UnhxBl1hJrR7/WheGOyfcGmuO9h
QH2KiWOX08NM1/NE2S5QMTjXW99liDo4tZvngdP6aWmtZFN3Q3pEgQUQ0Cr7PT2s+sAADSUTCQP3
2RpCEToOk1J7WRuVijiwm9xY9CTh5fZbAXb40NruPWvufEyWhXgWICr7lG1O60cPXUp8m1cGe2rk
2GyqAC/cFjJsP/bI2RaiQcKyRqoSwXK2YX9mjn4fJV10nPpM8UjgUTcKiSl7FxGXv3QyvzXd5dAz
Q/f1NOsVL+2a4cSDeDJGKJ3lkrYHmP0MdFoaD46VwARHR7+jg95t0xhJvrZUQD6ITtmHlODkBtHt
LNq+vxm1rL+RICt8LaISYHuUW0kje9PSUSn6ediqwBr2NHMRadTpnYzN2aMCQ8IlULWhuE4eQrjM
u1UoL2KlX2Ex1U2z/vLH75zOcQ91taWZ0SF/5nTHL6W9F2heEa0WX5ydAbUn+nwDsBiIiobvmpju
fWUXjeckluU5jKJu9NDOeY/wiEfrRk4UJfWcWUGZF8OpH9SXDP2Cl2pFtNGhQG0WhQGsRq4CKrOX
ogdgkGWzsgHcWxyMbso3DJYQtUWpftH49mdVKiesJn0QSvO9ssMPGG49ZNV6pG82B0Cc0IbQgcZY
3/eH3J1/Dpwn2sLKTrmSFn7fl902VqFYFoX2PmXzm8QDcHaQWdr5sik1I70DpmJ51qxHmxj6wTnV
CQJhJ9rD/MoYpGuYSEKAc/Dpk/NymczCeNJShPwyKeuNnNRLmrnURQm2I9fhogFE67Px7FhlsRna
ut6bJCdwJGn6Yzckrzz6ZL1ER5yW0bHqdOXmj//EZXKmzoluzBFNZtigNc+gF9PDGBO/W5WBDnwp
PI2jLf5Mhv2/9sGdk48W1MV3/7sR7hfv3P8jt5xuoU7+O7fc9avr/8v7KqOf+f/0y/373/3pl3PV
f6mWwWxEuAbmYXPN2fzTL+eY/+IRIKvKsmzXcmxe6t92OWH/S+jrYUu1odn/YpcT2OUMVROOrdqO
Y9qG+F/Z5f7DrOY6uisslvzVl2dhvvvVgsnAr8kdZkSiTNn/8rNtqE/SMvckH7wpkGaHSKl8Md8q
rkG7sHqsGvUfUjLNX93lWPZch7haYdi2oxoun+7X98CwA2IyivddK/JlS9v927bVc2kQzNG0ZRm4
HyNBE14naPdhPNyyq5FXtgH2CvkSzTgmFmc/6ya6LEffQPZXvSSaajqjmLAIjxjWPeiAJQn9nmbf
zXX+bVY1Pqxl3vc6Q6S2n/dO3MdBne7NBt7EYvHHEAL35Qq0IOiH5bzll3JhWDmdmDbKDap1XqYF
jV8J2BjA5bfEql2QFKxhUD3viGOpnQSTobz/j3vsrzyOvzqA//zCMF86BuYHCNf2bw5Dt+vQss8M
xQiZfFrGI8t3EWTqHrQlioLS2M/KTOdgQhuSZwCSnIg44on3D/byVLui81Q33/d1fpzU5O0f3tx/
GDC5mjoyQFUVlrbqbn+9mpnTWKFMB6ojdWDiVs8bp0RyIeIPbXKeTAWBmrbQYEEncoOQkxyoSHn6
+/ewejx/cWDyFgzhmA4An9Vu9xtKwebOQACWOju9MvdmNl1lzsFxbNWr0WaXiYYjyoxwgxiu+Afj
919cGVNnHMzNjA+T5+bXD98K2mAyddwdGmnkZkyKicK74ljJMRA2NvNO3fv7z/qrDf+PewELquO6
rqXy+IrfHh7Bob6ZUALvzDX+sMlwiZT58IAv7ePvX+gvvlRXw/5ou3w2B3/vrx+NTES+6fUptZ38
ozQIjlPSb6b1x7FOPzO9vCS1djDEPwQ2a3+xOGDkXddN3TAJDf7tZeVAjqLdGbQOCvtDs/U7dE43
QLOfXc18HVrnXBDeWiwW+ufU2v/9R7ZZmn+/kVxBHQHKXFiG7vx2OVEQGktrR/YODg1t3t71OziP
0JQsx+usKbyZGNIqIrBz9DyjTNT93NfJrlVPIN2TRONIlTnbSBiPqULsQ5zJ68hwEORWJXZ//H1E
VgUmJ4ZPTKDanSI4/BHTBPc85bh3oNfV7NLRIRDMhbBWRT518ARHy8jRPnCYs5eOWZc5XRcFtFlt
Ge92Ud8qBsoxSpvJtwhnRLOk+6QJVMdQj08waEvybUb6MFLh0Jdp+oGJr4eGqtmpKtNdIYv3Coa4
F845rtNmuUhNCrJ3BHbKhQEzdNxtOUSln+pLHDBAxgFUgu2nPehZa7RbvHYlQ7vedAK5hmVqr47s
hl1uSGwiFZ3Rv79O+l+sOS5yQzZTDOb/+dhNcEomc05scK3ZN3EzTCKRYWBsPRYS8YIYL9Zg/cAD
8mao+feItIwqb1WI3cwZ3W0Xe09VX0RBB0JC+sH4FrhT9JK4XyJKvklRbDWgKoDZOq8JJ5OhmoOu
mL/NWPG2XtCtQXS7/P2H+ss732V/NzBNqqZu/HbzQZc2SBEmgHBpqhsN/hjhDCkZoMNds2S3Lvbd
mfFcZTBWELoZ/P2rrz/81yUUsz6FBwuSg5n+9zsflGo3uSm9O6NqnuzKviioGJvaemqr4o0p8Tmu
o3/i6rCO/EqCWFczV10RogKsgI5E+7eVm1kvdE1EmzvwsTAwi+5cMurnjajw3oo3uIbXrmWEPyXo
aTMCLHDb2cDS9WmdPd2qEeaBEFt4NaO00YforAVAt8uTqjilR04gKp2IrdlyCL4AqUdwDFMain0f
yJgH3FDuFKOJffQDiTdZ5q3ioL2I0LV6U6nfcNJ66jvo3+jgPDordCQH4nqJesCfiDp0aDAUkrXC
IDL9UaiMauu5OoW18qRb5tOydDum7d+ERRB6QraUl7bjgymB7qe07fDbX5eGw2zTMTNwPxIOnV2u
fqRQklfonVJuh4EVwqaLgWGIsKP40BtEFKh6z0gCCBPWxdytXheFNNtaJeYJHC1tpImTpXlaqx6N
kBetDTvkzygUERyi9BVAnxw2jY4JsppIUmJoRiyQvUv68l40dVCro/a+mazrWsm0tUT8Qqe/iAz2
cI5W4K2vYpIjE/fiNq8lnkf9JxYThqdl81bVynuUYXGcsj3+woNcGLDo8mt0dAv9IKMbNTIppFqL
BKLXtMN2qOiGx6TvVEy0pcHr036MizectumW5KRkxGikhXTWjU3VjddibBIf48kGaMx34+iN35X5
dxHSlo+HzSDLx7zf9yPX08yLjyUdHl2LsB1tIScBVyCS63W4yIvMBO1o6zleN/IX0NONn/fnCQAG
fy//XsbyCt15pyczU2xizdw1liCRp8FstaBLBV8GkpswmQVwV+cplKwnwsLPPYDOLdtgbiViOIpf
f8qV1wyPAdJH4MwozbDVcCsVYb8TakulFtk/CdcbiIHiUjtp/94p1ZaFOYE/qY5+WqNum57g994X
pUwDZDNkLxsNcl9+YEuCEeXAk24IIJrwzraomz46O30pOteivV5dJG58T6c/wA3IvyBtlWs8f9JQ
9umwAChjmqEs5PlVKFKRO/Qenh7Ualwnp3EvTNhw4k+QsB0ml7loq2ByRw9XTO5VJuDMkEm61zjA
/+POurKQJpue/wzkQBP4BH6X83M6B27W6xvVNL7ioifXwmTfSFSeX3wHzFwASk1W+gMdYcizV0R7
rYz35KzCDV0FdvgTmspFkS8jNqw+el7vGM0hY7GLaTfZ9rWaQE3Way4hYjXGoEpxtBXGW/Vsjxsi
64OktshR4eBGX6S/gjPBn2gvNNUykOQuZ+oRu0erJZscvrifjaBXW+HWfjRHnwrgPZr+aKkRTAjP
qnFUk8wqcnSZsRWjTFl3VFZwL2NY5E0kEXrkAKTN2ckesRO8dzE6qD4MacpIiANDvktLI14dfhxH
TAd8NqqRlqOLmmv3bcrTlBc8ORqxUh4pj/sm5Aam1ATFnEw88iYPUl1fkLYyUzQkr0brLQ31ZK/Z
xraJoZZqiZYQe9MBldR8A7yiOshs6xbc+yT7viRWtw66eH23bi5Ma6GVUOEV3MhxOV0zkXyEAyEI
OV8RYM/LiGdbidQMiGUZTGV7B3cIe+whsmgY5yURbvi/DrZGtwQl4RTUWO2ECuOy6fspiGH6V6py
LbLOCTr4dhveRsqHFnXNYWvdWwtlZAEqOckAVD5aPJCQMo+y0F7bIVd81vV3POncgRMFU+VOftug
j414r4Np0jF3gEfMdbZl+IhlO51u6qnot02rnYe0iZAdtS+yXL2bWcVBYb7qkkexjIiCxg+wGwd9
xwmKvLCoQrbAQ4KzhTFYPXK9jXrcTln17bb4/JWkt6HkWUj9rdpB5Y8Ixe3y17ZlTwlxqXnGXL5Z
I+NVE9ugMJggK2N2yw3zgHVbC6oFS4aa7EuHJFglFU9K1N2XNeXatK5SHb9ELl8IaqcPyyjclVlB
YbPGSuQf9eqhnWRdeWKot3/cJGxME2uA8VDDiw1rYzeo892YIMjFeOXV4+gEDF3uOSbRkWTsvRkt
/dbMSjTVDQnCBdkt9PLcgyBqVC8q/DNstiFFFsWPvq9WOQFQDmJXDyJr7yzIkFCpfOIuHqxhcqF4
pA2oA/vFrYv7kSj12UXaPWnauRa0eudGa+naEiMcQfnaLHJ+VHJWB61GzIReF9GYSaSFlNq1rDTA
GknxmeXygaTjn7Me/yjTvMXR2iCxiDheiQL9FIEdJbYLj+xi1v+wu0mq+QFCosKBv8DSZJ8Xe/yY
GrwekdTOAAyuauZAsLbGA6G6isxEkHZsmZNofmoRWnvFRbI9p8mGSZZDcgHGXlTPDaEUjcFeAjeU
pTTdGlHCbcnV3E49u5Bsgo5gHRSU/bmviJnN1DccVxhi1y0Wt7nhNc3CBWxIj3Fc2wPZvu9WVbFV
q+22irZKGSm4nlPWfBQNZRnfZW6eHdcRbjY6VDrrig6TCzWpxi3WIzDqB13ZZS1LRK3gBVuI5ISq
T/46czFwju4xzPKTsdxWKhOsxjb2mktMjsRWUtZue5qBHPxZwYy80TpCCrhIPoxRtTejWj8aEU0M
c56Oi9YBCOKrSBM+h6k/5qGKYKYIHc8iKDYwkgFDj8ZkAuCltUT21qpXdbcMj9LgRw9V+KX2Gm3n
9DvSKwqHdZzr1P0VrCLSNOMO2Nspzvh56DtD323XEU7F+UaPeVWjKB7bSjmZBskbNM8uvGLI1EIP
dRX9m1bsRhSu3F4icB3F8kYrea4t5t9mX8c74SuTU986tX7FtNgEaTt0fs5gGWpY8TBE4qlPGLpl
iWEHCGwOdr164XrQfJRT0a4hXf5AbjKoCKPFK+TI97Fl6jppDugTbBVmnjY7rSUQy8qyaz3Su1LK
JvGsGH+XNgPGMAjiE0SPVGn2Vt+mWTrh6Z1fzJGa8Y/mmpqz3XcIXjkYrgxmJv2jMO44s+2cSTGP
TVW+ag0+2ciub3PjGtOSuukBd9OHxiSoEPMxdQw3M85+C0yRXGsYfKU3jHvRSseCLyJe+dHpgSPz
fJMK50zGC7LMdkQtL3tk0rgywio+cKVxt1E3Y+Owtro2znSkVYYORI14c9YPHJdYzNErzqSBMV48
JA5Sx9BO2mAoHbFTLKKaBlnrGypNhJn5Z6KQtaKUBd7T1N1ZzXDN2vlB4TFKdXk70o2JEMPzxO3c
EqxCm027SYXaEmqXJYSlwEX4UiBtdLPt4TEnVsrKlBtGppfMqK5DpR4yZ0EH2Sv6pnPdngzdLVXL
eCB7xbfcyAwMoeHbIZvBM+wRIZjQPQfZSg8ZOwblQOmKKbI2r4sONNzUv8JkbROeK5TepAp3FYGQ
3WWmspHInqcVymxBn3X7AX6UXiY7nCVYUaLAHNaWW+j+QbU+2DNbfERUCZoDsj4biqWUFVwojrlB
aV523x2nqYBUJGIuMsTzbYxkMdKJTGhmeV+0BNaN8QnwxxgopR6j5nCepny2/Jwk8CDNfLHy4xEO
gc9aXlqnt844eDIfG+M5Rh+6EdMZm8O+67kbVaOGhkVeXT8yt3VnPGmNsVdS88XiYA3rXHsmf3lv
OPP7gnzYc7WyRj1Xt35joh6a1K/JeuotPTxYiXFrVAwj5iJIK5WxbVagg8/7Y6xj06jL+3Byo0Av
4vecBO1A7dyjawPqKQ2O0xrzUh2WNSFWF73OEDSoLKFGxbDOEi9qtVJ9kDGLJYFfFL9kBpETMR+K
gf6LHqNe0M3OZQbC/+Z2X+jFaMiw4uQYRrB2QAONW1PD06QGJRQNwF2FiM/a2DD8Su+nWmGuKeU2
wZkeMuRB1WUc6/6AAQbQlV4xdkvby2LJ0wwKdxt1ytNMXDZHYgnjAGMrmJbPpgAisvp8RxZIf2U8
+H2zcZXJPNGtssgRWo6iIfedLYUS+5EEutonV+3eHpOnKTna4Ug7u3usGzEwvkshUQ1vU4R1Fx0T
xLIhoAKhwUCm7uSMTHZRGIdJZvuDo3yZTfGhKO0pThLYUSW+jrVK6gFdNEDTgLVw97gx5vA6feRA
sIFCBMOx7BiDJixaeP049RY7si0rEGMEKzn6BEO4K8kzW3rUO3BJzToNRD1Q3IokolvLnoDXy+vq
pNiMkz4GTPeexkg+Gppzbzagk8weT1MDNiI3BgK3Ea+Va1k2KUnqR+ohcaN7kn4eU74a5qEDNdZJ
H/tXczQsrOOrNaZJW85S1rZsJxQi0fhlWhEKZ4USZ+lsEYiyCXk4aMPXIRZaLX7GibWd1iOrK5f7
srO/WtgPXi7sNWN0m4cm2uU22qmhc56j2wGVrp8YU7PV5iiwiaDZaUQfYtp4nYf9xKg1NQHLDamB
Rj0vPNKbI3Bw7yHAPw9+4/oHmJNq5viOtmX4/oDR1dlBEJ2p6ziGxSF8HNoDZIko+yW56yKIN2C7
D2Oy+MjDXEx2yXdKMjkumf5+xSPZ8l0i3tiwkNCiaI/UInAoFE74ops/6z6kmEoHrIeMXyGsEdkM
Qi8oWeeSMEOgh7ibC4klHHg9TwMZn0pQN6C9ukX/NKq43+h9+WoDt8jm+AjtqGWZQ1xHXV6Wxafm
Hvp6IoFAxic1rX+E2ezry3ir0mjwCrs+NgQRAHihWDYTzK34l1dlfOhP8qXFwIjnDtWk8LRi/jIk
XPkCGRY04ofGKD8Z9uz0UXuSdoyPo2tfU1t5b+JpV1iYr6oKXwmtSSOBFoAJEOw8dqyxix/dJbxr
KN3bFiFYRseD651xYnR3uWyHDaNSKGG+xhGFkrbdE50OGr6+M9CWs9hb+0UCNWnOFl4N8K4c7Gs7
uRhMiEhWDbFrcj7K5r2lFGHQTqwGSEj5ENKPS9dCH1O7nIe/Q6ghhP+Nm8wcLJ+kjRtOyz0eOoVZ
lNsXm5beQC8k+iykgGBjmPq1MzHWGmCDmLtQx7t6MwyMbRMyq7gkuAFaU+eAKV3fJgW5d69FLdCJ
VvO9vQRs7rHfT4wJmvZkxwZDZxGxV5J7TqSrl7j0m9gmIgx709zsM6cEvD2hQFDvkT1wg84Nvibz
rsWzJK0eyQZSdzd9TZvhWYuVwuv3tSMvPYQmv4spBgcjvRI5ghJ0oM9nHvuqhJFZ2xwIV1+jof2c
Uuxd2RoOg0rjIzSXfaWztRdSfgxx9RUj5JugvCC7+WB24JFrwtPUtx+Nme6wYmirEQAjM56+dLaM
/WRyJo+14jzJPA26EDlPFA5p4CzY7Oy2eLc5SFgVAmJrqr4aziZbN6QGiwU15OJy4k0482NT7ojv
6c6dQbqwpEHg1CkqIVt97Qv3AaWgA8jM5EQRAiEQdhiYpkQTIAoUfc4UTFZ91esfDBuSbSZMaDll
9JGWuenFhnontZAzRAwa3ULGWmPqT9EBqIIuU4I6rrHNG2mjwbMF17oxXdcvRuNjaFmZLNndJi6a
yTFzIZxYCOYS2bJ2LoeuK+5cY/bZIWOPXt6mtp2zhJUkkv4+1RQzcBvlngiHN/djDh/5sqAYTMj0
wuFjeNBy1DQkgNN6Q/WzYLfMUZLhqa7Y+3Afe+bkkt+sY7Hsy0uoYQB3APVErXHfmLdkjqplu+3x
j5ImkA/+GDlstk2At52vxGLdMQnx8dh/X4c8u9fjxdiQVfSWLAizUal6y5j5UoqfoiOHpcwAMNho
Gcm92CM6rTYxGEksOJY/9OZxKEnHFpl7T/TxqVHH1gNmfz8ipMGWig5an5NXrHaEibVR4veqek2r
1zCsXE70nOeYIDHGJI4wm2/YQwg8xGpGIOpIKRl+5b3JxuDWHJxJKxMDyvfqIar0s4KSmAIKsEW0
cvFaUprr0n1yZGWepoodK53VvdhIXLF+vDg4nYjB8Ht0eTND6d2C0O+IpjijzIgPo9RrDDbyfqgX
y4MLcGsl5OfJ/KmhOXnv8tKDOSlb1a7qHd1RP6ck2hl5iYUDBGNOb9SvNZ6yCYUd4Tvkl8ypRpYS
nkeWubik5xuZ6Vvo9MYhK7tAJeqAEZZ6JKzGCDTMoZtcQmwbLmlsoFAcQFoCe8k3uUu6ZtNkLA2E
O/gMgdF6q863jYNb6tg2utr5EEokX3DHguFkmd84dB45e/aMrKKi2qaGCQEgi88Nokhcj9FboaeY
UzgsF4pYTkJWHcJDBsQhoRkDuQaBMWh1kIdLeCxVFWTCMB+p650DwWIIa8qfjIL2JtGIz800epoa
D/tcdRI/oy1/aDCZAE1Soj2msnHGnAe7EIuuah84SNBXiGjVpjPBPzlQWrIwIufJDe23SF1F1Upp
B1lb6wGHaGIREEXsB6l/JpJyt9PNs672t8pthhBsvxBPnICp30KODDdLeWfXw+0IUdAf4Mb4uEWa
U8JBl4NgsTfamoU0k6tTJPngOtLZzK9qONArxkOD7C0NoD/ZvhtB2mbqMRlzkMUjBiC+nUwWm2oN
PNBXfp9CzEmFt8TWySAZdHHOp6M2hjsQLR1Cf2dbVf2ziNr2xpY2A7IBpzFf31pC79oBvlzT4bK2
q+YwL/Jh6fLRc1xV0gmyqXPthz8KgqUfyZEf1Bvum2/yNahgW6YO9K0YGBQDXRhzSzRRGYCsItus
608CTSRAQPOAEPoBIi+C+DjaEDNMygy0vIaERXIg9Ac8mG8ao699pP80es7NsRsGpSjCjUrkOZKu
kenXaubi7Kdo1Y/B6l/TJSN/Teux5manyW5fhdM/p6qJ9SEpAraSV+myIHWShmwI+iYY+qrZGH3E
7mrQibeZd5aVkm3EqgS34sd44LCOoYTcjvkgS8hvcz08TBK8rST2XSL328wW4IW4VPaUmo0EmzYv
o9iZFKiTdWYAyCAjRD+oG9+4oaMjLe+TxeOwZVgC+y0zvwB2PVkZ1YydPMQRxmK3hqKNAamC2thl
fUtLOn5nmL6VBXqTssXtWfX0vlAzZJshTx+nnH4fDkx0b2n5AxnvZ6gmWIWISN3YSXluquMoVOHP
VIR7gtzQmxKn7DO6/NnY3bMmVMNHqHmgB01GGgymubXmnSnBLAE+pxX6Js27vKHa4LsP4iLeN0b/
vOBr2qElwx0gcOmhWAeVRMFhmAdgrkT6Ze1X0vLAaTRaNwywqBx7PneVWhhjLH3bqvMlR2AZqQsy
Q1uy0SWcY3PW38nixOE4j24y3al5fcFLNGzxfuLIcEb1sLQrWzWxME/ppLP3egGnrkJ+rzzoAsCF
7oSXISWCLMqpqJgDD2GnBPQvLnHsTLsupTri4fjIZ7lqZfMbInBg7XW1soXHdoN7j0Np0l5BlOQ2
3GOVGOVqCLdqpwxB67xnDT62qOGpboA3BZCq3g06Jj7JPNznKOASO+PTUs/NzFoGql6I3NelkEsw
Kyb+ckIZhYQP4RDVqqv0V12zfh2oAA7NJO5owm8nksN9m/Y+vsa1BpVC3UaEUNMaDa9tSjxKm/Dj
oHL+UDLAumDcHELOdnQFtRPX8aKPmDp1LXaPjisaX1l0eyfb0Ccid22hs8XKqMx30cyEzX3NH13h
Rkee0Cd7zJ/ZeN9Nw8BJpLMEOmKdH1SWeYimdhPnOC4JW3M4z7A1jugSi1o+q02NQCqndMhIu6qE
wXmHUrA15LBvIgl0SLQ7M32q7Ml4HdWFPRaZbxeKEfxy/iZU/Z1RDT7lCgOo7kYvYKIfXTe6a2Nr
CDBWbcjDohPZIMaG/rTTTONp6oAs2OLbdcfn2lak10NbXiTJ1xrSR8LorG84gWQjlq4daFn5NhmZ
SRcAvWbBYDQeTHtXkQVpExDL2G3DyZPhXGfA+Z1LeqemE7QLo9Y5DBmlZmBPakDePCBuBrgsykFJ
aku3FhojYo8KPe9cXUbsa5jZoMSOY/so8rgMYtoUSU6bF+3DDSlY9Bzg6iVkHe4+DIrkLcdX1PYq
gnV1eqU3fzskyY1phahVJ/e8iPCQyJgeicUJze2b1afefRgVVaOEqMomaGOUq9PLQkOAH3ju5jzc
QDqc8bI3PtsPbeOluYasgTuHZlKr5FtTm7dWozH1GminlG2GF90lMFF0n1a3EIWqduo24yyi2WDN
utgKeKxqvxOj7qMDngYd3vT4bkK0w7NQBLTNlU3CyDsPRXbWMjy9RZLuBA6RrBFPmUs/b+2330aA
6fp+/VpNVQHS6n6CoAUNbT1Z07itY9YxK86uSjzPh04rNZqw+cFt74eYCjwrW4nlEPYPkg420mFX
2KO1jSeu4RTiFx0LQSk+fpd1yWWMC25TV73lVqyeDXjSStn7wNYgPSZgsbouWz043LVtpnJOtppr
qZsfM+CLJiJeuBnKl6gGw9RPxR0bc7ZhiHXJRk6WMd5gmtzs3LUlpA885jyuW1+qJB6x7R/Y17IN
AB4nLu81wZHCpqFF9YeRp5m3lGZMeFadrDo+Ef1c0ldeHrqShiHeIU/D2AcGgIh3dSk5m9BYjGDm
ru/RaKGFF7G1Ro4bTyacdDKGiXeKzRcINNjqHYKpVNxxSJBtxWCAcARLQSxN2L2ZhvlJMTX4Mhtf
Qm1+4dgJKxxbVuoojBFBdBIV+VMrANTG4RWXtKCaN+8UYptId9wVVBhFwyq5VCwuY1x3u2a5m6U8
TBq88tZOXh1l1UYLb2kQaGplfoAq60cIqOh7LgSD+0gt2ObxCzSL8ZMAvKeaUC8vFstzGMEUDpWY
Q5TxnjShDEaVeV1dMdi0OWlyU1wwmb1NibmJnOEKJcqfSkgrM9h23J8386LshtFcybH2K8npfg8Y
FuM1/jtdnOJGZH4CUt9I3c94Grb2wFzfxAvlLQQZJy4WfiYDDUoHO/GJ0nzOodEjraKulh0S5qZs
XtW+DGodhac501QvFedNDaeg7ea3Ip/e2GzRNyDnSFKDAZNwOHvm6WcBxDe1S+hb5h5FwV2pL2/N
aLncwmtWLj0ZjLbaLuluWxe1HMc4Y1Mo3VGuRvMUwQa4Gv52TagAXYDHzFJMT6kRVxY5hFVzmPgY
AC7mkGCthhIN/+CE1j3mFMYgEvLZtF+Ff5FpKpvZjXQcufdRRwCn21YcRZP5pxrd1R1+BKirSoMd
QUlPIxoBDxclg9vie+QrOWilAo0JXS7VnHNuMuxC+FWRVOFnoevUknKexx9QQlA9tOwVJfr03GzO
IXsArfN5E439soUFOXNjML2M1fLZVFk/O4lFYiyLL8sK8WmWA3aB0oAOxjyTwLKMRvdc+ExgmIT1
w6fROkRANDPFUXojF9xRGb/z1EJqXsiJHbmFLwf7RHwcCrCGbbumuspG7QHiOtR+tvDBPcpB3Nfp
Nk+Z45l96sU99peiMLG1tW8dXnSeKs1Ts4arn4SQx2nIGrf9bB6E+SRN68owaNxGUbHwotz8U0hJ
KuRqsZE3jpDHiDQ5vzjnWDf3A+PSTZihd0Fx4nU9D0hIclxYlu/xSIs8RvnjpsuVDuHzRM10ntw9
PgxOwLBSyrQKxGjcZ10vMWX+mOOwC6qxu5BLypGFjIA+C4sdU0AwnK2CySWFTKmMN4V2B7HNfmxp
Q8Rd/F2PAPMzXfqL6oKV0J9ILJxubMzQHhI91jHDD0cwo4BfDVCC3soApbMW2PH0XKomOXXrDEHI
R1XNj6413mEx9ZOW4AGwOnzD5j6xXnJMVcB86H7M1OnhOtBq1coryfXeNgoKJRRI+U4jzG2TWECS
ieokQjLh2QPcDxUD6mrn0PkdKcFL+RyHkeLV3DReVNvUoVnOCKgLuqVH6aDk2ZZVct51Q3WGA0hm
/NB82VNKPQmoEVo/3tsFa2wKiMCq2lsxjAwDafL0Ddt+3BaQ1JRhQwik6Yk5OoAz5kbhCCJo5MCT
6chVj57AZRIgW44vTWonJ03BM9FLRgRyp/Xtsc0iyDfNh4ic9kDoNhBvOT1n6oSwpuXQ49p7W1QH
oPSnTIfZpUw49cZaQyJjltAFovsoRMKp22R39A5gCPS0fNOM2Ev9W2nWW5MwUrS9X4j8dBaG2tn0
cqJbXz9j8dK2mZ78nCeIGSXRf7kWPzkzhQPUSQDFEtl36hZvy8BWBP3iJYRRW1XqUZgSUl264MKK
9opw8WtqM7qR1kRwFW6twqz2MFfT0HohQxskCktXGL4trUHrusa5Arsv3yZRtIkG+67VxAvcSgxI
GCJx4ulLsKRghVw3sb1kIG4ioi+QRSwNIXmnW7XRqZqCrOSB13XuP5tihiDC3PEytxh5TEzuR6V7
zOhx03tdZwXLQy4YOYjMOEXI9ZDX2H45OkYwMbUNXAFGso8Bu/FzdRszUVqizdCwMtbc8f9N2Jks
R45kWfZfat0QUczAojYGmyeacSY3EDqdxDwqBgW+vg+iNl1ZJdkbF8mMCHejOYan7957buZpyVrX
3N+SgNKUUP5iTYPYthrkJmip/GZeBYcJF1kKTXjH6+WxNAlUEfKk1obPDsq70hu5mvkgq8E+cIyh
Giqx3gsteiyc6s0lAYu6DUMyyYciCCeHfSgtxUzeJz+Nm2Mf0fA+TsSGfHfYlkKeUbfElZXnCacJ
x5Osgvce9bdfKGxcfDTMR6raYA+dVm5LCEmw/UsR1NdtyEtsRFwyhwnXLrw/9BE6t9O68oKxgDLN
9gxHUGFxiPKHdx8xGU7ZuTLSvzDuspNrfnWW2oVdfHf78m7y6rYJ1LcUnKGQ1EPgFsOmcAu1RGyT
NXWKAYrBzOjpTMFg9dW6mcPXypagGHH7iqWwiCDCb2ETHZzAZaj4RUnLxDPhNesSNnwvlyrbAG6Y
KE89Tha6kluxqtRMmBjwBjo65hlOIKxofwVFdxtHGldGrx2MHJ4Sy9vKneML3AHWm3MdtCnKkftu
+8OmBWNyHAU6aw0kmHxtXnz2Dd9mFlVfiVAoMqrZSEEedJbTrRf6Yx21zxEku1WiDaeUPffoDqfW
rmNCV8tsyNM43yLhMaOyj4OBP0M+LJ9qW9uOYWkFqkm4ZkoDgnqtnuZp/Jp6rcC/gpMkrLtbXbT3
xDDf+sjfFTMvFbMbOJYO5cbT9YfZgDGUEznvbOemWPGs2DdS4LMYgsYlB4oLwRjCBD0C0cWczRaz
9nGM8ZnZsBrXsz16CC8LyFGNtFwAD6sqsC81SzFKfA4F+8gT5q2/LqBFpFslg6GOHtuCIHsxaFC7
8w8WWaiUS2zM/spylCy90ctDh9KtJ5l9yp3yJ6KhgVPqV+jVl4qGBz1lMDB45bqATHMv+ehi/6Ca
l3GcTq6o0ZntcpcLQuZ9UWFt2+GPsND/ujfQk10QsgLRC+06C+vLZdC20puIBc0QcfereB4S3i6/
e/MP9V7UurQmhuiYloV+0EmrWRz6KOfGeAG4x9fc9z5dWnD2smrxEpnuqhmKkROPOujA2TkxWhvt
PrUcjKux3lVzCx8ocz8m3YUlGSEBz5o5b20jP4w5oAVeGV95yvjoCXwUrqPY09wda3KOwArZW6Kc
MzuOxKvlbAV2a0TPRpP0WGL8W4K4uhrgQ1JurbggsHbQCuNiK9yqGUBg7b9mxfBH66hk4Gs8DT58
0Cq0gRTSRoTJ/1WhP8L1ZTkPQmqTRn1/bKZw45jNWz4N4b7y5zcrrz8MkqnYXqUf6NxOaceQL8Mo
SHzzwJeqndN6yRh5C4fCWXQ6ZKcGP683DpsozF8IvAwrO1Ivup/w77VqCvzxrqfaae6s5plmhFOv
/OLaQlik7PlU8uitGvMF/w7AJplxoDUQBgFNQaPJDtjGniTUuaCzuF0xpZwTtoUrCzbxUZvfZFEs
hugALKOgJmyb0hp6dibl40IDZgEdYJMg7vS1Gndxz/k6UYTbpfnTFOJHoVyGOp7msmSLCT202MQT
ZsKMxr8VM1exhVAdBVKbsTE4i4MirHZaTIkRTb73pkofaSC4NOS12cWw/XBgS+XujdPeu4J4irPd
P2pldSzC6pXdNcItLX0VjV5nvWsew1g/qpgVy9xQ6BEz2YAF4M3KMQ9vIt/P9J6bdGazqn6LO04W
FNVsoDnZE6dpPEfNxqyya8bJu2rbcI1R89KzyInyfaxGju1ADfqfuvDda58mAVmqx8aR53ZcCm3L
p4riJPomwObZ4F59+KSrwQ8vg22xO0MvHTpd7aIYJQPOthaWM1sHS9+UwzMM9g9jcNgvQRACEeCu
xrndMfBOqAVuH7gJLtysNL88ovxrnFzMtzGLe+H89UBFrHHx8YDQYbRgst/ncUhlkyRqL2cOoywn
JPu7VSUNtVGNAY8Ljkbi9csNEtj9lL2GKscV7bjZvnCxpzTOO1N//cQGHn6Cf6BYYlkDgk7VsKeh
dtiH3mCpEcUPrGSKU56k2ZaHldiJtNtbJJMfASskT66e7smAi0OO/30Po+eI2ppuTM1wUbxzdLSY
ryznhzsCtXqOx+Zlzn397FUg9FVdUgG9tK2Yyy/wEYtDFYYERSz/4lW9f0mN/liVRK/Tcf4ldpgA
eSqG/TAafzzGsBOD23ii533e+HbCi33E1xZ5erTWyK49K/apDyhsFz/NrMUkSOO6dct4LW6bOoJV
hZHoVDj2W5dnZN+Laj7HVqUwbNVJkOYVG0Mzvov8Y+5hXLWe0tCs5jWvVn9rOQkkb2MhsA3WdZI+
aypr/uuEd98KPzujKyGlxBu7ze6R8DnZtN8eqP4VjD9MLANiQZGOeGBCeZ5jnUVrNkDyhpMQ1IAL
MSAfZldXQTuhlYqsg1Jom8FkRQsqJO821VI8AFwumBiaDnCibhgV3E3IXwOr1ooKExagrMitTcLt
5JXPvuTpzNfwIacq3hSTQhNU9ToqoQd3JfRJcQs5bCw9BuaR5dRa8xR8RJWCFEfamgZ9CubE+cJM
y4q5Y0yeaoP3SiIuRpq6D9ZgP3Y4E6Oyu+riA3IAh3VhuAG8MTTsiucO4NEmY+MmsBwHLaf8pVRa
W1eC9VVf5Z8Wg24S80LGoE+W3sM8XU7xuYDY4Rb0wTR52ZwEuEQyn082fpLA1ozHUQ97PmeYnfSE
xA2pA9h60GB3yg/PPJQ5UZP945DGqrOoMexnaKqdy58VA/Jet4rjaZ/6L77U9XNrl0S+B21ne3hK
DGt8HZsMB7mBUi0iwPrkQzE7OZxmjMLGWDrJB1MaK1cSO2+zfGOUs75O515tHYugg7TBS1s97vQ4
i/hEIgms/sNSuM0M5qeSOhderdg7VSgPLYmkgMYedpvFSbeBipnzfLSXnRvxybNOkwSKIruRxeDl
h+mmtN2lYS0sti5elhsddEyIuPNSxScae3+NVc9veAv02QRpbvDPgNaekphFpNHvY2CmrFnNAmaa
s8+yGEUoVE9yjGHalfCA5AGWO9UfoxWwPxwP1kxtOx0cJvpdOiltbY/EU0qjvkM15cXbF/tCazum
TVjb+SywAKF2QXt5IWnGnsfJom0xku13JDzbEX6aJgCyxTGYazrLN/gEvCDiscXKS9rbEPGaIieE
SwDPaA+AKCfFhkdhyCEumuISooZv6Auco4m2cfJu3U6mzi7rJ0RB2hWLFmkk/d2HIcClUvE3WA5E
y3gq8Y6k+duyyoNo4m87bopLnM7brp8SaPQcJZLWosei8w8zeu5+NqNqB93kT9tDWZmNF6FnjxR+
QdKz2fg1KW2T5OtOeumwx5MRA4D1JwXekdoW0TZhsA8JB4c3dnon7xE4mILxJX1ao83yD2aUT/wk
O8daxMMPH2NotXTkWAy4VrHONdijwjK5xYwrVfe7uRivGmfjLbAPjuLAzUvXWjAlYDMPLFxxDFl1
thsScWaTdM5HKHyenLO147dHzOr6YVbfsUIwa2qeKZJUR+bCHmkQLz2e1IGVMZDW86NhVUmAaIfd
T0OZsacb+v3GshI8XePDRMiS6aA82l5+k+6MbEPB98aoeMBpJphbtrBA9XOVgfVWO8eGT6B89+yR
jANkxarHSNJf1ZJqAAusIAKRBS1/eWImB4+vNsXXZ7vJFrgCHjH5airusdIyX+ehvvheKG47w2W7
Gg3OK8/1XdlrWeBMIGcSApK8Rjdjgs8xjq12xwLowdWGNwDNalMNwzFpnGs7eq9WzBSoN4svd8Yq
WaSM95bChsZxf9PW3pLp/rRnyORoKdueABgrld8iK+SWBKG9UhYbjFFiu1B+DqcF4QjYZLaFC0/M
tN9HHhvxJUoUZx5te3VOZaUT/hZj/LtM0GPOSRHDdQQ+C1NXGDXrfEqZ2sFaOilz8jxr16oy3mfM
/F7rT/sBuwYZUXQiNH0LY1f6YC/2ot7QD6E+Nif81iQ+43rNNa2b9nTMxvyFFAoce/btdFAlL7ZJ
o8MUPehFLYFv+W8Z2iWc0DmIyoXD69D0RLLDFC1J1E7BPJlMj5DPDxR8Y2VLrOT+/N5KdJFWMjQ6
DgWzOJIeiBGHRwCZj0aX3Hqd+GmRue9iMH58i3WLKTG1GlGhHUzTvU4hGM2pmkhHaRipWjbGHfLn
0HR3U/dHKh7VvctkjRbpzbcCz+vNSLPvDm/g8Z//5eGhCrR+psDqn5muwvzdWzYBP6zHu9TUuEZr
930irXfMCCXd9byZoaKME60c3GWzjwm6WpooIo3jw6qUWJk6eBupF8aXHiBH0AM7hAX4AMYaljAx
7u948WmK4aj7ebetJcceKYTCuuZEO5I41nHI7PZCOOMl6dJP6THtsFAqczzuP6XoXse+EH8jt2NM
g67No79Z9mraBqoATmgdAy+wP3XXG5h3YX7umwi+DCzVXGPgM2v/xarYPNLOeHaXXyLIhwkkvFPd
0jTVa7l5lLRLEq9A6Jrj+pR43amu4H6FXoY2o55Gi5ouswWo4g3lDtumvh7sJEdRgxIPHksPygKD
XOUV4cpdtqRtnrNvmRguEpuHCvTTInkVpXuqMLnSQFb5VnmR+PLztmTxhl4F1/jgylgPxgoqfe4n
8Ubq3s/spn8WTjS85auLpnwbzB6nYhStOxJea0+3dlqCsAr+Knfya4yDxPaoX/SLxWkKtXOaYoro
4vqzmTAhOHCQQaxDTmCymVSP/J7hvUlYWF/nXO+RneN7RDECShHvWs918hcxzKg0dqkxUKKGpS1b
dyYbKOoUod/6xquZR+v3irbwEzujcNvZRv0obT8NaGfsv9K03Ottk1ydyX5T1JJYF3cZH/UXsm5P
MJG3/sBu05kolp3c167W6Ras+xtGKviM1hOFkQ77XEaKualptbLusRFj6InVrm3KPWSfTWwriMPm
CReNtoojvA8VBONVq/pgnotPT4dnNPG2TELzlcow0kbCHPdRKYs1BwmE+RlTg7FpjQJDDHpXPXU7
zGwcHvgyeUysQ/MqQ2xffOKVrzCImjwW7OtyWki49AIJggd/FGKmIUC956iRxJi2yjBxvhLehtB9
auBIZtlTZeh8/4ycZc9SQRnFo+NhtBo5Cvu1+Q4y8yQngEMW7lBTc34VnmWTGyLD47eHxRuEdrTc
aZF2mUMX6IZmnYFrclofyod5TPzAG4b6Bv4nC0BgfcPcpQeNgFFzQNyOfMgcI0K6RrY66qGg20X9
QY8n1vXBDFfhMnf3E0KeRNvGWaJdm0Q6ByTmPO8FmS4sUJJW2Rq6KZsmgFdF+yoxxr9rZQZqcK7b
o4Fa6LX5tTZ0jC6TRQGGhZSYW3eIFB7mLUySxQJ5rZ0jBjj7NBXtd8ytsmbmxZPFMzKkQ54FD07x
eb5XqYee4hKHKbjkNrmALWhjPtd9L90IHWVcjjf+Wh8ciVUEbfyMwPfUz4a/lxCrlOKybRkJOHwq
jX5b3SOD+0FX8ffY86TuWimu+tCikE8MHJwh6COo5ocTdj+1tjXrvbfUVwPfCaezVjyl6HlnrWOP
WHkfTHneF61SH/A+jYMK6faIeWZTcIZnXI00urb8gCP3CzCm7iV2sUvnHhSsITojs3AXhSO+7BpY
kVHC+x7FvraoOJnoy009ctN+L3z8LaK7T6BawOr3GXNQrU7TJLkunS+g1Cn3oqe/kGEigsOGxBY4
zGBMwCw183tEGn8tPRSFeRS7UEzkGpGyeqCDOemKdUu/5zNlB4pXJ+4cmWA3C11OsqZfY4/Uwi9O
eUPDS2zexAOtJGA/9E0kEUb9ub8zmLKVsEfmSja8NS8fGl77I0xh7G4tXARX6ieviv11H6c3N6nZ
a+oSJMzcPTlFYAlqmChPY9SsvPIxc93zAFkrEHo/LQWU/d6Y6dtVM8m+2YJilfQMEkk8phfeaKcc
mjs3AsdXnj0aGijhcuVb6XosQklL62iu6lmj8mWuQKNRvcfeo+kfndQ+6ww/q4RD7YszO+Ji5+IH
NlhyDGcn3Vi59mFzTLmmzK4km0fOEe10tOyWRxTEUYcdshG2KCfz3oqa6IiMvXRNFCFCIetuUYSw
p4pmuFh+Q2y+P9CSG4K5kg2M/ymmFYrYKpr+UqTWbQvXCo9q4pFDaMNbuwWKA+jmMOjqMtsZPrO5
z1JrlbUyv4r6A6C9udC8m+NIEMjv8+FsJ2F07ub8lEaw1xwB7VuXd8rQWDQUOvMBDWsdWG0OA7xy
mEFhZOcfrSe4W4oWOHfHPN5RpeoPaARUO587PftQROEOehiLjUlNJI7svFpHQ5StBc5W5Ybg2S0m
o7ByT0uPIyONlR2yH/a+MW7U5n0q4vxJu+hepB8lkWaOnfg0CINiUmr935b88gONaHS1mFjpi+wD
6/aXlZv5mfZnVlJGDmqItgeqwMEpjpQ3mw01OTRLXkCyEWGKeHtPU8E5hP6fWObtVk4I8KiH01E4
4kRjISZVsv+cHJV/Mk2SRJpRDQwdPIbgMvmB0ddL5SE8YKCqfSCT7NpMXBGZq20jvIRYO/VLtfiE
wwLQrNFPRNisVy1D0MmbZO8b4zEu+vwUdvKj62CJqJp1A/LLRfNBwE4GMSz5MlI4AzOZNZoLXtlW
6tNuho1rGnhZawPaakjajtPgitWqwEtf3+b2D1Mo69wJ41fs4EJNba4DOEpd5+DWr8d3bNQch5v0
qRnKRx2uelAbKQoj8okPjY/lAK8Gi5PNFN2rjjdpo4/2iWUBXYo23gNh/fYOXWZtMzInME4NVwdv
6bIcPuFG+TBd54ASFq0EX15cTFtLIowbHp93dAmuyug3dvI9aR/eZYAPPMmJGo3jo66dZ6hB1452
XrPQcaXiQGNd66hD1jKy9LL562QkhEu9+stiMNNYMdnZBJvWbaFu2mWQ0fJp4a80Epvdhk5tW4+y
TRnJ0svUINN6JldIXjI3YE3LJT6QpcpNdMNVdv5L7Hv1tsGEPGakWLQQC17uAg/wJGmeuuHaMeJb
g0N1IISzSslxzLb1YNjzx0BELzKTX6s272MHtbd1PuMc84U/uc80HFFQph5Nun5pO/8zx+FX26Ip
omzBzQU7HXXyj25d/LB/SEuCs+VSlCPr8c9sVgAmq88Fe6G17K4AeYbtwHeDWk/XQkdVI432o3Mg
efvuTam/ahdYdyrDZzC4IxHT1dBnch3jEVxZznTnOOPZw5n78yBESEdIu7ZbJCVI22WX5Uu6nqcS
7nRsuusimc5WEzrrTtco19FICZiGw3pl7N69caTQiKvGmPGeq37Vj+2zh0Iz44asLUg8Oj03hF/2
GQktVkYuagyu6KbvNpzFukCzNY6v1axwxGwwJPK+CBMwCg1rCA1LLOVJQYkmtI4MxwuAUJLA6qtb
Fr+qdibd2RMkr4sZdwLBzJXm29uK3vk1x/217j+5VUdtk40YKzMKqymveHKPqjhMjcXlphMJK+07
bImrZ9s4AQVbubq06w3EBz2iC0Rzome97Ru0r5o/wTsas/bgGYuJEwqN4IwKuOfTQuInN0I3sq1M
1A0fgwivN2CcotsVySOkmLOlufqhndOYgbs3VlSUxPcO3PCQQBdoSmfCX9bRZ1AbNiCz6gVESnFj
lSQ8sbw4OQuiolzZYt00aeKKiHttHYaQNAFm/LaC5T7cj0cjbZjIXI0hlWLVAU+BUYtlKsgpSRmU
dWDyIbaz51g6L8dQ72THE3Z+rpI5juiQc8buuRxnil67OzPla89NE+ExhVZgMyOXVr7nZJcFcqJC
LGIrxakwrdmrwjpo8ZxerFGRuxJri1GVu1DsIQL5+OcQJ7ywV+8c/wIoPpRZRea9ieFEF5l/gHfM
z6WKY+c+NWiwx9msCYRkGZ+bpk5w6BGOR/IH2rDiyUdKDJpBzS4RpX2fFpFHzZ06012vJT+NzA6s
BckKmuwCbP/BUJCP7AJZEQfgzcWoZHWEoOPKfWk0siCe620my3rpFQ6iboj7I7XP8oZ4dxu1aQxq
cjnrruweNS+hjVlsk2IeN/OFmnQeWeoWH/m72goyGhU7UOpdiBAPB9vsnqSany12cWuMW9++iSlH
b14GSepiNNlzjPmTkilesNrezLzJMd9ozzzPKhSd6NWMZIYNWOB3p6F4XfRk3TrqPIT269cc9tgU
fPWiOMVE/pKyuaXNcHCb+dt3p52JYxTSWPYr6uIaEeXZSXCxjdDIQaKXNb136hBoL64TPXjslPe9
Tu9708bXEv92nEAn6UOXIZSd0Un/QNBl9leDuR3mPrxkME2lgQwU25bH8pwPPLdOd1bD3s26Bw3a
zkvepeluKpEJk4z/mBplEqMOzAKeNwwquD8hK4jwITVoieSUsaN/k2YSUtSFN2bwqY0VwQf/OIM9
3INOOfuaaI9eXlDqpVg+WY1/cdF2Q85tnJo8cbJtTh9ubTxNuRAH1ohfTdxuptkvNpGy8Onhalbd
eBmi/FmvQnJ5tsIsUJn12cqL+aisJl3Ut79pVHL0RHKDXvCnzhyUMIsO5LYxuG8WlQ5H3eBQoNFw
QtfFqM4NjjajwhgkTf6W4n6kn2JZi0L0f+RH3VIszVOKzOKhaccH9sTVswU8wPap4EiHR+E54dGV
Bdfk5NZIi7l98ru52npmhGUsrzbOFBevemh8i9Y/FWFUv9g49EzPn7hLMY80mU1+KzHDZ4bTjZc8
2GVUfAooK2svtotDrQpq6bJ8eTeLI2Uj816N0a02RXJM6ac+z9N0nOH288iifjqBEh1M5FnPmHwH
hPgH3wROP+nvbBmGfdRRrVrnFd+ez5lkmGYerTjiFhwlM30PqJg8CjsH/BashyZd/ZqpONDFw45H
8PDEx3TWZb8pCuKBvQFpUKNvehExIYfkEDo623S4S40Gouy8GkULHiP2oj0fGL9Ty+RAJVSzGtPB
vk5Wu1fQzT5nKzk4gH/a3p3J3bnTWXXmHgjaNxYJ9Vq76b1pnW92ktPez/O3CFkoiIwkO6ZSvyse
1ifT136V1X2VrasuSkl9G832E6d5TEn0lF1VLH5ci9NJZ1TIW4NvYt0XS+KZzHeLV+Ek9WKd8Lwg
Huc9T65u7Cyn3ulNbPEyGZKLX9D2MNjxNZquarHY6LXzwPmPt1xKNWTOpu3Ky2afjzRBd7WANrfM
x2B6RuyEBUYzoTkgG1jYC5jXUOiTU583p74ZrJvgat+4petuvM4lKJ7k56G3s//6peQMgDaujSvD
tbIN/qnvFnP+m5Pm9jpH/iZeS+fpkrbvsMBshqLKn4wEHa4GVd70Ezy956zI4luy/MK2ndrO6exw
je4JccWbPgx5T2Ru8ex3iL9AipJ1Sz3hqc4kDvGw7C6ZJLZLydxWje1fI3OyY5tcbS0kVtXIn7js
WkI3LGrI5ZhEqtZ0M+76tl23yHXPpbWoRso8tm02EwABqgzXhdawLvpquOSBVgemZWLFBuZAy7ce
6F74ItN0k0sSA9LEBsH2ElMbvQWlb+5Gqb2BP0pS8SH8NkNMnz+wtX2TsyxHljtmJ/ztYEusKMyX
Rc/yfoRULeMwXa26ciD33IOvp3IHusy8xuCl/2CSWTSBEy/4xflrTj/FYFLLnkQh343TbnM4FGT3
zYFKulQeKJYKrFi05zz27popOVb1sbPLWDewe5Y3A+8YiHH/MdRa/zxFxttyQ7O6Vq+9dLBNehIO
dhVdbMjOu3FgOs4bnDvhh+NFdO4Qy8xR5Ta+XsN60PPkYvHAK8hF97HmUR8r8PSJHKc9hJbYK9ho
ALrwDaVvspI3e0nIB7JBQSMyaXEnlRc1k8uTevotSnRBCe+U2/aEZ8o7+SZm3FHUN73ClhsXcGAd
Ykcmdkx22pBy+pKG45pK9i3q5FnDjckKPP+2jezJ5wBQtvD+Oitb2zoJRsboFxWqZKeFzfdQe9lB
568RzqPcgCwRq9JxUDE77yhR7Zmx+2ELxsEOEmnaBy87mtpeH+9x8shMNa35iXB1ha59MjTn3HNS
Jmn0ZcS/spmf9La9Ud60q/Xlhy/5JZb+FhMklR5B6VefjsSu7WHqeFkLlgZ9EWkHHJf9ocIx7W6Y
0sKblWJ4A2q6awqWaMnS5yqwA3QTdTul8zdaKi/i+a0ixLLxhJQkPMUpsnBtS5cYQMz+pO7tM8GG
8MZ7s2hMdKQCH3cX5+fEKFngPEvIaqwS06s723vX5eQQUyHN1HZrogVlNS0wiq+qRZPoFqd8gvc4
mhus3XQ/Yd1obt7IhhoEwUhakbcfEOwwdhfazLNV80+Ennp7y35HXGbkKO0NyvdvGuMvw/yxThtj
21cjA5jihxjSwedZbgSVbawnh4mzIZ3GMxldYOmeTx/c0sF0E8OhMjLge/xeOxHFuMV48Nf64zSj
KDTK44An7D+PYtMLPko2QwVhLww0K1mGKukhhkb8piLLdrKJ9m2NnhOOgE/aCZOzrQBE5P7XAF1+
r/ToXc7kjsaWi7Zp3PcCvrkXKhHAePmuEhPP53zKc1AUg9sDRMLxl2qTRC0mpEr9+BMWpI3f9H/h
jSG9e3AlQFE4Mh9RtslhTm34W0XurdXzZzQX3E3FZzOaCX5GiBC9zrhtcfjKY3c/AG4IZvQlRpY1
veEcQ8rk15CI/K4DU4XYcEmgsPPkn7Rm5oK3BX/XJ2rndOwKrXsXcp4NKfJJI4HinPAWr11OLhRh
rdoOAJyacarTeMBKgA3p5PyVhXqyK3hGNYfqqaUteNTp0B6rt1HnETe5GZV6cfzFkNgr/jFC8EOk
ae6WcjzsvAZPLxJOwTBNGCzy19mY2q1qix1bxGxrF5wzSihQK2kMkP4aTjKdUTx0BhECF29oiEJD
8o9fiqm8Wn58riJMddFSA5D6w7ZIhtcB+K1e882juOd0Rx1oubcc+RmllCkY0ApwNde3YV7+kwka
ss3UTa6SqZX6eeI1PQUUqbWFne9FVUdKGCSkztp46LWfuE/PEN8XaPFoFL/cM2fC+QDNSoguzB+X
f8/h/Id4WeVTVJWHv//5H/9FxLRYR7BuNiySYAv/9/uLOuVI/ud/6P8nJv9U13Hj7Wi+VpvQlwDd
AO0NevTNXR5MPsoMZiVcewsAS4rkPHbyVprOO3SLv4tTOXAUFuixtY4u8zc29p1RP5uucaF+qD4S
Db7gg0iCufpTxeMHr8rHLBugYxfVXXTdBhoKQyJWBt4sfu39GfQTbE75/8EY6+b/ZLj6AnSrIaBi
G4bu/Qvod+aZ6SW+8nZM2vDtO3CHdUQOcbIx62AHwKj3PrTSoWmtIGg21AKjBgF6rbJhBgxc2619
iXq5RylC8VxAyD5PMJM9GAe68l6VyCPUUmSIgDMrRmPtzPUffBV5XQFeYWuVescuImHbss/Xs7bk
EVSdzMqhZZ2bpm2e8hrLh1poJNLJ7oOZf4DQedfy8WHUtOUyYn2CEkgWInyd+S1XCLWnJCEaQuUa
K9KYcoyQIoVeH9sdfmm7eWDaOFrVzhDAFXvTfqTLhT88No+a6WPMrpcnDA8MHLAnHIjkObUU3aPj
/53MPdPeGaauwBQT+VyyyPle8vrPjVPbgBjBFh3NyXsjuABvaBu1fXWwIN+CtFm3mnMoXEfR3IJ/
QebdE1V2B4yeLotPciugtBwzfpNOd53T7Bdwzm/ZpN+1IEGYcvuahdTIkk4HOqRXXaNRdouqXTtc
iUaaP9C0sJVO+tnViwxLhqpZNM9xoM88hQSFms7+wzBeXB0gQP5s+WvYcWRpBoBdjUZIQQ33MRFv
8PFwULIK4bkmvpVs6o1XOEw3hnWMqZAmgZq8pvr23991/8Cs/+Wu8y1K2DnBG9Bv3X/h0BaltLgg
Ldi7Hs09M3NFzZITTohgS4LLnbCfAymj+FvJNtwRUiUWxivdw5dNIrK5eKr/O7uFsW5dtshLBjR0
tU+OQOSa81+pt5JQmfNG9hoEikNww0/2Tot3w0grYx2DBFo6M1GR+R2o6mDrhBKncv6R3fyWwpw2
nZafCFHMe9GiUJDXXkJS1Sv18PzhvByUHb67qn8OlyhKDUI4QCLiNQFlE1QLP0Yrj2KBq4U1HnG3
KpYv9kC/3xGVco0WiEWhgDk0OTrAFAbTf/8N2//L7e7bOm0IHr+CGV7Q2//Pcy0phxCUYuvvWvlO
F9ibXlP82p0mB7EtjVn96LozYHLJD7ANQetSS6RlEWK/PgmGR+tjlByC3aHE/pitu2EAvRdH377N
UqfXUDjpAOEtVr+i6bFGU3s3Gb6jhDs0/7IlDFHq4M3W2kOrO9aye6MAG8Os7r55xrgfaYbE3x8R
EQMLYIsQd0t+/ufdydBPYMTN12xRDnza77zG7Nakn0nJdOQlbcm76Offf1lL6cS/0phB5TgeD0Zw
ocTF//uXFVHQ4uhO4e+UUX1OZvqtYysEVPv6qeQyUiAawwbPP6cx/PUshYwNEhjY7CakEWBNo9Hb
v/9A7v/CafZ9yxDLw1oXvv4vH6hOuTnY+fg7FyMY4k3y5eVPeQYxyhrXzTgeS6HRDwrAc469Qxke
+7p9ok6CMcvAxId/ntM9t8dkmt9ATo00ZgtQk5fpjU2muAVQuD6Tgh6wBcppGVBNQ89+N6F3CA1q
P+j+v9lPmoyMY/nwVnjVcalMXfm879a99HUueZhQU/FsVCGonIZQ/xKgy40LDIxx7QNUXA0G7RAX
1T2OkdveZxlexgKAp6MhkI/UyGt/S49wFsTZt7lR0QWfoNAX43eUM9oUVMOZ+a4o8/PyoDMbrrfB
Sj4i9X/ZO7PmyI1tO/8VhZ8NGUgACWTE9Y1wsebiVGRx6H5BkE0SM5CYh1/vD9KNY6l1Q7LDfnSc
l9OSmgSqEomde6/1Lc5+nkXCQTTxUuKbgT73fdDuY6Tn17//Hpyf6fieyWzLRXcIphZepP1T2AK6
zBkCPPtUyVWu80mTTQHedqQ91nrptU4fnCo7x3H8AwLsYTKL9ySgos8IYSDsrroaF7wyQ49ihQd4
JQxOAQkE2HhigbMdxx14aJQL9uAjc/fJdm2daUky2NgTJ5F+euol5TSRFz/yDPenUZXnkRbBGq7q
Bv2bfyXj8K5ZHk6YTXwQ2v99H/n/0TSXSX/+9//y9pGDoIgbqp0f7R8jZkA5ENDw3/7938jWCT/L
9Vv79guDk7idbt9y/uL/KD6i+u2X+/rt47OJ/vo3f8+m8Z1fPXYVQmZo1wKKN3mOf8+m8ST/xqQH
ZinbdzwGbf8Kp7HUr5b0PMp26VuSv8Oia0rC06hHxa9S8KOUq1wCb0z1f5dNw6VZUlmK3+RCof+p
9OU8ZPRWl7S028KhgRHi+xevs2jaRHFb3wty2wBdWRFGyq4oz05MqWgLO9g6EIQ2WQv08Q8f4f3v
7/9fii6/L+OiXcpr31teS38sDLggj7ANtB+2Q2Fg/VSlspXKGGql2JRW0zyn/rRM3FVw8DutD3gj
bEYuAH16BODHcizcnZvn+Q72KFEoRQFCekJ6c4VgMX9ufV7DVjDRfdBQimDRihNOqGGTBkl9Xank
wzby5seIjhVzqI2RFAcl0jzMEOAtQ7gDbePxYJvd8Co6nLt7VEbqJEGdTNRHIJvQjWNpQ0rCXIis
3zcB3HBrD3gjGAoVBv4ZoggZ4roJWTbEyTI/JODD/KD4dS8EeqZXKovDbUH2xLZNh+Y+znDjcTJL
g6+JbiAWM+ycrec3h0729R1kg/iuyrHEyMjvtlI57X0IGmlNPKu3mQxYWF1hNDeDpcN8h6SuWJfS
FE/RoHC6S9s5a9MnV3y0PPcZOIS6Howcb3+ffceAYq5HW5CQFjIPdN0l5BkVzJVGAHaPND7c6IHi
0OsW8zmRYfpb6Mr24lamXqu4tNetZ6mTQg2LXnBwX5Eh+i+0AeNt4AT5kT6x8xT5dnxJwtR4GYYK
RQs6xz1sYiB3Ix7TqmQiOyfm8G1Ap4tr2HS2NiMOBCd+/hlIo7tRnlyO+piFDa/HTOjis0DtHt2E
pRXezkGR4CxR9Qvme0y3CcKWpk36nZeSVp2STnw07TB+RP0EUKWOMWt2UGrwGcb7ae4WPhP0V52m
LWKssN0VTctYJGTEuUS3Q3CCnQMqhuDFKozucxx7pFgsC4CW7xYcItAxu8kBoZnW1ZzKiDfdmN2E
dat2AKQJ/xSGYA8H93pjSOKr04xeTGBnGF+7cbyfh2q4blqMF1PYGkdQviGpUEl3dqBi7JQQ5X1Z
1jZlmNExtKaRTPot+CLXbK+9BuCFzRAQ04YmQhMPxFoUCARGgP60te35pVMz4YKNVxlHa1D5Za6x
JdBvASSbkN5NfKHcyzwEudeCXhqRPB90nYdXuUmfmBkL6XNRBdtc2wK6ltB4w5nVbPSYZkcvRaNf
o4nctAluDmAoJESvGMnYRJAnOU5lQ7J3BBx0qRlH+h9FPuUMDlBgInkL6JrV9GJZJOpKTVV9cuy6
vx1Hf94BFjc3Im2HvXbD+jTaRXBHxsG4r8lguZ7KOvrKKQl4kpD6WoANrydqiLvZY46OoUrtp464
i4TOwZroPn1TIOk8ZEUSnciV587yMgXmyYTkJLQfH2XSuvt26LofxGBUD2yQ/qFvE+O+CVoMdx4x
ISqUQK90vERDt5nuugN4bvowaPI6sDVRW83gyAwvWpUTHGXYA/lk3DtWx1EnrtgaSTi04GvnZoN2
PuI4uIsdjoIoRUskD65CHagjBAsr6dJZe1ZDy88i9IAeNTgGj7MOOqsWZ3nbXRxCS55zxRe+spwI
psOsOKYgK6BXTMczziDoQn45wWNAkO4mYC2nIAv10S1lRlHZuK++F/t7/F32reO0xg18MtzzQ5Y7
656qrNg2Y1cbm9xSeELc2Up3OeSfN6Df+c6bKMgK0DfhlYzC8rVkqL2zLAi0Ed2fa/DRDKHyvDgA
GBwo6UUwchYr49iBzF11ZBwFgzOSrT1ht9B5YKWfICEagHxJ7jzSr5aYUzN0uvBwDP3WsCrfgkAU
zz4L/NSZ2jmMOI5vhqQDeqNJe/mcMt1b8N61ugn7/pXgV+PUeiQ8sptXdLJjbKPdOmv8KONIzPpz
LDJvg7aD4JdkrdpCohfPsfCTb3MQlca2yxiZP7ZNUx7Y4uLHenbNH2EYTaCrrWi0Ea2p6ivMG9vc
uH3bfQP1N37GyILJ4EUuNWdkktINcG7TeBQftugdWr6BTZK4ZU63Md/l95RS/pXAExIwQ1/8IP25
de5nsk93TSrM+9xhgumAH3uc8qpCq6RqBBycZwpi1CVSjYBozH1QjoxyoxDCrZP7UB1C/8BHUgMP
cJr5qbECLzn6uNoOVVLFazMyvteWgyM9He1YPrBvxt8Gl2EekBHfRTouum3TqUYc2qavwrvOiYlg
yHoE09XkoMkpQcazFUxOhm8MrwMxKuE5GtyBAbA1PjmN6V3K1sqPysKhAlFk2Ok2irfaDsWe2LXp
ltFDj8jBqBtqkAEkXEt4jAM6bDMxzj9ZHtBkqhfj7E6i3NGfpsvj8Slu/d4w0JiHQf+EgfvGsEI4
p3DxmTmkSARuMfbnLuoVki0Y5Pb5QhVz0q/BBFfvJs20m60+OhXD4L16S6CSEdHmK3KM3iGt5x9O
PrsfXZstVnm/IjrBgcoKsy4+WUbZ00mK0zpF0QaHHjwGzhigtn2qx7dcD9j76pi2+rPVBfKSl8hJ
hMvor+K6r0wJsxu9GXIWWjHd2zguSDUrEQ8KcwBEOIafUT+6J1p1xTX0l+5b6KHPAiVgvfUNihVw
yDQvRiqkqIdzog0w4VleP/kmGR5Kgs+oB02ot0OABv7ODFlCaTBGywiBSUqyakpyTtXEf5KZ9XvV
peeWp1GFzR4Y0BWI7FOeyyVpeNvJ7nq03+fQ+VZPp1bU67HFAcR4ONQXUHPnKLzU3Wmomo+Sd6TV
YVYqVffK1PHK7uQ5cYYr1URPRYXuRHvtGijl9QSaQYziGizVqUSzktWXMrsZjccWixYmxquuwog0
tXsvsw8eY7wWWYo39qCFmbRN/UfuYBSzRjIUCK+JVH0V4vcscHhoER38EQNthLm1oYIrYnjZtGRo
uK3AJ6PmC67NigHzXHDIZZbhDK+AOT61ONXkdiGoTW3JDBuNZRadhDfjeQPENTVn1jzRK2m+a9N2
XwPMyhKJPPdLO58LnKMZzg6/GA0ETvqHmpE5GEy6nWeYRsyWnrL6UXfHjoknh45LBuU3GL+Zw8hp
D9lftimau0SRH5K+JX4PFvE8KeC27oNyCDcH8mmSSrO1i9R/caY0X0kDteAMaQB471ePpAmJjHOI
tYOprk74LZ7osOKUoNppqjLdV7wzdtIeW4S83dpBhwcZ9F3IrDiMZuvfwILN6H7qxXVmcFUxDUuc
MzxKjqseB5oAZKkON7ohhBk17QU3eQyNsUExUQHXtSUu7zqwtk1mkcVt0KUg8dfE+ZmfEViQEIUk
AkZteWMZeHdSm4+sNryTtejpnEw3jHKnKL3JsaM4aKXrtwiGBV2GCaI9jyn2VKu/jXjpHXoLHTjD
Fr8gPmY0RXnEqe+TZJKTHBQKBaawgxrbeu5tpZe4+jS410PzWQzGPW/7cD/UJYY5W48fgVfEzh7Q
xPTZowvwaDmGHihfKKueGivkyCrAAxrQ5rqaADasPB3gpauhasDgbGV2SUc8TZuxgMcQrFxKVjLH
M3dh9Uf8xZjfe5WW2sTHlHoHmGoaSFldsM4qnHCNwd9pY9qZdQ+pYR3RVH9niMprKnPMzRgzvdww
ZhL9tXQjKLmEObSsjYLPNMUFQv8WJgxQpnIUwG/LaJF/dZ1eD3YIOXsIrRcS6QmeBu+6n309LrIn
8QNtPzoIezRQIncp5XEpisPcmViDdFtvPHJl1qQLoYMLTBB7ae07L+jqZo3105H09wEObZ1ce+ui
sSFHOFEyneGfwqdO657XKvaWlStKyfQVuXqlc9ajj3Qcp0IsCKL3oMkxmG/WlluWz4YktAvOfL0c
NDgM7lKdN1yFWz3Mg0RORZSSfVvjTbhKTI0dapzU0U2y4FzCvrlPbHPe1ZjKrmS4yCwAue9dF6gu
kdT2wfQ79IRK+Pa3ErvvulWIa1F9+1d5HHg3U5RFzzU4kiunpmWfJ0WwJQWuclachVpkCmF6kmmN
jTWJlrNfUptrFUbiYDruxAMPTwoi7Skrsye4bOauC0zrToSm4GumOisBdb/OIg6Occ0hiBK8vkky
QKiTxIXtJirdU53N77HZjq+dScdr0L55gGwJJs2zDeCig4CBJ0N9DVmLpPa60nvDSa5J4bjvuyJ9
kJjDVrEcUuLFUdjKBCZPYPmIQGXUe9f5TDVM3o+R76kR1Fo0ym9WklyDasV6QY0W+4O9by1amN4i
jEPUnpy6yVtsLiJPd1hHxEEZ/rfMwtXqO7T+gAkkS/MdB2x31YkvHaYHQQ7PxjHGhsDtuUMIK1xz
TU1ofTO8rDnAnw7WRDm42KwTe9XPA9IVN89icl8CazUvpKCYPuo+SMmk8mF1PnkGc58VK4gdtbPq
aU/iuXo1XQ3tPEmMg4sQaN2FI9A2WVI+lrQd866xXsK5D5Cn5EX57A3CfLRj0zrgspVbS/f1MS8s
XPqVnp4sRDUPyFPYcm0f81cP/IkJSxLdRDnluznr4YdlwRGJEzt815OItgU7wcZFrnddEIlHByJu
9mLCNqKJC9rzpvUOdZRyoBUpsTjZ5DMbR29sMYNekOIJDW0nuB5NzHo0ByYwjrJATc7U8eKNcfLN
tFEBhnUybizVohRSbXPMEbqT4ua/WmFz040QwrsieCWOV247l4P3YC28xmwZbo9L3E47zNvExymT
jPiLgdygrqDJfExH/FJeTrAIbGfrJu4K+yTryNiQRJrtxyYMnyN6ZHsoQuXRN4ArTKRvXluJlk8K
3/jtBNgPj8sYHXQn23ebMcp12kFdQi5eyHU6DM2125TeOctmcQBCle1Ko5F7ZeEUWJVBER6FMXOM
ScJxvJ3tnAgLK3afUjeJrpO+dV842VCTyM6nuJv9vNyhwR3kCm8SIZqOyC0qxLZ8mTuOFL6dDtso
pyHc0AY4SbvN35PJRcBvVzGGn6Q8oarJPmkKD7ceuMLvU5+KXVr6It3YKVdENFLaXnnF6LzKPsE+
G0t1buaejA5mkIujNnxRATjyWhjFjx4uGiEldh5cJ6qBwSQ7SBuwG+ttlHXeTZr04uL1g9rgMESX
wYz9NuusaCPMPrwVgeweyeWlfmkmAsewxe3QX1KqmhortIsQ5sMwWvuasVW5ZQ83rjwrYk5egTsp
DfzL7tAxdbEr3t4k4DKkqlr2c9l+qipQN9xWuRmBYn+6CqUCWu/4fgQk8FixEnjL6ubejhXc29Cr
LIC1mDJlTvvdruidh+21r+L0IUBycx3khXuwy6UdYqrx2WkHfeuCdwBTYXuPA6avitLGR0Tg8cKI
PWeXg6zBghRlW3OWMVX7YoCN/Co+c0putlVWNxcDuQXGxTa8SwMlbkTc9AeJpu3G8T26Gb5uLpbG
qS0Tg7gA3SL9Nnh5Y+0yXvFsRG9ZjNh8EzLB3w7NpB/DqhxJOkB9n3uCXjmapfyuz9L5MoT+tDdV
Ot9Xcx9+hzIK6TxN8PpqsO8q7jc8MMFBi1ADEgxzpBK+to5u2I/TKk0mJgu4k8KjIuvxrQOOSXAU
7b293drVbdXGGIYEjQy67/qQ5NzgyHa6jiOELhmygDXwh2hrzA0oR6OivaYnc3hMTGVz61kHkoXo
FnA7GTIrWCJ4LKuDNWWLmR++dWBy8ugaezq2rZHulC5Q2GSDvghg/mRaFPljadjuNWQ2CbbfxpmQ
2PNd43vubojjxluN3hKO2TsRGs6i4LyySfsgYpAFM00c58kwPzihV/eBbRswpYa4WcdBZ91RPoe7
kvM4mByvHe8MeBHEWoSa6cxI3xIvXuZ1u8oVwYtFc/F2qAu5gdKAs8AB4wVij4p1tmK08Y3R1v0N
pztsbuDCM1zkUIHxfCxptYZlXYArWYxC/JSQAcy6yfXYFCFxLdra9zIAZ6jn3/QXDhK9LrV5ZRA1
bd3mg2DOb3i25gw/a/PFK1P7pjZI5yBIwVhzX9ZXRmsMOsyyhEkFIMR7HZlJeW+2MfioCM4K9FVX
PHa5CBGuCHFhGyjuktGqUVfHw4dZk1cnkhwMJB4EkHuoTctDbHjm44BSUqJkXx6akvfBm4VAc5sE
NXZT23ONdpWaIFq45K5Fcozye9+GhXwxOuwFWtT+wXXs8SmYpuFRaifDiUh63iactb9nJ6SrM6RG
fcCN6L5MqXJug7C1MCsEyS3vxfYForwNkwoMDTjsMH6oRriuaxM+5VvvkvEDPQh9mNXaITDIQR3s
ZCSw0a3Dm7Ql9nFVjDQ/+s5XF4utAplK78rvJb4sqtk+09suibC9GFEN/zHNTyIu+4uqcOIi0nRw
LUjnGcElZh8kgQnUDw2lFngfE9wOobCwmmpfgJA+pmGBvz4aBEgl00TkaVu2v7PbpFw0gfmMlC/S
rz6tqGM8cLS/GtU0fOAe1Wc1VwvSosNdE5nRZVxYovB+LM+DyjObe1nU7TaJPNL3ctCSYH5M38GC
W+Rq75HTR3ERpkDOHI90SYOG2c5StX7qypwaAVXXVoJoIvbG48Bogzikn1Hvh5w418nXkCmmOdU0
J4rkpo2a4L6ekTd1BAN+twFIbAdSTQ4ehvRTn4J2nG3pbxrbB6vTwOX27CDdI4Cv76ZFhMZcEdTD
0E17d+gJWUJLDsJGFc8u4g4uFksbJVy5bsuxJj1SO5vJG1gDjFzkDRis6oPAKv3J2xJYoKeLa8B0
HQkkfORUBkN1hu8ZPJQN9KrSCQdYStWCbGlD8rM4f6dHWh7kKNLs4iXZMlHhlRfmiFjGpJUn0bjp
eZxoKkEvB5U7uW3/juwXe71jYPshRMq0r620ND54wTKPN9oGhV+P7LreDHZEAWkCzKKN5XqViTGp
0e8OlIa3uTDL66rv03uSNvr9IDr3h5k3FaNTtKOLaNGJXmZesS8u8xIK0GTAr9Da+iCjoH40bRdx
rzsV43M2VIA4rSY3cRH5rfkxS0KDj2GbEcHGt9pD+S1FdofccEkR0Lb8TNLINVfzGJjomtME+0GE
bLm56oagfemYxELiilOsyiwr+4QRP77RhuPXoApm986TgfA3vGK9dmUkPK5NZ/rQ5lugBXXJ/9a1
HPUFnkJxtm3TfaWVSS4lX2VnbgunhwRWjYIeVoXrdFsGXnOhmVZc1zVkb2ZSCsZaEuAqDQr5gPoP
Q06RuxniQ9pBJ9cL3fsiqYhfMAUHTDAKcmckk3JR5Et16OgOXWGLKd5bQ4Il8KpoSw2LTkgEVUAb
ZTb0D2ViO77y5IjLDc/EwhClT24zR+REAL8r3hVDnX81vTI+elNMKLQqvzmBeOBDdruaeUtVhAFj
EdRS2dXgGuRo4IK1UcqEc3xwTH7ZykGhfKyFYAKNsoZ17ebpImbhWsODred5N3VmcTd0XvxMdEq8
JWerOpulJm+6tYhtrozboq7z5yL2YeWkTL49FNKs6BleDAjECDggYYEzkDaZnXKqeZgnwC4IQchG
pFx5HFL0CtB0YMUw8KCvbY9tSY7oiiEZJiB8DTs3c9yn5TuG2R019KxxY3h0QhM6OTL0s28onYKT
VUbJdRZAcckrlsMU5/LkIgq76vnvaOKH/U1aW+RiIuR5a1oU+anW9Yk3FMk2XWM+sM/1uxmwI2DR
vJ8euFUen7YYgkfaePK2DAVeOyZA1j136nCFuKpugDAh8PJdAw9SHdEL7M3J+iLY0AJjzw5Oq6qI
x2MA0wo+sujzJ9egDak6ThHkhMmDk3kYp0zplqeud9pT3GjjvjLdmaTTEDWICGX8DAMkOA9kd+68
0u4+slxinzGyYJ9xuItpDaWsybR3hbWJo35x89HJ3lAWgTD3Ut9+9+a+u00HSGJkLkV4OjD/WDRg
RcABz3EozFcBXKyNMQgIrbXVnzpFR26FYNB7ddMkoYHnoi1vTZ/cKbwOpKNWMAke2spn24BKM2GP
qswB1pyRxxc3dYHFARZt9tiyGT1FwQCPM/Oj5Auj8KLrYzrakT0d71zeTWdI1djCB3/CZAozuoWN
EQG+wV6SYh4tbHs8wNdR+P7GWZCikmc3RWt8q2hRP1mI07Y9/3dNLRN/aKcnf2GcY6KX3XjeKVNG
Z62pcBLEso8jlNKdPcBvK83Z+RrLVHwmnayf2Gvt6zwcxle4BxNfNfyyR5R6qCstBsvJioYL0Q2+
dvt1uBSgYeLKL5Cz/aWajewyF2k/X822326tJiwxQo3THSd8amknQy7pJu+cRaINgTto9pOw4YEG
vXLufXTT7OkoqEG7Z5fC0umN17cx2iSPCs9TuNJC6dg7ZJR0Iw3D6Xe0ZGABGizp20QMHGnMmpQZ
jTx3HWSFQUJDqWgMMX6VrOFovollbR1raYlLTZYX6mKV45kkivCYWHFL06pAvELDkz5pHdQJf9Um
tELSf1yHqPfu0WmDrpniAUo4Mu8+s4HINP7gn4WZLu4f8hTOZmzlD9Df1SOip/EeMYJ8n4ep/taX
bUHVFIV7uCz6Y+z8FnJdj3Uds+I+6Cd6M3VXzzd174EUcsvhQPekobUeOHRo2K6f0VJnOHn8MXmq
RF7cI5B0oQmQwvScOWX+nS4a/keSLbdeTUzwNLQdNiGkZ0zgpHPPkZVpZmfn/r6vczzUfa2648zj
dJ6TOidhPWuaoxsY4W1Q1AwX0Tu+FKZv7cu0zY56dso9BnDqDavRN5WPtp5ot+oyJdojGz73KIHr
yjwWXpxR/Vr5vutiiDuSqf6NznXPMwgPvagQYC0xLNnGN6zse1RXHt1W9Gqu4+RPdN5hpLQMUA6p
UwyYj7D7xjgFaIJItfZRLu89I4ZgMqveoeNYFMTLGOgTKjlkWxgGyZ57Lo5D2S3z3kpvh7QtqEa6
SSyJ5zZjXpeJBvsL9EcIrPMlQW/6oIFT7ejfuns1CHxmDvRXmnJw4/RyjKGhg3u9b8PxllbPsFed
Pz+giSG0wg+sR44aw101pfWDBemJmgOm6ar0A/9RZLF6iZTlf8nRDp7VchX0UrrsKreK9IUXFrEn
tbbbvSucYD/GrnpByDAdx2LuoMfByUsLjvpu4UYHEtbKAwQzUL9I1ffsEsN10IEMJFWzBsYSpuWh
NysUsDAxqDliCrMt0ILpbKjBuu5oddAjmKZHOpieWHXzxNCB17244YiXwt+ro3Cdkc5Es06I+Xvc
OYx86tlXx0Im40uaTxkITH+MXyl36VK6sF1jJDAY+0TJLbfOIB4CXZGAHSQBvRvt5oygUWPiqaAn
GnUV46vW7+4BPZB8CS7MPLURouHSsvvHoqj7wygmEv1U5SLmRvi3z1t4WKKS8pMA3aVjgAvhSYw+
JWXHvuLQHUFWQeFG3B4HZ3JbK+cRJ7axdyoUD+vIduu7sBqtN7fo7QVfg6K2KDFVO15sXItWJuA9
YlAAbefjGkTZgJwcNCefuZ3QeswSBG2goU5MfjkVaaNjZDnRKbh33Ng4OG5q3DqR+K7bvPcYZdOW
4MZk+hCqtNllVjg9FEH8KMxE4NIPi6uaOcRBUKhu3CFKTw2R1U9xFZHGMOdIhUsyNF1vGN+RMtZr
c+7SF5VoRl2VEUSvveORF6gyMoHpgTSwGT1aY0ZsIB8xbefUW4XzHhPLuy+dwDgp6p8rlVRszIAP
Hpuib/c8Ctk6oZ/NpMnsmi+MzRPDtBCQUWXNh35ideIqVxttuv7WxP5/B/Z+uqqImwAI2XiEOZgd
8graH/42g6W09SUduJqp94rXE8Ekyq93fhgbO0iAw2PTj/pIhGZziiObUy0NxwAYkD2JrzkCJwKa
Rd2N4YL40S4MU6MjIb1OuvrOzLV9V6gq9rBm+cZTD4+53ZA50r5C/Q+ObpbRoP6vPs1GMm6ziYnj
4Fpo0mlnI2vOvqXkvm3pC1NCF0lr3CliPh9lNZAz6rOyni0xVWeCrsS1NHrq5d9UYP+vJYe7z3KR
4jX/tvzgH6We6hg00L//+Y/N73/+DwXfn/6w+U3NdyZVdHr4bLqMv/q/tH7/u//yPzSB/yAmhHps
WQ4a37/VE77lb8Uvb8XHL7fxj/L9rf7l0GT8sfmjuPBfP+l3faGyf1Ukjihp2abtIRRGTve7vlCJ
X4Upbek5iom+6/now4uy/k1EaP/KP8F1KB3H8UyoU//SFyJK5I0hFbpAF3UhP/f/RGAoFpXyH8R8
vjThD3NlFlfGquen/UmD3jQkr5UkNO78zHhmiLBP3PydnZImLGwgxg/EjAKfblekp75rSXhaf+dK
uh5qXiweDCFwqy4zYZmKlSE7DM3IDnr3PBtMhHAZklFqxXt/EhsoyScXYv7va/H3L/o/UySitfz5
FnxbmcgtPT4xV/10C3ZPrWulIbeQByOnY3Xw2ug9le45jCqbQQulT0TGlKQ3G+Wr3uJsjN88+afr
+EkXuXyUXIdjowfnm6Z99uePUqSW9gcnW8y14hEAJKZowIvaoulhJIcSWVJUaWx8ymAy6hL9rIgx
q0h/yxz7XlXN/g+L8z/5XH4SzP92OdK3TctxTbosi1b2j+6CxolFneVZxeXgGUDWf+kiqGhVcf33
v0ctP+inJYQMVvJr6NooYf9033IOmnaagAs4cfpuVd8qNzevsmpYDiDyQC4veQkEmfSc4uGIYalg
kK7o9F7h1fvQuU8gWr+eGfxFvX1vpdBJSfNqsFdVsXuOCvw59eTKlfs6J9umJVujXYLWEEXRSDXA
L2zywDc2Dm6bWMnvvVgmaBMrwayZXY8DwTQJ3E7QnEDBm4PlP7gFQBesv6juAMoR64dxCf3XbVOa
Pm3UDsKiZ5HEqyl+nbMtwBb7+MSrIn5vh3bdKfzag9seUI49RUnyGOtKwupLXEwWGON1/7ostyjg
Fvq2Pct8q3LjYtaNT2C0jbAuPtNcK5jfijOtOIqSqoA3s3xNwstBFjvXzfwierqBTOL4IUTvgFbx
rxNIXVcaTsTOd0ibJL2IDMCvJrdWqTcxjtev2RxeDAc9umOk1wYsE7dLvpQBPlRij23j97//7q2f
TBAsMrYBfLfmooJ2HP8nfbJHN4kIPablzId3Ja5tzX7Rdnyqlc+HPHOXcSlvA0F2LKcEhcYe/btN
XYuk8PL3F2P7f1mIDmptxCKYAH7bUf+84nOUVJo3dIJh1YEGBzTdEjyBtmc+C9s4DpjF95Wqb+xh
QhNl4w1Otc3wk9ZrH3YmogXibukpYYl0G3JIsZbDOBMgErJD7/JFRI3xmUUh3nT5rlHYcIyzV7a1
RG+3wy7MxncGQnBBJN9hMSZ0xdT3MkKMW9C338yEFZY2cgK4TkRFpf/0Zdh/fRAdiV4bd4wplfSQ
nv/piTc75XDgirJdhxyOsqBGk8UejnLiYsuOo2hEUIfd43IniWfmEVqFDeyHGi+1zBi1uQnQCQB1
ySOoiI1f5syIZ75FjWjNo42ZHoc0PHYZBLUgl4ffdvqOuCWU217DA+dafBxNrS5T+oBD8X1ArN75
3mEhTXmOd0mhcJMI+g/7j/WTAYQ16KC4Z6gj2P9dRy1r9A82qlbEQEt6bvs3bJPjcCU+A6Z1o+st
ozhQk1LzKgoMQk14zuAai3+4hL/u/FyBI5Q0pWuZrvppB2TyFwwI/rIdTrOlg48LSsXMmv5+ff8n
y1uy2SifNF5ls6f/+T4L/Nw8OBn32Q7l2hbl3fTMWQ+NxK4HoLmrg+ifHm/zry8RhwQgHKmWwAth
yuWa/vDZ4j1nSJRM8NmM6KtNxNYoi1OK0Yf+X4t2YlFf8YWL0btVYa+uflvfjL33FAUeLx3GRGDl
a1tB5sJjp8KNu2R+mpPckcOELNg62BhxkCXjBhxpD/6G45qVfqfwJ+Ywfu88Exa2512yBcGbBNsq
H5+NpCChkXlOp9+cfqb8WGQ6vJpuOWDOxdcQI0RKWbq44nuw0NUmc+bnvgaIOIJhF234FMB/KHT0
FaW8iTgqflhd/+KFoGWqDlVNgWQ4LNFSM0KkWnDP7MyvGs1aaaJCgIG3qpxx79veRxeZd4zY2AM0
Kw/CQ8m7RZ/hZegrPzG3gsLJd4tTJNlwulTh6NZvgbuDsAeg0Cb+zcwQJlXwjjW9uVVjUkAVEXs4
ABEKBBR7i5EhZYppKPN7539I6abriPYwvqRL0QDJQ4/JbhPRGQswGiJhJqwOLckVsQfHpk5/pDAd
rv5+NYq/bv1UoeydwmPPZT7602OXZKDtQ65kFzQ272pRkxNmm69YGEjPouBI2HqKtS0HLpPXQGI+
SAFyyEUxmw7lNTviDqDjV7y8Jq0g26VEGCDmYoQS3C6bIwIp9U8lGjfLgv1zseJIR2EixLTnKF/8
tEeWOW7UKOnRPojsq6qyL8kXYg4gN7kb2iMpEMqgnH/UYb+TDZVKWHB3KAEtluYevQNAiaUnZMTh
e2V4m2wOdqrhHU5X/sKw4EuZ3W0st+WY8J3CR18BCoPdgV5jNDipd+Rj/0/OzmM5biXbol+EiMyE
n5Yv+iJLYkkThCiJ8N7j69/KupMWpZAi3qS74+q2CAJpjtlnbRRS6zS19hGuk6u8A9lrqu4yy2aH
5oc0mqExFiELmoHCEoHHf2GKWXhnwzHmnXDw8mj792VczvbMI4ID9DbohWGs3Te65OhCpbSbQ6TP
+5HlR6cFWBCto0xa+TZNsLn9iox0LVAtrW2J6LWcm0tttA94iz2Xcc9TY7hE03QpUMaeUR69C5ef
lPDBrlHezLCiaVSUS+BieEznYofIvlqosEhpnsIMe84g9p/GuN/RB9t01XNY4E8L05x8gtFDgqD8
IIA6KNV+nmAzoIKi+4TI6E3vejsxT87AfpI+EU9jvzMa8pYLXAZL8djOLGr5PGIwRtuPi47SDLX2
tmf3CL84RI3YUqaZIGD8900Yndoa04Kpb/w+EAS3yjr1ZWuubO9Gdhn9h8Hn0tDXF+IbLryhvBuq
7O36BBQv7kKbj9l87UYIhma5sVo9q5n5Zx3gXu9Yo0vvhGuesEX61nnYRbUlCCW3vRgSxuA9gdtF
FmzIwgtwiHp27EDXALtjivXqazXxri2j8TYVJpAI9hD6YqyKJVz1WjvItaQbkkY1xXFAqAQV42v/
DCwXg0bNH8xGXpfw5nUxFluzxi8hsopqbR+kQz/AkyxfB0uUI4Ah+H2BJCDAZS4aNqMtTpgT3HcF
s+aNm71pkiGx5pv+wi56htkyj05l30b+vtaPmOW8zpw3hVbquVHpT7BgGHUzVDOCBC1xerASziFs
0gABTJqtTURrsZVrRsSo/Ja4vc6us2eWlmsj8HfUVQ56FS1h+m4FDJagGecoSV/NtHjAtwMnMNME
Wm4RQWoSI+sYOKNqdno1mEjbV3YNIjEKjc3CKP6QRu+py29pMqksdJ8gtIl8mX/uwIzGejfEkscH
lJCtzCrYo967qR/CoHo1GjZ/ZIHayUxeLKWnhC5H+r5YP5HnH8gx96hR3/re3F+/6JiXP3Pjc9tX
FufCYyknb3O9v1B/RgiS7UOZM/7KLNdRHzJ5izV15Po3vUd6k6fvCBeYZG6hBIcWT9TSqEUid4mX
kGkjyC/VkHLgmMGjEtxpEJPs2nyR0Gfox5obO0Fh3RjpMXDBhaRUIdH4cFyo5K2dWNYmRbWiY6At
1acHwqp3zepo3Gm/THW3wrH5PZ/s0/V7M4KHERi+PzVTxVtAYCeRTpuYNJ9baW+bM0izOVyD8n8v
ff7u682kD7q54q+Nyrsiah7isdpdL9JsQeZF0WqVF9+CRRBmB0Ow6n0pcADnH2MhDY0xccFq2JdW
ZTtYjW9ugZ16w8k6ETA6sIWwS3/iKIzXTuCeZ+Wdp8A80ccko1TlaxGa2OPqZT0l71X5YxFIHvTd
L/URtVjhuxuy8CQ+itczZR7ZeGj/UF6WLCJmcF6W8IcXsDHtkGNG9+n+W5Jz9iZG96Fswl3KISQ7
zjTa2FvBF2NCh+OpmHZd64Px9A62gEcpc2evH7Dy+YlVHPGvWNHz9dywG/uu8oszhrGfZXk8w8jY
5iYuJB03pT3oOyThkOD0UhFJ01jPOCyy9npkXitmJzCQoEjIjTi8yLj6bEp+uVZwxKUtKyb7kc9M
RTlCQ0HhGo3CMLZyRF7qQ/PnwvJuqCAeDHwzri8BLBlwgXTZdGH/opkLqGaglAb87qDtDljbfw4z
pb1i8s0cmbtlQNlHb4q+34L6cwR50vsjtKYsepni6QeQax9/slXU+AbUUB8UU+W/hB4fTQWgPFuB
V0H6jg6cv6F2j/oobuuIld5hGv8Jc6MShT/XRerIUzmW4Xro/C+Y8fkrFdFZSz9P+D3kXNKTsqmV
51/1jTsEZ4t5KbeaTwvXDEcGKBO99HNhn/oJRJL8ZDr+N1k4e706EFWdBNZXQZ2wLNnijf2dLttn
JHAmmmd++SLBgShpCfI6JovWDlLD1bmRHcnelB2YabmlBNdyvVEtmOpmhYnCT7xLTvoEikW97Cpy
yZQO4ZpBMAHI1qF7gP0RYJULImumN0HJZgs2LagDrk/ppu/K5tRyEFfVDYX3LGPpKyd5H7NwHTB0
vKGxgEbBgQ1Ffr+mzw7FIJOP5XQvUmjbNp7j9gT5Ne9+FDK/q56jSjIA6p89HXS5BMtFVJ0ILPZK
4eLsif5+LPUnj/Y2j2y25qnusnc5h+9J0V70WV3AU6kI09O42k3ReNQXcJWIY4kmLspgoob4L/ZA
19d2AuqlfV7i/jKGu9LKL3HvPKDOfNBRzDX9SrldVBHuMAHCUWOiGnA9d1vjAXfOTzMCDfShnAa0
UtiCXbQq+vtKyFMds/6tWeswuLMQwOmUxindh8nlL0pNW7vsPQQD0ASOMF0e0geR6ygGn7mydFw2
dRTWuuBIZnBbTIRftTm/G8n4oJcB007McBQ6UimhX3fGymkL7lpO6lI2Fy8efnYBxklsS51x2E3y
3rXZm6/5LiAFT7I9gnr70Qg2+/Xu9SwKenbkncuZnmXp+uvcHyl2klLQi6jgjfT3wsaKk/mmdZD3
LAXLOU8Gq9zKpjsVYuYwFtaJBhddcwy5yA2WRyhMQwVSCwFoJhnCqCHgqvix+K/+RFIj50Ojuhe8
EldI6e9QT1xiX+dk+vpF8EHta9qorvok8/K9B/QtF/+cz9t4IgWJHehwzPvyvGuH3nWbN5fMxOhZ
PORBjsNU9D6E5demJy6SIcZVacKskrsGUYszCtzSXo7bYeQIEtZntyCjvuZUQwtGYqlWvuDDdrD8
uHxcXE7pZUjep0HrZhtb52vYVfqwylrIW7meNq3Ln8Gi1iZ6xP/+39dw8PrjMocF0RYZ97B5kk2w
VRO5XDv2B+bMWREzX87iuFTM3U0LR01UKa41j2DbI/GvtgMDx6uxZLeTbfE9KvZyjpp4fY0P6RMS
rZB2mCi5N3obtElziTUW+krOm/hV6uahq/Lv10phHeo7nZ3TOdwmZgKBBb8IDG6qtdLZStnSxm/d
7TKyxPpp5lAYOLXrhN6OjmrZPQmdHrJSTh67R47PTC6dnxsYe8mKSZ2K2V2Zbgz+hXVZWF/A7V5P
79Q+p150iYAJwtiV3VbQNkxM45hGPGuntyUDnncqCh9jl1Bj9oDyhvabGXH6iCl9u+4/9vib9IHF
VOmnYnDOuv6IEORBCYCElbVxdQA8c3+OIbGvU33yUAoEPm8zcJwvCvE7UOzm0prmtlqiL67F06Ty
5FMQXTtA7VcW8/oTCpLOb74yLEOtN7VOtKEhPe7cAeGI10PyY9Ru7SA2IHHAC6Z96UQcAvVNP1XJ
/ICR4C6p4SuHSiGLG+V9r7n3orG+mabzY5A5zA2Xdq4xY91tVuEnBghZgjad/om5sk2lMn89LcYp
7UePL/GTSXr0ZHVnAav7mcUWeXXBQZ1JDsKaC9tRbrA2EldsGq+72M0Mhk2J+mAYw7Esyn3k19ad
nyh3a3ThbVpKe40yzwKKPfOAXkwr1IsRb1pkTfEUvztFsO9bawumKGJGu9hEGF0eQxrrFBLFLmJK
CGxgWDOB3RMa9Ut3WGYiXSa/vTLZULbvcWroXkwQpKuWtbfqO83uM8M7HHT6/ZjK11gCxRKWjHWg
QPpSmvyHa8abxF88DhK4PiZqzBBI5ZhikTexPmR05w7VT87zCYXhVoxGj1iVMKHWfqlCveDq1G2r
moGcQs6vXKNMRabDXpdA4SxWF7rot42CMCOy4RnK4pyYidaUxUx1LkR6hLpL81C1/dnE28a1F4bo
QsQs179A+OEbnMSHmgEg1ge8WTpJROyBufZsskxH2sCkRTzsAfnsAVQAO8YSsuLM80vYu4L8A7+n
Y9RZYl0yr7WJ8I6FXxYxb5nNx0gHrX3t71QaPgwG3h2hMbTrQlgGyJuEGTDcL5ulAKq5+E9Ty+Dd
7N4PvnjvhnyPoziE3QrlS8QI70r2eE5Df70Mqvk5lNNjpw0hmRQC82ID2rMx4TbwZw1L6m8CF4WV
cq1jx0GbcU0wdlgRGDmiXVMFxSwwYuDSRMSbCnCXY39TSVyTGaYINpGH7XrRoTlh9lyb8RWMogdP
ONoFG3Tr58FMz7J9jCU1slFJH/cqWvwJSB1juFhV8cSsD1l5eWMY4bIZJ5xNqYx/r1ysgML5uyPn
XLs4rw1EN/TAeKJwMr6UebnD6xuxVpzcI++5UZ2u43lkvn5FvUyLXBKG6JBjF5AU0EZL8ZJo5a1L
wQmHymNipzuTK3cs1GmunVPqy1MF/p+XsWyH0NpQvnwyRqy3KtwLFeIl3vBOeoQ9RTvcqvE1J5fk
mLs3xgZch/9V3c0wE/3BfChdJiJk//kaEemTe8YIJ8nVY+Vwa3QF0gUXJzyrHvjEj43bYpFUDp/T
3vgmDcUMCDCqBCAHUheK/73p3/LQSCvvpjJ7YkLsDiXLz+iVRO2sMli9BHIi6UnEKGuHqv2WuBTU
GFBGroR61kcYggPtET4aNx7yVCEghCyQlXTxqifaZx/7myWgeBERDLN1YYawPTd2XFM/N4x7Q8Oz
Ost9H6f2Wyvks514X8eMSN6yscMLzU3IqNajrmD2YYI00Zpu8m7oHorW2FZ+o9YKp4p1TRpVX+qF
vlmr3gzJnW8FZ9kwX2/k5oGBSLL9mSO5CMkPyu5QQXPydbPt+mUNShjMtVm0xRjiLhn+zEpOrE4k
1OpS9gdnfw8vfciIQkIfcanBEUUfeuVOIBB7QT8jMRQvgQaI7iTqDlOUPsi4/YI6iRsw+ZkuTJFa
ia7jVAYQZferLuThOjFxn7rna0fM9qt205Jp+SK/6P9OyQyCXn37opzwrSAKNAeqK9KGWi9IDtVm
6q1XxOzc8iFfRAY/5ZivfGe4JB6Po10fGs0OKYZThF6TmWsIlQWjFmZywJzmXb+pwROntpxcqtZ6
IsmRdDB0EcIs+1cFpFdGb5HaD2VElXl6IA57HyiOAEh4qJds1+GCszaYsl+H4xKt8SmUPKHd+/tC
LLqARgJC8+TNk0SDtKkfwmkst2F4i4CXTBiNBugFdpj85iOF0xf+JSGk9kLi1dDAdDO8wcGH+vZb
IZ0z868UlxleXyX4t+XxBkE55ubQTcqWgk6VDvetkzOGGZwRGh+M9Kbzeb6SLuh/kY43hmhaXPf+
evsX4MlXtN33rY7Jgp5AI/TN+6L9Gmkm+BdkbJtqzu8iaUSHoo6wMNAPnM/2MVHOk8rGXWNmRy9j
pmIcCB91fNHpa2CO6p1HCGF7HVFYH76NIljQD5yM2mw3TsVv15b+OW6ch77nd2pNHYZ5xYGK/7mE
UsuFCpdvLmGPZ/xRb3wSFEw3rL123bnJrWQo13Wz565FrdXnYHD9FHIQcyoN/7JX7mSafWva/hke
RbuZ865eCVm9oM/KBO+UJhC8GKTuu1BOO6FbgeMcvdVT8+TFAe0sqyNCMepnpfv0mM5dqBNeZo9w
wp6/TG5zWzukLq5jPghmwYjYP819soHeczWGSm/aCC13+cV22R9YURLB5Sz9YdAANXebzBh1JXjI
sWTZhMnIkRSHmOkgY2z0Jj2qxfmBusdYZ6HE+qlvj4WLbX3TPuluS9i1l6YZum1b2BTEA8rA0tz+
txGK7DSk7bNOa4vB/zEbIx5/pnmoqA2C0adqTUoWpqTXxCafJt1v1OnwtTP8Gpccn6Oa4mMVj69q
nIq9Ll36GeUpKzowJkr9iw5DmJNTd89h9a3ksTXY987wfG8Po/auVMnZUmAKJ5yruvg20CXwULd7
r0dQhJDbLTiyh+Yyg4layWo5F2Z3h0BuyF5xNeBkdpA/xJk8Q1RoNzWjXOvMOBLdAJblEprcyN+5
BMux0QEh0TH7UAxqWznyU2TNW9RlP2Xk3PnW7G0aMW4YjSCNA1G5Zgjsdo6TfpXxg7gvAxQI+HcP
fgIwnD8JmiMqyHUWVx6iXWKjJWBOOqmnmwUM03pO6rPHcEVv9GpNGk7Qg3CErCN61xhQojnaex4w
mRGJqS4rlVTAnAhfI8M1DtNyCatlE1ash2tw1OsUZPLLXcRVi7SMDMRrhlfL2k8eh0JGXuAH03Fo
d9d6j1Ekb3Wj0yc2eB2DUBjN5tHtbeyXibeKzHlGp7h3fDZeYj0olWyh4N8zK0nRXpfIEueWyecv
WhkwIPBfC56OUR6G+qbdhGyNQWLnYYnl2m7Ne1srD+J8etDPfC2UYcbLRC8tJ6osApKTxHF635gI
TpOpmFdMQ4aSAuW12ze0+MIY0cQ75Z0gdAFUlYUv/QiSRb8ld6yXTQpGpQ3R6MJrPOtKLyPG5Omt
eWileqQYo3cdk2BvupFYYMFq91xVweCeoQUFHXhvfTszcsEJ0vN1nVxuytDaXk83f+I2ibgH/97c
+lMn3RGudOGeuhoC92vbs1e9qCJSkr0V8KwhVn0rXca1Ot5WMjTU6BUpoW2dYl3r/PvPlh+woLqf
jQO64zqWNOmQfmzjm55XM4if9nuKOdZqciwsdGtjq6qGgqZh0EhkAD5lAGZNGSnaYeMOlrbb/+Mp
/vAKfAHgzjJN21L0yn59BZkyJQgVv9979YQgvKl5z3P/FHSTc7Pgyj4yD7Exl+El8zz/CbkBahWU
FMF2bofPE3PnAof79VDmn+uBUqGsadrUjnj5x2P+oUHtS2W7FqIrIan5//qYZtEJqoCkRZ55HgnO
t4x2ZWvkt88Wj+LHC+Ok5XlqGdjxdXMtWUBjIaC8LWYbdDTjQPshu/37Q/2hUY8Misei+3VV9/36
TDlBgdkVRsfAYrhx30xskNZMlqDE7fNzbVUPRv78//iJnLcwAtEf/KbiQ3qvmBGxO5g5sbW2KiTL
SlDIs9Q7+JiUIke/nbss/lcP+Hf1IEoEyIl8YgVh1dXd1v+RB9RFE5oTetM908lTjp1NrHnynXfO
piRfu/HbtTHX+cQyS0BRhVi7XCg8jt454qJFpkvQq+O+HI/hTQlDvKzFfphoh7jYNBqcnA6+qNzS
chvkJ+sfH0r+QTqihZmOLVjoyDc+7PMRAEQdiKrfhyL8moaYRMlpPDYUVvfXhMyoqNFWHubmsXs7
zEF78/fvpn5Xjtg2R4yFSMjztdTz1xfYKw7joEBO7cXuQ6ejbQoCd2O6kbN50tVvUQybMrA4xsne
Vpagpl17j8bCAWA/5J79oONfXwsfe5X+mHN1wFEbQ5lY03cuucP7raJ/KY2c37+7bSPas9lvnAOO
+ii59CZ0227YMrMFQRbBC+oDWg+GjmyHaF4tBbU4/bA65bc6dTMm5HBGM+8CwyGQR3+xqAZ/Bs3K
051mI8opMhjI+Km5QpMLYnPXjsPXPCcWzRoSlcaiPU69Dn+690iydmJ6qtdFpGuDS+cedVlb+cm7
GUUoEV5yLGngZe6qClaaHGHRkjZiMcaBrQtfmVaADgCngB7cWDUD1ORO9N0T5zmOrBcn1Rcjiq3R
yw9qnl7zsby0NDJXTXSvRZTAm4l4AIEI6k11kR+V6wM1Wc4yJWz4+zK5Sih/VS1ofbBtoRbWJNCP
Kl1fDhND76LahwG5XdPHYpUQS+sWDopvnD3N5c2V074S4BsUkU8Pm5j5IP8hhJRDT8w8DT54RCCL
eC0QdYQBlcxrpMigG3Up4rGgri4FqNRV7+aEq5J5sEEnPkrpMS8kj02e36nMvZ0dxr7tsgH9Y+A3
RNthYALEaP1nXGj/eRv+vkMAXAhFqwnykgDz+2GHDB33UzOgMNRcdWYciAU+WzUWZQuLQK8v6mQL
v1Wz1elipNupKWADShk49TFL+fdP8ft9AymWbiB4flMIxtZ/fZzIgQcROmG9z13exsirVCw72VH9
/fsPuv5NH765i6LYd9Hwusr9eLYiUwkw2Eyr/VKdPCq2dYmipNQHpq8Tx2lkizX2VlHv3AlBrSGx
vfd66L652HPh3cZ7YKIDoetI/NDwnMxJr/HxXePnqtZjRWpNTQ5k0W1EJ4UXyNQ+uHaqz5V4iRhS
NmR3l0fTWVdISl1T0A0IuuB3114DhtlHLXMFuw+USjfjpPnuBcn0j/cg/7AAkDIiMbWZabXp4/76
xotu8BTScYBMEHBWmPC8oUuiYIymTx+QeaubpLowUVMsxuntRYfFsC3ppNbR+5x7D3//ML/f7q4L
tN1DW2Rav9+1mQJWWUlZ7RtcizU/EveN+mwrmq2Fe99n1GvG+V8/1Pr9pnJdkwY2WltTCtf7GOeU
svPAEFf7efTcTRYgMalivtE1n5+WN1v2D6ZLo0XMDXObvk63rU8Frh+Z27wEvfvd1GQVHAbOLV13
TrsJ3v7A5k0Kh67D8rnOcYEKykPXfLaY4QKMpQFhy/J9Ge6uCXYVIishkvjqLfZ3pdUXqsIxbMhf
Aa58oXQJOw/Sgh0N/3jjf1AZ88vbWtPrAszl8/66BBp7QhY9cQYwA0N8QbFB/OyIXVeCNA5hd9fd
OZA7w6B3iEFJN2kCis0gsn/oPK9Czo97Eq0p6xHdmw325dcHyYj4cLFQ5f7aProKPqySgrHw1AYc
W3Bg/bNnwl3SlvcJ48a7yre2bRY/M7JHgVCLU3R3CjzTpx4/T68DAjvoUqBvks/pjtBVO2AWX6V8
GPuOkhb24oS/x9rvppVd1GBrWdpBT97TpdRjxq92iNI5Q7vDMMbbhAwmCn8OHcKAeja2Vzl8jAA8
coiwTLu7uINzNCr3fK1oFlq4YmQblbWPGL/A3dIXbjdS6Yy7k2e/4IddHCwRfc+G4TUPmfSYRf5D
pIAE8YelJgHclBKxesLEV67d5HMqcJYq4PQwCEhPVAZ0M63hWEluljCtTRgkIRAQy17To7KC0d8P
EePkcX8QXbkvABL+d7JpuYU/h5+iRSKUSd8lN7sRtidzPBujXzMVjVpw4r4B5oyKQt88/PFTVKRP
y0LI+PdNb/0e8bD2TItpGZS+gmGHX7985S1x1KDH3JtgByCK2pCVbk13wIOc4kpjkpjmVnNRNmPW
xDrXFmYSW2rbz4xoAfJdc8fRCiRIoezLTgyb50Hx/QC3plvehMPgogFyZxP0/aYfsjut92OCNb0p
uuppMj3Kt/aIty6ErO0smk+tICenU/Zm+XR9E02KAcHxkvZyfdXhFT5/8ZLgudSpXRNNNqlRTgm/
pI0RyP7T31/QH45pj+uQJIwREKEYEf31BTWhZTIJTvpeuJQJ+mlE+wlkZ5/gxW0FPrVFS92GjZ+v
oXdiBIiKCxr7zvICMFtsjXoIDn9/JD0/9UHr6SnLtU3mUpjNkR8Hcnzalz7VrXIvMtjVxP/HALbE
uhbmzhppyNuhgc9ad2NE9Rv2Oji22z1E3zSh1WfRV4XDNaIwe5XLnVvXjG0ytbfmVnBgI6qbq2xA
O+Gse5RhIjIf2jCl+YNRfKgYPYH+8TVcSj0ATFsgpaomkqaj2+1AYWkuCQiyuBRrnf3E4XDpSqpq
iBCcFu2D4x36UUOgsun+2ssYl0ZtSaqOiwOEeSpDdHCZeJ5t5H5oU9HYNI4uztCcy6mWNBNCh5mR
rjUo9I2TQVQ0JF57OOsd2xKdS1032yQGfIwe/wasYkjdemZRAkJB/XM2TZRVgkaAjwshek1wx9kC
+Rg+Gu00ZyI+hE+KmpFRlLyy7sRg7dtx+Ud6Zv7pA5LReuDvLWI/R4cG/5NeDgzvFuBHyn2V0rke
WOa6R4/YGkCkRG2eeAwvBxrDLIIIfxpw4xXNSA4ppkdpMjP70qiS6QsXRV3/dFV+LLT61rg98rYm
MKU65VpAfqe0zNdCF2rLOkfqmHWv2adwJo4sHKvaLV76j5j+9zDCU5CoAGgxnOX/VrjoO3LLvAjL
veFZe7i/qG05nJdySymG810XcTPkGH/fEr/lmy4bgpSNYolFRC3cD8FUJMF+NymFLRFUtGqWeOP4
FLfGxfqB3y59c4LK3PPe4OgirifWpoCDkHVUmxp7LrY1GYeue9WB+1WlTNdybXlue7n+gV9NJ5SE
mNjLE83Kf53Bv2Xr14e3OYY5X/R8jz6j/2c5OLMHWRCt1b7xxxc3dG7S+s4eW1YkwWw+hrcmntVm
bz121Lb//uI+Hv/8aH28MV9kSnL13yKQtLJbVEApEQiJlY79Z4PY36KovKbS88+s53o2/W+k4XJT
cJwyk8pYncTM59ffNcIn3FmaONKyeGBLtkXiCap+PZcDCjOrcTeTRTsYQPm6ojQnxCjuKEwyoTPV
GBUDtc5TEIRhg/ASPJY9BuCcFTHSrLS4keQuAtHFjVNr9ymXXkwbbaMWdQ2aoO9tCji/djpaq4pS
vpItdqHRhklCxA8O0o3SpW0YQPlcG8tw7ly1Hx35tU3xqJQHxsvpiHblwM7Lmdnuih12s/uGacVV
rMEViBZOTT+CyJ/6L2U1PqH5uvTLGB1y8zJTH94NkmcVFqBrN7QqyA4L6zHvXjvVDhsXQRxEUAYK
iTM2FgCOdYnsYNvOA1aW466y03o72zTbp/Z76L7Nov4imInYwtgnV8YODsrGIw4WvDsm5DzX3LsK
A3mHhGs1l8laOEg7KYzeOLUBKXdq7xXsQgr42SnEyRY3iFPuqBk1QHCXFZ5HH79/m/zlFeDhhbEQ
xDQcnb64COrHFJCwAY87+26UBfMz/n27QJKX8pgTxqMOGQocHHA45cDvwChSJQPy1kddvGMCuLrt
zIS6mlPh9yaOcYWvs2EUe2QfFWGWf1l0fy328n2egbJkumLezO22q6OnbiBNcvK62DWLPLTM1+8X
VSZb2pWINwRJPBEE7PgFhLEFxnmEyLpPgkqtPHsqeU9tfutPL0YVhHTaX6rOemSUHSJRtAvBHNx4
VDvQOmBn3Ned3IBamLembRxVbpX8D9OiDc7r+8dG/HgnuMojD1KMTHMhCCqPv24MP2TS0Mh8byeX
LsSxT/nE/SSnhKYn1hZZaiusLbchEx2C6RSwxXCWd44DzSc0dkOG9XQfn8xltqDp+D/4LWIGA1Jr
w/T6z2ePa+ZW1T305OQx6WGHllkK+wZleJxF340Re/HMLt48ZA8rwgt4c/hpgZOgUJJHSA08+D9d
hmdfZ26soil2S2qA0BEgC8J23goe2pOtewMRDlcnv6m3dcBf5VfwW5Oye+widQYA9knGw6WwOv6Y
bHAjwAea7TEjQvft8RmX32ErMFcBQ5L/w27xY77N8CQHHKcrg4RcEuLDyRN0FWZldertogZyL8U8
kvt/RNO/tTiuP8N1wR4C6ZG2+PARa6JRCp+htxvb8S7nV12VAx2pmfb6KrPdZ9NzftrQzCvf+GoC
G6I2hxjq7yvpt6ySh+AitIjoKSxwrn+4TkLDcxInatydj0c1g6lYrNGVxbekWEY6A84BqtXJNupv
nunh38K4zR71/KaE6b1Gk/aveW31McVH2auTW0UezzQVJelfV/ZcQ4lN8tKF6l4Zuyr/xI8FbNYZ
O39BrEFClyT86BAeLJmRQxF4HlADdnfp5D23EiMgp8ipcPq4L4JG3+apiX9C622Zlpt2f395zh8f
lolARQmE2fJr7P0/d3FqLI2rsEzYOcyZwg7JX4e5bg+YQG4UCcnKDdIE9ZUgzGLaGoqXxFC0KDZZ
LfzVGM3JI/J1tu5pihvcxQM7xQ0tMgA44WzY9cELKEcYLkFiYe06v5g4uRqpu2zwf9jmjUSbBKug
7hpojHBeAz3sO+4gHiVrYL4HxkJMkOPhl15ykqNCwEy+Lrf91O+pNtenXj5phtUxJ1fNoyg7MIUN
UUUJb43AZiXrqTqwRG9KewacuBSPaUVhq6dBepNnjrWZChnvRQKLNi+LxyYu4P6VZLF/f8lXA8Bf
ggDyTeYvHZBEDNgRJX5YEXHnWDWRHPUalRzgYj3OowFuzma+A9Y2M+q4Cq286lsWMP59fT9uCeSO
WOU+KqSH6iZIQbc17/gCSvTrSwBMp/ocRMxlQoLHyye2FiKF6VOUDs9p5nf7RDDJGXngWhJjU00t
53/+blUkRhBQ3vPF/NZMfrExAIFy61YHNeAsohBPm90t7u3mln68WDczMaxLF3tZ9DRTNtzZovzu
5S1UxnvqtMyEdvHWS5kgMGxdwK7CL0zDDKvM6ZZVrkrdtuieMeusO7Ws80otmEw5J2QjzDd5YmuV
zRmeS3uAd4mZDWLRtRi+dwgVNp5eepPtn+uR0Mldgi/zUn3G36HbxLich1VSbRYL2mgL0MYlCL9r
LJwqKrMEBAS3Msb8Y/Ri4x83l/3bluFr0tVV1HJpVJofi0eV7wcxgBd/BwzsgSrKTdIbDSWT4S4O
x5c8t1A5FqbaBORYac3qj8EYrFXH6+nSELNf1j6Yssxl+DDjN+RaKXKtmvCpvKCGRVprtz+G2ebb
lvepLMttCXexBH3jkvctw3QR8MZv0xD41aSqR05gYxObrICiDu0HM7sdpnDcsSTf5zH/Ro1L0Mxj
CqswtKGG84gFC3w6xaM5mOv5UGjLIGDUHTfYITZRUM78Dn/fA78H/brmgovIf/5svwX9M5h99A68
tSFjChBpYSZcOt/z1G1jpncooMuVFBeJwmgzG8G/xlzlb3V4F5CmbXq2bncp3/043M0cMyDDHpBs
H/bPvp8ezTh6NPFdPKRdDqm/yTMcz8MWTXQBu9kFXT0YAWaDqjlAqvxWLyX8snAi1ff0onMZ14L3
jqUteJUm/9JA81tNQ00C6I0Bw1HDK72auzF07oPFbncy7hEB3OCo9ThUKXLS68GYdJc0iZ6mOf9G
RwKmIEocRD31XQPRaYNzVrrWvTAywPfJGe1dx7z4Wg3f7BjmpAL0i0iVNaSYdU4m5/NUSaLiCssS
kHNoD4+9yX1MXMXgPAJflU3MCbXCAUlshrTUuCuT2Wzuqukp7arkydPD3R1waMAeSBqZNaAXxNhn
Nl4aLwQ04NgPqSWhDQyAFjKcVssYToMRD/fKyh5lgvzFVc6p84r2gPncsZqhdToNGnDLQfKdxsO3
rIvkQTbiMRpTdatrmoAUkp2ZGQ4aPMyB9W/OMDu/AIO/lLrTYcuBgxtN8F1x2rHf9c2twPyxR+Wq
FeZNTHd71+RuQkVo2svRRG1FuJsbVnSUKCyW0c63tlHMGzTx4SYxBLKMfnCxW592GLvOu6YQXwFT
0vvrRbNOhD2v7cYikDeKCk0a/2zoo2U7YQTpZ8E+9IOf7UAgChYfsodf3E++ixgKQf2d01ArqwM8
LRALMOhphOZeTchiuzHl5vTUv/qKH2sQLG2MRSgta3aBDjt+vV9ax8nSnFndHQAypqBcK9yFJ1Yy
ZbyM0NoqN65NOvT3He39lktbkk4FAY5pe8Q717jsf0KHBANHh86WvRtUlB/g+X1OfX5v5Ue3QTxt
ROX2oGGQdORY+OyKpi1XuCsFeH7cZAU85kRr9Q1vugdYa66MBrVQ2aK4NnzjNC/1/1F3XjuSI2uS
fqFhg07pvA3B0CJ1Vd0QJak16U7y6eeLPD2YcwaYWSywWOzeJLqqVVYk6cJ+s8+SE/zGfgUPll4+
mFldHO26GjEtSyIGo42uSTsTmNYSFBFIw2izjHVYi6IL42pK2YqIkia4c4hgVT/Fvj3MHLBCEOF0
8UbwAT6XTbue7niSxlU+uclKPxgiSeZfAkFS73PF3kkzQ/Yru+/TTHGRsJwXrewvjW396crDHPj4
FNNfSKYjrk337IJO3EVEJpAp/Z1OCnur49TnqOS4W9oE7sTjeLARd7aRl9MOgyE8oDAoUAVh26aC
iWlUd3B5gqzRyF0W4X+nRb1XeVVuSps1ky4LuibM8t66yGapQR/O//yTFRbPy7+eV7ArSexLuFAQ
Xv+r4MrMvOyMha4uJwfONnccVZhghpXi8GRl8WsfL7+X1jss81KGAGIwWvbi6OT/q2Zl6zPG/6/f
CXxfnmkQoQEOruC/nO0lmZzWimMnHHHTbtM5gAARVM1W57mEiNrnKxomsTg/fHmZpCBilLyITrqF
QQ1BUpyyoKbwqufpeGxAG8GJsy75Ofq6ytaX3p2i9YQ4iZjMTz4bog9TsfqYtdOtRdS8SLcrNk1b
8oNvnEtfjt+pnc6oGOlYkrp+lUk/Rnt1D4tLQxQfabfudOjFfC5uVX+fH49M67ClW15/Tq0HdV8m
4RiUh+yximbewJDLImYXlc/BkFEJmbVhwubGi4EhUZo9SrG8UMlpb6fuYHKBkMlPC2WGg1f54sz1
+1hxcLZIt2wN0shrbY9fRoyJp/yJUQ20LrosODx0r/3DK1gbjCcC49WngGMdqWbd5JyplzGB4AxX
h2MUE8lSewxh7PrFoDHJ9mn6LH11miaGiX5nvLgaYTUvPXzwjmBkRsC9gRO0kClTFVNmiqOCoYGB
UJinChjkOoiI2+PoJG5UcqTjxUTBxvS+7iWJuHRlbQOadQARSvp7iWGiga/9qZnC9JGDLS0uQ70k
Rbk41SZX7Aut5UUb9DJOSEaXiUczL8hs6VjgGNJm489JvB6XO80gcxgbLaXBuRGadrcHyeJjQ+HU
NVJAufJh7wm835umk7BCmEb58LzwZ9uk+TJMugWldH5+okDxUYLhQQzobEq3Xvycs1MvMuzIvOKc
q2x2mb7fzx3/lorsXwvjXyJAzBFS0F0r+UNtqS+0Vq3nYokdpmWDOyQIowezJ27U0UuHw9DFT9xf
biznqxQm7t4l6kLNWLcRSf/UtT5F4nHprSOQJDjvfwwDGJORYHDv2cvG0Ia55qJHnxiKRewvp6QU
83bB27VWk43PQRz5YWNlfnzyn8tNW7uc37uhXSsDnDFFHf26Vf0fJ4j5USWlg/PEctBDUl49TQOF
U1lbzN8FFtHZWU9zcY/juNtaafAHRtC76TWXIWa3iVWxbCx/WHMQykJ6zOYwm8l7ATLdcCBnCSfW
MHqq2AQeJVNR7j9wYubtUwxrAu4zfNicm7kDzbH2YCbzDX2ucf+nyYeX9GdX9/Wf4V9Zh/9Pog9B
dz2ghP89+PD0u/tefP9nxuHf/8o/CIe+/xfMOyZsCEEQ8Nz/JBz6zl8ScYSTBUolVx6fqel/EA6t
v+CGYWhwHh5bL3jMC/9uUJZ/ISqYzHxgDglQLbjP/oP7eP/HGg8y8r/HA4pPIeefNgNOOAFcJpep
AXdlUoL/RdEKIHmx7hPKtiMYm4ybz/ZHaevoAmObxDX9ypu0jYxL7QmPNL0j9lC+2Xr9otyq4XXB
2n1Mk9eUOqy1kxrUb00sdN0wW3B6ex9TTdFsolRle2SHjzgRoQxquldpWF4hooqjXRY7G5fNNqZo
d0XJa4uhsDqSzT4Zmgkp99k4d4jmUBixMTCC7YxZ1SGJhqcSltmNM/NWWhAmIL9uM6rOGax2IYYp
BLQqh4TrqPvQ7JcE4DqvO8caDrp4r41TAyNdkC4+py0zPkdfPG789EXQ4BLJNn2jIEFZzfg6kxab
qG242aHh57eRRvWPzk3MdW8HNxC48b5N3Pw1wyNUJtA1llbPIO8oxqjMhD0yHpY9lthnN47d0I4H
Z9dUdDYGlDw+k7UrdlXcPiEFWEfXXLp1OUBIWuzuvZ7q5Josk3WslLFf8JpBXyBMX5j1JieBfw/S
iCs5QKW9itqS+IOu9kqALw6MR5aJHS3MS+qTuJSGqlTq2XDM4zR/OJHTfSRddfdYEXE70aFW162N
sbBrQ3I0AyUTbR3GMgqN3HRPrXQw0KSWv0abnLa+3R6wSOVftczDAjLCSTn0xqiA+VdQZ/bRStsz
TRDJFxxTMCVZKa8Kz/TbyLYW2EP8ZZrd7hSLSK0X9r/A7KcTnaHbKjCNc5vRnbRYzpsFgn/t1SDm
1FQBB7Yq+JnGyRVJdIJ+ww6Y6FPGWAollLs4JWZXkfCcWUHnHSNqUDfFyPrpL+JG1s65yNjMn8dK
XUrotluHlrZw8HSDSSf9GshkF+Vu+Rzb0RvTngnGg7pNiOX5M5jE6muyLO4ml65gMjyERWOASJhj
BHXXv7gd1cODWbyQEyvWE0LbinHZvO6KFKYdU+CRiA9skB+5Ik1Ldy9D8Ck3jrMpdhQxucdCte6R
C8FFZku3V226nFvLmc9FzqthjPlpAW61zvsm2176oZpeldL9c28ZxLj69Ew7AxkotEwCgfGHQxcw
Q7+e/O/EpL1iuESCKL9CR/uKG6Y9lhNvRWTP9zobNGcGU68YbQFJLmb1YeOB89tFngEu6mvlLKRH
m+hFUh54M/0GQv3jtuDkwa+eSzO9VABXignil/tQAWaKGbcU0XEnKazfvmg+TId+wwWF/xhYPKcF
EY2QMjEOlAZpqsj17qlPUI6pi/0iit7bckXM/VavSaDhKjZGEWoZEyvl2riqDLc5BEsgTrVDmLwr
BibClWVeli6vjlXh7+IKvNSgPOcQNJZ9Bpk+hWP/jVLH6TbV8+PiNhthOQ+g/GA3JidwQJx7wYz2
5mtL4HRHRy88ZVq3N52qpnVCfRsBaI6mrNP1sfbyy+Da6uKLgTWIl5BtF1vENAVv1cI9HUvQdV60
epIt33DZ6vKQTMyRgKcdrIQ6T7Ph/ORk83P0aBKkhOUQDzJY44lHGgloTRjIOx7iOnkyPbjmD1/S
YPmXKJK3qTWGQw/ARPVDcjWi1LnlTvbdySbrZpB/hOKNxcyfeaUayyOPbi64FmY5bWKwWpvCiiOs
AX4f9p26pGIK9nnU/8BGE+DP4thHQsk4daI9l72fvUEaUZRnchlonC+TcOOLYZaMYKJ03xedsc4t
fw5ddKGnkez30aiss90HJkmcuAGYq18SJ57uQUawUA+kRrEVUCsOveYJCDisBwKSpMu50z3W9pgt
Zc6qducbE7P3pEAMqh15E7qPQ3si2gidojyVSWNvMpwZTPJEaJZFDeZ51Ftq2L5U9fjqm2SB6yRp
qU30YSP4zmuUUydtZcm8nqNovurW2p7xCxl05KhfnOOXOwy4Z5lqqEcD41EVWWdwWKsJXW/jUAgZ
5urxX1COJrKQm6Hm89561YyQiGK5o1yROHWuv2B+tb+6ej5HNMQ/jM6CMO0yrIs6oW62N/ZaoCjO
Ii1Cxjvmxl9oFEpQQg5Obh/iHL4M0+wwXbjx0Ul3MOEq3aKUrLdvFm9kiLbqj5r4yyxjTw6CKb+V
uXeuXHtESmlZOB/BbLy/9RHdL6HG3dsXU6xOEYkYP7NHMk3NvsS+Yw3OhSZdhAgcU1rRIpXTUPRg
QAYtU8tFpPN1IFwFFizGnhV00W5K+247jKc4jlhJogVinXYuEW1l9H/JqzJ5SyZBWpJQtbspkpR1
jkIfNdrNhdY8UsNir1tBILMkYwyYgUYOi82KIPhGU0l1hDZgUqy5zuJC/BJf2hrNRVK69kJ69snh
T0uZO1PLDkDArapRFof+QiOKeZny+VtVih+p6evNOFR9WBrEK/rSy89KAFgL5u8+VsJDhBVuJaZa
v8zjvEHnppk0U0PY+NFPY3J/JF7PbcicoMNL+2mIM/suJ44Lbq+LbTnyIhc5nsFqKNqN47+zs8mz
SW0i1Iq+2ZIxj7d5MqAw5PN7BhboXGSttwlskBezVB6dJoCEcAaabdkcH+zqVZ21LUgJc5+B1AHc
YHbXuZiOLKf8ftZkv+2Fnq9MVv4+kwbBnbqHoMnG3EdLcKDhpDqmjy+ffzWaDMgzepK444Ljrfv0
ubaWApiEow9zgqUH5mJ2w8ZxIMYxMTCZqcdWCrZ7JbeWXKbQivNqG1SSi6Lh98dR5MNxHhIZWiV+
Qj1GFQE+mqAVXUirguqdUGZpt6PknB61ruxw+kf0sLGgHFxlc9uOGL/17Xh2snygVEtV1KwHy4Ht
vrhitSnW8RwH+2QCSTcNOSCYtI9PBn+cJ+ZUT7kBB0JHVQMrDXaCjfK6m4JOUXUBtymW/rasnXE/
wn26WsODIFAwpi/nfQpbaLWkzXLC5vdExax7QGQI246uDOEsx1hTpBbLpQ0JNaSbQlQZOWJnempU
ZSBaVO2BWNewn+poCWlUyk5mRzmgatRyNub6bck83A+J88eYRx0utR+FwZBygtYzUVzdxb8CFe+z
Yr5Dyf0W+OW4n/vZJl9pYxVD2MPaudCuTivo1fBbQJlDf6oeSlRbi7VJVc2a7irzvFTGvWTqwMAj
wAup/PgWV+KtMsnY4dZAxaVL6QJMH1+W1FxrC1efOKKkVJoMfKukk3ZOEVCXZxVvpAfoKWiU3uWy
f7f8DsMDQw1hZRyWSaPAE82ax+Sw9Dfmo7JILJHLBzjGW1lyC5ZBTnGkndaviz+rc9B7f4yWNp0o
mcsT9WruC207Wz7QNa0L3rVf6vFK7OmOdT2H7ByNIUe54MlWMDuEP9in4qlMA+u112XwWrce8zEm
P7LhkNdb5VuJvaYynhGafiZJM94SEwWwwU8Ie2kXDV59KikYfE3Yrkg09MOp00FJWrZPQ5MJ5TYY
/GEv4PiyNltcgisETKcl4+amdrOx2G+w/xTR82I33VPP5qfaKXr+/K0iN/MtD6aHDZV/IuZJJa+r
6WCdcYciXNJ5SZXTmqJFucln80BnEOUbD29wAscNWjflSHZb/KiG/O63fbNBlfAOzYIFZJSVcYx7
Pd2xhLICzEHyBnygxZSN4ApRpL4v87HNFqL6DAAZ4MbRXsBBp7Uo2XsLQSD2Zk5bU2aS93DRzZdR
vMET8VYimfl5d92jisSjY2Z8sQvra0/d0O7zf8GN5Kxb4Avg006pljQq0sPFudS809msz00/0Y7G
9KEjL2HX7h4VhBHrx1DYPzsndgDUmB9tUGGsaqFKvNeYl5P4aOuvwmxf8ma+P6CEtkxeVII7gUFd
ZEXbhGp7fJ/9sVj4z9ceW2vW2T+NzljFatyJetgRIV4lEYkF6lkzt+VIAJRk3dIXRAbtSU19wrNT
Yx1WVffMsaN9bol9I2dwXPvP3zO4kPbGMt4KNw0Q7QmJW+3vyck+gtIkqVS8QZGjnDbhXDYk+as7
swrQDjHAH5WvMZW47pgkVzWWUIuK8sgO0b5RDBk9mxBje/g/b2nN/1Z6Ncu93LSs5jS5YRzFFNqs
p9+0b3IUEGzHydTONxt76HOREwnp4/JNf/5NqR/oixyXc9pUO0pS57VjMvMZ9Kje4dwBA7k4s0ou
Wce7v8g6WjmyhRej/Hw9xY9I9uNYDkHjXDX0vhfkFu9FhzBfdUa8s+hcupsGZaNLQs2s1WbWtS3R
9nqS2jvqcwVtso64TsKg7VBy5CHVR8EcW/ZS9VlIBEoyOJIlafWhPySOJk8z2OJ1pL0Ghl2THD9/
qUsttpQMFax7/F2u6N1Bxghdn78c0PuvXt++U+wWvczA2GVHllmk36aSd7Qg99lLu7nOHMKWuOsA
DvKlkfwkOmUC3378kvWvPHqfqMJZDGthzNmODrzs7jF7v/kNkco4uxNFWY6Mv97SZnLuxoQG0Q2i
33owIDBP99c6Mn9UUjSn0l++xlb0RFpZHyO8nbehaNIbl58T9u8E8p/VblqRHGkd9WjZKr5Aw3D2
+N7fRRA3oTuIY8q7wXU8WAs/kxtVcQ6d8SfgllBb+eHUUXzv8EUURuscyfX5l9kvWxB8PoW4Pf9w
xiU7bFmtLtLPulMC3odNzTv/40sRjytfR4SWxqk9B3RT7Ss93VgaqS9DLwidx++7lRz2hQSQwbXo
8vklSRYGY14K0r4NjgQw9uyci0n7UfttyRfnMNuiv9uoHqzX2ZWmqppNDnfCYFYuXc7pz4FKxNfP
Ly3zTNNMnLUSfOBeVnavRjubK5dauOPnL1MixGGzOJo0u1GuXFenZ+4t+ti2FZzMTjmvgzsXN+o+
b15p2a+fX7BDA7bkkujRKlUu+WtaxOXKYZVf433gbNBmww41QrA/xsttpuHliBHiNrm6PkZSfQT8
mZ6ninghJk7sd3aMypADSsuHLRPbzVJqm4v9iuPnfKWrN9rG5VPl60eTsvDvzImXlcqq5QfkoBv1
Psm7NSLE+I8bWcxqK2jsfingJuDvK7yfU8rTN9XdFzfJjjEXvoeORezA5f5n1EWw4WIKvTK2SAXZ
F2VO02/ljqeltIlr9kHM07UMHIDG6ppneXQ0ZTaGdb34r1wCsHGNUfrbIveAd3WhQJa8irvMOUEV
gSQUm/UuKDkJQlp1Qpzd5EK89pbO1TV4+JsQ0orzUFHgbkEOwNh66CwcOhM1EytuITWuHfFd49yz
MbFO9pR8DBTvsnS480mwzV8LH3+kanS8s6dW7pKMHu+Z+0RapCMWOkyBRl2qqwHwYfNvVib8HDpT
u51aXDOBE/+Ms2VPngRXUp+Mq39zG0pGR1wwW4AJP5PAPxftOIWuic+FYmh/nbXq4doeeDntr/93
Jed/6d75/6iSxxE45P8nXfryPfnefe+TofsXcfrvf+8f4rQ0/4KhgLNOQlMw5T+L09ZfCN9UGdO/
4wo8Jky//xanLesv4l0E6f2HXkzYDhPq3+K0cP9CzCYCCorf8tC7nf8dcRqz3GPG/s/iNAkAct8C
ixfgB0FS5V9n8NaIeDFYBvdtahchlKXBcXh80RZw6s8vfZax53rObkGaOeTN8BRLoriMft5SGPVH
w9lyGXOICyTyWWSF2PTW4/zni4vl1luZaXn16KbeYA+yN1xKwSxDcuADIClkMlXuhy5/FLAQDa0T
81q4rbPVw3wg0vUravL50vhTHVraibeJ5a2HyS2+ubN66h/C3kAYb5c07amSRnNqzbgKZ0keseTA
32Sj4FVeqcQpj4vU+VYQrdsOBcGwIAHKjc39vSqc/tY1SOAubE/6t48ZJalneireRb7Ig6fFfHc5
m9UwPTejV9V7Pys/cHB1B2vE/1YEidxOfMh7v2RQTyM2UaeBAKsoXXWxAUhXnZ+GGcwaWJ/GwvC9
uQ1za5xU74zHiXNuMU/l1emZewH1xnDb4yC0q50/3OPRMZ/TSBR7Jr6t70GyXKRH0brZP4/Gr0IM
K/rfp2NjDwBH203suCNa3RJcCE78/WWs83TrPRLXRgp5OplTC0N88RsGM9EWNsVzlqXFxnU55Ayw
N/EYQsV7HG+8VJ4iD9Nc6joz/I3sYUGpvH1QpO55STwQaKyz15HJzBqb+RvTsvxc5kF2npLsrQgQ
B2Zj7I9W2cHioPv5EtvQP5embr9RurkTlAt+6MH4bdnVxhJD+jIBfk6ghrHMyuprlI3PQ1tVX8bY
2XWFDfRyrJZwwgSwK0iihotpNk+NxXRc9+bCzYzSbJ6r9yGZY9xPur5HyEhHYQ6/a+e7JrL6LXM4
IRL6WZUEkbcQArtNBc46LZz5d9BivavcJ9MW9WWySNd5Gh2tNHeN7v+QO6ZexwFsVeE5pO84PtSX
mWASDh006prr3/6bhCa55alu6GOev3qylCeZuXcXuv2B/ysXOZsOtYjyuYhq3i612xt+PIcamHGC
9Sj1Mz3azsqGAIM74+y23fgbdDrmupo5LHbh7JQvGjtBAT9xql1ag6rxgn9Kh9Oc5VxwhHMOdIwf
iWeztufqYCb9UdP4vm4hyZ3niODI0HKCjXXWHv0+OQxMsElV+Sfz8YVSa/aq2ie45Ccb35k40FQQ
znyPjj0Eku44+/5TUiMuFDWkRYxEJETMZE9UxAUiUf5kmBWdeZB4ZyIR4GOpifbWtUOb2Xz3+vKu
prF8T5halSLvYX2J/JsvkxtRA2MH2qEBeRflZ3f2FD06+a2bRM3Qy/cPGj1u4wnuIcIsjbMtrgqP
LriBefgqtf+HUo5TNOP/92mECvsfpYWipmQ+n3BH2Vt3wKXcZbN/i6zp4KKWxwsWMZulA6y1YunI
miHMuyL0aHL90i+0i6lYX6dHIKOGnSWoJvsBweliBVc1S/FVQCFj+GCqU6ucRzKDOGrhetCNkmzk
1GLelkDz+znigTAghMGLKp7YLJJNmrUbnMTjeaBTjLkfYBhIjCsKReNjMo3ulnKpeYcMCmEVghZx
+rRCC0mXEopvSxlsTlQiNeN8Z/d4ZXUVhcXYgFjW7cDpwjXOvTvc5nq7DEqth9J3w2qJ9SoAMbpq
VTcftLihIzoXTzMoDHjGIIHodVMmv3PTu0Az5KQqvQE7p7uyGoVkOO+KCQicSCkEWCLzFykXZnHY
ZmsjOXoQKYaZS5EM3FPa+vsl9u61CZN3GNNdkEfOOm2f4fZUu8ornyxPnz073vBw2+vpcQNMzRKY
YHdGCs22n3zzZIGOGzdXU1QRaqpJOldiLy/cvURiO9mwosTSvw7xoNepO795XdqsmHGITZkdMnxk
Gyulndvu3cu4TN+Y+KdY2mrMM0pv0iZ91em0I20IBWY89TRJhI1nXWfbpc/a1F/ttPohiPviJch+
+9yerNh2mbYtfxiTsUSKhy+Aiu8OzCiIMGZzSnCJN91b0Rc/2/SmF2wecaf0XiFNzN74XlvUmxPp
8IKcqg04IytWpW8qmfYKWyLwuxQsMrWPq7H4xUmfDy+ycsCMIhQ1nzV9X+cM8r8WOYIGYyjse7y8
IBu1uLYA4I+FpOXXoQ1tfDwyifeHbrrmOFt4WV4UI70AFTGF5gsw1QyJkdS4tNGtqH1dTrqj1qyt
R9A50qHuJTkKdgbGBlpjqYbuidz+Ry0AmdMSfopuf7SSgKZbpDIc+RCRkTCjgjzAHDITIcDU2c1H
ij7vOlCvk+8914F3nCamklmHdgwReUYfjZoJFbJrXkodrXKnc2Bu4okxvSe0nXS1gKRbU9UDvBlz
TAD6M2CA4WbikMr4u2cI8CuUzMY5Q7+BmXdeEMP3y4NdWu5pHhW4SVUcvU5SAV252abm3QjHOgXB
qkyO8HRibBrdOOhQVHdqR/Uoi8URNrrzXk7OBplfvXugPW0nDgipMS4PPOvgdNIJ+Y9+81uI1Bom
SIh9Jd8R0aoYxhb5RY/vcVCK80A758n0h2Mxfivsur3lamJugz2lEtW4AVia7z0gm4xUO6JtXbp7
dOdtSspdTmxi38gxJDuuqy3jLkKOa6MfrQ3kvl3N40ahdYUOKPWbsZgQwybbWFWdPTxXiEfR2P9s
Ucye8RYn7PwLFbcRVqqcVJYCeoODGw7xzFO3z/MKGhzFXUm9DFft2zhgAIGOOApHF6MvakpRtfBx
o4fx3wZgO5EZOjd2+cNS8mtu1SqMxNRTufWFaOuyZmWcrlmJFqS6EjqststdipRHq/L3xe+nLbd7
uIG2/90cS+8S5O5OjI9zpGvou/kw0nBe/MJkSO7moQ9zWhAoDabrOJpQuBLdDBxLMlzFxE7CHC8O
Qo/dYawT7i7GbU+SkMcWTM8VFyg6Ui0HylInucocShm9AXtVYz7xYIhoa1Cz8KU302dGHNeacu3N
ME1yPaWSpmiI2Fo0LZfn9ltau90RZiHM7tKQWxiOwSmJ80tcYsNmvZZbQMxXl/bDG75nwg8cmo74
tNccleer58abtoSnR3cg/t8oPVn8yE9BFEIxkcdBThQfk4JgnaGGIrZVulFyMHZCUVsyG82HPTHw
I7tOxr9r7jJp6Hie3S3jEX9VEQBDRJu6NZ8PhkeReh8iiqgXip+w1Jk71//lka46xb5hnU27V4eA
8uklz9JTaVqvxijzAzhVelFETCij67dpb3U37Tj72hjHZ/Ibiie/3cy52A2KTh/boai2miXqi54h
X7Yd8UxQrGkxvc7uIHePjNhmxl7rAFV8C+zH/aGMzrXqr8zxmPkls8k7BoU+a0YYorZxis2Gw34Q
Hyl/llDImSh0MR3VSC/09zQpbUjUKx+dx0Eka02XBdLuIPWj8fm4AHg/jTYcZT+GCy0ZpTSQDKr6
tdDiw515vIjS9M9x3uBSoXLpkqqKVLsPXbbjc9n4MlZIN+0zAYl2T8BIMpg7Qj7Trxr86LWa3NMS
sEoI7d9r702VVXMM+KYa6yG4W/KnLo3hWObueAA1ddfmYGxGnJbhEqfDKxkMM6wkIqY7Th/+MjQH
dNf6XjVFjemkbAF2MGVWqXVmvADQcKN9Y76NJgeeODH3ZjIFeOOMg8yFvleuO4d+TyO338aXAO7E
8zTsiZ03N7uxcPrVv5ED+ttUNsY6fue6ZF/1VB6HNkc5izmJ21U+rvo4HonQ9PCwnYjDaxPPr3H1
0rXKDGdmSHuHGT+B1tHAB9FkJz/KULhTM8wgJ+2muEMO6bjMMaYn9DgibQVavtkW5TfMS4K9pmcE
pzNv0OTD3FRnv4YhBiR7IVMVZgQ44aLuksTWh/KP2dOm0i4Nf3BfHUSSWeupckGH/lnMOD4rhpG3
Xta/4uSLaebvQ8SH4SbzvI/GCVu8ZX8oEbxaxmDtMj6f5+giwZbvytbnaO4udH6h2xHjfhkMTd6G
4pAoapH/ssDcZgw0GlGemniYdgE9hlmzjksQ85Nof2ee+8NzymQzp/7Xxmb15fmZ9+QsUF9VsQ2Y
6icBOheNHtfUqhSt9sQJSwbXK8mJdT869bDVi+swZ5MkkxKPrFqrn7xike9V9HX5GD4FV+zpG4VP
YN1kjFRl4Vy60bwEyRjcKxWj9/Bz3PCa8+2W3rkv8zd30CWTYnUUU1bsafjNQyqto52JlXXVyOC9
0o1NZj7bzVw0t2pEghRJy2FrYryRCO+7ye3/5jGcX5wpOlt1ibfSqbOnuE3TtetsB+1h9ehbsdV9
fU1irAVFW+hN93gmxyE40GBf7b3Y/J4OS3GoH7jFTI2YcHxJeNkOzgZl8e5kGPuKG9m2kFrtsDxZ
oeOkmC8zPJ6P/I/lkmNI8m1T++29r5YdXoXl4DaKePHjp0iXaZGn9dVbKDRjC8e8w2x0pcsXVy32
c+GClmWp8da5bgOkTSWYlozRrvEb41r3xinzKuy0Ud2eki7jqc9j+ltdvziZyufkkPblvhbGFUpi
e8TuVOzV5DOsMFlJ4lcey/LKhRkr7MS9cG702tORfRQzJgvLGosttYOs+biaDyAXvgqc3JdKJOO9
KfWWPTk+aFee6iYJzjLxvrh+tRzZ7TAsfRlzqrwtW38PJLG+gY7yvTnXH/xpJ7JrMiBwN9wroHcA
jvDJpZigH2dyfC/O0u2qXhbnqfTEIc6GHFWbsc3Yp9jNnOpFxyz1DCiJ6tVJdhHwPfetGH5b08It
lcsG5t4tjWDWiVqJ9gD8d6conz8qrzonTU+2ECDVI15z8Ph+a9mcBf05GzDKZ9upkl05I+IIShpb
N8ppw7IPKqUVZvwRRPKFjP7Z5INbjcL/nTfkF1SinxZulksBh7h/EItriEVVRDDfV/uZWcumVem9
iNp4bUDbLXqbawcdXB6kX3C6MGZ049/Hfa4J9DMkdxnykXpKzIzrulxCP5YXF+xFaBD7hMB8bAvV
b7noguZVX2VAxZ5rL/tKvYAYPnqc34uApUVX8iutKZTUJ/Evo0h3Q14yH6sKBGuYRROH7AN42RPT
j41RmsFh7IddQvUkM7SCmpyMyac1/xYyweKfJtXayVEjZI465OWwzC2bxBFx1VWp02vK6RJjuJ2s
sVPhnje/+bGQa5FO71k270x8ktuRIdhIswISxUtUVv467ZwfoA+fFJj0pfnSPgZhfVm8K6XerHmP
vmdt8g5EOOLAyWibP72hwzjLgRwugwWkIbkIMyl3UWX/MZLh5k7YNWTFuj9iEkD8+OPb5bKzIrK+
pVzirR+3xQlSxA5jXHxwDDpWciX3UWn+qIcpoujAj665gAnQVIzvGeU9SlH6efNYE9aOclNuGCw2
/87ReexGjmRR9IsI0Ae5Te8zZUpuQ0iqLkbQm6D9+jmcWQjdmEFNKZOMeObeczuMaFdP50fmhNkn
mckB4VMFPPOx7uBaz+0pLNcRXQ/SpvTu6PJGDGl7TTzz3sKCJ8dSlls4KOHGKvP01k51c3Sy5FYE
BVC6ybYJxuhwJ1qz15+FOeIA6WnUBpkW9Jv1fyBv85WRRsPdrCN3a3w6Ig9WPO0Xaxhf6rYM2F7Z
OVaMhqAZ8rp2lc54h6MaTaBGkNsmvV5Xnk3shjFaDzEh0zG6O7kDKzJBke7mel5rK8YcnGLst3AS
bNy25CTs1DPT0W8nzYqLjkwwC8SebUrWIPT9oPAbXo0a8MsrPP8HNe5Z5En/OQawIskLRjVfs5E3
VSmfgWb4OBoq/cpFwlYmq7eB5SN9ZEZ0csd+E3ZGAaqBjz+h/lLa2VVQFz5iLZ+xSj9jLyYwJIma
Q+PDF7AKZ99H1meSifFKL4DVgxNwDvhgPKNHtZge6rmB3VANZC1gxSyqEQd64dcry+CYneh/KADJ
i250PfEI5VDRT6SsfLZWwC1vkt8TSp+rqNTNyoiY69mVt7E9/ROr6kGgnrj6CS/R/DcYuWhdDrk1
GK13q5W/vYfUCAXlZ0oSchUHzjq0QRxmEnBu2+HcHaFy8H1Um1qQruZ1FVkbkxu/5JHxkUfdWgdp
8uH13nNtFCg0h6RAA3L3Bje/NYR4rwiCZLZUO9wMbb4uubefh3ZNNBESoy7b9SYLyQYhXV55/l0F
7biZYa2bg7sJHP9Jmr6xMj2Qwzym9RmJ4blnbXwLZH2keM7XGaaILZnACB4psGazSw5G+2MvcUIG
lWeDb/a1a5nxgFa2YGi6dzEJk+CN9tDkWu7FxHdN0AXeWu+cGtpaYpp2qV9Cui/kvK8D/xzcp6bz
3xXxUNysM5lpUZph/mvlp+F5O+E4F9yK37x6xRYnZ7Ni5BzeuhFtKR5zQ8/JXcpjwbm09/10S6Jd
SwmHzLuZMNSCmcKoRvu6KkNrT2gTk8/yVaopvhYphtG4GC59TWHnlRlI/ZRz06MKRFdoeDDkId4P
5EFzjCBgtjz/H3lbE7LU7GvZsR9TFm0B2gWGakF4KOebaMStiZtpm5apuanJRDxVBka4uRnj66wm
qCLRxptKfcvZjK7IQP7QTe+sfDd9p3pPUQLD4eEyiZX5K5K422qXuaDD5wp6vQQbUsjI31s1j0wZ
B3x7Q3ryCsx4afcg6sg5mowqyY7zTqKaL4T3Wru+JtPdyPPTmFPDZVNzZnmIhZLoVgrnXeRVf0aj
BqM1YZEthwAAQt+/yD7ydrX9BBh/UzKyW8FaIIm8q4N1pQQTRISdg/aPedfjTzPFth1YS7sp2n+6
4gVPxzBb1q/TxFSGScUbd0K86i1FkLT0ngHLX2J/ZjIdVjVj/GGddACnsoLB0xIqUyJ9iHL900SJ
cza87g8NeAlZzFuW1eVhMZpOBdaX6tFUvX9oinWrcgLvwqrbT03prluekSI2T5ORcdzoYNhdOdjG
LW8b6JecgyDMxClOrX++QAXKHrwnSK3FSWUv9DJlNCwK+nf6I2MX9O5/bgkCrk1CAgMbIg2mE4Az
2iU3Y1g4t/66z9ngWxLnZT8+snr01v2MxKmv7GTXzZAGgBAgMWRwlQBdcSuI2ozpps7/cv0y3Qn/
7+h6h8Vi37hEGMeso3LC11SP0ZjboA/iA+pObolKgIBYUjn9GtpDPmrGCjU66oxoiuFC8iuk9cH8
bkKYI7LketATAexG9poOEV5g4ikUeKqDoq4C2bVqrKg8M6L9bSyq/Kx6mzsAYVba7xLXkwcL9gsx
md6zRHXpofk0HPUQ4S6bC3VhC/IQXVBebEoZHomSMLkZwXzKnIL75IOwk5Of89HXza5j1X53BrOB
WW9d06bERGoQPcRd+yXb3j70Dis3YqEY0YHYRLLE12n01qWGDLMWMtMnU2fXmHET49cafBH4frII
2Bv5z0PeT8cq+sHHTf5oexABGy9ThUsBPbHpjxhYZ76NgKO90cVtSkZe7SM2UFyqCQ5kJbxrbZWM
7t2GmispD/DuolXlWRA4vGOjkN/Aoax3YTNsJhw6J4jO16iRH53KoajJ1NkXqLSwdVobERtvRSz1
1kLzPWdkYLW2944k7VOX1T9LGfHOcMcWoFSxKbihxECmazr/sn1CQ9EZhJLH4iFLI3qEL06r/y3z
gFeFzx0/ngXlgHnorLepb+tz0scvlRNOt8ZqG2pbTPGF3eUbs1/MBGiiCR8O9w7RUDRWEbwjvwYo
mGeftWMlcFiqbC/b+YPAlPwk+xKTSW4eBkbzSZyHR97450Hp/hog2LNqVCtzgKYDJ0O1jbDurq12
TC+0Yad6ziPGeEicyrBz8Vwm7VvqssQqN2Ed528DKTonLn24EU6UbmUxk4i0bNm0MS9/OiDgiD5S
W7IBSyo68im8CVSy3FKm9julmhShSfHcO4aLN6e/GgoMb4PrblPWA++CgWnQiUx1SPLpwdAj2guC
WA8VkkyG8/Ofmsww3NL5PkCqvHN01LwTMlms48gQB1UlYiMFlIuRgXLgpsT8+u185jEKWSawB2xx
jnejM9xzZ6quiSqQfbtoHtDh5ZuuLP4rC2LDzNZvr22mvzXKvz5v3f00eu4jD6S4O03zNIdjz1Up
BKWLtq5IcdJDpI0/k3klHlv+ZEvSWW7AQcrq17EhxEQLUN7VyaD4Yf6ectZHeXrmjTCPreGxxkWM
G4yxv4GsxkxrTg7ZlPXEw6TZgbUPW8JlkdFgYK4x84O+nFex8GDZ1Hx74TFzk+zLiO1rzKQjpTXb
JaQtH3K/vrjUNZ1NruBkqmFPouiGtak+1F177DvLOf3/B6iD99m3+oOnPHUnc69Yc4Eku8lOkrtD
a0we8MlNzHiTpmS5UWWduhDYd6qSRatNwgxxS1tU3rCzhnzaoFnhGyfrE50+x/SUGszKZG1vGlX/
g68YPIxeL2Fsk3NI3CQ4WmS+HGTIRpUtz36YbeeedcNzH7A7YhSeH5DQBbuesR5vIyWDtkAsIiB+
CuZSYwIOT9BlscPqsNyT6RdvZltbl7KO31ETqP+QunAK5z7qN7s+NszqH1UwWtu5G08c1eNmNMGF
5/PMHLtSDZ7YHL+Hpa4VviHIwPWFM2DYRBmppdQLyYWszcBeUkS0/5+tR70L8KVu/Ngm11L68xU0
6nOFTvOiyw6lHYyHIFO3sbCZQPsGUh56A3d4njK9rzqWYFjQ7I1dRcbOqztxxc+0t7DCPs3gSU/a
rn44RZ0zyINLE+OjtwbG3ylusQ36mz9uroiuZu6QBQKDqhucWyMzSZPr2N34RnCRKu1efJdbP2ru
ANVpr8FCrh2euuv/f0Quiiz2KDhYHXOb2eZwLwg8c3yTqFQb4xK5QZBimC3EkDXWcQc+FcF2dSnF
+FGnvnGQDsmYpdtyZcIKcyCuhKU8QaUg4D1qaWoQilrLaFe7wCGm2L2FFVZVxlvGqsInDhws1qfR
YGrLi41HVhqHjiEJz0r36jfeyaW1oK+17rYc+mtTNj9m6+y8qdEvua6mTeAm4bYJ7YdSmc3LxnS/
VJa5oyWxPxBHrIvZ3iO66N9R06pt1lhMyY3EPSdGDwo+Gm0QopjKW5kFB6NjoUigZXKGl0WWn3S/
J2TsRmV/AVWkXA/UL1l9S6vNEMPgUbRDcnjjeRfb6L8EeUcFgrVVL8Snk/tPQYe7nvnRh1b1Bm/W
Fh/oXeV9TrALs5eSwweJPY096/mmb79peIWfPQlXvsfqULItX1kueDPK8HmdNrTKCy0g9bJ77zhv
U2uBFElNwBCDHe6xULEftdJLnJSPKcTjXo5cIIU/bOOKvV4vn/10TPYq0/zp5lFQj8U1dCRX7oQF
PGcIfZY6XXqqO0aRSZER94LEYTMnRNHK6Z+RWvbWlh7BjKwp7TT0dzln8rYgFCso1V9GwYl2X92+
egstegVf6r+iiF4Iw433RmR9lJlHPk6ZrgtJMrG2viutx5NDL7mC1PyGWTugujC2Qev9HWW9CZEf
i8r8qMfhx/bSc6ShMwYGEMDxJ/D/iMlpd72vuBALRAUT5QZ2as5tYzHsDOQIVp81LBl2YkAUS/jU
JnvOEbb2ujZYfBfWOSOvYTV4YiPQkizz2IP29GXCOZ4viulgQlAigE3zkXLPbzLNZUN0PbJYzJFi
fp0r6IlWbF4ZW0PGKslu5WLNrmli/imJtHIZwvS1jK7Uwgah5Q+hWMKWWCNXAVlarQZeLKzunTWH
QlNnPs/woc000UTAxifLq96DHOBaF+MmHxPNVLyd1tbk4c+0uuNstw/lwHs12uwN7QcWFvnKvusl
1eIJDTz2/bZrV+30gonCAr7I8DNR1pfVitcBS5wbPi8epBoxZiW5OefZNW+SeneBesb5Z7Sg3XVZ
q3Wr6e7mIWZGbsf1crrsTIMqb16C+OZe69VoLJUjFvmNGeY3Mn7PgTnRzReUXvCQXlvnN0s6TaQ1
ThvJKR631p8EGHLgkXBFoORPVPgoZx3PW3eN/dqloluMl2CNrCrea5ftOz3nWps56q4m2Rp8Zex2
EfRX6Qya0R/NVRSIRzNz4o2WQ5Tc6O/AyTEocKfXIrTfEhuYngtki+WwyffukMSh3Oyny5lSxzxJ
mMnK1RaT5YmXLdwRHskeuVh+z9D9VuZZLl1z3aTXNJ2ZQ7OArrS/CTKCu9ryw4xJMvUWQa60SvDW
QFrSMWZwNnRfwr27kt5JJmONlt5EQEXY0z7uJrUNR9I7p6j6EKjF1gMANdQu/6rW2DF5Ico9FA4K
+vSBS4p8L+QsPbpVI7duuFeRIqXmvev8a+rhX/uu2vwPgrR3z8QxxkNjTL9p4rIb91sU017649qj
v66abp8azX3O5vgQ+PltDukG/PcIgxYXHV+ZjNsPNbH+sSYUPVEkN6ZX7MM5fpty71ag1lqT42Vs
zDo9e770Nm7FkLPDOOlHGfGzGUeZCRLVKtfieYZ4MdfBqUPwvg4KKsCYm2P0j4gxiA3IXyZrnsj2
no9qhvBaBV6wo7o+ZXjhKPzJoZ+pTFBV1ed2xiRkphoOFtvMQVT7rI4Ac6C+kXPr7qym/C/pLXhn
w02XA+tlm8fXG2S7GXt7XnnDgCLK5r6UtkbJjLSH5mdgN+wjqgJvfnTrpyxyWbHhMl9WgesMTfYl
QyK0BX448b8EzJFIXE9QoOW6K5TaKkKytggG3Hcss/1AbiAizBf0XFdiON1DPLJWk4kX7sP62bWt
4a32UxA7tLVQUEee1ngpt/AXZBFMMmol09M8wHHYsSZdfpitBBu+/JPTw6qI6bSRBUMi6/FqTOKm
KqovNN8xUcpDew2c4bnj74gZvVNHlTkvI3OYh0va6sNrWUGxb6rDRF5T1lvE33K3t6VjX6rF/DTb
1vM4IEpqkFqvu5Kyq/c9tbFlfAyV/2MLNAioL64mH+F6GEpaMocJidxWlk1+nr/FEQJaJHJvST0/
KTFcBGAlkmqKGn2LfxgErOV50hiskTzY5aI8DLl+5gpLPF5eEcf3me5ojeChuWQRS+o8Fw8HJ/O2
SCIoQfsuK0/oprbCiqe9GBbYWDN3ROPZ9qGYiNNB+uNVHGWt+CbQyD61fnkoiwJZ4NoVwx2IHtnY
Uf1upQOaji4m17b7Je/hCtSELUKYrKekKw+shdKbJwleDCae9loFHH5dbj1myWKXrfmhad3miEVz
i2tVsavAt8OYlMu7LM6MTMxTVtb9LUqDnCerxoap6mEftHBqgtk5kfQa3hyzW55T2GENQhF8BygF
kmGT2tDuICAFZzzhwM8ASEA7HgVa8Am+oEVgRYkIcoohw7SjMaycyRu2XmDPh7EnQ8BM0iNpS+vS
g/Ll+7W6hCGTMd7o6ADA69uHzNaiFrxbRFa46WxdG+GYu96z9n3QMKj2JsWOA8lSYYlj44fUxokB
J6DtDgV8vxNPWXOKIbC2Y3VJY0YvXv9w2KDcyWuBmcDkYMMY2D7QZDnoWjEFSkc5l3AWz37bVreK
6chmFuIC6Gf+o5gDQYBs97YpQJf7QN68HAGMSXmn3vF7hzefd5iT3s+gxdos8xAFVW4gH71jfRKf
aO1Y9r3IRE+3yo3ZVUf0DdrJCWwvBrbnwjpbkz7J2so3pRsGt3TxTfZxvQEdVfOaBs6pGStsKuF2
CEKxy92WN8ohy3vI1K5XUXGffKxhcW9Yx6AcBE4/iTooenKRNryUWrwH2ViBYSiuZVK1ryVpbWdH
zO/u1HFqoHDcdtbMCC3S6iZzlmexrLpdR3V5JpFzFcx+eBid8NeEG/YnD+d72KvmR0GDixJzA6MZ
oMyYuFeNFoXEigFmx1DF2zIuPrEE/QCXKUOm4rOXf7Bw/kidtNyZVb6TBWjMsou4jMkHX+qff6Jh
ThnI+KGdghNWdY82BuKVi8HcI7+INjDgbr3bwBEoLbHBXZAeTaujxxJRzfwXcNHMaj4d8zeKG5yX
UuMpkBF8LmA6z018zRk+iQ5CXd+z1S8DBoRqkphEp2nvWKc+wxpbGdMpLfS4Zdk9HVxarKyNH6pV
KK8cd1cZ/YH0AObO1IfAfze1se996xFPuE0bV+lNMfbXMuzfcGu7pENv+jLlcMvUPw4fc9W32bf0
HfNsH+VEsjMbKAQJqEhrBlVBNY27nPDUxPtt2jE4kM8QDOabY2UbiZ/mULlYhAIjPyM6Kz63rRsn
77y6/ir7zrwu/QqGejdW/BaTPdgvHui4rd0UDlJSk0ACKNUPw2Rv19icpoVluQfN64uPRFKBdMOR
CuI19uwU2UqXXZoo9y7JXJS0WFm7T5I4Ip5mKgGSfljqzWDkKdmtPNtm8xM3kVhPs+Pz6JPoPgf9
loREf0sBkezdwkVG7dfMPnJsxC2utd243Fr28hBKTZ2YMCmkiSqqS9cJ+vayheaKyGztIAJKh9C+
eWjmHdlNpyaGf9wXw1qXk3VEkqR0HZ+8shueCDt8mGkqz2zEDLKbY0hYz15OXm9d5THD3ADFn2Iv
Mbu3ZeN1+/8/BQ0HAT3qQidtz5YbWGcWY1+ILdXemRh76OYqkBbnc/BbT0kPksJ5CazuJXcqeWE8
9dnOdX5qokCRY0bkY2Rkl3iIbrrNcLDmPmID0ZOTTYK8MxbdQ9s/siKND1ASaczo+RYktrdqg1Tc
i4xEeznS/cZ5hEPcKYn7yqoHExq6BBQVm8ZNqTpFpO+5NP6wY/c2MsubwzDFWBGgj4YqXfR540Xy
IXouGshoSaKAU3vNDPOl7WCyRPZ06/O4QSqK+T42qpTFlSquri0+Mms2j4ZH7TCARYAeWYMxDb7V
or4BjP0el5M+i675B9qh3jcyy25QdJizFVG5yXBJnpLlxxDCEMlj+2UuvPpWTklzk1Gwb3sXeXpX
7azBNnacR9vBgxhW580DvMp4cr3oDcqbfoS2osGdZnXQyOS8Mv3jMIZZ5RN9SrDUdFlU8CYnih6A
vJWdpUCPdgOOcr/59Tx1GMzCYIgsv3wi51HzsC+kTA9qYW9iFRBy7eJUo/gX/NFplbICIjeHtdFK
IaZkqUJna0toYTmjgc6nBYpC6DehpdgfzC+aembdNx7zikYQdBEcR2nmK4Voq0qtjlkiuQwzh94U
M69xzFVh8rdXPURbD0LKBJCA09bN4+cePta3NbJIYxOcucYtT0tCdgI54/Sb0XWhEDINcGec64ex
VR8o3ufjgCWdCLD31mGWmsYWtIYOmPMko/6DI2cd1DPfgQ9i3mpfaLTS12BsL50DG1Poxjsi20UJ
0+pvw4zMR4KTojM8DawIFxdTs/5Br/7CQiZ5doPxzAHQEtPiCkZqpvkxVzUAmiBjGTRY/0qigk9p
ZH8YiA6CBXmhNnFiym2ozHQHHyhcNcQflIH9a8S08049Da/UrwoiXMIrkVdAJQTnvqCN9NLpweoc
Vb41B9taY++YnPEzLsqHWSKK9Uyhtk6TipOymWBjW0RWw+5O9eXWNstnUn/5pviodnOO7DAxgmaT
B5zYdY8s0LfzAEQAez7ZEbAdk2/ETctrW8GIxa2IHzm0d94oXJajaQOfiSc1TnKc8JT85So89wlM
60r8Zk407lqO/StjBZ4ZSr0VLmkEQrn7NtXRDTh0dGKgwOFPaN3Jwong9tpGqw9OiIPsQTiCuGaI
URdlVFGlF6Vl8qKr/1u6/RM34e/gpse8l/lOV8GuNiZ/G+iPLtfZEYA4dWs2He2hFpup7idWkyT8
hNPMQrAFSmWMnwjpOBJItEGWUx3HoHpvQwPZQLcHd/Rlz/qrr+qWYg0XSxyLfK2cv64xBKeQfTxJ
UoSU75xFxZLa01MnsQ6o5E3m+a3ur4A5zW/2fMQ2IkPkmS9YHjWyeaosOpPM94sN6qknTqbhmEIf
aPR3Q5W3sqHHcLQD19WIt70OMeMYI68dqBsWnizDWDN5FgzWbVO/evPQrABG9meeS/06EPqw9Vy7
3lnFeXCJwU1q48tzWIw4qWhOJk6LsENR1cK/0GG3LKDIBir69JBh3C/7ZFcvyAWG7tupHp1NpkjR
5aRF5mjXS8IPOmm05KA0sq/U83l9h5mEh0FuMv/horzLJwNBQbOOTH1sqK3t4sRi881zx1fIDWiq
O4asCRVEmm+KwLmxtn1togyBRf8XkPcpzbGbqtjE1xM4V0aI/N9FxpdS+jxG5j1tsCPkOfKxFm/c
eraz16FjwcfePt/Ocz2u7Srw701R7SRLq62JoJMRGdL0ZRt3qCM0MFGFYJ7oCWxr1gCRQTr98Txl
6sMQ3n4ormTMkEAiTOzLoNK4PHfj6GhkmQyPQ1JIIgCUIJe3ohvkHyww9aQeowB+UeMBy8qnLOmR
yhsOG71JvAS9PpWIp4+iHcCPe86lDVo4JeY8beieyUjHI6bcoHqu3Za5XCzjH7vFQ5e47l5Gk7Of
0xJLFW342lvEs7bbdPcQvVVOFT92xXhM++HUZrW8CYQ77BvQMgWOFd/GmE3wVFtnOQh+LRIVAajN
x8CeaC1G89UZOCe59vJD75IkbtUDKJHO2DbAGJF+Qkc0M6hBjnvMwxgdlV1uYC9Gn8HCUsmJ1hk9
RDBG+er02HyNKYR1m2piK6z2OndNey1CFi7pZP0gMaLUbHtj2zn9Z6jwptYiVif8319RC0JDg3UG
ou7tMKPgXj4VgCLy/tWkhTzDP2Nh5+ffcZczf66GT/RPTNSrstnUSIJXLDE/FcqtS1gnRNS7PTu5
OH76/w++f/5aqfc35D/r1k2hXUh9rBLiR4rwkuPE245ZbGySupoPeqbcQ+m1pWmY3pO5/OQa2I15
Ob55nncKqcrOQyZpBU33ZEblS2WjBZGjdY9YIaYIW29o4u0VBkbnGtoMyIN5YH0ch6jKhuTU4a0G
CFWoHXfzYdL9MmYAxAYUwNsYbhyj7PRKqgg72Hpb4cXpynUrZkox1gwkkDD5BDrJOWhG0uXi17Az
XQhRifFie12z8cYepBjuhocYeTCtMkL5D3Ll4LUplrZlVW/PNVQtDggkfZ9W6w0oOQB11CWRByos
xWWES30ZNZO7dCaR1Rh0d/FBrq37EXhDOJwkpj0RDPqeZc7ffrL9a2ZaObj+DLw+AT0mSy4G+IZN
Ymf6mddN+9TSd/vOnD/sjO1M3utuS/Vzn94d6R/xnIlvy2NL5Vb2wadwO/qjp57z4pp55niHYryN
piQC8tPJVU+s6wV6IWNYb3FzAIHlDGE6EEaL4G6Q3RaU/Hi2CqoHG7EmK+b5pmfSckdHvQQd0Brf
CvOd6ZMTOaoqXPUuKFMQaxPSRGffKLUrFz5p3K8AZOyAtlivdlSKvc0qnmmY1Ds7k/+x53kERewD
chVy11TzDycnj7y5bE5HRqq9w2XcMISyjWPP2BatfmJfEBT1WNJeIdoLvg3c5YuyrK34GEPho9AR
jXkJzNBi1+gdLZxnoBT4gbbu00/TiCNPjpsGWwmTZP5VeYN/qI2UOXoynwoPyLsa2jvyoOlMz86I
Kvy15wophNNSfZkgYRIXtRCIfT1l7tNYsWSeLX3M+uA377RxYub6pgWeUhq0u+vkghzefkSV5GZ7
lYRfQ6Tt76wjsraGthtl7xr3G2p+Xh/Ss8qPEXmNdJ3pC2jcMTALHOwQGXe1S13b9hncIR9ROFy1
jkW3VzB0tyQli/Tz8ZbBZjstrqS5SbKbETvlVuW0v2am1QVNwi51+aqNkco3aYA1BlREwlPXiap5
bTTNITItZnXdw+scqpaAp1t85naLMzDurnI0/8puRitaKHqC4qjdLF8XlIz4zwQL5vPoq3sBqoTp
EdBpzvCNk0q9NxQjLVcYi7VQ73Gi5VCU/8F139vFBEMnD8DocwaWqNkdmuqqJa+Ivfu3W4MonnPz
XzX1e2N4lUP8iAY0TP7ioekn7qYqiR9d4xr3wYjldfTgtAw6odeLYal1IRNQT1b3xDx4hv/VmK6B
JdFePle574Lq6/9TGoRe/VWm9QOVwXQYBkRgDWdSKGN16at3w2yRqYbBMSk9/RlRUzaS85u3AMJe
X2NxkzgS0uQy+WPw5EfGZ5AzUp6xmmN/DritwYCj82txw6SwqRzG+VdG3a9O1EDBikZK38xj5u1E
wc2tGA+WHgwlzXYL0H05q2KDiJOZKNv6JmrMTY5PbFfGbnGNCRmolJ0fYU4T4Nk040MNnD2oyyY6
3+w6JH621lkK134ELs1oT69FVGTHqmYlVadmvM2q4doGdbT2DVSvqNAeVZVwpAn9UuV9vSYr/WOO
kJyRFkEclSL5hJVyb7CotwFjFFH7JlL1t9Epqk3pnvKEVhchwdJ9kDAsW/+S1qm1TRVk5k44zwwG
2m0SVt/lEP3rneGja46GFbxMIz4R5UwvsYN4h27t10O7K0YmLEwyq42Z8t8XYX8d2vmYZf3ZQnMN
kMJwHbZ+vMxDMCENmV/KO6r9YR8qtsOoM7gJYsqwzjE/44pfsRpJVXPVuOojOa5KFy6rx2czocte
KX+oKagNfFRh8kIQZKW9YKOhCG4zshYY/+IAJHSOrJO2fRqSXd+NzypsfrLO/y9PhvdYoEOQCj09
Ga8EJpDVhEMmyAGy+EwHAttaF0W26pR1Uy4f+mzNf4lpAQeb/YsSApsRP7yb6NxKI7mZLTwqU1ic
Puq5j4Ae1kMx7IcIz0MAuhosZgiLaIWDAhh1TWHpYpvaL5+B2fNrlWJATeyLCllQOfLOL7+G/GdV
bOsDdiLN0A/nmGi9zEDmGWbRbZiVv9WaOmkokwDkoiFwmawIwRv5l2rYlPmQMp3S5dGYIJLbZDuo
zlg7Ocu6chR/hxQwf1bNJ2OGfBip1N+2jX8u3ORP6A4FE2y2QjDfipO28mOXOIyySbvZkGJMkSzi
/Jjaw4IJqz+acV1B51jrpI5JUkhqQHzzR8ksIjKXni6B9cEZ2QauvROm+K7Gl8Q+jyF2KWeS5AnF
KcLE1KD8onzKA8Lv0qq7ttY/yNRYMfCub6wcqhRnCMTB+K/vttD9pPerS4F+JcAG6ud8R73LID5E
dTfI6cUkZ4DHzXnRTYFAmVvQLrslMnmQGPd9jsqwvJfBa95kb57iKQOIjeLQh/oPIn5l2QiJGZWM
vD9MGZlGaYYMnI9ySP66k3pFRov9ZcRu240Fstj6zkbuJ/f4y0Kcy9cTrxRzJ2Bi7guK4PwY1Skd
Y5F94bV6DprQPKTtJ9MPZ03LxRqiTcnjTUm/UaYV0w2au0wWd3u0XmRqmAcnJhCTLED48aH1DiAD
B/RMQxUX7cNgqEu2Bud/FpDWCmaT5t0zYJYNt4oVA0ERdrmdDMbLNktteIrZmu+WhEQu1NE0Dxpi
5xR/TPh9odou85t+ZHslxV4oEgZZAO47GfNdpqj5WK1cGAxuqxCmX63Is/O4ONaMt1hQrbzI/UMS
5O9YF7xkRX0KBmpe3sl7ZOhfIypexfL1lWOzaceuvWv/X4T1Y1uPQb4N0DlKb67XhYVlCHDYqpbw
+OeIk8xNk13leNc5Yl1pinRvtcRIi/opBl/z6g7+dQbaNYe5+ErCI6DbT8P2zQtgWZalkiXX0Mir
kfvibDEdy51akFd0+h9757Ekt7Je61e5oTkUCZMwA02qCuVdW3b3BNHNJuGBhDdPrw99FNKR4mpw
53fCIM/Zm5usAjJ/s9a3+rxMKNqwBQKxv2UqxK5myo0AC7ae9Ez5NEaYU9Q2MHk8pLDEHqXcWgBW
WuGGaHw6aSK8IsT7FEUOqi3d09Z5BwG+LkNfOi2CRMgTRYrbF9s9aA3gTyCZ428maSxx/na2QX86
Vtu2c5GEKPuxwF2wdhiIrCyQtg1KFN8SPB2qzsHCsffiPSm22HdWFWXvip0DEhiiJdLOXpLnFdJ0
I35DvguKlCxG9rP2wzA5m57fZZ2OahlOwDgbSVDJ4wTFqmJOUNTsxmLe8M5DFBYAtAsV25KpccVe
t/mkqa1pf9rmnJjRPpqcI1g0tTFn7llGhuvOEHKPOZEkCyM3VoGdkwkSIeYoyN/McaJuRxeyvdlq
r13FWc/aMd1JV4LXRYp1tIvHmD3RNq4T9F0ieWH3vYhEsPYUU0J8vO41/ki+ACJH+5Fklj3yHsb4
Djef6aEMIy8Hh+d3JDVorlR7wxj95qMQm5QDcI0PXKwgeeJeDJigKhvlx/LS1Hn3pZfDrp/XXoGQ
WE+mRbYPX5TF4UMVckXOlc6xBy9lNNx0Nw8dQd+lCRWCqWur137knawush8EDy+CbW+Vlh2Sc5vQ
qmKs6o3bJpLdtx/l1Udrd+adcnU7lVJSCUt0V/iKla1QdWNN37lls3NIcsAXwoZ6jM9Zb7xDMMJz
RFG6Sr1x4+L2gj9+QE/yNNjsiLuEF2YKqgLghKLcMd0jMd+vXdJ+EEu0xavT8+gQlBcFL2BkzIOp
m5+d9O5j3gdrUuzKzc/jvDzXVcoq3JIwLjsQuQB0pxW77cYv611CK7U0t4w7MaqB8Ze/KEHfI/Bd
tUi+55GbPcfvuUleZq+7LJNMiikba1EHBDEi3GyW5BlBz4AShmuR9FqSWtfU1xmVJJ+6467xFITr
sRreRt1F0hUFb8EwWExmQol6UTzRj3arUC82SHlDQpL48tsRjrWXvWsF968VsbnzxtFFYzQXWzI0
fnl9+14G49sY4biAb/vHCDoMFybbhlDxR67Yv626qgLqXnkb9BBqiiY/wWpPNhnlxYAlCS4E9ACL
qrcDjhAaVFAy5rFuKzT8hPSwKsd7COcH2x2o1fuAPbfiHiLp1lzXYJaVzb8y5jBjRCWef2oCtrSA
tJbWtfa4VuipKdokv1Umef+cFk8uqgudLBdgY6z2Mt7DVNMeR52y10MC3hb2uGN4X67NGt3obENu
c4XNtZDxaYFOJ3w9w3rg93+iehS7prNCZBrT7udWLiMiOQi2AAiMlGMugh2G02Stl+az5pYX9ECU
lkuQBJWvYqnzczuGec+M26bYZ8gtfd2oPxo34nvleCAe8QSI4ziNCV4qBDpxnH/HQcQ1SKnYxxxG
ekMYk5vvdHQXXmdi8mMV8vNhmEHwTVP6cy9rCaGPmrXxAMP4IYFyPyVa6ULAYFt4SMn2i9JFhjyC
qtfk+GZow0V0uvuYwF/tZK9dUovzaG6w9y61rsbxEVVEZGicS3Ui3uyRS55wFHYPdOhkCdr4YwKb
2Kefjtzo2+BMSOjt51dIieABUOi6YFpse2y2paKySHynzcTWNOqKN5zEjqk6BlUHuEznvxnI4Xly
iEb6qfOm1Nh5clYHRraoMgE9OrLcupXiSwmoY3XVPaZzcR/K8BvVNbCVXDt0ERMVmEBcOqykscWn
uKpJoGIBdCXCaFrVg35cKsxkmt/mWrBMqMvTQBG5kSHTjrg4VC6ub5LfgNSVYbnt5CHhZmYDwSmP
3IzGP2qYdfLxWEtVh/c8YqyUcoeUCAmFo93SMvvWdA4nsi+ZhuosmzXcY9g5cQE5lYP2kjNu/VPi
pUIc2oCjz0TsvbFBwYVmyhKQXJaVWeRHtxANBQdx81CZehwOMAI2RbnWLAhwJB5KaJzw2Me3VOE3
wW3v9xZvams9uB7JkCNiUfpVbdMIuoeWjqCoQ6JHC/Cdc/5tyYo0vRcyet7CiDIkDzioptB7xO56
i2CPdF05rfEJrkeDOrszl7I/YK9KFEpQOa8JyKbUZVrg4VN0tSezom6H9k6oecRnI1P3pGOTbAdq
XJhP0RqdNmNE85G34wo/HWoiZiRu5sOkGOajuNs0gCOQWyH2pyjcitIlBDKB7dl4ziMhN9bS/MJ3
R8Z4lyUTFzs75Gn6EerdkaXzW6mo5SEFn81Skumrxeu0H9uf09GVPAhtfU8HAPE9E/hNbb7Xmhux
0Vr1E6w7/Op0hG7yrYVYnh3egoCi9uf9MjgYmHSciEbAhoDDhwmbv7wSkrpxBWT3pUnQlVtg+Ugv
xcvGc+J1fMktn1tvcJnG8bDICZlJ1P0+j2wCqams56G9i2EZJ0U8tLAtv39u2Aqe5bJ5hyohl7p6
rOCk9PNvR5E1wxmKqJDyEIucFVtPXt5TpwP1W3SEtHsFhyLcrW8GNSAEsMIrkPhkCLOu7ksEMZPF
debyNKxJqgA90+QI6B1fY6m15t7l8xMUYej2tnbc42jLXe6IpdOsCTDKPJKah5n83Cpy0FqYkgBo
iuI2ja9lVdNatflfQMRYB3OFirMIuNA8nCAuALoVO4zcmt6U55wCy7pWBuV57Tj5qmVzNNe8Yin/
dz9btW+68XMsC0wK3RsYinPQsYUe2ulP4WXXWvEvyp7lYR6Ox4Snjb6hR29KcQWqpfGtPN9qESAa
xFaA4xgj+yWkJMsi5W+w2Q6IoWAwj6Nu6ueXMe6zS+xc0jz/lC0w04ZMi0WZNz578hr3En48ByHx
ZdGn4/E0xjo4swoD1V6mqc9D9LuYO1q8tKGdx2dWTLxN3iBPXZs9zRaPVR/Dg2raxP5Hy0pevWQO
AyHYHNJrNc4vOWS51VxxOatgwlUMc4KEtRpQCQzZAOuYmZKqDWQk9cdONBukH8YNKza3Jh0xL+uv
XJYMdwFZU4LIfq9FvbiGVTQwrH0lC9Lb1Gy5sEPSTgsVnXir/lF/OC6fO/pHAJd/a/PE6ZcivUX+
n6xGyV/WVBmFhHEAWr6N7Ho+jAoXkE6YHlrVSNtkouaXwml2U8yXMATu6xLCwAUwPUmAwZ09Odt5
Tvpt5TwLUMXsFAs+w6aFY9TDm6rMv5UbppAoOJti4wtAHy8XNj6mZ4c41kl3VN0zBhTvMaDAsnh5
fi4pBgd8pd1UMHR1WBQzlrKQAdTg0Zzhd+M6Ahi4oNYXzh+EXhde524LbGSVmh2jsFjzGGHXG+R9
VBEWLRMgc9Y0xOztsAS/qFjTOUcMAiRputax446HuG545pRC96lb+lNqsZNAIHrHI1bSg8LSbLmX
6i53iTPPu1NnToDTvfoW6pxkqLR2Y13HFyeYOO0NLn3HsSyfsZu3FokObW4JFMuIn2QxlYfbtmbU
M8ialXiCsXIcHfhrhqv7rHvTq0FHGJRi9//ZnEVLAuPzpP782798fufMFHm46vh3+88BUCZ1NWFO
/3tm1PNnHmf/5/r53f1f/rX/RHOa0qToNkC6wuc0iacc/jTtv/2LY/+roQsyKW0eJ4Jf/zk3yvxX
yxOeEAKwBFnwkgzC/8yNEkwZ+Lcsy3Gk6Yn/t9yo/xFTaS25mCSNmobkP2cIYwmi/6eYyroy3c4e
7ZqYWXVH8XbtGmtvOtUdRSMNjOZbrN31vL06tjqpSJPcWNGqrMRLLu1tZo4nUjH+8bj9r2FWJLH/
j4xFC9WDY0vP4OMydf6yzn//Y42aLhLUv5nfGDSSo2QVj2aS43TUf9suyg84zA9NqT9UduL3AKzp
F7pqE9nDuHY0gONuEXxXkpGecpndBZgeZn26V2FW7CyvZCGZdkdrSvKDm3/riTBOGjOCc6NMLoNQ
ZIciLu5GQocptJCUnuCdFAL+S9IFCzxwbgNOnYgeKr9ME2+6HgMTZW21c5PlPPAueQRIQaJOmTDM
5mkTXL0Kb6yOogtlYnG2E/2jqmZvb2VDztWkTZt2M1apd2hnm884G+JLU7TvSDadnWQVTnbf9ChU
TOrcgMw/J8Nmh0yheS40ZiFWjAAvNPBSe1o8PzpjXl1Y5d+85qg7xKtE6Kx7CAmp4Eqi5vtSveGw
g9cBf0v4UbmipGSdcyWTd7qm9WsqohLjQ+g8NwB/WPkP6tRq/OXthdeEwWsdL6RPU9T3AUMTE/x2
3iIJt2dxHKq/JdDKwYy0g1Mc3VJ8qMk7yYRlahgbXHIyg6g6EzmADubsBaRF0lkRFI1GvPZWyaAx
aXSMV3LyTAJoUEIO1nPYMMQi3JOsnn4+VqCBAuvsWiDOjdjR/Er/DBj47XS3PmaAOhNz+GoGvM2s
vT6YpNh31RYXzf6jx7m3g1b7EcDGWzUa/XMTuQF+4Uev+7Ya49zE7tdIfUDHCV6i7bpLi4R803U4
Y5jGrtOsm+Gs1sDzZHpHnjFvMw9fuu2M58Y6zmUSboU1AMu/VTFu73pcak7AzaDMQu3CGBy0Ylt/
z7UzvXAteT7y2iJOX8ocJyNf8QdBFCTELvJJ7GktATNj8kSO17s1qfLTHGmEGTUjt3wg4aBjAy6y
ZYBDQlbiXOfMQM9GisUVry/UpdZ1d6yIQkYSSEpMkjAxDLO+T0LRkjNFNwKJ5qYK70U5drJjNaQR
lI0wYPQgXMWFyV7DHO9aZnhHqdhyNEN/6jryu0xWbUTDGc3OKi04Jk32pSEyVXGI/9rV/MZm+US3
7I89ktXKnordaE7rzAgq8rGIMPp5oFqIVX655E3Dwius+gGUCfZxiv4NywftFLfZYxUwimNGcImA
u99sRTZXCmVn+b84WJtd1SdI0ziIDqwF35OognhnHrtBoQaCwEtdA/IE3TV0MJ31ZPRag7FciZEW
cbBt5Y+DU59cUIxUakO8Hc2yvrIWDXZYI/8EuZFcHDz+MO+qYwTkhfEFUDFP4b1JOm2A7u1da/ev
hycfahbsWwDqV0t0+P1c9Fs2VWYC9QugRf1GGF+7dWbzBYbnxAB9qg8ig84Xxfa4nXgSV4nO8L9K
sNYhLNR7dL1J1D3MfdU8WDUzC2Emv1w9Kl4iPR92pbXMx3PSG+Ysxlsgi2urJTNWePsAwXX6cIiK
6j0yAELaLtVHJny99tRMyyZ7tMutiTNlozXBCaC7nc/eukMRxjGCPb0as79uxCo6D95QHxowT365
hdIJE/ldDSmjEyKDfK+tyeYIZtzLcX+P0/lXZrT5ytYFXsYY3lpq1ltZkZUbzvOvGVvpKgutW1zz
FjUxxqvQchmddIisUDidphot6uhgpG5R3ptYaFdFaN75o/lWjRCEP4i3a+McNG4YXht4hezl7Hht
EDPvh6Y6joOxCC6eVDvUh3Co2ZnDnnGnGzM71H+lmkkpzFedNtpnnL09SyXYu7yiUa+3/uzwQ+IO
eyPC9Dnl6qUKH0yUP+vEuA9S53diOHtPs2MnMlZ7/NMeOkjU9OId57B7hLzYwAwp5QVR2psdsiyq
52upjy6TX0aPJondjGWa6VGrUvJwsTqvlZaRT/OaDF1Pg4V4BN/cemjgbv5cek1AM2MgexnyuT4Q
EYL4JjHRLg2Ew9l1rW9qjNxoC8NtJdsdRfSDZhFdpB/GEJtgNRo97fHwhYd5a0txiB0Gh65e0bCJ
6qaNzWfpNeaqYbi0C2GPdJN3M2f+LGPLiR/NbMci13mzDBsQmro4rPdbEDi+KUacUX3EJFYBvxnc
d1MFJ1dHpBhSOkMZbjYRQ+rNVHJvBWG0s8MlGC4it1YZIthikDlprm1vYw1pQ+GZhLF3OkdMYod+
LUPj2DUo4pRjeX6MlPKcLj+gjy/OM2Zvh/KNlqoPViignLMtIwSNYvlpy4XZCnbCFeEYF9WzNi4z
EHnMT8ZLzL4FXTT7iC2TD7Hr8rg/90G5h/JXFo58tljFDsQeHGQW2VerrUjHa8YdCux6xwzg1+AJ
dSZmS51vxDkpxCNpfSK0pfqPH5Zf2gv8a+sR4oXFrptVAeRC7/1S1UwWarM4sUAsidsJynUieDdw
EgJSjrLEPbqZE+9UnP6mhmjQdMZ4TJEOMyXlKkIKgX+sT9qrCrruFNvudysDaAUIbLdx+V4lr7mR
neOilZfcg/OlA4OOiKFfiz4oThOPAn6zFywp1j52GTVWHU1yWgZHsmoxnjcRQdsFDKp+REeMOGk8
J+FnOJJjNpdINXI3VLsglMM1R0Nhi7kDsOr9CdLupUdFdCIIMDz9/Cy0+dl//TIYkf4ZvWZsfj6u
KXWq04xdZEereOt5Rs/j8gN/P7J2+w9VGWzVeV6urOInX/ZMTDMisE64kpj0YWnYJFOvjh2kVYds
+XNFGokdEXxk0Z8hwWuhCrcZgJbSARvEMP+O8WqbllBkwjl8tLrkVQMXcWTOuNFMeumIXf5Y0uSn
UaPfbajjAdM+woGCiOrCCw4xml2njaLLkFn5GguXtWHuHmpGcEGDvHhAhwuj+fRkVxU24ClmJKxH
B7cWV4+69ZJ2jn5pTTiKCg89JhNdQ34g23sj0YCZFRd13viQ+Irz1JXPBvHUed5UlwFC/aYVWbJH
9RSsg/FFov/bD/hhjApCAYsj8CPLXoRi1UZ/wy6jIme7D/ttP+UPxLX5t1xa/Qo9N+OP+q3JSB+m
xgw3Tcw/bBN0lTe5tvWw9LBEwWYm+wIUMK5kB/czn0h5lg0VJ2RRYA7An1aiyhtcB8NT0rcTTlOW
dV2MAzoeAT8M+sntq4Cy+8rl0O3RdZe0wdaD7Rn5hY8/3aBl4LKsvQ9Xm5MDOTjwIosWtC6FqNuU
NwrRM7qJbDWihTox8m83YJ6qDXctGJuxD7YWylybp6LrtfHa9Ni3UTVYq8SDIkMKenDsTG2n4SAj
dy8Nt7b1wvF96D0czbZjDhwUixbHASsZON/oqDdpjnRZzdUB+odN+CX8fx49yktMoXpTZQdZZL6I
EkAaQ/o0pvW+ZJezxtjnXmWqf88Rn1nENfzYw3gQ8fQqU/GAyN64ZZp74BLh7p3ka6sGrD6tRjgt
wLFdLPpNlLNYEIrE+6biqh5S7G+euxr4n+kQYlbCOpjQwrJO1xkWGO/0KtXOUzbs8tJedR77L496
yZK4yDsmswyE04+Upb8zWFie5FrDRtLYhGsxjgvnYl/XbyWWIXixZf7s2QQxDHm8sWqV73n8DzkL
qx1r8/4AL8s5aiXrzLCCPjTBbSpHmAalm6wzHSBmUcQHVub0GnMfH7uOKy7ikWEXkL30KjN3g0u9
60Qz3O/S0j5M4uQzXE68Ta+NEbFFznO8y6jDomTOf3cxS9PcOJr8SZ8qFwQ3pN2QiWOjPjCy+RW2
5JONbWg1967xaBjBZ1DPDCnD4AaiqDyYVlT4XY/PsqqCxyTCGD30Yfst1LXR+e0ClmD7HIjhwqby
7vpQl0dU7SVzLOQ2hgymE7mJBvssqJZy0ciUeY4ZsiE8Ecoy7aEj2yc7RqDUEsMg4vrYTp6zR9iD
IiB26gdGWeR0hkeD5o0hKNYKG1DwlZ+Q4VkaD5Iwp6Iz5PnnV0D5jAecQgQ+Bvkdbyhrmv7KIR9G
BM8kbpNuySMa18kUwgInuOwc4djwxsQ8ysENThWMjYMbOgeUDuFVeRaiKW+fQd8EfBJlmxG/1DXr
+rVcqA9Qx0Ke4+HVyqh2iVMk4aDnnC+0+I02+MabCvUvLv4ijGGxlwwRx2VPgaIV9wK8iOCdmucg
JOIrbx7qtqZikJaOlfWtt6zqDs7mBfZL6Ou2pjjOALfoOWuegHvIH11J7FptOKAag2DD9zquyzjI
b5Nmsh5ByZ1k3d7hleRZlystt8QlVfrNNLsc6QBVYcpQusGZfpy70jyyhHuGEZEfHc3kBY9NjdV9
hxp4kQQ7lBnH9KhbydJYu8ENpBwbBBbueFnj5kWZR/aPu7g3HlhUZqRXO5Au7XDDEhpOe1rVJ2Gw
5w5KoLzGtshN67Mta30ZTvuI1OqHrE2hSMFleus5cjolz5Eph189Y9+NO7FW4HAZsPEYT9zS9lsE
+CCH9t5RJe4LdF88pZVxkKY7rsh2Ni4EiviBIqFoKBUzmJanPSg8Mrl16tTq0MRZj0chz3wrltOm
ZJQQuFhkGr4jKEgVQbmjfVIEtVEvXwqscg7jJVKM6TxGLJonh+ZkOjBV6O56k5r3nAU6lIiEahSw
pKmMBU6ib2cJek7kVrDurOxMvkf0kOhkqkGJPwYFSAsbQ40/FZBFp+ASBp77Pho2PXWMg0OZmLCR
wFqHmvC+tYcDc0POcbvXtUWjnlV3xihojQaEKEjBoYrhenWc6tZUWryi+UJIpboVMyHn0IOK2+k1
QpzJpN9KRtoEEgEazl+9Xa4bb8Id3SV+YtfgdEgu2qI9eGhd2INzZkenOs/W2tRbRzk5HTR/YR/b
4dO1okXqACTag1QG0Zu0QQSxR1XLPyR6DthxmSjhTCbPKlqNQibHWEJ4VW1l3U0gNHu+FfNA+7Bz
7UJnaZe9MpGedq3TfXFTznehUfxD4N+oOvvKMyI5oKIyHxrdz8CruyMBhaeux9Bfxc50E7CJNpmD
e7BU723kLMHBeYxWBCcWOhJjNare3My6+2JYYXkYykHdZGCrG34xuDY5NbPgRFcRSui6iBkiW2y/
LYLirtMYeFCPs+ExS9CsKyOUd6G3AIj0nijyntVxwbSJQwU9Sy20XVSCStOn/hDKqf8QIxSNrjUo
ymW3GtIBGG3I4sJN3YceA8+hFq69sssGIkxDVwN8ctWYc3mFS/6YLqmOjOwUmeIDXURlFM9FRtYg
uHdap/x0jaKierZRhnQI7XzsCQ5ILCfdLsERLtua46jDfcl1/g4YQN9jN4ZsKoYdKCf0NpsfKSyZ
9+dSNHiQLdvcRI7od2lPhznMlfkp8+g5D6OvWVLWACEfXnLL/aomCPIOvln2LeQpEM676ZktbMcQ
0IBXgiEG9TMNK6lsRKSzhR9K+4KU+EnEuPkwAKRaFZovu7zaWygnUBlO7rWMHUY8bvdrrnZGMuZv
dTlXvhn3v7WqFlv8HuO96t1pU7lYW5RWh2tuw/C96FJyTET3rNrmzcrCZ5vi6M0kJGhjEVpySKv4
S1XYd7LeDK8BpjfIxGN/HWsQ9JmNq6Sv6gvQpRJK1icLuvGhSfOnfPRYL9Js7b3Ue6gT7E71xNPb
xRjwUDi5qMpOnZp507yhvvacLQ+xABQ9C/LEtDnEu1pmW2QXxS0hKGefOR9owS0cRe18As2/N2KD
yAK7yrbQJNmn1GRMQkziZwqO2YRgoqqDR09cmW1Ply5DiqHaGqOGfALpg2pWY/cXp8XKIaz5eTYc
cDdKsrzskovtjStML+CnZ6fYDmgT4Fx0f8Zxmu5z3l+82DtEwjCvMxbDDCncGRs6BtcMSFvaTo+d
9MF/REWpvTIrM9eNzYjTrZs/upUBDAJnd0AgAvTeDp1tZxG6kqXJb5BiPWVQ/1qTNncOXFJQtJht
vYBMRPbE5G1n23SubXjBDNI8VlF0Aq6IqdEtqz2boHCNuJJNGeluqB7N5qEskcw6Ij5Dt7aOMa4u
95c3NujJFz2IU9arHOL6StcPHRvTJUgRaSNbWS45XumqOwb4LiD47kVlD7dp+YGVYrdNGffQfvhE
e8SbQGuSQ2a3L1lrfdedgHnFvw72EFtyKLR9gq+SCctfGAPDKo87dVAyO02W/l3zcm562Ry1wM8x
r5GXRUSG4m+gZ9kGLgFyIntVmRyEtfNcIiPZIS6w+/IciFfNdcJTlxo+hrQJ62LwpWvIUmeAR6lv
4xHsk4lIoIRD0I7SdpMlU7sSzB5L0i3x9H+3MxvNMtW5KRH0FgweTYtg0Cl5tZMIpZBhUQqCoW6A
9TAFpegGP2ipnuB3C55tVjS+PnUfo2VkO2ZSn814k1psrfUMa5WUNmJpeJgMvpBEo8X2mv2oEJh7
6d2TTG7D0myZL26G0f1F8gqrdOyFVHqg0+GtrRqpyB0xDgiHqf80RC3iE13+yXAgRpXWLq68klrC
wyUlyGHsWcrXAHRL2oADKYESyZmq/JZwnKB3/1K2QDm0Ub0QIZA0/a4EetYY2WsWOXuRVq/S/iWZ
GxL1wiw/tuAtE4hS81Lp2EnL7Jg65mlAc7Ei71A7E52yhZoP/nWJF8icojmMIoUSFDL3qaP20pK8
ype/ZPA41poZHa4SDd5n1cz3quAbDkeHhjL9bDlOIY6OOhcCtp+WZ/dR6NU2EcHFUh/14smdcyig
WpX7plPIUxYOiyCzuOoaM0uXTymS5euQdZTK+h1aT3+oQMy4TMSC3NH27EndMysSlt03G6sW+1Sd
o+AqQXThUk1hcgZwhI09kAy6FEayfufQD4QkqMBzYghpRdjSmGvjbcMjgZI9RRpTLhIbTY8IDZI3
o9GPxhztCxk28MKgHfVmDPogJc4N8/Za6s6MAIz1exYMuLjJg5GJDH1O/guM4IA4x24TLFDLvEEx
TByUc+TmeWXAggt4hJQx2fFOkl/fuUy8iyZ67AIsHKxkAfu5xFK084ft4jtyEceaX2wpVpa3q1G6
10W3BVLxt0rcvTQSk91Gnp1+fsBIJw4TJRBTD+1cRkyVTY+9gqwepcRQzN8Qv3IcHb0BACbGfwbX
OvqIsn1L8/C7oPinXEZKFxME4Yn+aFl5fWbm+UQ6yYD39s2GfkA9gVkgV85Nj8UXTst5HyTtrzSx
nYflJ0mhd++18UIyxLBVDthH1/H+xFgxt3AZUUE24NFpKqxdwZCSPddE7AKOnkuuJxdtJHajj3rn
Ug3GZ01fstH1PvdRr1QvZg5SeFY6M4NeHcy5/sgsGoUUGTo8fEus9LywLyERYXwbxdbrHYNM2qRs
VoutYwN5Pl5noD6QMnH+M2RmFBCEIalx0wXxUHhSjakdmeKFp59ftmpH/tNbklTtyXYJU+prpfYe
qS1+l/aXNtIYBMAKORoFtEMPgd0g7lkRMf2vq9QHtWI+i7sHtBjwo4oviu+PczRO/xpeVO7JrEJz
Y9aXyhtDP9T18TDExYMYRPMUZ/S06rWYdfFtmevEQnZczqTOkBsnkBL1xR53Bwfy4M5nosj3cFP1
vfYH2ZO6jEm7j3LMhtyvcjPolDF1UkwoAx3nGpDvHovBugQoaTXNA0renYa4qYEv0I8G43JWxd7g
T3wzV7fCimS1EAiAWK4xwxrPQtgp1ut1YLTWJXMITS73Ggfn2qvIKBnD/lQk9h4mdrSlpy6Pqoug
r+WVds4lx1AGZQrVGLD0eE42TDvyF+aXE6GsxcTPDZsXhNfo1jMejBbWmOJ10hKjPZipecjwdfDN
M73SJrS/cQmkGS18sFGat6cdLZ9bq0OJ1ac6LKuZ5Nolq6uwjffBaN96F5V1lDR4S7IeIpGVjH5d
pwLYggbxUo+Bq8Tz4jFMSYjIYTFmpXmuIW46MQcN/+ijQNt4b6L+G/W9dnkrW9OvGjVfDYEwpKv5
HbjrrWfXoKSL0JnaouZw6oZnVD9vUheDPxMIsU29Sd/G8MqySFGJO0V+MsZRrcTAmVBY7i3M6nll
ayMOwzEB8gCU3CHrg+j1BO8SlyZXpWmuTDqYB2/A9UUeHNJdeDLAicHqpVH3FCfEJM48McxrBNzV
NoTdIM2HxHCmbZ2Bc26CeHGCtLdBlxQhynpD+I5KLO7Ju3WSF0KBGZ8WLN28ZR+e1N4GYvJXpI8e
857+YuiMk6EOBRvNG6eNNrqAvAQmG30CgNTXIz56LDkr7H8YjsvcuEFK/AwId7iRQRBda4GSp9Ja
gPXuzWgN5+KkGyzi8T4stXuXpt1h8GKQEy3LtXAyobqoyT2gF1hb4fDozuDYdMDdzNAJb2CkDBl9
yA9OxcU/zkP/QJDBNZ/7BmDA6JHRXa3GCCu6rbeE7Emzv+B6uhSFzsCm4ObxlteEwcW47toEkMcY
WScgnmydGvHcpzU1TO7DK4hOQWM26N/rWtsCqeOezaml2uaDIwg+q4JJ1fS2ddDyGORhhtGyTouj
KAxxqbK29AtLwMiYPf2Uo2Q8aMsfmIkrYmOTfjnKHOckqh6CCt12A1RgFqHF99kgx5HuPRPoGNUE
C2zEG7ZVdaP2bOS0I2Hb0AOj5hdMU+MPA89F6gsuTgmHeVee0211FopEo/wwU++7KaOF3a0QH6ug
uoHtfOKlmRDQT8PVrmb3nMDVHq20/yWy1PTFxGgXEh2TTtlM92xMt1bYLera7L3PyvSay3pnqBFx
2MgeyexZNxWlGf5imULtY8L8MuL47GrBKjHS5rHxGISgjE4Sv2ikWM9alp5GqsIKCse5Nqzp3HR4
KuvQuUQikkfMdPJI97MrIQodlfDYgKHWXs/TJ0t1xoEm6mMmNzQ5YsK0N+GrjGnZ1ZA8gSWy9zlx
l4DVUYWP3GJ8k0sKie4TAS3xTsbFO9v30USu198CWHlbJvEviEfzR9eNdnofv1P4q53pZHILA63w
26K/OKFIHyfrgh/BmfVb2rmvgV516J2ZDkSzQXiqKPQraehrswzkRqX1cOqCkSoyCk4ja2/lAZww
+7G4yZJlxtA5C4PUelFJucs9oeFgG/iYmvFkeqwHchYJWT/UJ5mFIbAJd8W9ZL4kYWFecVIiBcDa
/hY0TNhxsBw5cEzgDgnnsQXPqsQRGcLQZ7OmDl4/jz5YW2ddDV13nYEcnUL93xk7k+bGkfWK/hWH
93hGYkgAEc9ecJ5JSdRQtUFoKszzmPj1PqjXdnTb4WHRFV3dkiiSYCLzu/ee6226kVRIorJ2lakE
/C5VHGsr7XJwe3gBRJPeLKDor2n6isH9ENMy8Wiwy0vY/sEZCcCt5twNap9xlu0gkFBLl9Hp4hW7
cJJcPkFGRpLq1MDTQO60TXaB7LZLefp4PfyAoqHyhWEYyGAdK7niPHjIguqh1kz25syPHos8yJaU
jVlbMuv2Rpje48Cz2mV66FMBVkJmRRBdUKmZnDRg+RXzqTs10wGSHBZaOFn0HmbNq6NF12md5oN+
pefss5s9gNCSPbeKnquphYo0RUzOhnPItmBJZ2VxKuJ03VeTdgypTS+Rb0C66NGRz6ATWP2tz5ON
YUuOx25QA4v0tvCapnVjOivMP0zocot9az0foYuN09P5putgiAeStfi8qegL4AuH9TFjguhOWLg1
z0KODKsIU09K6D4TBKGgYDSzKzVwpk3UiVdjzOOd7+MP7Dt8QrnZGQtnlPi7Iw3J1C4A/OpPfQme
KQ7vRQTrLJHcUnxcJTuLydNCxroG/7mMefl8eKjmQFnoa9CH4clt8ksRsl/sxtbeNGbBwVWf6W0N
LnL8749wsvR9anqgF7hwlrkrf8QTTi9l4qHPHMppG5kQnQfztzZbF9pA7zxqtGQ1cbsUthtcU74t
GUh2ARDZ5IleUzjEtC/KUxoChbEfQQTgK7AusPsZMaIhLYo0+tlpnrOP4sq8RrTPLkLNoV50pp3J
tWm37hyKUtCLi+hS1wAj/2TMuxWpCor8n/Iuu5ExbZt//Wdjtoz94z/vvzDbWQwaPF0g7ZgY8YRl
Yez7s9MN7nrbpZFFy7yf/jTZYKQm6YqpyIFbmBf8Xk+VKN+GId8DIeQqsR4mpb2XKaFnnSX91HOK
0L3+UXQoLGyKFkMZfrhQxDBCX2bHB4VlnJfz7BdHO5wdBC3/92eAUfC/PQGp667lsfWwdN366xNI
/MagIUIDy+QVNw2V0Pdle4igoY+6eolF/DACbvg/vHhiLgj/bw/rGbMPT+dxqbz468MqKHDGMFkd
q77/YtGnzD6Y7iijgIPSebLZ2kP3Qwsb/0RvSg7bhtEDbKLgWcOmljF6kHCdI+PWtW3+pgENZdy+
wGgrNyPsGtDUZ/LFoFmT6ebkJtz5eGjX/XEweon8j3Onm2H0DLXxf+C94ZBP27aW2ytSKPHsZIh7
TW2QC1OqdeHeOCZthjj8aDSFehQ5nxh3A/KV7tmHWMLlthsC/4DXATcY93Yqf0yzv80NUYV4xxFz
GAnLE7bJnzLbvjh5/RaSBINsfwBPDzhq0WXZzhPO3YijX80QfFmjfYkxwsO8eZewmaPaviV+/wBi
7dnojW9Lk9eykXecxC828CvlZfu44jEqAmqT8o80zu1aHOGY1eOzb9IWE+i7cPRv5ZgzF42fgwdi
0Bjt6qcwy28ShsU0JD8VepIXyw2y5gMYPnPfE48ok5QKdb2qVuXoknpOpLEjidltQrBx8OaoiKIC
SL1FSYiBiNAilbf51sROtcZKM88UKAlwY01ba1gSjnlCCABT0u8r+V/+4vBs/u3v/P0TibSOAtab
v/713+4Ii0X29/l7/vNr/suXnEm8FU3xq/1fv2r7XVzes+/mv37RX34yj/7Hb7d6b9//8pf1byfw
Q/ddq8fvpkvb379F8F3MX/n//Z//9P3/8RMLKSyCMDofsf/ZU3wI3+skfM+//mwp/tN3/mErdv7G
MmbZuikc08XfjYP2H7Zi1/ybaeqWZdH48hdTsWH/zXAdFyaoy8dYd/mOPzzFhvib5+Ap9mzKBXRb
Suuf/+NF+GNl/ce7x4vyx9//stJa5ryW/nmtlfgp8BW7WJX5HaU5u47/5CrWMx1/n6boQSwvPQ0g
aw7k1SvzjasbR92F7jxz1QKUrrGv/WpgYgaNVn7HjQvho9jA6WAzXXr+VioxPBdO+z6VOEkBf1Bs
SspogzcMe9qc3ipzHG+wvX62jX4WU6yOTvxOmClZUQyA4mWZ04PdGhsK9lp+Zk4jfHXXhWW+s1+C
Jzhl1M5b6aMtrV+I7NlySEZsGbm9172GvmiGw2pykAbRM5aDNZwirZvtUsFC7xiIlMIj61RCjbKy
0lhpby7Kel8zA+PuTsCVyT125WWra+PCpGmlTbWMQwXVRmzbBTDO8Es42LaCrliVOB8Xhonoh1hk
EB1jKPlD0wxIRwxfzzW7HbzJ3lcI98ejLlQrozdyGuRoaswTiKOrog2eLffNNBIw9jqfdJq9nHIQ
a589TaHK7E59brjGPhFdMkZ0Q6uxoRSN/5Z2uDhR7DZ6K+qd1Uc/UdftD6TqM9gogPrmk29305lx
2LJxTe5vhV7Tvp0fDBrSrkAL+0vY7zwEx9BJi6vrD9aDoY/GOZUaIQWX9Nn8n4hzHkaHXhsYJvJq
duDziiLDfcP8E1OzBclUM30wZxM1Mphf2bTCLCX8Ee77StEOBVMfmEVoPicBrAflMDLT6+5ZhZie
1GQxk9QixAWahRxVXDWrs59pDM4wq9/rxjtRdjGyJ2zeAheLpZoyRkiQy9jjcI7h0EGW58U0B+qA
jNj7MjKxom2QGT2p/WPVeu1TkzzElScorYEnguQZbvI6qtAxWeQJzO1mL8oMf7VH72USsGZwpFor
TQPrHNTVbjQAR/cQ42oYtVY3xMdYmTOw2ybnZhTW7fcfbNcVmgSIAQmp7EIVFwdZI/mhRjw/RU2T
WqbkC6M0jvmmDupMdJdWCkirA0E0P4YTnjqI6A5d8pUTP/i5M76MKn1Oa+fsA2I9obxMtyRTB92K
9ioo9Z8thgH4SfZVb4mycNqeti1tpTOONtwV7Pa2Gnl7s4WA0aEQM1ogSkVNjkvjRO5o3V7TzAOS
2lqgBdcTXvoZFNXj6MalM4elSnhCLfPRIMNaLG5pZ+WLHvcU9njqCFqC1+yBqWuqaHlfhK2VYXqB
Dpsl05sFbp7Nd851tohqiW+TnSRVbiPb8YY0W94iAAbo5PEg4P8myanWsRRryg4PeqasoyfyjRTZ
uINMU6zTrst+eqB7CO7ZKc2GdWJbuyoX/jJulHpo7XKZ+0H5rPf91sxbyqrdsH3G8L71wEdsbCP3
1pVOT4YeQmhvcw/cRgaCuKUyWRDGuyJfnjiBlXdTWI9t2GV7weEGmZ+zYNI2T5x7CMESgmO8PuD9
KpJtFDm70JX+MS0laE9T85eeSteibk6hl4MWt+yt0t38aTLFC4TIpc3GH46S0WJlVTGxn27CwNv3
RyAcdA0Notimwnopx3g44y5fNUB6yNF6yTrYgr/Q5+4jkqZOaTxBs5qvNOCxDI430N2+FIzks2MT
VE+ziIkHLciyoM6Z8zkQX9s7mIh+ft9rB4k/jvdRUVIahdXWooWkh+Z66SXEOgHIc0VA17pECVFk
kcmYBRzIcUb0dhuIInr2BsXJQjIcE+EJEASt8D5GuyRzJK9VvrYxip2nyjA3jAvypfGjGWvr2LGP
XbdCEicGH0J/EphPJ7t4cezsNN+/aFpnXXrfW9tMmgs0IXwcDHl6LA6Uq05+9ktU9adWw9oKjM+o
6vcybW7AV9dGTvpXme9lxX3A1bVfE1WzC47BRoBTUKXgZetSftXZ8I59DQdVq93DBEoJnr7t0JCF
4PJ5GpGX7BbwDe30JGaoCQnz5NMymd6w3Nz1rnziMdEcfpZDzQgjgRZt7KIDIeRbC7HSOypRl1C0
sl3g4Qat+seKahsqd6ZyqergDrTavrYVCMRpwMxmDA1cM/tQaol36KT2nHURDvc03Aa1xZQEYq0Y
6Xjw9fAWY5de9NzYLD/ad+lNjSj6HklHCk3NTYIfD+Mlm/icdgzNYyDP2obxXY/rA9Vb3Mstdtdg
PwxM3moSBzu/C83ODp5Z3yJjcnZ+iC89ssEF+QPNCKBRqG58w6mAD8xyvY1pJTon+3aVQAyKm6cY
3uoJZwXcYq0pTxPt60svIPxs2w082Fz1mBx7Atxqk0QVdAnfDzic6S/VEBzhM7d3URli3RmQRUj1
XwknOEfAEB1Cvdo58TrtR4sUN7+2H83dGqYxIItF96Tzd2AFbOCP7ndRajSBhCxTWeaCWg470JQ1
k2rMAa+2mMQZOcyAy4LsN1dOmXV1y6bi2bKoIiSs76ykj8m7jkW6HbCXjTnscL9N3AV8bRTpIIGJ
ItxT9dJLeaizCtDubH/PbNoP3Y7AIVWFPEm/+OlOICMrurkMi0Wxj29dmu4K+gqiwIR+EsR3qiIq
Etz4le1yjWGpIQqPqsxhn89BeKaAaKeKSUPIdO5tYiHLz/g7pmfU2SALZrvW6PEfegxjWuQq5C6T
kPxM+kEe3ST6c5d3Bfy9GfOYQEQEl72ipG9pOpBAhChWXDtYrFvc+Qif2roQA1jCK10KtDbI9NRz
U0u6D5za5TISHJZb00ZGvHoxdhJhkFi1zEpt2ca0i1LqYLL7N89v3tgt5CjgyHCwhABs8NUVuJGl
a8QfNrycPGk5Yts1QXKkdwJQq8SXd7sg1umwkzLWdZ881rb10PDPoA/uinbuCzmFj5K90Fg7hwLc
yQoy7Fu0aHa9lRgkp5MnUcqdbKx+Gbfg3TBw04koOFW6Tbga4wbfCcnpHnAgeLBoq4neXI96+kmJ
8RN74A/ls7CPxM4cE9QFbFEixABfMRlxHia5mZQ+7ITAIL3kk53K2TfSgKWP7QlLYco2kDGUhkKU
ieJLk32wcEX+ZettjPUmCIHdSraIzYiCvuj01txVSlsbafVGICfASmCSY1UHnNx4EnvKbRlFGMeG
qmeAg1AISjQsXn20IEYZRF5y1NE4YP8nvXhddyOtwUn6qw9nEkeILhrF3HtN79551Rtx03si1as7
dIuQZtZ+OikHoqPxMkL4WiE1M1gnkl354UdBDitSvNm2gUvfoKyR3HHJ4zhOgjgO/94pzHXHNnAa
fdyA7h0O0axrBr904OaoCHvkW8weNd9DyTMsJF3cq2Gm6KP9tG9imnZ4DjHhRj/CIcIm5uX4veNf
hi/3RQYwHMzUHXXh4ffTMwfiN+5IGwVSJnPd+DsueT0Mp1sZFpEKKnLv/tga6zwz9sMUHJwxJ7pm
PssBmbeNPtyMkH1ycTR5GV+qcMJSi8JrTPd5MuA79FbXeG2YeWhEwmPjwek1fiAOzy7+VXdUHHYV
Yi0P6WnTlldxFcy77nle5NTxr1akH5Ye/5rS7k2nSR0n387EYpRn/h3R7Ffdq/fCJcjMh/LDCfy7
DQ2plN49moINd7tTkMYfesXJIjPsi2gsYKL+vc6yU9hr3xQ/Eze+eqV2j/LmLaMDgFTRR1fSh2M5
jxHvY+vs+UyR9Dw0fJMjeQI8U6KHH+RFH8DaYiyhkbZzvx2dkNXYQhfD3isVt8n58RFXwV/RENQU
7h6GHtjiuiC/3QNSS+utVTofRdDweS+qN2zCH+EUQQh+M4r0ZGrlWzmKh1xoa8czHgqwQlAbb/PT
q6r0V5u6+xT/AUPC6CP3vDsu948uDB+IIz1S9nQxtpdA4TPhPHUYcc108Z5kUrTiFyz5rKCZd4Vd
/mwMGjZRkI+jih44FsqFj95SwWevB5aSwptnpygcekbHkBzLR/Im3Jl1DANW/TFWWMmI7wV7enN6
Q+CXGQkN9gEOUVV/UGp989sCsEyGn9/znVtS0hfFLAbZpsBbFek/e9hDY5KQ9jeUWOU6MCXHu034
uuU4jGcPH0s8YhrzkujTaibr4BrDwdbjHU1gnDbSV7yp3QpUqNxiqOCWMCcJ5mRgE4XbSk9o9SDq
Z3YmBJgC9cIjIgnXtK2Aq1YNzWNleIBOVpM9zLsjCcNkm/hlwZbJ3Vf9zP83Q5RJH4wpoZJ8ZcEF
RX3Sttyvuo1CTT+V0XQT9HBv3Qi/Biyj8RYXzkYpNS21vq+OWoKvt52y5AcH5UE2n6ZmyytiPuqk
0pKDHOuQQh8gg9jsK2y3Kyp6qieW27fK6sqHqDzEvOR8Qr1+qQrlHJlEYVDJdbIw9YrWNlZsL+XJ
W8pbGDoGbzMpPUxc0Q+TnrdTSaUI2y78/IJEUp641W1oip1XDukPo6NoyBHazS4j4GslhiSF2ayM
xF6K5sENChyEbHT1AWXb4006jsSITkPZ7w2d1IdL1+0ZZLiTDfbFbbkhS9T7Le5DWhcE4KOgpSix
A7W9GhRqZeRVA4jleaIskkPt5t5CFdtSFeka8ikU22JLon8LGD0hPgL5m2FJD0/NmzkHnb+36B4E
vOp7h4raam/gkjY0oEczUrh2XizeGo+P5HqMqLwZBlVeu8B9CWIIWgrBDgU/evXc+fF9Wz173fDR
tfUT1LQOWcz7BAdWnbSG1IOy2SHKhFmoM/Cq0YeRbRu3rLZ4au1lMdTW2YQbHQPqO7s09G3UnGnN
G2g8tu6a+0i21OBA+9mVAiSMkOBboyJ6yqMxWTiYywhlnKQI5aOvc1lHJfZCLbm5TkabhB1mpzIM
4bxAfPFw2hzYOSTbgqLRaVcRi1g2jdY9EJdaWVPQrBPGJRez7lY0nujHaP5Dy/JvO4s5cjQob6iq
6YLhhcL1rnF9jE50ZwSFORilq+7kYvBy1MbCxymc5Oda6ZgG/KS9kXFG9zemkw9bkvSm2GidK57T
nr5IzZTvo2pWWVWOR4XFlRMsZSux1Foc0pjrgzIuUW0p4bFmX/nANqQkxGIEEONMQZGccJNl0wfc
DYnfpKCSsrR9NgVWfh73jI7vrxscyljSlXuiH5a3QOj0sPj2d2Eq9+f8L02W0EWVMoZhO/UU123L
Sq6/R6n2jInfWm1pp5+ubFAw5KA0DT54TfCN+mXQGQ7hI3ljAYQYJNyln4/akUZNAP9xnW4qs3/o
lM/4zQ6ftNxzTk6TfMX0M4lyRVltvTaYPK0pUlrpAd2QWHHlagJrvijiMFlJc2O4fsL5oFUPGnaZ
ptALCI6iWzmKldNyTPuom+YuwK2sAbBZ6FNPbShWhCKP7oWr7QYdmggYO3eR5hplWIowWq0AFJkW
MiDFFTupqZs7HCqXmFPROynhW9y8TTy+RFM5bQSuBIKV9DW3MaZwWVU/6LsP1o0NpahJkk3A8Gqp
qIJZNqWEeqrx2kdaQEkh4a+Uo805fNWnzNxS8bglcZDBZcTL6uhb3yeihET7YzY3o/DJV6+3Js5j
xKizucvK7dUqJIq0LIxpZhKpetu3A5Mnr8JzhYfbyNhJuT6wJQiWLCXolhhJ44rYl8U0cs5lugEW
WtugnHIqCch1ZhqR6e29y+8/5ADmFmyuu2Z3Uy2NBvOU3pvkgUA+kxn0aLeaADbYFbQTiQspUUdi
kNOu5NBN5XZ89vQm2cmuOldaXKzDnmqaKkaPa0MVHmQAlNWTJxnZy9h3+10o65/jYO0y0WzNifJI
Tfnse4OrcuJ7HpSfYoooCMLNq7GUrrUssSm7EmqR5USBsqZ+tnpSZSXtcBnOxVvjOO+xRiSASl46
MoAShWmVHSPuSlj0p09Nqz1uSj2fKT6QR8v1KfZo1UvdSuI+VJOsuBi6IwiH/l5zpoNznWoDVixX
pBOIPj7Xsq3I2wra9CI8nWvJ3HNF0yVNnVkKpdZm25N4WKv9ZBO5qj7EDq2iYfUFVj+5p3rygi1m
S7yzeHiNkhLdifstJza0HqlstfcN+QmPh8uOBMgisstkNUx8fgD9sAYL624xblv5fdDtbUz1ZA21
NOzuQnTvbuvRCGRTRFKH6ho1Zn9U4CUPTpKeu9aJ99moINU6rndzrOJB9CCqs6a4VykDuvp1wjSw
G+KJZP1UsubSRPEkq5YCG5hkh6rJOIcopk9ub2ypucGBSbnGelYAdnIiw08yA3qGnFae3gaPjvZU
t6pjhk6xRu3U58i3+00+0mbRjWQIypY6Dzs6VCrcUUDKpDlvTmJOkrtaNcC07bcMD7OtrXi2Wdnv
MFxrvNg3xezJC6KHqo4I+gY2/IS+OcnSYYStmpOqKTlx5KEyi8e4dfA1RiQzaQQ+9ww/yxa2TdjU
9sVLsneH62KJW4ZiRMabmSq1rcHhAEds7iEXGO2O8RbwoYxpODWh3jmOqdhtP0TTvWLlyR6LGIR+
PMovN4iqS5lz6cwjF9rs0uYdqNyuG+k5pfQCEipsr1zWX23L3qUvxGrMsW6kvj9C9Q8kfjAUdCM9
whfJzkPoDBuSQ82m1O2PXC+sE9c/KoEpD1HuXossxdg3xJzHA4J2aY9/FqoUPxoIVYb3M0/z6VK5
2ikpG7Gv55KdMmu6jZ6E9HpopEhCAzZ5PmhsUPs02ZhOcIoMXa2nwOzYo82qqzdY63YMGWJQFHRM
3CI4zH9Li2k8Ga7NxrPOcB7X2PHQHBadARcupGSd3QTBx4iB0UpYwDw8LCQrnbP7ZuAMP0zFcDQC
3EdVW3GTB747RsREFUnfPc5Jb5mFrJYRSyRXUrpqVJdR4G5sksx3AMgaahvE3rTrUQY6p+hPqU32
m+x+deqyTeRznpccI05pUP3iIKAOxhCqw6SAkY2MvdyJ2DNhIo9znBXvJsi4G/qYDYa/GNXS1C23
ces9JT1eAfxcb1iV1Bx6IEGeZZyk9Uye2yxmmAVpkTeDqQCSSLsuDbEdxwn7aeb5u4quxMq3nbW0
jE9b6eJWZly70vc2aRuap0zm26bMxaJNy34FFf/WIXSzwGB8rW3sy/XgmFvLddhk0dOzsHRJGF11
lElUEzm3avzGVh8cCaMXiAVpuyy7LjwhIhDiZHI2F2YGkFBgMkdlE+wMk1FLmyYzqGKeo3CRbH2b
1VwZNE3yJdHeU+woSSmcgKSc+maojia+RnC2Chh5729FYK/cITJ2NnG2reOG8AZMlxxMly58YalN
NwXp0prYccqUsFUZFRubse8thoLo+zejTfPXRIiTYapsSWkTZln/KCajXk856c9RbAunAeQPEKMi
G+cbnX22qVS0oIKR1LRvvdYSRW8T/eLo2L39cmcJahrKkcCjY+gMTxk41lq10AHv7YpRfRRe6O2y
ztvlejTuq5KC8Uwjs6YaeUyi8XtMhukxQyBI++lLmI71bEXhN9DInSiK6QIeEyD3RPCfO/IeoXsj
BB/R3MTVg2K9FREfE8dOnR02vueI7vGzmdHoPu/eEjbnx5qRYFlLsBCtqQ6DO4hlVdbcv1s3vzSN
jWvFqRssCfiaY5rflwlQemquE4as9m0w8RE4MXuCHmZDGFvasrS9vbD8FnyASzYNgaTR4VggZg5A
wB6QzZI9VL3XoKnxcfXICrmNAVeWX6XZZtuMeNyT3Wo4r+tlpQflvs3BAZYovlRIjWsh4nSbIkCt
Kc0bdiWYGQhD0Vp1yfhIXQP38/4VnljwZmBVl3HbLdpGZM9O2E5LqYU5YopiIG5+EJMEL6KzGDjz
fBLoxC6NWQ9a+kazMDsoqcxT7LW/eislYGi5wVaSecKd3/Q7nb01sPn4bOEUvULE4n5ZhstIz2m1
I2+M6hDuAZ0ni7J00jXAXHs9xvp30baEkks/wxfKBkSfMH1G77bwjXXb6dTozhcsOGRS2s5j6jDR
HM15NeYao4vUzuGsNr3nbdwIeVUxUFOhRsMjw5ZAuijBxaNSKf3elJBq8oVO9Y+pkkfygSbp96I8
NQwieRGeIS5dR13sic8tI5oyMV4YG5V1m6HzkUawnw3DRIduQG8OAbI2oqhFUMvtztpY6H4qFX0Y
mPAW2II5n4M3Cs+4dBjrzBudhHwby3TbcNiT/sLSYKI0qVEvnZSYCQWXQwJcpDLKFINMzPHCYfkN
dbat+Ujcmi3od65R4RvGZYffoqZ0xI85a6+qtmy5gMXOq111SDXvvTYj8gQdZT40Od+UwcjI6uRS
DvGw60S+r8dKuymtvjuORfadMZHDGXkftiVn07Q+ifyAox63muzZ2iOGA4MEQjqVVYSS1MRL4oP1
huu3d+QxzetrR1kdsAcCVsCz9LHOuRm44iMnT7NtvQt2T7yIYJ58RIgVvVPzHYZKihrm3sEU9jKt
cZdHckqPxcx3HYzuyvvIIDpEffT7F6JQSOtRmQCl0NRRqwdjq/yIHpnams6BAu/auXX0MFYlpzDL
6RiCQF7M+Mg4RWj+8HIYudBR3nS/Q3zZNRSi/eikc+5rzz0BsdoHFDTuQLy8+wUaSCci/yKJ0ONz
bTfTgJYw0Fh9oDbC2w0hkpIlCftb9nhtdTk8Ycs8iFYFM9+vOJGGWydJnUGdxu2TusO7DmZj1YPy
DKtBO6ax8wpc82WIC0ACMmEmIYkDaL8ojb4IX0b71PpMuq8ccbu1/GNM0bvfkDOb4GBHyiGAEtTZ
CcAIW0IXUyLVnyWQBIj8guKKOhinJZrXD6vsBrR7IoBTbT6xv94UWQCcsq0xRUUxU3or32mld0t/
YnbMDpbXf7gCB0BY3z2/V0TdUdt1Y/YuhxIQdiRWEDDbufxl1GZ7lePEqxYj0TADqolWYofDmZm3
1yKV+q7PcRKjtRQNmV05fTIO29qj1oAO0Helh+/BGv1r1tZXR+6lX6eYKuWPris76jO1r076H4pA
wUJopQu3mKtrjJ7KEkhUp+n0+SKngks9UHfz5EEBkNa4mhu6SE9ADrDn/Ge0lkCsSMK5R3rj3KVr
dY9wXxg11g70SB3nM8iyB0xdR2x/4Lgd6gTMHIyB2Xm3TmivuXK/4NuuK3BZMxIqXDsmh/PU3fp1
e8zHkVTdRLyKE9f3gBa0rhz5mdX7vgx/9rI/2pN9xKV3wEr/4SUOr04Uv/dB9hSzDE4ehnHq0TnX
95z7f9eLmWoFY4Z1xxueJJBxzBkG4814QJ0bCe5k9Oy5c/TVBOe8pmVW7Qn00OwLR23veO4OBbW9
WUbibCn1RfStQ+4ZfQaClPnuiQZLjF2mtWUeduUo3R17pp1b3TIePes06ZO4DFX/DQrUXUtRlkfb
8olMTsklMZHlNaYQWC8M842KqD0qmXiKmrurd8GD7w9L4ozVkzVidggm4F2ea1ypgGZ4RHO7Dosh
C4L45MxwgmbU7SNvzRSQITGSEWCo2dkXMvvJfYBQzkj1OXDJb6SqedGkeqcCituEQIOnx4CFwk59
o8QvX7RHjB0/hTSsnWbX5qEKi0c4B8GqrsuYYjBfv6QBw0Wo3Q++V53GBqCRXtn6U+A+0MwVHdMu
phOk69WTiIGHppsJMPiTack7+LyeWpF5Z8hA0Iqp9nJCiTU7gqaZJsrcha180QvsCIFVDyv6nED0
jAXSA+mn3USj3HxfhiCvW/DjfI/+Obubq0Pa9uAjW2+TBIevih41RReKURBPUZXDSASoxqbiCR+g
5a+NuRzVMlPOQIRYFmmG/1hrGky9jrzC+3cWAAmLpaW53yprBvJxFXmgUeOCtgJ6lkv3kHk21tTY
PzdS6jh7OO8Fg2Exwk3ZvuBbIecAVoiJRFrZ3YdMtfXQrCvE0Weqw5yt59NlrzGlXRR9a7EKdeiV
faQoIs2u4TCV17K01904GrfcSBDJdCfb2LAsf9rVp9ZwHDMEdCZASkgxv8EL5BS+fKw4PEidQ6Dq
95PFJN53kPpy7nGvsFnYmEY0jqG763Abau+ZM6xDTIGZv+GvwZs4ZEO7klyvTWEZmD2Y0vPzSRoy
WaBafJIpD8HQ6/cqbs8DWt2hrbzTMI7hrVUZ2/ckfMX5bftTeFV1GV6TKOi2tmPeCkt3cLDwXqSA
hQlVWc0TrhzsvHU6b3mFWFJTRUK0BEKeiLo6qASyr6HBpA9TjApNqaa9RK1ed4wTV1Wn27teNwYA
dGI8I2Q80B6ZnwEbEJxjhUgVv2VZkIsBm2GEJvj5vHw1RRyexKQz3sVPdSChvmRGuOGyrfgsIw5i
X3LILvThJcu/Ou7gwYx14JAzLrGXSaRgowBMACnm9x9j0xaHbD4ptZ257UsjPPf+Lsr9vY6PISSl
CF2vbx4muUthgZ5//+GAi45oAz7qHkQPTP0HvXySYxHxMzOW0B6eHgkdfFjqbT6sOFTYbhsZDWuz
Olu9HL5CMleLnOyX6m+sdWsaq9NDr5XwhDkdPxsD8gx1QVg0lB5jstdQpRLvuUjJlA9dcEz0zDvx
6c0RQ4njkgDKD5L2nbna+EKKzeEc2It9UYmV2QzpMxuO4jYJ69g47J893TBW0BR8sAPpuJeE/p84
qXX7qCUiHUmWbaZ80zo31PCoqvBHWHrBqSyNeGvrIgOsUv2YOrxZagqT84jYFmsyv/eD2y30YTx4
Tp3jp0/pme/YmI5mj5kseXeGdrwOKk9e+9Xb0NzmeMNBo60Qg5jLhybmlJZm12zgQmkgkzSxeILA
4j17VTJgpvM/dUhDrcqDT5wyzzrFo8+jcBzOqmzHlXBfqyl5b6jXvDHbNucrnvxAnF+TxtBnWke3
MjMNu4iOG8AOhH+a4mp4xEFkbWFbI1XNlIZ2wBHI3IFQIVz5daFVwGAsq73I0mD3MpratUOYWepc
z4euio88uHYrcx3ODZuMlsyrZQwx+JxWewt6tv8jOQS/8AXpCZcQ8b+zdybLkSNbkv2V/gGkADDD
tHXAZ3c65yE2EJLBwDwZZnx9HbxX3ZUlJdXyal+LTJGUyIgg6e6Ga3pVjw5ue7fUWBkXEwkSBjZ1
JkIANlAVrpSQBKnlRGiE7amdTMo5OudM0/xOUTK7aQbzV0aYbgT4jPfg4DV2j/Jbs12UHTobW0wy
Dpza68LVvYPd+WfOyh3NaQ6ycvnNeHjfNRNYnGxSQdxCss65l6J40mcj4k92f4ziMn6U6+bdndIT
DhWsnJo48CCgjypiWtThbcbFVw7fzkvZZ8/qxiZo2vWRTr09ju9nzYby3I3xiADxntdxTsbKu5cE
Ds3RORqGKz6gXCo6pbvPuaHYVzPK+cabuqCgjgDrgj8M58w5jqY8+F8P9b/ioTZ18U/79N/83P+q
S/v/6+/+Fy3cOrBiRxCC+O8d3NdPLo29+k/+7f/32/5p3/bkX44UWMEFxmLg+v9h3/bMvzzkac+y
LQn42HXwVpeV6mIiLdZfNvVnpgdH3AQq/TcqtCn+coWtWzrrFAv3NY7r/4GD27XWLMnfDNz0mzg0
lHJNNCnPEa6t/2cDt9W05L31zDv0LjELT1Epy8DNXbtzKJqAeNw3PCC4wFaofPZ+sGhUqARnFd9V
QAtJd04VWHuWQEYLfEMvpiBiDPAVqTE6uTTsMsJwj1n5Fmr1szn2vtEY012sgVbGBAPzc6RWZU5R
njWwP42k9XS2JH82ywhjyWVQLiEVgiMKuMr4jMnfoLqW7ZBTnZq+MxppJyLl2kmU7qXKFzrURH6v
aqwJSr62af+YJouF9Wi22KBsKTNzg7RHqNPy+h3Ro0YhhosaxginGQ+PwWwMZtbICFLZkEvHLJh+
LGJe12EMMnUL2qdL6q1R6S8k5G5l8umUsUbNGq1hdaEdW8OhWKlqjSereTZK48o6+gHIXkDsUV3o
jfHjmrXMXCGxSoGJaqDOYMY+Gygr/JPBEfURfDoEGfiBQ9+s3Vh0iEG/ItZuU6tSKv2xVXFy6Ab9
1dYktT7Ugb0Lb7+oZzfs43tzbnhkVmDKuFiAlLezo60YKNkCUvVmfpQiau4taJiIYvAq5kkhEDdT
0Ls9HRYZo1pn8fOLdA92/4UKG+NMgvAwrW47zGWO5j17GikWEWXo1nP1TMBrQApsLb9HJ8hHawR0
ByNwqBWlfbH6KDzkUrPCyZDUgn3dYLEsdwakLFokp3DSuGmbGCnRWAH+00jpEGfzQ8N1wDW2b4z/
ERszb6C4rYX5I1lm6LGxBGYRfmcV1qI2qsKLl7lwBypDHRVD/pm84RXbjbfpKjLZdVc/GT3uNnJO
sHrTuD0ki0wDRpJ7z0yykybMp2kaKjzQq1rwMoa1eTahou9LhusYi/Qp52kb5za7fyOtyPvPxY6H
ZE37hm171ilCYqbTDRepwv28mzHeGYUo94vg+266hWUm1a8O3UN0+95FaUV+ao1VRdQDRJ3Tb2up
Iw/V2sjXwLp0tCkRsOAU1nJktRoP/oKbbBt7rjj3DelvN7svPPnljvOrZnSkezB87HnV4t3MT4X3
WIhbpZ/pXFMYEqz+LYeWjSuhvy2KIhSCYNzoCBt7eHmdhbRW3GUnK5vuSnBFhAzJvzPkg95Z/xMS
Vb+zGvnhaGh/FfvCY8uacy7oQxjx8dWYHtbei9eQ8LlDtbwbe5kfpdxXXQuTjOJb3Ga5jjYQDrAN
kzA5V+EYUUw4/R6l6wZxbGpEkKfNPBhgNIocyQeNYam07Dx2l8YcuOmh2rMfmkX4bMj2FCpoHvDz
Dq50zot1aLHts0+P8E4So1R1+AwdltR5L1Ji9dMr9RIb0sEXSPh3Vd29gUj2U6cQx7RgAMyqZz3j
4kmhWHi0y3inGz8NWhdRXa5NiiaTQXfdo0bWluY3ZgvbenQntrTacku8dAa11WGwgPOWkbY6M5vD
PqkYKrylAhLjfbN14mid4+SWRi1FH1j/L4uXOq+eIN0RR9cim+OzrRt40axh1jdeJXZ9brYHEjjD
CTTKcAKzlB3TUcJFE0rbOHOgp7FxNmOEKUniC96Gbh+qEmxDa7HtoZc+4xVEawPckJCJ6D41J3F2
Fj4dXPFcknI3tq6Cn/KyyZ0woesFZ0pd5OYpt03zhIVu5RhVGI+XtuC0kbyrtrEqTxxDODtcTCT4
fJXLWw4DUgFqi2K7VjMoJHwy+DQy312bJn7Jcm0n3fYc9xaHSLGcVbydNbxfNKvmRxQgQvL0DYGj
UMA7N2CTjb1rlp+wrFkGJp67RyD9wAfXHROydtsa2XzTNNOM8tiY26gP/8w6WIVi7Y0l8cYozwYH
BsR3a6WHmjM8FGblL2t9Nsu6706ngSSa9EfdzSIfs/dPTRUplz8g/abNy6qr6RzZY7gdHVdshSZ1
X5Dm2adNjc+/Dt9wFzlHla8Vv6MI3+yyY19AnXvLDW5dbJPZxYGCNR6MxOKj33ynsV79IUs/qeE3
jF7n0eMIIJpjlNsBVQTI2Ghd8DqxDojYCVg5PQaTW704aWeg5GqOr8xl8lum9o3mka5SUXEWTcpP
SvBp1teVv1yvRxqMgJCgPMVmhCmLjoA4OI9mx0XEC+QKlNQMlQeZgkncxyrb2IXxPBb4DnjOY+Do
enJHuCDkwC5LJ6rv63AMNqMLzDZNzSiYjCNeJj7IDr7hdrHv89btffyYGByW7kHo0RHXzLqDLqKN
6YAlsu3+o6icn/zFkZD7PVh/prB/A3GkgotFBpfX4lQ6w53OytXD7xx3az+cCVWhhLo7tL9SbTro
ssR2BVLdswvfW90pdF/yZ6dcMED+bU1d+4p5gRrm/A373EumAcWME+Me2iuR++a+0ok/uYcoYcky
RjelwaFCEWQDJnZ6g1Qrtbf1JbaEOo+4XcZaPpc1D1qHXdCWGNRvs5/2dNqUoj1ys78udXHsuos1
WCwlrQq7IRUS7GJ37dx8cl25Uo4GYwzLr7IeRL+A6OSzUieKerva+OjEfqF7fatNGNMnfeBdNq2p
mB6xJmqHiX4tGBpzP9wlQkofhwMbCi3+0aP5PLXtu1Kdb5acTostaNXGrcK7umWh5boCyQgB1pV4
/LxEASoEDDh17zzUv7uoaZh+uERTX3/XGVqx80xKGMO059GdIjXigLaM8k9pid95Mm3TAXi3udOq
KA7Shsq4WOFPxQDeQfk/R0A+2RtdjDVBrxg1/F6nWoQw0ZtMtau0+tmvozaDGFtdivJBRuY27if9
GjvdbYkQxc3Bu+T68Akmj3MN7n9ZzR6RutXjOcSHfH3QFqW6ShtKe0N4omezm476Jq36x7HpBobG
+H6paC3QS4R3+9HMDZoyYMtAb2bvk/Iw5936HWbCr1vwCp0eQYSgBZLpk1ImGxilaBykAhr1Kmv4
Stj9iDy6pLxWAfufXb3UzySKMY4stPG6Ln4+jVwEFcH1gObWGUGXcrpMzbyr7wqXFgKXTddONjc5
ZNNB1s0rXC5GaP6EgbZQowRtMjgrrLmb762mJvCyohwMpkNjsoO8s5BbDNb4go+SnfmYwXcVqg9a
M7wMh0euTmN1kEZ/GPcMlMftqCyEu4z4yiLyu6Kl8FSZDH6oOd9dHT+XIYNGoRHCNneMk6I48csF
8S4Xri6NALQ1mo+1caQQYrp6Bv2SDVMQGFLH2NapprM2K9kChOMp8vgSKm1B+bHHeutI8Gh67VKE
SrXYSmbezKPCih5lbN9jzmdExMVcmq+sts79lPanqBkWak5J7SxDbjxVHoFqw30tU6e9ZtViPWbl
0UO+u0vxBt4Sw5FsMuY/3aJhOBdudKqz/txBIa5dSwvGxPtqluHMshjvrqAfOaeZEi0LdnT15sUw
Vi06uFjAbGTT6FsuYI9Gq6ugWJJs6yXNO0PzvMP+8STDMtn0sXWojDy8ZTj3AtXdcJc215IudObR
vV6MGNLSQkGBCN88LDCjUbAqgKVtiBkmFNlTAtbljLEbKG1R/PRS61hHYlno2E9Smb77x1ycTZ96
TwJQd8Zt45HQckVV+PTp/earuKkCGF+ITtlZo9hM7to1vnjInP1vvBdbzRAPTcTszO0BeiFXiAk1
vL86NnpNYwHRcJp+h4xdkciDzEdH5BUvJcEEMyNyX1XZtkznFhKHfJu5mwzE1SFQ7DW8tQHd4592
bp0RuyU8teSNFl4KbiK4U2GTHA2PG8YYX40c70ddCSrkgKa6xCEYI8uB8OSIdwFnCc/cTH7KKjwq
qR4SL/lowMRJ1079JJ+IwBCim9z8wKfxorflKVl3NVMx94Hez6O/clP16ojdfDku0fxbG9b9Qmg+
iZjsLOPOtIls2LeN+ck/b4Wq93PH84TrFQeGSB7LeuJ82JrcLzaGKsuLNvO+yFwMQznDeFgc/ley
+VckGzYqEpjFfy+YvHTdp/o/9+rz908b/102+fff+e+Rd/kXJ6MJAcPm3uSZK6nin5F3x/lLJ5Jg
WJ40/28Y/t81E6H/JQ3LNineEgg31ioetVX/DzkFzUTC0fCE50kDy475P9FMBPH5v0smeFtMy5CO
zp7FdEzjH7/+t8z7Sq+3VW8N8JBsDJEkQKFpbfr2dSWSldM+d6LbMPJpz/5go3hAqXhe/wln41SP
FPtlznFNhnDPu08m69rWmGJt+gi2Rj9jwJTyRgSWGSnS74yMbSBHDjLxbjUAWKGefLL6rtdyrnb3
t5fi/r+CU0hEiv/yrUkenlQFO3AGbEAq/1kN6uHBUAdBGJa/dQmk2Z7GmiUAnHAi7A0IH4EeDnRx
lcmJr0x7rS/Ts6X3gl2OSS6LogY0aEKEXf2rn2MD11VPb0bzThSRFK2NW1GX96ppSXaWXNOyKQhL
rXjK6ohL+zyfuvVfQCqo2lqbRgcminPv1H4miRs5jR0/zAzGZ2duGryKOKgxZYybhLn1Xo3xTxW2
d7phGde5ppgoxNG1z7zknBAGDuVcXWLcZhvTq0+ktaeneM7mG/BhlkA5OaXVGzCtLgFWAkzRdclp
XZFgL7vwLlxku4kc6xN0aH7IMRyMq/NgwIKA5tJ/EExjwb/PlqF6DzEruKtrAfTjTlt9DOXqaJhX
b8Owuhzi1e8Qwbiim517mTKFuZ/oHTuHRZfhs/DYB1bzK0Hn+8auqLet4+E2VgoxTuZnKsPtw8Jm
CDHaOU16GPq2zB/rRBws3UkohvJY+3BkwmwKOm5DQUwrUVDLwsZJnOqnmlgdcVX5ZE0/o6fuMBAt
m0IJUq+FbfqgkgjEZjwU8gnVHgAfYYMIgKdwn12nTYieDHTdtFhUqjYzuT3ov5rByF4622VgzJsX
yiaw+c0gxOU0VifpTtEBVzUp5FGjxseN2AKmvVnuhqEEElluTZIvdVMeKf8xgsEmqDjry1fFJ3Az
6vNOhKSq2vrs9CT4mwT3UwHeUG+SOzGxarMKKFH6M665DRdVLs8YIyY6wHRIEF5KSCEF1WStSLS0
ky+4CsydbouvLCH1IZeRcix3Oc3Kfs2NdiaOkjxCQgSD1LjqgqkBgvZoUps3pIHJVn1vpGNJWM0C
rtuqc2SGv3BDqQt9BETw3Mg625OV3hXj+Cvv1o3V0tymzt0rOCt+qoBF2/HRxCrdD7nlSwoiN9lq
rp+q5cFZuiO004voVp2iLh4k7AMug1CYSHBWafbCpvs+SYdbllISYLkOgVJ7Z45g2MmEbCZqL7PF
ZL0W+4QiifcPKgloA7z2oLk9AWXHHVkFOU0K3vNbW7n1euy+AgNDe6VDdNcNxOwtPOfzliVWGFTw
djDBfNiEXDZemx8NmyOsW5OLWaKh8AoeoqKo4GqK65Jj2rDxOoMQZdWirVBIKAzE3NnAHmwLVh2f
HD8SivQD683whkn+rlbqguHq2pqPsSG+hUFHm407z16WqyaHLTb2fUKAN8V/1MYVpP2Cu5gA6oyO
lrzMOiHOfxS/uhOR4v5OhZQszDpVy2P6tYS4Z6J0gPUEacoKvJlbcrS05ypiEU/QgpRQzaBzsEsK
/7L0Vx+1mHRFEyjDZftT5gWAW/lG6Psja9euaI3bsZk4KYL3iaUT9XvLo6adK71XfhWtZcggqavw
bJbuG68nh59JuYZDe8dombAgkz3e/OckYSNsUnBXUYi7I0UMovpiN69J0b2C+AGuMOkYdaMjX+dJ
x3ONX7oL+MwcKoVWWRP5WpS6WjFZAD3HGgsUTeJrR/1ZuHhs2LIe2Urk3LwLerHqe4d9dIle7TJF
Oub8a4QzwGkUnnmL0e8z2t7G0uhxKjGlcULyn6mM3/J5vKpF7Sv++FmaFxuwrpI0FZKbpufan3UH
iBqo5zkjlw1xe0dlza+sjAD2Or9UEr8aibqFnvdnnr0fzVu8zdq3VCfxJQlZavLIe7eXW9zmH8Rl
XfVWlQUVBUNFb1dCK7LHKKvr3T7Wc0qdaJM/9BAA0pmvschyZ5PE9bTB2valm++Eft+1qTi4o7x3
MGL6eKnQBShr7hGpfVd4N30on1jo3VWzSVt2yPVHteZvd1gJAAkbiqo/5gM5Ty/E1Y3ipBMjwWpT
wXN7Il8BPBNgTYUWzO6CyNFSxj9LZcit7foOys4BDsjbGMNBZdf8VEqkEqvRHvql+y463TlklfjQ
K5IXDTI5IVp9O9D62CuOF5MS3I3rLWBkyfkFtku8dzQbnOlo8gz808Zu+c8yRWJevFDQxoY9rWSl
0afL40JgAmes3BI9HlkwWHC9h/SadSFQBj7VejsRiiSPQh6M1pU28xWw7o23cDew2olkb87DHUuO
3u50OVIg1Hy3K/W4zsgjDg3agnCdPY3CpEosy3saK0Qa4uwJrqcxbru9jbtENwbrRNKDZjY1Ml+T
aGkLio0jAAcVTJzWm2/U/JKpGD74Jikp8TK5y9RI+6eBGKmL7AuCjBGEtfs2G9auKWkyHMqeBKli
peSoO5IIpxSZ+8tqfxm5uhoJCGwIbDQjdemvyXa37iryuG7SbbWxO8ZFO5wkqovEUw4yl5ewJajs
A6Gu94MZtpd//At1dZuQG2arHmP5cASyOV8HvXsRO7Ec8TeWEHfRG0kzC25LCWTaDvfvhpZMS1Lq
xk65ZWtNWKBRGOta4BV+nq9vMO/GJZd0RVR+m1HKKZz09+Wq78STt2wt3pmJ0ySBoXh5PUtgbm4w
zLWUXDlQ+jgLy97jD4UC0EuP4UA6m2z0XvUQMhGXJ1+aEMSz/M42LbqSHOjHJh5fGu10C8+/fhuL
uaRORHurENLGuMkfo676ZP/GLGafpFG23Hi5gbcOfN9MJRfPkfAgLSqG8L1c9FL2vpWL/MKtOgui
qTaozSs0P+7Dh2ogCxI78Ipyq1uVw+HJmt3neMRy2wGFtCs0Ptvy/rAhwOXsrpFbuqQXGmY98awo
CYUFuJQBaLJos4whTOHP3OOJS0bqUCxcK3vbWAmKxXXWynZPIeljpvfvJhtDzqARmSEqQCXPcKfg
3FQ1UOMiA3QqRzkccEWNe8+jsCw17sxIomTUQNfAcjSDBq1GULPddee4Lv2kHpxtNC4YFfThwRYV
kY1JEsIv09dkPKZ6Bcq82FTYCfYmBkeefmhFNjJO5ql4vypwdS10TBCVP2A5J9vBBkGw1xpdpp5k
NrBpc4mnK8K1auDKPGSydP6uXbDN3pLlu4iuqNYq3t16fMpnEhe6iOJtV0CiQPPZDgDlyC1nOZdl
rdgTOE5z5lYY6Sxsxi83s+yAU7v36Z1AjRKe+QQt88GVw1WSgn4YNJKiUbS8wG+w73sP8qGFRHOs
c7Pe5TM+Mnx+KoO2PiY1zhFx7UKbmlYiNBN1duTxWj+2rQPbUgJx9IcWsFeD1AKrG1omOiq3BHpZ
+mX0dqnhfHUxw1Pp6Je+auALZ90V23F0kaVm3jyTdc0Y36yi5TtpkfYSm9xiTDVWPNiU+I7wjgD8
YhGeuVO1Bi5vfTRNcPML0cYcTKNAhb3FynXP7PtOohvePEWYJ4FRSTJiQy+W42CXVfjTE6e7Fv8A
qWAmrJMDedfhUTej4TGKecLUvUqPXgdqk6qMGLwgW6a0/sCYJ4hGO82dAGS/i/ipPhSpg/k2HYo9
leX2KZ3Mn1rFl8yEPtHTDH1nNVhU6TowQWCr6TqV8XRd+MIOJAh/sS1E2/mPX9B0TqAxJVcwUxxD
yIdShWq3zJb2iD+H0Q1sNOCGZjlnUzlsAWpofsqe4ABA8SVBwGizxXrmQARKCKR2Ayz4oUlC9ZgL
FUMUKRtwzd2pd13KN7L2vpEQsKHnMt7VS5Aa9fRhueZpMJxfhRyKY6E34oIiJlQe303jZRrwQw75
3KyQRz6I3firWeJHRvRPZ3G+TMvcsrFSkFbcL+Uy7VkYYNsc8qIO3bZ1fqKEBVbTgMruI47l+Ixx
EtZRzg+xS4sjO//YDz2qgk0DH6T4RR/yg1pK2gyoeMYLyZhlcJNeSbqJ/ZTY5Ms6s7zMRlNtnVKn
nq666+pw3NK1Q+we4gn5t5f4o72G40HTp60rMOuRyOspi9O09xLL2qGQQvOHuX2e6BVAX2NjQpYE
m6gRgMn1bQqemnLV3ctwm8dVfBgnzIOKj0HlpG+RIw6LcAbO4/TbCavbJDBRoSsHyUwBASI8IQAk
TzeGJKP1e8/VP6xIu8ZJ5923mR2QKMFGWs7ATVrjNjo2yItmSrF5jtGxG/MdlsGgVXXylGLUhoBC
00CSw8AWLaDigYLLu6zXg04LqZuvKwvNoXhMKSO6DhEdyC008R0tlAyuskTK9ZY/oq6ifU7o2y8M
QQWUnn2V/RvJ6/aS8p15RqOBD96QB8cz4FD/wGMCVG7T08+AfRPI7wYhjv9n6G+8T0cwOltKHZij
eDg0ROTYqIBa44k1vOSNQawzn6DLpFT4RdRhPbHztnci7UVg9qm8j0C3tKx+78a6fbGMOe6B7QW8
9PeQtaNDNvTVeaZT8+TZH4ZuwuFb1rpeKEhuQIWhODgVzQSum/KDi+LP3lx3cyzm4ys2DBqnaXE8
kJL2l2VLWsXbMFbdDC3e6ik2Qk56SqpgQ6U/wLictJzOIW4Mrmi5Gdgde91IazclsBmHVvHMgvHS
O+Zh6ZefRe9eak9+6s686d0vOky+DbUSMfruSRTMFpCp1oieiwsSiaEBi8i9Ib1z0zzwFnFphNyl
bvwcQrnxgdI+EAK7G6AeoJGGikyyNjPQ2w8zYc2Rhj1/JpkCIVs9LAopsy6IYKVzPvhlg2BqhhgI
XCjWoIhmktgeRVDNHhrqvHNiSAozlpB94/30qz20yit2/Z3Gskmz7QPtgweY5pQh0lzCSd6R8i+c
IKQSg8ZrNoUVhJ8h676524GxMTsE7HD1X6RY9KaKwSVNIJ3Y5vRWyaY4RXSRsHqRA0t9WqPKHfZh
IjV965fdyBLRrr1zA74m0Jaw9geSD+fU5jwpSuvquhS5qCXcKCP7omHtmGICZwduHbNGvhcai2su
pHz8TJyh5EMtIW6yuSRYVvZhVU6wi4NhWA5eTobOVf3NY8HvN4uxa8bmrdeck9euk9asY9PlEOvC
7r3TO0nqk+WLZkSvofengWbjzVxwyIgT4k9iQP6NTQ3V/DTj7PYpgMQ2Y1vADhJORD7eJgraht3e
yrfQN45ikz0PXBGza19bux7FnmCGDFyKl3iDhIEXlVep4bIhcX+s7AknLZ/oqGyCWZvYpbjPEV7P
S9pidIpluEtoM9pkgroQw3lKS8g7Vcn9h6vJhbHWKEx2LRbUguo+cuHYCg8fCpv3G7AoB4t+WlJF
TspDxgmpeLqHAUl526HivoEPDBRd6j0wWykfRozkMkxyeExYjGjt1ZiT60wQBuURi5Aw2B86+aro
8/TVk6Q7dxVREBau4c2hs9IX82MT1cZDk9uMW2H1GE/Fs+sV3xPT28VTrKaIoj4vHXEj1Y3GO+mK
j1ozKU2Ev7ahIxoycy7Iy5E8dWfjoPP2DBQT9bbJ9GMJCinqGnIfxJn3ZqmO61vdb+30oEJ+zEVM
gNRzjPRcOgvFlyOwEaf/w7Sc87lq1FNIttQuGxXA5yvvLPvEI9E5E0d5tca5hf9fPbYl2HjPYeis
wB8Hy+A98NFgj0z/8rk1WrF6CXa2cq+Kokk8JcvXok2hD+oJ+oC5MUT1UlDZ4E9dC4zFwRcbrl0c
MvN4ihT9vhz/8KnPj2UjwiCSGPTN5Q7r33h2Z+dpARcXC3w/xOZYSpTZb4/s8KNpzmyFdP0ls7WK
apmWi0CTLneSbzZIFGUOsbIldXL6Zx6zeyaicuCZ3hybvsXpAZ7+iGxznyXhfIvkGxAS4Ai1wS1i
BGXSF8Z8gKmstgWLx3clmkdGlHvAmRNxQRek8QhTTM3tQHIEj0SksoPw0jsC6+6WMg6BM27kHCwf
ZsUN3U2Sp3FMLnSqkA3o4buRMMl8TWUpecznIr2P24KCyUQ9VdV0pVgn36fxwpbScdBQBmjiS/ky
8P9slySnzamXHy3g6x90xK2aPPcMfwWHIIRkzDMdB8GWv45JpreEn5mmOJY5E/iSTWBrakqOEBB1
o/O20tOtHV15S+Dm5qsRy52O5LW1MQYj8cU8DVvnluGQ2dDECmNWq1klYpouNEotUASfIyRtH26p
fZ3YJNN1uiPbUpBAq1FRKIffJ1Q4R15xoc33XPXQNKhnB6KBtscCK3qdVQHVVfF73UyFO9oFjToE
TTanZ4+o5JA5717bA6Y1+c7pjIjKWxfVZ2X0jwaDYMa1a4oug5cfJsPs/b4BY4KkqA07bdHhcNGL
JiWe/qyZULSKb+q1MUArbF0ggmCwArGusvM8t49quHd7Phb8FiaW4ocBaTNZ3kqpTujv4WGFrKoL
XhSdt1UFoclMEl/axWeWZM/coxWnJ9NBBVGAZ3tV2UUAFL3mL2iCxTJrvw7tPb/sgIyNhT9YBzsr
P/hwBhoq2j6hnEYDTFmq7GJzsLuGvMkWzAdDMyyFJMOpIugTnWzOac8Ndyb3vZSfIgkFCBroPd4x
01lmi4kH0roSmJz+hZ/xjSutyx/AyGzOMc9Tzb3OLBumWT4Legwqyu021egO8HwcNgHlq1boz2Q4
DDLNZ7OoT8Ik1mN5HXOe0X84uvY77a0fWylaLzrOoA/pcgRn7fje2vp+sUL8LnZPvZmSX6P52trG
EXMKIT3ovHO90+LnLndwybjG1uo4h4dCXqlQyzd7j0s/e/zY7R/NaW90xi6SYM6ywn2AjcHFiuAq
Oy6UOJTPP60+K0Rex3erV2nAUPLct6G2z0KYgNm4EfpNpz9wuj23ebfvZH1uKSO1pSDZY+PPTKph
2PA84XbO+h2COBov3LlwcYugH81Tx8i4TWiJhHuU9C0t1iMdW+mdV5WggalqhBt6F8bJa9Mg/rrs
tfDOme2WpkOC8Uj8Qz49Za78TmuDG4936br6LUWY5T1xcZR37k314xjZb+kOZVA19QPdJ29OTCNA
g5UzHn+aprny6PkzOFkCWpfLZ3mpF7fcEawDUlFme96F6Cfllss1NBaPeIwej8BVSIkXU3/ItepV
j8C41pqWMKzkNvIk1LvQ+eVZoRkU+vKosox+cmX7YR1has7sZDv1OCMr0pibsEcPFpbx3mfhT95R
ENRag7czKsciXwXnoevUTmcorSaX3KODF7rtBaLUla5QB+cVzoBmUGfN+Wi7fjwrxyBfCpXdc8Il
IESYE323f/VUV20sNz22lH2DDpooSFyPyZou7lRrtnOrmccwnhE1knZrz91bohtM5XlrBWaabRve
pgs3yPW68g7nSW4pAEd8cPUCz8A07Fz4CpsQIw4FElTDylh7TAu6ZMmuVB3SqjETVZi4dxh0oJ9i
ahSJqNGxFPWrT64GeZ12NpBCRg6TeCUoTOhRfSRPdV3re4yzGtUPHBlwg06urvGpqnJCmqEeTHkk
d9UAvQJeyrEJSd+uGfwrNSrB1FZnobXFR5ktT7P3nFI4twflEKP4DB0JF60JMrzEfkkL1UZ8agYG
lNim5r6nbWpjOCOBlfzdE8cuTIxtVJMoqfXsRwB666B3bqy3uak8P+RajRtoOveV8SoVGC3sirzC
dXuYvAD9gyLYMAkWQ3XBHI617xBHCoy1JRNph6ptKQ7kR5AZ8Kgh+li/qoinjKrGzxFNGIc/j5pp
IFZMm+Q8fpkUDCh7/ionUMES8plpa6afqJrbQwjDedTkDxbqQ0TXxUw3pmpMKphmrLC6cEyucPUT
3cm/q9bkEV3pt3iSDFkTjEpqYYxdXa/HaekW+9JEGYk7imz7ud+49Ju/DlL+GYrpzLXevpb0x9iz
RDUEEwKdhi+0ZgCgJKZmvAiL6RhlFJYA4b13K6zqRbHvIRJsNMENPDaTp6Uz9T1L1uY0Ig9ao0vJ
aIZrxtDCizlUz7YK9V2FQXLF/0DYg9ngJZjV6XR9D9ebjpCutwnV/MMT4g4hCbB66rVwkJqC+jWO
BYYFQxvRF3l3+kOrb0utp2xAQsLQIoKNi47wmWjulvxaErQOPULNyFxqLNjPirS9dRlBNwyHmZ7X
d2OkviLcIVwoSTyOv1M7c1+z8QEZFQioAx7MGLf1QHAvcS6dwqRqAxw+NY3EiMd3kDJ8HKxJnRJw
k/crlTEOjfcyT+0tNzKDrS8TkN6TqgJAtvvmskBMz0M/rnWilhlGbmfmmOqM6aCAordGvRwrUcpT
6wAQ/TeizmO5cSSLol+ECHizJUFvRMpLG4RUkuCBTAAJ9/Vz0JtZTM30RHc1SwQyn7n3XLtqr5bb
qy2AlTShzodORlwbxzCC9PKD0tvFJtjK57736KWKiksbdSeAXqSAjAYuRRX3l5Y+H0FUGWzSQg9J
q+8IRUz301wVT1Fdc5FZvdqMIO5Wcq52PTi90Ev8PxfZrjL91yCFmacoHA9KNDcazlsOQnwr7VHu
KMgFk5J2sB+A0GU3z6ODkYB0l5cFjkEFJkDLyn+BEhjFahiLvRYcoVgqhmvdYw5GEzKTRb3gbhRb
S8fv/qVt4Z7mCIl/qgKOmgidbGEYaHYlI9Mo76HYRwu1Lnl1RG1upnL6qTIWgTVn+VHQWlNwJQRi
1cmTJVFVBVws68wffvWEVYWLSJScdZoAh/olYi6FDZzl3X/4r1Fu6swgtXCm6dTh92xm3uO1HJYl
8LIPQ3fPQVVV/TFtRjKP0VJQG+bz3a8GSvsOdkHK4LbDzr1pddBxmMcvRYxjHK8IKzpmRrh4o1Vh
VxYKQo05ildvkFbMfLlNQ/yUFJvKbh2eKDvfQppxV2SIYh5RAG8ykiQvVqxmVkP1vMEa94B3/mpb
+DdoxZhmWkEaKkMPNmW5UKrWWRF3GCU9hsoIElY5a8F+pDat8v4eZGX3mAkPTI2nP/dlrR9UU6LW
SDiQE9N4sYiZimzvzxuxYo+Vdu9r0GWdob8Gbh7sltwa3yuGY4SEuM8xn5ZF857N4tLGafaCSRzt
mVBPTZpFR6OAStsXqPs1pb3inPZPHYG5646b8h1vHRtgvLkGUo6dptny0TVj/2Q7YPhdh3p8flu4
qZ7vXu1R/BSjzmvl3KceZJyChZc7V4cSYa3b1p3/vuiJFiYTDiDUFhlUCD+sSXXRTX7oNfm6oclU
dwyiR0cGtyHaab39DocNJXZFAGQg3/E7UopaeP0X8mrlDsdGI3ehd7yDvzgDF15slrfvafoTqfor
jf/iDo/rkq5jN94VQdj7UC3cuyV6HJ0GX/6b6QSPWQBFeJ4IbEhpMi3j7vfGsUnkSa8U0odm0frX
4pTqM4LE9M+fxXvAFpwO56+Zkz+LAyZilwtjO/toW8pi793I3N1fqjOydfi79VRHvtnof0Y2YuHN
jx5e+QAka46qmwvHv9IAPQ+6PCOKP5hpcW678Wn8bAls5+aep9VAAL1wd4j7V3ZdfFjsyBFNDzUR
Cdwn/L9BC3LUH25zTuZvgGKi98GdNNMGY/zWBgR10gLU03E0N5eaTJxb0DBj0q5sqsxvtrxwlxL7
NZqyvwnNcIhfgc2xdLoLTh98qWK8pkRBMvSadkMRs/NE4/PUJ9riPc4+e/riNSBvN9SlTZdcec1D
RgzKmcxtqEigZUcatC39cPvAhKILJqILQECcyMA9jKn8zvJMviaacxvmD6dFt0n4Rx2qFL2DGOqO
EKoqVK4NWcI2IrZ+iJQLk4gzaYuC3NehguRnfIMHmXCv59Aq4/7sMVs6m0CRiJ5rnw1OHmAgabLu
RNqG2SitzVw3tHnBtIJlqYW56vSN41DpuLH/FSPEX8eGexwhXl3yBZTkKWYMozMggVTJmlTufMvn
do6A+Fazlps7SexY1zCAzG2x7xAR7IyIxftUj+KItadcbLYP82DHO+UOxKDx9oayLXaocdl7TEbY
uP68L2p51aAfsXSkCoWntG0jczzq3adm6v+w8juhDnL/VPeSSVAahTaDw8c+s1/j4eIp1aCYRX1h
dnxdgUgOpdfysTi/Q5z+EfaWCEeTq1+IGsWeH8sjiuK1RkvxhTHbTSrA7kQt7/oYo7GjzZR6JQsf
uxzcbWTRmcqCvVvJybXGd3jp3DJ/dix5LMYi27tE/sXZmL674o8xLRiEBZgFR55XTmAJAUiEejl+
T0sj3scomFmlOOTIcIxki1Fc0Sf38KmidPwwoxGN0OQnGMvtlkDAc7AoXcYZhG0qdAI/FtxEBSsq
89EKuGXjHQZv8EI1A3hg477rg844Ko9mMnLtG5KL7tRPdrPFNkBCBKP6wCCCMKGRO5hwcxirIdlH
b8hh3wCtNSdQslERRFd0CsZlxJHcdmv8yfOHWVFJ2YbfXSkmACOY9IJIxJl6UqpA9J3OZuKzTZ4s
7xVmZLXHrQBKhzcrh2/+OZKGl6t+/iVZ+971+TFn+3BWQZc8t34Pjanx8p0L5GvOlAhlglelT8k4
Hxz8fLH7rQb++aZZijXoc//9Mrsj60aS3yf/JUiKRwo/Zh/+tB+Qyq1ZX70MDu6vCYaRoeB2Kgoy
ymUnK0RYEFmzTuKA+I7Ze3DjeTHyUYdEI4VSTmhwzjCuV9r4wTSBfoPfMPC8AbVPoJ4miZnFgbHF
nPPDXZQSk/1X0Lh6ZoMAw/iMRst9HVyLnaB10Jx23mIl/eWCtRQqhEZ6f2QzFuusp0Bh7xug6c+S
AOlQX/9AqGVkIwPeexwCvS+YG+RPtZcyVJsPEXKbLdgcY48wGmVy0ty50VpSbgjGCZBUHViwXnrW
jEeyad9LvC4MrBAUer54FnYCNNVHQ2LbUEU78QuP/6BVLh7MhJLb7PpbrgFHgVp9MgvkESrtxg3o
M2uXm2c8M78aq9RGA0k+0oiiDEjuOsIrlpdokPArcL2V38Rz30cdU+DEuOw8FkcH55FfZc7ZT/p7
L9qT4Ubv5kLcK6tkzxPjA5fvhhXXFdvahXzvB0ebEpPNSIQvssWDWhCeAcnICoFEXIlFOxklwQ+J
wQ6RC6FYzQZrKPRqnsmieHQw57D27daaV+IQBA2cZB6Lh+nIJVDDrUl+ISTuhOWwhEl4hNiZ6Cxw
1ka6dpL8uy2Q+dszCYc4ccfQaLEdsb6kVXILAO8KuICuy7XPyJhGJTe3kCHeoywi8yimY1eif9Db
CLZu1qRbMfAOibr/Gu3tKMVbIkwUjI5Fqqc9rScm7osL1F43jcXJ47KdcgrQB3zsdeFU97nw/8ms
f+3G1TB0847tNabYgfOFx48SYEJE0Rj9pzSyaRPFI/2zyaI9rhBwZdxbGrRamj55D0q4iLYHVq+c
7T8rYSKIkJH6sMHUpqixhsoE+/yOXe3cwJGW8knAgKB0XID7tISlAvU2Fze8Iej9I0VPbPAEwQwz
vjy9frPEV1HzvrolrAyrAEwnoTpaECzc/j1zcAA5GRIKXbhbPDah2cUfxgVQJyMMgM7CqJ4GC4Bt
X1toLTtSGSfsxnr8jjJuCB3xp/KqX3UN4Dh2d/cGJePKqJpikzrcLGnMpZZ7T0LPPkj+Acm1Q0DD
Vko0f90g/iKviaGIg5ibrDo0EHTu1Gi/Dq0zrwIT9KjOIKicKJoryxI7sCdbo2AX03QNo2n3k4Xc
n8ViApsYO4bY875jD69xC8Zn7o/KIQ5IKI04aDbNjCxoGOb5qVkYOD14aZYt33PCbEMmLTU+O7nK
ZYGrxVRaUhBxBaz7BGjjnzYH7y397tz6eMlixJW9yh8Lx36vdWaBqkaKMZ3BIz95sw87rQ7mHQiz
N3PKnolN7iyTf7M3IOR1469B8Naofjq4+XNej+/Ia83FvUXqRMdIcW44gHsj1BFjpEyi92NDoahm
qF9w5t7Z8mbMhx/4oKQ/BZS48CgDKLpT7Ocbn6R5jNLI2LjkXXIy8rF9wxdMLqvqT0E/bbKUTdxk
7soIn0WXtB8Det3Jma+8HoBFN9OSRWSjCmQZAzjb697ahEeZ6IfJmL/5Ll80J+2uqnW+S2aqIEBr
itYuwPXWEZKIrDtk3RPmMVmmoHMdyIlXBtN057IPHtolp511uFnW072K2Er6S8AIiHLCgbotXeq5
jYpLWbjOuncr3sjxrulk1MQVbopmJDlYPeZu3q6bzNlU/RTfvKFkXQSELBd/DOKt1cA44Iya15EN
2eEz+YN53WFGHLtNHqMRyqP0ohz/j+TkNXi2uzZMizeuuM2UxOiua3RghOgcjb74BGbApJ4CuTOS
NYEWrL3mReNp3aBKvgxxD8LSfLb8OgtB9mxnQPchr7yx6BiOVupg5CwcIGpFv82F+W9AzVPEbnwf
5yjMRSMIAFL3TMfQ2JUIu5A15NmwmwW2ugnabCUsm1lTcWxt6AEdOw4kpAZvlIPfcjDPZdhkzV8i
aKbymBCtBLUeFUcCD7Nf53M2H2G1HlSa3tF9fY1O/2CXJ5/F29pk5rAyuxKtQQwWZeRoYb+zsXN0
jB5KDOyxl/int+qfVrbZg5skP14H4MsJ+lVr5x9+4z8PDSe/NuUPMh2mU8w4LRUGc0uYBE61z2H1
7djPPBoz2zcH6Gjcg8qk6Jyo8REiOfEaiaCFGQnTTuxboU/v0sB8o7XwQVw289sYETWe3bTAeJ5M
rFdOxEk1LSptB/AhY0wVa/+yQP3X82TwbFCAlUkPbIWgG96k3wQVIYPyBxjgGotyfT9o6ad0G5YY
3ri1GdT2U36rBwLV0WluMxu4l9kNSGQZ1G9y65Vgs92gUOy0rmSUBRV+1Q1sn3uln3UTEJJXvSfg
vHiiLUFBUYZzFKQoPMdj3wfvfb6ZufexUDjzToxHi0SISLOtsMiB5HVJ/manePzr6jKngbX2BXjM
GZYWQbfwblkv+vCKtpNst6QjjOsqKI9EoJlr/m5JdfqJZAfDrRH6ow0MfYb10NUPAS7yxr3ZMacf
v8dFSKSeJM3SOXTdc66QCTTCfC6alwD4g49vO+jiVysPxiPucy+MW0TgpIpUDwRk3KhzyXGeR+vN
xv5psbBvBHBYtFwoFpY4hUaKx9SKpovvdBtVtu1XpXRUP26DOJKjBkQ2Ie2lZL9a1YQRtTaWwqEM
1M63K+/k+dNIBEbJdn7RtXh4oHlFG4jHdqI+2ZPuQRvua89NjnE3LjCGkhu1yVl+63W/VnVtIpfj
yrVN90iMD0JdgNZbHVbfyW7hcjgV4ezBaDxZzaeuZ/T1AWdC0OBazGIA1exT0P6K5O7CSd27xryD
r8R5RwD3SaUjSe+w9i247naqXTCx4UCMptAWyDFRGtkhbV2Ew6KOz0yjPpH4zM99RsPoGHW70Wu4
dSZmbcwFUpIeZhJHY9FhlaJjcJXAY+xLnD1jk4Ho4mIhDM0mVYcyZdLsj4agMoBl41MbGTPSBtE/
zhk1qu+TXRPwv+LCAbU+WbTvZpKTn9EsfD6rXajr4PZipqZz9ZcPzBRmGuQ2FXtCAoz7MCAVNxTE
ValVZ8PB88YXlFxKUfPQwhWeS/VoqUTu8RE9uwmTidhvUUdhit3gIYCn4AigfQMt2BJHpjHQ3Aoj
DzbRe+4/dYm+WdQQA0trLk0VBgRpbGZlrBIO761bPVUTIRYp7l8Umrhd0CFX9BmBNb7B5UPOFlLC
EjlUflgj3dncdX9k6DiG/ldEybFRmALGhSWbcN/uRFBd0A2hUbZJF9MxV7RFckqNI48ni4+UHmNE
5r/qlHqn/4Q+LqgoZXPJtfjPtfzz6I80pDEXIGmBSPtM+6W1zx4CJ6+lTnPyAB3MoH+3XFJQZMwr
WCwkF5wKvmewOvjoZ8RFsOK/89Y4ui1Y17pT4LSzGOVXTgp5oTbOUH3Wa3ofJkYQGjD8RK/ZmBxF
JN/9HCiwI7ggicHy/8UtqWlYGItuxvuO4cKYv1wVbEUtfnXBGEI0uIqjNN+pyTbWFUBWPk6cbgxK
bD+bEW+DLXGzPDh0Mc9pXrAdgPLJlrXVsiEMypnbk1aabKN+PjmN6tZt0QoGhu3vWDoiTPvYpmMZ
ys2mi233ogyp74ak+GHRZUXuITBLBjiBdQwc1a9mlTG+TBMgtT4UgjTCPoY93Ct789Lrtr/lbZs2
cnI2rUyN5+yZ7ghKb4o8L2XTGFqa/mwKxcLVyJCXGPGR2WYCMEDooembaOCEo2C0aM/5UMUEgMCD
Rd/vhKC53D28OlqVxZLq6+It72dr647wznTnx120Fp2TNAdvsjckgM+XDHIfSNYfTwj3gwg2wRof
1bOIKTHKwPvwO604mp4cQpUXiFCRAY2j90N4dhIOnfhX+8lAvFH+m8R9vPP7GNGkng8n59BKmd6Z
8ezyLjAuWhKTbBKRIul7QwWbw3hLp6UyONkktV8rjUj1QWtxq3srzDEQMG22TjqubITAF+nGoHXh
w5H+R3I14W4zYbF7YVuP/HHpyhom/rVHdKxhdFB8+neLMSfO8vvo6C9DbjFa0mI2iATzLOKKg1OP
BA1ePd/bE9v00lcP7RRtMzHQqrXQczETdjoOjAS8jueTNesmbAdFG73EEQU3ce1kjy0aVqc42pRz
cQVFBSnrzWClwqaEN9vxTugwofKlLIUFUSkDhhY5BG8xgrauNv5RUZVbUwueOgT/65EBExd5ejLq
pt+MQXIZ+s7Zw4gib2Xu87uXBnuWjo9zHH/mQD0YK6CkI4YuTDRsTbVizpPJv5iIBA0tTJhLnE5s
UnB8sJ+1Yd9IHMO9JGDNQB+49yQRTyU6dJwbp+Ju+ORl0nhCBncTIrE17GDpnIWOEdoe7agVRK+O
6/gk2oESpBCDjKCtiUZlfleX2lZK/0RukM2kxhMIQLE+6GvZO3JXxfWbFvk48Koh2lcMf5YSd91p
v1PU8aPDfceBgXxFFt2Sb4O0C2K2XSmu7+WXnv1zm/BxcAmubfomZNl0iW2K1sftSy6VzF8PQyB2
i1tv041oUp2g+moHQf4uGRWAOEoy8LrmJZmJ1glSBxYBEn+0kfG2J8BoMKg2KsmfkmHEp6ehcBAz
9KLZ22qBfhIRUT6N92xONUajwrhNLmVUh0NhZo2TXWd6AnD8ibtTcfGdTj/YW+r1IKkLB5UglyuY
XTiHrrT+I2L+Gqq5YKwr2HSV7E+G+FEbYn8vDXnsR3SV5EQx22fKF3Q8ZATM5ol59+wSEWAkwPIS
zlGPYH5SRY6kjKcHYJh8QU1Rb3OGnqRCkbSrxIdr8MRRnv06o/Np2wPlRB6/oIhCMIXvUJ80xMOE
TVEbi+PyH/Yr2KDAaQHoRU49IIiNL34MnDmCG71SfAb2Ftp2zK5jgneW07ILkQbqK9v1z0BG80Mz
SWQ7hr3Yy6szxTLtpLdoLW3vkQ7kq/D55+NyCKkgmalTrUCGvyCDKkLfiPxtguq1GHDy99aTTq4U
lhh45OaXsrWrWuaQ/tHMUsTgo7VXZqmTq6fuBm0qk8MHB0gibxXZmnDrub46LsAWHAuYQgQFbNDs
TY0uRbdnqEbgY8zXqAd6VNmsVHRtZgRRkHKbHQk7/Tc5ETjGSM8uDCi4WTFHrEV6s9plYDjVWxug
EJL/ZgothX+zmpCkArVIWcDoir6JmJ1GOtOpy3msInnQdTvjKqUWKRk0K/etG4MNm9+tWIJAqeKI
+0DeXCHyRby3lNTmI3pOeLukMUiPyhBoimPHOiK29BMxDfwaRQNWwHXLxmqtKXKtXdRfK6JsjK6Z
15k+lWHqE5FXM/H37xi0141G3iv8W0SOvrPrKoAXXvWUaN2PJ1n41c3dipuSOlmiF6s/0zEAg23p
yDYrxhIzPAPPsi9APQHzS2mGo8ioggq4on5rfls1P7xafnuRER3iZFqD1GGGB9FsybLhcZfnohFv
Zjw8OjpXykgeWBzod79unjxGhWY5PxpwEXrSMcg9pK8zBFpdvXj2egv/XQGWsy31jT4IuW9QjDCo
I2uYqMZVBzUGcoq/Q6cPscFNkP7bcfeoEVu6agyiz3rJ4nCSxTEldmNbGPzuBGUh8Oj1V8Bk56Ew
fzqK4a1mLaa0uH2um+gtkeYRY9+xatwzbeFbVwDXq6qNjMglGcynnKV5FgsasuIVMDCq9PckEe2h
kITS+KBtgMqvChoZWP79s8Q1SSrQY1LGn5NHbArb3Ud04M9W4BGcMf5EldqkBsFkvR2EKGhZIWn9
0WAVGcUWs8CBu9yc70iLvouCCA4mPrzv7alqsN64TAjLefHymqT4Ehx0tEt1C/i2d2zG6af0Nlgb
7uwdWcOeMEHlR2WBF5pthiamX2uhWyMX8uSUbZXUCb8xCS+Xmnvskq64pbXYjK7zOfaFd3Q99MAM
ergXIOzHcY+wpJrGczegD3eMtNgalgYt1x1Cg8YkHD+lndxFh2oumI++JmFnkP8EjTmyUi0kw/oX
fwueFMjLJgiksK2ZdY2y2cGFZwLpTQeITECM7fBaR9b0VEcP+JwIbmy1cm1GKLEmg5EY+T9VsQ0k
E9ZyBr+kuLNWAl/VXGN4q6dT2kGukEBSAwiQdF91gAtcexltdvqV+Zm12qMszbfM40nIihHBB6dt
oIZwJm6TWgASnFdu3KFOSENyPtKAed9IWAayypxRf+1sPQ8NLQsSpnWkfeJUDk0n8Q4i8ElynnG7
wD1pqSjXkvDeVZL3b2KptzsxIJWmrXYYwCIji6KLzcslG6GOOVqwrUpCX8/kWcIs3Ju6R1x8clBz
Yaw7Jri54TSbWDtGiaIl6Xn5yoX0CCT8PEMWOE7JcPBH7VyXkXiw0HrukpkzPUiOhh3nO8L45pAJ
4UVCed7oEwppP6fRH5gh7WuXpJY2LjBHTtGOxBrmA0GabQartlh4Jd3B9hoKk+XkqbGSWHQ3Avbm
zoeNtGt0a58XHUUl870NEsnf8pmlv35nGPzAy6KdExawRtcZBwM2MBc1UQ3wY/5x4mXnIR6+po4Q
+GRoxm0jrHzTaAMav2ogBkwi+yxj81ChKNoPDYMox6/PgTbckHW4nj0h6oR1ThoZgV0SfnBaWtM2
7ev03MXMJm2jc1HLu8AWFV7n5blAJ9gfRx3WPpmxfwNhDiTrxZfOBF0A7xgHt2uc6J/eZNViyiv+
BS0mQ6I7nzSl/2qOb2852r+NqMdpyjjdHOFapoiNwxpZU3iOweLcBaBOFSu+BHl2lAMGQYyMgydU
vBnyZg42Rvc4thqMnDjP2pgJsBKevsbBfFQjKVHxbByGrnkwGDuBZfZf4nTcZlpJbE0D3aW0z+je
h2tG17ZEOID7Y7MUzR+dydbIaWZIUSwWSL/Rn1oKnRB9OvMSCvhV6RBYVT9MEXXwkDrumtLPRxzp
XqH+M4NW7bvr9t960j1R/YOfq56EWW4YfJTbHoHsKkE6YJZDgR4FK5cyIwVPGykIoEjd6V9Q1XQP
/J6P8M88qpsUvZhagry9NEaDRlTnQdCv8T6hDxyYSwQGxEupUxyOlEtadvcd68Wd2UI41rgee6da
f01682MZ87sVJA9RKgm16110C5b1xXgCfboUyeOiCEns6cvgj3mSkc4aF13Lhtnv3ptJKM2T9Nkp
+bOq0X+dUfHwlJs3P0AhP8i7vZjbEROmm8wVZEaP0c8c8M079S/Lh2Yj46uaUWTBEepDMaN8Z715
pXJH+TfR1PcxsG+R5OTDuG/sFj57K/vK0JKhXJerXGdlaBVddZwM8xPsmMXTxtK3ylJv5ZHgtHOH
6dFZMh+1eQuEjhF7PAcwo1qxSSWfI+VK3cYG/94JWmgRI48zjDg0egibuacv1q+OHyR3t80yAQEi
sfWUTwNLEcX8DSBo771w1fVreypQMhniVGEeOOTZMksQHG6ZM9knPKTwAer4bo/AMjivroS3QpmS
KHWcSV5ikfv7XFSodXz9E7uSfMgg4hv5aH/H7O7h3t4bvziUfjVd6t4lspKB/jBk2X501V8tnyYd
ljliAz9Ceem6/yDk15RW/i9WaTs0XfWmq+Im8+6jIpKgQ4R4NwadFwIF0UhUt5nqp8gNvh3H/5RT
5SFT4klkv55wVFPVLYAyvPvtVY5kNi3KDN8mykF9AuBfwsuvVbHEvbfeGsbFt4csjR0cqDWtfCnV
WblkR8wAD9oI37FW2Y824fMwZrlnSMYFFVZV5r6mkfYGI/qypiTsOAa5ZJZpjCue8BKcJqe9NorT
H8CXDCWrk93gt0jPxNyBmTV/c53tTOvgxiRK0r+M7NyTnBFAj+SBzSAiVN9y7wZJKXjO+/alJiyq
rdvyqMgmvCTsFGjHs6fCAm+FuFjbI01vlp16yyptmsJUxdbRtYm9ZFs7btPMXfwm0z9QY4DfBzKa
58G8xYgudxa9I5Hc3SqlJB/yyUfxV3z1Zob1yvCTld5hLqJ43PpYpVZFmu+z1D7hH7jlPQ1YLrpi
M5kfU9kfbBuD9uyKBf+W3vze2bYW2ncXaPCmBp1pk1J5aPLHTpAfHcFLBHvj7uSoHfWRvFKV4R/H
BsVHmSN0GozcQLN/+zigNyPJvAyEySyL0nez8MYL5jazwthBszltYNEJ956n9a1OC9pXM0JNWYgd
MOhoN3kg+1RkkCWqsUfzvRtUtfRsWN6lYeLipRjnuBnAhFr1yQUSn9iiPY9DkT+ZcvxQ+IaHGmw8
FrcshkwDQ20RRBVhhmhgZOdDwkWrH2b4asNY3g2SHeoxe7N63KL5uJmK6LFQZMWxEt1WDqlqttk9
kKr0F9CLbRnwTaZ9gtSpg5Ow5L4aCHHXXZgayiblGcEQNYC5AY/TrYeme4Qtqw7Nw5gSieN1lX2N
B0Pfebi/gKntmVayyyCrGbVpbCz2jnU2iuGGwrtc8ZRssirKcBUF8pTY5YsyxXMed+VdDvWmjNv+
VlYWNcyc/Di2w7uDAG832QG4VVpXygnaoBon77U3YkwAtoZUxph2gPTie4Fx3jLYKrllhFktVjBR
U3MKhQ5GskrMfK/lMaKjsrr+/5fWjW8j7dHOk6rZNZ5WnJMBjl+KAuhUcKD1S3aFJeCiEib66fEu
Zrb35DhG8hiVmjrZcwIJr2Ja6xb72CyNB2xg4kaoNj4r+vv4AQmF/8aFy6yx54PRP4/X0ln8ZV3Q
kLfQce3SQh8TU/tlQKfjdu3KQ5xWd03U07E32T0HMr53ppl9Jy1Olay/uRIne9dbP4F3LlIwOKVj
iEP0Gcv8C8zjgWZWXFwPDZ/j2Kd8GnHT1+YvhMd4q1yUdHx//h2PlhkZD/+Zt9GDq40VaXejhYhs
8x6sHTrfLWi8cV0GwjuZvT7wbZIA30g1b9KJKjCroy9YaxVZ3uCWtYDZRlFXLD6xg0pAmT5cWGiE
2nAMBtaB7CryLVUBJ2UFVXrMM7HVYapgEc8hvxXGJaPPX3lR5W+NqSbOL9M9wHTdDgf7rh3dnce9
8JNg3mzmct+6hOpqKmpP0YRFHunwlVVHt7cz4tiUKuUmZ8wBZw5tgUjmCA/s2B4Q2HHw4ZvH1b8s
AH3XO5hYJ3SjMncd+SWP0UivPGiR+zNbz0j8w5bT4qS7mdpZiqVd38dMvnyt3RaZ+V1XXvxeOzHe
djIJHzJ7/oy11tu6RR8dJ5tDhdd1m0c5QoalEwx0K7RjlN4moFbkDuylAnGSVaGO1N3yMBeLn4X5
yE6kF5NAi/tMhkfvQEbw22g7AbnUzCTZxwDGjaF3LpLj+rIMucI+r+mGaboJeDOtF732S3yF/CV9
CRQKgur3kT4FYWKZ7X1dyLoIZY7GMHeq6WZwU2z6yl+30+CeJQ1NAjWqznooWYSRkrm6JC6o/iUb
u199OhPDVZCKPivy/3rcUuV8TkzH2tucDFA2FNkVzOGS6RelsXVyPfe3NR5JmKlvfNPHPkcrxZSZ
TM80b7a5Y4LB4qXjSDEvVkXUSit/GKDL9dym+plwqVD0vRV6RCST0J4Wu5LSG1uZjoUZhTMrtXKr
poAwXvCdlLr6XU8TxnpMtCFspDsTsUwitZNqu4dRBOkuHbBWzEMa3ZRRbwsXWXri4Yyb4bwC15Lo
uJ9UW9x7gwOkkL13bFPtWuTWvVUJ76PbVeQgzu+x4rTEBAG1qQx7p8g2WlzympFIuPwgOVOY/nkx
DR2CsSbp40uakQjlqPEkmFsYlQ6byy84qSY/Oprt/NyM3Za8dEJ1HYdU3q79ipPhNe00+SgY6q8z
Y+9XjXUHb2zuk7aFg4CCaGbB+0KIKTZq3hYGI05zMLA+HtgaqHXZNOZR84iM8wzlHZH8/fiMcdIh
Mm8sbrlFBj3fouEVG5GmNj1Pu48MW+7rAe1JkXZyPeQ20Inc3+FmtHf/ZR8xBWii2Xnqm656mKRB
FPwSTqc+2BUFewupFdv5KcJ1ZG3TfBEwO0kIK+afIJOWU8X+1N107TmNTV7mnBFshsuxKYE3dprz
qHkI5geXvk64VJ2MzCqzEch0qbJcMkKjCDMCarYVQIAXgVpuYwwAc9z0IaqTNzBg42qeSmsDkegc
6XxnTQuk2UHtlbRmBx87VpDadrao/VMzpB059MBcc5CbiJP7dA+jM8yrQG6yonrxyxavfwfZeRxx
a7T+utQNhV0YsYcp8/EucK+HM1rztSG7v9KTxeeoy5NwN9z143myjpin2y2D4JiUtwBGZtaTOKXP
yXGOh1fHjNBTtB1YoxbXiJt59rmatOKAVua1aW3v3fVZ0diyoYpZ/tIzXwcIWG9p2pongKwL2elf
khfj2Urb9Wxyj+ZQqZKYDBf2QocZbIOeI/Z4quhOUBj6HU7h/o4s9RDDHVxlBjRV3U1CqzEekbq8
tCYOLMesPnJ9JvSrYOyjTdfC8sP/sXcmvZEs59X+K4L32YjIyBGwvah5ZhXn5iZBdpM5z3P++u/J
dlu6upCFTxuvDAjSvRDZTVZlRbzDOc8x5Z0PJd6H5OIJC5huCxUGvenPrAVkiraoZSySPaNoPVcO
LiYxp6eNgvg/uMtWMTZr24/XA6gfDDAN4tZKnfJpV5EvHGCeX9sd8Bs3pNLZp6PNySqZJtRTWmyq
PAf+Sei3A+OoibovRZRo1vU3x/O+kzVoMjfWn7Kof1OaaawzRoQpAQ8Qwl/j2Dz5DMUXigDmDXN8
x8DNzi3uA2tgY94j2Kt44PLuhiPkJ1/UoTyk6FYolReMYviptSjcW9qHkxmMfHE3QMryaQ0RtjAt
qg0DhF1DPoAJop7xZX8JYvsxt1ritKX5aIQT2ZzlOS1nDgJ4MIRUxA0B+4FvjlsoQvCB41LfT6Bl
95hygQU3+bGzmVI4hdxScONXHAQY9J7paxPl9SEVitkb1J/aQPMztpcsJYSnLdHEj8AxKqs7Ddwl
kIKaAByTNx3qSJ1sw5E7jRyPVcffR3lkAmfvpLp0+Yk8xptJ2vCLgLpjd/jWQVw3qwJ9cNkNxiKd
qLkrPinbKH0MpsxelQ6JPbq/a2oIym2l65vWtp67KBbnoW1vBW8cI6Bh0XY6Q7geKzX15nTnJtGw
ZhHW7CUXEuPnWWHdGfVZSEVzPmFide2WgswzFjaTXFrPTEKc+sR8Yx3M0tr7fnq1DRYGNT4xp7cD
FOjOdFVXbPf6KfSHazfN+8YwMNcpIPxFXgl5SKcyWJi1OWxbtq7LOscQwbViXXUUROBzyIEAYvzp
bzgu6MArN7yrrCZfZfrQgarPGZgDs+yRhq39EeBE76O861u0UXnDxJjjlpQRkrdXVYU+bhy7AaYc
sgy7KfUlSUhYjPPQ3xUAx5b4u9tl3E7xNqyIEyxElm2GGM+mKxFA4dHqy7LHQeguaWSzR2PQ3svU
0A4OtUjsRu6pln14N++i9Cku7iWaUS3hOS4995pprIuDxvHvB89cweV0d3Xv38RIWH2JhLqPM8K+
W8EGoWHbF/ZDtA75tA6ArVg+CO/qdo2LVM6vd1VifcdZLXc8feiR0+ZKFTfbPJjuNRjaZIvZX1ba
LLupYoIdAx1REJLWobHcm2y8CItj2d7bBpupwCKaMijlUXMwJ05gfwGYJc6jX6NZRwcJV9qrdSq1
0r7Eg/7EGKJZVC00wg5HVmTUmINE8RF5hThZOWr7LCefJkk9jZCawt915M+I5FZXt5To9YfByz+8
kOCRov1Q9VvQJT0kRtxI0lrT25h3GZ5YrQvKvSMwbakOHc0EPqUr8unA4POJPjI7JB7er0jQzBev
UaYX71VKG+kXz1YTyUcK/O8DTG2nys2j3tA2McMEAQUJdpcbHjOetir50GNfihlGWE5jHv0aB4VW
Y7wmmWc1JQk3Zl8fJ6c+NHWqP6dlz2LR7LtbkYov3fa41IV8m6qS9S1ZjjEy7LWVKrXRTBVvgwx2
KmNqgBcmme6T9FOSyq8TsV72gI8lCnGe1qQiwppVlUev7AAVy4yXgvTc5ZCCOpCQTZhhiE3AFUx7
dZIkLPYKPUAYBKsqxqPWc73QaW+k1YQrDc9DxPxodiM/6TrjgCybtNVAJk+H+gpG6dnPKm5hbbb1
aPBQIIIt8viRKM+rUUm5LyuLc883d04IgKIZe7IKj1NNximhfRADS+eqc54lzKnGqv0+tfa6GllL
oEdJFmQ1vBpzAG6+QRuybyq0dKjn3jF5Ek4s8VKm4as7ELkWajC1LOGAlEealZTKP/W0z6JPV75E
F1dFyBgd8uE78H9Mg5h+tMFJqx3Mz0aUr4V8nHSTu6j4cFLOLwnPgrLXGvdjqt9CtMyrorT0tUEt
waAB/D6sjcKqrrYY8SvqKNJHsz1krW9SowSY0+zxIcspLVKdlMOI+mvkA3wYE5r0Mmiwy0QNptGY
oaeTQKegaqABSSCr9M06MlyEA4rJc9SUtzE2m0tFlihwey1EjC6Mtzjn3LfK4OpMWbfBg87iRw3I
3HrElvH41SXGtKFB2zd23e/MKDw79r1MExdCFDGmGf6ffNKNuz4M39oSDkWJUz7USSwc/ArxJolr
DLyLY6PlciMI1dgOvklIhMtscGKjMjl+volSk8kUK+ZD3sxQ2RxyxgidYl+Gecwdp1+0XPuiCWzX
eJtGjhzUHoPuMGXRCyqFhBKRVcGa45pGWTexr5ReR3GOjrqxQXI5Y6LelOk+tnYz7vPQJV+2KUCp
ECWhWDlsZfFYZh3yzBqZodNG3drCdb2osUhu0Qt96q2DIYSORO/a6uIG3pc9n1QhjeXRyrOHzpYd
vTRQt6Sr9KeudbyVwDO0oGfEeNm2AxECJYsVoqa6kXbeKN3gAZP5tCREiQzhApOETeGzUgYAIzwH
AaJSHxHCiBKR1kSxUerjVZ914SEfvK2u9xBjKyTkFbiWpWdU5DAXE9lUSX7ySTQ4OVYMAjiiE8pG
um3Hm44wY7w1nHaNC5b0jkqHEcDow2bVzfhSka9wl4RoJ8omyHYjC8EbOHXt5gl7FdUG4hR0N4tM
I4jEQBp3JNAqOsqMZVowOGLtFvUaGejCKh1nMQTGjbCiuyEoOf/SUxcGsA8kJnhpu2+R1JlE18A7
8LvCo7T2XkoNnnvdqyjhLBsjw1hG2zgM2GJPphWvPd0C9ju8kCCM7IvWjQRY5zHrUojNzb5gp2Kq
/K4tr3GDzM8R8X1K7lHhE0ZUFuJVyP5WMd64mEQhLVpQKotEJCcyBT+cHCwOVeRYBB98kKmC9HBt
lVANAMX24B3m5szlB/ZDgAuuWy3rwHx2S7gMRlVuJo3GxCSOZYkbGokC82u2+AL5IvRZr+42uGr2
aR2s0rHaKSWOpYh+gC2ID778pBMyUNDwKMlKrX1CfxcyYobaxxQxQESWJFVcXftV+MGHCfOYYxkr
QRqGX8qKvvQqCpYA2pCXadYl6ZCWw8m99dbbWPlHbAXrBFFQnFfh3qskPNRqkdjpKYGkgQeODNAo
vWaAe9iUdZSGGXupcXZQW7x/deJuGKHj/qNPitQt3mNY/9SnASN35T76k8mOqKmpvIDUtdGX1JrX
2UwJ1kexzzFvek5CKW/jVLWvWZN+4EP7EHn+Mw34uITWRx/KO1TdUOA4vyhLGn9wViSgfBox2s+L
Icmeq9JD1zRX19Vw0/NnpR3LD5Xi4depkFTtf2mKpoLtxVxSAiXxH3JgiIXbPApwg0zP90iqz/o0
UzX4UyOXPkT1NNNUjrdIRxKo1S5+ZP/BrPVzFDjjpqXWXwFouBnTQybcbRQqfcHonQc2vplos5a/
fkUx/yh+XK+Tkap84FEavceQtkSZzauYWCAGtBfQOB8pnDGg+epW5gPVmZd9WtHzxEZ2Qewwa1Tj
MYLXlnjaujB45TuF8tCrX3EmX+b/dbt72+b4N/QjNbK3yzvMesmMq5S++cGd2Tptj7RkNPj1a4Oj
Xl5EGQx7Z0KVzpm1rmh2d9jtEb5O4kdZj5h9Rt69Quw7AtPYTnmbfmDzVaNnaAgun9rrL8OBfdVC
63UoE9TW/Tu+szOhHcNylNFDrZxngH+XCQuhzm66dfO7pOjfinE8xyEiY2GQFJqjoDF1/dRgJ3JE
8u4axtOI0Nucms886o+WmdrAuQiOEM5U/RfO/nca5G+eff0r/PBHXoxV6AfNn/71Px/zlP/8+/w9
f/2av/+O/zyHP2BB5F/NP/2q7Wd+eU8/6z9/0d/9yfztv3+61Xvz/nf/8r8eXGkQ5Pg/5zCsPpMg
/GP+ghRS1+35m/4rgsG2vynlmgQqOJYAf2Jaf41gsL6B5iFJwSYH4VcGw99iK51vjmNzj1oSfJUA
OPu3CAbnmyF0vktYSkr+xH8pgoFx5p+CCoQDhYTHRZJoZBqu86fYyjAzETi7Os6kuMZCM+XXyH3v
BeLbGsrc2RieUrN6qEvKORYeEGtZGy291nWXQO2Q8g/9YzdU2aqC5LupNK9ZRKLtL1nAEtTzMuhy
UXhloQC0pW9rsgAhBhZ2/QTN+tGZG7jZ5VJjdyFcsV66Wnuvz04Y9IO+xBnTDpzCOGU4Xc1lg3mm
wESDTLvZTCx99tWsa7Xzu1RN4y2YAEpQ4EezFwdPf7ySZW9fmDnQhqPyT+oVPwLlRz/i7Mg9BBvo
FVl42Huu0I+pNeoLb+1TM3uBmPAAC1mVsn7pZ6+QNbuGJj7N4VqPUB2O3nAZMBe1mIx0oYyTbuNY
xH7kYUOK86TD455tHKd9AVVcwMzGWhA6Je4lNruwbAK9+pG5+tYPcDlZc3GBgPPOSb9H2KDaQoP1
0ePV3avZJQXp2SulXPVFA0Z4qIgqqvgNAvx8WKzsGArGiGwa59WABUufvVjt7MpycyQ3H3jZp2Wu
VUxKKqc9dNOc5A1ZGBlClK6jlHrCd/GX9Cja4KwR0+XdhV5c4pjWaMwdZjJaoI4uOeMpiL0FOFNi
2dsQyzD73E3tUJzMpt+0Rxk/HRX9+51jpcCXQ7c9Dj1yTnCqzOj89pDoBgxRlH5bKUa1cRTnZ67i
ZotSivvHji3GQ3F8isTQ0gvVF6/Wpm1runi/MHhvZYNzTLMSse7RsWMWJSKj9v0rKrdnEZqPlmG2
64j93MZ371xffPqJ7jK66sVZnwnvrl/vbVKKXthOHHRVWYeRRNNVy7Jt41jhyyBxIMb+jUkJUUQ9
7wbrxaAIm8eSO5Z3pDpA0s3WzFy4FW29PjbUu7tUdDuj7aNjO8GVrVgRpGPebEoQDyu4L96pBFSl
VNNf2yh4ajBmbUzfTNg3lPrZQAfpZ+w32e9YxwHi8d5LvBvXyqbB8nAeLBkffh1Svw/N/zvSf6Zh
tgqBdIU/mn9wOst/eqS/p+/ZX96zn39hbf6Pv/n30U7usNQ58GFEEiRsWH9L1xHfOL4tR0gJCxiL
F2HB/51ILL7x/9i6Y1mOLnXH5Wepf6friG/K4rJwTWEi8teV8a+k67h/jqChdFe4goifIfzYMQV/
UfGHdJ2i0sreyHCKyyj8Yjx4sStzW1juI1Mcws4iScVlA/7UKLd8/VZM1nf8qtvWfeNsoNXXYH0F
03PcYkEJTdaS2joiNr06ND2LRJJLfa87s7t9LnVOPnRJxWRuI3KDq2TpxtraSMirAQTcOhurJ0Im
8eG30i9GINHKZB9b6mZVwEtoZfvSQI8jLwaWeMv/GHxyV9kAO0n5wKD1YRq8NdIjMleI70AjnDQf
U/Iw+qwJ0mlrDtbGNoAyFA6OufQkC+OSGcNzodhBNtnVMsWaamoLPYxQyLnk9R4nJnIrxzMeWUfv
qj66Sz3sZPYM4q9Nchc9JtOMCG6Nb+9UUbM5MLu3hnJdOGBeDF42yBykxFr7UsOXmjY/NPyhKKZO
RpSs//D0/YM0ITm/UXlCU5rtf/7Hv/FwzW+kLWxX8UDx5MzJ0394I8eU/pKNroEyFhRwZi1Seg+/
L4mMHe/sSqtRkMSIvu211mIs5d355z+A8ecawaTYELYlLBOJHSUHJcwff4DZxIJyKgQJQhdSFOHJ
aavNIBJUzaNprpGz3zFwQy7vTVdCPJ67LFQnSiFy4ywVLuzF56iAv03W7EiMCT2yJQBEL59w6lc7
JuegiRxf24uGOFH2OUvDTNIVSvqR4XtFn+YQbNArECKzfykHZLDzWHCW9M7kUnqC/Y3+Y+w9ZsLD
dGtRurLBJB1Hly+q1I8e6hGmt0fGPCVy5sI//t9h+v8TUibnrPU/PEpzrf47En4u8f/j387vP4Px
/S//IKXs97f+TinTvznIKC0bDLUwBYlZfy2RjW/0j2xiDMfRCdL6Q7A7xbNl2xTPJkeolIrT77+P
UfmNh1UnEh7Rsuko1/lXjlHUGQSv/d3nzyJq0JKWrv8Pj7/UXIBOE8a+ISkPo1f5a1z6IItzK7hH
/XmXu6spjoMj1rKrNMz+hq7WR16yCiaIlsojGwgB6NYmcJiB9ByRmakL3o1tQvWPem0wVk1L/DAE
oYLiNik2fkONJsdWsGZMBFBkSr2qA7eXGGxXTBwOq6ypo60MSO/tJ5LFZs2TBbHj2sfUW23efriO
BbpwxpKEz0nyOg1jfh/PNG3Oblxc+JbXtZdCyOC0PwUmmFl9TB5bd9hTt6NeHFi4ToNrsFSui90E
q4QMVVYU4Kb1JbxgKtSCLU/oOfpDExMS7chqE2hO/Gb+EC4ENSdoo5cz+w3gpVp6LI3IOofw03eG
TMDT4dYIiJkenB221h/69B5rxrBRlgv6J96RMU3ux8BsQO59i2kPwoD3zNMFlXf8he+HRGxnZbRQ
MvpsfEbWdwaK1DD4KGdRn7wWGlkKoVr5o/6sRd4yqYadIPtp9DOdXa/yr3mDepp1P/mYw9pFflzN
UdeTd/Brc9yWWXTyWYktUXV3S6x72RJm3zYrz2bNtpbVTLog4w3jnplZe+jRz3WJaIwWC7NBwIxI
tv7KGIKYQ9CiT2DEdaiAAkC28aANo3CsfITCY9he8XDixQz8q8VVtBiJuxsGBa6h9caln4FompDi
RirGDxRWryotXn0niuh7mJvmH5mffQ/6wueG7aMVQwkS34bIONs2FyAEfLGyEEsT/PLBy3LnwO59
ko3/0xlDj0w8JtQKKCcAwXaTAF1FtGqElxSp8iJEUo1Xm4dQt6eXTAh5zKICyJOVne0E2lLW2C9K
gqa3Su9GisXNxmt+BHIm94PF8JBk8uyuS0LK/IhcNDvzV/QszNtxR2AQfOj1SUEtJl8BS/uKKRK6
DV6/i1/CBWJLefCGUR5HvT0UFtPwwKV9wgmQrpnCjxcI9w95VstNr+T30nCCKznPi8rT3VNgWSA6
XEZbPVlrF/LxXsTKhb14GK2YZCfu2qWuRD2nZDD2DKYnglsQr3Xxyqzr4uJM9r2vuMQYxPkwc1A0
APpEApWSZBXHEM/1zKvuCrO7Rmicp3qYVVEYps3qUAlNP0RARLHvYaPDNH9uMmkTNG6ePdyDD6zM
yWQy5ba0ldioeJLnoGCjHMYS1kCD/np4N4XlAVfsEOTlIjwZvKQMgkjugfazl4o+SPdY3k9aD9VZ
Y+fn8yNmmbVTMsMPqI9q3RvE8vaEDbEUZUnudr57dPIEFlRY9Cv8tsNFhacqMTsSl2S2MQMSSdFe
HoRblJuwGPptjkEb/AfRsYMQHZg5Uxx6Oz/WE1KNiPk8qYJteGBrvuYlrvddk7Y7Le02oRzklbyo
aikypa2ahKQv3DvxZVQy3wWS+x6n0yKR2ZkZ2Q88b/4+8CDiwRp90Xt7oez+joeB1KKTSMpdzOF8
iMuPRM+iTRGdIoiQKzv09F1bTS2ZW/BALemPWyMu2O8Uh2RfWRmLTt/DTZ+4VzPxcQ1XJuFyGVl2
lj+rBOWJzpiYcYhtMkdrEeLsXY0oJXJnPnZaaxc4qHesijLDiruTlg83zzMuucHS2kmsdS71W8dt
oBpeCYKcWMGilLKDM1UcX8FsVgb+HsxxuAK6apGDxU3gxpymEd3rfQ4/FwWRfiIvCUpjb9t4vSPy
FyDJMJR4U2FkXHtbqWuQqAep2nDfRAHBDaq/d5qerT3hCPh70xES4IhqDwAx5hrzrqoSji2MnrEh
j0JQAv36p1//VRf+DE536q/RT/UdioFFQ47THVEaCx9R07ki75ZZo+yfvfI+jEx3CxU4Z6nRGDub
KCydicWDXaqlSzKhnZgvhObG6yZDCxQYyDPCAABAO99acuqp2EC4E/XU+yeIDfgGWHRjMmsuuX7D
JBXuozAQGyQ5Pee6329S5TUH33btbZKNJxla04K8KYw6PGjLQZF0qNqR/QU5X1X+GU71TMxlgeOF
+tKIEJQapVgi8mjgk5fcuEl5HOMM5xYB28QUOtA3skNOOcI94MD5JUlxkKiKMz99QF94kj5EP8Li
7Mw4NiMLSw0uVMfM2rqvYY9P3SMfIShkEJFWjUtiQJGD6QLMsBJugilf11YwDtnehgyeJv+Z6f6W
NKZgVcux3wSjfvL9+lXL5+FMqQB5my8wRk6xzFHY0os4RHjnFapHHcRmacYfhlXnyyjCQuONP4C5
GgiK0Kr3L00cPwn/vQY+IY3zlI13VTCE7IDkpU2sH2pidFxhd4YRex1dgri62YyT19oGY9pXRzaD
hc4NDWjxasKfJ5a6xgqRoRBvCqOY+XK4NALWORbwja59i3n2sA8ZBcVPsXAp5RYx9P7FaJavuLgB
VnHJZTj0o3g6FVV89jUsWIE4dr39rueEPmQhsr6aVcBGL8wDhx5+lAaciIcgdQ4Q+MgZd2CQp2XA
f+QvMseuyA8xnwcM9OOISQMH04YTvYTWihvERdmtmaT75TGrb65yIEg2ckSBrnxdz9ZqA0MkQA6C
TAt/a49Y1pvYBsdU6Y8h5OOlCxEJWJL5YZtMZGDHH7VKPvmdsR1ijNBDIJq1SH8OhveIVHVcsluG
7hOauCbyi0I1AfnBzIAJsXrJGkW0oI+JOQyDbe4nGH4qCAlOTrCjCRgWQWCY0zd+b7S5f4w242SI
Sx6guS8sEj9iuGDufSeCYyDcR7Agb2EP9jXV57PfezB0tskGwVMbp3VvrAMfDEJQTOpEr06eA1VA
tZHtlUzNfVB79rJmkOcaI+I2oyBNvFMgWpL6JUjCQ9yjuVdgx8dSv/fQxq9VMLwIty82NvGVmQvX
2Aq7fgedpsU6voj6CvcaikcOatJB9CedBvrMZ7VbAL8bFsIX5MTqJE3a4EHSfkC8bS3jxt5hVdJm
qluBP9seWVP2zIWHCFKD2Zw0rIZEtoeLzrRRznuYIjJ5LDRQBBYC4knAm5/4wC46jqwCQylak+/m
oGNdTlmYQS6p5s5+racgp6yQITFLSid77j9snBks1OpgLc34WCbTh0KO5jCT7BnqMsL/6ebe/EOi
T4jG52h+QQCUD4davrNXgzJCfUmcBTI2oMbK8PwtU+gHM2h+OpIoVz9FatcYj6K/8vP/TAlrSkp0
BSBCrI2GdFmi72LniI7fH79GID7LQjhiFcJHXhRzeoDXxofOtYYlwz2sOAaBWT5wMczaWiD2QdK8
mPEQbachuveJmACPus6Gvl6UrsWuDeNDWqWIykaC23riZDTo21TsoIJbpZ4jMyEUvFHzvONuiFke
CQNKKjPGYKEFO4s8Siokokt4r4t3O3WO7TBh2MoJmnU76if0C7xlJsUbTUIIISubXm3QOugRrVtV
eUyK5tBQ26KQk9kFmOGmcAJQVSI1t/CCHNO2FxFmuiqoER0X+hsRfXtTENkQJ+lxICxvI4XDALeB
ulCX7rIKKvekdQPQqJlgXoIp2wr3NUSkeVb9sENvbu3HGusdEED2FCYlTGqv4yz+HGq0bEn+GnSe
c06G/jh7QtZNGgEsZ3uJCw5ptMUly4dufBkVr9TI6nKRtuReSvMrFqpaGbqAGOhBRUy7aA3nQqyC
sDx2BpN2ooSbYqL+dxC0ua+Fy1jLJ91y3xICunMCxzhnsdo6yRBt+gmjaSPMkRey2YP6ooRLORAS
DdVNhBaJOlG2pCTZOaCLIALbX6Ol1Bv/Zab3EZkUrcsp/1FTOG3zkhoOttlNBhHBQHqLWXm2OAv1
wQj8gbAyjoRMVivcUT2cKVMj/3AVZRm/RfLk9iwFa+m+SsnFZ42msdS05iHuunSZEAFyqPpyMQnK
OKd0oEp5HRPoNGODCh4fmxKU+/LDDSEsJj2TPg0ZmpGlXLF2Notdq1WxUYn93gQWq+y5q+prZ6Ml
6qrVIsE7kDxJ9G5HV82mHfwFkNip1ja+FQ7L1vWwR3EyrW1VPdd6+pZN4sweol94/qOC47kJHDbF
jg2dUtlPQEqqbQSffVli+g3sdFjCO3APdaurh7MphnNkN/2TMXDn+Ogy+n4Y2M/XL6aVm4dkpgr7
YOQY1h7KODVfMH7WfaOt59izRYvdeZHZvCmG3+rnzOJu9ORXMLViq3Esi5GuuWjgbKsR59hYE8M2
mPZW90Z349b+j2KKSFjtTG9lNma3ylGA3bcEeoYFv/7Emn3K4/rAvpwAVW63ltXaDrc5H9YAQXOY
kIE5hnmJ8xxsApKSRcSHeuWWQbqZTApNEg7G1YDHaMw7JCjdAKeQbVkZQWIoKpMRGr4GPtHZtuA1
aQwHZRCoIT1qHzL5GYKiFGo6arjQtzX7rntdS1Emqjs51bsROxFL8Rzti33mynb2HaO4wAqiNZfN
Wrfw9xaRtpMu743KI5RfDtdSrwI4gUkbbga0x6si0wHexiZy5C46pVhqPY2QVHREu4nJCbBIzL55
O6e39O0JPeU2zfARk/SMyrjqwYNa9Oo28Sky+oisDlFa1X4a8MNWExEBZYN6riI4YqXhDg0mEh+w
GPbbcpYEdKum5yj59TGbn/0uqFcDSk0yoodyY6U1UT6WvdSlaa6cIsq3/gCk0R/6r6rNe2Yo3SKZ
WrVxw/yLBJp0SRH4TkHAQHeY4RqJn+2cOCYFAXeICxyjfOIRIAQhsLXtdDLsdroOObgjB76A10wP
EdkNCKzEZxU1X5ZJMITmOs66ZDG5Fr4P+dL3XPiitr6nYgYgXsbGoc2TS10UxjVrDkNkJ9ektPOD
tK2P2M2PsBZzAu7TrTMMclNL+wle13Su2v7esMp0p4Gc8dHGdcXJ9BHCMjo/SbKqHM02IHSO7aEB
cLEQul7sk3Cy1l1hPo82n4TA7db0tk9trpLveF49PT2NsU0YS+9s6zHiOxN9LbpiPE6R8ZVlNgqf
2pCnzkieO6eKr14S3tl53VEG5Pm6tVFOOrC+iMCN1qrrnUOK4MNKiGIpAZk5CJKJLIKllIZrQaLb
YjolneMfSnLa7vrpwBqdsW/feddyLB9ErDZj5Fc7j0SeRTbRHVRtstZUJ9dDqgiDYFjMWzKSO5Fp
yZb8snhVN3xqdTsfn4aK5DP0W03nTT/T1r96nq3d2Z7zJQQq8HyOOI1Cx9uWfgw0SvZkcttJsaT2
i4NnVtnPkOyLZao6d+Xl6ic+p+hhKsRZNvMv0w76tmYIcRjq9qlM9Pxiw89ehMK9L6KIXr7p5euo
ih0ThQ1xwXIrEVhD+AhM0pgryPcCv3Bo/Mh70lkDrdz6Vgu/16DjCC1mD2E+tisSV71lDRKXICJE
2VoEPHsaOahrTOaWJhbQkZvdnFd6zLTy4mq0uKlTxresM6GFERxU6C67H8O8tEM63FrJKoQw8NNA
xuyRMebGV56+1eqcn28q1hCxo3OIB8hG/nSWibqNSrugpRd7kB1r0k7XiXpGe+8c6bLchdUNtA4F
6lX4V4taIYmu+5VvKBLtRlIaVc4jha9ITaQiGgb6/EnXbO741DgKFzMUFKxTNkW7Gtc6WZsa7kfa
AF71nKIRYrevlzCPwMLdxUTbhK1ZXmzZApWparWTTUr17yQFcCUQo5YHMBW7EXoFXcxQ2M90YN8F
BBEuoozeeq16oUZ6cvSQuBPGWPgIueOELKM1QIBq/esP9drip98XLDfmUCXhiuzgmCFr74EcmRj0
yDZ1Kfp0FmWD2WbcWAwp4mKfN+Y7Be9S9fjrO7hIyN4ztaTiyGH+1jbVlkjf84HyP3bGn/3YGBR+
9Q/bBI/RuJr+0jPiIyxPu9Sq0BaqeKTfGR/HtDnZHsQz2qyaKdrkkvZJppeYaIvaokSPVzRyESsq
FEIEqqNU6b071m+qOGC/I3ChNbdjP/1sI7mBs7P323GFn/IxbvpXv/iMJlg6VAGmnp9y0i3SPPuu
UuOCRA3ibofziYbWsrVHvScDNQvRTeercI6GJ98xBeScw9OZPHWbBozTSUSM5Q/d/q7leJeQ1LEs
OgniIodOw8wXAiPSCCcoEnNFNORxXv85HSCoWWQVYrcmowCVIO6M+er9StzhWGnpj4z6jrwg4+bH
GINlXr4Cjf6g4XKcnKZiluQ3AwI8lmk18IGQ+TLJ0eGXTVqI7RGCw2Iw9eeEvOA1Rc/IWeQ8ukP4
3l5Gh5bM5iUCu3PDLo523oTBJOefw4YFxhTMBn5cx1/ZwBKMCcay5NKaBZe9jL84zkkvUObNqa09
eaHR0pkioNRFRzV7JEfhYyT2OGA4zpHh/izNdhNE4WeN/90De0g3zcwr7cOPebNXe4ruPV5pihB4
P2h5QD0E5GZrATfGzRnF5Zk4Hs2Wly4NU1Anxp1oR//OzF2xrgqalipAHSsxVVuG6CiU/C+D3eQ8
j10BEORX4iFCklkD9+RT46XvrmDG1fPSGqjmliYv1ui7B0zaV8fnS7FZOqALCNykMLt08O1ILszO
be7tmooXxgU/0brJPLJEztpD4gZvJOTaYcTJECFCT0o2gwQad0/Lqd1Gv8h2VMVzdBJaWSDRLjAm
9LMZj/LCiwtk6rO61px1tnj0pmPOISxnDS6CfrUKZl2uNit0DaS6PO44BWf17jjreFtePD7uVM+G
Cg9hJ2OYfgZgE+niM9ET2KmkFMyuYm/nzEph8HsZlR/qYX3WEZuzopjVI5F+QUwOYZ+fLSseTnFK
9Iuctcj9rEom/2HWJ6NU7m00y6jjH8pqSI5aAyaGbIYvj5Lh4iF1Vr80z4ifm1kFbc96aHdWRic1
GulqVksX7kMU5NM2qsgS6kDiGR0Q9XZMxj3a+0cnUzRQ+EqQiDPeKm2LQZ/oxJm/q2T0imJbm7Xb
5aziHpFzV7Ou+/8RdV7LcStZFv0iRAAJ/1re0FTRiBJfEJQowXsk3NfPOrcf5qVjumO6r0RWAZnn
7L3WIAnvRbLecWP8483/xPyBFLjkwRtJhjeSEW8lLZ5KbnyRBDnYsIVlx+pfw8LZ8oayj0mdWjBH
SvgRk5Dhk+aWSS69YyQ/SlJ9JrLeSHY9lBS7BSKsoRn1FFSv/Cge59WcTp0L3UQS8MXyT0sivu01
Wccp1lCLQdp6vfFcSILecj47aDdbAPsHe+RLluknb3Lae0D4PpcUfih5fItgvt2CjO+iBBWUpPYx
cXOHlyR/yzWkBbJ7KQoWApxn9n4O0KOkAKCkCdDVnoN5HaWqpiYQSF+gpThgSoMAwKorjYJWugXZ
QMtgpW7QSu9ASQMhlC4CJ4LfJuWEvHlzQ16GHQ1f3qXGNUlm7z5RaABEiFCCikPc9/YGU/hu5i9V
SguCbRPxK2lGxBmhuoiyREhpgpH5FUojJXXqFEBvFppY1rnhgcx5QjGkC6R/UY08QkwqGYSBf5Up
g3KqGg6VjUK6G6a0OMarlk5HKO2OVHoeXec9u9L8cKiANPlbIo2QOKcbQqbgZyJtEbovj5X0RxaX
7jZ9EluaJbTc33PpmjAAPilpn1BDgScPK0N6KRkFlamx9HYmFbsmkFypsHjSZXH75Ak3C60l6bnU
zocpvRdHGjB9WXyZ1UcuzZhAOjImZZk+u5nSnYksjVvTzBH9tjktBHfKj760bYhmu/vJSrlvmsnj
XDifKoT22VLSaaWtU6p1IP66qh/2oC9dzq6fyPQpk5ZPPHSPifR+fGkAFVSBmEiDBpV2UCM9ISwY
7ol6MlY8aRGZqeFcQ4ZePF5+LYEy30q7/GHTx8O+2Hzp5mcinaScclInLaV5buhnG8uFzeV5tTuF
5M5lzseg6VxTcyql7xQx3N07wPWkCeX0n0X4W3d+TeacrdxExCVQSBXuEzWqRPpUpTSraulY+dK2
AnNJIZsCFu+jFvgBkizpZpFlGDZ9bb47SIrC//pbFLl6Cl34rwNeg2+mNL1ilrEPsJCuqbTAAumD
MYgZXlx5UsH8D+91zh2rLwILiQhdMlNaZab0yzikH1dpnIUVM5ql6m7Dwg++aF2TVZP9q69Jy7hB
FVKyaKLb4LTrNqHQRsUy24fSceuk7TZK7y21oqNphv6pn6Kb4iR7WijJpdKWg+IHBZVDzW1FzuZW
0xNswvqF699mkLZdIb27kAJex83xAkT7y5Zunmif6MtMZwiAB6/uiucCOPtQJNUhk3xeIS0/ZdL3
a6X5h7eNxiSgk03lFmqb2DnoKPDDm4r+9XZc4R4T+eSwLJ3CWdqFs/QME2kcztI97KSFGFFHhGow
HntpKHrSVeQnzl/7kEmH0aPMaEurEZ6mdxuk6ThK59GT9mMlPUgqH9YlKgO0KoE8iBQn6DQZ2VHR
oHRuufQpQ2lWDlKxlK5lQunSo3wZSAsz7v+lmebdKv1MyuQO/UnOhqtrcC4zyWqScX0cbICijT3S
8RzagTghvc9KGqBsmbAWjbRCZ+qh7X89Ua3vWpqjg+/9YDQOrl9apahjGmmZxtI3Tcu3Vvqn2qtY
rNp4n9uwP8YZ34pA+qoW4zRPGqwWVdapfuil2VoyA90BHFEMUem9etKA7ajCdtKJHaUdu9T0ZHse
+yvFWW7B/U/OquFm1U+DdGtDSrZMCYC+S++21QOiVHp6Z5dXtMycj7ysxi9FYbdkBwmZPwzPYZeo
cyq93pVcyTMVy3VbSes3ov4bec3FMWHSOsVeB/6b44IaVFXwhtjxyYJrsdPw6Lk8sxpaweJwkHqh
4fIN8zHd5oFv0tD4Y8R9eiY0PezXnoHy7Mc22dlWRB3ZN6XbuzxewLlPXIv4z5DrBoRHtrbmFFpX
hzhgHJ/73kNUuD9LFQBEyLdrQU0tM5dPn2C/skaX7lTyWTMYdChbc1j4R3ZYH/AU9tLGHqSX3UpD
W5kRrzhep4SkpMGdsuna97Qnpg66LFYmoHa7RVrf+Nv3fsN206AQDmZeH8FiLIA2xgNU78eW8riS
Fjn6kGybqPSbW2Bx/O+4mHDkrRv1bMU3V4U7bTbrE6VxbvjrO5LZX4FgSILVeqdg+EI7HQwOxfYY
qPmG2+lZt/N9gY4GSIYW/JsljXhzMQl405FPKcsv0po3YuJ5LbmJCe6vUf9xBsX3wktp2q+W/rCb
H9XS+j/jEAQmUjqTNhb/doD1V0tn35f2/ig9/tquCOgYHhsvNfyIsi65tHPjQ+CGANAJCyAICsI8
+pLQY3ogSlwkMBQsgivJ3P6rigmiFImFnfKc6d5jN7hGyD8YP/lMnvBGDoIkEDZBFbKCa21OX6i2
J5tbEfh6ePMcUU4cOfuH2oh8cuDHJFQDEwMOLlA3YkojBSJrZdwMMAlQPe19JuQEAt0ffvrMtc7a
tMJWcNT07nGEMYS64INfGL0IY12aNRdDIMoQGmZhNfCRonEn/AaWPvzMIDrAbsoO3LGcM1zsLVN+
57MFAJFy1QyECOE1zr8pU6Sk2+hEWRRKK89m3vKJ/pXG17ZZafWk1TPTffeVUIDNl/cKrh+8jfAo
ZsAUpRAqmglWhfEftQJ8RSscC2NhR+ikOj+kcYiNm6PhLV9QhEzZN2YD/xLLVh3Cpbp4Gk5GAwzv
3FhJf85LnlpTKeKbyrLfo4raKc7KRxpVcFw9Zd+N4GRpVmkpcI2Xult+aEN/jQQ4Tlw/ykMPxsMG
59FyZ7hMQvhwl1FtC/bXxlrM1wwMSC88EHwDkEEMMz5U0Hxzv/QeyvAxhuN5mIQnEmFo3q3hWyKk
kRrkiB231anP+Z25qXXHefqUsH64dOzBNmWf3Rthl1RATBDDcmOCGIcT4jiAOVmEd5II+WQSBsoA
DCUWKoo1b4kPpUd+CyNJ+WSH8tskORZQXGWJyRG7JD8OOGcR4gpCAp49MFg8Rj2UJrgJ1QBaFiG1
dMJsyf0//C3irZszwdZVTjZ/7nYl/jT2UTBfJqG/wAC81MKDGawXHzzMJJyYpBn/uggES3PSOxuU
TCxMGaNYH2qhzPhzq6+tnsH/LdT8hr+WEGlS0DSGMGrqOY+e8h5rwzIf/vtBdpDWlJBtMAktty6H
dgN+odgd6H/1d5VQcE/CcDh5+QAaZTWrY6CFNzg19vt//7arc9Zyc4D/Qzg7aiJODwJtGzNyPq3M
hTyh8mRJcQTvdC7t1r8XPb/SqTmaQvKxGUqdO6H7uGB+Ap1+RKuE1/xguo7CAlqEChSE6X1aJq4K
HA1aMJoXSBX+IQcmBPvOJNwjiBaSUuyV1t9h4/YHxOIMlFae6ERboAHgc6R53u2q/D3W2v9WsdAS
u9R4QeSiaC1Uu6rNgrM/tNOxzAH6xjXgnClwGUkLHakRThKDUcyLwk5yhaLEMnM4qdB4jHI85Rnx
12vfAsEc64LPvnWqMv5JZuUeg8g4RICatBCbYFlbG5DfAX1qEoIWQ/1HwuncCUI+amaDvUP4Tzoz
aIFUQ35IEH/Be1NwooQYxQWNfAQMKeqH1X6mlwCCu7n5OqyeoC39TrOSe2Fvrrw+tL3XhjNtdcU1
MZnGma6uRQ4DgdKW2x4Yz4AjZSN0K5CXz+StrWd/M6guuI9CwmqEiTUAxyqEkuWBy/KFmzUKQSsH
pVU7yZf+qc2hOZdC2or8Bw14K420PiCr53DUHtyhyH+Dvr5PClpXzFLoMqXNPZis8ryEidSHGfyQ
aL6UwvsKhPxVuTDAIqGBhf9xwfgi8L7Pg4+MaZu192e7uVFubMjc+OZzG5F/Au5UDz4oi1RpSnYw
yHLHf5WXAwWZ6NMhpD4Jr6wEXNZO3P5TYZn1QjWzcUkcQfnPR1alt1QoaP//LxFgtA7L0qkQ/xij
j4WvM/w0X0hqjjDVSuBqk1DWWuGtOQbktQkEm9Mm09NMRGLL7V4xVcw4QvdGTz8Jehuyvu9KeG5V
3I83sX0Ha1Ley6l6K6b8vU2h49j+kt2xqu5X9gaAWaLx1jTsSkJF2FSx4ggSKwGYZJ9A2F4hDpvH
Kgrsp9C0lqf2mSCYPgMfeqmET7cIqU4Js84BXpcLxa5krIThtT0VGYS7GdRdmFyC/5Hvqn+2Gp5L
0kVHCzieu5beYQaXx+lUCT2vYsXFmOMTIPd9Aa9n8Ik7Ty4D/pTr8yAMPi00vl64fOVuIiB3ULl+
tcD2TcLvi4Xkt1TFc2BwKgwgq1KThvfXmjsT/F8iHMCE2MgoZEB2SvQYyM2Sf6edDj5QCUfQwXG7
zdiwB413B7wsvEFLyIMIyi0hEdYgCUsmkEACwZgU0Aqd2PpdCL+QLzXRLQYRZUzZKEDdscX1cNGD
yz2Ex2uSKJ6xzt0m1nyuTA9yK6xE7pEa7gv4RDCKiwdPccosi/v3cF7qX/3EmZvIBveZKbiRNbvO
NieNKAVVAaYxR1O+bXocedmiyg25y69RqI7JaL9m1PE6L6jwA8Pjiqml8Jdq//kkba9caP60buY8
lLlNq83t8l1bN/alE55kLGTJSBiTs9Amc+FOQu3JXkGgQeOGSUkVtIRHbd+GKe3f54i1GZ8S7x4D
s8z+w1rGAC4nQJeFEC87d6J+LxRM2gx/7QAlR6wR3HguDNgURuxuJIgC2Ld9AnlzXVX1CkvTBreY
Y8rEWW0AGfyqFTeu3rBOZu9yJ3PYoMbGAgMqVy99z6FuCUBWC9FTLIB2/h5yGmX5NtLoCL8kUrUS
SmPmov2nAVSE6j5Z3l87oYY28547tsVmMLRBUFu8sN1ER8QNt51QR4fa++SV/1uP7nrNoCfG7XxU
xHhfsBKBvGsfAP7zy8puke4/OstxdrPv/iW/TXgupwys68uAuXgGh9pARQWOSjUuO3GT3TQj3NRK
CKo9KNVEmKqIiN0qdX6PSbSPc6irZbd8ktl1tnGH5cLyaqYaKXNaobWGYFtd4bf6QnINQbrmwnZd
G6IlRQbvtR4gv5JBxHEFDFYJFdYPRv99FFLsIMzYVuix0X8cWSHK6v/gskiz+MFEbnbhmBfvZns4
zhw6DRMqbeLCp/VstjCTV6IxKHTIclfVW7J3WAGyJ2+YXoy5wkJRR96mwIW9GVI+YCtAXEfIuIUw
cuOAWJdQcyfwuSkY3cD7aJMcUnVsj2e1QNo1hbmLOvWpXYXCKzxePlKSXnqKjbpDd/LXkHnp2KBY
5FDK5oDVInEGXgwKSCggfCdwbmMeGXgGgh98koIttd63QCjBSExOrXCD6enBORaWcApUeOTkMQhl
2Bfe8AJ42BcCsSEsYgcosQOcuO30N1lKfoNbFg8MzyKaT679XsM0Dvlck0Xk7s2rwRHssaGFbmUY
oC5BIsOgZuYgmOQMXrIBBjYgbp8k+EDt4TlPl/fZMB4MMjUqz8at26T0jQTCnIIF6PyUXbwzlofC
Jn62vtaqMU8WBGdGw78tiM6ZoJ09dlCOwJ4JVJImLNg0lOtzZMY7z174BzogogeBRZP6M1/B05J1
lUm+IKUzgUvjsYCOT4RrSg7IjqYnWKOqA0edC5g6gVDtQ6pWgqyeB8Baq3UeZ2DWE1TrsQFvTbqH
V4Mgr1nqddsJaM+W/DTvdEFjI39nfym47LR9KGMrOxZQ9p12mO4/HVAaO/xf+U77MwhV2z24HOy2
HNH/rMQtDmtl/03V+NrgUCePVf/hPLlbSm6KS0bqImP501TdpfdA96R+B+mx/UdQczhZVT9e2iIg
hw4jvBZYuGuBDdcCEM8EJZ4JVBzwj4FkFUaaS0d6Q1d/fa5A6RnLLW/K5iHu3FstmHJHgOUB5PJc
EOa9wMztJMz3aJLnwyqo81loYgI/L6Ggt4JDV5LFVIJIT2GlpwJNx/X8PJuDedc/inz5y6J15n8C
zHpPToLxe31sBcHe/wdj58hr13OAd3p4caxmgMu12Fe+x9lep0sKucfjjcbrEjUoNIfZsk89V/mN
afftLpXFoVq8xwmPwk7JeA8obSr4eEdA8mx7mmcmoA8rjHmj5QzFvOghKkGy5THHQD4ZoOmJgS8G
74cxO5RVa3EazM4E618ZyUSnfOB5qBnXNDWL24T4AS03XooNQiDB4Q8CxtcDiHwYLAyjx492TfDj
CUZ/gqfvroD1awj7UdmC2qcLsjN7Yr5Q+JEerfsMLn8qgH5ePprrNd8sz/Z/pUxNDuOYVAQadyNr
QOpy5rTrZJsO+5+krTo0pfrgxPSy5my9eG3aAvtz0AY0I++URojxohTIiBktOAZqXAPlGrmbEkkz
A8Eo3rfBUByMK7yY5lgWGuoE3ZDE5YpRc3bM8/X1c7XcnTVU7yueg6phpcIq9pjD9drYJjIErATz
1sCPYOBJMESYYDjhcQE4Z8bD3cWowM1v22FYWD6V6BZK25jgHSXXIWuKQ0IFBOo4iENM41wcoRCf
at3Um9Z1Achr/1Jm/meG30GL6GGZg0vnIO1OaeMdPdFBuCKGsEQRsYgsYmDjuQ1pHl3MurwqUUrw
swm3/ohmggQfphLME7YoKFyRUZRJc/b85VqLpmJO9LUY2EsgBYC8Ev1GxGXea9wWIY4LFwFZM8+X
hmcWI0JyL0tlXEK8GC5+DBTEe9Uab1U5vSyqBx6PSaMwsxce2u8Zho1SVBslzo0Q98acOh6gG4iy
YZH88tfdqoofedy89SZtCst55Tp3MbB5zLhfBmP5qLF8NI55If7MHyD66Cv9ttoWEOOZTwIvhW+z
jR48V/3wRR3S9I3L0xmlc+qXlzUkfN7zFTnFnUJ2JfoRaOHxSYmSZBI5yey0Z7dRYIAaRsYtC0yz
mNtTUAPNG1oNC9WoTiBM3mbmi3PC/3pWokBTOFFs3CgBkdY+b14df7kXAbPuaJx2KlteQLN+NF6H
UxLCih4D5otQFZNk2RrjEJ0JVDuiZskT97enLZQcRcWkxBnVropQuRQ0f1DG8b1sWN5MNO6Bic0b
x2k/td+++pnmlKtIhzB5DK3p2/Sr156odBZgUmLytMG0Ve1dumkKz0yP5mXJL5WyQX8a5Pf7YO+L
mCYzA3oxnVWB02v01i2mZw6vLzk+G0fENnwOjg2mmxXjTTbA/PJn52VOMqR5mpBjxWU5xZPTijBn
xpyjZ/x6XvBRVseWK82pF+FGuZ61KHf6FvlOIhoeAvgwD0XN45vcg7oxoGMfIO7hrqUIIorMB6tP
m95SkfzkovtZRPxDESN79HABBdE5wwzU5zZzTZEFAdmULcCPGYuQhU2owSpUiF7I6TkA9RW5e81h
VHFlThPv0FTldnDZrOEoUtqRGdV9JFRB/dQ+leyoNllw4Tp7HLEcJbH5xQbmamE/muzXUmRIacK4
dgYMRLy02Dll9KjmRT2ZdX+O83lXBkiVOuxKs+O/dKJb6nq2quhLKk6olLpEyrQM4JDiBbTAwFw6
nlA3LQkP2QX7Gv/10UfupCYypsxEYoJf0D5r0Em1wBj4DBIE+tGnNYTdGscI0ijzvwCGQQIP1PF2
7NN34gS8nnFNzTinfJFPdViouEDzniYw6XCyPUyiqmozfvMEV7dk1D0KATGZW6i2gSiuioRABTtm
JsHor6YWERYh2RktVocfK54RZdUYs7SosxyRaClsWmXu/J0b7IbVYp81Iad+qZLjjIGLcDTP5uV7
xMylHRRdPMJbpIBPJlH1gePKAkYQMPItqnIAbbn71mL7iiP6gySwiopoWeW0pMW9z1oEYRMJha2f
ZL8yxPKH0VOMNF37OAw8TYuieSdlyECvZAjbz9zAPDxkegZkWoiajMUnkrKRsD17PQJ/NiUNQlQc
93gaTqI3G/CcrSI88+JcQJ38i4sNjaThrhY92iSiNAy3V/B1nHRgNolKrR6syyRytdgg8VjH9Uc3
Il6zTK4m1Ow1QrYoCG3OJN5V1cjaHNG2hSJw47tucMrZeh5qN85+P+qeX9Aw0ZbSWHwzz9qV+OB6
EcMpUcSVd1eEcTbmuEAMcqKSm0Qq5xHnSksJZDIUPpDDyO1FQrQBrUZCgW1b/dN2mZ2YUZztLh52
/cQEqoaDzMwe3m9ZQCusw7Mzw3913foxWwl+zdGPSaoVtSJesCTzs8q4YKnUuZt+ejEjefjkpP5C
Ljpp+EzVjQgYN1SQZtxzWj6DjEkIPZeUeqqSMNi8GqSRU8auUNS/nSS9Dwv4XBtmObi6OnyvalYl
wcjYjawAjFPUAT3fe3qQ8TUwnM/a5TdM8QkjBLO5tuh+e5AZN43Cot7yMY9SwLRq/VeW40v5THIE
XiW9p+3AD7WZ6gjTQPtIfPu7ccstotUXmQCVnQm9tCbcaJXunaEUv5YlfJwHwp6uNT2ONrkobj9h
LCpni/6vm1UbRuIEsiHc1vSJDKCGaTkSz+Hjw+UIobfH32KRjVk5s84eczJCTrUcWpM/TgwbwIl8
Vkvg7SChkdPNGcq1nBTbKmUYDqw8M11vZ5NO5V7E1p8hAyK34qW2IJgQPX6skKDy4XMn9sfm0QMd
4bdEmAqPX1EgaRkUvJih/zGBfM9GgriONfIGMUJ340/ocXxnPC16abfJONYMU4ghKoRm7C+k8dbM
W0JpGil0QUdG/8w7p9yp5hfvJ4+cIzF0yD8cUS39mHd8AN2IeDpNKW5xxjqhBYxZl7vddl2NgU/y
yrf4IS7mYWcGhJnwf21oFVCurlYaB666mWr8UY7uLx95Gu8G1yFtb23IkKOfB9Xfto+pb/12HFF7
NIwvWJnePHMqrl0Zv9sg5fly48fggVbwFl9sJh+jbbxX6kLydtriu5p4JXfHlfXuLsr582sf0wdZ
VWTr+rz6+m9NC+u48OrxOA5tyoXjZMWmJg8ezREFUwDnPu2qS/QWl+QDuFPZJMzLS0mTmIBu8M+K
wrtdlHitivWcDornsm2DrfO+PLPr8YVojCXFqZcnfElFA+IlKS87y3FPZDdnABpZ8uHbI93rh+7F
Ne3g1HTjlfsoD8WElL5vALyN3WyfG7m1y9+Ao3Jt4gTU+sNr18Rkq30mMGlaITEKOk4ZY7rrksem
M2L2irLGLLmLwkh8yCYT0dJACm/Kp2HXkczf2Qwla9P/8pbQe7bKknU0F8+UGkpsub/KiseRji26
tuFfy0453I3Ok+8M9+L3ZFjf7RBSkuKZ6QXGH1KDT7PtthQeyYYY9vBtBkvB6ap481OnPZI1R9DJ
pwJUBwUdoU6vrv8rg3e28SwNQaRxhkPFHGit3Z+oKHmfq4Q/Hq+5bZ4CjFZ2spDxJoSbls6nGXEm
iNz4l8ktOTbm+dSaNzD1Z91Y63108oPO+aRlBQvYrOFG1FH2ps1DXL9rY1Lx5rizuOlmTemesJH8
GSr+PxmKEAnUWEmI2izTlO+5PPk7Bw2dJUtB+q1q4vtgDq4H2wIaY8v99uwfXR72m7jgYKKj8IeK
3X867MtDDfC6a370MX2ldKThHvOFiHyOWD5VPB0ztWnW+j0Et3iJhmbP3iIiaQHL3EmSTQu7FMPb
ts/Wmz/YfAdgtz6FaupIWrv7Hqjzgb/yfplmqqJreGR8Mpxrnp3X2le3IuUtqSPAmmxUYjR/hOEi
i0FjhHmi9BXxOv+rm8qQjXRwMlfufJCsyX97tMEaTX1kCZuD4a1fXTGezXKMdsqSb3DAh1It+ly/
ZQt5xBQe5EMR48dwY+ZkcBA22eqyRvWaR3epMEAqWhzKGl77hKmok/FH4PJArJLzHVyGFbQXlrGA
6x2xbn6s1JoLl/qUXb62UFrZpxsMUxnjZMnAP5JWFr8EYlE+p1z2LvcqHLNTXLVX6kgYP6Lh3Kqa
X0fDTwV4IwuhsS2MrdBHjOXdSUygDOWsN3UyX+a6v4XUXXZ5SWshoZO+ZsN6BhV28CDQbsM4nvaG
h7dF+da+msblac05oxpcBudvvYYRkwkcEW3ojkTIrZxfLd+fqdJUZpPxueDkcqAvnuzAtktPqT4v
UcLQLYc3+qfLGNREvZXudZ79ROpsMM20p1PL6vuxqLKFXhBNkpoh08HGhfrqwVCYi7Z46jh2NWR3
z02B8AvfWXZpCCTP1ajOfWEtfDCGnHodqXzKHwCFivhgtbo9W3X0z1Vm8GpzmDPW16Ivzdfyg+3N
fGOcm+29ZuXhk60HQPfOq/Y7yWpEyV+fIkKdvg04RpiNoD4OO+N5KpmC99BDdiSOIQgNMSUalTYH
DmbMyPq9RQTgTVMEeY6D+WZZsfmSVjmOPTf/q0CLHfqEZEHvWgSSctb4ZJ1oLQIQeZEQhmV3CHj8
56nC/lTiPdy7SfkFrEDR09IFqLVWeQPF06m75hkgVUVxHm5u5D8HIbCEFjZElPTJzdW8HzQVl6NO
2X8zJGau7+v2FMbLt5H1+cXPjG1f+c5rA8SGmsnR8ghndwlcsUyRUrE1FuneRSoTjOthDoE/sJLK
95nO0P451ilK2cqN2lWHqec2nHiLeVg6/RAt1HgsTQmdeOh8dboAWk5fPmJoJ9M2hwaJG8vYohRA
ORnz2u7moNmQHbb/zCa2C01BqE6UOiakvrdrHKrX0jCTfbRSvCbEI9bAqsca6FEgcbrh7i8zKcu2
deFYcKAlMcf+Ppj2K6HZDe9o7zHrX2gJcxiJh/HBZbCxmY2caKVN0KBNS2M3dQgJuZXeUoW+IAqe
9aDNXZdyfrUE0LmIMGxZvhId8oom1opwzuuXclv1XnAoivpVD5yHu9X9gxF2V5clddDRPtRq+sFE
8dQghqNhDSWjKUW3biyNLHHio3k2mH1c2jQ4sbChWjrJw8AqGZDx7rDgmh+WVCEvU29gVWAuiQUT
7un8ME0L9pWZeyeLmU1itelPR67JTgSLz0/H15lHHrhrM7iuUz8wvtGItihtGGvMcw0TjFf49zQ2
uUcpGp2h9cyF0t80K+xwmkJkTnlxNQ2a53KwfvGkqg6J07zrzG6vnT+vFyYDvW2511rhonFn2TIF
t4475FH11ns0fiiDbHGkJsonZXdKpm+L9+lwmqyRGxkFL/SO6HrsS8klfKcJBIQl7C4kN/WO8RX5
idL7MzaopfGrodsNiHex9ngn4JwAz7doBWacVdfUPoejyXCzHAFNG6CczD9e3zCvDfrXrAv+WKQH
IJleUam1Fz0x0aS2xiCeq1vELCdCHLkxDnkFdbefxpbbIpurJGVVjjeDpI2RHZjPP5gG7eayzVde
Fhm7ZVYm7JkemcbkF8Oy3piez3t0qHcacfnB0xNYkh7/DktAzlbYJpZmvKT5sk15PpHhrT6g8Rcn
p1M/zZz1s8VcuiU7SdukvOZGwjnLLcYdxAmy+pG7j31mG3zDsW0oOmV55H/hydkbadYf1VrCbISL
cSTE1p3Lgfeqj4qJAbEzvgCBvQ3DS7s62Z9pyN56xXu9sU1CxDSFq3gUgEq7SYzmULIY2sBEGo7s
u6wL5yNuBxRaBzx8lOCGHA6WAfFxcJarQ3X/OLVokNicxxBTmEua7eQ8JjpF8uhoZmXu9OUwfgbS
kUyU4n3YmVxKwSIX5b4t3fco7Jc3ZoQ4PKyenv9CRtWmr8oA114uhuLewy292/Se21+NJuYR0jjp
PUwCLO8LuZJ4NfZhPTqopfNXKwnPmeWZLyFEWyjR9pkjjPuoKa1zz+ITk/Ibpz1R5HtVWPNLHsR/
wvYJ21fwNDos21TYQVOMElApLqKngC/qsTFIh9k0cs4pg5xMflxjwOUsmJaeLRtu+L5ZaNOM/oqj
L6HbykVtazD1aKoZHVENY9wiTPwK1nnXE90bzMp8D0YC9J1sjyGFPA0u4o4qKAH2RCiU/fqTR3z3
yJBXktaneGqRS64d4zfNkv/Bd8v+dU640K2jXxy4jkkuwWUEuXrLkaBBvStGBuR9YNRsW7PidfTT
nm2Z9WIXbsEuPWfV1FgVVNFhPXFt8AJ7fuME+xxEf12YEueq79enpRurI2/N5n+fEnexH20yjPg6
uD8g7HkuIa2g5oUoMa1xw6K03ARwRV4nm0ryKILc0dzjbB+vC6HrfeZnrIsC2OluHz+PAzmjMuiN
bbg2xqWJEqbw0/A22/rgzX27NdN5N3shUvEVzCZhoG2YpP0DvtK3vKkffIxCN8YVzMGp+yZ1AfIh
hMnR89fXFjExEu7zvoSLsvXZ3T9kxfg3SvYzX5OLOTvhpbETzldJ9GhNNaeZbgw3RhE/GODDqcxz
34sNGNuEHd7HYWofue5VuyQcFEvk5g3RUnRho7hTbJ4uimawLbySrCQgb8mOvF8Z02cgTo2WxT5j
xCbpuIwV1Mwwm9LQ9zGrNJYidYEoi2FQwPg1Axg3++c5GhT3ELj3Ye7BS5d6ndbrta9/tSqcvowO
fbB0lgFOXMKWq84wusauy8J0N1cmggLiTU8rQ915Bg0yO/bZaaZNzlcOTTA5KO3j61mG9yiY9bPZ
c9Zrpgl03wBLr1oYYqVU9rY0ee96CPLDmFADGS2kM47lkFN2DQ7vZrI+VOlbVEMUBadkPNguJc0l
LL+X2XVu2iYviN8dJApnBkZJGTWdFNsJq0XDdN+qhtQyMald3WXfZAJ5d7sxaH36bLg+/7YMY5Nu
ZoiEAJVPN28F8pdnrs+YV1fnCMHkmEUzN0yWfbC05o82nIKNm/efveRrOtNnfMn667//1aFDhdib
7EebCDnS6n05w/jJHBiQusQhTe2adID4WuvWKXiMfdNfnH92VvCScnVeWgocLhu0Ks+LE/W+Uzoa
sH0bqDxjzZtOcZSj3NwHGbshMPX85uk1ELbDVx02FMXAuPNJMVgOcjfqunrcL/ZybkngY2SvNv2Q
nVMrQWzd/+SlnJ4VC4nnlgNIqZyPqN4TOlSkKpf22WumL9tlKNUyy4migf8+6QB/8Yi9gzgmj4xr
sSC1+5u+2xkboHmuxz5ElRtcm76aP3B/8RDs9Rv/4Oap9+zyGDbpcp2WX2z058tUyDOtc1nbl+mr
IZQoOuH1ZtTOOeNpwHu6ADOkjJwQXku/ziiPY9GniP52TYKiJ08jpi5l92R28BBM8zf5POHLe595
uEL4sXhlkLqEM9t9u6SLPWJSjQ67H40/Ayrwrh6hv82kOvS59zYf67c4nN/WBkIEm+LuCifs0uSu
d1mN+IcBsfGa8H9tyqanFayz8r3z7avnYA3Mfevad0b4MkUlXxGYIawb9YPvd5AMGrfeOoa6gt7p
Xyse8oMTGjedcKFlWZV7yfjQImvZlMz68fXZtBbY3LLV+ypDDmaBA3a672nymUAkMl8eM8NElzlr
n4JRcRwl3LhzvezRLp35cdTJ3yyJx7PftxEHx/b3NPAHIOxaPi5JxREkpX07UNy5UKDFgiPVXa+0
kaJh5nu04pTqVBbQWbeL+OyQhmYvHD+SZUe7zXSzsWgLF25vPWUlzWO0As52jFxcztynH6qJP2v+
f+yd15LcSJZtf2Ws31EDh3SMTfdDaJkZqZN8gTEzSWjtEI6vvyvYdWdITllVz32+ZmUsqmAowP34
OXuvbTt32pyKi53FW4TNFIX+8KFESkRy15QEusLLYOJg7OYRqN404AEv6IxOQZSD2kadMyIMHtIk
3Msi88l3QSWVoOLdE8ezBtkTvzmyhfreqm/BjKS077xwHxoCTWKQnrzgw4is/DTQ+jj3Tf/7D7gX
lu40FQd3sPxjSyt3ZzXWieXVPiijootbXmlVrQtIy2heEqbdBvFXCFjL6CrTO7fJ2sKU/M4zQpzC
1U/QV3LJAkr8njdaSrtE4EWnvkZ05evKPGZ2jbSx5RDmhy2QLLpDj7i7y4FOZp2jpJE6sGkZtjZJ
JnW2Fe+JAOJsNr35qgpyJeo8Y3ECG4JTv9tlLRFmdGa3DoouBAYQwvENMR5ran/PivCMGewTgyiI
oE1ZITCZEOzqfql7K1wY86zurIlCMxVMn9E/1ktdlG+E07Hbj+Vt4/rp2rrG0Fk17Dum5XgB6p2A
nZQneUdzSWPRn8RDmVTASiuL7rQAYxjQfePz92kTZTxppDgMmjPnY0ntZhim2hL2qJamd5V60vsT
c4WsKFWHto6JHDXyBDEnciDcOXKbDj2i3a7e2qXmBi9WSbZGkEh+2EAKOdbVidj3bJu/keZY7DIL
MK8VzSynJiCexdgxDBxj1iUlbLg0OkYF3ox6PzAUPJjxzYy1bzNZ9rDw4ZptoLUuHSWvtJ4agJQd
mv/8ISodsQlVjGeGZWFZZCAkTKDCcLGutCCJ5amdP5QVTo8TiTABX9FNV+KDp7RLm9w7hDX3QQZ+
beUhpNvwceilVd9r6DKnCIzbnZMUE1TMaF3O7YQagSiJIbryfoL6ba7pcrLAkd7zYkQutqAW/56Z
CH00e+uhYkFZ4sAJl0OUfFQ4VZZ+EBr7GWPhkiYT8TWjhYuxb59s33oZe0dgi4V44+IwJzEEVnl4
lZd1ZAD3XL20xYfhhl5hCnGtaDZ+p8al09fZ5fvvff8ZvdkDMXXlSasOrE4aRJtirq8cmSaH04in
i6iqEGXderIBNzEaHO+ER8RJqAgkix3YWPgssY/V1VHDJHLtRh1Voo6hySAnUpGg9coUg/MOYRj9
3cywyerNZAG3FINEGeW3OOKz28wJX0ZR079UQ3cCtXSpSj3ssHmOW3ue6OtEVDdzUj/FtniKuVzu
hjx6akt3woca0YDcDclQ33Bjq09T59/o7LNKwugUDNOFkyhK1wrE86BLhHR6xJbouicrjc1T3odP
LcSze4oY555FYliWuN1pWV7nTgWAo8bsUKsX7bvsS4xuRfKl0jBC4go/bgkUmz5JG7905ofbFPE5
jDB/+G7NmnzNRxfDcx7Il9BGnMkncT9jL1ukHlViOxjVmuLx9Ttp3amA14N/0e0i8qZLm7jBbVWn
8xI8wp6muUNuCz9MvSIBnWPusfM6Ahs7rIPziiM16KmIs447Vf1K2jrf9BKiQxFQMRLTlt5CbiAO
B5v4Km/tB2n67pPvDids/Di6PAOBk4v/DWDKpotGtPw+PQMAeJtaE3E2+7vEVK+M2TjQZRnwqHqZ
kh26akAqxR0eOQ4HZfzap4Nx9NQuyJS3Bkp7h20a2LS4kUH6iLQZfSPbQmkDbGSDTK3uZNmZdURs
99krHImUND8PqYfAU50LgWauJikg8Q4ZdK8vVeZs8mk5Nzbi/DkqmHWbH2Bm3twWubQR0g0h4Do/
dfsiJeJHENf0oq4tL6auxGkb1MhxksW3aMrINaGzTV6OA4HAKld4C+yV1aD8qEiJWIVx+4mzdnLp
FKdJaDtvMhudoztotjk1HgCm9suyZ48dpp7LqN/bvZc/pwGN5tQJxs+5qj7RNV64UyEOflj4u2Hy
7uPc0R8xbbbZ6NUOD2+4nBIVY7VtSGTqCKlGEP+Zbq5/SZP6BlMqfoTK6Qn0BoPQWnm5cuXEAbgl
SUIE1bR0kA2sJ1Ft6SiKN85L9DjZG2/bImwIDQMBpRSZ5nja3HPkbcObqZ/bT4XENBfQVmZFYAoZ
Z+3bHOn5PMXGI+UkVQK6y/uQxCmArBFRgjbvK0Qkc2t0gCB9LcuzZWCiapKs2XTIMFej6La1hE7o
RtMecS4nlAGJrionb2lDqlmxvRA9OnYSrSNiRq81DtiNrPXUhScdzfMuG7z5gCsH+Enq1zttyOQE
H4kIiWqjKHg++sx/Uy5gAmSg7soPUHUOtOPW3gcaPcLZEjLjOtu4oI57KLLJXnOIwlY3JoeGTgIC
MbxpfUbfLGw4NKeNmg9tXn+xHECo6A1x7YpjX5X5g5E+tKFKbjrRwTwTmV5bKr32ZdtHUrC2xQRE
JLGvb/99nAn6MeqGkFqXu5GMjnghSZ5q1ZcxaF40/BIPY041fHMcMJSdrui2wd5g+BYwqiyc++uK
zewT1xhcKL1k+/9+EpZ7AFpaeXeBMZpHc0Q+FQzM4xPA5ReiB31Yo3ddHRx0SXd0YC/6JAK9BIgW
nXRo15R8iDdrP62OFS6MxdzFj3zA3i17w4TdqIt3o0qSFRgR/D5NvRmCpnicCj6TMgWIriDBqiBj
4kFKthxnzFIeuZRg5USmxANJkeAjZiTeIlAv2FL3DQ3vaCzVPwu1QhfZye0uMofal0h3QvlZ31Vt
6ay0dMfHJOarablm10EJI5GRIMVA5YVHTYLcUpUM44p0mjYxyuYNjcoG23qE9DoYrbWXYAfvyjLZ
CnXTZQYE2Lno2RG95BAV8Xs2HizL7Zas2SiqPa4p5R0mrPwrzjYeEkizPlwR/2nDQwVRJ1SGc78S
XiNxhCA+amPMBCSfxIlN8EsbcLaJcLhm5ONaLZKZuYvmUwuKr7hXKdqKusQWWoaIlAfU8FOLidIK
OgiKHMDo9EUJy1rMOZklccpagxofjx5fxmuGdtuxfSAXSewf6B4/ZZ1sHlCEUTjoUG2LfuSAPniH
ymrh9Xi3erJRhqXGHQDYmKyVcaLWKqcDdcEuDrXY1ilGHqoKetN6Co+zkR+tACJCg5yMvBmv3Ikx
SA9NahZbNDgQJlpiKn28bWXZb9wyi/auHT3FeQ4vkPb5qkatN1OKn1zLnYHdcGRLXCfaikazaHDe
r73mlJPHZdRoGLXBNNoL+ntTJms928EpqXzi8kRZcAO1eyudp73TGciH5qjcqLBvFqlbZ6c2AvRU
ZhfweMVdMDRXylzmb/p8/OIOvXeJIy3pzXDTtY0xrRMuiUfhDohxG2TyTZITnFlH/gL/KC6yRE0L
W2Vih0YabYsXXbvwdbfEuUIpzgSY4JeuZd7cgK6I0LWMBrlvZt6aX+rhHBXFTZw+EzxebTrbvGvx
8i9Mvx83cETddo3fSR508dUp0NVLGWgIdWPHQGr8PFEbZIhazYwSr+peOKjWezurjeUg+209AMvs
sIuVkNWKutWLhpkAGJPRX41Zr/eeG+yKWuR703+l0cIWOgYbLEvMRYtib1rJe4aupavbij5LnD4U
fHIBGJObDD1f3flnKDiX4apotAdl7U0AH7UlbJraIP90bIWHqQlv+oJeZ8PsBbsEoa09RZfJNnp2
Y3jleffep4jg5TFlbFdxpmTuGjcMN4sxa09AmB2m94G1qWAfX4K2FhAWyHrkcLkL455geiQvLk72
fY3YD+U8XgLDAUg4hK1cB34Tbsq4ZRkx8cMHJraD1kcZC3gmwfzvlwqpJvHc6xlP4MIoIDygVPhU
q3DJmFquUxEay8jN9KXz/aUM/OhiTUW9ipn60v9ONlajx8cwgkZZSuvd1nAysOZD2/SyTeW6Mdan
Iln5nQaVmXXua1WO5WFunG+I1AQpHdRMjjTN1wBj1MrLu25vy+k4KC+9p7314Oc423VcVSvsqWqX
iHxHHI55mTv1xTNUuPVU6+5x9hDWO9FoLIvs0eweuNvFzm/QoYKfXk4xeYa6F+jqIoEB1h769Zi6
yYtjbhGczvuxS15hkO86YcCbqwmzKjl2SRnPq/wqHszQ4eEbjxsm64Lva2kX0X3aaSoLpoyeWnsY
+Mm0a5BWIMgB8xqtFPp+IFVVRunCwAc94FgAhwePR8O5bQODkHvmF6khHkwZJscg4D16aIn6vEFL
YOZHR0PgjO0AY00CNk5N1IB1dmOPxdOIBKplZV1UY/jauZG9yrpsbV7vF4Nxg2unnwezNBaOm2D1
aN8by5JrM6Ej2DTxpk+RDmUhKkQfgNWKbia5HA6vHtDIExZgZH5zsgNwRT0SVOpiu+GzGYcTCq+i
vQyutQbmvqb/Y2xQfdQbKVyCpMItMsUWWHraQhB2HqqwxWEZGT4JpPzgtGlNPw2HdsNqdxMwott6
ffvNKLU6ypbNO+usk/bCL3GTYuOe+2aL6OYlE2DDojyEcNKV59FgJmnFZPT1BX2lwNI3be+1G7al
B10qXI8V1/oY60PecsLHB3GauuLZqJOcsJFoG+UMtiC20OuJjafODxUtOzwsUI/gLiams8TAX18q
3+ZWzMNNNNnmusgtf93KzL+NTNddxPjUiBn3OcjXSjKbeUt7qS6KYHmWfMwXAvHGAkPU2hhCaGr5
KWgbtW1Cidp0bgpS5Z1PuV3HJyBkD35to3lPhwdMpe8l94852e2Z6yppG3TTRMOaV+/0yDSFziCG
sRasGxJr52ZugIl//9mU/P9Ikq//UiQJ8TR/mte3S4ov7/GX/A9DSf754N/DnYLfTFO69AUCiwXs
x3An9zeXnpAjTGodgXOG2KeyalX897/Z9m+W60o3wL/3X3kkNrFOmKkRZHrC9S3L8/43eSSe+DmN
xwvwufu2YxEQGEghfff65z/GARnKIckA+gWlcA/G0m1OjjdICsWm+jSUIvykMIEfgyovz0hxk88J
ToOrMsl09rlRO2LpIMNDkDu2wyt/v/1mxb7/MLZTezGyGm1JiLocUocAaTFrJqxUmtDN8J2X7PGL
qSMGYyLc4HYkTWQX2JzD3N6pDni0m5MvqSDgn4ac8pGvfwKGbcEzRS/Fv0s2yZWYnW5BoXa3Umrz
2bMH70MP5sAJMy/frMIG+JSpBDgRoPC5bIadVarpmfy6kKW3dm6zmWxZQ6lyB9PMsBfTMM4rDOVy
TVrHvCMvr05o+1nJPYwOC1pX4XhrZTbNIwkH0YBNoXAJEkqK1cCHfJQdZfvk1PMehBI2x2bWNUd6
o3hQlitWrcUihyy0dL5hNhs/6dTIbrLRQjXUd5b73E8e0iWOSd/iFM4/dhv7bm6M4VFGrviY8d88
V03ifOLB/q3TFOhGMnc4mHMhdrQwxg0de33PZMFb+lxkSEuAGCyELoO7RA3xZRqL7GZA7cO0OEdb
FTuMNWpsd6upjq59NCdemegTrgKx7B1skPtYNSbN9o6F6dYuB/q2hmls4E9BxIBaYd6nTs1PZ67o
rRl30xHZp3eyvIpoizLXF9/VjH9bX9qbELYoK6GjszVi1vzSj644aBNpvQm2bthOTFLZn2yPdBZB
301XhEIPmfVqxxgac+awkCg4CG/iOLbrledpQgK4Rw6kLxuvAYdBSslMCJwrUeSv4Xl3t7Vvo5Ny
xIj21oLlCEOkK4JPOCzGby70WgaCBA5rvpjr4CQkLtWVY8NzO84doygCzNyGzuwA2Hc3JWG+93pv
hl2UeTbyq2rCu+EEc3AD8DMxdr41lwnyJyxYS76I8s5Khv4TaPqoJoO5cm+7OndC6h+6BNCtWyzR
PZU7yl1o4Ts8bdpflnUk3zKTUnyRT4MnGF0rgkp6x9PLWhXNrlAlhUqXmSS6e8RZyDpHQBrMsrCW
pZsMm06VNawfEXYHT2T4sNihgoPBDXHgdVOqwSntCF2vTKqwEGzX2u+G+ThZlljlgTHtg4A7MQNu
wNA9r3Dx+M7FLaAJwPlg0E+P66pmK8U5FLbY2WCJzmmEEYo0lqzeth2kQbAa4lvjBOoy5aP7nqTG
eDsjXWHck6oHi1dBeBeKqHtWEwOPAk2LW09cB4Dc4vaNZ9j9jsi57JxUHQ60kaNki3PXci9kuMfM
muviBpQ1vP969Ns3s07D7Uyi2VH7wn/NkCDACxkZmfoRrNxUWta+RX5wZWR7A+Mo2Wn8zi4xJ2Mx
P85oJDa+NzkPRVp5lykAeZwPI86QdJzTl8psc7LjpYmatRcxGvqI9BXOZ7vA6jgNS4sBezCl3dlj
prH2BhBm1PTgjgcqUQCRaBozqw0jmG2Gc8sJJ9slU4tD2fMiCPaUodaL9hN3G+QWyBetLfvgezXy
CEPTi5Cyvfi5gRYgAE+6vpoHL0lkmJ/ysE0fgEOOh0FbEVM0AX9qpLV7F/bm+JSHWM60TCkc7bZQ
b6oy3dcCK+Ja1RhDpGkx/uxkuWPo11OedP7RAnUaIWhTOS2bBs6RMLigbAh9tFes6awRSB7GKPXv
dGJHSzXSNRGxP97MpTMjWBDMtFB2RMO2wRW1cW3LfEU45hwqAl43pD7rF8FQl9bsnPansZTNWlLi
r7sB8yB0AXvVN0G7qwKNyiQLbGh7rSuPUytYx/oEKFevHOJddIO6swYmsuJoab2GbaDXMbEb7/j7
05ewM9uvAEHsVdoEkJW8DL6/A87eo7n1lqaut1ceuLz0mmRhcGnfBpaF1dfVcZyszWEK0D8g8p43
YTOMnyUqkUcTHvVBBZKBVKrGfa0wdiTKCM+VI2GCt80E7yaCz6t6bGEQCvAIjJSutqifXOVJRvJM
aj+6kmmrmwfFvVNX6i5NslIsVXAlb/WlUd17xoBWDOXRcYwIcVo3Zg6sIUpG+6bEb8oRACqZXhQm
+qP0SioM+Xg3CUrzHXHhAdyq0CW8QIpgONl+PL0OdFiBcdcMdBL6AKkEIchkEN9XL9MjjGJWogZv
mmOY3/VRoH2xLWT7oZ5HtCMVYmGQMTsiH4NrCW2layd1+oeChZjAmXCKdtkYT6dJ6HYDAKCHRJzL
hZHyybIsy+snA78MSW18pWC5DqPmniulAQ2KFS5MnpEhB8gGEk5re5uhLdou1zPIfiz8G0FXc2P0
rcScV4oVQnwIlQ2IIx3b09aEkbVKptx81vgp+AAtpzt3XlGdIkR+d3WJ85JhK63JKS4Zp2Jpk4iC
4GOQOgUxf+WrotBEjFT9Azhiib9VVw8xjQKEyGOivJWjWomrBZjjQ9CwGZqm1dxWjH6WDsCQbl7p
yHNwuAwWewLTwPjcVIaHAtrsznlVVi+ThCNSgIlD3mZwTiml9l+EO/U3dJW7LWpl7BtVLffe3AWM
PxAB9PWAtWTICsCjndu2u9rTCpS1Hx1h0dWvU8MGrOtoPiZ5bSBczoAvytgk0CmvW+dTr5v0uZyi
bKXMztnj1E0PydTFJ48w86W82hb6EPlWaXQjWTDRPsHHmNOdW7SKNnSCKOKe0TcdCqQaTLpZaFY8
HER5MbvJvZP7+NwjZjefEwIFFlNrZufBdNFMKEgAX7Xu+3VdswOiCoofZu2xH1u+e8hg623NuZcn
ZTO2q6Bqw2RLwal4ZLUnQE/gGjs2ig/IRON9g/IFIFUP3xp0xDeT6I5N2bUdFjwmoXQ24rNLQIZY
xIx1F57RZg8NVi2cDip9bYiSRGc/JMwyrrfwQpH+cZtZQUnRqutDBghta6eVDRavvCaM4rPbxX6T
fDHAiJDiovOaEDeb2DFUxRiyLSApq8RIPYzEeQUgeADJ0a5ap062gPrSoy6TjlbL7KPMF5QcnWK/
NhDDElqC5L80G3Ppm9Am0HTWdOzHhriexG5uguzq0CcoCq6HmdyyloIQc2d9mCMVLGOPmhPPwPBY
p7K8eEZYnOOMYKgCiwy0PGNeA5yE+m4lPgbIEOGnaY3FKa7qjrKqZZ5tiNQpEf6HomZYHYIjEZ6c
nuFuhMjNDaTVhhclhwph7ZPDifXoJG6/NzUazIXrdfYzSUKa8DzpvhSsYNQYs941Y4INxq/TXT2a
ctf0Xbjq6jEJNkWXRYQ+uMWuCMLwQTVFcVEGaT+JTUyAK8xiOfjxc8PZeeMMKn8Qmo3PaUdM676o
ni2GviEdtJLZRhykbz9ERv5B/KnlWxxo/jv/9H8eeK75jD8ceCwM3/UolaROCRZSOfE6s9B8YQOg
5AQksc2RXS/awRoW7P2EqUg9bJx+eETdYC0aJLbgELv7wRZUMDNuSkbXADpTl7NB2hBiSguJir86
G/RCKu6NRnMIGgZkd6jxzgB5IZMDzFwWBnhL2to42wO4mCaRKmh5dtY4PTJSeS0NHW8Ko8WFOqms
welvgnbumm7p+pIJocQ77jWqIrho6A4yQPNYJd240YFbniobnKNfjfM5KEO9neLOv59mu/g8wQb7
aEtGjEPElsHYmnnJjPmDr6c8K1pGNtOMfSQsnIcCVdGLw/h3Y/ZJs4u9CUImmpODFzXBR2Z4PdtR
rMNta4T4gwsfO0TbWcmTD6noCUd9+Qrpv13hAjCXEcl9c1s1S21H46vNLrnXFriu7rqJIys5BzqR
tzaNsbW20mpXxaZYsfkHq7R16TkTc3FBZrKdrVktg3SKxaKwUUuG+A5mWmnMpsmbr76O0QBkKhu7
QyPZiDszeLE4411sv2EWZ7lDsud0EtrsAxVXeK7a1l8juseOqIt0QDqip6XH5fdq6Gg6UJyog+gH
xqjNbVvN46tFQbfWQCQXTZFab3Aw4r2twZQxAzVBLSLeuA2YEV83vUgem6RzTvPYWg+eACawsIke
YJLEpI9tIpvPhpmRMZNaxdlDpEUKn/8458ahEAlzMq+Lr/6za+nepkn5lHSF/dG0ZXIvxMSseoYt
SR+fPArmJsl+So3mzSgKwvBA1Kxiid5liGiuN9eDApYPtO3o7nYAN9AMz6SzOMbgbm09PSLBxHfG
QaBbWE0dbOwWERnZF/jmg3EBpq54dMwcb6MMPleuXX4qKKr2aNIqYvv84jYBj4yiCFQ0AH+FmCuB
zeXHDmlGGQaNiVyIwsWVgZvzCSRCjypcDOk+c5FUEr10JhClOEGsDT7c2omeMAlHnPYEeyDkXLw/
pCs9TmNFPhedie6YFRaLBFSsO5qPMYE8ldNiQ8dS/EF4xS2asZhxblRv+jpFSIkPbgMxDdMsTN0t
KNOrCNvTL57FJZwQtvYEEP16riuq+8aa3I1ZxP1T4af5Y9hVQMhHdiQ7AL4yO8RGXgV0OPWK5lVW
vvncq2DeYM8E0tzrLfMwRKoh35ZAhsQsg4g4NTMCoBk7o50R6rWZIHFAiotu3Dhzb/nU5SpLBVGj
Ea6+MO/jbTdX47nNuFRqDvOWI6gS0e/QrC99hhvtiRoxWxC5Ub7n3xeJmhiNdZJVnwuKPun6e1AU
tIUng+SdNrvMbsX5rZHwpvOEhJbJ3xidfa6vyZvoisGDpeKEHRAYo4lJBypLX3rvhCZThlfDPYZI
JpHE39xb18P4XyzK9Lh+WJN9x+TkZjo0zIRL8Isjr3/+w5ocgtscOeeFW5A9Fi7cPEIyYAUDWTdF
VXS3KOHJA8I6ZnflKyOVjrRJQspf1TyMiPj5/su4zI8exv0nztPGsQfBStikEcanIGvKzQSuFoKN
HTvFWqnWDBeUOtk95j5KNsj4trMvfc/x9gym87NwOFgtx8Fm3+yZuX3+i7d7jdj+7y3Id4RNQIbj
SEv4JiA0IoV/ertjiqYHhrzcGhqlhEuS7XsbDeQEzUmsObf42S03TPYJR1P7tc0C2DVxXBt3nRDq
Uzr4o1znDsMUDSNXkAFXO+9Oa+AJ7QOzZ8fySsAnrooxsMdIDqNF66kS+JcnD4lbOTXi0NE1/pnr
/e/v039EX6vft9buH//Jr9+rGp9jFKtffvmPc/LeVl31Tf3n9WH/9dd+ftA/HquC/379Kz89gn/4
9ye+xkD/9Iv1987tXf+11fdfuz5X3/91XuL1b/6rf/hv/1L/1wffaNkUEP/+43P8/th/hlIjofvS
flF/+/03v0es/99H/d76dX5zaKs6tGsdX6J8I+98/Nqpv//Nk7+JgAtemiDhQH/bJFX/3vq1nN/Q
m7p2AETt+2N4EV3VX7vClvmbEP41vN2hISMC4fxvGsA0kn+6FAlEQVZnisAMBI5An3b3j3ceOeyD
1+UTQDI3pmqdZ61fAl1baJri9C9u82uw+4+XPRe651AkeQF+ON7cL8/VEQmfjiTOYwBtqjejmapN
nczAkTOV5duooAX4w1fx+xX5b2VfXKqEfOq//0380TOihruODM2AFeGXqPmAI5Tss9Bb+2IKyKAr
zDxe9mCwRgK67HKFscF/SUlp2sZ26gqMcT3xigiWxLZkkrqfIGkdBac7jFuReUN6F/Y6eIr1+S9e
KPni/+Oj4Qt3XJdLwTf964rxwwKY+kaGKxYuXOgbwdmzTG8rPQSUizL2q9NIkvK1mzBMeEPa7vPQ
kqRNk0b495BCM6AE1CjRNFff/vxlWb8uVNdvjERY0xeOzexCXmvpH14WKh8aa4H21j1pJ2cFE7Fa
QnWMv3nIV46jRTyYXWbD0czS8QlGsFzRtJC7GNLIi0UiLIqJ+ChEvTdj4y4VEXCQIMyO4dBjoHCS
IPswnFbvbSsF8AiO7w37drYtdFPf//k7EebPcw62GN6KJKRaWrbtSP7/81uRyTzCSrJdBpV5fGqn
MdoYUyAOuYjBWujSv/NwauFGKPv23qi68aP0rjyGvEAotcDC+pCP8ckEzKNqH/MQR6GF00dfjCAn
yC4Vu8hMyVrlND2XTO1KKIh9iegqQONzRtWKGzqeLyX9dbpcT6njisfMTnck3e4M7SukhMG4rl2k
XiAVDqkF7axm9tHBXFoYnjy2c7Lph6Mb3A2NfMkUjWckNKjwtPXQt95RY0OUsnhIZ03DpNiGlNx9
427IKVkniJPHfrwhGPyR0pE0+PxgkuASNuExL/GPlqO6VYn5ShIYqjZMlItAv0fAp1CgjVRcBeRS
yZe2IML8uar7Y0wwpenLje87b0WYQ8cATzTjxqE065B6sPWd7CusywIZ44HRqs2ug/BtP8E1/fBG
nzalDTi6EdlpnsN7ZVwtezj4SYH0/XWvpbOw8hG7Ut/THGLuxMAHVGx9dL1mPiuYauxtNBePwrNS
0nKQL/RwSicU+X9+5VyX+19vTd+0XZRANLNtj3nbT/dA7XOgdTvtrkVoF7cc6MoNgxbzJC25tVGj
LX0/Mh4wFNDF9L0ORRpxxeM378r+mJpigGY5GB9k8mQ7ymE8VEYNPAKPR0Grzma4HFfdjuNh9Yri
OLc3EQnMH0E/ioe+DiuCUybjVdhZdDJn3W57IJnJQsyxu/YdThcy69ON6rHM/fnbZhf5g7ftX7c/
CQ2PBeCXty3NevCvt77dBPrsIpEnutwynH3NFnbBLA8/RSC+DUU+M+ZoW5DX80QGr2/UBzE78ikf
uvabGxri7c9f2h8s6vJ6OzP6RD4hveuW9sOilEe6GHIXFdooLXdpt9W3eMCJY8I+GqfoL1bmP/gY
pEPzN2A8KwU7189PhpHZG6VW7ppKzX+NrmdFbZv57v/hLf3wLL8sTrlMExotLflgdpJ8BdxE5kEH
sYXrku6Zo8Cy/PkTiute+8teLIPrMJUaQjL//eVD5ApN69pCV17Soj9OMsMl7yJBObR6dp8lRSIn
glEi7bEK89U2zfJCJ6Fd/e9fRkA+QkBh5LoOP/3l4zVGFw6d666NiJ5nOHnPFjkiS0RhpGwFjFUA
/dNN8gj0sIrxKYN29BevgBrrpw/ClYJaijE7+xsYAf/65z9cTdYUcUrLU2+dz65OF3Hf9edGwaxi
O5VUQaNeBX1PFjFxUXiZZiLpmLIQGttLRth//mJ+LcZcKTkWUAA4ImDtsq9Vwg+vZXbmrEG+4q9j
oDZrTxUwjGtk3rGo7b94ql9vIsoM77qrszx6gUBk8PNTQRa2cNsbwdpHn0cmY+rvCzGNZwjOPbHh
Ivirz5k99pdP2jNdKhvqPlZR36XY/PkpR0shTBNjuM7DBgFZBPObnILxlfhh5FU503Roz3azZymF
v4Sn5xhxVFtlWoScmid/S22Rr01r4siTtONOZa15S4uwWw5BNh8ROdqMngKBMM0x060stDngAoNV
SqJD8m7VefkSd4S8lJZB5tMsnAMUKP2sB6yLpkFwMhovG+h+Zc3k6Kox/uATigkPaeuvhbKdT6HT
eKgd3a9qMPV7YLjjekQxuYQzWmAzJtG1rabKoTiIuGpaf9imKsG6kcNyamI7v5ldpzw4duxSRHoh
8CKOm2vasyirBhk/FnGBn9gG6EMvrdsAKhErVRdw19WcBns1NzhwSmS1VzuQ9p+qLmawlWUiGRZ0
fpEKTn6aHsx8bE+17U3f/ERjHDHXUxA0ez11K7O3sYWmFKLPiVVlm9HR+kRoElLLXg3n0GrEM5gD
+25ItIkbJrT7d4es430gmfbFHeA3CgaiQwhdWQ6QS9MFQTwdEz9X3qSyQF825+5FDbIgaXfm5N51
8DJqM8tuojnsdnXupgt36KzDNSDotWzq/KW0OjouI5b0+ybPBmQjef9/qDuP5ciZ9Iq+kDABJPy2
vGGRxaLvDYLNJuF9ImGeXidbMxGSQlpoqc0fEzPzd9NUoTK/795zutVEP5VMOYnCDXR58yWVvXq0
o3l4aUQWrivLr57nZapBCZChIAUeH+gRGHA4uvR+yHA/ZFjlNxYhiX28eM19RO4f8vVkcqcPrE/m
4XQtu3S4FIuQm4LC8cog7vhrIku2dmYf7G3M5opo/vAB7Ita95xHJ5UR162tvP7qIE4/i1BGP17n
tK9sJKjuqnFtCWm8DR6F46WJ8iejttVHRy/na5qHWuzmSpCIJMuW4auL2XYwgTe3o+V/w2gzzhEk
WED8o1iNCMc/0EFClKBjGFyYgA0v3UxELzAAxDWgdNeOEWR3Iyn+TRd23sFUPX4ABlZr155J5oTJ
9BG2OBEbIowwPu1la1KM3g1cN0DEBmxDupHHjdtne3ibwKSmaKFqZRIogHsQ7YQRJ0+sQ4OtmhSM
BTsIHqK+ybdzZPCIJNp2QZCkDRqSBGPtghdo7IU5qROf+pqp82p0/fTchkn+yu242mMWInVuSUIc
4TgSAQDRjb8y3Ybu0FCo0H+xKJs31Gvq2hIeh4MMxch1+nkzI4bZEPjtX6AgxicvmYEyLlHxyPyx
IPDTg9aI5XtXQLZATJ8ca5vtZKTyYBtV8GQaCO4QrieCqSMAxDFoobaj8AOi3ct7gcUYPjE/GW9X
s9U7yQXw8KrtXVetaHSYO1I7xb4RJsMncwKFDdkDl48RPeIHMUGVAGo6lzxx522Qw5lltVbT7tBk
pqGDKu7AkJCwqFnpivQA7Si875NJXVQJ/n3TUUR8SKyJGK4q6CM+q8bo+etkIg7TXFT38RAmeylG
a52M9gIejCjHceJKy36gNQy21oP7B80h7x8LGpCTuPLOiQDq153zCUbB/Kgid3ggGtmRZbb8jyQ0
uwPgfDawbHH3Q8QjjmXRqDaDwIVnu5bchVOw7BOvST5DGPco8Fh/0OYnyZxLc5/mpnMniIcQKQHS
cV5scKF5l5sXjE0pc398rc+BRPDtYRRc+wJ/Jx0h+0YQnC5zV8zn2SjjTxN+IOfKKT+ljdu+Tz4d
0BDAw01NfAoYOTGNPBEZSyKZ/gpql3StCaEzrZryqV+a8EjJNaIwEtQX4Sv1Vskqfndlp+4LXtof
LHWZBdom9zhLCVz3sT3ekRV3aNpQxSVJWrPILopLgFijD6yJB71aNmquL6kyofIObXquCs4JXILG
6KyswNiHSQI8qWg4GlaEpVM2aUG7H4uUSH08Ol9uYRt3uYPei0RYerfQvYfBr0ZjOw6mePYTzSKo
3O5gTAzoMNTZ+7I0KVCquq5Ofm8qqqWEl6bjnBHZAKSTVx+VpJSYmcXyh1/WwtbJIA+Ci8BpCOCo
5Qjq6g0MhSAKAQTZaAzJjNyzL5Mdo52wi6568hhukCZK8vcc49+PspX53IoSN0AM0LsdA5/1f6b1
H3lmvtQwju6l7OMX7glkkUgPN3uft1C8Ymjd3Ts2UEi/860bMerlzqobnypYFV1Y3vZ/ejcFT6Pa
JHkeoeVcDXbU3/Zkhl/AeqqTmIxkiyoFWEMUAD/wqo6Pdtdb6JWMy0c72fOnPUXVY0B4mRUu+5EL
TVXvaKGI2GGNU9uJ39ZdMbImXmW20ZzjJFB7p3LkT8U84JiS8zk4CJKgYS12tLHiKr7EQMN2lTkE
71xdInI8DjIBR1D04b0EtX4Eg7h2ezGuutaP93NrY4yo6MTzPTe+scmcuvvI7LTCV016cTOzDsbm
7Rr8bmXUuU/jIO1zDsfoPk9yxSphLLfNDJ5iRVLZ/XCqqt4tyHzeZ7Cip7GMHZDDqbouXRzu3VJC
QUqCkr80XDKbfbbRcjxqjeVhyhmwAcyZgPV2UuyQfxa04uPxKCknU9Mt2ajEvgS/YbuUPE3hE+mg
30hoXXDHuMuDQssZMJ7UnGFPTjUWMxQpo71NU15+OWVX7ytjSH6kVw6vfkSWZAVMJTYgZgQA0WWe
jGRzIvunYwdU73PI03eY7v/Cflkf0jx+ggxKUK1Ju1OR6ZBgophfrxI2qHwpQQC3n1YSzY1RDFf+
LlDDTL5ytpMmL+huBE+OOmj8ztul/2RjQHbFG9j8Nw0lyKCtfE30zLggi2lT46A8OFB49sDyQUYU
6Ty+WpyYt0BmIHp2AZF7gehYt0+7X40J1ssUiBMluM1rWah8iyE267D9LeOfiUQ8dZDIS3+snp/h
gkHv1+JAWVlZ4eSHa6jVI4FPvwpvbCloeS9KXLuSHszO6+Z22Th09o5hWshdFpp8IKZOba9DRC5A
KzVBBDFT6bwjo+peCzC7Z7tmI8ebuEifa06+OrAwjZuUo/CPFHnzq43y9rpErbPnlEEHEctkfXQX
0wZlgs2SQ6s3PJPWlD+1VdT70JB855ztblkZBJ/Q5iWRzDZ5csiXbseYTFThNAH9SuVf2z4vf7hm
ifshF4LnJjsR/pT4a8AU8KuM6+RpGEvoELNhCSoaI56JzAhxKkn53BidiTjJmFowRoazKUj6AtIY
p5fRZCnBLguzZ5CaPAxGBOpgfdujXSV07uMAP7tM43saSO1jHTYGW0JzCd4Szi+XZPT7j6awzDdn
mIKveDAQSftqqjdQ/uHPtyCQAQHPFeCNzMHlMCTpg+pj9Zo7TE0mA9xlDybkGgwiuc5m1z5aC58U
vYeO9sgzMTwzzjR/mgAD5QrQevpo88pCj+E7mKjVOKtYR0Fb2ildVZFONniLAIkou482cwjO2eYA
RhpzshluOL1lL4PFhnrhfHskrW/xzZQlh1ertdUDv+zwbRQBv0P0gvqJymL7HCymuIyM7XicRIHP
28FOggsFmeWXiZqxPI1OkXXbxJLEed3UYZdiymzalb5dvk2e1NC5qWQjFKftV1Gi+NkWXkUkNGi5
6m4iy+UcF9hNHm0DQgrmxk4SuS9aG7qHgRCzPSthcbyE19veGA1EE+b5uQS6A+t37pYTe3jQbEtk
+TNlEPKjmzzmgPEA7lUG57FRU3zHv5e/4oRtSaKpWqIdRGwIDCNKcKowJ4h5P7fWQbYjJoN2WTh4
FfWUgCb0G2uboIkrN3VEOe3KaCEygfxSt5Ju7G9az1cvUdSX90aYzc+FOckrSAcqOgY9CwDLtK5n
jWZmh8aFp/aq6Q4lSHdT/KbuorECj+/PPr1/kwXeHQrs5Y0IT/+ThK53kWpIJx5JlnuhyG6b3OXj
4a4DgNdRRevZ981DGXT3Ltybe0015ERo1jXtbGXedX+rxHySQpaCA00fF/Togwrt9iMwe07y/tgG
pAs7KACCZ9Nb7ZEsgW5ekeGsVfxUVjBhloQbYj/R4QRP5YcvfUvVB81XjPWLVxxjLBKIXlo/TTJb
ik1izzjgM6K5cBC29tgna1Ol05YjSrgzrfqDXhNxO0eC8nIVcZA0xCdihyr8niDrIFEbjBOFlPgK
wpACXxMXLkDEbiL8US187JfQYbu5B1c58Iu6G5K+fvGRJx9kFtkvdZtJjr98rKEydD59msanzGkh
xQu40X3QIJIaa0laI80Pc5r6VzNnlMWHDo1qBNwFuXlF8pVDkW1BWu7Ymm+HcOFhOSmdTvHb32Zk
j58mksdD0cI5ZO+IS3RGmFr2XXwSs+/RXDPx9ppRtA6bjK8KZjnKtSaEIeAZ3+1iU2HyhDUdUnuI
d74hm11VmiGsag7uXxJl32nutbrZrcvfTNrB+jhLTyMhSmvjd5GlPOQdlhrhjcYyWeiFH7ENKNY0
eQa4pDpC0DLgl1BThUJX/JOofKP/Bg3JHofd7BCgDGtRcaFi1XoLBssCgsS3aKxw6GTpqpKKEK5B
K4iPchVH26GOf3yHypcAdUVSy7ffA85hlNvR8AQWSG+469kWSNmDE9d/VAj21aOjb1KMOgKvdChF
RgGw0t4HfF5CQ4edzvzKbzhHYIKPSY+tApveLTlD/m8ED3/RiyNiRyd/y0eZsSdDrdbGlDVrWdD5
hXY0ZLzeh5yoKci/n7ILCMBK4vu85sUzCDmgPtBD154dAJikLbWPGN6Q7ImRcBQEpDlmFLa9wT8b
cqJWBHvawocjKuKSCji/9jUVP+PZDvhMX9OA6i5pCpq/C2zKBLqPLg3LeKhKklM9D90Vur/kDTOJ
W0LEYCu0hTcZUOfzk6PQuLcmm/EMhYHf7Ucr59fJtmAzmbBGpW/o+0LZv7C38Lg1pu27srzs3E+m
f455sW1lOLPRGAJFzzK0ExYKg0XGeqXo76QrH9TlnmuzBChDGMAs6JaNdiR+OnJYT3E8LDfDiP1X
FqY11dZoGaD9BoVzDGJINXLimz2EyqK0IWCnW6lnvVHVCh5wdU8vrtFKjBpZvDb6DNlBU/P5D9y7
5rtJfUjQ3HlgsoWapE/QVr6MM/etnRFTwNzjW5oPrP34Hcx0x8tdl47qfqh8QT40iuoVFC8EzMMk
eFOE7mg8pgUY/7auo1OR4hMx8ya+Wn7rn6yOr45jiohgY/P+edErFgRylP5x4JGWj2XmXB3O5eyI
8tm8i+PEvFE1ttctvLNTPbMXA9VYwbvle3pIRHP1O8d5Lg3Mziv4+AMZpsgWv2F6iO+IAsCTt5SU
n2WHqy1SUHLwX6Ggxm7A8gZ9aZjeItefrlQdmn0I+Rw1o/wxDEKIK2biAKIygiwicVJusTBFKrNJ
rn1Ze/qDNFOI5Gbne3bFsiX3q6CmhXxGBQO9UBS6gbxfACscDCxBl4HM5auHxvUROVDz1omZ69Jo
53qPUAczMVR7Nk+yjaK9XSv32ISwIwaKFxe+3piXb2w+ZkY3r53Gth5kWYx75bPz4i5KVyHJILtm
0iW1ZFk6iksJcAYR8lE6kfPDy4MGpsognHJZBwk7z+n4RDgSZAKwN2s3BlUK4VxhMVkjhQfjSpVn
N5JowW5EjRMdWr5zFqRVKXuXX65lgLdCS30yffw3myJ1f9d83DyVDJF/MyRIgc11yjLiT/K4yn8p
5lBcApCb+MQQIHU9ZqaUo0WbFwEYYgwqr1zeYE5lySK/Bx/dkwFHipXkV5x71vjhC8am91RVG3/L
yag/zUINtMaMSOknJk8qJwYqt5tap/uT8kT6QDxH3iia5k3us1nsHA04GkOuRQrmcb/VgZlhg+E+
sXYq8+wPg4JKu8OxG64Hdi6bhpvl60Bn5xY4hguJIpDJc2jYGgpFLsgFT/27c8TAiaNu+dVPBm0C
yN0EGZm58joy61PptgRqqVrhQa6rfhe2QDl7R/UAYtvYqx8lCQ5GxGpZjoGjCCfXyWIzMXWZ48RD
s6wmQrvQOOP+IQLvei4iP3qthpkVK6OHikZ1QvXJxStwVbUtf6VW1lMy9ubpjOEHD19d986ObFMG
rsWgdtfmzjoCdB6sCNEmt04k9XuLtHfnjAxOUgbTa55F35ko4GnzeGJSoDYMViaqMW7HD8Vh5OA6
iXiZMtcetyLrzd+NycdxW8wx3zvzh11Z6x1zW7gcczwjP9fD2HhnHidINyr9qCz7OHqw56T/Iuk3
nrl5RvcpGWfQh/jqUL7gAFoeDWOqabtNDjPdvvXnnDrUaNxmNqSsjxSHA8L0ljwlpSopCs7La9am
DEzElH1F9ViC2PFQ0ZtJmp4ij89WHobxQ6rsiCT8OBQ7hiyA/V1ZT+mGenz7h14RE44SZw+nCU0y
XNDcTDun5JCLeighZL74dz735RcxeX23zxKxoHVA9cAXsMRwYuP8MYxD/Ut0F8gtkJW4DjvluNzy
yMnPS1D1KVVkXvZBbuJbr+qBSu2cZe8jrgi0703xTANxWleVbG9co7h4qk6Va6+M/HytqpD2ZOs7
lYLL+5fCMHP3jCc+1XMfaxywQ1VR9C9qyNQFVX3C6MLZDDTAszXX7vTTBQjNCWkMnHeaOMa84pMU
Qge8ruihzkEoTkE5neOKPPi40ERkybDsqy6tt8kyqf1STuJhsGa1LkjWb6mOWVe3Ed2rWXj2NmBP
scmNIttB2+DlB6hiHebML3nzQyoovfBJyYyBFiMBrllmSGU/nFd+3opL7hbgdOuOq3veRtZbmSc8
9IfWh0tkB9u6KXloqcogS5oZr/SJ1CaXcOdofnT5fiRRZ29lHGUFLObEfVok3OXENPo70KEBhYDG
Oc/MffeD59U8RaTLwasWYP+tgWJXkgqSxcX8nHUSLHtt2n62HysSAissCOStF3xZxf2k57jtYDg3
VwVcBzspjQ2z5pg+vGrEnYGfmwdN3QafhRmyZhxMp/h0JlZ/B8qUuL9l2xrzJVxYRpANHakGRJQK
+BSOi3nl5FZ/tf+emscySI4WdfkXvzWpMKAcVOamDlGzoYX0/as1LeFdpazogAyv/AaGVd9q4Ru3
YkRxsLak5b4PwA2vuK+8J6fxIVJQeHhzlJ/h2xCwJxfPOHGW8c+edklzf6hRx9Be3M9elt0gW3Vv
6Vh3OycoqT2Q/wuOsWmUB+kN1lMYL8GmQfGxxTY1P7WVcrnwFjTtF0xL0g7lhgEfTNt5GlfYfjkg
R7IYT8A64nPsLLhkDOFtHSi7a9ZOxWFIHXU2ZCj7FbDJlsZCb4CyDNX9pMR8XNg/feZx7L2aOU16
Sdj6IYbgBluGMzNsRix+jjH2KzLeOswSY82ZO/BHuBII3y5O91EthvWTdePT0pvjrQKSRr93EuW8
8UtbNasqZV48+sjXzznov2usgIKSnADpwPzLbM5ytjh+LEvqvnWk3X6bo80LcJpDCrIEp/8kbkKI
NuBcejabfN4AFHYOEHa5xne6eZATj3tT8LP3wu8xx1bRR1EfSgerUT92FDSTudukdYaLyB5aRd6f
P/+Igd5/tqdc3fKsn2+cRof3vPb6qxt7HL6shIsNlVVzIlCfgyCvit7cQ40pr2UVU4Np2wZgVAQ8
ZSTq05UKdkYJGmfsl2gzQR3YtV3CpXRSLVKUoR25GTCIPOeepxGX0VyxIFv6HUHu5rVOa9IvDujo
NW9gyqyuRLqaR8OjbcXi7ISgHKsyJp5s9sPRg7nyG7oQ1RD4dwygspSPD67LKBCrMUvPc9rP+1nJ
ec+gu9zpPTI4ETN5qLBH8aTTDwsaYlzy8M5+GrNRbXsLiAHl4unRZPy4cbqQvA6hcZ8Sber8tPYQ
vvlhmH7TFjGwiIHPPvg86/dOGxZ7ZBS+vjM5hz6Ysp1jSXGnwsx4dkGS75GUVZwl66x5wmtkPFZW
2b+52KJ5QEI3LxzP2/7bAiidUQU8bewI6a/QrsQ9R1TOzP4iNnLC0PR3V/9/irv+z0HW/5J83X/X
Oija/z9Iu5LMdEgc/O9Z19tn9tnL5LP6z2nXf/5b/8y6Bv8QmAJDh7jgP7EF/4y6hv9wdMLCc4mt
ck11yNn8i3Kg86wiDANQBI4pbP0//Svqav+DVLgbhi4ZxMAipfF/iboSs9Y5mv+cerGExaSAHGBI
sdMPvP+WQIVyykCPSzggj7bfpj8tHRD2WVZ8wVG+1xi953JgKGyT8cfPMNAedNL7bHyiJVbA/7bO
FagySzPLlN192qlYThQRcOjEWBoGRZ96hqq0DeL8FM0dSLLG1pr28KnkMvZI/GONRJp3xp/hLztN
U9RmzVObWlAIkRP+dn03+mN2zS4V7kMqS7a7nO8OZJPwwsCxgZ4CrQ3q0KVLOoEg0TROfPhu6wxC
kxF6UN4EvLdBk99ifMn7QLk2PN7p2Abw4WLu7EQXmw1qm3YX5ZRYAs2TiyV1lYho50PKVWmFWgAL
gSbQJZpFR/lhoHGJWNGoCN+N9e9Ak+sizbCrNM1u1lw75HTePlSOe3HTwFq5icfD1q66uyLJhgd/
QSRlOpX4DTJzX3cMxkBjTeta0/Too1Ef04Q9SdkU8GCmHvLAjDYqaO8rwbjaNexfZpC6GARGeyOV
IIsZKdqJ9HYPEui/nKrlTwbu2dO8P0eT/2oqPUnQftBimX7ZJStaCljlq8XRX3MDS00QZLs7rEUm
xpMDXtDXnMEc4KAp1bhNGy+9RqP8iB34qiXjjDOXVHtDMmgjxjg68jovVrYtIs6tQwJrAL68b3ET
TRR/WVMGNJFjp98GJ3dqirsMLune07TEDGxiAz5xWTTbShMVS1hlGrBoQ1o0QC5OccOVm+OafQFU
iEdjrBj6h3A5xPiL/Io45+AbfUoNGNpHUlprrvuUj7LyeTbuVelka6uuHt1uIW5tHQYG52d/eLfi
tmdJCTOyezCmQmzSmBP+zGENg8xpTsb3ZPH9g8RUQVt1FxQF+DlzoiGMs5di6MfowapsNLUyAF8Z
mnAsy86meUkIhMyiPE6adlmFcC/53U0MVmBhepqKufRBuiNgQS8wMAEU/ZKaoOlqlibdeVDofI3Q
n/lHt3DZ1uzNXlM4aZ1dzUxSdhqpN8MQrbIzKKf3XvM7c03ypFGFoDMm2VrOYu02xptfpuNrqu8B
ASRQAyQodvrkIs0/nP2St0X7vkPHoPToMaPipPOZSxH+TgP51focOsgTZCtLE0jr0aPO60IltTSf
FMqyeytBltqaXRpoiumseaYkEKu7gnFESmn7lqjlmqiKxu38q6jD+26MB66/ZnOf5sdmTja2X8/f
ZINeZF/PjylIVanZqrAK1rput7I0d7XRBFZ4IlcGBv1dTUGKDULynmpoq82F/IEVCtv4njzoDNZ1
Ys0E5GPdaN6r0UN+DTUDtgcG65A+Oc+F+45toebGCizWGixmp8D/EhPhYGO642Mh4ZHNVJSHwgA9
BG3ARRG3GQZJEBE4FTtLGLWZptVCvz5xbs+vQtNt//6noIdum2rO7d//LhGwb0URc51Kh0oPvcFd
aUauByx31NTcSfNzHV+8BUK+eKWPoS8oLEDu0HYDzd2l4VytR1C8vmbyjvngroPFeWITNJ+lJvdG
muGbv9Ws0Zkrdr1eJ5Egh/YLA1u7PiEAB6CAbc0ENnjnPk4NnGCruS0Lp3dXE4QzzRIOAb2tU80X
TnGnaN5wQAn1ntj90UWU/sxz/o/dG8dOgnbsie7g7hTOnkayWou84CAURXCNC1jHf//BKtO6xxFg
b6wRYTw8ARwz1HNV7tk7tgudp1D1LA5/vEl6nGFQsXVygGCOZ4rN0kBctjjc8cTXHGb5l8j8W4Bn
HjWneVAQmyvNbk5ychGbLO+t7ZgUzV7R/g18cslD5CKCTIyE8UKEA7HWVGjNh9YPMl7N286z5Xrx
JBwq1mln4AusmHWvutGsafmXOq3HM8w5A5LtVC01m3rMJgs+58zNDW41ZeZda4b1IZrbcAt+ggdB
S4Qd2rXU3GsfAPYECBsDbru2F7gWpcFq208N+djyVxCYUbRrYWkrTdXONF87WdRHIOUr9jP/OAHC
WdP4ija25nJzj9oFHi5DxbjmwOy92lVOmB2SnFTTHJvvHjvwXYJrnZ9UmWBkCzUFvNU88FqTwZf2
KegG8RxEkHFslnVbsFuU4jRRvGaKxCKqXpeaNl7CMsuhQq7MnDlOkbRwBFDeDtNkf9mkQkV/cbo4
3keaY54ANM8Bm4sOwrn/F3aORIipKvxzCxB6q4noDu3hs6Mp6RbPOtkOEh88/xggwcAshqruhn9K
TVkPwa1LzV0PFo7tPVHy2sHsGw9+8nu02i0Xwv4IeS3hggTDHXobJCONdXfomRaiRD2vme+wY4p7
o7XXdDGMA5/A7j4aRPU0RSWCeC5cf2L++KxPOX0H5ZXgsftY8jYwOmjzvH7KvaMJ9Klm0ZN/5/Ws
+fR0BzcczI27QrPrbSD2AUOpw+jZNXTfQOodXnFxNfW+9piiA8jhM1Yz8SPAqxswDBPHnL68KM3O
B3362wMui8FWc/VF9Ccrh+nCOuaS0MrfcOvjKAOOH8+dt60Yc6wZ4RR89LHaYCOzjujX77ym/4Th
3Z0AoLLwKxi0FTHrP4bKdBCQZyEEGFjfXGsUARQV+icXacDQ8AUYKWVKL6sGrFJs0eKhOKH9CG9c
Q6xzO8JnKMXZsEXxEqUZEgFtKYgGfAUz4oKaO/wpQWVA06U7zw12AyOYnpsc30HxiOS82Lox4/UA
IQLoVAKhY/ea1gXoEZJ//leeZsjGM7ff5dyKVjwbfs0+QscR4UKwJN9W19zzy22Z/8YWto7NoB0N
VHf3prY2CO1vCCiiblPtdBiQO+Ta8hBp30OmzQ8dCgilXRCTtkKo+cPN3OkcOCN1J0h+PKv657BK
DfxM7vgmEv8MjjrcQyE1jx2IFLYP7m9LUIppGe4fAzL/m6jDVTFpa4UFZerRcSHWjZ+F9lrENYYL
PpMr4bzhGtDR7enBizCwJMYbBZt8FxjJMUKW0VF+3tLJPfYdHg2UZby7MGuM2rHhadsGpCVu/trA
YQWaK6GtHA16Dlt7OlKEHTnijkxh8IAPcuDomx8KOe48AtQnL+3JGHk3cI3je+9/4Y9BChJToOrN
yTzkUS8vbF3yjY1AZEYkwgcKKvYet0iPZMTRDhMjY5vbmj5PfGIlDoeVRqOJFiQlcsJWkkZ4S8x5
3I+ITHqe5KvES4+hdpzQekEx2jG0o8dxcOZvBml8QOg/tdSOlNiK/3CGxZpC3Q1L4nOGToWyN3eN
v4YV7VrR2+cdg6GXSXtYaK79Eex09oV2tIR/bS0ERupuuQOA2W6pfs67hS70ZjFqifM6LXZlJx/n
Me7W9V8XjMQK0wLQZBiMKYZX6fDAZ/sLsbVyD/jk2hfKPY30vHuWD0ef8NZmXm4gM8Q9xxZ2HdpL
02tDjZuE6mTPnnmqzBQ87rxj/TV99uIjsciZWjTMsSpGHGNoQUnWhrco8XyQZgXkfb7TSXJG7iCY
HvCCohqGQ0W53qFkR2qCOVO150NBuDlMs8J2eVUDIjJiEGw0y8NL2X0zwJ9OBAQ3NZ9vp8mCCr1M
cBmCsdogfG2xScBI0waWpF1a4M9eh9sjuWN0H66Y16idbXfRpYCIHjBH4QkdmidRbVU4faspkdRY
XDha2jykiASfekhjgu34znIxaxZWJ1Dbm2SLuJQEUXNnVv4zvk7O4mC4cMRhOpKT/0Kpf+NOOJBG
ZEhylM+1tiMFS2OcigBj0qDdSQ4SpWpKJ5poFe9SbViqBlxLkrSBpoBjUgzWpj90TzP1KKUNTaV2
NWGRoxSh/U0mdXuRgpZwZvuSa7WVpW1PExcdRvoYoBztgvKjbx81lMvk6jnu9r12RgG6rXRNOmIR
E5eHMHVumb4cIC0onvIib9aJDUrZdvDhIU5b9mVtLIxxwZLZYVLuaJaATiKM+/TOnC7cFgHgnlhn
k1gLHKKlfx9HDFhLV/6qcUpuF8cqd27Uw1UX072qqZUTB1332qUF2oCXGOQ5bdlytG+r1uatCAWX
q11cmbZy8QNfVp02dTUWzzRf27sG7fHiQKwuiVZ7eaTc5UKGL8+8Zu+ZrHSFXxu7yJ74AvwqW89I
3O85pgUjC4k4mW9DDJgzZaS7RmvJz1ibxmBwu5c2to+RtpDlFuUqkSAmQ1AW1cp5LbSzLNL2sgiN
mdPgM4vhv3FsgsrJYAEKPe8XstPGfCI4DOpm5jbZQRIEBpWp4zC483PLEo4BX7ldGiivo4eKVGrH
Gm+w/FyhXVMO/rVUm9isdnQuhkpxBw9dvIlDAma2h7ttITJ/Lkd8blKb3ZgdUC+TI+pFH6OTMVgn
ZQ9kf7QTLkYO52lL3H+8Skzmv4thHk3AvONSPLcoOb8a9xYW1dVycyax4Hg2okNM1g5Od1w838RF
2dsbIIr9vuuMLVnxzyxE6piyfiM8gDcg1Z47nkn3edqxhNQOPIB95zky3S2u0QJ8ufh2O/FOgKc4
dNqhlzGczTjnUTpWp5CIdOxq3x4j+62Pgm/WLj6JlG/Qdr5YWM+90L4+xH0zAr8WmhxvVpx+Fi/S
FUiqux7d3wLPjC0LD54UygUAgx5xlPYDxnth5tQFI7yBhTYIMj5dq3GAqqjakwrPQrsGc6SDXdA/
+dpCaJhfjbYSIpQ9RQpPIY/FI7AEhy0jr5hJ2wyH2nsZtN9QcIRcIbZZCJ54XzDAOJ5oH2LENXev
UCRWCa5E1C72iV7AGZKJ0jbFnuS+cx+Pf7BQdEDlxltksHpiaGr11gupN8XsOLgazgTXHF1jp72N
KXUJ7XGEgs5gx2leRoAru0JaHzJwFxJKiwWAaOCPEzgxW7L4RIEfVGoe5gy8gmZCCnKOB18lm3jB
WOlgmDTHXq5zhqmw4H3B/TlVT552UrrIKVNtqWRNs6Jnlx5jwUqy1EJL1/Onu6oWTA2yF7bGnMnF
gGCp69buONiHbCKsGIb4o1sVHjJO2Kf+5FI82nOnbrZFgwPC1V2ScA7mNXkfmEnja6gwcFaoODse
QS1qTilxdOZF/URYLdjxpC259q0ptzV7K42/fASfgMnNrcm83fB81FveYoKdv7Zuy7xCe1WJ7m48
0RmbMEXzbbEFWLE9IJrH9vqOwD0BePs2icy/2EGMVkB7SB1tJCVGtWpaHKUscgHKkUR/rDxicmPH
XSRi1LgavI4RiOUl5MEb+6lAl71mDi72g2qws8bmgfuo/YWNDoxPRdwqNzx7D9IBQ5q2qgo4btBQ
y4urjavN0k5nMWBhZYva868Od6mHoXXSrlafBPtO9CX+Vt+wDgYcp6oNKWVoy6uBNGAn3eZIBIsp
ptAu2KTLV+4Q60t7tQ9hWJmqcp+UYawXy2RUiVS294f2MLrkr9i9NOgVEyBb80ApDzL+NQv4WGYs
uSKG7D9EIWh9s+KRG8gKnVdrSwRvzA0j9upbVmZIb6PYI7Nn5f0O6NtD07cHrE53mTEINmKlWrk0
e1cs27ksaqOuXePWLZDsZtq2K7R3N0HAy9CueUgY6TzjHY+beH4hnlcTSsLb62iDb86AS0Ns5DEZ
wgcBHP7gMkpZSdS/gdoSLky+lU/GwCME+JRoT7CPMHjW5mDeHNO1epsKb4FIOT0t6KtlHTw1g/8z
Mck4BgmJbo1hE672EmtDsdSu4llbi1uib6b2GHNOGdbFYHtHwwWDHtJGgoq/cbT/uBGYkPlA7Hmj
YEf+d6LOYzlWpN2iT0QEPmFaUN6oVPKaEDoOl9jEP/2/6MG9E0Wro/scGcj8zN5rwwSdrmomMdnv
yU4eCFHWFGnKas1V5qBRxCwvxC1TrFRHAC8ByAQiFrk/dwvhzFPZj6DwWdZoa3Jz65PhzI7eg0PF
hMSY/tA77jEo/65Gcp8xNFNEkAQdrZnQYiYdGnfCjlka6e8ER8s1QTpas6Qp4e71Gi69pkzbFfsU
ob3Zs/G8wKsktA4VpCJqwDy0JuzeZE2szhzzOyHCeukxsdP0PiO4MjfWaHO4ziRe50n32qyawkWD
GbSmYmOte3H66mIIDoNuQgECdYYgKLQi29hKz07ByTlhgCBOcM+9Du7RHV70Ar2mC3SS2oJ87pyg
7tZc8yx7Yn+xuOCra+LL4BEBPr7bvgu4LEqZxcAJ1F0GyNoyHpfO/GkzslLk0uzmnKrYmlAKLNjp
NoBpDyzX/K2XRj88IghrcNf1frZvTaw2KSbrbRQTte6UALFYbdzt1k3OqJM7nP7+flqzzOPa2uqt
6ncty1N8axQAytNvgy6KNV7q3sNcJaMIX+JK5EnE54gdYMNAmZCeIjp1onnDgByHg4nrNkIJRo3U
rdfqQQfkHuDTea/H27AmtIN6+tfX8Ue1ZIwRkBdtStD9NGxSmhpsZd9l54Dlsbe6bDcZ/2zI5UhF
gelXhHzMi8UGAn3QzDQDZXixAbz625JEHCcxfWDqDmGJW3/2WnerOUbC2pDIBaTbgBEslm0CHGPv
xvrzaFjHWbvbljMdvIKdepV9KXQem8Zyv4lLaPcRi5mNnqCjskViQD6VaNsyZQWWKT7bKf4VeVG3
azSdCFxUuRsQu1+xVyM16XRSDRRJ7bmPDQlM2t6Kq1cSauSBkuCPBPO6hR7QhH3q3dIl/dPEENsa
PdrZpv0n/+Xa3TPJYjfdSpm+mf5fYrAecG4ZN+beFyEw2HYAHk2chfMAR7kqo5+2h9zG0iiMldGF
hlIZ7xitjoKlFxly5KuSguaLeVvZXif8XMIekOxAsKTEKaEiT2T9pjGrorliVMp8TL0r1RiYFCKO
Gmnu4pTt6ag7ZLtq4xlrgwc5s3vY9jmqRbGlSKTdZZzaWVm+w/eHoK1cPvV4RijO1Dxphp3gKePe
+RktC11d7ybUzzoHRU2UduQ/97X3rx8JaWmz6kQJSq6aNBDPvrZpW57oSLCZNKHu+9cxHmFKkRiC
6BWLm7xWqbD22kKaVz8ec0WiYKE7f01nWJnC/YgNVe0JsB4Dt+dDxtIpTmH46QmzgaI6YERawYjI
byAoMteeDUeeRZXdtaEpgsq30WQN9i9+/1cFYnImpwTxEXNTUAgukaBhFIkvut73noZXuTxpIE2Q
e/bIjfSBgkPxQhQ3s+OpIC+FnBffbwOlxcG4unCjykTSE414r1rm9YvRXw2aQQS8fP2glABoka7V
+UXois+IBM+NCbR8k4+IjSiMD33HAxRlDCyNyaz2rm0yscyng1brIiC2gu/NXZhSwI8MEDW+oY35
5y+oK0V0YJtGcdHUXDG2s7V7Y19Z0ci6I+4CzSqupVEOh0E+CLtmhVEMyBtS0p0HqbnwRkGwzRZ8
TuWzOQc7ptfVTid8kL5Rs4kkZe6hcw9ENggAd8jzsC2YZE5jfYBjTIgB0cEoRJmRILk6RLbgi1BO
aMlAW5xmw+ig3Pg63NaYIAoPPegIdWp0DArrjm994Uno2EHWlXheNBq6qOfxHDvitdrsISfMN1n2
x2Tc2awslL4bQ9tevxygFZsSoe7wUKP5r3Aw5BRzQgeU7dKxQaPodL8cX260IYFo7dDhCM3+plSO
z56yyg2mlQBZeLKpPb6LrGt2+ay9+TEGZaKm5vLLYYnR+fofPcULPi8am5iCYsRmERvwgHEbS6zQ
+Ld3lk/v7GhdFaTV3QNDDHm7QSmAJW8R6clI7Wcj41c0JdNTaTIZHfKOP8jU3gfXf/Wn5mrX/Aji
2j+mBePNOXPjQI/jb9YnDy/1D8My5M9Ch2JXKcM5SCO71tU0bBfFHFBWza5X/PGW5r/QOtPjzvNv
u23f2tH/SAiZIhomfQVV7m2SlOxwR5ynGJ+baaLam+x7pZtQc0oUTI48yRg1LonQgd3RpTQqemOZ
o7ZDV4wUFuQcMXO6VtO+wz3KgdkMW9X6O+FhXvVfWXsfJnmzqylsZlLYCAXcpBoiXtvH+e2P81uu
pc9tbd0aTX0mhtGh3B4usaKbtnM4LZVtPbTBqA+Yu05j76ttsg5e3Li9DH2ZXRPUNj6hUbHXElcD
+VVT2rXSVHlz4Kvd6jNqbPa+3vwB1a8Ms6zgakxjYyM737i6Qu0RWqXP7lGuyEN/WAm2yHlgueZ/
a8CBd17534YN11y6NvgdA4Wlbx+KWY4hYAF56juH3sZDDN5ioUZjXYdaIRwA639KI0u2Wl3DUxys
LfLe9ojwfDi1uvOHxc6HMpW1Y0dcf8iRI89HP0NCsnOoM9shl1inlEX0dEY//lrX1HOGZw6cqZkO
4RdOTWGo+LRMNPVLY26ETf9OWnSYo0tl95d7B+05R71LV29vo5a6G5yptxtqx7z6zLA1NyWv1otI
307Q/TKzB2XcU+owdkuMsb22vXfsPebj8s9gNHTase1er1mGZaGZG/sqW3LxlNP/5edQPyFA6IKu
QDnNlG2ECg9Aw6vqMWQywihFWdILk4hQJBYi/lFQ5iu1Pm5YjpRcHSlWi+Kx8EEKRqSjSn5kQQ7Z
HVHrX9cg1bo0f0ZEP3m3hGYFKVpGV/2fmuvQKLUnkXfwC9ruM52S0xS9O7A/WeJv0bbS8Yzlty/7
bYt+fOOZOHTKrj87in1cpowToY2/+iXBj8BxD3ZwQx3MeSjCajRvHcRbSkj9l0vM8Ia2udyQ1MYi
5ppq7pvWshFvCxwMUrBLSofoIrUYzk57hd9IKruk6ulZcY9WC0S+bzbsn7me1KlQMjnHhvvO4UAg
bM/ayi+vkMfc/UxtHpLuA0yox1Fu6P98601bmn82GMTAi4r1q7wijPRziO/W9LH4ZLxLxHpLDTK1
K4lEyvwN8iUSb9qdhsib+TvZOwog0qSYBeLTSDQc4cNL/wOFwd8uYIZ2kV/zvfvjcKhZUKN9wSNP
vPg28ZS3UjMJ+Rm1V7tPmsNQj49W9+JTbzafNOUJIACvwrVcXxKCf4KRyh6tc2E+E5l5yBYn+4ZU
xc3wbxYMwGRiGy9ej8sCPa4Lzg7qg+DKgSPuuBflZ3IN9J62hMwHbV0Pjy5iS5up6UUxHLwsmv1l
6JwkGUsleGk2JSHVz2UaAGc7NP47y8nhsaJZD8fIZGfXNDfLRZFnVHa6c41KEa4ERjn36+XVjOxv
G2HBGQlAtNPXeqtSUmG6cmayzvJTYafa1R5P2kBRz/N17srFPHcWKjZhLHtRVuIQZXXyrDE1yWMi
rnjbuOd9gpwMPYsedvvt+2wpO6eUgaPsd8Mqx3MGJ3eXQntnKKS5J8Nll2fN5i0iFCMwyQbarSq+
LcYjxvbCTU7APA+1OSIDTPpv/B8wPdwx2phzys08FTbBYzNR13bJaV74/b5xSvQ20URn0/+tU826
wecI9fX9ZaLCVoPOj4XamunQIG9POqPetEskjtAZBrK1RtS5DJCCNF2GY71Gexor16Rah9pSOnu9
yq9dkSNLHvtb5pPCNApWy4o7dlsZEQEVEkGdmGyWRVQg0vx0oopeJJ8CTMLdGh+3QWKuXRh7fLe5
JMIz9Uh3uKBjad4K9UnA38ZjQl2zh76VOnDznCGv4/CKFv7Rzlb7rIiqfeWDCPVUMr6WEuFNb22b
Vn8rdec3YVYz3VP2TnZeyVpwTTEb2daWuur2XMe8j1OVP5XwNJ7xGzEliN36jIUhCaLFHOCn+mLn
kfWyqUsnvmW2fy6zuiPKOiP6aWlShqfmjCc6Hl8hwVwSd/yj6XF50PE3b4zJ9k+ZQ5ga28V2m3aU
b5uceI7Qirhca+r7UBbMkjvBbQIRwOPVZF0tE1beZDJGhAq/cmHVz8Mad4jH8RWP+dj5fzTyqXbx
Erv72J1sAopNliIz+VBNYWsfqKeeVF86Bztl22nB97C6WWG3xHUas+5k5C/2rnCLHdPohmTneabb
beYAGeQYZj6h1dVg0ErSaC9d8Z3HJToBFe8wqG4x4kfHvM/xCzaLPGiGfsdSGl+biAi6DD9KWM3a
kwVw+03zUau5vROqvrKeTb25zTyOO5eFXrASGjakpvW7tGfaU9vOWaUJkDlOyY2ONvKI9xOZK4el
32pnT0TO0e+1RzWPxmXqcVLobXFcQZHsduwc+IuNkiBX72IS0UaNsnrydZKiDVG9t+UzA+Kb7taS
NdEFDdzyA1H+RJJyT2aCmW4BKzLDVnQAkV1oVCzpRwYFf9sin2GHzHKH93iHlHR+4NeiBgbiy/lv
7gcnhm3KQm4t3tszSSoHxPR8pbmECEDXvvCf17DiuGvcunIvuVtYG59m4+Hm+mvs+MN+rL693rn6
Yl0l29fe6Y6gOZsb+83iYNUSxbXPelSua/3ORVqUJJ/DLKOnJl0br8rcKFgpO9CVtIuNGe8dEC9B
F889hEiXn2tj7hyFc0cjGonnj/4gtSoy4IxMHhNh0PaVjHsd272MMttaSd4EomaOkhTs/URMw+vq
H4AgxUXWFs+L3dgHo5akD8/y5k34N/pmzp86rQmJqMmOvF0W8mEkEE6PXKEz52PXSudAsO1wU5H9
lvbWC0L700Ig9r98Pfy9RvvQrfGpJyb0kiT5HznpRdjo7pmNmr6tYo+JPK60838fkiV9qWxuFoVM
gdscReNnNA4EFldYk5wxOlKcx89VsfwFI0fsSZl8JU3xMRSpd1kqAtcYGl8s2/oWbRt9dsDbePON
Y7ywuoyX1N1BuASNP5tEFnWJYtnrvzKEBr/fLjgDFopIp6XVJimxvXk0f0+aHM9GxnaCgIentCQt
p3frZ+l+19gKNoRR0FiuXp8+YZxTmx6qhSq6D4N3cc1RgxTXPNXwF3D2oiQaVBa2eEpCU/B6FGTH
eayD7XyJjtnS4cGb9GyndTxJAqENs7gKSyc7uVuJf0S41ptA1QYPnaOr0Z8aKd80q1pOi6leG3dS
AFwI1EZh7rGvAhnDE2QzLrsWhJoya7a9DwjOMrRqN6j9uL8TZkee/a+2aZaXaIb7IZf+HTG/2LPB
szZUzursZe7Naav40JPIEesyfyLxBWTw+k9laeo3bKRd5gBFysaRVdogtlYndwjbRDAbojvh7CtC
zhbMRLIf94I85AvLsAUbsoeUfjSRwY+1FSaETCO7GJZn62wBHc5Qdb/996F0kRAk0w5+l3Xtl0+C
q5cvJJFgPKco2fWG52zQfPnbnmS8ZxPH+RZaIAXE+qlVEP3iRsmfNUHEQNXxPUwTA4IsRi9YdZhS
3LwMTLd9MdBCBAbOutAz2bwslX9ialm+pMnyKluvIhCSzi1yplcUruXeNYqBCEdVPNVd9Q+rZMEF
fSGuA1qIjpgv4yuurMI6JZEoDn8X9s0vriPz65Ja30NWjXsEOuwbnANuCuciTJVc04iLfhLpHcXV
iAPAwvVRsEjSneHJXwNyPH59SV8Oj36p7m3buAdjE/qWnuz4y1EmlXEXurUgETNB5SE8YqfRE82X
nn0y4nUSEFNg8yQMFHMQSWM4oSCNnjQi1YyZ7cXwYotIXRIv4wmsou4yZDkJYnX7q3IZrreSqBTZ
d9POEieLfEwoEFm0tdzFepQzMTV6+wuj4rddLMmmWtgrG0lbsYFnBoIpZZe5ghgJtxT7hLx2dMZx
MDEz4eLtPmKzaC+V1xLdQMPK/C3eNeQTcUwxK2n0d9Cv8B4L3TtqHYMgo0U5mcc2MbjlFCaawS6f
McCgFkKoO6ZX0M2+ZwJTQlp51h94bhioDuJcII46utI6amlN5hnBOuGU2b+WRJlXpeGr/ciDRXeN
LaiG7vwfg8NDypnQajORt4TKLs2ok/WTcgeLhqluBYTiTOd/xvBgXVSnNxBJOK0Ho2V64H9AZZaX
mOgiBRDhvDyDVgjMdqpurgdrZBlXpmbkoEOUxnSfTeO3VXrT0VJcGuhMLprb3VPwtofcY/WPKpOt
FcuwLdR/4wlcyknvXAIvBd66sZ8hzuofceTOR+GiI1wLFch0fLCRGym8KoVwO0ZNI2AHXGenAThF
GHcVxIzG3xmW0ncsL/D6JIURGLWIj8rVwH9GJgFgjkZ+G+BpCAAE9BV9ceyY1daeqF7IukHHWI2H
dKIZMkcnv9pf3ji0+7KJy/1Aa37p/u9DTLrvljmEhRvyCxST+WASUJ44UssNZrvuFjdng/3CKTXN
D5yflkMRELcAb0f+l5WckM9Rvh2Uu0MgJnYV2FBCG4hkHebpUMqSOAJXOsd2fWgw8mfvbTx9Ijk8
ln3aUb+Igv1yyhRPouaIHLlrC07mxvAutbWmEfX+psURt1Usms5Jg9+S3Db0GbjaMCtT0U4AoIj/
nGdET7YKqePtPftEkpxWrx49ZdgRm8fTltob9jPiMVYj5ddScVuW6V9HRcw75gFvJBKMAactTQ+p
5AgP4Mvrc88wmEXKqSXGE9EBAu1gHhcvEOuzJLxUXubKwACZLH6yIzeNiXlCFGk2zL/jNSka48N0
ank1Tv99+t8/Oeb01SsCyv7/X8GJ+FvOCllU4Y6n1Grv7vAVI3w6LnCKtlbVHpQ2MG5Yxh0IKJav
kUq3BLjUCKmGXTaunptK7CKixp9k0lELjXbxAuSFjh8cMKSNPUPjhfrR2LsZkwqpX3DCAoVv2rfa
z6IDNgIsqQNeglZ8ioh9AIvLSxEN2clJx1uBVg60EHt1ZGBsMSTgCw9T1SZx9IBsildZeh5ncSuP
RJT+QhrRIFU2wGXwhNd6loXmiNiD6Cee5AiDYarPZM/OnrnXJwcVlm9Gx4kctG2piLL1Krt6ZEle
P4a2+Sfi+CMztG7nOlNBgQhwwqp/j9ZqKVCUH5wZFP8YOpe6freMtaBz0pTfRz1tOqqYFm2p5l4X
ar0zKDJzHcH4IVvqJ0+N+l0rpH5PWWhcZsUMmSDeyseZYXM37RgNk/DbQ5J0qJBgTnzajrm3+3i5
MuvdFXp/QkUWo03gz2gEIEtuGZrZpQlb0HjbHKXHs5cCntZJeMARTuWWFeSY6a1x9bpJfvTFissi
9MDqiKPTDCswYSGAiXGd2+BwxHb1ErCo28JCGVCrLe2pmYm4Rq9wjCOLyAYEw4+8Ua/8+EA7NJZ9
7ivpcQKh9I2XD90pii/pwXMEG0OFRSLepdPLl8aZroK+OlC13l2Wbijfa1Z2QylgW5usd5ZO15k6
mia1UhLfB7b1nCJEnLPj/8OYxYGmgA49NjhgYXgDbwFVhqONsWsTSVT08sUTtUb6mH+cvEQ+ywTa
AIK8k4kBf++PUvBD/hqaeXmt4uJ3Vth2SC2DkVF172lU/BBvawXUd+eZeJEQ99n8YJ7RQTr7qw/9
FA6EmB4mA+xTChXyYTBOThlQXpg99wc0+hzwpIxCGrt3k/+rwf327De/0wH9Ss81tWsa7bmdvxOl
14jO3eYg/FvXoqwWLQvgaPQ0kHT+8MHozAlZYTbbLOp/5rvWIGMckVuPbIqP/BblBhbm9+SyimX4
utKh5c31zU+0NEEWvTS4N7fK6t1AKsTs8xhd6sFASMDfb+tdem9zmhKt5c3SUDJNRVPFQe0qVE/4
vMl7uo2qXthda9+1padoL2rmvU2s3R0PA7Vh1Nq1MWTO3ZR2cLHzInQwKj9nNBAwTwyKs5KMSK1I
6ruNBqIwNICMNr/ZpudZK6k+DvPkJNhj1Gs7Li5h9xWyqoImW6StGxBV/0M3c2AECzMFTRgm/fkW
szeY9L5/QrVa7IrcU6Gl5clDLGm8xXSV7dkfFL29fDC2Zv9uM5ob00hHgjbmW8drwBoa8hprU8ts
je0b0GXWqDWEeWI9ExgfuaCLEu4vVGEHHW6e37ftIyHJcT+YX5h0xQ6MlPM+W/a18ytk8WwmnkYu
oJhAnwNuyu44epS9FcrXYhk7oE3in3TF8pKkznIwbeB/Qzlkh4zzlUuQP8FUPRN+QJfWTIM1x+By
HEfcUuLOr0ic82viOdnVrgjMthtO0F6L/yaaKU6mFb3EdJ8Bh0cVeBo2sSmevxqgT4/FstN9W/M0
//epN8/WPqYeCzARsH3gp71B+jkwnvD8R+/t81baT3aog1TDa/JohVdgZOUTwTTqIgZS9SqyeBfH
wcw1QxbeZDPcIG1iTY0yA2U9A2Y7NCKqa+4K5qeFQbttJmjUrREdoTmrM2NpYLS9d55qbboO64fE
iZdNXEyvNAWMolCn7s3eZG2zHLGbGA/liP5F1u/c0HNABKXYc0nlrwaL8mMap0VAz15f3M7+V7Or
eVkjtqJyeBm12HugUFUaugXLHrmEiqZ5STJ9vrpj+cgcv7xYQ/1TFajQGF91CeIHM2bBO0HvHE3G
Ka5zSZwsInUbQa1f1L+zrG/OabaNJginFpmnm34VRVWj/1d0a4ZX3PpQaTDe9dZjNgzj3PM73xIK
cdZHljf1hEXdKJh/mVPzomkDTW2b7lTt/jO8ljlc8ZNYHim4bQl7QNSHDrci1UFJqqgZVDKDW4WN
K5hdxTi7yJbQNozxxBlAMlXiFwctwaI3WS/rkfbN7Ddoxs69+BFqJVGTb+Ev85dd/cQp/4PS0u61
BtK2Tb3K36AK5lrVevEgr3jLrDI/e/02W1qyFxrGeqYfk77e1Cz6nIZiD+vEtnQtTMWjHu/mCMZN
HuWhKOvmUiXIaEh2yveLDwGnxmNyGqL6oVneeZh7XBGSSwmQ8kIb5cjQzrSPyPJWSbBij8wEmrhz
tqlGUXifgOyTYNY5wPhh0VJXTJrQI9BQ/FhIiz4IpClpX7/R0lfvus4mEv7q3msL745RG1+vzdNt
z4P95svpPnkggbTRYz7lJM7dscFe61XxyL3fWin8F8+Ky03sjtP5v0+LRWJ5yJExumndhOnaDFJt
1C9wZRbuV+wQcYk633ptBxqwNmb9mLjJtUlb/zUf3f5ksIzkTp6u2oLyPalx68jC1TbloMWhy74L
xZhW3qdtW7bRn26gamxwSl/iZfwFjdoL8JKcjMoyHiNTqlp291b58RvRo7y7XoBKwToN+dARByDM
0FkydWmGXtyQcg8BygXv3jFm3FhNvRNdqV68gedXxhpuC4rqmB3dLsZZw7qy7UJNsnLqcpBHIIbq
z9zE4ND4quUSWX4x8o8ZYwEFclLWJml/lGRyB1LwNfXzmbXvvklFe0s51YUNZ6ZGKLOpB/RjOdmt
m1UiySzJQfO5NAcTmjDrcmmE9TpP7OvRxpPi2BfVw70fe3F3i04xgAEOtcYdTqQuR2YkzsbWqaf2
psa+v6FV+yyEnPdjSkvAxMzJBKBStC9X6RhvVeykxypGdp0xU2obNpAW065+0Y3nFDgUmXpWdkSt
uLBUQ0veoROCmbEhjupHJcIMzMJUQenRCOtwwmCmQI2Ui3xZBrqcVDSvHZt6m2NjnzS02cpOEebr
6uFo7YkbG6WNlb10pk6jj7606qr8WI288VHWFqEYSgRGMVu8yrOGXd57WEQb19lJUEAwt54IgOz2
KrUeaUOPQVX0y2k6lh1+XO4sJb/MrqCKFUz1/EHDA5YdzDn/VxhZexUDscBdXWANjvLu3MQ2x8e6
rlsyrKRgVoHm7MpIf+iOmSJAlm9osNAQruGYeVsdtKyJXj3Z79WskRRWyL/Qo2d0mt0hLxrWOBQq
8BPWNQV5m0iCB8j5JSZPG00TK9ND1A8K8Kw5BFia1zw0cxvNcglTKJCX6duDrcpRQDau6odh22n1
U2nXsEgyW9+4zQAlz5W7vBzfLH6wT3I2smPiGd91BNxLdzt2cPAf+zj7jErP2ZGPHKQZvQd9BQsS
hMVPqDq1sM81fuUL9iVC0THo2G9Ks/A7K/gaI9Y0NMTEAYNWu1DWh+YwVN/RyK+0oM1amiI+0FOk
cEGD0jVjzHBq0+P4uo5+JzcdbgUIzjruuhoopifUCXnHD4Io0lKctGVP4/6khQ6vdODlpUQ6UFx6
QexH2S/iUbdZATtbtrYGtgJ4wFyu4a44bd5lYrBUaCz9eyIQODPWPaiiUsvKtjtgefuM+ntl9stb
Pxf/KpnyCDLc3SOGRULv+PcMsjjdMdI7ry+hIDneFs/sTlc6PoTce9ZynWDiFAlxyeLl7jHiy0rN
OxBhdESEUOw9MT1cFkIbYzDeuIxZVUI3ImNc57fZaYGcmKEP4CNC+v75YBbTBSc40gJ3OcTjiBNX
AqShQ63DCBPxziCdfqMl06EzgczXsfPu9O1FN7iC9VY+OmZUvIqDuXEH3lNdi+9u6zQ7C3tKMSMy
QS3+NXVGEw6Z5NAoITVNb7ZdVHsJCXlTrVNcHEYn2nPzIjRvwd/Aex6nmnOI6ihwopSmqWhOplZ7
h7Jzlwuu3iQYSAgIfaHN5zGtSSZXZYxArbwsrkP0bTG8SxE/ZDzkP+7wrweR/VE6K0kTJoVrTOsU
QQNHbuX11vJJ72Q9xd8s8htYRSZEujWdXNTtmKG/TQna09FsVBK6G19NxK8bDcJEAEwP0wYk4dCl
SXu2WAXRZU/ZRlZJfYgxgu/Kgkxcd4ZbnlrdEtABdwCBrmD1Vqfkq49K5FBZFBUl2Z576D0+znhW
ih79FIrHvdm9tGM23P1U+Ew0xrtpdcYN5OY9a8yS4tsvXikpd0VjpAenz8SKeUKGCxbxaNfFNVvS
4g9jqJ8yA7zaZEy64M9fbAIXgzWeqMkETjTIIMJ1xYa7B/ojjRxPH4NFxwU+pTxIhLOlXubaY34w
M69lTRCAb41CmyWi2enXSJJ/Nljv8WQXYc/2dFSX3HqyDYK0U9Nn1cX2SBctwwE8Ga95KphHohFP
tLza+Ykcbrbh9jd3gOoF6fyKXFoyUTb0gamOga4Wa9R4j2S3rYbSwNL+3I6VOFNY2EHBXYkmGlWa
6S2vWeJ4jwZBo2Xn6Pjj+gkW1vzAVfqF/EpwNFOHQSF0N+lYxhfbQrKliBULi6bmUBOq3REUQe5U
8vHf1+UmBEaUiY7QOVbqgGksJ/XDPCCHdvdRSttXeiU6WgLCsYuPThRCIUgDP+7i0xjXVDrO9DZ1
/qXVzYfZoXzLa/wilfp0V7t6jZkfXb/+p1nttN3iwpycmu4Y2f25rA1j75utcRjht5uDb4O47+/x
lGbX/z5gUV85MEK9mOeqMVpuikjue3BICNaj7hl+rBbi1ymewEDhvjDm5Oi3UBuWwb7OHmzAwrAA
UHvlb32o57MuiIbyB4nXpjgJm+dhYq65HXL+ljyt0MASPzuQOHYtfAnUqk1hqdbGk8uDdJ0t/0WP
zj1OglPBNy+YzBVR5Z20djKfoUhJU/p83cJDS4U8HuJpG07SWNioa2bAQg/ryjiwwURGCOxsYUtj
O9CmxtIN4Toy2feKoDeKZWe4rheqvN7X7vgGIEhjS8lSyGFrfMX0vlMxlX5Tv2hTWjwqJOJviX9h
pVdtK7+ARixgwDNe3wo4YAGYggpLAq8rDsd13y5p4uw2VCXqR8fwzk2OKNdpUDEt3RuEjp5pB+10
3vnTYTIHzgN0k1F3m8qy/6pyEsONMr8n01ztDM1X7/wLEj1ga8jys6W62ZIdMTOH7pOD1tpsqNYV
yECAYwhozX5WII0Ys2XGtkoJ9yWfk/K+jUzWAMgemlzbmSi3DmbXUJg0BK0byXypI5kdmtm7F5k1
nQvwfpspW5sHcBI7DsQL5Y5BFZz0B8tu/9aNYni3yuCSeR0L46o+DN2BcgbHSDUf4Kebl7i5R25t
7y0q3BUkvDejMj6vBjcXcNx5GD7sSWYXr/aJ6WvjK+Y4XKquRuUwr7JGvSI1GfoeQ68ZjTekxoVH
+LlB1of+JTEOynLCYjX+//dhnpmxlWzDjxXZmzsGm9QjmdeQOyNIgvd62PfQxROvZKbP4j+wy/tS
Ie6t1/xTr4K3ERVxcc7k8qrpDcuFqFrC2jTxJRX+sz8bFnsklGlzI8QLbrvfI+PPzahN6jmbCj5A
nMAJOb7q4vdiQSmaKjsAbmaf6priRrgSs2INl8/vWm9vdFG8x6iz96HevVeW9qeM2ajpOZHiGvZV
wEp5mFdLcmnc0twOsnudK804+zWq3DyKli9rgFXg5A13TTs+bJO3GPUr+r+t46fxH9NVdJp6ZnCQ
Zvx5EyJvxO7ureIGBTYufqJsiV5khMA86/ZsRe0jm7OvvuURr1Lffo9ywqIG6oqJawqraFK/pBye
RWncFqX9j7nz2tEcWbPrE/GAZJAR5G3+3v/pzQ2RWYbeBv3Tz2IfjTAjQAIE6EI3ia7q7qo0ZMRn
9l57Pgm89P6Yuiv8hOJqOn98x62eIz95dwWDvKhH+gNggUgaK6p+cqgdSfjewE9YoDGSHNI0WUMr
KF5wuEmexZrIW696NOrqPDlEhINqWAk1cxn5MGSnpE1ZVAAvnQumVRy8/doEGLif0+KEf8XZuLPR
b/VsEXCY5GrXFstRi0oINxmlZtB2IFXtlRW2P75oXU4RC8OfSNYY/6rfdld8ePJNo2bdGmX1UxfD
vC4cyZXKPTY0oPOsSh9D3sB9HpzcLvL/6EK9smkod0hAYuQfvnmKZ+ce1h0Iisy/kQeLo8+Un+1k
FnuVqgj/hdE/GP0gT51EwJXUN2mv89AXTC1Vu3Hx1m/jRsBfdlGPsw1LDmqecAl6FuuanAxaEaLU
aIbvWnY4CzIDr1P+nZAuc2YuCVM6KM8FJjiNz3g9Df5zYqRrXEnMYXtA5MG4QTIf7EOb7zjbcd5H
IjiTKdzhf5QU7lV1Zl/ooUPJ0P4HE9obh0WHbuGsFKXA6NBH7gFDxnPqwLLAJZEDAp6rPLylY439
mrCbtZ06RBLAXnfA4W8S6iu+3PTTzAw2xEH5EjELPoy6p6UN6w3ywOkC92VxraDac+LS29sIGyc5
r+K81ldPIYOmdm33OHD3w/xWWftqqfBbL7oFBqtGe3KSnag9f1X17ilKgpkyJcTjbeAWYE8JljJy
33Vs/Apov0+t2njCPvatyZihAjzodx2IC7Y3GRFhx1ArlDsFgtYwscvDBNNiUBTEjuYd8kxj2Pnu
lHHvZIJjnBxlph1PZUJ0hXKaK4be4swndABSSpKHBTSFtWjPnBzK4VC+hYm/nhr7XgysUuZBPZQ5
yzdQDPCJ5ynHf0qfW8nqy2uMGAV7FO/isTj6ocBaAaMcLiw87Ll+/Qez9f+aNfa/Td/9/zBaF3OB
/3+Ejd1+xzr6/m+ksX//L/8mjXnqX8BQ/kcKoGm5ktjGf6PGPOtfjol7QkGfI9fMXyBg/5mqa//L
5Td9Mm9Nx1r+r/+JGrPUvzzoYNIEhodYUbj+/w1qDK7Z/xppLT2S5TwhTcZjtA7WEiv5X7LcUEvV
HgEM5IIrk+gbjgt8oTzsOrdfjVK9z21zDht9aZr54Az2CjRWe1DYwEb4BTNvS2k4DU0JeH+ixLfM
8pZM9agiYMk5AnNFrUtbrfVwyT4Wh4RLJ70iRuVULep4HSXIbAx80azDV2FDUV74wz5EZIcEODwb
HWlrrls8WXAz8Xt6kt1EcmpRpug6fNV5h8p5DJ6FrGPEVIBxiBMxelOvp3H+RJ38OVhFjw7KSOFd
qnbljkZwp+3/NWXMlsq0JsvHNP5Yzt+gYnY7Ppvok7ZUWPGJzHJkAwl5ZJG100Ns7Afh3PPZym5z
s3et3n42aDVCD0e3GvQhtFTHmAw0ObhjjqxE3xy/DMg7eIuanvoVeZiKHwPP/6E3qD3jdWrKfFuy
qn9g7Ud1yiYhdPC5hQnf6ATjnUmQ1SYnyQ26yIcihzgIqMK8Emi7KmxcDxSGD31jvlkpgw6Sg4u6
eW+5Dl24KS6UIjboq8JhK0c+696rHeYPbmvvXI+YKT8nK6TQcvhAIwxav9+RRjH8SsL4Zpocvs2I
48R3mOoivx+vtSlvDdQnpFyo7KaUJeosowc8OP1T0uk/lhzwhyxDQAFJ+17BRaOt8uQ51uz4MIE+
VaxULq1nHolsZifhJ962qmAtiFm+W71BzI3R7xuXGrkry3KTq6ZetwTRUYhbBy9Qzop1WAIew/oi
XT55mWqfrPk+XKhm5h1ntMnT6ehrOI63OODAZKQ6rdvU8VaxM4db+CcvParZx7lyD3WAeQcGd3wM
WeFliZFcGwGSqa48cQuLGSP+WJbnBnPDXkWIfRDkbFKQrWQWsGnFk+dx1bF2Iv8oGL+rdLlguprQ
CChvh9kDGDKaaLDG/ifIu37jdc5ZjD35cZG8WzWZzg5UZDAl8EQCFFOesVB0cnGqQvlh+/mpERR3
wvmBaLVBzvwcUUkRkW2tQse+db5azdXw3NiCXblB3qCQz5Oqix30TUyuDONwsiDNlQwmHwpm3RvL
UszSwtbdhm5IblXt7me2JWu6SS4T6X5JsCBbuwehak1EPVk2VjPcIl+Gdr/MnD+VEhsZZRPtu9pE
a1EhZ8yDbVAa9xB+lsiacms03tGFDeVU6ocALKZ/4gtCwVenGP5Va9YaqD8RpVFPppcFjRkW0R9X
xCRGqSMhC3To8DQeSJR9tDGEGgE/mSR5rZLfQIh/e5ogjorlHOCtbuMaurnhQUoO9qiGfeQg757z
loG5W5x0KRYk9xOCciBu88znxzwM7pxLmFsahL/C4BkG/ZuV5cYhJ0/CIvdma7NVBurBDV3IamNC
fMGvFJdPDdtjv38JSkHNiUT0yDIpxowey3UrRXHKQufJ6Qb4q51NSlSbMVkJ0U4N7rBL4CBtB1IA
1qSV+fvYrH5T3Tl3oxPxOjF7ew2gwDv37CXO//wTxk6c15YxbOoR+3kA37/LYQnF+Z+w6Vg7E/lT
NM8kIewCZdpsQOz3MX2BoDP/zaED1U56Bb5UnySj2Qd7iGZUJcIBljT5a8KEii1xGPjSpc+OMtVX
ki6+R6dut6YBDQI9BYeTqhATAOPdmHWIJlPOn7KE3NHFw1ngpD9Y4Hgf0O1HVxWAPBpydGM5n7FA
D/bVqvQMqygCRdcaV3tim7KkFQGwKlpOVfbWwm3uohxttPSMSMJ5IiXcaJOrGXy4c4AiEn1kBUcL
bX3P6jWzdrXGqFdN5mfVEiSuvWEtH8Owtn6CYUTAKuvxXlpudRpa0sFsyxv35lT9cIHme1IUK4IK
etI5XfmjtTvfNJfeBkdnxZKf83ps+GpiQVRvRwd4Qj10p73uyTOXL2ljMX4QcX1qse11VWluu2Uk
xdlyYmBwAgYqYc3i7UrNjqfMYQhP8ABBlemGT8a7wp3qDxmBWHj+wt+qQ5Nh4+Lf1NLGxek5wS7O
q/fUE7802e5s7PK905i/85mRPQ0EaltR6MtIztq+damlhXVCa1V89B3fqGianF3kdkciXkiL2IVu
cFS9+MjmouO8E7Qxor7mR1bBxTVP0UvKmWjQEkBj5w70KinpYVr8GpMc2MksnrUOiwthSFzpOanf
qLu3ikPvavY4PED43RT6BtatmdpUEXNtgP3V1lQpiwR8v/jsYWsRVzTwAPBBo4AGw669fTWyHCc1
71uGDBobUA3bYI7nQ95Q8laEMKAIasZdmBUHxrfyZWAew2DReGPJR93RBhsZFdXWb2JwQMSNAQNh
i/DPL4kqxGmmWmZqHSFO/GELmlG9dyDvLmEdjOtgMZBDL9zk5nFuBu8YuuNwim1ABibImM3MT2Ft
+/ZnnlIKzNTepLAhuZ+/pbOvzZ8eDDYjE4320wcV0oOhgyxMFKVp0RVI7IqIM3+qwAbW5IfclG5+
SL3UX+Vp8piawWPKzh8iheT7YCMo8OBIjKHxGBEvgwF6PSvmkMT73TDJRxhQFUFM8Zpgvh7WCrJO
Tg8DRyh04TaEIxJpYuSiAV6kTLiIAmYGUfQW5+FpyNNXFAxuu9dtcMuYsXHsdf4GP+0TLQ6cYcJZ
9Mk1zGwzz9Hv0Qe/OqbTSS4dEGLNZ8+KsHiQTanPrRu8zqUiQMJiHjAGA/3Dog/rBKWeqMFj2TOK
xhAVPCfxNUNIXhi2h/bQNJw9ze0upk8C6WDdLRNt+bS8jKHt8PyCebURXz2CBvMeJ1hOGwltmpqo
4oyl1a/FN7Es5WYi0Q+9fsMEw2LX4Xc1usuZUEnU7N3epbzYeuR+46sZUMcYagdKCIuZiZSl9tvt
2M1/0yljftuEPWVTKTYlARykV/PYk3XvXxQzetnH+CypuBywhQfSes6NlzzODq5P/ir/oxfPfosq
BImqSwoOzt5/qLA6LkZ2+b2++8PsPkQceOvRs/WOB8U4pWm0S0SPiAk/XznE8KhTGEYzSgKE1co5
xXpeD5EJwRJWgtKtA9TMK6COO79iySEOjBbQZNCdcd482kQwkDlJsBJQSWuD7Qx9bI5w0Y5o6yxf
3gW/x08xP7DbogBPCvNRDYWHbl5BV4k69RXm8+t+G1Fe/cDr+NRLR6vcXAP2+cQAOH1/zTblmW1V
n5q0DGQWjfHCbhyt5MifHIWPAz62dUbx/G76YwxvBwmP1fT9OscrUI9D8CfLim+I1/aby8rJQP1C
WMUUUc4HIzGe8EJbs3pUnXsdq6m7oCyrH3KGH/TYiXEemujJEuqHE/LNcEV6g5Vkr8j6RuBuqkee
VVRwcVb9FgyXQVoh2ZO5WiU+gXBSc+U0g7hOORtlGBbGN0MEUPm999olfrcvtR/tOHHNfc3ifMNQ
w27b4Q088Hy1A5Ghx53ddyd2451GVL3qPPPemnn76jEk3oawCTeNV0rG8BAZxlroPSVCsEpNyGhg
quxzJdEfE+YqXvjar8RUqFPRA/9tCvE6T4W4L7+yemm/mpzi93qa9lF7JMVkODddgvhAkNKSB9YG
7oq1zhmUxzzlMl3L3qu2//xrP8jmk1sOL4ZK8Mg7ZYAiGl/P7BfebSrIQiXU4Jbo/M03HOswTlZ6
Q/2arNl6OGvD62pMtz7oTV3+EM+E+2X54BIUPlTBDUIRTdXYbPsagXi7fJCU4XdYr4C0ywfJQu84
W6N48ktRQGI+1yNTfcNR06qZtn2WWI/+UHIVZTg6RUA2UqxTkPo+8b2sXls237VclXR6286eg/0M
dMKPeV8aWzEkZRKMK4shPEhb5Rgd2u6H9gU3AVHEY4Ashk/7JksA8AsCcSzb/jfj2SGrwj8lPKGm
ZNiFpkReVOVZ9xZdRGWbbw165l+YfiySad266f6UrFlLiHA1GWTvkl0XQC35pYbB3TJEF6+kA/64
g51el9W4VT+6VWEeYueI2uK3gprKfqp0NoIU4p2W7PyzUG3d0QeLRyAc8oT4pmvaIo9YvlevTV8b
lPPbfInIIm8t+7b7b5JqxDHth3lD/pRz9Kvo1rVSHR1sdQgkjC6e10olageHPgGDZf/kCEYQD2CK
yTsfNp3onrpyVkfc9o9wjOtNR+vgRN6qBSS6noDSrOMgNVYyHUbup9Q6wn+e/QMYgfGcs2Rbt9ET
lwqgabR0SB89lu+xOiP5c9gs4c8m2ZytkiJqBNTiDZpBfG7IG13J6g1CdP4JjZfYm7Z/aqAXcs23
7sqcevMLHtK7a1fqCbtrcZZYv+D8+OYXXMPXHHnkcxgFaJkaGaNU5r/Ht75jVlj+XlqlqvBh+Yb2
BypIjvJdmUn/3qUxvSmqAgNt+4WZ+BVbZ7K3BEM5VTpb1tzperaQwQ36LVAD5UYKLos9MQnkmQK/
BA4l7ORLbIW7sOIWsdtR7rM8TCgp2mjX1A7fLqWLbduJ+SnrvAznYn3W6W4M1VJw5le8raRNoB7e
RFk6fcSZ2YF91AA/VSSeKkjn0yXOu+qq7RlRCeOPrVggB/8I0tsGpqMs0ahgKgE37c/jSxVj9y+9
tSRTMKk7612Xrb0oYApeNhoObmHSnhCnZWMyPHZGg1CI1dgqN0Oo0qDDMZzGzq73I94J/N6b3kIn
S64UccCFzR4maPydInLqlUXxm60skHCTeR0jZoMynjuSdfsJ8rYlmKEQQV5WFg2/29WHvGVG2MHS
TLBKYc5vs+eqSejDZrIeCJkyH1qjq3dT4RmXBmrKRUhaBW9QzlqEMHQEtM4b4y64vg484apG0dr1
SbV1O74hFtVvLEL/uTOjD97xhnzfmMvqydIL5DsP1jlQyQdO3mg3+mV4wc5r7/Jx/OxD81NFbr7W
ifcCktk/Yyd/5YaId3mD/8Lj8dcy73YMqNJLHnmPTTO1R8KtT7Ah9CEQ/T23GrJt0hS5uxOHEAWb
0TmyE6ipMYry2Qdr+oxsicn8tcDJ+TdOH/I8JooIfTb1HxoEvmQgVskQtVuFxsLz3T+pW+wT4h63
lss0vchebMP+1bTz5zRk8FHS/vOWBfY306Sd5eCWQSeJNmOYH3r4lZxYoKqF/9mXqbWSuQuRskj/
Nl4TruL2lrXh94CM6QpEE/qig9LRoAk9zkC966CO3hIO5oqcMuhFiMvsydvq7pH4MrEzE+dLGszV
dXzFGpQefbf8DVu53VYLNyIo2ouET7wx2oLsFavH6d9G9aYVHWR2J/2yXBQ3E2aNvcn5fB4WuZd/
S7M+ugeQwea0JW2ynKqTGd6GvMyegbVJijPuBDNPC073+u7MZK5CNBjfU1G8TUw3NmlFQrK7uBD+
sSIMnZue//ml3y65uUPDXhoSZTBKB216dqgYL50qbzoglKRHq215GocI7W2EADezTSRqlQn0fiiz
XZuYrOWG5OqFlrtxYwxec44DLK1966FNH5vFR2V3sD0aN8gfRG6tOzvxfzvIS/lRvjVOU3+b7NOw
1o7UfrlxBMufPFeJ/nATczxrTWpOTlRa1TNE6dzX3s6xJzrzMWtEjFsG6mAEItlqulfGBLi5iPra
cDLzlpU92T71hDUJO/ghz/APJ2M2vOf5LFYYsQNsmw6efZfZCrQlYrU6j1u1ceSNlFD4hHV09IPB
oVz2nEc2EAdhjlAblt8C2FPeApJu434fZygZhMiSW1KTz12azan1kMCYI0pXt5svkZEIdBRnmRDv
6tnuj9vHX1ZrNXsnTMetCxyHAZ7/UWp33HSSFXidxXTxVbRxMp/Hm+2grAYGXcYyjAVHa9vpr7D/
cLLgZbk516phdV+jDgqq+MONImJ7YIiF/u/aRgeb+l5yCQxAOGX0abHNgDEKxz/wUbExzWQKW1Kw
MNRT0W8dTnSHWQoaPDPyi+0NRMMY6IOZGjoYcQCZ4JBviEAyg/JjfhN5xay5IkeyZDu5SluZsYck
sFhq/V3GPTGrTrWSQnAS5UyePYBnhhCHMGsNoqNzzPmh/VdamBMYa+9kW2RMgehGEHaivq6wpC+i
r8La0pPPjyx71QYmeLrura8Rid5Ja/OiovCrLNziWiWg1CLYl5CXligq1JAI+qbiWKj2252s4VVX
frArPQU1JUGSN8mL4/bVH81s0WCI8Hec4C2NyDJTRxAJGE68gEP9DlRebmRwiQnvWsfmyYzG+BjT
xyyeP/hzdjHd5tobT4PZfrf0dstERHyKQR2ceFwTLXIfRZ2dPe/DtdrhWSEGW6Up9mx7dpBodSgd
pnjCNJi85dAQY7JIR9C0dakpnwm+iFGf4DmCPBLFR8cBU+DYxmOosoB5mfGlY4+XCJ/oQ6u9JWa3
WfNHLjXKfHfyDKJppR7iEDjrnP4Np6tCnqOSpULC1UgvLAgKYN0dsJ8E1Sf2SLdW2IzXTW9/6QG+
QYmKvm4VZ888MkLUR+WqcGMG9rZkOYwbSWAPpNPe9zIlRKniAYp6T1+Zx5gPRhlYJ+RIG34ruYyt
8eHaA/4pnvVdYMnPujADJq+9ce9rjBjVNB/7ESqaO2njJhPqCV93HMlBhvAYtM/GpfxZuz1P/hDq
etVGFeQpiGycwfXwJBF1UAnNNWg1wbdtDLt1avXmNkWoxIaA/T9xnSvICcl9iuJv0jzIhSA7Dwus
2llsDV99q3sFNhT+soi2iozgF3P/AeND77+2CQwJgbRwmAgCFFl+i4G4dX7r3UJy3qtFETDq+3le
wctL3oWIx9vgR99Z374im4v5WkhcqxqrOKfxfIQtQ2Wji/KlJbZXdk16MWiW12XbfraJl28znFc7
Cwn6OXaTz4SpwBPYunkjnYKiomXdIKhCDpOyxbNntEhOWJw8VIlHuJFqQYJbmB0bVd6JQ89eK7hj
NRrBQ5mqZYmpEeTiDsB0Xx61sgAg+Nhheah9/P0hVnok6krJ18KVBSpo7I/Q2qtV4OMkNpfeiuUM
FkrapqPQAiF40d8XmRd6u5DUpd8qvIDkZBjPOAwpR70B2UM5J4f84PQHYOS04mMJjKl6LkCaH708
XEkUvaeCp7dCI3X554OY9oaT6Effn41jClsgKYDPBPuhsqMLQjaxiOieJ80Vib35Pz+ENl9UDQ1D
Bhl5MuhYLxAh1oH4Rc8TXY0sUjtoanBiAfSfswEOUMLBNtItuCb3M+vt8EwR+M5XZdJT86mNxnCs
CH5glUaHgvC/6SdaMzk9RmUzXhTmu4dp1O7eXko45WcR8hEelDhD/y+oqLnHM5zCVlMfowqOL5kY
HMHKoilomLpOuJnJVnD1c55yjPUu7NrKMdVGKnHP2JLt5ob2RbJs4WRCQRS9IymN7oC5o3tX81Mr
XevYJC2J6b35YiRO8ugiSmHsDOTRy4zVPwVAol1nnfr29zT66ZIZUB/HMnBYY8xgx2bH3YX0WxCT
+h2F5c6Lc/cTU9cDiYY4/eJLHsdwNVNzSf1oqNwx/K55nULqULBD1t/RwbAKapMGHV/cqdS02R09
2aLoxYjcki0Gi7M7hEac3LOGQZZZq29bRfIhVTmABoZIeDYK2A4JW6jSHLJ3oqaZgGPkuuNk+iKx
AIwhdMd/S3uCoaTddL17FAaXyAoHKo6wvZlho1aljShJgec8hynbfW9KgEXkw6VPwpK/qTulc3ds
naEhjiUK0aAmIxwv4HoJvROjVrZL3NrXUMNAzDGZAeX8DNIsevbMfj1ksBZMYVhEsfUCvBCrqiLE
ZcS1Ar8RR6rhScT5JhL52A/ByTTDMTPIOrXrcT/jsXrwwr578YtBYTRJ5Fu7zP/Nyvgpo9Ti+zLM
26YBHxnombk7gPoj+MKGXKc2PXTdksxqpqc4FQTOTMY785AMHUj+aZFt8pLYebxOU2Bd0I31lvc9
OwxYqx/CiTXIoj/pVE5BkfiIKuyQSHa7tQ8YSwhdiPHiqKnFJ+lwC3kFMa/h0F3zRnNv+EW/8CDA
wdJ36CTDbzT0Oz9kTT2N7dVNwA970c6x4aZ7c3fh9YTXFC7qQjkmH60FSsNUeyPIvf0QOR8jqRQP
Gc4TMiO/PL9/Yw4oQSVb23A03+ra/ypgfPQlro2lVbIsf9rKWlsXCDJW2L1VMvlxpDjhXS5u7lgv
gSDOxQIFszKQ2MCjQQxk5RZueMwga9FPAz+AwT3nkFuAfvTnOGVnSMzGDS5EeVO+fCGgtLuWtJpl
wKQqMrld/SbhfRQW8bf2+CMtEmPw81RP0oi9dePYxzKk8i3I2DoJ/Td0MNoFcznc6xbyPSUk3LK+
X4YPCz89zHa9k2ALTUE/zOWt4XtwqTtkn9rx7VUwnKa0HU7ejDE0dgfYZFUS3pOUl9gZZA+hOoxw
m0b1zWtt58gUCxWUn6CfcvN06xPdgBHXbF6S0V/SXLzuHJVrIo24COde0qwiwefcYPBIK7R367il
/44fY4M4SbSC1Jp6Kt4xYa8yJxefZU2UeReItZTdF54cTEo+mmm73DXKZLcA+kABbhZieGY59WLm
XG5T/uKFkkB2DIcAFhuHnNGkRp8Z2Ju5BUYVISHvApa9qJQ/ap6fB5cKEi0ccQVBftERAE1d1xw4
3YUpRLHFqIQek1UzprXenr2rFdAEaThMfRStUxNxv9XScutGrnvYR6yKcSs4uqf19Zm8kRgR7QIX
h/t9DuP4DhjhIx80Q3dmYooYZMC0zD54gyo4qNREne3scKdAvS/Er9To7WMNx115LBBSVPSD6t7y
MK4hH7Z/qWPONZ6f1o5Caqdq27I0CHLSBsA5wvBSwe/KN9eGLL87P8+uOYeMgx8IF2mLuFpgGcs9
X58qxKxrD6XsmKdvIhSXwBwJ5ypeTVTHlukhDJ9QXagRYC1Qu0C0z6ISb35uReCMSda2M0qIKJk+
s0lvCMOGpWkHn1XvsBPT6jU2/GHVloLUboSJtKanvGJ/bUUfNsrA3F73PJOMXzhcmikGPgq6EPI6
1s1KVH9MImMZmozkYBsWUU4wyUeqpIjALFnpF/71a5mPFnYaljVp6o1vkXCh8xayfhJpWa/yJdS2
EEpu6BnqR6sL1omX0I6UI6p1V1/8qNeXLsnYwk3J2UAa+qHL7CdpqKMD/FvrwcchpJb5T1R7eid7
h9RLPSE983mLAU91Nx4Oohfy4OKEZf8yx+aVsS6kPuGSFBo8S7YhG4/98Aqec4fK2TCQmRNxZLV5
sMkDTcjMDLlBJlb+6Jpi79n+p8+K4j4pbzii3CSmrIXlCN7IdIxnmBHcqMgRtrOFycx3Wg1jXxRP
o5RP1RAE12qOog2H8jOuWah6SR8yUDFpS5R5pznjUuow4grNislypg22VO8+iaY6TMwXH8rEptgI
oTCkafnCHNMEevEnnqt2M65yATIKDBrTE0t8sKz6jPW415axKr1vP2AeNLpvaYg3FSF1MZVPekkE
M9n2KuenZsYx4sHB/A36V/Q24TThNjGH8Nh6zCgj2bMM5vst5HlcJIO94RXHRIi7x8L4GptoFnOV
gLWF0inAZJyaYu52XmT+dP40n/D9pivZpWgvzPrcBqXFeLFNdx1Gg5PGSrtq+GseSMquOQ/VvEaF
aW+0mPxtHuWgD0kpjuyqWVtJ+BFQ3jCR6dNT6mJfwFUOBxeQMLrKcBX5zbi3NowbGRzjH4nCqFl5
3bxONewHS/rGzUj656ZC42NhbNhaTAJXcNeyncIxkjXc6xnClrjy3AvrqG1aWly50I2ewORcGk+m
3CFM1Pt22LUdeg7VMIuZCDZiqCRtAzOr+1mZ+Q/+MrE14vqumZcQ5p7QElQMg9oOX/wtsOIZQUb5
pByf0cdkX5gLDg9cQMa+jxYcDS5/ozD/YMfwT45h363Or09er1usJc6eIAsSAoahg/4+DKtm9Oez
bank5LkwGktoslGRTlvfdcVOjhAdiBaU7OdwVk3Rn5hY3JdImD+ofbpNRRrTHjBAtG0lt63tZvrN
sAbIBL0r91A5uU76zMctX2xsgES0o4W3cXob+JeDI5mQpvSkKMpodFCoLmXu0DN06XS3MZgRvszF
h0NAnV0HztWVpXsVy4caQJGpZjjmJDrucoErJ/AZGoZzhQjYlKjsG3O4dyhBdeyII2CHo+Cc2/pM
vdZ8piebpKU/JKs88ZcwBhgWUhlk9Sdq9WucXEvGEnMSfo7L0B0brngbSC7RDvZIb6zH3y4ShdaJ
T10yugddeCzba3FJAoHmwvfKzVgALzR4za4ouh5lTcyNNGp/7dPkZ3XWHBMm3FoCcfd8riJ294hd
u5Gvot2bVveWoMSAVtI9ufl8RukMB1x6uLKm9oE1UkLQNo8t6B42CIBODPyz5I2Um7bpfmIFhgeE
PYC+mvdoNJ8GK3uDrHdIZfsXEeP4YOCbiOrfMyGlRP3R7E+0IrGDv7PAYUhIOpFVXlk/SA58wi7B
ds32nyiN/uTj0pmNybFS0aHrqRhaC7ybFhWXUIPS21egGjXmYWcRcXUZmlpr1usiwR5UFe1woM9M
T3rsLug4oPRlLl94wjip9xsiaSgToWYKcfW6o5zfGTLj/tLA90qXFJGLNaaXuu9/Kzv/MhvzqS2T
X/yMj5Cw0Q6TsgAo+86lkGDU6dMHgAd4yuQ2ZLmH0kf3gH3ts2EO4Pvp1DIHFcScBjzvEUp8qKDs
hJn8Ry4yR8aWFbFTcet/KtN9BXoKDlv+GjFOBKQFUwaDmyHmC6B0xeQqUSq/lqo+5srCEGuu1dg9
F8RBEtAcPhlmPhxCNpM8x6yR8ZAsgNR5b6jpJMYc/OiijOng/nLHGtfBd3/ZKIHBVxwNT3W3hkS5
Kci3vT88IWhxYb+CWAnKvT8T0DbrJjzXRnkzY62OFUOAvZ92bwEr9LFFfz7Y/BgY2l9yeYADBH2k
fIMawJTLA/Q9hykcbbiaowV7q5AIG2IC2SasWOxUj0GRkcBBpUbJy71kDtsyDk7g/L69qN7JkriA
VHrnITmjOINgpoLmJOWMMzXRVDIoB18yOTx4xUcc+M9Cm+MtMagYfMekvB+6B4kk/UuVjFcjv/tQ
c9URXZJ/oApH0Uc/C36H7Wan/GOzgAgi2zSB9JNlUHi22Bh4z/K0iZ8CW36OnZucHX76dMD9iQqZ
GE6M62LhjIT1i4pqftQuLmo2SwP5XvEyMCPxD3dCtBg3jJGwUaDyD3PX7rnBoKby9xuQg1a9h5+F
pGEmmT5sy+4aFuVfH+WbO3j9ajQjxv8UPdtqin+ZCkplfhkcNjxASDYmXFnYXw+DXbxli1asLVkY
R16/G2HgPMxoXSmFVHlsMnfatyUJhl5KAiRe2ugRIS6Wtyl8NJXdnwoBlLyOY2xPqetvUTxC4XAI
jOi6HqSB002HKeKFhGLwU4kspY3t7V0dgrHtwsB5muvv2UVpZpXxakKSCeHuZUIhcIi94gXdBw90
8G2FVrWiFlkbvVd+xRErB6oUBMmQxtw7Zv3iacrh1bdG0bwyvj9MpX5JUtn92LV7JuSk3Qxmb3Et
xMU6bv+DvfPakdzMuuyr/Oh7augN8KsvwnvvMm+IiKxMeu/59LNYUgOqarU0czEDDDBAQy2VjYxg
kt/ZZ++1hebQKOgTmhhuJd0hQSqKKySiZaUqjy6LrSVPOSLqNZE922LGNV3YEuwHNLL21Km5gfeg
Lo9bVdWy7SLjFaohniweFaYvH8TmS6HaXMrLuRFAaTH9go6ajrZpDeGv1t+lbID+ejHthAmoG1p+
5iF1mW4sU1wTYipVpRoLsAAMoTbRtsE9RK2AR26oMbBE+QqzdcDNoPZUJA9dRSa0R85vJrrmPPIw
3lUAs2K9m8aKTR1NIO/FiehSplF4abIpEKm5etE+I0KTqXWua2xMqsN9ifVlPsaELE/b2v4WRxOl
qOQ5Z4UvoeGwJyIhm6B6xzWPyzExuU6knxQQNAnIdGKm3tOln2OUKSlrrAxXBpHTga1jjSXXRvow
+ViT+BqR8Jvn4VxEwFtILg4JtrZUQsGLL+vPJM0vvYUZW2IlXHNyshhb11ws3agwiS5CEiBOSMQj
v1kSNL/WyiZ4MicNA2XQUq1hJm2KSztTRlG8Ff3CnfDJBXNPk+4RN4aks9/KL8FW3vIk43PQsN+6
iX6kQYFIGzqoJ7zLxFyRIaiYkdRsLqcMSOSmvy9wr53FlGp+RKrYsLsXKeahDDdkwVHvhJI3EmoC
/bgFEciiB4Lr+7dG61Z+TmitzAIGuVhjoRP4IwV8gVDWV9Gr1Bl9JDAxSJYrKHNlUrzhHFSgpY+w
9W3ZhNXj70ELGtkxKxxIz/B0+K+4AqjhxWXx6z8kIgg/FITrlm4plmbolgh9WNcHV/8fXPsIvVnE
59Szhy3AEsuuPAmJNc5iF78FSxbV1cmr5wR7MlGY64ECurFO7jYmLr30q9HfvBzj314OYWS2JqZl
6oYsKcPL/cPLkT0pARIc0F+qoor5eHeaJsmnWQ9WwkGWn6pZ8Mnii4eF5L2rpbBNMzOZC4X+acQC
kZk45aNrr3puc0nK0uRvXh95iZ/eLmOINkjf0xYWz4IfX1+qacjoUdGTsqK5KzCwAaWqHVNCq9aj
Js/jmYvaN6Ih4VCyfQi6tHh0xkv2Ux41dQtNBHJU3OQNlgGuyP+fmuG6/MvUzAEuyfP1Q2rmt9/y
W2rG0H+x8MvIJFxwa8sg5/6VmjGUX2ifVyzin6pBssbiZ35PzSikZiTZUE1DMmVdMiS+KYqEVP2v
/5CtXwCxIEVosF11XRfl/53UjCFpP11PoqHpvCwsoarG/1SiO3+83h3HCXSPAMbcRvACVCRS7OmY
in2gZqVZxjSQTj0tdg8xdshVV3MHNGjZ3VKGJNLAAIF6pNVifMndlumIxIMN3SbzSQXDgSscm/A9
j4wFedNsXtHTOnIlUrFBmQsHOFDO2MJr9irDopm7aOg4PpSeLgL4HXNqt/wV9u7k4Apeu7Mz1WsQ
AKuCUKenLFjzm7Oe5ui943pgwv3Cek911bmxqHfnZgCJdgSnw1oolWrNMslI970aiZ+dVVB/4RhO
/q0z6ZgzwWKBSu9wsPlSx/KEsPCliVgBJa4GJKUoEtwR7ATVVdi0dB0Q0Vwn6LUnD+wzY22D5TLp
Q3fZhW5ylQNJ3Qk0sE/I2vHl0iqVwY0JvXzYzWCUqQsHc28bbiNNQljnZQ4Vi9IDhlU6i9D0p0nq
d8g5mbbkYMCqGhMNXfFYchFiHG/S5I76YTkJ3oCW561dKNhVirzbZR7iLUOJo51VHNVbKRVpzxTZ
EheVng1VzTYnti790Hv7y8C3/2wgrQO2j3LqPni8ZmlE0QMLT2gIRmM9WIamG55m1kJMnG5bVX34
zZSBCctcBrdCAzTTkZHdZ1ImHOI+BW1G1kv7SDHfzPF+DFsFqj53ZaC18yLAH1TZqrOlItrGTCMy
HfokthktcnvJIbXFtywVm7yggS03VRb1fsUxMZHRbdJccKeRMLT8dZCQDo6eBDvXbtG2MzXr740S
QhNRk+wuVFCt+jIL5x6nCawlkrHOypIVfiRlRH8SfulIw4e7ABOs4tEp6PzMZLCfuURDV4N6sHRE
0gChWiLlVnIz8zweR0WXGxcLmXKGaSx86q7AEAiQxqOyXbBHEqPOmWStMG47vORCh5MjFUyip4EB
80ZsBP4wUCknFc7xXkpVhbqBOF+5on7IEuj3Lp4mDV/vJCVWMdFs2bhQjpfPgZNZA9lRR0L2iW/7
Yv4MvLarqY7q4Zdkrfteu5HIvd+BUF7H+qG3A9zZpOH5kgjnpp7PMZ+dB9BOgwV/6vjmKApJN7ES
8FfUHhYzRc7QjbjGFnpJGEvApZaOM0+1ToRHNZKaqjyTYXRMki6W1qLvlKuIEnBKR0v2LKRt4m3q
g9rn6WwRsq9MEnQYDRS+9mkQYedWC41STi3pZ1xF8dSUOo4Ufo0sBebBwMOs6Io2ZSCR573Zkhit
Xf0Rqw3wCrOHwqAHwZF9QDWpK8GdYYADr55qBFdy3vwobZnl4GEME08yACAr+zMD3rlK4R2fI9WQ
Z6Vlt7jcIZOJQWLfgXsDHegUNBGrofk2w3wch42JOqKiExWyV85kr2H1p9MSMaKYnFW92PNeNBEc
P4ggLi3vZRfSmKT3FBtZqCVPO1IozLJAvnNidsw9UNRqHgldugr0MFlW9FjuG9GuG+R5UDWsOMm3
U4rhP3I8zdPMVYNzyD1uVEg2gj694cFWjoeVQtlp48KTvDlHEP0r76WC+s7G2JGEr/c1lfOcdmMf
fb2MU9i/rcaOvi/jfd8gxBJqMDeFgdxIyxnBwoTvBisO5LMm+f24xQHPDrGvP/smodaoxrDL4tFA
WiKZ/Qx9heVh3GveqStc8Ct5GUjc33HvV+zkyzH9rtqpLItiWyOOjbLcf4oS5dcxSm8nIDNroS0w
RhbuJhdEBLskUJdJ6wQTubO8W5Dm6lutiqYyNgKoK11GFfpYqmukbABD6aPtDYxvrPwXaZXlByJi
5afhI5WPCo16bDp7rZPXt86yavx+x169nMtay4LJ7Iy7GNF9MUX21ob7KFXfNCO1mzzB8BPaLqdk
g2qj4Kg4TbZJzU/gwSBQStO5CpAa91kbmKPGRqvQoBQA8G28Up94ac0b6NJocMbOTSVNkFTniFRL
OqKHD4qSgXnxIlYiy5TOjV113Nehq40J0Se4fL3siGku2aStjfRZh5ROYXcj+FjpVBKlXKYJJ+Jp
JZsU6vFNN+lZEEyqJvfHSVbGGy2T1LNNvcU3t0ojZQNHgkQS3oN4nXMlLGCX4nlXSMIu2G6Y7YhA
OVlDL1PrFZ4spMoiSA5piMMutPixwm7hmodBlk0y1eGOGje68QLfKm9cQ6TJm+emE7FESSLGP19E
VJPEqQZcYoJTXtulhJdmXojOFChyAmwqcGei4BGEcrrCeZcknxik5arVLlVdVrduJd1iG2o/HRTO
SzF8c0PfJnV0ZS2oU2aFeMnReqeo7g4nibcGKSFMvLpRFllfiMcmN7uzpbjNXJUM4VABR521ap2t
q1qkmzCstrpfJKugHOjGVmE/jFDDh0uSdtxB+V1zMdoLy9WNXdQixDpRUl4tvO03PohsFch2spaN
6pvMGXyuQm+EuCa6a5hCwskqkZXDnJUXgzaEYtpSNEJ2ID65fQ1yKBSY4j2XtfIBXiQ46DpnIa4f
OXsawDdIDHeUjiet4HHXsboV5wmb2k9TOTRAugGe0QMz2LbsE3YveylZSbMpY1tf2zSmHYSwCKm6
iKt76pbZRvPM/A0/Ep18nWLjANUzYe5nAa2fXifM3ZCcXANiGgBVVrI679zsKDo0X7UcKljDO93R
QHzbJprhLbuUVSgHJ+Wj55OE4NXS1FJqcPxFyd4GdpSdadFDPrHx65wS4FawATAEyJJKHpE6gujZ
sZvET4O59QSXlzSLEAfIXD6UZNUlL5JgKLolqmbdOWw4R8zMIh0jkbTQE4tlB4Ve8wq33gTDYvKK
rAgKqhhUJ6E0oNpqEfnYqmmWtqRx35YY/oLMD88JXZArsi5ZN7JjNcaFEwIJkFR/XLDcxDOETOSr
s9TwxUXoW86F/nF1IRRtszOU2h7rLHP5gBvtQveeMWVj0YNacd2UBkfZ4YlAmittFRv2TCC9RBCu
K4cY1wlIK2mTQk6PhPSaq6XZ5VWQm3IbIWPeDAdcpAWQaul2rLxBJ9Rrk+72J265nGRzrsC4sr28
Oou535xceh4pYQ5CVgxkx3mnfHrJFMnkbm5IykZr8uCLkLUKH0HCjeYX1STX6+9FYeIAfPPo0pRE
cY8lul75hsOBtfCTlBScU71btM1PMbS2i7Ao2onkeXAijbx+lAMSnLOnQu+P1XOfizV4WkomUEuk
5K71SJmET52pcPMow4o6dDMtXIwE0JLWWWjr18iovWUciC3sTRNWOJLRg3IlukuVnJ+x6059qXZR
7Fg8tVsrZdWS9qa0Rl1vxg7hy3kGKwXo/VDMRwkSz+bEz3b8Edq0txWLu3MjUrvHaEXLTw7oGa46
+5yM43k4g+DZ0IRl6T7GRQ/jZITWDWIfni0PMS9vd0ZSU4iB0HpWXMn+yO24ZxviGi2inZu12AM5
F7LI0KIyWuZDuaRgsicYqTHdasBQ450n03U6BsATjBo3dSa+0PaLuOEoic1Gap0xTKJHK/XJNWC0
QryK9QqBR6c0xCKRMYInD/ESptVcj/AKGCSiTwBNSZg6rrREbVX2hdjEiypV2k+uQ8chRyrlz8YP
jReEMzIKlWSt7UxK2A/YzbHhxOmPRdSFSaoLzoIaTzpevRiKta57JaepUJf2HMjaqU4eeCW6Ctho
cD0TSch4mKtavmkKKVt1gR+cRMPHFUtWM7jhaXAuoqc5C02gE72VuCFRg8Dtv1D9ZIa2XqwTSdK3
FJJX71RywAjU0qHajz7hwNQLk87YOlhxfM9nGtPiPq1km3BfUuhHy8n1W5LFJL981z3+HxEd5p/J
7hl9Fv/9A5rjnz/+Z/HbfyNdTZ7l84f/mMalV3bH6jPvTp9FFZb//O/fRK7hV/6v/uR/fX7/Uy5d
+vnrP57fokHm5Q3xPso/CggK0z261P/449/w++8cvoRf/3H2gsCL/uS3/E7qMH+xZHOY6HVRU3XT
YOj/ndRh/iJKoi6LROSl7z/+u+Igm79IMj8Au0OVNE020Dz+pTgYv4iGJXMAM1QRAQO6x79e2O/6
Hu/af9T7vgtov8mAy2+//kO3NFXhVckS+hqHOlWTfhQctAEh7pmdREFBQtFvUZ0gxOyLYCKJ7ZQH
6JLjt2XLJz22J43Gt3IgzUg1E3g3IBtZZOLcdbfs449+m52jc3pt7sVdE72lgSk7u9gKiiamCME7
/Had/cdXbv0kVf77S/8JMIK8EKXcL7tF44kbX5M2hdoEc8GjZMQ0KeKQQNnaRIvI81LUcMLYVc1r
t9vZTTRn/b8LZG3f1jntyhm9qKLCChGohGbqa8mIbYoOo42IRWAkHy3KjEZBqF8xW0CIb3HxhEdT
7eHsiXI31gTgbV5ZTwRFf+HWLmHGQpm01XCdiZxQ1Y7tiWdp6bzovVNoqtcaXy/v+kvQYsRK6i8W
sWUv3VwFkly00N5q3VuyBZhJoRNt+8z9qFQ1XgZEPScaB/hJT0vWtMOe6ykYjGmVqo6hMxjfIU92
5LDoKGCx5BPb1JR2bmSBNsJCHYQEejQvIH0fsVIxTRnwg/4yWn/mioM9p8Uu2ZMTD2Iie0rIOsGt
Gr4crfkScr2bGSIqfx+KyLHt+OT4B52PdviIcz5r8xvstGV5b+/ZNT7nZ3Erxh/eWtr0Ae9PUKdr
Viy4pEtfGAl9ulXVkj2yiVAF2mSlsiFnuyMc4BpaU+qRuXuH4rCtN0bqhEMxQW6j+mAmolkFfEJQ
qsYEvFyDxbebu2SpCH+JJ181WB862kSOhwyzxuKuT2IDj2OGPuIIM7AV6ZS23Gty9Ap5W5f36j1y
zJV+C4rw3iAeM6uIyht1GmK3ER7FM3oGT5UW3hUx1YdaxDwAAtZfvi5MuqpbMVdcKm3mmvjZFfxY
Y81K19k1OCbHUlG+ijFZ7rvKUTn12hmpgZLVuJ7VfOLZproOb5MjaSso42/Ww/oItIKzCqbTS3SD
MbnN0oJtk5+fVVQDSwU2I/m70KTvPiLBr97cN+FD8It7cWNJqgE/Nlf1AON3vDIY5BRlRLzunDu2
PbbWyibheMNDJPKjdRSthAemrqcva/W4f9SPiDKVkS3RQF6QcfZrCQMhO5/eetmVLRN293aeoqP8
ACPBtrCQNuQ+pequ9cVchsQfTAFrLu3wQ4Q92q7KV/uSXvSNsX3XkzHjVyL4k2ZXXrL4LPC1Rk/v
aakfpBfn2Ul4NLfkSfmmNlI58k1Vkhh+oIK6a9qatiGZqVJmZFaqfcCmnYCIdyQrPu+V+Bk4wVsc
KP04WFc7Ne/28SG9eCf/4uvlNKw5Vb1hSTwakPIn3O4Y3dMS+9w9A0881lm/wFV90uJZsFmpRMyN
3Yh2TWdOhqFbeBVM1n6D2SrcpAv54FyDa3svrtU1O2I0G+f2LFspm2LX+U1KDV8FCwENzx16Ki6t
UWZwNGi+sogSctY01q8erJHfB/hu99Un9qqY1GfqDnAenAyWdSmUBsRl20yFtLoCLV9pO2NnHlpf
oNr86r03gYBvI4sAVRI/sLFEWQZ9mfzmsmIy9IrkGcGgDem28ac9w5U69TXQqX7JNjdV1ZkSxXRC
+ZgfWDKPeXM3RJIz4SnAEBsLlvYsNF5dZeUpSh8h+LB6ClcVwxtSrXrwrtG1vyv35NgX3cEQ0zfv
PeN65gzeoKIFO3jAtt2duUYDn3nX34d7ULnLvlhHY7Lxc8z2I1d/d96Lz+bK7mbqwyMiKzdGOFsm
fT6K5eqJkuVMrHnGQrYSI0IpH1gLz2SlmNio5A19uqPb5J2iw6XI5S13k0PdYEkM3SHH8BmZwQbv
QR/Ke0l2Mb8Bn9KlMZ4I3175p4j6cqwkVAuw/QxdpZjgpsvMERFIaxGq/au6tLfoIj/ss3nWEd19
vM3Se5HmgH1fWd5toxZSx902cR3FrUkvWereEYi2ODP3rdq+SSHdvF5ZrRwiNyHFsWJqPjIj1Se0
3pqcpQv62fJTwd+jPrCdHmXH3TsX7Sjv7cY5K1oP4T8NJ5b8psgpHpnMfbQ8m0YsmnIUU+HTHD0B
ur5bNbXy0UU42ueop9sAD0sYbrXYnLnPyHRvg/TzTT53B0xg5AvNL9Sh+3AZDfeeel9QOMaw0Bl0
/IbUF0lqZExUa5s8ihacEJTabNo36aR5WEgaCHoGcj0HKpH21q3DE6la1F60hB7xZcfyN3QDq3hZ
RnrpHvqZvl60a9LY9ja++Tdl61IyPU4hh4zLrzZBYS+QGvtpdPBP7klmSYt5X4x4H9R9ZAKhWfq3
bk91/YU2eVYBMy2n4HMaNsGTAPg4aCAb2md5r2zT1LwoO/VgnaJrdi2uTevAiM+4XIfnkXSvruEk
5vu0XHhX+62/R+/5uTgSajHds1AkC3pt+TWwb/LoSDeCjLGos8IzsP0phpmx+iG8S+Y5SC/SsTvU
bbHMW/8lPswzHN+dfcnvpivMqzqcoHiuClm9WSKh6HrE14ZpwmAvI2KpgqCvzgxj7YTsZZ72B90k
Y+sobBsDplNxq/AoG3GDHfCkHMENBemdlGM3DF5TR4Dpsi3XkUsts1O/RXMAVRCjCv6lcmPYy/NO
TTYY9ZaxWD19duCTAB+G4cxTXIc+5zKC0udsX+zTrr1iIlQoWjhIt/Ymt2xk7ONAfBo/lVUjdM40
t/y3jPa3MYkaUOLOONiHx9xVdrY5Ew7Ioohj8prCypGljBBip/5n/Cm/HDSJDiTsW/zpv8f0PMQL
zyfqrprzRFvGx/SY473PoxyXQHaITwPNvI25HckNWTLwHP2qRBc2+37tttRGF7G/wDWEBUS9mqQU
bkaqrcl3X2puj75o9kfPCm9RKROjtA5yKgcblvI4cQg4SsnaEXGnSLaPGlu6Z12hv60x/EdFAimL
8Jlqce5uAwOWpYy3LZDriDo5XkfWASdXLNAGkbbKu2QA6TTAdWyVwD4GYiFYilrKCY09ktsKK0zO
4qfaZVslb4kPWWpH/KTi0RstaH24kRI2R7WUA9bOX1pIlNxsNNDqSrxIaHSZ9qG3LwOaF9KKdRT6
1LInGgvUDTu5ZeKyzXuPdLKSQo+qCzwBxmcS4q2zTSMlBnVQKimfBKpIEN6jjMPKQNBkROh6ipdM
7lAzkRaTES3ueHhKVRgRYKXQB/rgWDehhknFgoYqZ0QKaEV3CcArX21nZhnPm9gQN7IQ40eILBBx
BZhNnR4T2oy6SZgJO1fVpbWO52EWysUkb4txFEoK4bzenDYqnlN/YJkz849pRaa8xLIMUsW0cHvE
RBybtUVGmZPQl3eOtmeqsPA7dYQWDVWYQjaYNEZjjvPUCMaKCMZLDE6VLeXTo2na4qEGFhGpyk2k
N3eShuW+acWdShul47QH32/XVlFQstDQZU1ImY+GwybqruT5XyGe6kkh12RoW8vYaBorEamb+yDS
J46BdSm3VW0qo7SNQhnPD8YP3FC2f3CqeEVHUTkX+09dCeNRhd8917oDbT3tHMrGwjEK5N+0P6ke
Jw5Picetb1Ocgmm2Reiic9DFE5OdNedbI/jg56pyVRQDT7ehT+4PY+ifuDnkH90c30ckU5eY8dhf
K/g5flon+5juCT1o0kIArkD7iGuvAPQuaf0SH/LDJNga2s3GHqmB9CZvGpEIFBCW7hJyIC7fq/JO
m9g2PhL8/w3o+R+nN+bbHzbdv7+07xRK/kE95+Cs+IOzQ4DZULe4vReaBwA+lD9NEYRCJBHST94V
jo7lK0g2czYyVtMdLbfnxP/iHnnrbunBo9fQ1+fOztoTTBoXijhRgCfIo/gSnYpd69cJ9OdoQYcz
kWroKaRggKnCtlmKR+/GsdNr9tkte3Y3YVTPrHOGGVhZi8HC+rAe5XLC9vChPIafLy/cYtWjcG5w
A+N4q/xsI6AiWfpJVi7BKTqlB+yQbXeg3kFdhyL+nNbXtm1OskJj3xQsC7UC6erM1FPjH+2So/fa
3Sj7WKaOFuIxCQeikVr2hs0LM5s5Z91IpcKFr8UWl5ZfLSIglWNJOhRceEr1okd+WuOc5Xu+oMyK
upUqZ9j1b/EtjkEiyo/o0t9kaxk1AQ5I3PbJAdP0Gn+VPVYyiyqiVMHJw/axz+UYy5y+kjxFGwWX
XE3v+VO6NRcjQmgE0DDKDZc31N80fNtWQnLOh4nE2Rhb+2wdW68gFZZP02d7k24lI6G6GpSA8hox
3mjDmDPMO5xOGX4UhqCeY3fOB6Z8xUf/mF5VhqW/vui1wXPzk6SBkwN8uaFIBjLJT56coIR4LGJM
X9B+scLP4c1YCNz7V/2i3PI9875KSZ+l4i3olXm7zNNL+yhVZqc40F/eMESpj4T3LzsohI219KPj
WyV98gPGiRjUhi3thMeclowNBpv4XXw1r+KVtyvUTCv8oApz6U8lxqEyz+cA6u/dxmXy7RZ/82X+
aD36/g2EPCTpmiGbJt9DP8kfcpkIucj+fEEr4iWGC+qmxizs5CU7GhO8sDptKNYqjsY94Kxd3wtw
XWr8Kq338kzN9ju5rjdhHGlHl8iIpI8xyeFmo5Y9ITuoH/AXTutq2R21c/sgIcTKogV27JRLXUYD
GNfS3N77u9p4oK7WKryHo3cIT/lOrZq9vMlX0TCQia37poTh86+/dhkvzs8fscUnbOkmSrapWj/d
16rGwgcSO+oiDpy57KuccRjJ/Tp/M/S5pFcXGetMhucV4bUzMd0hEK3TVWbP0FHGrAmuOQci/ypc
pEPyNx/Mn+lSvDBR40ORZI3///HOxs1IqUMtURdhXXzyL5DY4jevFWcFk17+Xn56+1olgClw1Lj2
svY317/5Jzd9a/irRdnU0A5/vrPyNVclnRXqAuc16yfHWgRzy9Onr3JPfgpxxn7DGdvqOZPWRNwm
x+iYXV1cKtTdv6ow2cbnjBkvuHb4JRR+RX6mG2yRXZMrvA9CMItyn58BUXCyVuRwlJnyRntlnwLL
c/lZ1FslGIv9CjKZrO8apKDhT+tsJqU84xFnvoWK+M1kKu0WBROqwqQaXl2m1mIYX2MKV4Zx1mKu
DYcBt2HSrYeR130Pr80wBBsHfafuIiZjmwlZHEblv76+/uQtVEV8ynxjibJlodH++BHabttkhmcr
i/yhmU8poXq1QsDCUcVgbDMh28OoXDAzwx3Y5hO5QUhI0hiVLbDDOSTRcXtKcsz8KUdNEB4TexOS
v80+NthTphSGqR2O2p2yDVG6xvp5uMfkz7pzDz7tl1h1MNC4VC8mYC2FJ1xAZ5yo9Dy0ZJ2cI4TT
0jsN4f5c6pYyLrExVK+TFATnlHm6vuafwpujvydM2h0Tdzhm09oygwd7b+8PQ7nhjyxmdNZbKRN7
N4zuKTdr911nnu+Y6+OjfO/ufC5X5QC6ngvh8tfv8ffb8I+3aVWULM0y0dd5m3/+NhEkaKlRnyuL
LoJDSrA6vlSysEJSIhnqUtLTsmWEPrlP7bncRpDf3a80HGMrUEe3bJj4zWu3qjnA5tChIKgxjAgu
vIk8T8/dV2RQ2Na1EP2WcY4JnKbYpxMVoHvRUekrGblwc1tgq6EJ907rPgtB4oDeZl9a9+64MGjz
HiRHppYrt4cD70wSFt8VHY0jCBZTvUBp0D3lmHb5WW8f8tJehOFXFgVrRWuXibfJTGJDdTVEMzR2
tu4MR8i7oY10U/amER33LPfXue4vAQqO/+a9He79P7632PtNEQ+hqPGMkIb75x8OV7biinETy/Ii
1KtwkjfSxha9M0L2ObnJprdPEu2YPK2HeKsvQcienQ8YI3VW1PoEt+EjrbOJo1vQnuoVQ1k6sWLx
zUfasAaJA6kjGjQPXgEO9nuIFAIrYBu88kEfST/qNhh7sjENbhHyYnWzHvItLeRXFi4VsI7WiI35
ERdLNLTnBj4RWo4jsiq9JUpxcrWGJvegmvLWkNsFYY/GzelGKbJFqQXX7EKfjsbzLR8pzQlG1NqM
C95oh1ZnyqOgo9D/jcfbAIf51++qZP37mVWzRGye7GUwHLBF/fFtNZO48cGzSIt+Lx+jm1gNqXPg
pK4XP7elJ6tjFcwdyoR1EU/dsX5UwQpmFj7DW9vgxZjIGOx4WHNINbSpDbCIRt4Zm2OpNDKCe6U1
7vf1o3+YyU6gV4SFxmE4raZecdHgFyLcCuo31ay/8iZemlK9aFYakATMSXyuEZNiq3dov08s5RNX
zqfaOWjNg/ruJFRgIOzQgzhtB6nHHEQff1Tth6PacGMt7urJQx2CLDJqD/bVkL+FG+K1N+mDUN7M
twgpTzFJYty7+Zfq1vqEnWqrfM9GIvhM7wvROh8lBbCcKqcIoptzSRlfMsEdz/eWSGvVyUi/uafg
kHn9ex3h4ePr/nKj9mAlH/FXIoffErAOPi2ZwTZV02XYsygIy0HomVsqm3orQyRQlzFE5o6KFPMZ
DUXWfMGoxmcHDJqNxVMzIAAaiT7X01Ye5Uo61KilJ2wmg2MxGKFsDCqLMuP73Rm433ujfi/6g30u
YpbNme2QB9EWQ2Quw9LdDlugKD+Ql6TyuMpJDhxqY8QwC2WZubgACYdmNLyN3b2522hJhnsO4Bfy
Y+F7d7fe3GuxSFfRLJiUV5FfU9yVg482VaNR5df0Gl7Nk3KQdwka1l9fscq/H4VZ7im6pZL/kUwO
Sz9esEHU6Ki2GY0UTX6n+/BsF6e6bGeBFU6bgvy4YBJM753eHqevevRZ9bUzF/N0b0TRhcZQVZ3D
d4/H8qAzFQhO4Vyo3qguZkWwFjakJSb6NB8Uqr8bXb/fon68helsRnXZVNhO6or503wopTBW+l4X
F7ISbfJLdtJIqDA5oB9lrFYArTdVPnW6dWQ231xJ+JsjgDy8Nf/296sKMAXFEk1Z/unvd6HL5GVi
itS0IdNwXk4+9Td6eIbUkvJKPgN4vj2R9BGIspGyjhDEwrNzFLiukcmiY7jHiTUukM9UOIKOJD3h
bb8ZiVX/zW3pz1+pYZAik7DkQrD48UOWGugSZdBKC+Uc3IKnEkSvCoWyPWhnUbq46aX/GKJH8Xir
6utOowa0j4mlv+GZEe2TFEo+/otoXKJeGqiY2Z271+6vL0RZ+7N301SZWrh/smr+aViRMDPh2Slo
+7KaqbF3LzqqqvwFfV0R8PVs8DmIERZx2NkctQjwKTOHdyplhvX7kUewPzrk7OXOfgJU31VY81r3
v36Nf/rNYpiGYajD28hj+Mf3McQmWaSRJ9GEbM+sh/tWnHC5jCgHQDDlyLsfTrIQ564ZgmqCsBqy
Yg0MKMtR+4w1dxmm+p5SqWLc0QYe2NskE+6yPu8qGBLBy0jBqObu1/dX/X+tGQXF5iPhjOI5bvnP
/4dMGZLCsuMPH/Bg+/jBlLF45t0zZrD8zeMxuB1+/z2/J0GMXzSLwLZG7EDTMT/8T/bObMltJNuy
v3J/ANfgmPHYBGcySMYciheYpFBgBhyDA3B8fS+q7LZVVVtP7/2SVmWZpkwpSMD9nL3X4lf7RyrD
dzCrkIpAjxJ4ofj7d/6rCWL+Z8C7PwyFaTFaoH/+z7kMjycFf4s6SGgT8vi3GMb/LpbBnOLfm0+C
LzOAFddHnhKEvv1vn8aCtZUF67neETF4lbOz8enBm8EwvTSZ0e9KiLG7qVu6T6s8DmPOhXep8Y6b
xS/I9+TpUoiZTGxi98NqBj631nnJAFkWJQIQYpFKBsbZs9gYU4M862IGHtV4m4qVV6jEbtQcZggP
kcj0CSLpvNqMPoSpLGyGG2lxdemrIloabiK0qHcdmK/1bA0RjnULOoY/HggdNhF1f4rjrT1GLTWu
w0D9YTWnjdhOJaM0b+k0kQhG5rhiq800B4yJDPvSqz8G7q6VdGuPtsSAiSVlLGN5dPy8WettYRCA
r2c4RJ3n3knnXv/T9MGEOQ2VkL57wqluHmWjGFM0OtshWYKR6H0Y/OrvQ8eDphrL2+SL+pqYskFV
bJMlKML5GAzJW8/6egbyUXVg9KyXEkDHOhiGl8lnhd22i7lWvnpwE1gcdefdYqIcbXulsJOs/Nm5
Wh7PJ7unoPkTOnh3r2hjAITYVTT+TBil3xL29rf8Gt+OjilpADXu76xZMwttuucoMr1ypdLine4q
zBeDcgKSkaidjwZrwZ05StKBOABG8gLZfIRVlZN0rteVHcKxl5Bgya98CCs+5KV1VtNIqVezW+s8
rnuJFLBiLP7ci3cvCcONPUzAqJwc4rFjw4YkRz/p4uYiui9bf952HvsUI/vUFGWNeWRJEV6FKwls
wDyOGbSi+ECEAzQa7CR0gF5M7BoS43dlWAcU2udZm3o7uAN8SkDdSSxeYGHxG//V2eK9Yfl/gCkN
I0DxN2G9+iatz55Y28qFRAQXmLy/wyoCrg8//OxsYVhjCGs8Fp1yd5aq9gFMES9Y9qmfRV026ZNv
ZdckxF1GVf9lcIofHOjJUafdKXPyL8iuICxV9+V8d91DndKLdQuTdLtvbnQn0KTACrQHrooxQ8RV
TwkocsKjCIZr7rc/xwx0UBbeT6fLUeFRhHKx5/84QAGgdIXsoO65xe+an9zEH7/hEnS2Vm4r83Vv
MEOIi/rYSNJGS9bSTWIrBMhkp4kppLbB3sqEMZEQ5yHbtBoWYz1DbH90EsYisfN7Gspx6xhUjiGK
byQlsE4QADLyWINZpWISogOJIaLNlOrLaXmdMvcmEpbqZlJf0USmHNaDQz3zdRrLTzCdxTGlhrIy
Tb5wfZffcnsAgWmQEmzwvrvBdxlnD2XCZjlEbFnyLIF8jB7WazuYduZqhlN1FoJyY1zIb7oe/StR
lT/c1vtXTgKMufLsRpG+2zWp395dFtOlN7j5IWaJt76q6nXeqRcbMfUmXlAfZtmIR15wK+9a1HiW
iRmPIzKxnYeJhORuVD8lGp9bPLUn7YniqLS+X0rNrVHGjzoeiRqk2jul9eSsXaVQf7fWA5EgeitT
Gm7HPH0FejndukA99TEoow7zxxpczLDtRxeC6FDvk7HOT6pRGGnqcU9xpj+NHWTR1u3qjdMZ7bG1
CfHLbHihS4IvaaJ7lsfvxBketWi5AJTvlQsTNxOGXqP19o6hNo/1xHpFjihQC/oDaLrMh4mp/MPs
Wn+S5jbytdhmjsG6QPovjtm89YB4LItJF1sph+9HaYJ9YXjBNEPuRoYr5HUqrt/E+cfKV+eK3wog
MkonFni+1RTQNjcDATVocO2tPYYVJMDAQScqAVeEMd/xBu53XRGJ5inGfckKr7MwT11HrL9M1Kmv
b3gu/S3Xu/SkIMetSpfteGDFYIVSmz1tQPmpMFZpXLS7Sd4StyWIw54VugEMygzTNzwf3AgpWSy1
0Ia10nI8NvfcvgO+MhrcX5ZTvmQq/fDmwtyNCM6hUFnP7UVNbRNJk3JX5Tofkyqe4sRhmdgjPh8c
CB8m25pc/Lbhx3QSdGyCEHXVeAoQlMHNUzcTZ1vsWWXX/oLGp6MeibC1LM9Wff8Xc6OGJwOUPwbP
MBc8/+ML+9Msmsb4VwHzL3KSe+bCD75z75PoKFvvsp7RO5nbxrZxkWnb3AQA+nnKSXb4LvTl2XkD
L0PBUiNB0nSmyXeD25rkd5er73G4A+QPEvx5hF7zR8U+ps5IHOXuEll1V256QRKl1uqRR1O/ARfE
n6/77VYOahoz+YC+/8wGsiOC4L4mvg0lzpXPvPGaNRKmSF/sIfmRdcm9WeCB1cT+3Ju0LcKP2oOn
SVKD9Qu4Ehy226pxebjJn4HZvCPc/iklxLbYxeYl7p6qs5jrW62MO0ht1zQZn39ooDvdts+9OE1p
dfah82YOHOi7pqW0NklrFRv/TjRQg/8N+q2MqPTxaujax8SGXJLceTBpDQ7dipGzJjPoLZFrftPj
J9/jdr0Y88w7kZ+HUSIomie66PBmunx8M0v69W79WEH8jhbMKOvSo9ba2f1qZFsfkUdi5l+G/JT5
sCfSAi5ude+DgVR3/tly4Y3yHMe96OkGjXK8tomRbXl2Iq0y6g+eaNY2ED52dyhlnYLXbLVyXi0x
VdcU9ks0moVec50jzZNjrCpF9cutWMrXcZRBSMmz+rG13YkY5rDL0j9xdx9ntJqYNW/+YTKqHQ3L
qzFhpBtMSeygB/Kq5gHUC6PigFl6Jsh1Qlafo8wOqFmxYk8rm9Em0yCWLM2a4g3rWtwSyQgh1HMf
c8FEchihHEyjH6ysOdvb40wsV6Y/8nDgaz0/mnHvnpGp4tigpZ+QDMtqlAI6xIEpf8V5g569nNw1
PcyoDtJHTYMCzjxoS2yfK6chbGScGzrQO5Uv86bqYDhwQDv1Xm1frX6+2b1Mt34TM6Uu+0Pq/nGo
rdKwAtwWEhLZ1nn/0qmgOHCqXoB1MRmTQX5c7OQhLVRzELQ8NrKw+wczGx4H5jnRWBliHzdYyAyf
iOfoP6fzM+unmrEj99dwNJ79cGRiW3ZfBrSbaA6Cpz74AH5g8CkDhWIX8XeOqANE/gajy59uWpat
rNxD4rjX2Cn8Nz//aai52OA6iXSTrLTyyeLpQf9YLL66qX/2Yjk+S4hhe0LZIhqkcchH/j5V0v1c
KFpCTHv3cV8/e3fyRzxxOLqfGma7UBGOI7kmp7jOUmTYCtMENFmnLTWTy+DVkeg3maLtS35U2zgt
n3IdvJblI1QoEQH24jh5/0vJ4ZoWYLLvEu8XNoksqlSd3bt88JYZzWrsRfZHmkFJLf/QMwpOTSCt
FXXU/qGN5abl/kkohN/QjKErJbJ6Aha7qd1CHmycfPsa6Xygx2Tt6ADpLXXEBwv0RNElbxyR00MC
DQuNY+1azVtj6BfALLRgUvcb9a2Ohjm7oC7IoUdqa51UQOtUqI6KwtjOKuiw90spX5yV8tz2IezP
sZyDF+xS+0S7ep3RvduZXvkjm8ruFCApjMrUGNYyd2hleYDI0MnFN9TD1PiMchfabEFqR8HN4rR5
cuIpPeoag2QId2g7k6sisSAfM+fR7L662GhOJLzL83j/C1TF2Bco07K0POgkEcfelx+VHXSbyRbl
SQk73ShnMuGFC3ywafajz8zHmFrdGiYpu7KY4E9C1Iyvab48ghFmS2GkC4JGhC06RCYmiptVcxNp
2HHxDWJ0Vi8oxwrX1JuWx3kkkSnu04LnvQ8SBznWcJmCytoWFt9rVfh43auGQJ+fFufYm0rcjbDJ
R6e0n0D+vLel/1GS83tpU8UYln6zO6fHMSHkkIMD4XDUQ4CT3M9g41yo8jwqODcn0k4cbgzzl0X6
CAcUIQtzMLF++77JE4GeLXW9aKnIAEwq604Ie7Begup5C+cZmkC9xz42vJilmV2oVfM5zy0wQ33K
u2CEje2hKKqAFV6UAly+BMbn0oS3miDDzc3Vsk0dg2c0Wmxn7Kv1wsJt3YFn2DJtzvkUu1+l1wQs
lnm2NJN8gO5TrTNkSJvJXZINONcbvsd211jS26Rp4tNzaYbImQL7c7KLJ8s4cNQsMM2kvCulYW3U
ArSLLDHnAH7I+6m0gLQ6wwazR7IdqMHdCvfvx0/uKTXSnEaV+IKwKEEP17vt7z5Z+CfC7o2bCPgi
PmIH1dvd0zIzuLXIMzWuM704s7B2TN443ADq2mZhHTIjx08VTvEnNTOgeqIJEHhQS/Vr1mmjGV7A
/OxFULtbv+sfMW1du56EbV5e8e4dS7mEiJlS+8Fa6AI5Ptk/1CtPtPRt5vPtwc6aL0u68brzA2Jz
eYPpMEAa0bv8GZQ24BuBJbxI30QmUgbimXtwx7x6H104KBJDykh9NtSoRa1uSPZIzjn0yYYA4RDA
we2Xu/3O5OrvMd6ygseZURfNsZtdJh6h7sXZzbmvOTsH6zgW4Lyy5qcpVfBQeBPepdF+xlFYRxnY
oN3IZ2NXt8I+JFSJ+XQbsO5L8ydd0KNjc0/yXTveLBZ7sAS88N7t48+u4AEHpmO4sCsZr163bNEz
cTvrPfNH6xsfnGb9rx5Kn1FgYgnL2dvJSVpbr+BlMLumWGchN2rZLt0Go1QdSUQfxxljwK50IMWa
tdmeJgMH2Ij36jPknidnlith496v6QsM4yatN61hGI+NMtYO8jh6V95L5S3zUxu81uIYqnCm0Ayk
FOFPsbI5oF6m6TGAif6Z40WeO9YC/ADCd6ihj0nqyD8udP6QP6eP1IPrnjkAItMSp4zPASMkA7Sl
Dy0fRjn45PvQCpFBByOnQs43YND2vCfMS8o507PpK4+OcZAzSxjdB1sUSj6vC7NCSJpgomu6t1Qa
zo/E/m1Wrnnkle2R+27oOIZJ9cRk51Qj9+bVswRrUSHjKCao9tOosxvfKDbQoz3uQHH6OxON6Xrg
KfTiO34eUckzP/JO/qkk7iMrNfe6KcVXl3OFHdGcwvuDBhSiIDTunedcZPotMYZ0LWzU9LNDtJ7X
gsRuyky3tEjImInPzxlqc+LR3628hj+wOI3o0LD7nhp7b0uo5EnXXTRK+qfaaJ+a+dElUPhtq3nd
/inHgvh0X5NXbOaSd3PDMKMY+uuAzXvpBn1WjmijuurFVQbEKA3oz1e/hLikl7wEaqh/WG56SZY6
38XkxqBPuejdVHL2knskfWr2RtUlr6odCGkFxY+RiNUOm7faIWsBSm+Rih5RBlAsdlqELD6lnzr7
JsnIqW96sy1e4YbrGdzww70u3WwzFdStOMlPO6uR/IkkO11Ql/QH+Bi1HUTMM+4n82fGBukTbFYG
XxRlOlBom64wbIDSYPvCLuahDY/apDa/i22Zb7u2IpsNRWvl20RerWbyDraGOT5bjlwrBZCUYCu7
aUyCw8w0jpPMubTAq4c9z8NgZrJAqQn1AKvTPmuLfZ8Z6c32qxPghjdcIJAPrHLv6jm7xkHLOTrw
zyCZyT8E+HNo+4qt16fF3TBsXwuyX0Hh3rq0y8+m7d16TW16YswWTUto79Vk6ZXZZNWO41tGVI4R
AutVeZko7gxV3u4D4Ngbt1PxNtBzvmvjOieEaxuvxWC+IjiCMGfaw0a6KAbtQg/7oArT/cDJfpUw
xDyxB54ZA6wV4WlMGQSC3buS1lAVh0VtR43vOTsFFWLdMkOIKGIGF3ZEKBMCwKRsmlymPiZiEacA
b67jbpP31CGEzA+17oJzjTRQxi418Jjo4ZBRxmCOuatUNrwavTq0yfyx0Op9a2sYjEOlXGqtfbjW
DfXf1jF2TZ8vmyA3mAb23jbXbGeDCt81V3K8PMmBMnuzadQltax3gCHimKQnLs/DJWyxJC5ZWkNQ
d8RT3/4AXwYuJfPqjQTTe/r7l+7+v5bGrXZAy7ud/UNMbvGQMrFhoNpMvIX4ILhj85yycFEJc5PA
rx7YMEGptRgo2sS518HiMmiS/NeMQyoiPhZqZZLkA0ACpYXs/EEFYc34JAdewsFjVfresO8AF+iq
Ko/arkL+I8fwaOfmlxF6Guy6+V5NSvM7yyRXy+C5HLPjvMziqlAhE91DwzsHzKw88CH72BtuTjnc
xZ92tPDlObS98ztoE32TBhPCOuTVq3vRbJXwm4s91hGLMMdXJ4NuHqjY8hwP4TsZ6aiRVrKjvAiN
w+ztM5XYk6Pd7FQb1Z0myQ9QTqa9tvwePCPs3g184GAwv4ZphGoih5MGBrbJowqiHFhKmB14cuj8
0c23aZDLbO2W9qGEGnuwvdE/5a3BP8VxHQxNQmGl6j+toR238P+8qB6mX4kh6l1T06FvDbGDPs1q
uuXKNRGZQWTJpybMW/ONKZosLQHAMkm3niFWDrQ99CRTd7ZJDbyHkj8ZwOQllFoI9iOu8z4N1qmA
KlrS2XQleVjH1ObGrphhh4n5KRL5awF/j+LPfnLZeGwsEOE7yz8WigVxW/LEavqOcVQ4/FpYja8M
r2aPpfHRTkMznKvgWc5iHSOe8oQXX6uxH49OyEUsHXG7Fk7bMWBpOZ60+IrHlDtyN/TmKnN0ceS5
33OpFQsjE5VuVyacktbjltHcE9bjE2Y/Zu5td518NV5TPun8xICGd8xzJj+7pQTR1h79hAdmp+6Z
ff00M7VVeTPtdGZ/0pEsHvTdyvSVxH61r+3KRlXL4tukz5p4NRCDJPbO0t6FS/md5Fl11SP9UDeZ
6x0VqPnFnnhmIBF6br3phXFe/awRwPh4K7YS8e56DjkxV5Z8hpvF6SmVnDRyWgQK0vzarGbrkwvE
xo3TL6vK1XlA0fYoSeqs0buLzd//q9Mm3AwiIHg7kw8aE+J6sUyXH8PyEc6T/ZDc/5Mrb5eFRfr6
9y/WFGwsqnvj8pjkRL3EJPHyTRycky5ApJ1ouNKGGs6yVJi1GG2s5mSq1rPwh6M3Sj+yBq7jfEQ2
rAMIffkKIWF8qGrLvBhLWVzZxBfXv/9rgF3sdE2yp5Z+KfAqnDx994l7C8WphViPhpVLRmJ59n4B
chy4ZCbqxhE9okJcoh9xgnckioRvfYBEhW7Y40xcgeb6PfTRwDIn7RERty+LYegj8JlXf2nNa+wB
MPHubU/Pfq2WJ81m50KRwFh5edEz5a74wXBg3tbirp8olvhQBnEPVrzqtra/ReHM6XjKeOMJfQJf
Kzg0NWgsG4PHr3dmkx6CRp+DKDatfaO65shkSKygXXNR8z4BHsvHtA5+CVlPVzNHpFJOJ3/08YYq
2V2GsQtWyiHq74Jz3PGBkZtU+C92DqDX0xYxcORYQJsygL62AW9jXg4zHPSVMYXhx1KLT4Qh2bnW
03lRjn9O2up9yeqUg4i/p9b5Rxt18uhM8UE1PUy2aUyOFRGpj5AyMhsLZ2j3pV0848tWp79/mQBt
roaiFBuQ3qdi5iyYpMXXUOkK4MJ09QI20TmWR10v3TcMkCOQC/Iu/ivz7PGSNoML9z3WBwFgZwR/
ueFYyiPFwfmhjHY9trq4hjNBX4cF38WS5Uk6rbN3Z8aFA6pdrgEfQRJmJ1yFgKdl3Z6gjJCeKfPN
QCf+3Bhtz5QKcQUcxwNGC5MZX24AkxgcBjrVHJloadwpB2ds2GrDcKSIVMvjWs7NHUrbcyTy+AQR
hXqEHx9fF5V/CDdP78RuYlE2LzlFPFBoYv8zR7YLCgrQ3Q+BTwbQV+6DY306RjHt/MJ8iTPtPJUe
n6SMVcHZ6OjSai9nO2kajHFmaHcHZ8gP/J55/4wdPNukB0NaCtqFHpeaBDc1//xqrGb95JmYihNW
cS2zrsh2h2kzeMab4VTGPoXpuWFvlKwHC0IbI3d1SHN5nLtw+WlpiqeSl2TdXtqabLzfvAUc/qHt
Y1+cgVzZRf9WCU4BTuIU28yC85A4S0X2ZeQMQq4vUMaT2dTeoZXCOFEYoGnOTtFzOfupkle1xfIg
7P2TB/7s6JkKBd7YE2AKaOJlFvh0HtwXMzHtx0x5a78jQAlyNXltoG3ZQRYzosFiU+k6feiEdQOf
WO7xHjn3DiagOByh7AS2UHj5fIcN2ZIWGn+DeakImRJLE8VTgxGyjrXeMO9rgdDhvSW9uIMdC8e0
7VDEDJongd1YW5t3MKReiPPoZ2XlGO+jDjBWdZZ1MVwcJpTTvB1Xp3I7DuFX2G+NokxeOiHXttPK
R+XhKOBqgVTJo5I9txvf4jMNl3jiUcF4s+mUWFucJNc5NYF1OtgFvk+SRUzPwLZhQw+PQTM0nJDc
CkiN+pqke5aFOb74+aKZr1YZr+5A7vw+pU3ohCeUbMnFXwBDJ47lb2NsQtuGyn/UxJM89WWtVxXP
5UcEUDxZqwVYCZuhXZECASjaBcaQjnnpQITVcaD3oG9+//+MyP8NuEMwRxKeR7Lrf83u+G+dqn/+
Rkv2H7fu59efPv2XwMj/+AX+kRkJ/f8Ex2GRB7Opl4SuTUD0H5mRUPyn64ROiFqFqtO/oDxC0iTC
RtjpCPIUoU/Q479QHt5/ek5IkAX/Af+AB+3z/yEzYv9bZC6gRBWSpSa6AriXGJj1b+zequyViZZG
HUSM0yRqQTrs0brOeeS6htqG5cTEAYA4NH3DQ7g+yhom+DhJ7wzzyIVmoeJ460yi/6SF192Q4Cxv
XXW/T80lk66+gLO3CjPeuWtDhyy1+tK3JF1HKSs637aPyy5LxUcBX7Qk5WtPFnR8kJ6RsNRAWm7o
WN7bQ0b0s3EXkPoJN9VL15eD3ohQwZVIC1C+ELMe6iCOnxu74eiNTbq/qLhtb3puaE8CI8xvqfD8
14FjR7xK+sr44nFjHd0UdELtsZXtZ/YtpD9ynKR9WoXrPM+ya5EpVTKcSvofbeNhwHACtic42LpX
zTnpDxw9VqpFP1VfyD+MGoNeHl9nXi8/4ClSqM44W0A7qjeVI22P3Y7LObv33RGrywwBGlmzjLd9
WM/fWdwRaQj6sKFdXnbgjETi6MeZGPl7WPrOW+20rKD6LAU7YMUmC6vUPmQhWuy6QNuwqpnZPLNr
ph2Gr6c7eEqxtVvccav9dvjBMTJ7MRh3vy2U2t9aUmh5NA01UQdmceNL5RNlm5LUv/mpoP8bFuw1
wWnUpwBA4488IBCxrSCbnfmI1FvABfejMWz7Jwl77UEWYXJybVMc0tkKbux8NZegFpMKu84SYX3L
Kx1aUVCZ32lmNvASE/xHa8cxnKcarhfr9oGDbJMUMCEltPGGuEzc/i7AnN9kDsSknyFHMe643xoh
M1nvnZhLACy447lueRkkbi8PwOCxpVjbtePgH3AyLA+laWh7LaaEIy9SeMIEuRlzX2RxWj3DKi88
dnPNLHZZFidIC/sZIw5jrOFic0ARzyn9dd7UpXK6w+QwWtvIuLRVlAa+AXXCn1HEDYZtlt9lAi6I
C2fvmtdA5JMsYE/bjIQhQqXBi6F0/qyzkt1KMia0FdC2dmSwr7P0/I0UcfUzXebxIHnL9L8Y6o/i
mvhBwuUY1nXkqL5eC96hHGsa+1uEdsyemM10r+CrNIYaI+NOmu1aAZ/vPtqvY0ftmM3clasJw20f
LErr3tWRiTsjXbRyGIyELTiUZNQeVtMcMme1vLw7YZ0K/hR4SjkBJf1TwQ98Axmx2PAJVIcxX8RB
EJxg1Gqz5SoUug3mHsHJqLjaYD6jDtZR77dxKUXID8KHwOFkVo9Ve+4SPt1LHBa/B05Lu8Cpq3da
DzXEQO7myxD2Ty6k3WsTxNNGBkHy0jtm/TONachIMbc/WWs1H2lXXht7Zi1c5ugH3Sq1902Ak6Vp
E2/DA7mO0tJnsatjtZ3a6VfX1/1naN/ndCl1r88uTZb1/R76ZbqcKpa8q678B7FwHJ0swYLTT+jk
UAPdoZXscU372mZGfAJ0E+z8vKpcpFimsU50Hnxmvt19J3GQfykVxN/duNCRGTpQrKs8kOUHt8Xw
VHV3ZIXpyV+ZE4NdHNLkarlV/T7BLzuZ0vZXo1uM33FqTjyVmbAV9lw/Yi/jHDd11iaDU0mIwGXj
HwojPAKLqw/h0kISrkwekmPPBMSJuwZaTp2sNaVr9pl2YbzyLwQTgsXj4mEAJEFGqyRMXfd3O1vz
PX3XHmeaAdtUTPdLppNFJJ3BDiz+vG46czhaQZp/jSrXW9PN8WsXHoQ1dnjOmjVFsHf8xv0hS2G+
tiRjHyU7GfPOG5x4CPsZVbplOZgGQBolmmZbTtaypfGC5jpwIQ//0yv59o/U9X/8C5X+X9OQ/9Or
7W92958KLebCkdMuG//g0xGLOYAlHNPsJrkQuCfESAOC6f1csR3fInOZX8PUTvG5ldVATX6MYVkT
+WFCBj0DkxA1Diq8LSPXo7uE3B/8qigfB4Z7WA18r/AjeJz6gNQhYz7FTlI4xvA1lb75MIwV8tnU
EOtkdFi688eSEMEscE/nIcWAzJDVo8fk6S1IimUHLKq5TPYU78hrhfQ3yo4pZLbENyKf5slGhPgc
pP4IOr7SWIKmLGYPXoOBsvJxm7q28YsEh7LZSpeojK0kO0zG1P+WJqqLpaLiERT34fOyGG27HV3I
dFHbJ3Wwr9OxkcS0XLsX66aGnK94TiUPhVUtw6qLpVd/yUqBnqB9YmKqAk4ARPWTRU+er+alUdNh
1E3XMZwwK6TMZtIfCoLclG3SePQILPj0cfapdMg32lldtnwpW9IyHXeaVdrVJhOcufjdaCgF5oB3
zCZG6jKyEP0vh4PD1rTscsMUOt74nYuAUYlxiJiWeM8yT+EaG7V6rGqzOTlea/7yvZwkJ2Lfh2l0
NI2Qyn+Z2M+fZCvaXW8JuvW1ah9o8LZRrlW9sgLT+zJ6w9svOpUHgyLpRi9mcXIWXiIzOaPVZHBR
NOYJk4EfR8IV07ZtxDdDdOsd8IcGdzrbD93fF5UYEQrk97dXdX+PSae01I6XchpgdBMzKhCrc5/k
37cgb2ihN+FiiW/59z0J2qB3SVvd35/mBLAI3RQnA/aId6InwYOD26Ga+z8UwSDF/Uvwnt+REAFR
5nvGObQs8Rc4/09fnKbp2jRPzRS1Zz+yAhJTBdwxa/S1h5z5OjUojWTfZHf+ALuTO67yo6YjR6PY
uMvZ2O+IgFRhVDnlyKtFCu+ej3FxAlmM4FlLTB6Tn4C3CVPL6e4PhHbSbixIiCYLE/IDqGeDCSgO
QYZVgzj2recB9hSCzoZJIKe8QRBHWuFhWVQBh4j8zMRTmMRibt+d2Hfb2VZIzmARJlbecb4cQ1Y6
wGQfMsbI+7wcsoOscrlupPHlDmMGoU7znSAHw4jCD4newXgOLLXgUcE3lYTx8DZVE6Mpx1ysoxIk
SPlgOFyN+SLXwqOv7iz4vKdw0fvA64ymAuAxjchJwrummhG17T8kvZXsRRLSThCwLLc94JdDmTA/
iYzS8C9aLt2eSmJ8qnRP50f32XHge3VPUXEX7rjQZ9Il1dfmbEfV2O/ZWrnnjHzNLeiE91obTPdG
O2ijNvFhzTdTDAlLDxvL9EBOsPaM+DLfj8GQhzec+kmlZpzHC+SKUVaV46ed8At2qvGw4MSJ9aSc
Mnip+IrtDXijD5mTDeigtaVWWTsnx7YL4nOfa+/mcDKk6GQbPyer9d7SEu/sNJFMRHquH5u07b65
aahLiOImO1pJX3w5JMglYDKE7PVXqR0JdtdrFI4gP3T4vo7AiReJjxVHLUULzFII7p99nWTjRd8f
ZZOwWBua5lh9Aq0X4jirMEtXJgemdG1ncvYiqiv86/z7o9WYk+UnX9bMh1LcAoVlPEDxguUUwtH+
77Pcuz/Wnb9PePn3YW+I1FxhfC+epr8vAj5gvBTCvy+I4u/LIvj74mBkPb9Of18n0vIXvqzdotqo
j3Vyqe7vHu/va6hwgvixlt3yQdXV+cMfswKeAjF/RfTPiWzZIoIqclitTWW5N6WnuD3QOQ3mzaRE
/ea5efGA18oBnu8p4AnMB4kZiBcGlvlRKWd5WIyCgZANEfnZnQhxt1WgTzSPjCjA2ypWi1OS4Aim
kcmaHiQrk1adDYFtEGGruSsbm7291NO0H8hYnERFhsBNCZBFhcMEKEGfDsUMnd4oFWahQvUW2BU3
d3e4iefPztYsnWPuBqwE66D6CZNMnWpdeWDBUjmi4KzupO2KQ7C5yquQ3VJlTYJDCn6ip0zE4U/Z
t/OLcMDI5xxBePDWFqRv5qDufp7CEv90qq3IMUvW/K7tM4jK3LJijqbHDtmsl2KnzLLe2TvzoD9N
fGOXyeQDvzLq2OVOYg7pE9bs9sFRPmJvz86/ckuS2jaHPngXtQmQbJFIsV58z0zPFlChOHJsfuWV
NLoO/S6K2B+Ig8BXzmb3anaOm27/O3tntiOpkmbrJ2ILMMZbB5/dYx4y4gZlRGaCMWNgTE9/Pt9V
pVNqqVunpXPTUt/EVqoqhwgHs39Y61sEnFVZnDeK0Uxb8M3Jqiv/WORPfQAgmgH5JV21QEnr0eb3
Arz4dnam7GvJGzuJmsEPP/H+u99lgajiPA2YGc7LzOtJ4qHv66hYs+DDFz17sFUZ/nhoM+1zFUPj
YQlhvJLJlj0MxHd+0cgMz8EIDWzbEIVzwwFXrg2enlZZhibvbhFmKRtkbHzLTledSbSdS3AukQsO
TIe2WuPZ78OPeS2NP4N2WKOW0jMJqOEsIcypFOTxrrX+WDEusJPqFzDbOb/jBA1IPtW8UeGuyHxw
X33IPjmr0rLbFp41QI1oU31k5IXz0q9k8O2WQJEjo56rLZ6v8clSVnYfAsXI6Kj6mWsmWweC2vPw
Pg+S8Elldn3nrIQt41Qn5LO2hSe2Cq5+G9VlFWKVDgatIrqL/KdyjGkvKvqwOHdd/p7Z4tbiwL5l
JfJ4Ys8wBKwlJQjh3pZ+iWFE5AUJFhxpiHkhYevIkZWEarBWKLnzWToOqP7FWyI+mvlA9YEg3S50
8lIT1/tZdKxPDzLrynXfeQ3d4UTyOLEcK3HksW0I8RGgYf5oZ7v/oTvCkOfUDKrYGNAYMEDP0zdr
Zmm4ycsur9mWGa5x6bU2GL4S9cadSUzCLQsLHs51hbIoAB/g2CQlMZju6jBT94XVgfZjCVAj/Jz6
DPnzlMJWt5Up7gA/38rTm7c/9aY23K86TCHA2Evj33dWuegY5RrbAWpQ5zz+rWPqTNzAFmPPKfTR
7TqKXAca65b7PmPjB3CnM+aHSiCZsuYKfrZIh18pQ4GFjNA5xYOpS6YqCy/hT1pw6DMNWv6IARKb
AiIebzKcyT+vaY78A3Qy+5fVIJiP+Lpcb0AdTj1dGtkdmGkq9u4pgKjY8IPumK+IzPCM5FbsJAxK
NmYpaqKW26E894suUZw7877sPJTfjpLiUK8lfxhW7XQ7DAtPV6hup1ErTeYDHJLi3PiMnHayWqcl
agvVj9vRMhq5nztnOdSm36BECb12u7SZ3Wy5ZKYY0CNBbG03pN/gCsW5D4ICkXfHhpqcBg/hGeBF
JGNz4RbRlDkmQYBOjspEzNiWT9ai8RwnTrN8tiFFhKnz6nXuwu63W0wBPVNYv7vuTaHldNZPwdr1
dTIN60gG67Dvb7BBxgLtDoq7/hNYSLPiNijLfAedDzN1QMX+NfJ8owXQ/dliCYEDGXfAt+OnPRaZ
sHVf/FGtp9UxxZEpGAKvEXX6XTmlTszb2t3XYcOYvRnL/IGSO8e8uyIY7Wh4n/yQQFG/peSL0r7X
O/aa3i8SUruvFUgy3atZV1EJlvOF1BxNVw98QQGDe6I7ZNzQl6ZLEmPYvdsexfIYyHFPczsRPgkv
+L5BWlAQtpG7gM1Gm/mFVZavRi3CJ5fc37u2m9oD/27Eh5Upws9Mi+bgOcBd9qNEZpKsVnEhRaX5
nZFWx1Lcr8RtMe1mV/QY9qujVHhJa1d+d8zw9mNRhvdUKs3XMK8szMtlhRxuExVycBwnvGgvXW4d
d/mZi6m+ZrdoDzss+wNIxFrHyLLCf9Tj/7/dmv+TfJiAZmxf/JdWzLuf6c/yZ/3rP4zW//n7/jla
d//CYw2iDB52KIQbgqz452hd/CWE7XjErMEJDOyAofu/MNkeZG3m7szObaggf6d5/Wu27v51s0KH
gceF4YJy8f87s/W/vyGkPgtxeTfnqE+niCeUIGE8OX+DfTB+/jtRA02ZD50CFYw/duIKSdVbELen
sjTeRUtEkGd3/rFFnP/OWPe4dq61z9fQxD+SA2LK0TkyszwnGseUNTE/Lw3mcrUMf1tBgWretJ8I
l7SZfAXfgqoQOQ7puNYMsgGleSPy6jvxSlg7/JGiTaojit7T1EAR6pLJ3i65uxxC08FtYJT+FiXd
cHR9QJdTEe5ZpGPzbEjUNJW170MUZY6OcW9gW1J4GPOmRKrEBYwJsnZDykvuRIY457I0EJVlrz5Z
rLaljtn6bKKk3Sa5f+jnsYIB1SMYntiECy9SKmMDpuoTeeMCxG299tQAUt/pfuXGxMVjnzAU2eQb
T4j00LaT2G4UcN2CjO1safpbpzTWTeJLH8PA8DNdC5jCtbzlX6foIJ0MYT/r/9cMwP1BaLlAjJxQ
ON2GBd5CVyuUsZGTg/7AK46cNeMpUMV0sv0QAsPo7OquWCnkQgPNQ+5nZ0qs6w1txXTWf6PKai81
WtIInY68ryyLiK8x/ZVZ7bbFXvNslbUTm+mcnG8EnWoc+lha/XLyk3vGquZGJ6X3hJUKzCqgW1mG
R2fCKFFVqNgX4cV9+cfDfYJkivEqfuy4UN2LBH4pOcaOILejuh3e2anftVhCEj5Mto5vYYckFd4/
85nbwJnLivgzjAeqLx4X9qQOONGVbBmYveh89Il4jBfHHg6FZm0q9TkFGd3YeDUYi21AHcfdjN67
lvwiW0gUZ/aJck//qsHORoNMJLJpHKNFpTUVXAXFZWCN3BTI0wv405GZLt5GVxgpxFuz8KRaJjPj
sOOaMdv7ekmso2f4JcGMzgcXq94VtS7eVUNKk6Fr2He3XzrFfJcOUBkL4+AhRCcf5iLxCTPTI8Jz
relr3Q7Xhv9EzEkRG8HrxEd9dobx7JmT2tADmHHhhWrXBPLXYosAbxte21nlT5hEzw1t7oZIv1PI
0mdYiFfs+/OAsgXCQXIDkEr8XG0BhDGwKF/+GL6lD77C05+nNbTftbTi3ix+4u/V8UDRja31A0+b
x0isvgLNYHys65Tt9XDf9J9pVaIUM3zjoD24VgSyAO99W9rReJoqE3ETcT4HJmpXHxcm9UZtvXap
RvDXWrhmVH+mJuLJevRIcUEgUiGZ0Rn+U9BCSSbHk62YN/aDiWr+ZunumSOG/BTkHDr8Ifo6KIZv
pfK+8swIrvZMe+VZldxVhQXqEqlqqGomBSg6RaLwheI9AwdqtHuJSCirvPrahZlB7AwZJ9aUXbo8
Gho0qbNwPsvawBD4xx6DeCLG9jtxk3HT1Hu/IqXdL0bkLnLAZGhawFVTTeAvncU+r636okOnP46N
+MG2JTkT9XvFuJlgR0N4vgIkAjwCd2IujK+KHMBNMeULDrgLTaRxkAgrUHGOMOZq/ZB7xUdAEB8J
Hou7sYT/ONqNvMIDMXsTPzNmAp4uBcJ4zE7zvGB092GZz3L5QcAbvlJGnsVytVT3XbpE5HgQn52+
GDZLauT7ZekP1rAe5qp4Llk/HZPVjG6x1fdJWSCZa54KH9GH5a9I69GBGHYNUcvO3xDn5lixl3Dr
d77aipwRLvGUck7fJwbWl74f2r2FJoep5gxY3kT8G6RPiohYqqUhcicDo9jiYYTDk8/Pi1xmZVyc
sf7u2ZxgY+v+9GlFxlcjNpY7zRhbqH3l8FXYlojKyvX3KzJ/ZdakDBR0leOc7UQGFH6tfpMhkGwd
HFRRB30S6+VWaT6u3iKalI2htelE5R8tulyGUjzP4uX2X+bJ/lEYrsaDQ5pkmk/gq62vwDEfQlcT
7iTNdo+z65GxMBhanzi8ioUymSaMt/PAP4aezxxqmRmXEHjN538MbT194Clf5qB4ncPlc8WqiYlc
/CbKEhoPRNTvrO0wKyphImieE4Zta3jw9HAMqeueSTSAU4d73ENPtaHXN3/KAXea1Kb/mONaIaus
JygzvC/zkQhKL70nRivc975vYPLhywq4jWObRqoYV5cAyrK7DxFkxCl7TlQvE7+8fdEluMS8YDoq
2MEggjWfR9HAVUBGcpE2/ot6sY6j0c5xkK3g35I7F9vfN6NQziztDHc1CVoRORHP8IuDk1OQhyUt
XFGiUywhZJE9Sgy0SHy7j5W85hglKTFtyGvma9ao+VohyiGbOcCP6i6k0tOPrlx7lXttNDOQptDG
Zuh3CsXoLxySzD9K6TzjVlh2LsCI8+zN3ZXFe7G1GUGf7NCHnFR0fPBTgpfCEeOXW+CUR+cYdunw
XC/YGRHgeE/9WBAdNCYWOt4xp+HKXZC6m8HDKdmGN4p0wJVbqRF3NlsDt9PDHfoZFS9iQkYgm/Ks
wm6I3WBWn1VpPrG8188FedtxVebwsbhbcETl51TyxQ7IgAfPXNT2/OQ0lYeqccZ2YKnbGSTyk0tW
BTBKwg5/GnVjbtGNlqfUDS7sGzD4ZP1wXzVw4joXZyYEiB5WumqvxLXyiGRB/Zgu5dY03flPuHcq
BfI2sThTdc/T35F3TqgwS04kf4bB+qCr4OGYWx7jHKxzfpzbZo7LUPRblaOwZpQQSwottHPOC+E7
3ikLJk4Ci4SRje40r2dYVYc+IVqromOJnKFeHtumv/ZTl73zEF8dA7PemklxJdV7pr/jY8d6Ce6m
HPxzJ4Mkrsgo4abyrccqwyNq9AkXey2Ds1zVNWAZuyewniSSsEnPLLmLfarLx4Wy+JzC+0DMSRoz
Vv31sfeqhhuR5qipWVZjWs8va7UkbOCxeEF76K/VzXTIcI/A1hptOh2/HHAcgcXu9qJZ9tLpxR3J
L92dPzBGsbH7R4mTmM8kCHH6r0x6F28Ec+EX68tMdlI85Mxz2kTRefP2PPYUr6buwYnVTPihMVTd
0O3zsO8iO1uR23fJ2Qz4E8x+aaMh9A7wltnNZSPD/frdW8lBTBLnIh8QbLbXMmMeso5XezCA2Jbo
3MxbFtSgvkqvPaERZcgaoPH2kmlFlepGVQOze5rZpo+Akzah0WgG+t3Z0/M1vEVqoypYI6ybZB4w
Q0/Mbror9WUdzTlyrWYv5nDGlcAqNJ06gNXp1+Ky42/QLxZjYMRi+hkogaCG8SESlOKZJn5fWQ0D
4p96xCjiEpnI56MrEtRZTVPGZsGD8Pxnc5RwztshozakH0bNtvXn+lcOPJCdXjLEYnYe28ViNlMY
AcY6a2eqfr2lsz9TzLw3Urx0bDmcOuNgw2U25AtCH/ib6YJmEMN5IMABZ4EVqbau7lbsidjVsmNr
KtDbeOQy26n2oBiyiEHMufQUv588txi7wxJ3w2zELaD/Q9qpb7K1AXnevJdSTe5FM0REvGARGtoA
kJrt0X+a1PjLz3E8m80fgjS/rXnmI0DMhg4aDJLbfv6vnu3/Rc+GdQoK0H+uZeOj+6n+vcn+x2/4
R4MdBH8haACZ69w6WNv8v9q14NZgmz6gWFu4kMJdmvl/NdhAkmzwQzd0HMHw/m29+K8G2/mL3+GB
Q+IMFbTt4X+nwUbKfGNS/luH7fD3BMJCAU+uHeHz7n8AHnFDlWTrVDCZ+8dgnaZdUC1BnCN3xTAa
ct00+lKiTLGMwIgI1exvU9MtCbgpEZn+g524+Aqktxm9xYADI+p4rSfYgVZADASm2juvYH02BpPF
wSqWUwPZ5ti5Gr3pMp8rnP5ndhnbrEyta/kqD6MY/EMLGR9UQEYLzusKFLKkK3Z2RmtqyPLLvcWo
E/DRsmJQQ23l5b+pdd1XGPe/UIpuhjRYn0xv/Q1k1Du3U+Ofl/ZG/5TzsdQhGUAZX+blq3AxYhsz
tCC8ePSwnrlpQO0CiEJ4nbTYxXI2KoV5pw1U6nKtXCAxWPMTaG024mbWW5sVrQ0pq/MWbS0/lQVG
/U0fkJzrULWHKrFBFSiBIW6p38EcPo7rnZVp8wEdDxNSaugtToF77RQlcwHKicIjmS/VIjiMZk5O
NCAlf5I2J40LoTYEtwmHfO2TEYEV5yqa/gv5UljJ5Rh3HVFQnqYKSYg9irJsyPdrTuDrnBEEaU+Q
cj2gRgeqGORcGJGIXHbzeF7qAAORyC6t31IfM8am2tfp2Zbm74lKZB8EYE2comjJjQhYjAXU3aMv
nb1hQJRr29Td0713MVCkB1ZVY8wJaG1KrqxiyLCtJ+GuQSX94Cym9UCt8F3J0N96g3PAPWdgI1kt
bMYWPYEetl2yiE0jRHdqzYoYIWfyroPokGEtrJdKhaS5LdofhZR6JxbjGdwDJmUrTWKmiCwBQ8LS
hMDZitQ43PgrmoSecu/OaMpfdtMtJzdd+eL2fxY3X2i7WBdCgMlaC3Z6znJtJDPxgrUFHm64HqQJ
t6msEEgxJtsNC+yjxCxjL+sFFVZRRJWxsleoi+w4NEjCKMS/POzJO8HG+ybpmM6zpOJCsLRrE/yT
BI6tLL4dN/aSzD6GQQocxWF9ob2AAEGV4L9FFIVDhfeoWecLYRH03iyKE9PvzhlhDxsznJxtB3qK
XkroU2bjdLf99EIuTbGrCNrepLbvR4yzLWo9liuWu+gdG2/yj9qeYcGaXYFKEBVMfXNwE6C5ABUJ
iCQzJoWShFYHHUFVkodTB/cYJL1Twiy3Mhvn0pgukSN+vxszf9q1Xo57rSQiZeihDrD3LJJkPky1
aVwwP9JAIx6wao+o+aSmecaQMGfLn1YXB1Kw+5+kNDHIUKY+o6rr7uTs/arzOd1jNqqe2O29s4uT
OdAjwwuvdhXkV7IoXCZlGh14KcO4cnDNVrk09uPivTFDIO2V5JAoKKqfaa/cu2ZA2agnWPxCXhtJ
EpUcfBd1YPMEgp+saz+2mqW/uC32nLG/zKlrX1ol/ThI5eO8oGWi0XiYnTis2vHgLCMzJByHSo17
3wDqYBokSI91TxweQ5t2yQ4eUi3kATuER1QD8CsIzkJB2vvqOt9aHJH7mjXfS9u56ZMpU0YMbZFs
PWz3FWLYw1DBtVkXjkmXjdAev37U9pXc617WNBeazi8wkufMRRbkSE/u69JRh+69LeflUvbNizkq
B1JR90jAYPKgHavdaHYOR4SjV9mY1gndwXQek/We/T3daVe6hwxWc24N+gUSFLidU2I3+jjV7RhP
lvOiWcJux3X1NpnbEluNjmXjW+g5kz78dqFKHLFhVHwG/Aiyoh3PFYL7oHm0DaIVwuqtb9ziZXB/
AT0CQDH76gQOp9iFRYhwGZs8tsWvkS4W8xax8Rkn/7axej5LBBw39KwHUkixUnXykiCEwI4FnX6I
QcCweXZaC02nMJvucxXmWzNLhjkiZHZlkhaQKyskk8f6zim/eWi66hyMJinqI+k4i0cij05+Jmna
PtCbRemtqtbm8KpTj/FuD586RRq8Vx2WozHAJz2hCVSW+l6y6iVX9yyAkbSsiAntcNgTBH6wOv1p
sCQ9gHSJlrH2L1LdaRimJ9Jl0o0FLnwjvbbZyrq/utADD6ztr13QkTe/tusB44g0mAYFnU9wlXnb
wWdzhBXZRrdL3ctYHqXBxFIQsVRAyClasLTzwru/v2i7l/uRNJ9NaDJ09NOu3PWUjBSHDviGcmFo
SKbsPWaJ5Ogni4EfPa+oiiuuXwZcXHPmSTWu2rc26FU5kxGsawtp5wyhp4HeBIgOQmwSvHe9KOgu
iw/878m2DvaI8woc/ySxYkDcr7At9uk7zbN3DfP5lBk3BZaRUim05IJ5g2YPSeMfhX1R7JS7RIoF
09Zz+w/XQJbF8b9uYf2PccaPZafy+c3WAVqh0S+jNpjyyJ/4kZoPC3Sgg0/cdzSphd0UDXpBQve5
9V2sVRjy0UQZBwvH/8s8XnEI9pZbR3pxiGIo8ZcEM4L4pPlVOcNyrMk+YGwciB+rN74lqITSSidn
ow03vELmtYJKfE0gGVq5dyyKOr2XenisM2uFa8eXlImRGpnc5iNzMbDuBL27BsMS5rjSDA+YP4P7
KcrlkBzw9UsZiQz7+EBmTOSPY/sg5kDzBqhjYfQf5dR91D1qdN646fr3lwrRdN578mBDmp9yi34b
j5pYx7tCVUC8cnnOYAbYFWxoP2ifJrt6Uk6Bork3Y9cO1o0Js96UGLyNs1muECtab+8MtrdztSqZ
08COaJmfq7A5ZdYNi+TKH8t7GJ5a6w14iULGMj23JhEPZCKATViGvbMAqhJV+xkk9rZKn1duOvyb
VZzkaXZwPbPhDBTAE8gNgE19nkz1SXQXrq9sIeTnFsHr28bGR7LrAe5gG75FlwWmZ95nnkfybyJe
kcW8hoLolsQZKDkL/3nEqgnT6aVvLYiUTfrembRHCuvuIKydqt3nVotXeFNTweD+6i/uu606eYek
dztbLmkcWe9tJhQbzw78wF2aC/ecdf2Pgr6dHlALNPgWYDBEN7uCdT6oXMc4GTie+Na98lXpdtwD
a9fRUJU7fPJgLtpQ3iG58wAO3b4jAk4SnGiKXLpYLQKZfvspMTQRXEoicXKLm1pbVIpLF7dmfWdA
CLMBLhVFDlbHwugQpHE6EB41DHX56NvhuUvsy+LnXzPIg2xtMpSQzF3HtOKy0fYR+BEB3guJYXmD
Ys+pr0x2fuYtFqjaP4du9bb6ztUGNjLCUdpKXhxmrexMvL5gUFmlhzopQX1DMGRQLkeeCuIRnALf
ckCUXlMtOuI4vROG/dA06FYFsU/GDfCRU0vPOLJRnZTiZJoTbFIQLCfDSq8INvTFuX25Ecl6QKyv
tvqdznZ55Cg5B325XNoxGnjeHjO7ZY4DQDSuE/TapQcLbMhT9TTiIocd5/5WSr2mT1rb7aVCEvHw
95cuLD+ZRT4YhSAQ0csKiha17B13tB5RkwC1w3O6Cz3DPS72h8pW+zsLgJUoq0vubVRMnOJMEW8z
bmE3Z+bfUW7bVIQp3KxLYRHe1swBPXnvi03HhAVSRlo8KlHJc5uPr7yr870JAW1v2EigrQHvZor7
9jpZhgGTi4+jN4P1IZ+ET0gA5L+/f1kz8HyozbLdjYFoTxwolWJ6ajLT6RDSxynnAwP79NXynOoy
tukYhy3Flgw/WWSR/gUlEEmQw6mm4CajmtkJwixMA2LXlBXXuRo+zNEx0b2zkBjyl4mMV7BjPkkx
PIJ53qa7xZv1DkyguuJV300BDyTcunaPQ+kpH9xPphAgV8iGqMfyR7PikJ3UFR7CHZOvY4UzMEY2
pMmxlwQP+vN8KpTz1FQhXEw6sY03WcPWLNOOw521jjCidgZimin+fpZo9DL9W5E6yaZfFuu0SAUA
pcgjiUD7pQSjeraW9mrq9h78B15sqcbzZJ/WlJc80/rB5WSIQie5UsjheEeuGItquqdm+dIaWywd
F0zRrImAU3QYhZIHgpyqOBgJ3esL14rCDsVpnnxMKdXJDEdf9wRJ6YyKBr84/QHmzE1iLFDLKDkZ
Fg8b13B/kQSor2VBfpxvefswsx5samkKwvmPI+r3ui9/mE27JXBxecN4HeXudGEs+Dmi9aHPYqo4
S3a4KQPPGfvKuMunnhFihrjFLHtxDrgSPRZFowz7vap+2S7pUsOVYs+NUcO8jyr55ZT9fUmDvfPX
8old+CWjbN1k5fI6T0psaxPSS2LVbHpCYg5ofTarcr7NvuN56cYfnQ/k1qAHWGSw5/sCdpe5zMzX
4Fu6DK0QirNjzOsJiyT3ayHGCw+3II7jrVIgu7krmPJX0LDmPwph7a4TWE5Km6CD23qxZeGk7TLb
cDXZ+9Ifdmvm949923LsGcPX0IDkTP31yaHnttQwHlgybhDV9hf6K0tRq6y+7cJJb/Zj7Uw8EnYb
p8Zv/M2UCytSu9lpcGgxV7xt5Aqkui3q2jVcYn92GxhTEcsWxMNGQck+ChK1iF/Np+QHQxZudKi/
TOvfXUvygvqsK2DFOEv2JZL0mC8WUYrE1DFNdrE/cPO4qjhNCfADH9cwreZExCxySIZ6eJbt0ds5
Y3E10qw8eGJ4sUUenMHsmBAlaqLMlv6jzmE5pDNoQj7JF5la1sFP8huqYN0yulfR5Gl2sMgclJyH
02L797w2JMcaj5OpmTNOATdBDYeuDtlKVT73h5k65jFX3Jokt1xkTdwH4i4c/VW0eAcL3Smr5LHZ
dR6k+dTB0z7gUAnVaQiCj3ypp5NwUoOoFRilzbIMEbzPeTv2rO9kdpZI2B9kUMS5dmXcCaqPULQh
b0/X8TMG4FrDXIsrz3Q3mSwUCBIImhlODfS2+Utq3gEZNQHwGJgImaMEanAZtlinVi437as9EbHc
f8gWtV9qG1MEdU/yz1Tp3VgA4MUP9WS6HZamer3vZu7rkSUI3YVz8Knyztgj2zM+4jtY/dHtv1k+
yQ+HK9cLtmmaEsSb4zzumM5v01d/HHBmg3fIuufWRcbJIQYHARnlS5HUdI1k/SQZ+0mJzI1xOfo8
RBqJZoNIrLIbuxMsJUV05b4eRbEj7beBmjj/KTvrtxg5IDNGGnjM8uA0pSiicHnlgfkzgyTVewwq
3KE2iVtqzMPQAda5mY5Kh7W0Na9YsHpQzFKKhxoojkNHXjmj4v89lMxsQAW7td1hSSMEB7N6hSbf
DQ4eiBIVIHToxno/6PlP77rjazd3Pr7u4uimbhG38K4C3eDf1HxcTcYcJXU4iLNeNmfDQTSJcCJF
7uX9HBwlIkHOJfJCllVjwlKdUGBKfnCI84cyi2ybtu4dxA0o/R7x6+bIO4JAlk8521habrMkYAwT
JNRVXbgdm+BdZcvT7EO4ATO8b8oLiyFBg8YwgOYhiZF1U/DzWTjBBHYTNDJLQGIDG3KGWMDspDu8
1irnxMjTjzFhbZ87hN/6mz6Q8Fzd6rkv+1u7k7Ndq869gNRuToyPsnE7BBL0UZDxsKz5fbWyUGsb
A9Rjn9Il5WBKs9SnBMgXEpfOZkZ0ZOXdLvrFYUHomftpTj4njhIYrmjppB+crYG9Fo0G+jhRb3t4
ojvKxjffZDGc5d5zM1H2KjOFgDA9jKPoDg3iAx5yCD+h+7C6Q3YdtM+9mo4v5buTvSVlwoiQnrjo
8BeSOUUCYb/urOImGUjVSzqT+ZNwH8fWkH36JVZ+ZybxMMkzfr6E08Bwyxr3PZ8NQLw46TZhGwYQ
OmLXGs+54EerzJzUbWk0WKaeBwKAeCtR/q7NG83cbyvlp1Q41BkqGQ9ezb1IjMkvBW7CAbPmJSO7
tkbP+9YCdyW5IFI9+ge0KXuMF/0pNFAzVYFkCKDZbdEziRrVXx8azrmey/PUI2i3bisdu87dnedW
AYlxIetWH5xjhSQfvo1TUjKOF47R6ljNxpZJZs84Dc9qLRhA1bZB8kMXbC26G+6l8kCeZP5EmI/e
AloBQMGMjrqanWPIS66LY4ffGUFXX+F4sgvBc/uFY44LJZA7wHuHhnaCRMGukd5xNnR/GjBkCSj1
/DvSNuKPIlTUM3bJjJYLAtQlbMWdTHqD8SgkImP9sIT9kQRVH9n6hsub07sgCbZz2j4aCNIPvqt/
+XqgvMrGY+ZmZuQbn6ZCd25Qk5IPxpTNHK/E1mHmc65TUxQnx0OOXfT7appfZ8N5Tcrqqa64pVN/
JpxbD0UEsCis0j1qKj9i0In0agyuaILRlivbjKZyvZlF5zst62VbKwAVZXcWYfmwjvm9ctJ0u4j6
VQ6caVMe0PGjEY8qMYTbAHPa3uonxAYzJeYQZmPsi9vMVvNvD999p8m3Rc05OBLRQxLkRz2bGDTD
j1FmtAi6ifNhRHmxWhdF4+j2k7+3yUnZJGbstEP31HUIwyEmqRgQyLNtJ8aT5LglKG36kYZ0cw4n
7sj4dHDD1/RGpO9wZ0b4+qLUmj4TwfHUEvSmgh9IXsgBt+1nV6lHZdiPhtvc1/pG33EQFrn6oirx
YHQu2tIkP5i8BSEaLt8zX2ea741ekgufI+FQKVyk5Kb6s28wmmevYeSBu/BpDLldJbs+Lx2eXCp2
KiFmcXLyuUfQH2KyY5IZspQNjS2dptrWXGwQLavpfeF/xObv9meuwuy6VjTrTvPU9tV0V2GS21bZ
eEIthfIY/gfrYWlcvbG81CVrvnEi+Eg3jnsZjMLYBthhNsIjrX6ayW7N9EOSrA/OCM8p73sMPtfA
jdIa5JUBkfWOfuqam7k+BXXCEKYE0yvxb8Im9Hu/vTBX2ldOB2VGlCerVt0eIF+2aVtWBFl+ycLu
gN+wjyaDGnEK3koJYVAlyX3Qe8MFcufGSSuHeRS3cOtAuCx6VE+sk9lK2wyemQBqRfYxI+9pi0cY
KqoLn7Z+sFaYcRaFSJ+XrzovmsNgMppdPFwHFTPT0O9e2AthYylCQv1Ge4xXm1x7Mp/8DCNsj3Ad
saaNC7KcfgCXUlNxHOqQqeAiN0s5eceeSXaBGxmhvrucTFTwnhVuyIuBGmMP97VKVyZdtzijoEwj
UggCZpDssRFJIdBBCmZEfLvUmn4/7JlabFjdHZB/fzSY0s4TtXRotvUjiRVsPEDhgbnfTfOIaMhp
yY6GOrImOvYN59FYi1gPLCTmPkGftWgUEJJl0VRSfwY56bT9bDpokBreh8I7KJg1oGmHLRpISaQY
83cLtNJCoN7K0Y86Jd3W6xzSXmXAHfGiIEYMY9YNxa6wxpfc7n+RJdZeAgW1x1iOQW9X254qZivU
tKM0b1AQKgz4y7fP2bjQNizaOM5o3siCAuLDOQrStkBsVAKEw7O956NwK2mQv71scIf2l0r/H/bO
bElSJMu2X0QJqAIKrzabufk8+wsSHgMoM8rM1/ciq0Qqu++Vlu73roeUzIiKCA9zM+XoPnuv/R5R
dkLddHrICOluRV3FRytY/jhuqflggkvPGnsluJHChp9Q3c4TZb115b3RP9Ds054iD8Bod4LEFSdv
avbas8MjyzfGGNSwZ2CEu3bMDzUC5xnLT7odFNFWthb3puR87oaI0usMsJvuwgfm1lsCSrRb4oZz
nPchM/7eKYtLMusMDh3E3K4LmWzK+1nEP62K7zJhpROGoXdmyZUbT8AiqZLTmIZYeBmuedihqDXb
nJqaXRZ4lEe4rC5g8AMifBGKRSfd0tlJW9bHXxyle4xgIwccO8DxZG6dt6yI0MuZTEKDH6smfu/1
1R3iOe/GrNq32O0Sn7VD4j/3xDTB22g8P+UmmIMeBbgcGTy8x771v/Bf7/p0PEzce7kyl+d6jX86
INS3toVptE9oWl2dN7O9mVv1e7TFhfUVuUseMJs1366D76BJoTTwhhks99sryO9N1qMIuq+RfirM
EvDbx8GMuxE01jwkd074lNuNpPuRBzF4vy+Kzi7aqadP5JudWa/Ctavclyx5KAqTgZeX5hKIktpT
iRuwZqv5BJDjUQ/8ndideHcmW7wVP01uenmVTEOnOl5fxgnuuofX9sblGrERg9VsAIFbTxawoizn
SGWUO7OJCc6qrY55Kcfbvzxbf/3bX8at3nRfFgjW079/MhakHcOxDbbIVuoOaHwAkd4iqkd7OGPv
JdVVcYx6yfw6dfGjSQZQSmJs7oqRcuKSbl3irJQHg/2bFoRGp03Tc1VxOWoDm8AgjOGniMY6kab7
3MQvI5ns23LZk7AQB0F8jbBWmdmnAHb4RnQDEDAgksB7b4hep/dhDuzaUksAV1GsZaJ8Oqd5mVgj
pwKIMVjIeEDxlAkVj8k6ebRDcnILyuAUfpL7QJwkgZ/7qU3jq866265qxD1e6Gs9zuYqY++7W8bw
0Nv9QY0Uf0WeOA7LeIhCmewEC+VyoV6mY/vaQ4TbkhvcQ/SFyEs9IkLNbUXqtKxS2paJu3tGckAO
dNwkTnkewjTaCNLMD1AfXtMxl3cVXIXHNuYEZdvjDpMAys4ei28CIgb7Ir4VOCej6GyVPiRdYh85
Nhhvoua29woatpFi2yKhXYPd+j6bGeKyvH9u2+zDYksTLFnOK4Manabzz6Zlcvdqmm2bvWdFyWbQ
s8NGJrDP2oqPQEno36ntS2pRg1TTEtEY6gdCkxw9MrE8nrBe9j2Ulz4e8adhMKrUXTLyEMFXOrkY
HmTV0wYzPFprPoqspeJMpBOyuyHSj2o1WGZXTy91LSW2OZeGidS5C8L+NXVw9RL3Gk6sVDFH1AlU
SagiD/Bo9ggkd64/YqKd5/SY2v1HMmZPTTa0R7ZstxFR71PvYuic65GhmqKO6Aex1egAlxRAfreU
uybWYleF8kXJhfQ9VU9B+hyPzrTnuIUGCRCC27XMj/HYH2DKv3TF8Jx5XcvcSBtGObDPjHs+lAGv
uTXWbA0wLu5woufXBbY7JD+rusaL520hJ7GY0FfmVDA8Ck6CRD86FDFLYKveYaX/MZDNeyq5eQ4K
WBicstOw2CB7bPbWPpBXqawYgYtCgzS/g8bLjJljT1oi3NvKemP7z+WtDkMKAMwONn+4gZDjUcdp
W4hptsa/Rhi25tq/8b1BA8mvtvGERFJMfNcC3VOvk7YbFZc/dbgWTqGezZQcQAczANZ47gvAChtC
ye3B0dgqhmLvZZyUiN3jsRuXFreZk+7rxOVihWxEohbjGNd8Z6dC1N0uSc5Nhn/Cnvy9ypz2+tc/
WjPXx6ygTCQGQrKpNJuuqpGPdIENl0W3Z8b/Fh2W6y3tVnsTxnR+VelWaNJVIje3fvuFqb/+jlWE
R9bcNZPxtmPZf2AgyNZR89CH3jueXVYDMvvuHLIZOZf9Pa3MLuWdWQ+I4VPHqCBdOENXHg92bMAd
tsWa+RYEBPHdg1q64Eb0Lj7ehirIOmDHwwZaFl9tdDsDcXuma+WPmv1jiiq9CWXmH20X9KRW323T
rZOQ3R7Km4rLl99O4SZamv4AZZhTWrOnaik29C1swbYZ+PDDeWk7xjCZ3JL8zXc6FuOWvjCmiJD3
SLo84a9fSVTFwQ4jCQ8GXw+xkGbTa59Uh8t1sKn4z9n0nJSoxtnEoCACRutibVnnGEYR8tAEJjZc
mVt92a79SXhfYbFpfoZV+AjxykI26J7HJMLT0sfvVg0wQbsAgpCirCH6xUsL4wN33ybV4zao+Q66
Xr88a3t00QZde8sPoZ2SDuWZT8TWdt7asbOYxJZfCnbglrhnxoDm3bUmf858hVLfV9s5L+M9Av3q
TEWJn6AO0N4wGvWxiA8gMN9QkPhb1gkCAHubjTDhnUpZH7AWiHZZ2x5hl9+KmieMOwA9wD7ITtS8
wwnrQo0ydp8k44e/sJ2odHJNIVZF4RKChAp/91znNrY2QHWSt0x9BSrg3lb6X0OZwJHV9j5zrQOn
5LJnIwpdwd8PPfWIWFwmV1zLLt8BbT9m8wiXIHmPLJRb0/NF5p4harPwn1gqXSSU6CbuFm9HZ8lX
hU5D7ex9IJGxCphl9DREvsw3LdsAzETQTu48DUi357dvW/fWiXSK+97cxg1IyhoRlRvCKQPS1bKU
3cajvujYOgkfUWmw5J5YypsfvvpQAHuuFD2EPzksPLltgAxJ/JInyZFUFwgUW61NQfa5jNubQnnv
+RLc5CCy0Pe3pU2GObJudLM8VWNA68klooxs41t+gdam4HNb5lP4zjvIfrp0nGDcadnsCKvzmLHj
L+0Ywl9H36l2KKu7MgZUwa3ohtIiPiK7CjbhfrS7M5RqKJ1B/K0VXloLl641tXfhdM1z7JrAT8wG
8+pLamMzq6AS85hL+T9O4Tnto5NJ1TEFv6nVdKvxkbB5i5i35M9OPOVFQe6tvtZuwgB5H/D7J9Ic
Hay4PAjlPmsnqkTMncAnlMzFOVe6pJSCxjNLyWPVO+z+0D3DlD85yCMMSavfJsHNS6DlDKyMkLKT
f9ZhBJY3gpK9Y+rd9uibPFL4WEsW3JtAeG/QiMdt/UPakQSOCtMxki1ZNOzYAkBPvu4zq7Zjo8UN
u6UPYFb2qV24T/NMPIe9f8gi9C8bIHGaDvdD2jyMKnm1BfkwyWLGHa0deIpH0dEWrOL4OlBp0xF4
IK+erR4Xs+GdzqJIU2jfkYk3TA1k3fEiB8dAVPd1T7chPr0v3QzpXbdI94Zkt0FcnQxoBpoh3Nbc
+EresHeh9Jyv5jjHFGEsnbPvnYAMl8f0NMGYP7e2htTVsgky/ltZBctFLiMu9DA6L778LqQWUKfc
V46I5gISirtRz1ddAk5RXn5LXnbc8phat5aExl96VhsuhfMOi+dCFCf6y4gM97QZw+y6WRw2lP10
iAsG0jmevk0wsWcoFmdX1E3JvLKLkj1pQBzTEV0ytijFMcb6sm3b8+S/y2CKT5Km64ucB3RHTa4c
Rfe19QN9rAcnA1Rif5UtzwbQcf0hsAfMCKrVJ1sGL1VM+ZOj9SXDTY5HAVIwrfDWZp4csRUQaHd0
AMybITR37vS7gor67BRsNWsfM3XM8sqZfB8scyx2BLajnYd9Ml0gNnU01IQsN0jsPFEpRU20JmaP
7QhhbsSkUN1jeeqOfLMEMRfw4Y1N1iX2SjoaGjxr5t5w77tRu0LbEPOQypC9Gn2oBHdwIMEN9sKB
yyPW7Bu7vIzpYK45CwmkRU2UKD5wMbaOgOdeWFVbD31an/3KjCd7XCjUZJNjvNR5KELcqJJXpZ7j
b4ATHDGLODXt0t2CflF9lB5V1T07K/TXxFwOa1buaTYBKQ2xpZhimBAfCJT52ZJfxxKkTex3+QWZ
1R4Zst2yDfal4nNnOU57SQd3RGOj6hI4JUVxEgtT+QcG2oUkFPynWX9PSfBTuZpgOpcn5Plnzx6O
9KFt3YHSi4JY0yl2gtuG9pGa5BLeCO5MMcYX2zmPPJBYWr8aHxmJWOV67zeUxfg3g718w9B9g2AN
RxCgb/VkefgKcAl4d1OCsDqz7VC63xo0LzzuLtmZJD73zfsoMfBlamx2kVJPJqvIP+BOnbRrk1JB
VXV1/qNJnbPrtLdxV5RnyLPFLg/Eb1Ev3r6qySX6jmZ7UQzJGWbFdtYQB1XXcYjUxRGEo7yv7Pw2
mMBR1YJ9gqd440Gyjo+gc6hYSs0fAjPcSJPiYncSA17q4QlqTiRd86PveUBFbIBFkfyGIaZOHhfI
jZ90DIT4GV69lA+c0wO/kXP8EQ/Du9eyce2z6UmlmtqgUB9Z4jJ6exHKh4P3XjNYV0oGD21J0UeN
HHwGakDAxDrkGTkj/GncIf36V0Ht2snqyVmaVXfpeISmMjv/n/f+f+K9X1myGFr+25z7rV4q86P4
uwP/37/sXzF3+Q9XKs93sOJjtBf0ZP8r5S7+IRRl565S/ywW/lvKnT5i6Qc2/5O252AU+7cJ3/lH
SDLeg0gbUKKifP9/Y8J3HPmfW89VQMIeBo8U0Gp9vkSxmvT/hguTYWxVDoU/JzeTb7VvvwndTwAJ
x/PI02vr9yTOlcMQUjx1rErhMTEuBWxR28h6sTk+4Nrs8wTTUEyrTxTi88YPcybY9jXOTUmbYfK+
ZOKzaT3m5fDghNO8c0hXInbPrFQVU3233KJJgjB38gfLLuyL1YWsrVsedVHiyF2HW4q1Ocb8CMn/
HPc/Ia9fC89yNqCkRu5DwQFUF2iyXVZ7fNFeYvGLYKpo/dX4Sh8p+d6N0sc/lzyKzD1jDXc3qbR/
+jjHhNGfNYSNjYvbfatbw6yAMj+1ARYi8KmbootoKEyQH6xUWceEjByZZmbY9EtGNH44Q7eOdKxA
Vn+jsWeHHIzZh7za+94qf7pL3m1gSo4n1j/fjTdds7DHvF0kC5YoNryrxjHikWfDK+/9PPqtoKjN
dvtQzC/ZLDz41WG2S7zXtEOrSgSPS19Z5ZbgIA5jcm4CV2xcvw6Z/OXYfDVg0lgui68u5Q7UtgaG
2r1sMeL7hoaswoTbcF7HL6zd2LWa1z6HlWOpN9sOKQBpwl/sGTeZh/Bn+zNE+nm6a8v5RPyfB3wD
dtyXn6Ou32G6faYuNtWiocUpGm8l3TGkpp+SwFzhiTw6kYL00R38H3a77F1J/wJI3xuiHdWuIxZ1
HH0qcyuEFJY6N23mPsLMHI6DAdkKbGnsu3dGWDwC+W8IH/Bq1q3kYggRl83PeAQ/W7n4s4xFTn02
HyJ0yb3TQRfjU/ZwjZMgeCTq/KvWjdpO1E1siDu+DyAxkyUg/LekO7uhRZF8xn6yOvtxMPZ97LGj
6yZv13lgtTqbi8Rs6ni36OFnk073wNYQ3Iv5QI10ulmYswCquPQHkkdjC1Lq05KEVycHKs5gi8Oe
mFeCzVV57hOVQz/ZZ1hHmQoQx9YRgdfcpHxsNFefVZ+5BKq9c0zJHQt//rZf0/a19SrZn+MOMH9K
yQpBe9G1GTWd2NNdWbb0cFbPqAiHeWgfc2Rl0BO4Mz7CVkBLxgyj1MgbqDVXz2e1vFT7f/ZzhgOg
Xqy8g3jMYt4lrpAv0i/eEvtGzIh6blQcWN7BgJ7TB7oWUaZ2wpQn6egPrbmRGI+eud6tqF5tqkdn
SMkThwzwVlVv83TejdzOaHzgrRbVP/oSvSlMgo0S+SvmH5yKvDUaB1do5ZMUNBI1ZWrVNl64RXkR
YVG6rtnC8fNBfG6G4AKP6HUu/ug5+zW60Xe+1Pfk837j2X7uveE5LmhdKBWx1wBlhl04gTye6ZkI
3G0aMOY0ZcM0A+Q6fpYsDM6WoUu0ddNpk0/cwBKGfjBl2yECcZfhOc3meIeeza1l4QlLCLgoMpLN
ld5hNSSYST5k/NN0VPjoZSRkCp5xi4XqNKCU+lFrnirLPi+5fUrYrOw01YLgbn77g97S9sYG0XPv
LDNcbT0TgchMteuT5gWnIMjAMP0k3PKHItD90tyOpqy/F9C60CZChBlVuauP5iiLGytJpg2Ystfe
45W3qz6GC4v7Oa0aZmL9mrrpk7/w4UHjvp0bdc0zxuqeGVDMb6y+fyzZZ5t59zPOvW0+pu0ei57n
LE/rp27hbN80Hb3Ms3DYBJUkHiKZfFnN8FQo2olnjZfEnXI+q6Sf02HHsMOU6xN9qUj/b+QEZbqb
ozOX7WdKDQgzAeDGr39B6nzLaCQJ8pqj13a2onKwYiM1OuOfER23owLnCGJweaCDL4hLvpDCMft6
gP9cqQUjWAfqv8KyEfRTin5senZS0a8lVv2O1vkAaNRLrHhGUc5UX1wqqXFSk57Ubr5Lki+zmB+J
09+Fg+RK7yiW1kt2pJ4ZSKVPaUXKPdrnIzg0UAsIWOxdwbdpThKOTz/9surg3BW8HkmA1Ceq+iWt
rYNqokeEAA6lsHnyNRxnO2k+3GXcsZH6PY5Ddgz84Q6Sxg8VJ/TmUAW3EJXYlO0k93bfvIQzyL7a
t+6rPnv0kuTP0NcB6fPLOIc9iU1P7BpXc2ZZ3NNcT9Q3GfD1qUOo6DOwIQp8+5y6HlZr+a5mde4W
aimt/TwwNS90wPEW/03XCpWh7Le5DuCy81aym4kfA8xeG2qS2Hzl6hgUHW4Pil65TeLje8tRK3dd
gz1RBuNPcHqVB/7P9zhPSsE+yiyWzzMsTwCWA9cEsmHua+HJu7zEnbF4T1Wq2lvSX281ZhR7yJ3n
OUDjTZphOQwTW2MmopsBcPm3a5O0IVAMzyY4UJnh74sQHlqSIGTXAS23LqvxFALavgZ9cIm7kFfc
d0YYyPmxSS0qsskw7o1wBQxUGKCVrCeqrs4u5TlP1mhBC0wiym+WgnvHxXG3JKwa8lQPaQyyekhf
Gnf+SSUuthEdEpuZSvKEoCcQTYtDkmDkn/CoxX+cgcQu5bfQEikDqgfAWhI4R43BHzjImO7n8dEn
NPCTXCPMLdY0MHr6ixQ5xW8u+75wLaxqQOJf//o3LoGaNBe9vIt7Rgxb3tcu9YNddc5BNIxmZde8
BEM+0mE9hic18kTEsLNcsgDHqAM5DQsC74AwHe9CUJtXY8q1vcWGGldalMH1CTXDero09HhibZu5
keXnbqb5i4dH/jYp1vUDPaRT0xZ3XnTXQzE9OyjgENGEgD1TUKQ9zp+815a7qpXQSOmI1W2dHB1h
sJcwJezGem3r+1hUr29Vx1I2DAou+g+TL+oHJ0zNjh7C7irt+tGfe3MqMcA9swpgL4b7g+dnsPVL
0b80Xl0fexbgZG7y5DmBb926yJR/GUhM3+hHKc6mVd3NX//wWleehsJHZe1UjY5YUe7F8WKa+abB
dXzDqZSY9tGUBM1CCHM7LplDxUUVamfy5ldxxfNcoQ3X7Qu/etrO3i0wp10RxM1lFOZC9ax7yhdm
RNiOOLa98c6bV4vboplsWtYF0fgiIVQci6LEKeqtdkIPzmXEOn6wBK5YNzi2Y/iHdjXA/4K3Zt2A
teGzcnCb5Ie9/Ab7zwLCtb6GDJtuIAvE0JFeToJGLqwdsfVzsfb/dmcZmg3X8BfqacEXWpCfsNJT
pX3McnwdVs/xWCofXYWh2m7R17UyGyMpxUlpCb72gYId2ufDtdKQgfw/UE5vh4I+PCdGYJP+VxNZ
B7n0ACgw3wSO/jPPjFoWFEFhJ91WUg63F8589cKe4r3gAYQqfS61Ty6ANfY4tcdOhI+NxZO3GH36
z/FdVZ1+a2wo6P7EEn/xGSBqtAuXCXyS7LDprCfN5x6DhAA/lQw8FWjvDtc9zYpBKvM/XFqY9l37
4DoL3TRU9mZEasx0reaEcuGJjiJnfAXo8CZbcRvNaX/ywFlJDAY4HJJrIrOTCGg/g3aewklBGV1W
sil3IBTpJbiO4x3QLYJkrFIHoWErOS943hP8AKiv0JK3WgcH13N/GWdhr+Di8Jn2nqvw+7XcenzI
C0oVV3KJ9GjeuS4CyQg6RoAgGvAtYIR7mPnDTJh8AjTXm2bgAdk17yx4vxpOqI240ayJt67hLbWG
XfJoJrIMwFou2Vss9FEv5VdTq1tKRg5OmX+53normMxLVVoh7WrJCSjDT6rBWKGV1muz+lGG5MY1
tAU5WfbGaftiHOasrvZ5ZhTyvSRLNpfqwUbcoROB+BiblrGynhtS/cS9FEXxGm+MqTEQyYdRsliY
ovwpCMoP001nzSxSuqjybbEcF09fBxqT6MTpJuAdG67GmMGblMRfOLzMbfvuZwKMyvS7Q6JeNK6b
vjf0C9CzsSVhuCMGEyIC1bgB2+IKrnFXqRJ1C7Zg3WHQTjFZ1HU/nJbRf9Xc5Hd5HeEklA6FFTHZ
YoaglwoU4daiFXtbFz/LAgHJDqzN0kMPgg3SJDMNXuPCxU6XHFztqTHLwxJT0y39FzqYn6fO+pwg
Dm/MBCxhAP5PJOxcgz3eOi4sES01FQLZr4WNExukkUSaeck4OXckAZyNF4q7NGdLMwt6MV5JGqXt
/FqJGXc0r7S/aKJcIV4R72fiVL8pLCYzm4kjkjalTMNH2rrmQgsYJtgi0/u0rmBRKYFOpE52iUqH
3YlBrrIEuw6DZynkse9V7Ld5Y3OES3ElmPzpVwvwqDzzUdfXDCo770MjcPqTz/sOJlxrtvvtCus6
eOmFwAICpmbxbFGhwGGAaWrWAmhweg56VmZ5mf5s4/VSIJePAcqPx3dWBy0CP9YNlgzWNUbr5nPI
gExWUdUED4ch3qvWbMWEbTiqPjxmIBoWrk4tyaNV4wNuczoP7Aj3KTts6TruceGNUdEOt/MdRg6V
zy9OwhzlUXC963C1Ue9SB96h7j1eSe7/5G/4sFBO5mZa3SIvPqcsQTauCzbbtqsTB2N7I8jvgXPZ
Nn3U3XBrOy8lL69avDXaWdInV9+bHAALjskNFdRna1qH2FTvAoWJpgmieyfTYl9i1pF8t/AxLZuk
j74lPtRdLACeYiqDxTHLsyM+hpwcZ5rocxyLHw0nRogRkJa/DdMpxmtS+0fVMFR6ajVJwllr0tci
mQ/J+FZMHv3l5BIOSaGwfg6fLFzuaHa7enH/WxjxqM3sYhHoH6SWElf0sCeN4x0DyYWpzNNjElMl
og01Grp94QHFPNVsrGgF5dfY5lBh7jCLgEPI5m02lh13mPxgYWTYUsf4q0vC1wEATWEP5MDApPrJ
UO9uydyBCibfGOMAbET07dfrYewFDQ6F5TwE/DFJjzUgsn6TGD2HsGv2Swkt3ncrdxPjPGZ9RyAK
OXRK7M9lIGaEgvqDN0eCYfBGMj1v7aCwubFNu9EuGWWK35UKb6mFDg9juLOy4UKk/1rMXrB1enoH
ZgoZtnKxT7VcO0RicpFLdN815S/EmZg3HXct1sEfuD33xcjfZypzmnq4SPrNV48+tg3C8QAfiisD
zbfJQKFMlczjdmDfmXbcDKPQHlkeEoaUM4xhNX7GwXy/+NltSEJr32R/8sG5mUrDu0a24bZoLBaB
VNB5IPjYBias9oR4zFPMdV7fMY1byVEO0TeBAtrEabYejDzVNnaA/9Nv/0f6re/gDXPt/7YM7LXr
fpgfWfJfWaX//rX/Yqk4/7BdHiGOI2yyJK5P09Y/ZVwFMEVJfvi/1oBJhxowJQSJXelIKCx/E3GD
f/ATAaxSKj9cfy0P+9/UgCmU4r+BVHy+LORln20zblHle+q/1IDNS+PDTtcwSzCOFvj4d2Eb5vdg
LKqjsheMnn094iOS4zX2oobPke5+L209PfoRz1bepn7M+Qq6hOm3nOBjlmirW2yY7Sboyogc7Zi/
uhgG9qHTsz/vFJnPWIWrfjpT7Jyyaw1dywOyTlLEGQM0G49A0mJSlub1lIU8fWCBRIRLIdSztfPS
4NMqaScLUv+Nkt2HCKMURss1KLmekbi3WuxdZnyiCNreRk1WvyxVhIkkwABAoGbtCIyQQFUYaD5s
xE4Tz84OlBNk3BBqIC0De7urbKFs2n38TJlVdk5jq9lyP+H3V2QlTPM8jBGT0Bp48fF2s/HmDKLn
CuBR4D72mf8H5w5POjqZcBiqPLssS90dsiFJgNfREZARgDLeL9E14C0sN+64MRRFQDTCcqr3RVBF
jykxIEtkEp98gVIzR2Tiv4C6s85dLPzHLEHGzQzt2e5k3/ttntwkdGf8qLHb7+fOwxLWcZ/JJK+x
QiesJ9c9zmHk7yVRyStw+xFkBO7NvMEwGJjxnIrqs0hzjymYH7EQNbj1te7Wzriem8H+3TJ572rh
Po8Q1qyEzXllbqtRf2erc1hN+XhsXNTLMlc95pQ0PVkjpgFHIDaPtb51O4CNpOEZoFfvesK5fLSW
5c2GCIYmxgrLz/DaaUZ2SLagJekJTzHErkQVKuPwa6P1Bga3Wzt9xC2GHJujElEd4RVITHxwZQfz
pLZ/DnEGa2sCmGhC0gdZMWEaTAuEgC4MXmMLPmFnK5xnFj7/xo2BTSCz0ME8tvPGE0lKPoFU1RSg
FigvYfiMMrPj+nu7+EG/aQcPcneKp9DEoXPwIoe6ryK0jovR0alS4B0FlIatswi1AQ3SHyVMsxe2
7Zi45r5/7GZrddNrte1ay9trszLaQkPMvbPqh3Guv+yJbLcKh/7JzvyQrlYe5KFDkmXI++GMHxMd
3l64UcAchz1J/Omazpl343lUgVR2jC+tc5wvyHcdLwQ62tzjzw8tJ/xQmdffKEv6T2aOGLi8SD3O
I35gYAcxBTldemiS3tq6fooFzWh1j5EcoXwq/GfLKHHs4klzzUPjpGzceqoh25/ipMsxj1X1oee8
edCpQQ8cCov4QfAsVzv+Itaq2I4cbm6Tt2jg0W2oAyoRkUoMRFaOyTGyR4dLY7Ichy6I9gX+oleq
NzCWN5Y6iSRu6RQaoY/C37m02PveDc0lqz2GIbMrrs4w9HgAMoSMKW0i7A6ZfPAZ4C8FKPWbiczV
HpM52U7iX8ciKuTJxsrvZN4r8HL7luM6f8RYarbzFP1IjEU2utsxLyFdFdFbTQEBEmquztlIq0C5
lC3BURtfO36EfaOyZocbcFXt6ZfqJ8tr7jzlmoWGgr52NrQA+J+tR1RlDmbSX1R78D7OZ+8b3GP2
QyxteozKnl5kgii7UhjMRosUfkBDaYxg2I0VLCcdLXQIhcHI3oXzGyt759zblp8cCroKHnLc2O1m
SVm60Qowb22yEY6w3kJmDwjqep+TLdw2OELOKCK09VIR0MWQNDZ+RkCps2SCkI5lLbWTt6aRfGJt
av8q6hbWJCeX8ZlfkUzY+TLUYTKV0gaAGNWYeMiuvyw46rfsqZfHwJm7O1hdXM4mcVzG6KZbYkxW
lPjyNsCIF1jkUTmaTEIC2QSlfYmKrn63dR2ffOTSY0t8G+KI8yeWqX8l0oY1lz8Dp9vKzJrNE0UV
81Yh0xLZDZPqBcJo/9KneXnJSBwf3bGj7KqArooCaOMwcmNDSW0Zr1UrZBX4Fvr1vTsWL2EWVWwb
2FZxnpRV8djYXnexyeNt/bbzzwlK20rEw+feVc9/g6/9f1rL/vmk/TfS7P95Egf2f96mAg6qjSdB
x8apV+RHlXO5xLKEnusvlf3RzpF47BabnEjfhqQw5rpDty61OoYK8knYcp1svYLPvBhgbGhZ48Ju
yLcB1P6oG4zUWGxIMmhLGCSuGBUzXEqWUEPgLWdkmYDggdL205THIK/bNTcmqvQEUpc/1PWtZj9W
uMwg2WA5dXrWX9ggZu6RprXugevwyel6fQVy4+yxz+hd2C3Os9sVcEs6AsUpgLJt2XOaJakMf3Fy
Ai30mtk+OE5BJ/I8+89q0evNjI0OUxAmGmYCtXExvl6Mwtqg8xx8rlOWMMdjT267svRT2I7cppCG
bHSeeJhxMWWhdBHL+CjNFSRJ/opu/d3GnX7uNEjUcOBID83q6IxFcxyjKXhq2BR/JMSxw11lQU9H
pncJkAEHBQ491OqntiDigJsaiITNOXh1kzHyW01HugFZAkI378rnDiYUa6ReVD8sac1UDZjoC4iM
R19FAO+BSb3fN6EU5E06UgkpmKDJt+zbQDflH6qioG1VxXTw6ECOkfgUuRNI58/xoKnuAQb/OEgc
Ayy+YYMRCQnqXTqWYX2lsLinISxswt84LtuOz28dgf+lvO00F6r5VasCTcZaP1xoytW8dzEPKG6c
FWVxcZRPP8DqVkBxnfCLQGF3SaOCZvaqdUgCTPBVk5QrY0tE/tJZvMd2i5lFs51NGSGNUjOOIF0J
spOwI6tGz880wUzk/lvnAU6IybbVX2dZsR5rtM/43Ln4/qTroYc71P8e1oOw5TygaM2L5b0BZvpV
/XVmAkSDvomuqNmq2BnaUTQWONr72go+ndlkgI/n7g2nEKUsQ9ceM1UGcht5Xvgw+OwkR1g6xdaJ
LHfY67+eHVY9+w+1SPNpF+Ai7rZczPUdwuTa82aqcT+sT7Besb0CNKex38UBGldU2s0RMLu6r5YZ
4FLudfoV7w7ub8grCOtLEObRNlufwq4QzgduAKa21rHO3tj7N4yGE5yluh6OC80VD8PoOZcMlt9V
e+us4boWDnP2eycYCi02wDKfH+hqHXd8x3wQBtVw0fg/jplbcxbryKISw8Pny1vOqSSSp5PiTjdj
+5FOtn3k6t+ddQxGh0U3KZiABPeO8o+ZvYyD7XEei4xELZEYMZfhf7B3HsuRJGt2fpVrXHAX18Ld
Q5IcLlIrJBJAQhQ2YVAVWoeHenp+2T12Z3qMQ86YcclFt1l1CXQlQvj/n3O+AyPeHjqOyaQPKrzu
q7lMvQe79INNkLG0nJyA57dr1BdaUZr7IUy9V1Ur9xUDnPg2nKm/ugOPqRCUy0qkU/UbIErPXx8j
JtxIOS5r10zPoeH0v4Czqd9YKHmS25C9uHum/KmZp2oDBYWEHq/bee85At6aJIJithET9RyiqRMj
6hetWSN2GrjcC9ERthtrGT/GbQjERc7g72iXJXGbgN4q6xQgdq0z+wDK2DsRzFX3hdEEe7K+44tZ
1D2GZtPfOBmoMum0+gxdoficQNmyJJb5O/V0/vtsy+aeZVuylaOBHNtbKZuYOJLjQqZR9Av0sj0v
s6Bvjhai9iEqLWvVJ2GwQ5Oq7ruBZhlpcpJWM8AiAG82kiCODN8qU4D8nVewnvXNU1AX3hPcquZ3
5fni2jVQT3jpg/Fd6SQiODfxXl70usi+zWkOT9pO8fglRfDLCaibiie8B415K8sLgfWbsrrho9V6
mnyCtR2CT9YQPucCpcqzSNElZwLfgLTqHU153JmU4PJEmQirkQ0uBctAm7glpbF0FjjJtXIpEF4Y
Zik2FWWJMXheTKDt4N1udVmES7iFMcDpslgLA1Ndr0viEUAMKAHCaBm/NITqznT8QVwS7TwRiYzl
q4r7BJ3EA4A0VyzFsly3Fz6s6pN0Kh9Pb7wObZpdRw1kwSlrc5twDLnoyQToUrUOOmnfEPDRTD1t
6S07FwTgLKtgPwaB3JpScnKYW8YHrKuguUZ721HGfATn5R59ASDEEHZzZ0bCvDfnuHjJI6eZFo2B
YyMEKI0oEMBGX7DYs1ZeDj0MWEn1PvZpexWybF7IAtYnFTUdXnDWnOClxrecKMvOk5V76HAUfphZ
pp/DPr/x7yhiWliFVx9z5B5+DS19VlsTYQvHZKW49TnsNeEdeGW1pdXIPLVxnL8NqN7rPgork7wJ
xC18P0m7ow4kZfnuGxEYGl9l4iiHWRabvMxvEQGFDJTmDO3m4IrvsKz9gihMgdJpItfB7gFboABB
GzzoBqsLnmFp2ctob7YCudeyh7E6s48G/eU32UPQqfgnJwI/oWqSvm4ocF1wU9TX0NMGETJ545l7
zpPtDOVmtMN3fI34gvvBopApdRW5hyjeYGC5TWVWs5FDr7cukaQDfWzVI61xJ+9Wal0pEFtNu7cZ
9XbDqIoNEWWGA4vE2QfG+nxVaF/pVWpb8QXTzbzXs+4wScEl49ttbjmLju8ubd5LrnzCcDWaUujR
9mnb0VXOA1OkJBRRG74i4wCa7SBpKTp3vCTwDQzGU5fm3ZbHs7O0ZOFgFS/ib8J1KZde4GNSCRE1
2ezDQRzSa8Se+hAFLfw+UiVHNzIh9Mx9t6EOnHUle5Xn0A2bk4dQkC9lQKYqqwPMWQ4PGCzYBXXb
sV2KD3zcztrue//BTkd/FUYKBJcL0qRsE/vMj+CyhvAhtH/zdlBNCkotEuEyimNYD40Hr6gyOugA
krQ3SAsz2iQFabuFkQmbed7MDu40GAfXa/q1aEZrl4+OeAqIzK/rQdonJAf/YE9WestWiJeuQdas
SL2SJm77Z74UHhvtAItdhEQ53+yYa74e0urRpB8R1GQznK2E25KVt/US5Zb6MgOspjXBzb3D+X5V
xI5cWwAyyArkHhSZTq81YbXfXpF6BI3s7BnTuLthDh3XWeVYG/YJ1SGsOLK4SWBi2LUh5WQpByfO
kZ8kJn989uarGCHn2Jrdg00GiKYzaz350tvkysDy1RRfRlCuqrobVnK2LJZHfF5Dk4iDTRMhDQ15
idpM3KRUsjhg5x0PlR11a44hGMdHKx7WuqXOy9F8R8k2agg8eZfx/U9t58qNqlYue6vkzxXs1/jf
wp/yfzMXiFtX0F/GAqlcBYrZZutnup74N6Rjv+FoYxES23KZPM1v6q3+MN7qx+HcPsT4Bu6N7Px/
nkSs25/4L1/RtYRSgtCUS3MPKB7zD/byv7J1DlB0qASKg23veNikyjYGrpvy5FqYyu8TjBtJeLEq
JrtlS8feb2HPXHRWkP4G/I350oymciuG6uavMX0Nxz5QfHBJqXUC/SeuX2Y7MF4ZyFhluT4bLKco
AS3zNfPb00/VT5ZO+3HJrlFg7RDBrpKj9ZiXKRtASzDN2aZ3VHTw/QbD5FyrwIj3tp1NTxnZLtj7
CX07DJT1BDkn4frYN/6Un+jva16sUBktGAqZvf5fPrbbfPaXj82SiLUCMDb1nQ6s67/Ob61PGq2v
a2NrUFJ+DLrOWU911hzCGV2m6m9+pqzvb0TdGKFcuuJX60WYa5rSDb9J9SfgiQCqd4ZIjgbvxgsm
Xv8tsnAYZEY5btjYnWKVkXRJBIwLJcGbLnLqJk8g9xS2HfoXL8JCwgT2R0bFCQ33kDjYjogLsVCE
/913Sy+Yi49m1hnVm52DQXe+7SDTP9aRyR+ryVkQ/+PsXAlOVZxXH/74nP5ft5rdxV9sNsrf3f+4
/clfZTU1tBx1//OvP2z//DG30uqj+/jLD9Z/LPof9E8zPf7QV8Rv/fOmu/3K/+hP/u3nPyQX0PTF
bfvvs9YPH3mu//ZfP/Lqv//t+ME7J27+4vv+8/f/KRe4zt8xdXuKkIlQ9JfJf7i+XdDrPgKC5/6p
I3ioAgVH8eif/ouiwAydwL6x121fEPX8h+tb3bziwJQ8VE9lOgyt/xnBAP/5Xy5zQyJNWzSc2bf/
/q+eChhqQiLI7bxt5Ij5J3fFS21F1SHSNPJWVuqUnGed8N3LbGKxdBpEG5OacWpMb/aEMKw3U+Ta
Z6cYYW4ZwlwXLOf3mSpJLnhBMi0S6eXuypbjeBPTOGNGqK2qxoEzkNla1GUHsU+6DD2lLJ4cKmR3
8oZpQcIftpJY7EmAEH+1Z8M4eD7sMNUmmLCxqaCC+/6+mAfgTXGRr/Miag45J3jyJLFgo+r3JzeW
JGeAJPvEQHnzbkBd3CKzab4pTKd4HbCQA34IwvRrGB1wOoVnsdcMcArJvPPUxjZ6eQVwVj6OZY6g
DyaYNB7Yg/LKOD6y1MhpwrjR5KbI+mYsTgljGtmbUXQ8Ul0CmFPugM5yPEdfEyceLyqsUapnSx7t
sZpIJTmcykiCbSuPcnMRpLeBJpquOuW4eWzDlogbCLibuyyt8NaJTNIw01ga13dGK5fB8s1O3OqT
lqN+0UcM73Htd+ukqykSbc3mp0yK9FUUPf1xXTKvTcTvtykT+YsnYVmioufR05zB8ll6UDs75u8i
CDeRy/p5UVUxW2bH61ieG0ZOJrCzA8sAFp5HF6adFLau31kvvRwZMQNT2A8Dcsz97I3js7R6f+mS
fT5y/ZYf+TS6pPlU063bZjR2acJQqYh1QxSNtXzsKzGeDVyB4NzTTD3gm+Yd7fl1FT7n7WTfEkiW
b+CTpR5lWQKiC3DAs5/38zq62BJjgqgaYvhlVQ4k+F0gXpgWoW9LpIZjPfhM7/xp8oIIVX7oZNTw
7oluY9igdPMKa7zApTKbOKkYV1idWgwelYOA1eY+Zs+eInIQAVwN0ToYavmIkSr48M2bqUp3tn3E
gIDLxMknJznB4h4vttuRSZz9SsQbTV/KctKOuGMcxkXpB/EXRotqbTZ1dRtVKCZnjGtIB/WlgWwS
gx8wtqg/8U9gG9OHmjDpuH3FAIgpQP5YEW1Tiyi0cfU2xKYwSzk3cZy6qHr6zHuWJSt6OiuPrKUs
y9XYA6kjdd0HG2m4nnVBp8cDzsg1hx8sC9qnYuzcWz2rkbODtduCshsuGdAIbtz8JrxR7qkeEHhG
YSqQlA8Lt2BoDOyDmGge5dL0/cfe6XnJG83ckvwNxuiBlrTusSHVIJbCq8aX0UjCD/in+j1lq43d
I6getMUAl5H2gs+Vl98ZXCKDwTmCoYc4z4dO77k4sq2AT9IlBmhnf2RrPjkcRNh6W+rBrnRxlxk1
ekOmDNQXwx7Vtz9K7yf2sScsDPLzMTnUuLk4idSnxAesgTSEfWhBXsF6N8DhjpylG+s8U1y/LilW
vSdnr1eShO17TDfoLqtZYUllglvoOrULEkDW+EyQahivSNqP4WvUBmAs6BBK1pbIZ1IU4DqxyDYt
pvp8ZA0RtcWxyji/rxgWMPpRuAJ2tvfC6dyDU+iXDQEMeh4ZEKp1kHXmR4ptE8ClZm2emd65nLOH
mQAe3rPaxIdkwbm0lYRaxsjx6g2duyedrpdaa+vLroziMJdgnOaaxaBV2vNVxWG8ttvYY23BnkLG
ho2VqQX5iz+EgYFCBUl29y7yCQQ74Wj9UqyHYShBC9pWISwKhV4Is9vIjpGBdNYTeVikXjIvrLwC
HYkD4nHgeju1Uhvn2h68J8pg3JOlW29j+7RmKD2FTwCObwRylw4MZA2wE7Zqpl0RcdyqexfapZNV
tMYH+T3EbbUeWL0VKG8ZBY2KXnVqagz7zq8ZV1dK1urXZE0ECyKjw5k5dg+jVegD+0tGpFuVNveH
tkBWeB6231la78x45fNscuwiGUFr01g75uuUNXl2YgTkW5CMZfQ7S2yhttIqi3ubcQz/3iCwRNN6
DRlznppV0XSUualuvLMpg8NnW0D9L0h8ChAKg/uQjwqHfQN8BKSxe5Z4oh9ZzDL9UR+cn0dfDPdd
REyjpa3tO2bvvgpyP3wOIqReJlyQlHSXNz+sbOLoLN2ercPYOHuta/vcUWcJYy4tQYImUbdrqjZc
hzw4kM51cW5biC+yDdH95GBewCGHv6iCN+8DQLd7tKxobfpzv61TVZ1NTUsEPUZd/6R6sCuRh1GP
KsIJNC8/t7BbFT5ZdYdZKbPoPJS1N+wnxJmcTIXFPRfWIVoX9xvVn2Q+7qkbFICUdJycapvFftg4
at8EjWmyYgiHA54etehzc4AVaqIrz/Gwd6o6/zJYZ+1jQXFljpn7wQWquUElSeBIePUhDLv6ORh4
ubYRNUqxplEd+ptxISAyIJoF7rVN/P6CpqN2dF4ZKx5BNELeeQb+JhNyTAt8aD3ON3HJTRz35M8y
/Pz/J+J/NsFwSPz3T8UUuXx0HTvZjyb6y3H4X37zPztoyDSapmXaHItdzzcdJtY/HTSe+XfJEp9+
BdMiPUlG8h9HYmn9XZhSoPmYHJpdFnn/OBIL9++uxRHQ4zDBb3Vd9Z85EnPE5Ej+l9HP8VBwpWCb
IIHvkq/869nYDJI+5Z9xM2o7W852JpahLkh5R1gn2YC+1RNQ7MkW5T66iGay78eo0Byc+vCIGvco
kh6zQSSSZ/wrD000qLtJRupigVue26Y662E40ITJEi4V5Wkcy00lhTokbDjBu//2HVLZgT1DlXbx
sBEz/8xMgBKx5YHXyuRlBCmraqM9pQNvrtEicmwnL9EtAux8BDN1naFGsm4umNzONeHktWXgnCls
Hle3uhmYSq733AQexpEKWQIPT72NOfkE+mYAnvlG5xMnQfo9S+eBPUjAeR0nYRCoX2zk0Xfe9Ujq
LLNerSzMtiJpo1VR3GG3VnRtwvdgUQ3yBSNGoTDuSUja4KNOrLNeIo8Cw3gGv53u5RTN0GQLMNq+
XMvOvinbMWfP5opb8mdEzqE5nuVX1D2Dg8x2bbYtCOXAaaue3SpGqcvU1o0DdgucPdyeIpI46Trs
8UCVTTf9yBISctHIEM0p8WifmsCBkudM0VKo7hyOUbSGgPIbLVNum2aVFdGPdDWMMsULHNnKIU3K
J2lr48kDuxZkhXdMA5KuABtPZgBKylxXsXVfKvgQpTMRco1ZSHFoNht/OzZltgmVlFBXeI6p0t2G
yk2WNGA/lywkgUnQ2CxTDPVT7S+JDYMXIuPnWja9j6iFJGMxHfg3+VhhcGhrPP4BGcMq8t+bBo5Q
mn6g3c2LvvUK8uEaziJFGlxCibwo5PwcF9Si6DB8mmR5QaiTh0zjN20l6aov8QVBNMR44PvEMno4
p6idyZqYFnbr3OE4XO6zyDcPIzwxVqnZnTUSORjrkW1+UaxK2vV2AjvFWkbuqSel98n9cVU+wF9l
Ns+YNiLsynH56IbuJRU+rEQcok6+BoBevbd84hGxjiVvzOCjDR/AGF7HTIO81lfHlMknEPylyTH3
aNYffRhYj02YUVSRKAwrSqdH/OWfNUtRpks17aFRjsuMcDy50C5fxZheNwAWnYWrDIAHYTgcsyl+
aK2Zi5zWxId2bvslQ0+wgLM97/I5rQ7GRCgtc8cIcTAZti3lQZHPR93L4oUgJt3VYhH5yTo0u2rt
9eVdmkB9y75i1ciNAC5P0aCHvy1TUDea35oFKssltPeIFbldrui+zpcxJW3LFC5l4WisenR73BSa
rqDNsmKOw5q9c8Q9kP+dFuGNhEp5IzFcI2+vVLNgQnOGHZ0IhzKLaZfhAoUvnPI1nF9gv+LHgON5
E/lqjYEn3mY1jAQV5IAXaRE8oKhcOHjScuvOnA3j6q0HXr8EYPXmlXa0cLs5e7cRX7BkmNuUyBFf
wRzvaXh88ou3HFORVlFyVTjSFy6llDvTJbcq0dEWYXdqeTC45DToHW22XmN8lMq4FZNuhgmknJuH
pCz8HIQj4PxU3YNAMpbdDOC0M9xtRaQJS02K8BYAVcFDsBiRY+YkuSucfYwtnKIGHoKdG20NZENe
9C+1Q2hIUIZwcNz63rDM8BRl8bQg2VftqmCbtQHBHX94RNHNYX6uQ9/V9wG0cf7vtjBBvnx8Ave3
Iy2+AvHpNjWm7cE8RtY475QTceRs51XkuVSci3zYM4A+lq0tj96onxJzBdmjOVduzfju5ucKpXUJ
pHnmuUxYxZiDbg8666Qy68sYQHOZNtlt/9dUQd3rItgi5Ngy4nQQk2mkiKPvP/qfI5eBxsMNf+PN
rkuqNhIW9osBOjxFoluE6nqTkCAkGYyAx2yT9JO1IjvrbYJiPlR+9uUxWhdF9d70/TeTzF19V9np
lw47qntaVO06ejPVoZwxjAsP3CWKEMjcpIO2mnkUkPPMOmL2viuwYx27XvA3TzpzqcUM71XzbSA2
6y0zRU/XNMt9EAYvbZ8TmBITNw8L5o0PIscK44N2QlhmbfCNwftnGCGIEEpEcGBrqUtcF1Fa50Dn
Ohq2PXfZO6JZqYFmUvt7hqnh01lEqGr43UXDfhTZSyrkI7wZTXaKyBRBpyXz7Ce0mXLtFoBI9KT3
oIaWQRoaqNFQxEMTZKdwsAnSu7uGDMiLQD+qtoKhLPSL4SP0pXqEGgsY/s/8YApaVDvX/LbzDbzx
iEzur9zaBzBUhw/ABszzVNDjDAimWhdRbN3NiX1nekmDvmlT7NVQrknZAriz8TtV9JNYHtGTqrRe
RFSw3tBj+OtG3wQTVPTnDs76YzM4JRT1aIR4Nj+KyQh/7FwcvYnYmQxUxwquOzSxpQ66BkE7GMOl
6uJph7SCbchPWhZwBn/lMMGPQBEDqv9NkyptsH/8i34R66z49k/FW8C2+tq1et33vOmNlHeFK2vU
beFcvJqYYBlQOKF6ScSlKNDebVhiVlKsoSv4JxA46bLGXrcLBEgWYWftS+vkWDvJJW3K0rF2TnMD
uSrzM6K+4DpGP5VvMEk0pXO2bxzxKIusLf2M0yYs8RZLj+UEYaQjyx/zVFDAA0Nu0IB7iIG6k70z
47nb2GPeHEvDuqSB7x8p3vjpZ1h1EbniRPfGDh2bpxMRG7JQPjSr8tEX8Xx24ZKJTh+HtvrWjJsH
XnPLIK4vBVDKjR+mn3nzazLn/ImcOe/r9M5pwvuWMWtX9N2wNYkx1zf445wVd7w0wkczBJ7AZw2A
KXcgJ9rmBcXil4qKj7SOEGOTWi8rNiwbqmTh/6f9k3R84z5rp2kJKnAluK7gLQCak6n5zbgn5nFX
3l5+xJaMhSdE85bRvBYalLQapY1FKAnfYllRuczQHujQW6XA4LB1KrkeLBdnhJ4oM/ZIKHUJsAK+
OwZFzl26hUUtEBHqk6txvEqIR8se3sHRj8xPyLx6a3m6PHZ+yKMMvlMCw4Y+Zdc4p4psl+EVB1y6
4b3lnJpWEm93+q3my5x4gYUHB49uzHWyhns/LqbAWfJBLtze/Uzo3usy/UCNM+jweYMmcpd77ost
CwbCzxSOeGxNu87RWJSdN45J9OGGzIQdgKa+W7vWT5yyWQZWcQX9qJY4Fd1lrC1UDtVUeyiL3kVa
OJ9adLoCgBgpYJiIvpWLi29IDn99eMoBIy6TfHyqZw57NTjLcxZ4j1iZoWCDdj8UFgA+M4P1beV4
PFIjDa+K/2THwzPQh/fZ9YYDaIbo4kv/l2OqnZuInJpSma0L8GUrrNDBuupTbt3BMNZwnfWOCgw2
oIXnraM+eOrtGFtxR9mcL87lYPbXPgzPQOBbIrmmvk983eN0YNx2e4t3QO21Wy/XFSsCPm+jB4OU
NoVxwT39GeKwe/OL7BSwObgj3dbekS/p7kpj/oZL7wMUMlam79YPuYLqnY0saDhhYtrg0fgYKsia
SeqNLwF3xKLIR3EQmI7qQV+zqtcsGAlmldOjZCne+4Lno5Fh2+7bH4/PeyXtaVq1E3S3sAJkPif0
ImHs0xj+q/4tH2/tThwYDIOzZGXQAtLTAFoI/9lnwc7BL3qXYYXbD4mxm8xfeV8NqymaWlKQVsTp
036RXv8040xL8Moyct4g1GZwMWPzPHTVc+BPW9e27uipSF+oLM/MjIZxeABH3O5yGbiAauyM9wrd
AQRF8+wcuuUH4uiKl9KPm3TNWvcgBCJnvMP7talm6tkn9OP55s+Ih994IGk5cvVLlo8nz7MQHhmQ
sCXAHi7UVxvdcOrS2sY1RWxWSECin2uoAwLSqENNFmAIaPhT8mYYbXx58e04PLVeEm1rn3tYtTcv
8wjqdq4qh71K46yiGKS47017iitoIWosZAhnpeXsnakq4fEVLSh0ey6mqthIp78z4/auvb0wb8xW
Hy7YulMcdkPGCXKYb13QcXv1VF90sKIL1npxnT9ioof+UgZvEC05+zqneMqvqRgPmZtepRqeOPlF
2wDbAkLCxggqDkac1NKRpiBHv3eB4niACFNx/f9quCIMadDTnfrOkhkzeRzC+MGq424rypQu3JG8
Hwd4niVkuhB5U5On/KryPH2KR78Dmthd7aHB8SvyLt2AQk6Xs+XmG4+H+8Eh/AHSkjHVgjW3LMIa
Kx0si8sEyv2GuOGJw1YL9MzR7GK1rBNbYsd2e4IL9b1ry0VStuGh4ZW1zaXPgSB0+vvcii51lRpL
DYHhQnIA3FD7Oy9G51jg+CcyIA+2EXsrJUT1iABVPaKNfZY3myubLjKOPU7tQUfOazXPO1IBGuSu
c8UKgc3ST+6TlLuYK7A/FaO1V/Vgn6x+GnDYQriRuRg3pFpvjqiw3I0jjUAwBO6yfgQUQZz7vuxt
Oj3yT0Wk4gUTTd2KO5YUE5I5WYu5t6/Nra2Q6obBlS9jK/kJZoq0nF4SO/qoZLX2Z8yqfWS9BQFW
jNR0d3DHtoMzJm9JSHAixxZCQZOm4qHpTl657fAKHyhUPAdhHmy9od+y9Y9Pimh2FXrkbX3Q2EXD
odmiIT1NSRBIPbS7AsrHsh+Ybi3R9PvAU/sgJRLIxpVgaW2b9e1SP5WhAOFRBD1PC5OCtbxpNx5t
LwuGw3jFo2S8Gnb+K4oUoAYjeotvVyabfJKZBHOGTKT71iybdWa0ycEgCL4g2eqsBUneTRVhkzLN
yvjEbYLZJ3FebFvQnjC4+kpNC7lpOe3otp9WWdIMh4QRt6U2eOeGlFragWyOImxwxbK6qOd0WlBM
T7uIIu00ZuRbfbKOxg000CW/qOfskQUM0oKTe/ZCq94rSg02IkGLGGIWwEYNd7VKQOm26XDwFHUn
c1XCNR2GuwSn+3JA0jfsYDqVQInWpt0jVAxNdw+VaDgK27gTdnDJnQm0BO6sp8yOmnUQ62RTudFH
jDv6UoTkWofAz14bx7Cwvmm5xRidYR0fnJMUzLlszz4qDvB0Q3fJRVWj3rOo5r3EzA8mrqZcaUgl
JV8qPto8bzvTpqQFP1dbDQwaqgvvTdXCvFMcFjpJQTBNxd2+c5K7posPzRhAcs/tX1SmAHimcTDN
/pA07VvkpwB6hA+uyRtolLjj9l5vfwymoq0Z3MLSRhaGQRh1exeUaWj5z5gtie0HCY4zrCJQvaR+
1QW3pWEU9XvWD/sYR/tekq1fN2WEyJoZhzpsuTiFsPx1k8/2gvFNJLXzPiVxsUF7cnY5WUBudBI4
A0gg1Pt7qNPTNpn0DRAjrH1jMuFHIB1uIAJ360x5/zxMCH7hZkxZYTC1YGLFk8oz8R5aFCJU5Vub
MDBmXqyhWCe+cZdPiTiNw+QdGivEi3Jb7XXTuIslnyS23x9vZC4pOwQosAv3YdfiiMw5lGIvGxZ4
MLF8WB7mPrzJ4PjBlign38w1QyYaOkGn2cvv2UU8ZuwX8tTPodKk3SEoKnfVwVZbFabVrnI76Dmd
RibHBdWBZIybdT5JaxlZkPTpxfXAYzgveUo0D+ADDNUIIIadFP6pYTWDTdzYBSEZL8tyriRP8ieS
MBsJkVr301OuE3YRePAo8nwQ3NVPU8uCz8Ab6aqmeBiH7BBkFRWM+D3XUOCIZyf1I1t+dYhUYO1a
b3jv5NgdOz0ofIuTlwH2WukuFy+QGEN3+hCYrdkJQsOOXKYzIkloBwjvqX1WKbYBUk/GiSwYEUqb
53SYnGRXJacqSYhtxGSmb35Iu2CREHj1nYXcmrtW/aStEfKzHT5M1m2Ek0/018Jml+ot7KZ+kyle
VdOcnh0roOtKMOmOgDVplG9/jNvfqOpPrTAfE2IbW2RnfSxifT/FAJqjDL0opma56fN83TdRQ0wR
1I4tU5hdqdFdsEbDYlHR3s6BGHAmmvaWF3FAbmBl0H3Br4W9cYqT4ZIYiHcuHmGk4uFpCEqqvakQ
Ldp6UwRQ5Di0kNXz0XZTPq8hzFHOko8gddNTGIyf0rQOHb3yjR6Ps52863lfj/5XmRV6bZb9z9hj
f6dLPgFu1R2LLANSq+i24SDcZCSm4sDir+x953H8NmvjYhXYyVEfzZXSxBc72qqtYniYEl67kpQY
ayZXcr7Wj27aeQTo2F4kFjRURVQqt+xtj5f19j8fq2lVDdXTLNsnepgOWeijyBvmh2CA5pIMn7o8
P0mwSctZEcjuHVLzjfHd60qvHdZYcZBm2x6Kc9fQDU3QvmvZGHdil1EItouiduvOX1VLsNoOAVEM
xQYukLkLy+5+jtJTkt6IRC5htt7eNq4LAcL0oF6037gjMWn3QADjLHJWQooNwW+T1XY/8U5prj6e
QdvvP+fIzA/5u1sZFzepdnoEPHzL1K8YhcxFagBzahRQiIZnBYMeWw9yYCF0+UFgFjWbgI5iTDRQ
ozaj51/EaxE2mNYml4xfqfZ4dodNamf32gqO7GCWmf6Oqq/Kn+K9E87n1PityaHWTgqsDnzXUkmU
4MR9jevBoBO0WraqoAeu0h8oufgHaDbc4Dk+aqJPvEyFcTOsijsrac7KQl1MsvaSVNDE0orNOzMu
iDICY9xTffSQAmChvbxakl+Z6HafYKS1Blhsd5oO9e1ftHPuZcaE7DWIlEypfZRYR4qYmMXFStZ2
eYr8Vxt/D/xrx2Qurt7pBasPyJa8nj357felWjfg1I6N32+9Vj2MveJ25WimWa0MZMJIlHr92mLj
UmNqWUGDo3VtUvQqYlDi9TocnZm4MkTbaJDPvpl96Go6OFKegvIWzbSsHXMS6YBpuouc6T2w6/tC
0rtuRnuOgOdOeS+zSJ76MYEi2bh3GNA/cPVtk9F7owrlQo9vNutLVX2RHeOQhld/Ioe5Gbh40src
u3zScJs6tGjzy87ho7UC8hLF9Zy9Jtz1dcSWnS6GKmQ5OvyRGfC4OLh4I+F+UtzuMilmzorAaLDj
uURej04luhHkGiPhb4rR3tIePcXdTdaLNlz+MAlDbMQ4Q7GDdetl61v+QKsMn/zJvToyPXld9RaK
9B2npbUhd/tc+959lHjLqJIPc+hdDcWUfqyt4bOzvdd8KN+aeYxIW3ESS3m+yDVdz+ygG5pxecKf
2R+2As5YMfA4wPobjcHapEVnlTjPXoG61Nk43KNKrDyNjbRTxX0/GMVm9vrm6An4xLQTCTCXxnA2
GzaC4Gz8dZi1/sbOZMtuz/P209CcWL2P18Z/SolELSTFq2cApG8qs+UrEh10ubD9Ku3cooVl+A7x
LG2MOP1oq+LD8UT68Av3OrN9XVNyHQ7OudFUJTrywxReyQe3A2kDYtuHV6yhlpE4mbdDxE3j+Qbm
A56qh6weJ64lDguGrr5FV6qdn5rNWog6WbtZrOHMM8r4SNuEY9Vz2ejXNsvfR9wkgNOBhKv/xdyZ
LDfOZUn6XWrdSMM8LGrRJEBwHkVJoQ1MUoQwDxcz8PT9IbK7ynJRZVa7NktT6p8UESQBnOvH/fPi
j1QxprUNu6AY7/DKkirM1Mhn27GNwW0vP1RLxLyekl6cM/g3M0aEC34tnmoTgNBCQ8AMUo1ThqR6
LavJ7VzG2yac1SMLT7+Wcp0K+VqyiMgup4A092aezOyTcqoyGlcngHtD2eHlmM51zDGz7yQSSDVJ
PQwFBJB7mzrpV7BpHrXhHvZ6SISadK5S5VYYUUisbTqyFUlOIx5bjmuKPzTsWIzS3EzGZB9EAwHf
ioGSRNZwc2ztnAnV8MdAUVxU/Fd1kJKbMS3k8bQ6m5yUDo4pLQwdEBcFaW1KRGHzJ2DWhcMjhgl0
S0gg4I8MeCsyCZoEOtgVyeg0eOuNr7Ni2Vq6+d2OpdsUy4Yry5FXke7XTt4o3P6tzahVWwzgyjvt
zzwUZOeOX5L1Iaan89B0z7osmv3QEVSVWzDnUyWfePAmD6fUfmda77gzh2rK0LtX+omjV5f0OHV7
eDzW9CkzP8Y2ZCpQeKtZ5r5OHufHCSw0PE6iTR/Mv1OwTQNJOIUw17NumevSuE858EgZ4XD+iDSn
MbKTenQDrVd41JaZl880fy7yyJiE9ZYXb1NN4oGUH1zV2aAKFvEeP9wF+0O4lwhEY3OEO7Dk9aLZ
A9PqgxgzMk4MWZ/e1H6AhClzQMMxyiVtyT9zWJaeWbIscLL40tl1SjFC9iq0jjI8R6MDoFJ+GpqP
DkasoMKA2mtZWcGv5o7TE7guj11dZb8Iyj4J/XsTnNg3K1BfK4sSMGT3CugRdQiqqLp9yvLf46jo
pUN51MNkxmxWHWHLWRN9CpR3bfu6u5dLIX3TGM/GFArhnswP0JNPdoUfqtC/RnUq97Qo0gyY7tM4
0K5Yy89IiNoeI+EAeXdivdDojts4lG+YSYp+oqg2Qr6Q11olfuxy/FPkuuIpWjQ/+t5+UxzrtVST
+SrtMaqy58Hy4WrimVcykIujTXqDtLGeb+Mx5yLlLu8arfEZapxExir7Gc2CSYnmYdFhLYGz/RN2
CyiwsAs/z2QqSqCArCdOgshqlK855PS6CDpbUdzNwgp9g+3Ial4LLUf557Hmh/AzgdEW615ojVu1
7BEllZNxiUaPXexPavaGx86TcqqVYcaaiwWUHt6pBABa4WehVMiXp7w7oodQqB5W46bv6k2qGGLb
kf0LMhlFPF8GZPV3C0Vsgyutc2eDANeg4gG3DVZK0HmKjcEbviLJFLDe6v9gqfOc2I69eXB2WeJY
O8k6FToe/5lmHw+VcttqF2IXzlamr+0+S4XuZ203H2JpM2d/Mq77h5a8GaFurJ3G3kOkzX2Mh6Cn
Ao1eiYzAxZTijevH3Vz2FUH85K3OosmV0LI9wzYX1pBQ3SaoAeqwmqZFiVymQ0lOLiNYTeoES7qt
g22u0OQ8D6HXz/SUGoskacryAfGB1Vgb3ZWUY7tBqI3mbly7le58dTHPHQUZSmjgh2pTNjmWkQGf
J+ieARetUxWyDzn/Z168DVj7OOxSJBBgaliNBJ+QdYH0mJDUZF1/03KDbpj8u+qhjykSctVoVm+h
U4zHgXXTQM0zel00PDO7P3lyLrRHQ8v8HmPDuCb0cognnWmvlWvf6oT1BM6x2B5XSRezAZEfYQi+
Mqe7ALPyh9RWrwW5f6/r8C3ge6XoWWu6DeTasmDTp024Bwr10I7ZM2nazJ+RvvEUbOw6VtfjpPRr
/HyfULtUE9+mTsVsiF8DUEq8prq3P1VZ6+Lv/OpAIC+RTYBNeeG2YQDcPiW0I+GtlRyi9laZ7AmS
Qsi06ocxGYwNimPD2Xbe7YHhLBL5c/nsr4DjY7wecG3YXxq5RxCjKf2p4fSoZO3LyQFbqGQnYGj3
7ti2t3Kh/KZ6j/MvyL6tqaLZs8GFHQevup0MhE/FySy5CAy4WdwAWiYtRMEKPspymUH1kvlNN7uo
Im2hW8zzTjYmmzLV/DTU9FPey8N2qANKSSbE4fFVxd+M4EF4uknRAvsaE7I46P889fCrN5Z+H2oK
2NMOj59R/VBFT6PrEFGTrhGdl+LpzUiBBQp56NypghY4zg7TElwbD8H0EPYUX6blO7t51W/66A9o
L2tBSnPTmFjYJKTZsslkmBy2tNYGJ7t/jyfD8pXc0FZBz8CB0dg5phA1VBnZPLK5lbQVrRvkPA+t
FgZ7KdQ/cb5BJAXpe2AbRHsjV+42NJVoI5FXX2n4a70SGf9g9DVl4M0Ye32f9G9WpfiUHBExAx3J
QCNvhODIMFWa8i4RkgZIaXs5HmS37aTm0eTqhj/2VxDxcdERASgRGXlYaHvkwu5FbZ1zpkcSG4+R
d8MqHuWk0cSbJrqb4S9FSLHoy87Uc6PHji+nSXyAhL12gmZ8RFIeuXYZ7SntKU8VcaGmTtpri71J
pHG4QzV85z/ngQKC2wtNPv5Dh1GqazpX1+muqi3RnWbuL6kqD6zwqVqbEiDlermUMM3j6e8XPU26
NWlUdix0sVzY3LUOtyxIdvaxtrFgk0Zmrz0wJREj9zVuA7qizrcpkJ9y2pSuPFQFMGBu8WAMjiIn
P96o1VdvwIaOUgycCI9+2+vWiRxv6Iu5Rfak2201Zq0PdWm4N8SBm4F9WCOfOQlEzNjc5UXrZkGq
HDXydk5kzicjVPM1Uwhs33ZsN4Gs/bGtPjlNXCfWxK2dUD03kXBws9aojhj8PUBV8akU+QkKdb3O
5pnWwYaKZKRueCPOwrOtFSo7dfmql53Y5TJjXAwjOXPy+A+1ea89SioguSh0G6GWfjfDrNEye9+0
YbsbY+eGZ1uHoQtAyILv4ImStSaM+nxr9TnJch7w/axql7mP/BaOIX9Hh5UpLIuaDaYgMutik6eh
fZWs5gc3gurGiCWuTReh24Dd9nQGHC8b8sktyV7TuiVqrMRYs+KkurVOgSaWU1uSNrqnEUZ0LVKM
WJt9Mzbiy5CojN9dWMD36eILXRzEdG3zLZEbLHXLFwLzO9HqzdbWpLXZWj1aqAyHtecxZwoI/Faz
zXAxgdrDIRCppxwoxkewAx80rkm52B7hAJZXBkOP1pbbIkD8SJP0g2E23aZTRqnZ4oNJOEfQjmzy
7KFHsWZNa1YxAccgZ4UrKFUOQspGjLripbXeM6xUIe6nlzbmMoFvPIdB+DWJE7TxJ46TFJU9UU6o
nNZWcoh3JnV1y+zIuoyjoV+7vNH9BtRlnbWf6J7NqYAEQ4m5+KPmcs5SCzxeSn38intIdYKPO15o
yXTREpOjadPbRSnUzAk+rXfmaDOaWAFnusRyJQcuTxCYlAq0Qf1mcWHjT4QoXLXyxtDC+Vl2ycGU
pXQ7yqwNwN9f1UCOt0KALBhSaFGaqCWmfH1am3F3qjtVRw/P7lHMtNwoTQ9eGSysaUye1jFiNgoq
GtECdJNZYYctzadsytG4CjLLUAhTL7NYfPdVE+xtEeavEPYTvCeVnjSYsjp9zamU5dTM74aqsr3c
jLihNN693LAqD9kx28iEfa5Wj+EhbvvTrEV3ic38LowhzGYSDW19ecf5n+/jZn6fRJX5k9ZBB8iz
XyjnhevYQeGrxlwQ43b8VhmId/Tl5NdylbvVTPSuF2VNEGWeSOkEd7yOkIinxhO4tzhhykch11gG
IuJAs/gxbm0wB9ckMq5JbS5nnLp+0bvhu4j73Yz0Z5aFGxowrriJhpuurH4khvJWNd40fE7bpUQA
clCLrU165R3mHBZhW9JslcpuvAG5FLxxjjsRQLb2AWJwyl56Q4/GRGbQ2AmWkVNRBivTSsptp9en
Wimji7CMUzItNbN86rzmTuPVJi1pwo2ac5CZKkEXCOHZACNZ6OZa6mq45+k2a2nva/uvwcnROnl+
ggLh5WDpGWW9q7OEXNsKFq7GbhgOcfDVxnyUZbII3N3RNTNlWNciVCjpLNSt02Avpc6TcTClMGem
EqQYaxApcXgxUwQhZdjg/97nivWuTzI1zGVbeFWX/agOk4MUYM2U1PCazkV8NB2mpBjrLRSCgk4B
ziv3iPZLrZiibSW1G4L3ONKs/FUCAJHM8XcxK+VBmlYCvNkqmu1mCzVmmwwBvSFG8jJllC+QgidZ
QBXI4IyfTgscr84GatZILwAkU8vGNyvcDDmVHyuh0KjV99RqJpNEBK0D50vRh0mtYYgZXQAEVrry
1al1zkq/9TZONwBlPkat3kA3nT3uwNaGj3gka5tc73GH2n2yqQ2Ne5AY6SLDjBnFo9vxBruYUxhv
dXR/I+V3hTqWTXUNUML5rSFuL/6ChRwggeehfiheakRVsmVx0NDZEZIjMywYcFKi/BizAeHOkNdK
PtquIZuD53U6L/2U8QBRO23e29NZKPS+m1rcYfXj7WwYqqqeHUxaXAe1wSuyGTpREj7C4wZGzg2M
7imoJjo4eftVljk8V3tjGeWd4cykCDvOT+wwmYzhyIN6r7wwso8JebFTaqApy7GxhRmEVOKIfp2J
5YUf8KQZDSMlu4mMgzbbw9kCGRe1gk0DLmVBNGMup5aki7UJe/OuxR99H+iHbmDKz1hRpkM3eFlg
TAztCi0ZPR5dpyZlXzjWNTO16LMuYfSn+Gm01njrkvpTSYONbIUwfac6eHSzg7XLKl9DtAMYRlsw
XVTgtPK3tjgtldgQv+yAJ17nM9fASCYa4abkws5t5mxtzgAuadBxG/U2K3Gtbb2UN9hVouyQ9sno
N0ZvILcjpCDik5wYORLowLvXAzTRTRyaOfpxP92ipqXfsqcW4O9fqoE53TQhIxEFuYRLjf2KXZA8
w5r/aBw/6uz+NwVtrErZWZAkuo+yQVqZ1bI+tQ/LahGJ60NcCeWgVM59SAk9mvWQewGBTU+T8cNW
MhMNArohyvRT45ABUkOj9vlnQQHzGOX8P/slZltij3a9LZMg8IIqO6pyX2wxyq/soK631cRQDUkk
nB0a4tEH111l7g1FKr2hZeMiUW0JtC9C2ODxkoN2mzGPAZyqpeYnpmLoVFQnVdN2AzULLwGCHfiG
kJv9WFTPjnZuUxf2wVjae6Y2yS9GgSd7mitPyLa9nVJT2gUaFiObYsrBwlFl2DKItm4+jqADLnNW
Di9KbqXrcCrU3QR9fMV6lDdmogInUgDKScgqa5B9ylliiFslaOt+m5+jRNYPf7/gqSz8SPSPWKew
Z9XYJ4682sHOFrVoYnP6P4+h/Jep63/JYL+UwK/zf01i/01X/2dM+7/8Qf+S5v7/I769RJr/u5zK
/26af+3p+ud/8M9simP+Q1Y0Pu2yRujfImnxH9kU5x9MegbkVyAKtuEs9Vn/N66tWv8gd0JuxQbg
akFwpzmrKaHv/Pu/LbEVCrX4J3R3GdRM/I/i2lgCF+zAf2IJbN2R0Tgxn+A1W9AOypJd+f68s+ls
/v3flP9Vor/KkQS/Q7EjcU3vY9vHdCKZ4abAiXoyP0J5Hl1LNZGYurnfTgI0Z5UrLzoAh2c3BVSi
SvKvkFgadV2SehgrzUHjkWmaAGs0q/k5obPUUVlgxYNBCQSbTLfFBFDocPQmhTxCWI97tnqHcSim
XYZoSepzIBAYivhoBOMZT0+/Yp7Gj7cUUdgNlRTmUk7R/q2pWAor7KW6QqHDYl7KLIKl1qJdCi7y
Wd81S4XQTPWFvdRhVEsdxt/vrKUiQ13KMqalNqPCuilBX1rm+Ox7HG7tUrFRLmUbXKdNyxVeAO9x
jWbZ62C01YwMAh1+7iwQB3vQp+sMRNDQASoWy+KSfuqygoNoVOK1LGk0HZSLQ+3gphtJ9GXXCa9q
l4RUbGat4lZV/4VuzdEgPKTFmYMXFJelbAvy0AvZpo1GZMi1zOgYE5CujP5L7mprowvrl6VaO6or
DPYbpFgpvencNlMxhLADsFPnm5hq4Je45RHNmzUIoHINtu4eKHqx1nAi4+0YRYs9RQx3E9T1SpWu
wgGgKUzE0qI+seJDC6auPWJeXZXlBFe+kQ70RxFflPtPehWOU8gm0tH6i9Nb8nLw9IriNpnlEYcF
I1kpprWRSKckU99yCq7Z90HcqRh5N2UjHwdq2Do7CQ/5ZOFnjTZskIr1TKmaG/iSAg+cviSvNLTf
rZ3+IF37lAkdJZxQXqDCd+ygSbFaULIzFpndyIJolWfBdyr1746wrgGBIUdPaY5Xshk1LNeP4PsN
vNkzLaDC0V24d6ziAJsNTfM+I2YnUvQnDdJkFSG8rseuP+s2jEsyzuNa6XF8qCNlqEpBBHHGpL3G
4sJdPvCZK36JGOe7MzcGcwL/uLVusyF+jwQ68jA6tZP4VAzsoXMKsZD0JkKtxi9z7LWCarb4lGvN
Lu43qobLxM5+47nXqbt3KGOu9JdRYXWg1dQhiB1g5LdZZBdr6ZulUbKRomTlDOEF3A/SCDtK3F7K
lVKmpfpbu2ZLZUM7TsdqJNCQLbYjWfoKUPo9C2wIeX8dMFhAO2oKFMcuiWvm1Q7+3FJg8EFZwHlU
KcZjQbdgnCtPwQ1g9efYtqn6LOQ1LDWB2cf8zci8IvtQr/InRZN/LCy51LIT5lSrEDNRjqMujnc9
tqIbh+lt2sAYTmf7GjAVwPAF8AqRoQeJ5JY2POgmJwiatjLG+1HieklCeWsHkNoFfR7DJDecwrWX
IKKutokqds3akLkDT8ID4wRMtDGtN0TRgJaW/LtMMQFOUwrKLRUxVSI5zC8AQFgWit/PdNc2ucZs
hbOATRlnPvyt654x3lPS+klnfOGXUvvNTIDaH2uSGxHUchtmWc5tMx6xOD/IOC2IhEm5nyyav8zS
x9QhH8pKwERb5Oc0sglnOVizSZ1MVrBSQpaIXTJt8XJhaC2ivaixvlvyi5FXb73lPJS6gRI7wBJO
6QUSE9OKPuo3jswttEiK4Ph8/pYiXMQMFtTMwD7mgzrvddN62JF9baIQIgB3rE2f3QYDH2/fp7/U
4CMw87MiKX7UpI82kkD0WItKLX2mDJfY9bLdaIC6F0XyNdB5n7WMOFZMiMJxKr/gULk2tKMaKcM5
0RxgDSTUpZEqn1FBBpuK+US/3gFttltbLZoHM9QMvYFjbCUMnHNwTAfKntc0+uSrqGZZH3VfTYSi
HhNSo9eEYl8GssgeIe8V4kQeScHWt9BKZ/mtrtEeVXkRw4VNMQkbOHl5l7FOH/JZo37AacS6gK3s
C9t15jE82mpP6ddgu70Z17esHdnVxCK4O4JCiLwZ55cp5ydIUL4Xf2bpB5JQHhgLQAwGIPphxolz
ojcabO/JJ1Yn/Gn5tIy1mK46yNM8V6NL3sYbWW2bk5Va5MYz6vJaY0iOQzI7m9mg+rk283KThtOM
GMdRg/6QhkV+z3K2TW5SQmGYHUArEe2CUE9r24/m+uQUsY1LJu9Y4EDaIDyoEgzvJWKDnAjarLUO
TlJCIBtgVQNXYauTNtqpTI3FTqmfGkOL3pSwO5XBNN3UxKnWbUBmXXVylmui0wit0Pezim0UCfY1
5r6XFf3FnDS0ssGVpES9R5bT4G8rRxf70M6QnYQGPcVLjfJXmlCFJjcBs7qTjj5UWGnJGckV21hi
ATRC7VIcTD/6lHsWrX23LDSrVSUr1anGt+2axI7WCFwJQ7naXkoOD145BEc9pX8YdVb22H/qn6hN
U+JFuJTx2ObENPN+8oepNw+g8KY7TkPNJsEVxQW0pIgvbEPwpmTJSW4kllit3T26UmW/EzYfWjq0
bpKM2UHkbDgoiWD3rertWfD8WFHsTIXwRMlDFQPfNCt6vsdVPSXGxaHM64CWq+5lgwK/gDQoHt+q
chHx24fS+SA+4vU458PXkCqoJeyKQLLDxQ/iYPHA2KnX6pY4OWqbHhKVUEPedvqjlvHdSrMh/Y7m
jc4xn0exrG/1aDROVW2iwWXgwNiRMPfniQEXn17l099jSzrlGY80Hkkuntxf1I4BeOTRfaspJmNf
UHNL7QvQ5tTi7GdLeVgyQETadzqMotielXQsvovqkupR+EXd2wjZ2lR2XMG7rgrpNwbYTUBGlh9N
y7sp2910aTPrDbu8uHCUIzFXpg6NJuzZKyUTl6SfjQ0rG1QA/KCQxNP/96UxHJ+A1KUiNHMJy6um
olFqTKtrwFP2bWqUZJU0k/w5SbHAqjCvJhsFapxL7SGcDt+l5WxR5fCZO/htsZXUUE3QDyZZ1e/d
LKiwU3/lodadYwu7MHteZzvEJuklWnXdMtdemCmtU0Lr9AKD7V7nGa9ra+XjWxpUz7Eda7JL8LL/
fnEbEEOHwozVowqyFLMJI9YksRLtywQv0PIlN6LrEt5ZG9PsHOoo1454hVckti+cDppPp7O3mtz3
7MgSaaeyYvTMvsVGa9TsJ0u0arPWtato0j3NKREvCYWZLcfHjqfcudNMzTeMQTkkOB7XMojWjVNM
7SE2aT0rI6ykfVJfZ6NuH3GphCfD1pcwLCJ1AkwpMLRXW56j298vlWF/irm0HymvQ9Z1UMZr7rTg
FMTVyvV427PnZu0+S6dOF6lXpZq4pKmzm1NqTKpJ+UxHnI9tvTQ76HLlKzWtiDOlvOes4ukBgZho
UPCEOLIn0TytYz1NvZFS+5XZWl9FUiX7jpZphk3rhLOAJjXFepEqlnJOr0MQcbi9Wta7Yqq1r1Gb
QlEoEj7on7dKE/kx0CR0naEQW2xfDGggRvahSg13GvGw7SraEXHZh/uwT8erExMxyNXCpjpVx9TD
/miFCUA7z2l/z1U1euj8HfraSTm3/YV337jXiX7SJf3S1YZ1MUvsfJCr2oNCGc8qqJE6I5zWSQJZ
pem3XeZcBQeUPOxl6tFZ7pYDWeBAarAcZFdUOObictuk2ipxhQG6CoPggLeUWwlM6kvf19kxCjPN
y1O1JIRFF5hEsPhbz/S1IyTormxc9/HQzwcVYiUQ3pYHPtGg29+HNcARcccBgqHRAM03sUZ89JWJ
nqEA4sZBsgzqQjs24Av/+SWvUaqTfBKeWmD4XfNv1zulIRZdAqVrRJNhSmQFvOomnIVOLv1B7wx9
mTvbRk8/Skfd6gbk82A5xSxkS+RAgMFNKYF3tm5D56umumyF7XAbq8SoZvoiShKYIE+yofvUx+BX
KenOOslw44wtiyLSGOuu1TtP1XNXRAZmoQlXeSfrrL7UuPHiUph7ICxaq9o3UzOrs106GCgzdZ8C
/dz//e7vlzodCGHpXpsaLQ8cEb1qVpqtcbGQu6Fz81m2+4prlxvxkJ8SNQ7fBmpY7YTPfIQ/cSWz
Mn225bDptXa4/f0rJS9/qRF3S9NeSizjWDlOWq0c/34HMpUtXxnImyEMtKNij5GvSvMaYsk0aC4l
ohtZC3/hecI/pXc+M5zCB454d6C8mpCN29eEO4PfNAjVLaBs3g+XNRc+StJmKx22KbVET5BHK9nc
jefqLl7yl/o1QFWTrzlx4L35Tp7lHlzsC9ilfG1CoUx2uNDXxwSiyc06hUftbNx5UFf5zmk/5csk
3Vq1cGV4UYIldqz/DklimRfrJANoeo2aY1a+NhtSyNlBvwqd/dNKY57e3e9NuYmXJ/ZTIeHJubwo
z5NkKre+vTtScx0dSX9RnTJ6MFCvskab7tjTKUtUxSMv8Y0gDGaHsIvrB7AnzkIqpba5BY01doKX
gZPQabDDPxRXB3uloxIjIlKwzlNOG1MUvggum/Y2vej5uuCFSP++EKm11S/tPl632au7Hp/dRXPW
8ktzre4Q/I0f+1uGWv5pP+ZbNtEnw2ntygS28ngOb7AEEzwmNR08JrpPea4CLUuPkjK5M4qDnyV7
vEwrcmDc1bYa7OnoU3+vXzXMbu/mQ42PzcY3JkJgPhfOsDoX/VGQSVlbAvvJL+OnkU729/hjqS/5
TgeOk/cr/i97VS9F4JlH+ZphjUlWrQqwqT9FdBbHFzM+W5W1o35OYNQIEQZAqK77JNrViuLd8TWs
IYt7AqJ8Ropx6U6cqEwx74Yhu78cmw9JhvbiR1Kw/pXH0iMrwxWZGa5qzTnzv/qnLQ7qRTtp9/CZ
8EvTZ3uOE8nPT5NZbXflKK/iW3aZGwVEDqe9D/mp8LuEegEGAECcEjxxPa3vQSLfIrU6Gdq2qrMN
rODEWpe+M1g7JKCXhIc8QbVWAdZbFvDApWPQ8rObvI782saclLPMsm4mI8S0li/ZQdE++FNR6IVc
fGrVz/YNMAk//LU0vOg+KGxD4gBcUcUfr5K32M9X7WvF5aCCQGJ/x+lBf2+AZXzDxkzeFGPPecU8
avf6zf4VfmhvfXqRjTfsIxPmEJKq85b94C7j7Tuo11Daxk/pXj7LpzilyNeBi5lnQ9W6NW7+gBDx
aC30zGs37mXM9kjhZozBh0P8UzxHcm3JBqKCPOwK2gHMj/4r2EbleYW5Oj4GBKkoJAy+l5sm7xWj
sh0eRrCUxaf+3ad7+7G8AMGLde/fJMXDqA+hgYaAF0jrq47WtwSYBOvZC0T4Siz0xHvE3bpsoIxY
JNbpNt8I/W6cSPFc67f0Ob+lH9WjuRVE9fTL8ocfnp15nk66LeAh7DiFZFn7/IYFLZFts4tdTW9L
T5Js1cUTNEcSbQ3nWSOBIJbQh0k0mzpakpZvWXowtGEVP9SQ9fotv4TsO6pbWO9ljubtzRru48dE
69trfccgxzidHGLqYYhUjTDENgFjW+iTD8ZWHkMhTHVorvgNleHEaeaRy8FW3SY3ksC2bR23lF3v
x+4Seba+k66Btp2+wgxRCWDF3Pt5I23qZ/9sHvqxuYoXm+uzerUfTJF0NwBUfU/jJ6aPA/t7qaeo
PIeA3i4xKYH1PNdgLSTZTpLZCU/DiaRfvGkqXnMaYehaoNGhOjS7nD1lbEso+/GqOKfcisQqfAke
tWZs3uL5CnzfREoINlrxUyVkiF6tG8Uoq0p7AThL/jnNGQtqt76BW4TtKPiNlty/wheFvcSibJnW
lyFTOHOiyvk6vuYvFT9iNvp967EY3akSvhNqPgZnFTTDTiOAE/eBD80ePMtuLH443Oz1eYp9AZrO
HyTnBUgQW8Iklr0oVKN3BrtD2mXSt5ax41Qm8VKp9gE/dA9VR7f2ONmI5ONz9dSwmV7GwWxXgEdh
Ew3E6GwwnisxjuFDELbZtVnYbRJzat8nytGLMTZcuSjNS8VoRzuV/ic1gl8ZeIP3gP7pUHxmpT1v
liX0ek/5F1pvkps+oQZ9PoXY8qRBlfbVvbi3NKwuHVgd6/BV28nWyvxODD6TcpjiY3xv3tUSB3dR
Gxc5lV+DLtPclEvKYG/+1XTywS4H/XvsurfK4QlT5bbjQZSJzo4TJ7sk0x8ouNFadUi1JbM5P6K0
2vF8Eg+L67sxl0OHEhAL/ee3JrhnV5+jV33mjmj32sEL5Fdcv/XKp5Vs9ED4aYdZfuHQjKWPVViy
1RWsSgPpYl+ptHyLT4rdLcz76QXzNwA3R8WM+/db1KVLPYBzCTD1rtrCGo718uXvdxQcP2LNKH2o
EGt2fua63zdTFrqdItdryhd0CNWRiM/s78ZA2hbD/GK6OmYS995pNpOkHOauEijsTTGJtArJot4k
bl21YwC0iApdrZdGnwLicE1+NvFY6z+ihK3vTPc8weC1PZv9htcS58xk0ByTw59QFayUuapAD+HR
s+tHJz87ZNfX4VE5KzW47yH/NHd6M6v7dqtXyRMCBY+YhrWdXesHkEf6ntqNnqBDNYQy4Rf6Ouvm
Y+kl5lgIQUANtrgH3sa+pDTD4mRnmjw2RxVqQi2At3RhyaIuu4+dXOwsxZj4QcZMEQUeA9G3D/AI
Dmn1LHN17EQYV80MJ/wb9UJ/dOUoSibIoWk/tKqMXFobp4mmkKDymg37AhnMz7uKkH4eYfEQ9nJ+
MslIr2UgeOVqqyfpVqCpDtNWt5vkxFo390sDXkiEhXRPToEu3li2PKcXwXE2bTcOWsHdukMemINT
NqAn6atY00dXq1CBeTiFT/vX/JV+DM/m1l65izSeIb9x3bZKcRWQ55IChpYKDswpE2dVF9m1LEV1
DcV4Mu0sOFhPhGJg9NOLJdGxEFhl6qrdKafibJ2GWyj10T5SJsp3bagJfd5/4+bDo5iUCKYJ+1CD
cEyszW6oKb8BAA45yKz2HKWWs6rAsqyTcUReAE5KH/KbqQwydteroehfNQfWVUc6YQUf7NcgLDer
Mjq3yRhapYXPG8e8tWxVdOuV09IH3dk4RyLfydhOF0ZI6JcuOEAmsZU97NLckm8irmeBtUhr7Vt1
qi3ucZSQaOYAlXuSYYMim6E7cLCYUMTX8ECyXdl7hNnx/9ryB0hkbCNSW5wKZdqkKTQhy+KqthsM
LbAP/g9757FcOZJm6VcZ6z3SIN2BRW+u1oK8lBsYyQhCa42nnw+s6KyIzKrM7s3YLNqs7FYwmEGC
lxDu/znnO/VqSM+lUrw6tQKNMnQ24y5tEn3XMrKak8nuyJIOpdDvLKegV8l8GJomwpiX8HDUPk2i
rPSN5xtbc16Hwp2Tpa6WuaNCMJbFwlfrauF6BYP0NmKqbXJ/Et5dILzq3LivSsWdQ4kor7IzyD1W
ok05vv5Zq9WnmA5rQmW1u5y8PcFFKgzooAqBQk9sqMeioeQ8LJaD6J/1MHS2AidXBICoGZd5l+SL
nkbw0nQuo00LG/7JFRmtN1acCqbMTdZR5zo2fbAxPn0Ny69rNMFbjTXMrj/UuHRuhWdDUPC7da+U
7aYzKGZtGMktJXVCJiQlxLvowxBs20o0kI5x4NwMwL50JMNWPbSEIFLoukmFhsMwCNdeikJoMv2p
pFTYwDECovzETgVjqI7bndcUe+igxPuVgGl5r2qQa61ri3Pnhf96pUwGDM3CyC2cDE4jWsaKBslH
JNNvpagxoLNm3zGr0Hac+hxniWIeTN+w13Vvz9INSygmIMoaY7WnPHL621DJGTUQbUQAstjydiV4
qyI9EAe1N7C6Xj2n/eAihgM3cMGQXH/P+xbIwpQLCBRIbmrBgrBrhpV7McDrgLgjYevqcNwdSNVl
xz2o9xKowuHeqOSrHYzePq3zF2x+PCkDaa1shWEyK7C8a/RVHIK+AX2ibFqv3ru4nx+d8V2JcNco
uIuWnR4fBnaMq9oTGfeRALx7+VjZKY2vvDfMfthIm9hexkEnvmo1UwCIfXkdnpJRX4N8K+YJE92j
55QbxY5rmMa9tu719nnsea5WhuItzbZdRWXFLCX08wXjSyB+BbyVMjjC83Yw3BQnDz8iiChmwE7u
5Kv8rW0gAXaa9uSlEV0yIYU7XgEBAR/K0SCA3QpGhUjRrIpj9QGmFEvanoddb3oegVYN3gH5g3OX
X0fSC4eIRMwKj0g8T4xvrXlDEzAYx+c6IlOigdpy4xu8LHNOL1S5iZuCd7FUxRLwTreX0wsGtZeG
Ao1Nbxs6oX1S6ZRZYX4xhoPKGPD49ZL4DQzGoduOCEp7qdXjnjg8CurYokaEWXqQKoj9jCG164w7
ORokMHQD92Dga5A5rGap6fW6R23jKJQRn504WBSPUGsXxjfaNBc2/3A9ulW1GvtI7NLYvxl9vmjC
FmiqTnd4GJKdKuBAM6JztnX7kPpJTi76Oc9tCMqYpNdKT5uYCmLvMWdw69MIeFekkViaih+s6egc
V8Vo6CwdMSnnHuELS3OWCuUALd2iy0jvbrmCqBvAoAFXpcyJY1IJLB9jWPLTUBMPjM0Snp8QzpPO
F3OBbbD1uq+bhdX72Ux24tFMKF3ylAwbO3tReJuvNESNs6pqDtw403nUlHfApve6RZOXCx8lMcid
sIL7jP3+mgo6YxT94MWMNDBUl1mkkwTnFhYB9XYcKA8YFKJpArciRcoPYykUTcGdLV1vF7m+set8
YHYkq8PZKBxmWHGQLlqAH4YSabtOsICu/XIrsY3WiUIUS8+AvxLmliahtnR4rQvTmxt0ec16xSUr
4ZgBGVGM3GEugnVTXYs2oN6kq461Xa+rHq987HyOqcJGl4G2UyCnqRmcV7UseXyqNo9BeFDRokcq
Uke2B1pTeIzzWd1gKuAon6hxqRaZ7DAYsFLfuaPH0z5s9gZRpFWaAM8MlBenzPRLHqoYI51Msvfv
wTeI7pip5Y7IxC6uLhi5e9+qV2nmIRpNSKi8GZ5S3R82cLExMpXQL8KWjhqKML4DOJcnN6uv6QtQ
5v4ghewPTocVoHU51dU44VSv1nqaf+NOlmwLpSkedL+gWT031/CCtW3i2JeaJrYbkqO/w7faLflt
528+07i2NNuXHiZQPoKcFmboLH0d9BbPYmdOo1ZzAjXRzQnNLQuev+jpstmPHXJFFefJxo6Maqnk
AfwBFZLP4Bu3KNbWTWgnF1J/D2xLxIqnxAfNenhdy3yREFLEkJ5Bc0tRj9OBreKQchsKBDvQUsiF
O9qQjozUv9Uu/ygaWaZ+ybewJeRlMKkvprcPQu9Ivt2zyp9fvv4ujmwfAtH0Gc3qu03Gc5SHV8Kz
TbW+VVaNk15Lh7WOkL5W6tx4qltnCc7oJUpd55ZprGCtwtAvKSgaTKyHuonLg9dEchl09MaiDYi9
QGLYox50u87iAps+qn3ax2NHLqeo064P6Suc6YR0hmLX5Ea7yxpNZ4mRrVq7XRFw6m+OQr5xMIpi
VkjHOn29mFL/DBAr6VdVP7zWKe7z0kbgrQdynyrrfQ6UO0/ERa/G9V2CMstvrDqDrPzo1dB+VTSW
wB0kQup56Y3VAfUYmHJmRifrJ8b7fjdY2AbK+CRdfMdRzIy+Lor0vo5bukSzQxsV9ZuXODobJs6a
oQNAqtfSOCEIvUY+N3/DS7WHKEV6w9DK9KtnqjFUI2z2XMe9E2HmiQJDfU1roHRB531XpPGmj0V6
NWLvKIs62QofaKHJzX5VOol5ltAk2J9K6xrp10xwGqKGqRsQetZLyUglMhJGVk3FKEF71DRPvQPc
lW+UnBlmMsRZjsde5nu/DkFuD9G2k+64a6aXrz/980O91bRNS12mBS3urgYBENkX+IarAsjcUTS4
rjEyuBenI0rWZ6WxlWlbwemDM1sxI/NeDGPaQIdhg6nAuCgjfERIbJ3W73M6rLGeegAH8QGZfjqC
wXYJjaX5vCPotusHOtRwTY/spYS1fAoGpdz6voMffyxhYZfKLkkJBqTUgFFjoz2IKT3Qqz5mXwbX
kyb+YffYFs2HsNDZ52oUSRjDU15E1AT3DqZY9Oyy/4w9tV6StEd3BU/mNOQ6I617Su1QPh4S/84u
GMd7Flt/gLk8BHrHnAG17KEAe/ZM0NE616PQQZlyCP45FhYuZsY1cnIqC/tEy6y/i3r/Aa6KuJoA
IkCUUsGq1AsPI+PZqKpHQ8PJTcekuaKFg8VwZFtweJWNwLPAKIFeTqQMy8Jn/+Th9JnTXXmn0moP
0IL6qZZh/pCP3hay+qkgaLAqmuQsuCSoH9C3bZ7eIaI+l7qvz0dmkA1PuRaEABa0o6Pp37RcvNNc
/C5MtV8obEa22EROTZWAKnIjrmj4fBl/EffqZ9zZgG7p9hjNILmoZcpxgYRhSVNd0sbP50WcmR8+
UGXf+HC1yrlIPF9bGjM7zOUbYqDNneX1xH6bfolNOLgn78eIiC0BwUFdxf0VTP287Y8PLbfMVyO/
mEVKVdhSb6S1HQT5uTO3WeM4dGa07oOgovRAefAyEqIWjrGLVxfWJbFpFymbtzqXKbsnrdzQCoDv
l6qgla3q/iYlLuxVQX7iCU+PsZvOM1buT7YpGIrRdDiHpKTfHKJQbYkjqLb68ozT39olHjEIEmjj
o5WBomK0bOCnPrdR6t2xqbuJsV3AVUm2YVbXO5AEyXxkmTb3G2snIROVcFrrlyTt+nmg2HwJxjmn
wmBW3YTS5J3ubngMnEMoGvUwNOhhtb6mXvVVVwxUW1kTj2I/u8qavp33KuUFo4PPy0RGnzdVlWzL
1K/P6Qi0l8bH2A28S9wysASI9Ekc0J87jm5teURUN9vLtVUKhHAZt/LW51Jf0lZe+f0OFn51wL4z
zJBiwhXVLQFbShb05KgXdoS1kRwV2bd6PUYBBK7w6OppureUhuZbT1xBUC2jdthnBlUDaWisU7/a
jRyWmd0GtpgAuUDwWgZWd2NnUt1AYFldRRUhRhUT6Kyzw1NWdo+cAtxdRL6yvKRbD+NAszrlvFHr
6HOz0gdujwkshzx/w9lJgf2gLJFMYLomwXNonnUntqEeMHTrh4p9lupVxFpLIKuEcahRoHY5M4+w
cVLCjzXKRTAHneAQ0Kr2bVqf1BgaoovViCFN/QKpYM6PeU5Zuj9IiKqKZR4gYYHC2qaRJGCsm2ym
UueurioiiG4twGS5PYnEnumxzIyDVxrPQFlmSh0Fl7onHdar0aPmglLG6Jht6LogRmeYKx4IiZk+
RX0tViYeI2h5k0Ss1yy1Gwr0EDk/WKTyQGQp8mDRNLloFY/0mF3Q7lHhf4qEvw5LDwRXb2vE7nK+
EA0BawyXSj4q22aKAI4GSkrjg3nxWUKKkQm3GOhfxJTVjj6ZGnmLDYb19X2md9/93Oph/enRSuTe
e/BsVqaxKSpZ779euN8UBKSuACW9u9Kk1gBNcMUcCvpX5oyL3Mp5nNCZdBt8qjOKPt8kZqOiObkp
YdiGFaTKjn7U6wPemnLxkz358g9z7/9hTnHJgrTGxav/WkX2Z8+v+NXza/RNqmZZ3W8DCDBPXodE
WLMwwTvXrQmDYsJPwhddi1ZDay6G6qBPqY1U+SY4YzDtgFaPCkUs//qo5K9Ndv84KttkJkMPlJR8
zV+PqshSk9uXgmbSn9R1Pj20EYkeqx3eiauJijik3weUK9WgcXCks6O8U6+9/ZYlW+p3zDv9ZB6N
s3PfFtfnwsN9Z0XbYR7W0wDm6l5Fqd8Vb/BR3WMq9UvyaDw3j8Njfasvkmhe5c3eLevgkVZJ89kq
aXC3rTo02JxVjVRs6rEpVKkb9h+1QM30j2W2ul6tre6Q6SUYvuDJvv/rt0Szp9asX93ZGu5xmrkM
Fb83O+Rf3xO8BnoN8LfZjmcdPBbUqFmZnfkf7e4KfCFEP5dlb4bIhBYE3wzYgMJGbFabECot+27g
PpbOWOnhPxxmR+iiIaLhtUA+pC52a/P+LACZ76dN3RQvlFsrONGxTVw+b48V+xhMOJG2HC/6cYxW
HMQzWIgOmhn/x6AsfKjZEX2q+Qmw5vCW0gitLUi3SfPwasOVoDyJdPhxryLOHILH4G0sjsZz9lZ1
b6FNJ+cGesciVKCjsttR18qmVGkhPuom01ewO/oieaSM3a/xNl+V1lmRu4BNVFw9d4lZybiPHmFo
Yr/6nL69eq5v1R1InmDRnoeHFWLZI0OQg3mNwu30C6/4hZc3r5yLR3oU0JAbI2s3tZ+zCstVSS68
hbJOxfW1jTYjxTELK6QNqAbZl6FfBmdqIG82mma6btE3sVKhdXLleyifDgrotUIL9dFEI9Z9Dhqp
ilY6PqSvJdopfqZ5dPavKbonnd6MM48+Siv42HnA+6zc9Lu/Pn10of2L00eiJJgOOQJH/PGSYh0d
AY8x6m3Y58ts3Iph2NvNg/0ah6/0yjwvuOM+87a8DY8VlZH1PXPnhxQVDaf/mv2Cj7bGBIof8OqA
OyPufA522mbLtzvQxRBdjU2KQndz3IXeHQt0uxj9rqBSrAXiRg4qxwQx9+iIt2f64xCZa+PgIyhg
er3lL2M9H14N+665amiFdK4VV967WXrm605q4r1AWSTqOj4VaI01d+SIm8S81vU3WevY7qODzs1k
FbZgZVl2LZoomjg9NV4XDCXtQ5ytugyyIiLnsRan9kF/Ul6EeU6aWXnN7sPX4Qm40ZPGua2di+je
XCtymEnS4nSJ1k5Mgw2bBnerKvPkXB4DZNca+dXkuXjfWduMgmcIw1xJT+LOuSl79Ro9hvWu+5Qf
/rf4m51TNDXTk3uWnLMg+RZOsu9OHB37bVEPp2bXvKvilSKqsaP9e0O0bQKiPnjGg8MqfBKUaVqC
Wt7vrItYhtOOYvmtRoCmp64OMd0sQn2VH9OH9MG98x8Ud6NxC4LcDTCS5dFGjxdE/+OISMFTE52n
H16+FE/6HT+uhqC3C548c5Ul39R1mwBhJRRgzjGTck5Yz6lgjmlv8q0NZXyiOzDYmcW3Tllqz8BD
wB89Vfqbf6SjGJG+4a78Or0BQ4w7/arcu0CyTICyi0A2WCiRDlgAYm9rjDbcUiDwEheGJOHRT3Xf
/dpMAxzweVeuYvjPC7iWYl6r5iVQ2waTHr0CTsogjxHNp+PJaqdQd7shnzi3WkwB/sC0GYah3PR+
8/bXF5Hx54AMyRhVkuEB86QL6w/lLcz8KBrMgNTYHnFthy68qNUfkTTOrkobkv3qvVUlQV3D5Cwc
Pn2gGDMsPsGYLCQTLeu5vNW3sMXHi8mZX6Z2jDZkDMWaiLMzPzO+R1h3WfO1OqSluIsLdmtE4C1p
4/Is+hXTNB22QxHeJSUmidHtqluZgSMO7GThuvHqb37g6en/6zOHHkjV1Ii7gZuV6h9WB6VLwSuC
RbWtjU8sVRCojoWlYLVDSZP9tiKQindZ95kzimjbr5Si3yn3Gk9T5zm7Ky/DSaBei+KjLoK1b7Ob
5c7bcect7jQsElR5XRX070xFImKk7P/NQ1P/l8f/VeyjUY1rmnT+/JxowlOvp7Gd1FuvljPl3gBu
na1G47Nljj7Mi2hToPgDnRSr5DF7FHTwVI8hm7hwJihTJqc8t3cs2MuMVi1lRa4Hjb4ngPLXb/O/
Okwe6xYRMCmFaVhkvH4+TChyWp4VQUqFtZtsfIxa4uihAmtKGG2ysrV2i9R/gHpp0DXIUHcvLa+a
JcHT0SJisvfU6Jo54aOpgmf+kqnZs5pwArGzFLHndrgsLUZFVYgaFVrm37QAT42hfzxLaJUxhK4R
41Q5GX89fACwZkikFwgvY7N51RbUwtM0Owq6+aYEL7HwsrePdLzbR2JJ24RJ8e7ro6+/1w1lG+BS
PASe+GyaMsbkm3JyJBCAJGvAKFGsO1ppqpOfeBQVRcVaJZDGwxl/u9Xqcv/1p1yGEpSZsmnyoNti
QLIObjVah68/IVlpC/Y3cIcywrNNBP6xBw1ER+q8mxTlHmm5mjTmbC8nxXlBZdprx9Qkm9RoddKl
Y/ZLqNSyNPfxpFuTeMI7hZRdbYxJ17a2bfIGuLFeqCw/c1oj8TmmjK1ZSLFfsvEmB3gmHFbUs1Bn
VRWXPEWizO9WuIfTgUo2b9LZfQT3eFLek0mD1yc1Hr82zZ+TQt9MWn01qfb2pN+rCPncexL4bGj7
5HHR+UE+Ifq3k/pPSAYrANB6WqvXf3PS/ulmqGlEd1VHcC+0JJHwP/zWFdOrsfkGWyN+gf9OUmQN
jLxY2hUB79mY1v4ic9rXgUbzE3QS0oHfsaTpLW5iSRzCvOpxEbNe1p0Zt/Z7LTVzqj/U+BTmETC/
rhxwd/jN2UN9G+30pIWMnl3dd+dTpOVvfpg/ncKsrVk8W18FYZbh/OEKFIVfFZ7X+Fv9KG30d9+l
WmpuKSOhN81xj57bLIpQL7aiqdRdLpDAjbjCNmT4wCmN+BI0yzp9anWzWvan8to+sKJ4ly+/r+T+
n5Ui/xLPXX/PTm/J9+qPAd3/D6O30lG5w7Dp+fctceuMB/r3rxrm7bf//I/f/8WPtmTzNwK2DLs0
i5ztz/FbafwmQKbpUmMvoRvmT/FbzfrN1kyisprk0W8Ig53qj/itZv5mk9XVVOK8Gl+OjuX/6o3+
sfEms8y7/d8qb5fmdGSq0Nn7WkJi/ZnW7z+Fb3XZtakVd90ypG7DtIebm1Mjj5G9j6ccXAuv31SJ
CDnKW4WURSXtOyulcC67/PmnN+3Hof08E/hTRd3XkXAolmVyeU8x5Z+PJPZQ6tBmu+VoEnoaTe+z
hSYwGzql/5vLzvxaMf1zgfH1U5N2p7md5wc3kT/W4TXCIlgP0WxJPR+YftkOhGZNuYaUWi7TInbW
pHwNorHovebEb4xNJECvPVJc9sS0EiqQbXx3icKe+uxF66U9Rxxk1ouQApUGuo0n4oWRIEKqfYBr
arA32lAJit1MHouK0HdfL3nM0tG1tQ0KothTALAQBIq3DclKBmQV/k4/pfku9AUZuOYY2CRHpnoQ
goyEr6qIsisnP1ltV6+jcDC3tonQFdTF+5h331WLbQ5PrJOmOT7eYjfcciu32Qol9+RP41M3RDTO
emi2TZEmK9SBVw3yNmVWQQX3GbFAr2vm7wyfgkDUj4O31btKkBILBuyaYXaFCz1uuy5nXzQ0aNQG
GT8yx7EStvts6K65WbVXTAk6CwklXsrefKRqCQUxFN9yO/AfnOHQkrtztY6+h0ozFm6a+fsULWLf
J/1RNrmy4e1ltT/187o6rEEvp8LNo150EaXSWPiaBgMEMA9oEUVd9CR171ph0uM1ALgzKHoRBVZ7
JyZzUF6HjAWjKsAMKXQomczqdl8vvW6x5JpeROf4sEszdQ3Sq5EyOuFM1KbQB4AD7EkEEUvqaEun
W3tt4pGWogrZ6dhsgM4f90oHUsuWJnFZPdQR3wcVhRDrgiRD4kNxXTCLL88t3W6elzZ7xaMjrKAs
7E4M+ZLyAiwJSp5dpoJvp67I/PnQZkU76bKD2m/xYzXzMupgb1dMpzrXf4iyMluHsFU5RcEP5VHw
LitYbB66OfUOATcA6oyLZ0WmB7D/N2mDeqkl6raTK7c+TekgDK6d73+2YUDooUyXoTJZaRKGFoa7
y3uNAF5IcmjQ5m1hXukq20b5tFotLcTnPgaT2XGlttUenPxUquRSRuRNNWy4edtx0tFVnZ21TRGM
69ozSj0OKb3rDQJf7C7DXoWpMRIo8d5TtHLNCD9dzLCsWR4zob4XaAWopzBcMuxYqdxSN/FY5bQJ
5G61ZRd3pDSS7LKIt8QijZUi+EZpEbzb7fdY6z8S3YAcipneldiPXTgXGJTZ+6xSw3xAtXymKI7t
LuVmCxvMLs/6Aw6Io5N1930rT8xYL5affwtc7QngLw0uWL4r6b8j2+NRUpBhXZTZyNOvjeB3KNLT
ULSLgLCpoZRv07v19Q2k4C1jzgAsNk83+A3UaKOVIeFa42oP1keq4Ivp2fOW/aOqeZ+yVUjdG1er
CT/RAPBU4yiOVHrotdzgrpwepvnQrJTh02gP88wHci5MhTmH4HusY9FdzQDgo+m/NVlJnYhZ4lel
wsf51HPAYLzB+GjfKQ4+NJZOXTvvroUnmfa2Xa/YNwjTuZRHezqPFDSJ3Irx0bgXhijXwfLYi2Xx
oavSJ0V5YmW4bY1J4IO6FZvsud3bdAunwesj+9ZbKuMsJKidv6NXvcNdauJ+G54aW9Kh67/rRYlK
V7enFjyzqosIcmP5bKnhJ+DBk8H5EDnBoXXcLVltvP9aekgGO5hrjfNovmZDAkHUvdlU4gqXN60w
qSKgFwTAeYUQwA+q4PTc9GaVLxTClAxYSC731tByLxPhFdHM3Y4i9mbe5P91TKGvoTg0l4Z8FDdf
IhBucdawxWZd2R0VsD44tPZFbZ3y4rvmWGfa4K7kE4FwXzzbfmx7dVXhYiOTsMYBPScvtcq9ggdq
EHxqIMmYb3PusD3pZ7FlLdm4X1MXG7WRX7QQ30RCDZmZ71mAojs6BTgn0+ZElES13L2mMcZJSLo0
FYWeOGnoO3+2XaC9KQohb1bd8HXHeDxVPa4z3hG09EvvtUzclGip6MmzbcBdiKP3gXH/rLLNayWB
o+ESfKm95MCh79SSfVTR7NS8eaJ+72sKG3fBe6WOa38mS74LeXt8pOVzNNx3nnZLVI7TNUDCGyjT
gXiPKzZdaYu4I14VVfne9MU7xIdb3pDERdxjOKtFR5vEWyvbS+JZ3iwiCsgvhpOLa3znq8m1VJ1b
G/PzpDI5tBikiDCAgmIKFGFOrEs+06bZ49da5H9Xu8iV3//zP96+JViTgqoug4/657WrprK5kiar
zX+/3J37b+m34E+VyL//yx/LXsEyVWV9JWHIqOa0TP3RiCzFb5IxlqoK24A5I1kH/oDOGOpvkoUt
XivTNgwHBOjvq14+BYgG/Kpgv6Sx9xP/k1Wv8euARpoqJc2OCt+Go4Bwq/9h1UvhkQQoGA5rTeTk
3CIryLEL5oLnDEF5mAFUiQqSuirGLnt0laOq2mjLsewutaK+l4kOZQ2U2d7XY55r+UnHPnnqmmqY
6wq7TCJU9iKrSJsGWuBfLakaSKQdALDWpW4hvSd/jg7Y98XKwm+IbN+u2iT3Fm7RZ19OBLYED4Am
Gmjd2g+d63/P7v/W2T2NV//92X387vlvjHp+2dL947KY/uEPpJL+G5sG3RBQi3SDs5vP/Kj7dti4
WUIITlX54zP/hVSCwyQk5duO5CyWlLv8fnbr1m8qEywISBZMNHZ18n9ydqOtsFX6aXtjTyc1Fxe7
KJvrT5p/mJE0LqqvhZNm0+vOrYwD3PVmC5MozepbXygohhHzdHgUn/TjEZ+ya+8y5NqmFPh83bI+
661KRDADqJSGWbnQKMNbUSgGetmuAeNM5ocmCuzj2BqvpaHqa+AESmOqB8gHziEhsdOMMd6wkTi3
20bhiTadHJoMZp0+6F6UchpXx57cKSHrIHvyZUSTQ6OYvBoS00aCeaObXBzml59jcnaIbBVOTo90
8nxkk/ujmXwg3eQIcbGGlJNHBO42PunJNwINWTxVWEnSyVNCQ1d+yrCZOJPfRFbVsOJbwz7z6w1C
OlsgxX5DhO/P5mRb0WxPXLz0y+np05tXVvuAq3FdZ555VMfzKHbG5IDJJi+MOrlixOSPkZNxRp08
M8nknvn6sJgcNf7krVEml02N3QafuXfRJgcOoEroGd3Cnrw5CjuDi4ldJ7DpssG9k00+nmFy9Ais
Pdrk8VFN3D4AUzGQYQDCPK1+kvg9NViDOltFjSrB8Sv2KcTpjAEAdgLqwbuKsciC7j+Ux9Ek/53A
lEyd6EnxHW0OU+g5TOM76FIM+TErBUN0HiSsxgHGSJGX3hYOcz2Len1DGTQlqal91420pY3RE/sW
F0tUiDUKci5OJsxScW1Y80EG9SzufXM1jj7+McxV/uSyInriT64rKrShnk9OLP6jh2DyZmWTS8ua
/FpeRXExIbc0CjHYtZWzH4SfzV0oONj4gL3YOQ3DIdmvBaME4sicSiu3unsuw14+Rv74ZJkIBCk2
skZiUbH8pl4qWMwkVrMOy1kxec+GsntSwHDOFUF3RKY/2CWfsD9gv9PUOvnX5ORkq7C0kUpMoelF
5KHBFdEdWh9q2rko+0yJ44Ej8sTSaynTolEcocop4x1FDVMRgzJjkD5ua0bqIJopmam7cNHiu1Px
3zFiP1Ulp9tkzAsjt551b7reINzi3FOoy5vHTmBsrYE+M/iR7gVTFy8GoL0ozFb15C3t53WQJHdl
CyNGrbWNHujwdn5/+eeHlVZE2wCvIYpLvk+//IdegRUxn0yJ+mRP1PEp1pNhsYKbPm8/R18xXxjl
qxtzqnxVi6tet4QioE3gK7ONc9eH9MVWqn4w0hi3U+MejMkx6dnGmzZ5KLmoV/HkqnQmf6U5OS3H
yXPpT+7LMZuS6KQEAP4K9SEqC0RKWb8mbmecCovbVt4oPVFsiyjJCLuiV5NDn9QXP3OT+8oQ2kLJ
O/Xg53580szaIk0wo7KwfpIxaZnewHBr9/hJzclZWsbla5xp8lUpzA/H1cvz9LiWwqruwhgV1eIp
sDPGFsj85FstMLD6k5PV55JgPwwzFZOrMChRmI2T+9WdfLDV5IjtsMYSNF/lk1e2nVyzXoN/NnnW
KpmgnsYoKR3ts8Czwu+F1ln7DIPHUNbd7usj68uWmyGbmIkrlr0ji0Mz2XfDZC0mT28+uXvjyefb
YfhtMP5CWTOejMkLLCZXcD35g3uMwtmXZRhM3rL3C1zEbgDMvymwFism1uKvj//58vV3XUiMdMik
t4EtIS8VPpyZqpfkfZnILZVKejdMSXS9WBOX1mZj6zTFaZzsz1CqYGmFMLWbKrWO9EpwFuvV0oid
Dx2a7qpJnYeGOoqLLcd16U0cS3huKJfxOkr7aqkOfrJRxsGemenQ7AcLqoH2VeGBNR0uc4PNunGg
T0AdgbZkLx0fjpaG7jyWRfuiTRjtIcnf6EHolr0MSZbp9O80jri4gwmnug3MNaQMGhiD4oHrI9km
ffKtreF5jDS3IeiAaiP7lKZDfyg9pTvIx4Q5UeWz8Xec5juBdrlLawoAXFsCgCa+uImkNzy1bfRW
Kgj7WjPUeLCOmmKRXYkb6GRcW8vkRZeB/uDS5rnza2/lxfKe/lLGbInxAId8Pmg4P5OIOIIhEipe
fFJBPVEzO8uNLeOPtVKqCz1LIN/oNm5yp6KhKpUk+mwtXjIfXoc83XzTNFeDSU2QYX6YAzNbHWTQ
PM0npG+UubvUhYnSZ8R2pgAarX7c/V0iAQ10QG7pM2oSbk00FkuWvhqRYmrSdaG0G0sjbOqTXJtX
POHXBjdMrIVA8PzEWplO6s0KVMMjpxqDJUlH6dhpd0FMMq5Oi3nFXX2prHqeF2dViPQfL0PHfGqs
5H2SWvdMT/pjRRLsOFAnSCeLpCYx4DfqC7JVUsXyYHWVRiMIBkejr6GcFvXFxVhfq1DBU4onh1x6
89Hv2oNLXQrlktBbW0W6J35px1hThkMD2Yv6B3NGUIU2x6H4bGHoxpXVL1TDITyQ4e3pBBNu+M7P
ikexXYTHRmLmawM/YARXbGt1NDGe2ucus9szhUADmCYb1ytdH9a0tMrfwsa6wRdK8AdnGlPz6rVO
vUXd9+WydvNm1VrpBS0HNivWx5kJbNrpAd2n1IXOrDM9DY9+ppmrMmxQ4g0H1UmnWWXyj9e5Q2dZ
KqolEzCxFYrSzjV6B+a9YOqnGfISRlG99kNuJnBow3kYddRR4WHYOX6/0ShyEX1xIA5yddwMtgXv
Zkk9L84/DZ/Q4C1p7J6lvR2uiTSGaypYDDTUmaaQP3Bc8q5NWdEGrlTHAUW3AzmyxtID+oA4wszU
6T+qJf5lUmFviuNUqw7mtNTc9oAR1D3mVbwEvi+2FN7YKy1Ovpvq+JY0ADs0lUSV2dtiVhWScJKr
+Bx8rYGiNbs9nHh7xrNybqWjeqGwO6WTrm8WXevtahUwI4gdHtC0AkKrIcOk0cFSMRWhKpIOcivZ
t1X2BGqF9O5YwhX3lXKXtuqsSe3TYMG0Kup8Efvj/2XvzJrbRrIs/Fcc/TBvYGBfYmI6osVFFCVZ
tuVVLwjKUmMhQOwbf/18SVIySW3lQs0UHxoRFeWw5ASQyLx5l3PPocHMQifUD3yRDby06X0+peI8
hmbyxlDQ6GirBfIrOeoDy4TPntYdbWbNRbXS1eFC8T+WCwuZtsV5rlpkOyqBiitTcmiCSyMjW0yD
6QmwpFHoMyqduilV5JzG1Cw4i3yHPskYuihoJ79q9MapZKxmVZldJX7ZnfiJ9S2HFutjW42hy0eS
qnhvdkYx0QKatjMpgh2wcCZaYQbnbL8fEBc54ybzgAX50kyKDOQP6GEbgjYeBSHZe6PQoMSTZCrE
K8+5TOzFNNDtcmp7wF6ShOagFXRJEqLKcCv43lTyrWGmmVPKiykFhqAY0jntYLXHKyRIyL4hwQ1Z
z8zIMnWYdhZ11Ui/9wlbz2Raqz5kqy7F3unhBJXxqL5qoho4g9repMo5vQQfOhkmCTijx4pdf02r
ZTVsUZXHxW3oaitkWsnDk2BJEzNs+j6a6MqNYXgIrXRaNFSSCMyCIIiEmhl/u4YLYVkrACVPifrd
CzORJmVLPxJC8kim5lPf1Hgt6h7Tark6XaQB3XqaQw6bztKGcCBNvtfJQqfbCZIYNf+RoSEBW488
hm1Jv8hW0dccpSY758Pg4nz1kSGcKWhOJGF3Hajmd8CjqLwXfOr/5KLWxdK3onVR3HwtVL+YLwp/
ftfc36d7OazNv9umoTSSTbJpGOq2yEpKaROpW8pAFFZNk/qrY4GqIke0jdQVdaDLukgRqWR6waiC
3ymSNfmxPQDiqBDDE/mTxSJ5dVBsfa34uk4z7cTphKEGuS5T5SFIJQBq2C95BpWhtCEiDmP0u81J
YNE+YVQKWscggLSEuqMkyBeDrBDqzpSOYq8i/RnHxGAA0ie+BRQDTebVyPd85aIgg3220J1zRc2B
dEf8vYPC+SVU/PJmTb5YNl4jmPaf3IT5DE+DJJ1uyzLTulusjd3El2EIkUaEvhRGo49JMy/cCkV7
2/omZcC5pQ41s6VMB0oIpAZeVtouInGEuDVcxavSOCMV7J9bVgvRke3O5DbOroAOJWcwySPbbi8Q
HPCdMeSU3rW9QjYhcCYe6bETyUuqH4Atk5MlnQ+18cWyrSWK8calJIhUYS4vTwLasYizc9ibq6tw
1XQ3AerCQ7M0P4K1jWcqVKcXO4vvmfq1epB14Wua8FcrlIw18FSqeYCUhsNimSZWIWHcjfgkUhT/
ooYId6WUQEf96EyHVWTZwf/SoTZ4JaEmtGw44JGRzcxlgg6h7Fx7uvuDHmf5/cpPZFrTodxrnPB7
pRfJrG7QhDXqmooORqbIxqnbFt9z+sCQDY6+6kHVnet1NH39taDz3ksmideySeMiyQupGJzgAsOy
gxCoLdx9y2hQ+NY+pw3AG78zOYdjwz5bGSXqxwTytSxb58oqSi/yisMDBUR79sZj7GPzKdnrMI1r
qobjp6uklgV8YOcxUFRbNKVsQA9heD+1BN2zCmmOobdQP6+CSesZwVeUqgwQWBnFYvczEkBjq6ii
yySih+X1hxHwi90Em26ZJK81w5QBoNEpYB/kj+lBRBynQb0PPttLNV9qX5oEJlbEfxoz0C5bSKdw
Xgj7s6Yb5ZVEB8vdqi3cq7YKCWyQXJ90tt8NW0133ntJk50aTt5MVaQCTuwUb9DPAeRq1o+VxDGW
U2Ry0VueKk0E3LVcFVdRB8efqZ3kQah9MboGcKqXjboQMOvvv6qj66QzHUPlskQqfWfeO4lGnEWr
8Kr0r4BQop+pIkbOGjd+n6NWQyX5NlWQr0RL5Vb3aY2HxGjpL5G4iEiUyA6lOWJja6ngb8F1Ogtz
SCkyBwYLzTaXnxZwsI+I8+2hV0OSmhQNFAsdvW8QIVlICVq3ySKXIeTF8lkxLMFg51tqqxRz5eT6
9Zc9aEux+K6ATdm9MszQlEEOgZt13ra1F68J/RaLC9TJacLXy2FU5NYnvYNhRnKLycI1P9fuR6Sn
b1Q3hOVairUhhSnYpGGIgl8gvoutZjE0aPwfGmYNA2KV3ajIgL21NUUed9cK87gKPRkip0yDhqMf
LMM4WGV27kXeuKjYn50ZKRflByVFD3Ilr+CTQEIISk8kG1qUkC40DSaahV9fVLoBHwnHzQetCY1R
I0ujFQnXae1OqzqoJq9P6hMDIp6SrhpLA1SjK2Sl91dQlbW1Ty5dGpkK6mBJpt9acJGT66hMlK7C
00KzqDYmF+iuL2dVzso2XMqzrz/FM1vWstEZUOGi5ORGhmD/KSRdBq4TerBiSKV93mlCCjpNEffU
7G4chCjZqS5sR2qcV6OFEZ42y86drVLYYDq1k7+mML0hMo+6Yld9Vym5R1BrqHUyU6ViXhroTLcN
PMZk9Myb0HDOUjY6ose2NpNcOPrdqPimJzSwJe6XKFpkP6KaanAL8fTYsaTojeNZEcfvwcIgUof0
RbgpsmEeHM9lCytxlJsOLA/NvxVtVZ5GFQIGbqLBVhCvlJMytAB1lNdKBl/jctUU07KDuzWNVe8E
rXUK1njdr38B9clDWUC7QL7AjaCp5PrFat6xJI0SJI7lU/lf0Lsjx+O13UQJ+HKl0D0J7UEAVDZz
xzo5jU9+KqGuCL+ydJEntXsuA4+kjds9kaKimEF9pKE+XpytAFjj4bUXWFpI9OqYWntJYp0M3RuP
r6iHc2pTneEkFPaBWuThMnbRIivAFfljzB9ilY6M+oADuTjYn5MwM92ZCsnHuMxkjaqgjfBNWaDn
i4CduiSWfmMuDw9lC9uBrCcQNor9HBLigNqZy1x3jaRToe1dOnI5Xcl3nbcUak3V1HBgl3MWVXoV
h6oJzAT0j+Po3hT1LSCvRHKk1zXpq5IkyjSAKCgqZBlA1lK5bMr2BIGtYOrFWjjGUG6m8D91x7ci
GRBWFvZv5xuP4FLcYkYFEvZ//jGa3+Xzd1TW372fU1t/N52DTQr24prHUR5DG6ymDbBUxzuiwZz9
tA1t1AHnge5wTyrpUACweh6KkPIAv4WSvKGRwDPVnRqkPJDFmpLBorK4ZO23ZF32gc0WcQ21Tmqc
xDQKDyIf+MJ0QKmt5oLtaqihGbjqWRIMTd2fKAU9Wa3+BipcE+PtGjw8MZOtYHNThYPw0Pf2YsL3
1ChoyaPTwkHLoK2MUdR+K+j71z75igoBHZRp/LdM4DyCC6ZZLkblRYC3GstQSzTfHG2SdzoybP5Q
C+jQCy8tq7v1te9wTdD0EAM8DEdSgXfrzU003Xa+9ofNo+6iX8XMP30DTRV1W14F/3J/R7ugGh3E
n91x6mNFFtmZUcNBs9CpU161UnMdXjeqNcH7Ga9MGLURxzBzc2LTWul49Ugmg45oTWjyiJUBFc43
16O/txS8FicQMY1cs3rDIGpri3cw6baqUe+m0gJ++NCgx5QhUVelD7KA7uSUVOBZ7QXeRdQ6N8gt
OnWRXrVUT04oflHrgjphQk6Wc3Ixy2Hv+tEm8B+0JmRasPHSiE9BDBls/WzlL29k+ugvbeimIb1w
SwVafNjbxorUAEfWgzOIBCbI08xskNXo1Tc4Yv9u7AWqZ/64TnQSR7AJgfMyC4i/YOaPjRMVfauw
vKEAf1KWMM3B51yAIMuIks3vHKIUEkiKoseeSSMnDSepjrq7U0+kWxVdCzDLJ91Zt5gb4HpblDpo
bRkmNhzb915hDFGSxa/QRzoSbnFdD2dl9okFN2oqh7bSoQ9had7eZlkzanAMiXUug7o9DSgOraiV
OiqKNtBe5CdAbSkmkuFNo/cLZCj0RpulyKSo+hRB1VNa5meSYdEibJ7FanaN7ORV2oK8o1MoNfRT
u0M6gEIg6nZIf41XqxtZ087lzD4TD7WkFiL7BrVYA+HsDqoNd2agNg3h6YnjQuyFKKXaiBMWInyN
swtJJjgMRlGX5JCvUcgL8ylEOLoLmx86g5BRbJ42QWbT5da17OG/8//lN7FXImQobL0eyrxeSe4t
lN+j0jLU8CwkOGHhglOgpwo5sguHvH353jFW4woGVru4hcJmhDgaFBeo3kL9Ena3zYr5TC+SFN1S
Vn+FYo7m3iIgTWMjGdqgG4cra+TQvhnSLpoLgRictgRQmVeESLHcCvlJf+IwxegoFcbEMcCl1ldK
dkvvv+1dZZZ3tqT5PwhAc/N6Bin4Nm3HqS5Emj9KBOtyCDtxcI0y/FSCAihlQ4Yp3fvDFW9Sh/gu
+q1jxFRl6ksbxcul9zMzWRIQR+s63CuozkQgJEE+r9/KBlEREzJABjnM0/imWInUMJSh+lL6akuW
fRGU7k2ckpJuO8rOmaePLPoo427pXxpK9pFy4PJUWRjMtMf2WZF4H0pVIjqCDWsSr6LijDITAVMF
2ZfhuxLkTvDySfW/YzQiSSQQIBg+DWBSvIA2oQVpLPFSdusKmpolXJgixyvh1X/R+B3YbMaJh8fl
q6tJ0gKkaPTrDPGCL2kxgTWkpj6BCm2XSoDEjZxoGGgeeRs0jQrfvWk7bVIDR7xcFNZP3UdlWnNj
eLCCOBubqRkNHdFlvTTgooRiEJFU+70TGYA3tbQ4Q1fPm9WS+VkNMc02bvhEMQtrFJL4Q5XBDmcU
KGH1iFVUnlzpR2u29kfLWFACqswv1Okhhka9MfPZqg51hSAxyh81cqmuXHgXVfrNr9PgQqu0q7qB
oSvVlG7qLbIPWJ/6UtKXVO7t9GZt9H/LIXpRh+7/umNm+5TCExmv87Efq/u8+3RPTqR8zGKKn65J
HD4nf+6XHtKjzw+0dYHe8J9Ujq5D52n9UOsnfm2MaF6SCrjDv1LlgUF7i87CJ1oW1z/eRQmw8c2P
bX1AVolQmjTX+uJ4BiS2M0cvzcLrL7iZztd/Z+8FfibVshSfwePU23P/lD84BQcj7EyBOiAEN0Cs
PTsFljMQ+XBbRAR/6xS8jE6lIICjuQfe++11oA0MXBaLrtfNW+Ib76wDiwS/Tc+xpokkP9dm0v//
18GLk6CLFvCek6A4A91QZdb7drUT6+5OgjlQZCJdIL1/0y548e1Fcx3Zg57vr6oDkhBkpUhGba79
91cGBjELPeikMP4WK/Di+xOhmRvTtKnVPJrV3zCFioIgKJtcsUXiUFz7b29T/bIEHnWz145o7ZO1
k/+gFTyYwV9WECS5DeCbI+Vg0RsDXaHCQdb3WM0ftci+5k/RRT1UV8G8P2v+2Pn0qBLRbZfG0Zk/
jeCI0LjfGWAOSEFyzm0POtH0umP+bFwFFHEN0iCb7XF8k8Cj97UCqjbA/pOOt1hTu29vDUQ5nMbY
zcsLmPpx2UDVYpP2XwIoj3GU2PSnrK+9SaA1m7NBIXNG6kpcRzcJJO8w2722AU3muEFUdMV5urMC
cARpWNcdVYXVQ1xHdw5wepGixEj1nQFrgBdoWmz2wxlAk5pWdG3z9beHzhGdhIqpOxvnpIcfIA9I
Eju6aoB0WV/7k2DiB+BrcipuZuHonEGNJdpzBdB5w3mH1rax/dQHRwE/FlwEbIb1jY5pBWwa7kiE
9zICqj2A+kcjXb/9yvsTYFkDjhqwUMCT1tcm9DiieaCOuHVU//xOQO2eFjwcfvXZeMDGI4YO0mEV
bHbC0U2CooF/6bsSnAEoD8XRD2yhOcAjJo8uYF7iOr6XBxHd9yTQSAtgCAwO/c06P4iJDCJiQD80
nh7pNuBI1EW1o2+AoCogHGkbBO2z+dz79sBWB/CyqaL78TgN4pPuzt9OEBkkiHCMqdc+txIc5mdT
/6e4ub6ObR5UUxMQnF6nAikC21EVk1TLc6sADxEIhPDDNz8VAdSRxQgUxXvOgYrhIyFMu/mz7pGj
DpgB6tyAxNfX0UWJDyahb5xApAg6WlFBpW7elPh7J1yw2TA4iWSmtvN0dEkzUl0kvJ6AyX/bMtgD
bR0tPjjE+6bR0QeCxw1x8F/p9ePaFA8Lom/+hBQanxsaFjgQ1tf+gsA6kDykQmwc3xmh4+T1tAua
sskeYQCftY3WAFiOqghozvo6Pn9pEzn0dplg61AdTKT9fOQAzQcobSot2wzL0ZmFR6K+fkelIcpm
KrHos8eEpQ9kg3SaCWnl+jq+TJLAlcEy2HNbcEoA+5JJrO67zjhMFhyHbIftdjnWCegdP2kDDUoZ
4Jj75lA4CpoJFY68Tacdn6OwNgha7xVAbYH0PLvh2SjaIadKqoUZ+pVyPbLzcTMPvReCIHpRwF0+
BIsHGwKogUliGeu4uTbzfkQpFQEqpp+gp0Ggi04cDCrsT3v+4no/AMAnubqxiBv/9A+9/x/4pUfo
Coo30d0atBLcF89hW176hQe0xtOfb5EaguWVXqTH1r/1LwoMy+be94/djf/cq0Ku0SQ7P3xAl+z+
8+0LPr31sw/18JfT4D6f5z8Bhq5vvX3MDbD4X8s7H2Txh3x+d1/4e4iSdQnh1wM94QV7PBdfHT+v
lvOfcCY9dwtgxHzd3rcoinn8MIyYfMq3bJq+wyI3Oc8fhhHDbvLJfYedznNURua7A2/Tc71HDuIX
Z1rZeLZ9bzGbx3H17r/mcfrf787nhR8HezNEmlyk2vre5XyeLwGWLfYnaVPe7j02WyE6GHhdK+k7
8Bvtxo+b/s9to8v5nd89v003qKe+j391B9fn3rxsYXV9B/5Q3VU//fs87x4WxnqLbrJQ/QdfhvPb
/YHXGJC+A3+ah/OihMpwb+xNZbnv2NfBYhHsGaxtkaLvwJ/ncRDRIHJX7T71FhPUd/AvZUnfyTPn
xBZy0Xf8b/dF+e7kfunNo72n32AZ+o5+OceYY7DKfG+Nb9FyfUdH/JXRy93nfkSi9R77Jfr4nhaF
g38ez5ebnqLgZ3LL1z0rIlqMiv332Dp7fd/jX685Ar9ScH1vcxmsknzfHRCDE8Hit/cd/HMepNX+
CtoO/hf4G7/V4tXz44smMvGpH6Zk7bI+hjd9p+lyvhTz9Mzgf8E0vcXA2XNmRveRHzx9cp20YN9p
GT3ut1GwZ6FZQ4JWV+l/izfJd3vODuTl87IMiif0vr/Ki31naX3OzBeCRfhhPtarc3sHkid97zDj
KHhx/L8gHvl8z9byDn38X5ikvs9/Mb9jfh7mQUwOawdwAlAUUsv8AXGKNzfac5HkY0PD0/jyoVHh
uX+2HzyL3/gZ3c/zf/4vAAAA//8=</cx:binary>
              </cx:geoCache>
            </cx:geography>
          </cx:layoutPr>
        </cx:series>
        <cx:series layoutId="regionMap" hidden="1" uniqueId="{FDD51343-0628-4808-BA33-3966B5DA5AC2}" formatIdx="0">
          <cx:dataId val="2"/>
          <cx:layoutPr>
            <cx:geography cultureLanguage="en-US" cultureRegion="IN" attribution="Powered by Bing">
              <cx:geoCache provider="{E9337A44-BEBE-4D9F-B70C-5C5E7DAFC167}">
                <cx:binary>1HxpU+TGFuVf6egP82mEc1Wm3jy/CKdUC1UUW0MvfFFUA601lal9+fVzaaAN5fJrPMYzQ4XDDaiy
dKWTdznnXtW/r4d/Xee32+rdoPOi/tf18Ov7uGnsv375pb6Ob/W2PtDJdWVq8605uDb6F/PtW3J9
+8tNte2TIvqFIMx+uY63VXM7vP/Pv+HToltzZK63TWKKs/a2Gs9v6zZv6v9ybO+hd9sbnRRBUjdV
ct3gX9+vt1WxbbbZ9v2726JJmvFitLe/vn/2tvfvftn9sD+c+F0OtjXtDazF7EBgxAhjBH1/4ffv
clNED4eFe4Bd4WFOqff9RR9PfbzVsPxFFn23Z3tzU93WNVzT93+fLX12AXDkt/fvrk1bNHd3LoKb
+Ov7w+ImgatOauPfH/DNnfWHx98v95fn9/w//975A9yAnb88gWX3bv3s0B9Q2WwB+20dN9Vr4uId
ME6Q5My7x4X8ARckPYYw/P1+L9wD8kJj9kPybPEOKJvlmwLl4jbfFtG2eE1IxIFEyBUu5c+x8A4Q
8lwi6T1SaMdHXmTKfkCeLN2B42LxpuBYJnoLITJ/d1ptb27r+HHT/v0ARvGBRyh3Xbk/gIkDQl2C
qQvY3b3cx1Pf+8tfMWw/Rn/8hB2olqdvCqrNbQRAbcdX9BzCDzjlDFPxkEW8Zw7k4QMihCsFcu+T
DBx+FtNeYtF+cJ5czA4qm6M3hcpvVVv8Qx5E5AEVdzceu/cugp+jww44h6Pi+//v3vccnb9k2X6U
9nzEDlq/nf9dtJ6XCE8qICIOuEep9Di+v/znmdaDCggJKlx0d+nw2gkge2z/89rs/93l79Q//2xF
9KHZNre/XBZQur27uK2qpDHV+Lhr/izk71j4szLsvqb+fkN3y+0/VGi/1fVW/+z8zzfIf6uZiXsA
0Qx2DJb3W2InnJEDSQT3kLe/Zv6pNX+yS+4vYtcxPvxdx9i57//szrjY6iR/d7y9aV8PDowPEHYx
wnJvdhHygCGBCOLi8Zz3qf9ltuwH4+naHUQugJO8IfZycpPU8WvmenTAMUWM0bukcfd6lk0kO2AE
WA1FD7wGaumnuf7n5uwH5HHdDhgnfztv/KPusX+fPM0fz97xF7k9IRCnCMdQHt8j8RwK4R1QF+pi
Dr7z/bUDxQPn/nNr9iPxsOyZ4f9/E/jLpgHx59WZCaSJ78wEP9xe9LyukuAoLnBJ4I336OzQxhdb
tR+GneU7fnH5tjhJcJvHyWOg+LMC4i8kcHngMlC0kLu34hXiAGPOhOT4Hpmdku+n1uxH5GHZDhLB
2+IhK9C6snhb3LwiGvTAhRhEvEdHkM8zBpBHF7gjcR+qLfZ46vs0/iKL9iPyZOkOKqu3pXZ9uq2b
d+oWBK/88ea8gpfQA0jUmCMBhdMTTViKA08Q12OP5dZO3nihMfshebZ4B5RP6k1VVos2BV24eUVA
yIHrEYElf+Siz3ARGIisQBS5Ox7yAkP2g/Fj4Q4Qi9WbAmJ9W4Gg9Xo4YHTAmOcxwvfyP+iZMCQJ
xKyH7AKCwtMS9+fm7Efjcd0OGOu3lUBUAhnk8Ya8QpDiB9CfgkzNH9T3nSILDoM27zJvB4SfmrEf
g4dlOxCo8zflD+fbdFs3kMRfEQb3gEtGCZXflcRd1ifuUgn0qiQWe6nGiyzaj8iTpTuonL+tKPVb
cRNX29enIZgfgHTrCk7BBZ6kcaB/ngvtRUIglt29duSRl9uzH5jd9Tvo/Pa2GMjxFmqr1y173QPk
YgltqweW8ZydeyCUuOAv4qFvhXbgeYlB+4H5feUOJMdvK5NstkVi29fMJTALQRlIIiBO3b+eOYwH
QQxSjeD49xj3NK+/wJ79gPxYuIPH5m0pieDwW70t3oGXvDtOrs1XEFUO6zunqV8v0WCogSGFEImg
yH0SzTwQ3SkGjvgEu6fg/B8atx+w//phOyD+9rZA/C4bbV+Z4VN0APwdEdd9aPA+Z/iQiUCdp1Tw
nSLthcbsB+nZ4h1QLtdvqmA7bYt0+/X1nAjwkIxgxu+q4idOJPgBkBZJGGV7y7Sf27Efisd1Oyic
qr+LwnPJ70lT9+4KCXTghHgobp4nV0EOMEy8gaq0I7o+WvpU9H5m9f2A3x+G2R7XPXvvr+8f/7wj
hp9uMxjqu6u/dwfaTmFjwvzeTtPhD3/4Z5t0m+1NPP4DlSihMAYCJQ3nDzXNc64GjToipedS+lAQ
7WDzcrP278Ld9TtYbd5WQerH8bZpkjraVq84TUVgFAdGqZgHs4ffX88hkuQAMQzNbbQTqV9qzX5k
nq/ewcW/+LtRYseb/mHnSSZTveq0AT2gCIpORJ9nze8Vj4sgyj2EuF13+bkh+9HYPC7cAWJz9aaA
WG6r8VXnP4l3gD2JPQZ699OkCdMgDBGG2J9MGP7cjv04/LiAHRyW528KB/+uW5S8bpiC9C6IB0M4
cn8Dzz0A2gw8jT8wtR1B/GUm7Ufl6dodYPy31TRabbVuv7O1NUyv66R6xQITMj3Ishw0v31MGupM
mKkDNvB4eKfBem/Z/9hq+7/evcC2/UDt/ZAdxFZviwcszGt2Mfjd+AehHtnfxWAHiEOXzyXkHsKd
Lt9PbNmPyfdFOxgsfntT4eyiuhOdXhEHqIoFg44eIPEsr8BUtGBEwIDOQym2A8ALDNkPwo+FO0Bc
vK28ctretPB4VvXzydLnLPG/TXbCKKH0CHYJqBV7yl8QKmBMnQhI9j8OPxWZXmbSflSert0B5vTL
m/KQD0mWJa85bgsD2tA2ojDCuS+ZSJjvFFANQCfjHpSdZPJzc/YD8rhuB4wP/5dTxg55eTIW/WMj
B/BM4Oz784AvPvr9kmFuemfpQ596b1v2fqMf3sAzg9C2oAQEuyfziHcf9KzL/eTRpb0rb6EF+et7
iQ8oIS71mAufRxAFvtnDMMuv72EIC+YWJQxRExfDzIOA8FeYqonh/NC5wgzSEsIw24iYC4GzNu33
Qxxk4LtpRyYlSMEwYPfjicxTk4+RKX7ctYff3xWtPjVJ0dRwTgm01t6/7+5CBVjFKYQDKTCD8SQ4
Jxy/3p7DY5/wdvw/k0wmNU37aC4nTj/LOHFhZqKsO1V5A1o2ac1Pu9ily9YarvI0nZwZGmvUB6bn
xUkPMb/1aeqQOTNNcRQ1prmwdnLmJRuHNNCsEzgYuTc18xpx5qg0DCermrCMGlWaylRBS5okVFWL
5FoMkzxM+r4ZlJeR0J2xtGuOS4fJyg9HTa9RE6Z9wFnV1irMsuhrYrO69kE1zwZFkyHv/dCjRagc
XVd0oUeNzoVOB0+ZjuZt4EwxsqtRNuhmkDbvFeqHYlC6ds0lC7mTKTcv6w/p6NjDpHTj48a0Y6vG
waJPRZknn0idDaniIsxQgJMpvejdrDtqIrdchj0rLkZ30h9R0uhIeUVfISUBYgvmeKFWPGV4mIVN
LSslx5T0yiLq3GiG6BF1JkxU3Tder3KUp5+asI573yb18IHAj7GKUhl5amjxFCpmUGyUN9mCqV6b
bMWyQsNNGxtvaVnUx8rWZXZYaB6et15fnrXDNMz6NOqwGsqpONITk2dR3ZlvsUfLGxxN7mYQvdAq
bKZ21oiBzNu2MEGH3CHwpspdCkcnH21tmsDLbDJnfTsugbwUqxKFud9EY3XiOdw5QVnqrGMvQ7Nc
ptHSbTVaM2bCQ+LU5VxPGboqp2laxSwKTw0t0s2YhmYOeJhYddoxs74R5bLC1XRYpdrzuR36ICml
mId9OxwSr7KXlppwDh1ho/02yjzftV5OlZc7cjGW3Udcja72w5r20h9CbEc1WY/Py9a2y6ykg/Q9
yxKsMmcoPvWTl5w4EbZnIiVVOXficZrhkpcrEtfeR4y8esua1GSBoZjKBdZukii36foZjcZpUzul
o4xwohUpUbnETdOdRimvjNK0qHyoTpND7VHrKG1c9rFIJTvmWtKlHlF30TuNXnMnhh0u+uQb6nI7
7yNqOuWJQlyhXEeV37bSuxAFtn7aJChVcZREG4EKfWTS3juMWRKfsTJzg5ZTm6mpqfjWDmVEgrGJ
kvNBytH6OIvpArGu+USnMD1uXYxXIyr4Meoq/omUuT0cWY61GnLuLOuB2VndNbHrh5Z3F9IbyGWr
Rb90+2H8WkeF+ymXZZMt21A2X3M02EJNcRO1KgmrolIwzyLmxUjiLWUe7e/u0OiqMBbipCpqPU+6
uCKKppqW88yk5aLMtLfRIdJL2LbxwrZZcRJnKb3oNIlWYcXJB/CZbjnWo2EqbinfmDJhaSCpqRLY
BxjCRDvWGYATTemsdFC/iArabHps0yt3TMbCj5HoTeCFXbthXVnWqscsTFWOM5IrkZtw7YYWL9ui
79ZZH6M1lllWK8k5HlXlYHyhp0ramS5r7RueOh9F1ugzWUXofIJ7DYGx0baeOWgcvtHUk65KeVuX
PgwqmHmW9rpWOhv4qBrHaqskOO5h6Jhskei+rGfg/3mqhh4VaWApxJrYa/BykFifdVNS5xA4HHeF
sAa/K5j4NoSNDbzE0E7pprQzTMy0KqumW3uhQ+XMwcNowefxMCjpTNnacXNMZ4a3/awePXmYY6da
1mMtvgykSDb1FGnwwCouSyXrql2EOC+OyjF0E4XcyOqFcQc0a3Jn/Dz2OvrWuag4d6YaBb0rWLJo
WtEdEdrRGe6T7iS3DQ5ymsh83aW8wz4ZpP5W5Sa/MiUvIoXTKl3RlntHspZNwIuKU1WEURyUYQs3
y8QSTcqtvDhTDXXxLMuLbBVOk13XiceCSZT2Q4f62lUs76pWlWKM2ayYmtwo0/b6WzxlVRrEsG0+
ss6SjczG8qsRjF4yqXnvm5ygYBhS7wyyNxXLPO7tl75xRK5Y0425SiCNJgGOR/guhSbqklmBOiMC
7eBoHUnMhCJ92/V+FllS+pC5s1YZV4+1L4ZRZ8ppmVwnEw9vDHhqN7OmI+d1WUWuX+l2SH14fsGm
KpJd9GkYs2jtZu3wOa6L9BLhEfsQ4Lvar4Z68DunhOgfTvVhnxKUKCcq0SwS+bBqm6aq1DTyfDY5
cbsVMuNfwa3EbZLKcOmU0pykDRaTqqqWHrV8cA8rEfWBFIXNVQ01DGQo2bu35Zg2Vzrm8VrmhU6W
eRNVy77wuFWdraxUtuiQ4owVp1U+9gv4pOQqh70ayKbOFxKR9GvSpNOn3LoTBCPap+cJsEPrs5h1
64a4qSLN0HztQ5N9TGl3GdFBO5CeZJ5DCHHTWIWtV3wap/pyCPt4DoxVnDAj0SEjI1uiLI4rlScF
p4Hu0uJz17j5ZVp0+de6z+oNd6f00BtjuxBtVZ/pbrCd6tIQDT4tBidWHPGpV9lQhfMRgt3ShCz2
R96MG87LepiNRrS5TyyeNpnI+bUYk/CsyAs2qr5tIr/FtDqqxcgubJzgw9CDQVmdul+QzSgEUi6t
Kuo6P+9FHZ7plmQfeYScZZGweEVJQRSph3pluyZUbjHy+eS23eCP4RSeQbkgjzQqsqMudjKoCKoE
sm7H5Fdr4+oISkJ9FnPSaz82qSuU47o1UaZo2JcCnGxeNkxuOUzQ9ioti+SLg3WzyZ3CRCpqO28p
ijQPIpa2xw3D8ov0mn5eO+1oD1PsZrFf0p4d0gjnpZoq3K88EaJMIcNQkDg4n/MmIvPKM83RUGUt
nRWOV6zokI0fdd2za5b2zUWTRvW5kwh5SHk43ZgcmVKFXYmPIs3hx8jQ6tI1qDDKtbrYeLnLVmVb
jgEUBuZzXCT8yivybAW3wJnLPmRziRsrVJh4zWGe0+qsTqL4LCK54+vWbWdSZ9Fn5qJ6oRMkZlUU
maOcY+crdmAfzFFdtP155lm90qIcgrAqySJjRfEZG1l9Jkkz+ZBD2sOmKuMbB3t6VU+onNmIuXDx
fV5dO95E44AleTZPO1ksijCFAGkgphdTH8346LqbNKUJ3DsiT+IkJSpL7OhjY6pLVJXlcZvh7hDu
NL5KSs9ZNmJsNtpDsd+VNt+msqt8L8XiPG5lHStWIIgwWvOvUZKKw45XOGilC7mNpnV7NlqSDIqg
Em9S0TuqEMa5AuKfLETjuuCSo5epxMut50+DLr66jcSnVZc6flOQOvGjMBkWJtMOVxFk7vXUadgh
smjZoa3zzJ+SynzogDtcTplszzLSlxtSTsRPk1BsKGmnjw5p7MK1vbdomy7dNJOMZzprk2UtRTSP
k5D7Tg1FWUdNc5h1XvOlRKbbTh2uZnichpPQOkhNrhGQXmo9BV3S0BmUIt6icyM283QHZ5pye1RM
klzVmoaXlR7quUFQLLTUcSAyx9ochYPnpQtv4kOlCuwMR2VRAGxlor2FEDhb1cbW5+Ng5DysUnmN
vNFlKqwhB495KK4817lzJCSzjzbO8cx6o3fc9FP+WWZoPCHQzp0VMZJf3CKGaM6zAp+OIA1/41Vl
PiVt6pywIR2CKWzQ9eAUeGO7GkKFp71qG41hssiJwWdRDGXoGOrhSOJwgKqprC5QRsw2F3aYdX2P
gxQ17BS5pdQKwROhoRon6V3m5aC5qjt2F9kcMnNg4M6qHHLuuStlcihq8i3JCm8V6SYvVFaw/LDP
Oh30kHc/VknW+BWq2zhIDLNzpxH0Mueh7Waxk2cfO6yjC5GOyXnMKqAZEqLIoYmLXiumSX2aicae
lCNPraKRGZdVSpJUlbrsziNTVsCsOJrWeehGi8aG/Lzti/Br5KbM9zSNlqkzJDMPl/KIRDjyS/h+
oksXOUY1OnZ8R6PushoKJ4hzNwqB0XTpYV+4RI19qA+LaYI4m3bV5yqj6INHQnbWkl7M7ZTSj1XF
+KKguD2WRqDVAAx4noT9dEyiW2BGHKnMouioC3tifY71VKp6zIrTuIzSSKEs56e1MRoySUmwijrd
fShZnhgftVp+ZlkHuZKkHjgjhfGVTy2P2aRgH8t1Olozp0YCgSxDZwLG0GVnUxhFp2NIxWWdyew4
b8NkabQ7zpGd7KIv0/w0hUL4CEt81XuCBbgr8zUvR2B8aVNnpSJj1fk0nPoNBi8OOErjE3hyPz0U
MWk5FBmZ+2XCoePzGiHVIjc8DgfizjVECKMg74hhLrVs1zyWPA+ApTuJElbou50K21Bwg42C1DYs
DWoLKEwYiYNhSrsocPNOXuGwDLkarBXc70QZQ2Zwhw+2zoqvQrvh3J3aBKS83+c7nkkS18aOFcTl
h++J+vHrfy6Mhv++z4T8/se7r5n6/bfN4/dT7b7rTj368bbfG993as2PoZIdDej5g/V/5eDL1CMB
UzcwCnYneMOgJYH4AJOtP76z6u58z3Sko+0NjKM9tqbuVZk9H/AgJyGQkyRMcOK7x5NACILG34Oc
RGD2BMMDf/ClSfAD+V1NouIAibsyFBQj0LW+r3lQkyg8QEuFZNB7p9BthEcC/4qahOHinslJDoxc
CRg74gw9l5FY3pgMZ028zEFDmLdgvauSIqcnvKhprErsUmCHte1PhVMAR4d3n4zIGVcNn5Jr68Xd
PG/t2Ph0tN7gV4UcwUWxro9QbfWNBR2A+RMbiuUUD10ZxGlPb1HmiU/apvWZyBAbfJFqiRQVk0lK
ZaPIqXwtI7ZIq6ZPFTxgkdBMVbpgJiiBAJ3XIAGu6tCG8yHMq+VU5e2NcHsvnzlQ56+zrEe3Y5zU
y5LmHTvuRwhewCNounZA+mnm2rK+8Yt+HLx5PNgsmtVTUbt+a3FarrBI3XNReGXpx5xmh4MO9XLK
B4xUjJwMOKcpiVURw+Pgh6mJTkAxskeCR9lNlU55Pvcg4NiAsipNAl1EOva9rBHnQ5F0BsQk2l2n
3BlWXqrZKtdxe2mjlvmlTMgHSJbogrGqPHNEEZ1O3lQseoIav+6F57PcTosODcXMTfIRisKepd9G
w8tZFod2HuMiKuddC+RERaSNr1Gb42iBwiYn85y4XQsUtp/W1nHpt0J62SzNszjgJmO1SnqtO6Ca
TnlNshp91lGbCmV6zbAqc2/6qFkaXdoKw7sir8rO4PKTs6rvyi8QrjDxkwRXh2NRZ40Cvaq/jMcm
mddDPxyWXhLnyu0FupQt0DHlueWYzfqSNJ/HMHbPU9yXC6vbPJCo4/NhKof1gKL6NI9lUqmep+kY
xBQ7wDqy5igt4qpUTWWbhUt0MdM9z0Yf1M2B+G5tki9eJKIvsZmIUKlNbZDQWPq4peGnSIfDBe9M
36uaNSFWsnGkL8JWboytXGB+ZSeAaBTZyFSDtceP3dKjJ2NelqHfjGkx+DyrnF4lbu2gdT+JIVF6
LA2bpV3h0Llmk7hl1dCC/hILPvmdTjkUXCXJse94OoUUyit7NRWlWWe6r5euTobihPQDhkRHCB/g
VuW6X8JjwFb4DgVBAMoKKGlV27VgbQ2hJPVzSSAxgqwYg+Dg0Tt5oqbhtyS1YlxVOQlv+6G2x1Oe
TKBapjRyN5D1Te1bUGzTpY3FcOnIhsL+GotU1Zltb3OnHodFHCfdp9aLQY7F+dB2vrBR0S9jHebO
krtxdIydxGSzrm29q84NNT5KzTBsvdTxPrAh5Icdw7FCcRJv0mLyjqYsjmYlFL0BzkU47+4ktSHK
QqkGFItFxyfsIyr6dZHrJJBVl6gi0bmfduw6Ad5U6PI0HkymYsPdmfEGc5zIctxIgqOZ7MctXAzI
qqO20Y0T4iGIEcqD0iZo7pR9EjAoz1RRgE05zk9pQUBKJqx2FBbdBhSY+CoSpFkYzb/0bV8HWdU3
EG96q7K86/wcKms1eGXnN3VbBlXXFYFORKVwU2YzjbJhnjtsZR0HwiYz9iiLazcoOVRDDJuTyKbZ
rNT9l4xWoDbHls1NYhs1koEviGXroZo2Td4vZZwZv+/aSHVuB0o+H7LbyAn1UZxVi/jORwXQJ78f
CYhmDj33ZOiqXg71kc6gRKOVo4Nsck8pTWG3u80JSeppXYceSEAFlynQHm4WhsX1pgbZLGDEtSpu
+v5Qu+WwsHFNQUDiXFW8N+uBhjioJkwPDdEMRKixBcVC829tPV1W1FZB1g9HUDCfwJfRBLxlqwno
pHLHTOFEnvZJe0SLZuEU3e2Q2lA1mVDtOPl2lGdiFGvckEgNxH4Ghegmdsix607+KIdYDRyEszpe
dWF80XkORAeo3/IUKrtqHvIGOHom5Jwk3mcSkw2QunLGwYEaOZzholRmtKDlrkGAULZPlhWhsyxk
XlDnyFsUPQQ9RBdlCcFVNj5vxXlZep/7Uc8jHF5lIl7G4I5AAquPVMYb5g2zyNo7d1ehsxJ9pvps
LYtsGUVJUOHz0P1ogYa0g1xAMT8oQfF8itwbnG0Stww4hwaCbZtVDTe298qg6J0VFyD71T1s0k5C
fmV4zc0U5HExc6I4W9aVESqLvavZxLxDuHIu7loeTnSSaDSTReTHdp262VlcH+txHZnIdyrit/0i
j8qTzJOfywyiMDNX0IEYfVI6I6hQwKUgRZ+Zqjiv+nJJaakXo6eZ0n0yBLmo1qZsOxB643WLI2go
TCyGWqD9ptPsAud3uFzlwuG+rRIQtFg/qJ7EhUINxieCQWIEMb8M9NRNC9Cbu4WnjZi1/C6bN6EJ
IJHka8lBO26b3gloCZpbwU3v9xX0HMK6AuIrQ7pJvDG/dmNUrsMMBH85utgPy7TdcEZaFfZ5FCRu
ZA4Fcm4g7nRL7thBOZ0XKUDva6H7cUGGdjZwNJYq6639XKch4NYyr4Tgy+p2Sxo0bpBunE0r4mjj
1TyL1YhwelXbavgKakZ8zmQvFhzuzSqvw2Eds6L81HlEg3hHw+4wgq8D/WxMLGaCWjKHkN1+aFrI
8b7XdNMKxo2TWLkpSI0u7oC5Q+MmvUoThtZ56oHsrcsm/wTENL3A2ZTCBUg+VvMsM1SojtQN9xM6
IR2wqiF5ABsmrpairgbtVzHoSyhzy+vWljxSArf95zSDlsAhRbhy71LGpP0RD56BbaQ97Mu+62/D
PDVfc07di4aB+AIwGPBJ0C/qTxgY5mde9r2nCjJmN30I1zmXqajOyxz4par60fk8eVHYzoe7dIbv
6E2d4jQ7nwhtkrMY83jytR0s8+N0hEYjCI+QuExuzHmEYzlephqNYl5BG5Ke2NJWmzwr+BeapzkL
RJUlUOMU+SY2Wf1liKP4W0m03cjQM+ftNGar1NUiiAiGMC7yTC7SMkxjP49gk4UjttaPCpEsQX9p
o8BJPdH6CNpCoL+OumQBEl5WLlNpkvngJeyotyWdggrsqkAttjj5wGxrFwnLo/kA/c3zNifRR2Ia
ukSWxgtWOdCXa4R7O0J4+0aHAh+N2ZSHKpW0juae8aZVg9L+UlcsinwDXYqzjJHMgxZpx/tFSzA/
ciNEQBfuay2Duhig1oEejbEKDRIBf9WgCkxNQ5mP+wid0doln2Tah1BK9GJqVarj5BQk2vyqqBNW
Bx3j08L+b/a+Y0lyXMvyh4ZjJAiA4JbC6e6hVaoNLUUUKEAJKuDr+3hVvleR3hWR9qJXbTObsqwU
RIAALu494hK4Q+oPAoejtbP7R1gLHXtlbdO2X72DQq24H9oiz+p5Nl9MX7D7UI4gMbGX+MGnQf6p
lEtl47WV5qaX3B6MHZiNKKU1sKeW7QgO8Neic9p7vyzHMVnLCqFfAs+NPH8p702wFl1Cndx59jaA
DTEVnjNHG+iPMCrN4t+MqIxvJsD4n/mG9DmWpO6vwN/Rixm42XCiANqbttTkThtPTBEhcnngzMgH
2ihxvwqzXvY997CoXqlvXYVa2FEiGCKnaNpMWqA5iUEKd9Gtk7lzW7fMgO3byy4cik8eOIUugkt4
/mKm2UfJMheXbR3y7145MTfdIIN6XuqqynRRh3cD0fr7BmLxlk98u3I8jVqgtoCkvbb2ss0zy5Xk
rHwIO17sDLHjk2Uk+NJYvzJxhzr9idMSp4aBaHnOi6G4aUDqXFYzavq4UUCKW1yx2IMT6npQ1fPn
hRoEkmUQDw71gdKDm5Wfm95QHNgeBJ3DC+eL0wzlEnXO3F33YcWzQgBe12zokr4uSaIEA+ZRloxf
B1KbbyGq/g4MmN8w/PRMT9EyiukxBP0zRJVGVp34shQkwns2d0KOYhcYtn6wlPNdMLTN1xAyPKQ5
m9ru586uH5jfBvf5OJ3Y0cGXWSjJeulJOdVJAPLwrhx9PkSzJkjPvXn2vIh026TSfi7G8hhU+MkB
OgLTOCwmlAZMjNicdDJ58Fg78/xQSxtOkW9bZDhyst3RDwIkYMWyjGtkwnx6KGWA0NbRTU/JsoZj
EQvrWj+eycBDaA3WEQxQCdpoWkB+xy7Nt2MJVVWXsIkXB+21oY07AMdfJRJggtJCePdAjIY50mIG
+N6Atb6RAtGJ0mK4X6G6/iJyb70nfqmxm1hxSWu/o3EJbAz0C9MtSZEwtU0UCClm5DmFfgCeSuRX
1jtrnXgOCvlbwZol360Lo/sAsGKX1DUFJYNtL/ykW9S0XCFdQ54ERM+rkAbaMfNBRtjMhquwUQHB
xx/rLIA/GbnkT/M8k28jmhM9L/hn034by3bMRqrAntWD6boYoo8+LZ1CXU1LX1zqKTRPzsBHdpkP
63bbusroi8nV7tUJEUOuunkkRZJP5hjcRP4V8gNy77ZOV6QoMkIHnFcIkmrrOdI8LWmdhqJcbBxa
TCiyy9DtADO0KsmHOpS7oXK7r3449OQWOJVKa1KYp1k1PZAy6s9x23crrrF+zAuUckhf8mYobqct
qNMWaUyeGK4DLx5LiqGVNqyNhJzG4hJcAzhO3KT4MTwkoh9y1dkxHcWwXXeqJPe1JQjAQemBkCVq
224rS9aboc1VE/Gu7r8aOboJbsD8GNZjuFOtBN6WF6Hdq45gS6Esoh+WbsTfR/ZW3GqWUyfJnSbY
rryqdB4XZ3FRyRc+bRMC0IRkk4+nddh5340K5wm3vSfvcQv2MvKRqV5UqNBSj07iB7XrcOk6eo63
Yey+NraaL916dRqUYL752Fa+2knQQkeEK/dT32/1jpVszkbPNzIxLUXVJ0azXYWAIeMqQBa6VfV8
zxkIyLyT5mqEsKlDQtSVWacouw5cq1IPWA1SBVUFF7L15lRq0e43VJKZW+KPIWLS6abr8QtWOf+6
iWryo0KVdBfO7vokdRfcSevpLao2R14oRQON+J7fmmLyPpfBbG9zb2rSdvRlH2shxltAHuLAeV9f
bIb4x81okkdbUDLwFy75OIxggCPJ+00DlZ6R50IvdOMupYO1Ww1XkbcIswMna1OGo74vHS3TOtwq
fVV70CIhuLKUWNnucdvQqw6bNFFGuGMswT5AjmSrj3yq5+dOFmKH3Iffcr7RB1xH/s46zDx2mqHi
4Z02EOnw5XFweonCXhByIJZ0Y4S0IP/MvUp8qpCwfBGhLHHkQceVkWrd5rrFbXr0gWDcLiimxmiA
XgNED3frK+b4MyqJwr8uid1ElLdVdTOqAVGPuQ1wc3cODnkjjU7yuZoefNnKD0XlrBDjSPadu2a6
nebS+2PQhd6NYYUyIlhMe0p+Bj91Vup97Mnq8DhwXeiuWE/nA22CMfZl0N8xXoFxa0Ee5Eja9nXo
bAckTV7iW2ovHNehKZgkVyF76diVaMLt2nZ4M9GIm6dAsUzC29Kd1ENOlHicihkSKzP3REd9sfLd
UFd9XPhku+o6aCviWq0zi7GCkFxwulS3HSV/BMHon2pWK8MkYIPdG7oFH+qZjulS16K9VxtdP3Bc
jxOkIEOgstJr2Zeabib+P3bcQskIUXvgHEWyeFALJfWMaB+1wM4jfABBPw3jwOYE3HhA4v/n4W0I
ATyIGF8HtF8Kff9WRv78Zz9hbPJ/oWcFTEwhwUdLgpPz6yeMjWZo6J15aujhMfLXn/xLFQnTC4Wg
EDQm4yFMvACf/6WKPLlhhXdqc0xg3vND7z/BsU+ax180kfyEiXNQK/j+AH4JGehLTSQDAehCKTak
qKU+59uMOLS2kZRzEKt1QU0/zNtOhsFl3/rfX7ypfxBkQsr75tCA918OTUAA17WrhzSkEJHIQgOs
quy+r/Nv6+CJ6O3R/NPjXs40IG4AyRpIASgCKCFYhpfDVflS8Ym2Zrc4TZ2svccjT/o3PgkRi+XV
iOMYbYLUO6P7T65EYusSg7qwaxOlZpHi3ow67VQxmDaWLHz+5M0I484npKrUyg+lLa/EvDNTcMUq
qC9mxZBoA+fsPhjiXvrWuR3W6Vi0fF921YWHTCV9e4qQSP+3OaLxtxAMtAzOOVTUv86RjI0O+DLQ
tDHAQaowAzVKIser51sKVCHqJmeMpJVPgzfzyJksi1eAS4kGp+YV/ScOmPWwOte+cpwMF2MbQyl6
Q7YBioh1Rl5dx72rdkXxJcc/LZaj2QLoPiGCcWh7ibs9I139jftLFbVV/jgNE0Rd02GVYxORBsRE
JayNJCv2zBXBsSna5dBSaTJhhgN+u9lLkBAJ6OujqYV61ErxWJMw3pw/OkclZpGRA0KTGBZVRZnm
wRRvwmSUVXvlm8yRaq9rBgSjANTaJO2Sp00DuVVHj/mtNwC88uYdMJG4Gtysk+SG6T0dfmjvEshi
Ezlb9GVZC3bhSb3vmHIjKpm7D20YTdXUHRdj9MHr60PZbG5WuUtCCt5mWnOVMIG3tLX+B4q0I0Oa
fljFQG547d5punyooK1VSIXvTdF6O1p7P8hixXVbdUW81uO+Xdb6wRZVhnQwxalQh7lpiqjzAHPI
UX3BK+Spgm5RNS1YlrlO5vG5cSDwqye/TswYrMDKCJJN5h0C+uQGtdyNwSZPSFLGnDw8LoKv6dRv
NBKitlFTett1yTlUEWEiPYhM0fFhjkQBCG5tyilZbb1euBRI7hzmlxIdwiFMgo63DZN+CdWxhsTg
0HL+ZavzMHWMrBM0KWiu+gnU9ci6VI9m3of1NYo0lC/eBbSkwDuAKCGDKCUuKGIuptU8uELrHZtL
HTEmsROXus8EgRhixo/pAuOkC95ZxyuZgPOFaFg3zq4sqx9ig7apAWCUuMYB4cM+Dd10ooe9JTpS
7t3VbLzRpEjdFqJMUxw71PTKhyBTFMdionslm2RaPXDuaufrJhlz32aNevK0COO+Aq29NnmVqEYP
V54g6TZ3j4HCXn/75J5cp78EJ8HQZBkNZCnOLuHBidF8GZxC2XlDPxkvrerwkrRyOm7AXlX05y//
+o9DoR315i9ITefLdqExcp71uhWyz5btFJtqhx387UtZku1y3RhJeUu3w6nIBPFWi1RBv3TsxbBA
jD5f4IX5ewF9xEaW2C55e6HGpop7X7UX2Jlfi3ZiV4qoy776UJLPnmaQtbNcxwUXP7p8ni+Wmunr
MgBSrod5vhpXAMnFWqoTqKShkc9v/nxJPz0RPy+MvxT9L1nul6T3/4g+/+VB2XN36jiq/xdw7J4L
fyU5dfR6PQ/5tw3s7yTk73/2Vx4CizkyBgidXbRmRXu3kwfjrzwE5jQ0Bg0JWlT9Zc/A1fgzDyGn
70VwzkIkIfDngo//dx6ChtThya8OMASmNtilxX+Sh4C5//UICBdMP7qQwgHCCXKeU4Pll0dA1rM3
ol/BvK9k8UCG9dOihh1kZl9KV5bR2LuPxqXR0PKrCeRaJB2D8A5VcYHqKlmB7g8oLNYLgGYW1wzK
D6O8CFwLFNEeMpppRW1ClznpGxfiefcC2vjUwf+H66ma9r0f0gfjBQCy8B+njSNHrrzwolm/yvuQ
GJ4KvgAp0zsg0c8A2fkJC4x52KWOtgc3L28U2SA7YfAq1BuE4faoXQQaAgUxxL5P5UmEsuVfG9F+
7plz0KUpUsvMXRU8uRC/xQB6PxjDLkINvQ1gQ81XDzgSBL+myRGj+11HvrjS/zZueWpr5weVPi5q
cAOqAP9pePAxXCeE0ADq1MKPcOH/YHzZ9nUDuB/Xbj75a+xCDQMhptNedHL5ApH13rFA1Vg+Xowd
WIAlmgfLo4bLWwntjqUDSKBgjhASCtSxRQoC+HpSEz9SAVKbi4sCCNW+nDC7YCAHENZ9XPKt3JcD
cBw3z2ax4K5xqiKltbMmUBfcQ/sF+VpYzocKsoC70YNsep33ol93zQKpml68bh9E4RiuFznvrpSs
x3grLGQVgcaiLhO+LJbXtxWqaYyhgOI2EFSK5SQVY6gpRxr3DFaEtSvLmAfyLgS6H3EXFRhnpE4l
cZFDgPAgdT3Eng9EBsH5gMSxBkoi23RdkpC3a1YWRkQD4DOaa8j0+HrVF9W1ZU+FqNxL3pXe1RRC
CL+Iso1NPxW7sPenaO1LEPqyjte8pEm4OYeSO35MOXXjaTDxPJTIKEbESqh9n1uU3r3RajeRcImC
qgtBzC9jEvTjFMkWSlWtegVSy3xbeg8aDzPtAiluy8Ae87W5GEGUx5VWN3pqxh20s27kLmDQDBhO
UF4QaEPhnrULyWOA2Pdq+oRCsYh9qMRi0s0fIem9hiaZhGqIe1HOWQupRASZg4rp8IFMzpfOFnTX
4FIEoLXErS8jrG4ThWvPo4lAoFyNKrNbcPTazsFCtBOI3h4clOKg/w5dJ7B5vAkWhT4oo8KaY5VD
2Va3ZWq48130RRPDCAKdSGGgXoFQ1HM7EaNnaxfBu1GBkmkhxJhQ1Q6i9gEXtCqbWPlU2jwBHnkh
tP0BHldA1rm5sesO9wsjawzJ6RJNoV9gQYuPwdQ8UD1CWO7gN2rADmUrbpHzXDTavYSnZE6bogEQ
VWOjGaeO60X9waq5SqG3hn6yyIIu/OKB6IvXhsRDU17RQQLzd6DkXpbLfFbL5SICXM/5uCIrxM0L
kcm3pXGPXQChRDV2AoTbDDrPlF3WgpcFa7YvA/WIPOyRAjguSzUdAA5+ChwSb3ShBwMeIMKjdFKN
CHdhX34lXPHMs89sKL72gTfuhmFEdACnuU5QbUxr+EdHRWbr0E95Ds10QcF5KSqrrMn758DkLFuV
fQSmWSL3rzJVAQ4By3TNA3+I4fqAimW0FEr46TiD9jlulZ9YdgVJM/Q7y/zorgCiIAftQDIXH2y0
AfrLxo+gTmeQNAikJZB/lI/GcYMLPZgLX/XAiTsf2WrQR2uDpao+IY5/82RY76bc2XaAZp6d6YFx
cQ+o+9Fu1W3rO9hq4sL4YRN5ebVfCkg6fHeTSd7l/nFkgXNQ0GCOvMxG2fNdDv4kq0dZHRQvMqYR
hl0xiGx1UOtxMP/JiLroyRTQZpueN9/5PO1yMvHL2kGxUBIwvZbBoFToaSe5KuKZV20MRlYnrrMl
NXFuxgAOBiwNLiCwORD2eJAwl3cTMuAYieayq8sQVRHVDx38aYdR+cgtO/DFbT/GYhYlgF7mxZPA
TpVupsYNjhgLLb4qClz0oc6G8nrI+/LKrwdvH47rlexVDf9MMKfjRGMOfx8MOXkeb95nXNvlrg/r
JXZO0i/SExM5TH/YvPxJokjKiNfCz9I6CrUpvwPEvR71JA7tZj5MlD+psc5ROWwTvFCPG7bENQHd
CflJGXfOesGs1XHuyM8dUdAOtUJdjshTp8n7ZEdJL/p8zmOIbJDTA4+uyXBZTloeB+nvHUqHOw6Z
eVpoqNfnfqWXJbj6Hul+0kNZE9VLd5zz8Vk00j9tiut1Q8XY2bBBoRaHg89SZ2yhSJIGUATEZ7Hc
gjBxYPaDdgqgxVA+DkXwedL8yG0OiZ2iUHoOh15uu2XSoDpysHKu09Jd6XVfgNverSde3mclLqVi
jguZV7swmAyugo4/hd1RO3vL7MfCuofr3u2h5i/aIrOQ5LteV90sqsGtbuwdbGnf1sb7MTslitLA
F/EcusdTQHTDPnZ1HsS15xdx5ciky4Xz4LR1DGmX9zCbKvbIxhM7wXO0CPFQunQ96Rhy5P99dWhQ
4wGnx9XRXzsdUH6Swey2XI2a3pp500nYLTzxPfowA6jBBd9HY0UhsC1ZDkdlkMdusYKo1X4SNPhL
HlyDUPc2KAamW2phsAkc4cVVv+5dxpojKu9EIolILKn8qGTffHxA9Z4WzUMuSHc9t3MbNbYHlBw0
t/CH9ke1XdKyLTO0RhtiuQBiJVXRpKQvfvRtIGMIh2g0yi3l7nZVeCTJe8tg1NxuQ1E72VRKvLPS
0gt/mVPVeWLXhbqP+LDeO0Xl7QK6OGk/yC3zvDUt8vmPuak+Li6F11QMXcyF46MuRgEU6mvHIfqi
rizbteWwJhAXOUkAg6Wr2jFBPmFgpuiKbJqEiuE8BWIQCKwY7A09cpQ5GA4zszfIWFUC1WedDDN5
njT8WnqpkjUP20MRunEtgMWjaLqAu3mIqwYx0pD2E7K08Roqa1yrCqo2lMIAZpHehG2wpkNXPPgL
rIwWjFvsGah+tqI6LBVoEu0YvQs6RiOpObaIO1864echb8kO4rIT5I1tMgwNfLCeecQe2C2AmON1
bW812JgD79vnds2/AfAmaaNNEJOrkspiN2j/Y9hCKeaC0rEbfgorMelpQPZM82yyrcycar6BAAuG
DzvcEdF6iRy4SMaNf61rlpb9BpIQuRscNVnh5ij4+ynpGSTvtYWtNA/zWDHsWaSfV7ac7jeOkwl7
loXpCAiN2ZUyhD+Omq8VnSHRq5YnIWyZzCDZI9HPT6ArLyFT2SJPd+OBgllN5t5+2DoYWGbYpSsk
A/jo0BytLWHxOCTGdg/+Wu8G9RlqQ6SPuvoYVr7ZQ9jUXS1yrIESLEmpVJB1aG8dLSw8TM7AQEJN
TYYzTVCUcrBW2sXJ76NeOJ/BDsNp0yg3aSsX+pqWJLZkz7bqTOR7DU0Ac/1oRv6dlSCogrEWkCBp
6Mob/3Hz5XHy/Y/1Uq2xzheZkvFBJsMGLWST1zTp2vyDSzuFMFA+dqw9EghJUn+mX0faP48Rn6ow
Xjjuq1BB6wsxgWhxmQncmhK3HNHsI9tOQoKtuPAr2Fk82L3jUof0osAR22qtYqGkgDp/AFfV2Mtq
4RDLiRhs63g5hZeD8ut46HV+2W3t0XF6mgge9hlpb6EBnuhUJqQXfzBdXTUrAMESwjMmpoOT9w/A
oG8WfDYtYgaqv2rgTghfEytBn9kLt6AkNkF9HQalRUUVPm/BwKMFZztiTnVf8dbCZR+7IbLEQe2n
lc2pCSe7A0fVwygKaSNb0xm20MigDXnitfcdDC5JhZOW9MCVkpCt6oBBP5sBbozB8+OSTJDF9j/y
in5zV7JFcmUPA6u/5QG4YX+wcSHERyFnB5HHv3LcbjcDw4NaZ0LyYmAe2XJAjtuPCsWQza/d3CWx
nkUR94BAQslvTAHMN3ya+yODa2ksc534iySRaEoISaQ4goX7XDdSgFbSa2obpwWyNj94PXRLVjoZ
ovCdw7wPigRFivf+bEjqtSuGm3u4D3J564XlsQsLk+rJgJ1y2mfpk7tN6GuYVyU8M4uIC+hUwcJW
gJM1oqht24gN7RxDT7AgOg/3rO6ma+lLQHTg1qrgOvTap6pT3zvZINOBIWik104QwqDZtp9hnoRH
vhpu5rXau6ZNLXfSem4uOvjPTUv2K2U/vDFkkEmMST55bbzM4sf/B29efLX7+8svXL/0N3jem401
fvks15/tOE5//ydgE+DTE97p40VegHZ0f3bG+Auw4Wiu6cJJLgQ4m5+NNn4CNm8YIEApcRcIiwgI
+AE07yX/CWDzK1zzl/sBDVk5YKmXME1IyoVrtQXpxAokUtYa87EgfEPn5H/DVz+xvl+6dfyCBv39
+BNp9KJHRxU4tUGfCvgaNSQNR62QKUeBO+ovy2jR26L11nyMJ28KivjtEX+FYP8e8Rx6RZcGMddo
wNGMi1fdEOWiQC/807i+YsF4eHuY197b6fdfTExzl6P1SMvTwsDiGvWlhfClAGWORo3veXHYRi+f
j8MOXzXcfhCe9PSKh1DQ3E8w6JlLtABpt8wJLNh2qO77+7cHfG1CJ3vMiwn1wu2X4DTgosJgA7I+
53MMoShombcH+JUn/HthzgBBUdrVhfKMpUKZrnrKIQyYlghXSs6SEeI9dFigmqnt4e3hvF9JtL/H
O/P19EED6giimXSWchliXICZ32yACwx6bXyeZw5czUDCe6reA+eS1ABaFVB4QZrf0AGvzJid0XdK
mmZRbGXpKpD0IAn/o1jMYUCfjGTd5NXb83xl3dgZD9rhsEIaOLEUXFbwSY5jkBrfVfu3n/7aFM7C
A9qgQPXtjyytIXt8djvdXWqNrgEuvvoNOeEE/vXtgV5bLnb6CV7sP9SmrB8KhgpRAsDNN/6BsCmI
JUfxaEO4jVAbyURx6LNBPT7V05K8PfJrL/AsYIAorvoeDsR06gCrpqM3gpcC3OjLdw5wGvjFzAhk
lMKoiqN4kmqL6hopRwx6sszfOcBZrCDo+dN2uneytjMBv506YZ2HwKGu/E1MPa3235z7v48SO4sN
WrhQQG0MByjIabaWxaQgripqA7JuGGNn3WAZqKBBfN+KnEWKEGYsNROTZ50jbLNbRw+O361suiV7
e4BX7gh2Fhp8kFli7Z0ANSRaOO1b3rWodVpYfdK+nNbtN4fnlWHO6fuhA0+K9hAi60ltH+vRFDdg
BcdbDZL4LzINHBcagf3D/fraEGenfwVz4a0uCzNyMitTbyjqi3BFQXxfMzSWet+CwGr5yw4uQErW
IuhFNipqDk5j3ZtQeqP6jabjlRNIz49+XhoXbwjtu0A5bJFbbfQzt12fvmu1/yRrX5y/eQk6dKRF
a4FFYRm2etUpbtYWFnxv7t/5hs7O+Fz6rVGmEhnVS12mEOFtDipTA1jqfZPwf10CqNfYEG6nJRhG
P9wNxVy5aYnSezrWjoL/533DnJ30gBhfow8Bz9CzzF6R0A7XaLXjX5mFqfelhPTsdDfhAtn1LHH4
qNfMCZN8BWekYS64QNEHzG1yijC4Q784n78vWTu3+AYGr8zFN6izZcQyZQUz3pS0mwJl/vZre+Wa
PHULfRnit9IMfCJjkHnApQG2k5kzWBLnvIt0QxaA45D8lb8Z7JVofBKgvRzMoAWAC/GNyKCn7oOd
O8/OeqkIAVzSSWh+r2u2BC5aNUze9vnt+Z3m8Q8XwMkV/nJItUkU5XbNM1QhhXfdSWr1dw1VYp86
duz4XV0RJRHnVDFdwnPSk08GDQPY3dvDvxIg/LMAgQ5OSH9rJ8+awJmTgirgZjzof3N9vpZ6+Kfg
+iJAsGXayoEMYea7mEyKPgXLlApZKZPBRDDLj71D12ZPrUDHsQ0VXHtF4Fiv0GSDwNL2vjmeRRDR
wlPUrSXN+gDN32Juw+d+29bhNwHqtR16Fj/UCF8+2hoGGfVL8HZmrSAXV2h/JTqbwd89/6ZueW2p
zgIISH8uqgrOdelamL3E4Nzmi5K/CU+vPf0sdsBw0VYOkJCMqdWt0MxINDaay9Hod56ts8xAl2gX
QrZRZBO6eJADDSZCPgy9Tw1aIM2At4jlvfwOdE7/1Nv+p1f4eRtLH44v7KORZ1zkcK3bIESLFFvL
4XkxCI2/2V6nvfwPJ/hcLgnJM6SfHMVBIVWdcrQwSdoeTfYKr39n2kbOggTPQ3R+Gzab6VlOGSn5
kqieBbt3nQ9yFgPQZ6xwNlwQGZq4NDGZvCrJTUfet7HOBVuoojq4FXEUiB7g5yy8j62k42/O3iu7
lpwdbQ/QPt2UtFkZOCCslpb4ySId+rv0/LXnn53topqn3h+NzeCUDg+Oi66EqAfoO1/N2Yn2+4X1
U42nTzmhMW1wmxkXHOPby/pa8CVnR1q0xAqYj2zm1YBnIRvxne2qadATK6wfNuFkTg0rFggM0gS/
SQdeuUDJ2SEHNTC6aw5fEemrz65TOugvthkQ6id20ErArJP6zVCvHDvvdKG+uFraHJZQ6zkrYFz2
jPK2XnZ0qvs2m9aA/+YVvrL83lk+4C/B0lZ1vmY+Dvh9OHUVbDZd/ZsK4/SUfwgc3tmpnloEv9Xy
NfPoMMBkab84dQ3fHq0in+afdAe5TphXv9lsryyNd3bK4Z8BYwI/UAavOPTNo88SackenRkaSAQg
juo39ZuJvfbaTkv2Ymlw46MNr+dP2dBVOVxWIJTioNjQDeTtnf3a0p/GffF8lktdO2hqmKKreX+c
OBp3oVOZugjbuv3NbfXaFM4OPoBbZ/FgndmNs1z1Qw6HiLzs51Y9v28KZ0cfRNcyyIVs6SZnGytj
H4OgDyN0HpPv3Ltnp59VTo1u0fmSwmMNgFZDSzOEUC2//fO/kvT8GXNeLIHfV5TkaE+X9q3zWW6g
tRcd3vS6Ok49q94X3d2zI173dnQczX9OgZKBRAx2gt9M4ZUlhirzl13kM4HGLIW3pOEKEQo5PV2/
+wWdvmP6co/W7tLnSuPpg9USBipzC9HN9XzqAgpZZ/XOOZwdaqiVROcSFxgOJc9omyxSmAntO1//
2TGuN5ijS4mHCy0auCTAxcmVF/j+8DtgePfsEG8TEC9lavzoZNxD0PWwTRRcP7W7pacfdYAGk+8b
6Owog8Embee7cwqmIlu1e13Vwy3bqm+F7+952fwGLX7tuj19K+zlims7TmhWvcL9WHo7P0dHvzqE
jXyIee3sYQpNi4XeNSVDC1v6zqmdnXE3Z6NvCmeC2h62+KbKREXzSG/lV9gmHoJw2739Cl87KmfX
+qBhjESSPqcVD099JyB6nEf0P3r76f8czmHl+vXFodmDI0snnNKOOnwnHT6h14AObhAL1W822z9P
AMzer0NsMyXoixzOmfUg2Ikc29RQuGxoO528PYd/vl39kwb95eKTYQubuZdLhmZR/X04Mr7rG4G1
oNaLXFDGV40RTfb2YK/N5uzUwzdKxm5r5kzmWqHTl/YSXVfmvzg7syY3de7rfyKqQGK8tY2xex7S
6U7fUOmkwwySAA18+v/yed+LDk8wVb471XWCjKS9JaS1fys+//Sl4ZiF/ShSBoI5ioIhB33vLcCy
emBJ2tBa6aql55/e6svSoXtTNgZFKJAMW3fIuj9omj1WrHk8//P/vTIBYPf346OiaAKnDYYEV58N
yiwyeyMBXJFhhoJsiLbOt7L0ErNgb6veElE4onK68IC+QsE2DqPuAXR4vez5s8jGpbaCBiyE1liA
LN2nz4VxXonX/D8jzcUv44VkhTO6v3spLFRmYYuAgrB0shOqcVVcpcD6TE5Xx1lXgguZCuiwxdDd
6mLKdi7Abyt9tzBC4SzeZeaNAE6JIamxPbwzpgbxCgVZB8uA5s/Cejye78OldmZBP3IgvOu0GxO3
KO+rppIbl+BdGQp8gV37c1kjs8BPw4IHsgASXUmAnGBPcN800LQHhIEvV1y0EtPw9IZfQiZqQfxg
wA8moVN++qNXwFRABw/n32BhKoezeCcDGQQU9sgmUt05fXZPJ3nNRv102eNn4T65HcrL82pMbMFQ
cNZ1caq695qHF/78Wby7ytUKCMcxCS31ULXAYJTdlUPclZVjaRLNAr1TaZoNEBBh6bMepc31Zgw1
vjS7kzwOeK3znXSaLf/7KQh8098DDDcQFkwWsbBbBAsd2KxMdi8pXFKyEyOa8JU9ytJQz6LeyvHJ
ITr0FURN8ZROMaH9HhCK+PxbLKxLwSywXaYM1bjkiCG/OghFrl1vZRQWfngwC2UGDLvfMXy8Umc4
wm7k0GC7MLnjSjpc+uGzIEYlgc5BlEG27Z5thivk6POyHpkFbh2Vgk1QwsdAiv8kKb8DnPRw2aNP
XfUlJ4xcVtoof0gMSFnfJjOQpBxpvzv/9IUJGcyiFnbGbmnX0ZA46X2Vu0k3AK9GwM637UeCOonL
WpnFbkaGDFJL24qRjx8noB4s2//JwUtFFRdgrVZ94cScBTFmPedQew8JCP9si9s+DglsoFay838H
Nv+I3mAWvWEvg8H1oMMGaTnRx/zNRX0c6h3eUZVk7mXcxqj1qR/FC0B1aydtSxExC2UgzLjLQUFN
AK6+Hezi3ctQftxZ6cf5oVl4/sls6uv0UrhHNKZN+xjV7ocCdxxQB8OxAUizlbFfamAW0mIcbVyv
ooEQyO2QtR+QbdxCdHvZsvA/6jvXMzYPoz4WDX3QpPpAhe5tH3grj1/IGDDc+qt7HFUElGpnSCJF
3Tu/Q3U8d1GocL7zFxYd/9RnX2I7Rxl8jR24FdMJEu9mHD+AL4ZE1XpxCtpfOACzENcRiFSglA0J
eBCq2NoVtE6ozRdTjZKTrl/b7S2N8yzGGRi/KW7HhiRz2U9LyVfldW8wh1rZ7i89fhbawO3Ywqfo
qhYmKrv6tCRbsJbY0HEaVkZjqYlZeItcBjj91/iiIPkNwEIALarbtA1fzg/20lSaRXLZBLYb5LSH
RxW9FaVVxIUbFsn5hy/89rlQbswE9K2jxMeWZ4CqFcfQR327mlZ0eAu/fS6RE57Vmgx44ARkYbIl
gr5HJ9DwZb99tiqb3Clx8DT0iWvkdV7Tq05191w2KyG8EGRzWRzBNScUw5ZIKpU+5aF/VZf2tw4/
f8tTPsXn32GpkdO4fInkDuy2SLpoBJhqChs6dgjD7IffNb9R5LQ/38ZJAP2v3aM3i+QTOanKHSUS
3+mSpof41wMwAk4N3m+qnBsuUZbSZvkRlzMotM1zMKtt9uxaA0eVo732kbI01WaBriyKjOuOGK6c
oMDWe7Lc4Fsf0e/n33Lp8bNAHxTtcwacVgLYYZIR7xaOBEfUg69sjRc2PN4syGUaVj5YoSIB4S8O
iKZbmfaPGYV3FAnhgOWJlWyyFDKzcEcpF2i0KElJopxtK9fcNeGFu+S5Kk6B01tDtwKeM4rDx40I
/PKWg4G2gS0UDggvGgd3tm7D6ES3VeehowARs5BkgXB9tVj17fzjF7pnLojTEMLWPs4ekFFkfzLD
G4AOaOhK5y9MorkeLiO5h70MEUkNwpkqyydABWPXYitzdOnHz6I915xVws77xCMFar5QKBkNYE0y
YGfO985COnFPDX9JJ26egQIZ1gIl5NZj0ZBvNWcPuu0S3Y7x+SaWumgWxjXKZnAigCZQqXXLwwzs
O30YirWLtaXHz8K4DmF2w6VBDTQNftkSxZVWSIZHJ1PFypq01MIskkkgbU8WmKCjMqD/1c51Bi8l
1PVEK19eSw3MIrjRqJMDQvwExMwEKuzJfZrb97mIfl80AnPJ2yDcETRpjAAS6rU05Bo1/UmYksvm
0FzkFqmshplrJpK2Kr5Dbf7EBXv2ZXbPUPd4/g0Wpulc1IZLfmFjzy0SG3eBXlXjs53fwOLvRokw
Pt/EwiDMhWs4dh1SX1k86f3w1c/8G4Or/7rib5c9/tTsl0BLtQvzMFZiSUVfbSIOdGPmhTB5c/vL
8uh/FLYvLQy05BYAFjwBdfJF6+lRkOpxtKKX8y9wygj/+CalszAG2CE3cDviSRjWAA/lJUek6a55
Pv945xSv/3r+LI7LMiphy2Tw8zl7mVDtDETqLSiaH5RbKrZRIV4EoIe1qEzflCjH3+DExoGpUnnh
+82iHLaR8IYA2BEEW+Bdnd69kypbkwQvdd4swke40XQeUNJJ5sG8FFRMyjv2GUayWjnPWmhgrkxz
TWdHuDXniWE9DNMch8N0NE1dvnaJs9TAbJU2wHGHAgiLxIPJYLardMDAZI8CJS4L8bkkzWkIKvEj
iyWg3//GyeWN9od+y53yzhYg8JyfZQtBPlemBQEg37a0WUIr8eIVYNnZPrAkKLa98CN4rk4bamg3
e9riYGua2k85aXPlTKT6WRmNsvbL3uI0Rl8iXRfCF0qjq7r85M/iCxC1yZOunYvkNpTMQh3AZ9VY
Afjyog0ZjHDtfq9q0FLO//qlmTQLdAnTVgNT7NNAA/Zgd2l2gKkU/IQve/wsjimyrEcMhhiF+Bxl
/mMIJoqXdkB9n29gYS2aS9JwO1p1LZPg5MHlMulxpClE+NK17U8vcy/cV87FaEHVABEOz6AkcE8Y
8f4xH6bXKOxXvuIXxmCuQ8uAHqc1uNUJnKPe2w64q9x1164ylx4++8zmjQlCa2wYqgYs8W75DjmO
VSMvmz5z2RkbhrwMKKxhUhvmHjia2Yna9+PzY7v0009540tkCWNBc1Hj4WE3nABQ3rFqV0Vsp5PO
f6xwzqnRLw/nBRwUGKgeCfyhCusFbHiHN5uyA/nwybdHKq6tPPXt7ZgGoXnogzRgqLqH7c3WAVEs
PI6cwP1s60apArYzY1TtlDKlAP/ab8pdi/NuLJTV0AJjotJMXGUaBXKJNZW590D7CjevETB18t0e
qgp2AGnnDQff64MQvudAOO+Vjpwi9j3atz904LrpAyg1VvlhZ0BZ/a7bIMdJXjXw5s7HEYGzEXAE
BEaSDq2KFZxIzA6GWxEMG3RDDCS/8J7cOy0FiRLHsFN2UJGE+0ETMN+G/WJaRscOcNz0adQ6d65t
ntopDhlGGrYXDucskTUaziGwj+0SC3ffm061OI403fb8XFlYS/7byHwZTigqDbaHNUtqv3yXsPSJ
HPiHB8VlG8YTDPnrbAFjX+saVgCJN6bIMvUVCFgJjDp3l/362Y7EkxD6OE0JIkUUaXgFRUDkaWA9
A7KyiCx0z1xrJ8DL8yvcQ+JopQRYCCmMKuvdL8W3i15grrYrUQEt28BGNNlwSrJw9L9HOSDMMOnQ
XJZq5pK73C/gX0n8PoExmjpOcD/E159wn86/wMIBkX1aX77MH9FkUkomkWu0KLcQ7pbX2PJOMdeC
HA0t+M3o2CuHUUuDcfr7l7Zg0TygKChCZ6FqG96y/LtouQPmxbjyMksNzHKbXQjAFELWJWLgXraL
jNeBSl+OP3A+Ul2477Fn4QyYljNZFHPWh7OXhrFswT5h1qF/w+ep4iuBcfrF/8jSc9Xd0HCVWvmA
YXHrP9BOX3kWQEvnh3xh6zAHbbJRCclNAP4ciFffWngIvlWT1f1uXKN+mI52f863szS1ZsEtPT6B
7oTb1ZpHUwhH3QJkHOjgyA2vJso3sC0A61EjXn6eb/DfnYaU8ff8UqytHaDhsF0Ju/exG4FvLIrL
Vnwy19qxQKXllGFRpmaAezUcLLDuK/uirdB/sNevoaFsFON7BU682q6ur3J4pV0PVW9/v6xjZkHe
ly2cA7sOWbwdAxDIqf2Oj1yzEtZL3T4L60A3AGT22IpWaQ1qdRuWuE8f1iSI/56tYJr/PagEqLuo
OC1wID9fwczzDpu4d1qY7+PQrF3mLb3BPKSFo+FCFmKFNi39zFFQ8Dk1I0iQl3U/+fsVPELbMgfY
LfH8QFrHKmrh3Zgq5a3oPBZkbwSOAH8lVhRDp6lfw6kdiq2heihaY8JtGsC0cQdalfUt65s7Kwwk
LNcGrCdXoW+EucotwGovnAOzWBcBxd6xxK5SGQ4AldWUOEME3p3V+4v6cK6u82064WMESSulomxu
Kt2HOCTRfFi7Dl2YA2H4dx9O9ihQik3aBBboYJRpVSoXRzyujFa+2P69OJFw9kHi91MjWoIG+qx4
64fqkE/jKwoyfl3WQbMYr4fGDNEI61sm2n6rM/pnGry1377UObMQzzhsbHrA/xJpu3DFra4I6Vd2
aAvxHc7iu7EsO1Mg1CSTgrAVMIWkzckjHFNvrYy8XNY3s/ge8lpkDsroksgLKaAHUgEOItqV8F4a
2Fl4q6DAZzfGNilMN91kNsxUpyEqv7lhTlZm/1ITswDvS7ft3NZpEuzXQNOfQEUmST6u3S0sDe8s
ejONG05fdOif0nIPMOcpDjVjl50ikLl+Dk7uRSgr2iRu1xeJcSfxrStdeciDsb0M4oRi6r+jF46j
KP6HvRA2yS2oiVF4SB3yzM102QwKZsErWJtlaVSgh9xc3YQDKHVYh8jD+fm5MLzBLHYjsIilAjo5
KWmOIuLIg0fhMR9KEGZVbXXBn/PNLAzzCQD/dZMBYFIKxHuGJO2DBbjRbRSqbWXZUbc738DSe/xP
LIMGCqOnJiH1+ASq524cbBhZpvH5x//31fm/u2KY6fz9AsCjgJkr8AJe3e9CKzo4rXzgbhPbebfl
nd6Dpnlr4Ohsg+6LeuKVdpdeaxbgLWjyVgUtJSzPqXOg1ZDtpbHYc5t77WUBPtfa1QX8xWzSw85p
hCm50xc1vL2pB1CqF144OLMgZ5PV2GkDbracAArk9TWxoPY16bRy+L/QS3Np3WjAdgLWGrdi8sRU
RCU6ey8C+G9MNXC1ly2i/izOgUZKUxBxABsXwYdXV8cuz59ZaVZ2UgsRMpfXudLGVTpKSlEY3aUl
jL1o/i0YhzUlw7+/iMhcXleQvoWp6GkIaJmi9gBgbZMPb6WiXVxXlg/Hs8ZdmVGn3PGPWJmL7TpS
jnoSeBVHOLdlYRebsREo2XNAxgLoZ+1jcqnHZiEf+RP8L3ts+R01OGYHTGpmbUKf8P54PuiXptUs
5kOpUobtM94j983Oqah73zMithNABBeO+iy+jV/gpkFxCyY4me6uSvhx3BHCvLWKDXpapv81FrPl
G7YXoD37I6YVqhwa1JNyOEjlLtiPKFRxPLnPNev6He7f7SopRRqirqoM8+7V8VD9xmrYAzaBaz0F
mQ5x1WWgDBziAP6S9RvriKP2iqmcb0f4Tv2ijeteS1YOV6bIJSr2RrWBfxFs9TZ2U7jTt9xBqdIj
LCQnc5/bEMTelSy3ph1tLLic046KaEtJ2slflw3gLO94E9wJTmXtcZbiGk1GMLhRftmAOmqXrxc1
MZcD5lZJ5SRllQyl971P7R3m32Nlmcum4FwOiI9Z01i+qhI6gVFdE/fIp+ENNkYrH08LacGbbS6A
42ky4N8BgS/amqB+yIghjgy0GLup4dZ0BbfqMjz2kVVeppaA38rfK6nDIw+eg16FM2nLhzGHgoEm
b2AAhUv1ASVSK2vCQhLyTkH95cQvx9GeQwWtEs7g4TJNoPnjWuyKtS3Mv/u1S9uFFDEXCjrwhxkr
MVaJX4/FMzTr7n2YZ/qnLh1r5RB2qYlZFgIBO8gIaOFxr2nl70yth/BP77JpOBQKhYsrmWipv2aZ
CFqJbJQ+6DdZgduR/ehpByo3FAwUzRSSbShXL7CWzgy8WU46Wfk2qairxG7+pOEbZNLxMNE/DEYP
WrBj5cAg2yd3g1g7QPv3xROZM/QszRwcSbRVMrXWIYfxKFg8G3uwtxOH9YDTxAR+Pzq8cFLMVYMB
TatwqmEWADBOMByjuvf2XRhBiuBnsrZXJvjCvPgf2SCeDVOzwIJl3chudFe4Wz52wGtjh72yb1tY
YefSQdDUeFEYXKEFASy4/AKmLoUFh5TzqXPp6bNEIAscmFLYwCY+ONx7URgAvuvsz2UPn4W/7TMH
OPYaHj2yuLJTeBJ1/krHL/3u09+/ZJYTsbRH9U66myYXJVPYkTs8Of+rl8Z0FusGJMGiB2V2B4Pw
a5EPh4g/iPKy1fDk6/n1d0NHaQeYMumOlYpfoT6x3OvCesrqcn/Zr5/FdeoFYMZSC0YDI2DDYcv6
DbVsL66t/PN8C0upY07HA4FXpB4wOEnbik9S8DfUJ94BqfAoNN2nln+vJWx3UMXz2bC1ebqQGefq
wQwmTpYkY5HUhtR72cGj3OHIjj3NnC0uYsKVRL+QpeYyQstoXCE1At4FA70W1L1NZXqjqIo9SlEt
zm4w76ZNO15GyiRzTaEubT72tIMBo2gttW9PlStgTYbT7vxgLcTJXFCYQ6rL4VcY4SLcv8mktzce
/3HZo2fRbXKtswbWIXEN02V0SYtUXntP5x++NA6z+JaokJi6rEt3DQu+pyrYWvIt7N8bnFXApQEG
QeO2aNbENEudNIv4CbSqXg6swOl1Zu+G3Ix/UgHX+835d1lIKHQW8xHk3m5QedEudLuJbAYn53ur
c/6MMp2slTaWXmEW9qPfpm3AaYSac7gxVY9Ot3bfuaCJJHS2gXf9yQGoLcsTB+4n8rqpyob+DHwN
kQj0E+IqNx5UvRZQ5kD9TtqOHtUgYEkRoDB3+JlPSrjwepeTWNkuL7zqXGWoLe6ADjOcPtfEkB0r
2TbFvgxqZl22Js7Rd21RDHDlyIPdGMHz/CqsWqP3oKijSv38hFjY8M9VhgIO63DcZGM8dgBiVql8
KNLmDnaqn56t9iNfK+FcSJpzoSG2jB5ltEE7rMyxx7JvqzJr4cZuHRo3WBGmLzUySwMskG6fDmhE
jqraWI1zR6biaCbnNXL6lVVzqY1ZNnBzmHDBQBGkFjLt23Z66DP5FvjeJw5TPs6PydKsmuWArgph
cUnTIZYkbzahZYFoo117f9nTZykgC01luxYFDAYFurBqFdldHdDh+/mnLySYORLPxVEbdXw+xIPd
t5vCT6FJGyIHfijuWhnUUvfMkkAhlNPhbnqIU1APXlghQPTy7SlY2XOdzu/+cUIyVxpOXq74MEqA
lgUm6NiDTm97t6QIDy1zD20WvubBWvHgwqvMZYco/6YTDb0+LiKn2Xt2225xvrvGJ1yI7Tn+jipC
p7oaeng/ZbHneHcuhdQ66vmf0UG9Wml+nx/zpXZOofJlAzwqDmBcYPo4deqnAnadTZBf14zfu715
PhUErSwsS+3MwturRjhXcoyMcpx7gStkXEM91cqC3Web7kyxJg5aGpXT37+8jzWxhqc1BWcKtUww
Zc3zLZL8GnNtIUL+qzH88vQJpSdpIUUfB4x8FLX7CNTFn45lK7vGpR8/C+8ctpFdx9wx9qI82FgE
7kjOlHbx+aFeyH5zEV7tVNBcdvg8O9ku57ERowGHdWyKZm98Uou9K+BgtBKJS+M9C/RU0tR1YNoV
w7DhF+j9cG/r3yTxMpw+hEem1yodFl5qrsxjObzbBx/tWA0O1Tic3DTT47bKw0MIKd1FPTeX5508
4fJwIiIOmRawcJdYoAQMsMOBPPTN/zeoXsQOLUyuuUIvAuthaDxPxLIa5b7J4d5UwF7uJjOOuiwK
5zI901Dfn4QSsYOzgA0KFH5NbnnTZPm98uWHw7s1Ot7C8NuzcJ/yxp06nHTFEdxgN5XFrprKLlEl
lN0HQ/2n5XLlA35p/Gfx3gYmGIIwZXFRSdhTuTAoLSfWboQvBayV7ZXYWYjMuVovdd1aOKWPZgae
b2Ek7OAepBxXdor/qab/sW7NdXqjY6Z0FPBgE9AUBxVuOw3dV1mntgAE3yiFqvHK0q8ejNhRznwX
FTBxBwBVbBzu7QdP2xfOj9n2P6VoaoRqPM758MenYQGcHXvOuHPLgAj0+WVV/cSeZQdcWeBiwETR
3rW8TSStX13dfjsfq//eAjhz9V7lECetKA/23B/ht8xVC39hLz2kfQOv+Skbv0MxTpKqSfP9+Rb/
PTecuaTPqaF1nECx20+prr1t7zhDd+07dRuuaFuWGjgF2ZdVh/XhiG8VFu3DPIy7nsOb87INpROd
wurLo4Gy44MheLQkJIED4y4K+t1l3TJLATCHKdI84OiWE/IrzFCa1PAxWJmp/06WzlzPB/wOikhM
5+40qgW8trppBXuw/WAlIpe6fLaNtz0IxWgD50bwOfbaI/cnZ97z/fLfBvF/g92Bf9pffe6BmpUL
2roAoYefpFbeb7DrRxjYptFT18s3qsofIxN3vphMonM5Hng7VE8VYEnx2MCVW5uu2zj1KLc1dR9p
5JNNCYfEixY7Z64CbJnDy3rsAlyttOVbzWvcC07OBIWyw69cAEWez/fDvzM3vv3/7obCqpgbqtTf
N8zqDyjrNe0nGVG5c8iaSeW3A3Y+a4cPhPzXu//o9bnyLzAkbWXJa5gIa9XqrVMXNWEx7I95329E
7cF9cZNzlO5tcwFlrbuh1WTwFWEzNyXQIg4crhpdzfy82TMnK2FJ2fO0dw59Xfj8ncJVFOrSqi2H
amNEpoRCTUlBnesoh1/VnexT5fhHDe4Dhy7QU6x+cVFc1H3rnFbojSRwTwKvyAaXlJaNzdlWOgPX
bG8m5gTZznCpYFnnRh0+NOBEa210EJZXtKLDFnoA9uIFMMiq60n8EN3k/oFdASq8g4lbwTUI3U26
KfGpO8FRVjvdFXBk+RVTvn1r2mhAKaopND76mqix+qT1Urd4V6HDrKu2Ld1s3ASdKK4gwfIT1bp1
Mtq5uCe9wW1iVUB7P4V5BdOKhoJY2wWm2eN0d4RtvFbZ3rMmGHm7xbHOo+ktRyHAa+vAwVpn+9pv
j10ovFOIRXRbF0rrXZrSZuuXNlzYR3tb+25MSVQcAb6SSdj28LU14a5i3m8mzE2OCqGtE+hbqvje
61BykEqVGFknnER8Z0vhbIsw2PZ2iStJUz/lPoEP7G9Y/Zad4ptO91sX8GR4wF2DDAtXhH3E86Tn
9ZU2TyDbwIO4RDXJddNhxQWROq9gWA6gpeqwco1Ad1fv7lQnFbH77diPm77/yLDmNAL/ig/3faU/
tPWrd8rfsHP4oNYHir5uJ07udAjz2KrdGmXvhxp9BXDYCE0Se5fyN74off2kyLMw4go8pY0QxbEg
6DEGx1fz0kdsl0/9TSi/qyy/Q5/fomjk6Onmw46kh+ygMY1hTQ+D6gdUr/DNSTa/HSDY0HVXPEHn
C8JX6ncHHaEQWVsSzqEDPMFDmnZ3OcnSBAJsWm/8qoavLvOo2WFuooY5K7ErxSGkGEyEju8ZLHV5
dIeutTcKqx7eAdezXef+ooYc+1Y/lyU8YYXyrhpR36TG3QYlvZN5vbdNeEtS+UPI7KXM5Sf1vRrI
bLZDxWCFelyFolwrfyUm+zYO/YM3YcpxTjchLsnits4/usn76bTWqxu5H/0U3dYBzMaNuh5tvcst
8qKoD/ZzY7a2ndtxwPO3EMAclETDf324q4sK86KRvyxV9hs4r8VuwXfp+NyEGfaP+4yB+yQ91LYb
erCL/nsVOc+0oDuXnUybO/ZEJ4BsI33rkVfHD/bwcoh16d20JMBFkhu9SFXfRnb9lMGSxJT6pg7C
2GMSLht8ZzUVLhyO1I/2luPc1Tnct3u4UPfAD+W9gJG2fezs8gCgRVyM4UE5OgGt5DrLW9gaO9c8
G+5RKATH56KLxzw7wkhxW1TFD4TbZqrT+ywzr6nd7+CjB7vqH9UUPASoi7P8YAM93dZgvUcazCF5
a/HfZRTdFUDL2aHcOO2923WHATaxdsVi6Dgfxt7ajz67yzClCtbGMP2JFYwqnD4qd2Ks77NCHMb6
M/B/EVp9R5lU0hYhinOwa6y8K5L2W1+4r6TI8UUL3/TmyKLimYTkaDO43WT4rIIpQkJcWPaiUvEG
x8d7OEjLDS8wpqFQ9Q28nfPNSMIP45T7UHYPdETFIZP0A6hsHLKFH4Sxu+nkpaHlVea0NyYq9nCl
V5vGbtUpY3yDEdcDfHQPWUqe4Yds43YJRYioTcV2nkRZ7NrBA1YjMGGURzcd9djeH+30EORwEo18
1GqwvoEZQT1hUow7iW/nnfZlsckG8OVGONX/mKq0fYZlXMQ27aCnNB5H0n4bS9w3bSClCR4GErrP
pdYR7H9VOz63TmF2PO8w/JWot0OBInGT/vaMENsWuBF/i/937J5lY6wH1xnBTS54Bw1paTmI68bu
UR2fh1WQFC7NX90GdiJb4kUdTAvyOuAb30PnfI8UvE43KEoAR7wo3aBBRT1Lhw1cxsdvsLxuvzdR
Bsat4yKl7ibg1LqNzFkT+71dwCHapXq4VoUxDynQuDQ2KfREV17n1z9DXIq/hQFO2Toh6J3rDtYt
0Z27TVWNLZTkOmv3vR6FFTdOhO2MNzlV0lje8JNaUIMHxi1+AONLsi0E291b1+bjqerf3eZyam9S
VYRb0zTwTyd44o7o2m6PtOajt2tSEE6PfmlkdMOa1Kk+fcvrxyenhGG9ziLoUEht1XQzMIv97HWu
f6Ypab+H1WAjTTD3qHFvegugn9Exw6r/aWomnR3vWXSLmra3qoms6yGACWA89NxDiEkrGnd1H6J+
FFoseuU6nbdPh7EV+7IeIuTykXwvSFj+mNK8Q9jUWDCfh77vjkPgFM9i8uxfWQYABRyfck1vZBPx
P1nTUzuGJdT4A5Vg+rNoSpgoq6zaTXVLj8Ly3buq0OQ3JdJlGEfaHTLHNncFRvG9gmwJ2LhB3En4
iP5KbTW4D1NbR0mPhemhcX3+BGZH+2wazg/uGAnEoOuH7XbofJzxpVrYh7TT4XHKM2cj3SZ8LfAo
RGkgsG9w++mlh+6ivAqJHxx5yYsdfHHeheP2bVxpWvhPXSSKHyeLNbKxcS76a7DIuO/HqCfHoYef
w/0I0rDe1RILMTduh/hyoxYLk3Hre193fWzBxewxV556a0JHv7i9HXzrBqe5wg2Aty/aViVsyIs9
CNzkEHmBuUPClD99aYkeVhSq3FXDEB7cDL/JGOjXTobI2ygKrUfPoKjE+CUEvQF6EfnDsswWy5x8
Edppy11XGk/iKiiI6M2Uy8bbFkNX/9ETbx68sjdgo8v8ulUqeAto1mytPHe2kFnSrfKcFq1wrGD4
AsxDuIVWFLSsTz/H3QzyXdjCGSdRnAtxV4Suo7dTK5B6ja4pewIlRFtbVM/xj1HL0KZwHVfhm4gi
97UuUju/5TArzlBeDG+3jxZc6mIHE0Qn2IZ25shjpQvixbrFBifd6AnGIgeNymwTT6jSsjaT1OzB
g/633zg6AF5863sghe2BScdta17ZWbYJWK7SPzUmqrI2dj3VPAN3MhglzNYbhiPJY+2qYRQxI6Cx
NLWCCCvKkSAeCiDHmm3lV1jEorDZtkXbN2ILozurl7CMt/Jx47oeIdjwtvSpKEvyXtPs2QMlaDtk
3ErxwcnTZ/haSbnxaOoj96mg+aY1yVpsAMMs48cshUJ38nMPG5jUKpw48MxgbW1ssetr2lLBdiOy
4FMrsrS4UWXlbSM9abFvjGZmC4th2/qJDc9obu0mi0gShV5Ayi1qjFr3JgxUNH6OI1wTn1VloQBD
Of0QXbVEOcKFtAgI5WkrSRMV10U9VsFj58K0t9uwbhj7GyWJuUWOCc2eFKVTx6porOiKj8qzdnCX
pPaT4rkCyQyd/YPhKDHEHpFIG1ZrA32BcUApt1lFFU7366b8menTp5wKSBglbsPbblOAmTVt7Ja0
r3aFrcVO5ym8pZtaT96ud7FhbGxs5CHPbIvoLgKzzuzalHnTbSngt/UgS1ePsWtgih2HMAvU6HOd
6bhqQhPsckVFdWhTMH53pmuLT5ShjOWBNU7JXzE2BuwY+EmOW1rk9rhNEfBya3MFkFpm99hgOVBI
QkcL48kKd5zST/co9w36LUqXO3rtkiGsDy0KT8Yd7Nkm9w7ejsFH3bdIPsyUeRe3zLeajWQoot8r
JaV3ZfUKR1+e3Q3u/3H2Zb2R42i2f6VRz6MeUtwkYHoeJEU4FkfYznQ6lxchM+2kFkqkJGr99XOi
uu+9XYlaLgYoFMplxyqK/L7znSWDe2VUHYbejl0mumKRSRlSfIchL7YvARzQTFItW5HvxBb6H3pm
NEayjpDm+2aL8iNuLGGzDs7aD9HAqg3w8zy0KSxlmjCZIAJrj6MfFUmjOTYuRcafKvbQetv1AkXO
EKV4aMC/+5q3LoVoA5234/30ATmY2Lpz2BR92xxffviIbR/7khqfjnEFIz5cmKg9IORpValaqwAO
DHW4XSH50HsPyeyQuSlS0b4qnCmy7WZvkGBt0PEu1sEoM9vUOTkzaIRFAsUa/kYjVKI8BnBf6ndL
7NYuG5cIITN4xrneM8SRgAo54MajJ931FXsVwqOxERitfsmbckZXULPgtZIdW++cbKbgwEukNR4Q
l7A85aWsXWZMWNY3S/2QJKoJsb1pWeVNFsqy4w90rvMrtVNwAtdr+x4bCsuHGRLpCcYPcQqaIeo7
GOJH80lHMw/3nae5SOCjyj5hv9DNPg+lgX+xiaar7bz6uqIsapMCF7PIFprzt1YtZrvq0nXjAbHx
4XOPoIhoV1KOmK55MX664gja8qSNrVyylY5WpgHKjPxQDI0GqY2OKkxXPalvW19HAkr9olMQ1sdD
nUS4iuGhYAEKLQ1p9HRfhZWi54nVWLGL4bXbbz3FzYn5IY+vzOfE7ttJd0um8yC0O8pA09wHbiUR
GiI8NzoIC+p0tWFLh5da3sGaearDPMEIJF6vxUL6IYVgjG+7dZB+w2namOEdXN+nLa03MmlQM0nY
7JlmOc0UCF0qUUGwfSzrIc4znKUejH4e0ZfbqnyEMAle61XQOHoCnia/3krNMEFBzn0ylCQfD9ji
QF4uirhyaRzVDpRuHtIwgfJI1smWC5rf1Wvv1J0aYrAE5hlfXCKqdfw2mGbwmZ9h/Zn5oYUvxsAa
UPGlQdF1qqtiIBnH8TNmSha9v8ety/xJjxAhghBJEI4ncCp9UtFStClHQ4nONYzzR+sLUpzam9lq
onIwJ9Oh5cOPrR9zCRxDuUvU5xTV5zJgyRpZLDCpVRhYpUTxFY7vuo2/jcyvbcLRwzXHOtet2m24
303Kq1I9IhXUv6zLTRwemLH9OAdOPNUreFBFEFQ+6egsFOATTYD9wChdHtsSVRJaX2Q1Ya+JqH4G
4mdKEN3qDdQDpuVWXlTQBkOyIpC+zwEPebW0Cd3cbR+YZV5udVLl5rZLz+PExAuiM3vAKMgMr+t3
FRkHigBpdzs7x6DzZNwLXBv/lQQ+rJbEz7yrz/My6MIkC/Kn4wNcQwDuLnDj0FeBg9m8i/U4y8uM
+nt4Ggw2z+Pktzm+Gxv4WWfdHObrPUN+7SOsbPXwbJ3LMWlZMblnsJVBlfe9KHkjz9tkI3IF7tTn
+5YHYXfq9MhNhF7d+LlK5oVF/PtQ6tI8UAajgOMCVmp/sbP0JWT2CFZFuxSvSTf3MT1SFg/+QQxd
0H4NyyUy99KwAdBWWzSmeHVz39v7EbQRA3nAqreXPKCVfzJ1I4ortKsVO8J9SJrL2Ic9BX1lJEZC
zBKw/G1DUNCCprafxm8TEsBL1KAR5dWpqPzqDg7MoVAnUCxMZDc4OMUkE1ZG+L5FEXJiYcO6I6bk
U3ghrkR+d9rToEaJB73EnHWNghMaIlbmN+ASDY5dJJF6lzQQyjMc3mVovtdhY+cn7iJEv+qoNPS9
wHyG/CAQQIRHEXCAAL7H7fhNR6B0V4mqbV1+m8BTD1BBsa5e5nToFO+PNJjI9g3m14U/5q7w4UO7
zQO9Q5Dy8qisb48DxizTPXoEWXxhk5X5R9IL5j+SZQWFG/tvMOJLn5neAKi5zcGvNikk3XqSdG0b
NA+R8tvyGiACk4GUQ1uoRrM8bkthUjXrUZ7LvA3Xb3WvnD55FkGhAoR3buNE41rV+9aUOnoTfszp
M1rofNlPqLWnR0KDKHgmQxjlp64xVX+JS1FvmZoK0j4ZmDGgiQSnEeExySChOYku1YajdE7gC2u2
zM5kW0QaDTEOO2zuATn6fCCNwXSWRNImEcq4CXAKUgTRdDDgovygxSzbwwKGNc9kUQR11pLI5d+M
dDOADraQpru6oivCOEGWyOLAFpUe2xpoVY6eBS359EBbAnP5zRVR/Ly4EI5rEa0L/xwwG2HZKRKA
kFnKooK7sWAbUFNs/9vZGWuDBdCe6A1mibqu8AeCD/3Flz3ey40BW+tLh0hn94zKNNQu4RX20BPM
9ioPikZ72wl0DzBUpkjblGzXkzx0KQJPxvpjVYMg0ty3Y96vMZAWLLwXhxuNvfRVvzIgegSnN0uV
YZZ8hI3YalimvRLYEpWcDCQ4hDigmsHUN9NdveBu+CxIP0/7UNWGpijlhuUUWO0rlEN6vI9RL88+
YbRtplNk5qi0aSMbDJVnUPF8hqwNOh6CYd3EGfNnJT4QFruRJKPJ6fQO3siVb9J5gD3NPQ+6W/gi
xuxy/VjPKLXntMlNhTE1W2tgwigPOagpHlOwhy6UObsUTMfzIw2rtQJbSQyFAduHwe9tSKbW1Xof
o/pRdxCZaY8SxQy+2oumLasWZxUtgXREtmmFBapd9/P95JZYJyipWbkjFe0IPpj38Q5ytxEr8QZi
IBZBDm4nlti7g+EmAL7KOq9RJDmYeRQ3XHQa0N8lobZl+FTOmxvOk5eEn2A+MW4ACtoOVURbx03m
c1GyEwiJrN8BVuhf861h0QklakOuCH8a/L7e7FLhHIdn8Sl3W9FlOgSn8T0dQs2+rY0IohRlWBAe
XOlKfu+CcgmQLrKG6zGMRQ2QpKRV/NCxkQFq88EodowxndGOsgNczXy933AbwOAes22MnhvqioMu
xdSlIiSFhBRvqMuLJcK/gHCBvjKvgHhkTTF0cr9iXp3vGj1b3O3NiL4SlCs+J0Elm+0pRzw43SHN
O8LIAghGtxvXnMXPkKaO5qg2UpSvfuPAG2oOTW6S4xb1nwmkJeHeViL372qFJuCDolRu7wu6CbrX
ExrnI6LQQMeAHMMh76TlrEFlzz1o9mSRAFPhYxHglO9jkrJhWv0LQKdtvELXxmhWtKTM95Kb6b6J
lmU4MjhfDYcSWsrmAUBX/2DLVdc7swga7wcN77c9DrhgyPgEpxYEk28RSYcBpXCRzNbEc6b6iEyv
7ehkvcNE+EZLwRzFo4WLRP8DQFRd7VHE+CWB0I2159xj8zsUrZrpxVZBRF4WG8TqpRZ1fOR2BE4K
UE3vlNJgsywr0/xe4xjJ07pvS5VVixWQyC39VgEfQMrZAcOhoE1gW9S0176UmMxMNpDYr/txAY6I
PeOjnGE6/hLN2Bw/wQATzWtiVVTAZwPdU525lUFzWcSGfzIlzvhdDj+wdyNcRlBvxGaan8Axr+0L
UaV4QdOCHmQpPLDMOGcmvM5do/MfyAJa8g9RrKevfQljjd246Lm5GzFnuvHfMV05+0VJ4NKTjPR9
PqLMPtciigaUCbltPyyyAc7Bw0aHH+SsV8eTuF5zLhJTsmD8WhdrZA8ldXUOGTop5gMHqv9jZCvD
nke3esgTSPeXHiMUMFT7BMwa8zDGRX8Z8dg5mQ1bweFALPnj3Epg9waecu9032DUMuXjsV29uhKk
iz2FdJzZUziHGAmEYoqAhcpe1CdoY7cOsItib0NcbHfROsb3DYnEF4lmeS+mZd3zAqAdfD8BC4cF
oFofDxgdUDiTdQJMfR7Pwz0mB/BaWfv6EkGhtZf4f5mXW5S5YYU8eTZIrNwYGGxt1bO7uWExUEq6
PFnwCz6PnCkwD4IWDwR/6FqY2AA4HpvnNl+hqoC29Y3rpTiFDiMnl2+f82WddoiyaudEujh/Y2NU
fikXWe8D1Xk0JPO2D4oyvJcFYJZkw8l7qaOYecyGGsH2sEeazgEn7Ni2IUy41o4j/g5C11THcf4V
lzP4UuVxkwOlQQbx3MJdegk3EGYKR/sfomiRsCy2sf1ARt88WNMvd0RJtFSF5c2yD8J+qnAwaBem
OrKYuHGNiFbQnPm6i5UgJ3C0xZGEU3kIS+buCtkZSBxF88l127wv57jbVSWeJqmg7i2BDnNWYZi1
bMdgbaI6BYRM4Pyp62szGH8fh7Y6VO0IqAXOfd1utqzLOCoXndBxQwy3a9AOjP0QPAhXkwuBfuAe
8CfdreENJPMbfc99U+5wrETnJqQUgFfF4teqkWhcRbeSPaVNvkeWi3yvtrJ8qJ2EjWQYqqxhS60S
7uft1Cu67Epj4h2i81r4b2rBUt+2skpIx+Dbaz2Jsb1Oaw0fhJhxpG0M1d1qGyjSJqydb4P2EBSW
gONitGlJDJPEndUhQMF8id6hSRafikqXcYYtwZg0lpw+iqCIooROTn0vA5jDYfQ8oatbjTFJXy9R
gn6iRdpTPBVZDfLQex/3ZIJ+IrRfAxasF8wP8i9xtYhjtUXusYFJ3rjrYJqY1Z3fsr5CeP0iA3JB
SFv7I9S3WZbFdV7cjFMzQuGMtlOw6QiMPwSjagYUgaktg8V94ka9AZJycG+HG5EZrzi8EepIo1Af
KurVMzckPLOmHKC3NnpNFZ0iegvIBA7Z1gJ0VgNhIpSPYs4mZDTd94VSX9ZodZe8whitqBt1CoOV
2iRHkX6fg+S3W2FYd9IbXJLhWIoZrIHnXFrbUl+mUNHPgOTRdPZW6dfI6CqNGVkzj67jHER0eIzQ
sXwquIW9fQCPBwYRTsnMmsmK3sRNQPt40sCq/75GEOKUrO2A0oUzWOAHRBUfqsCyqyujukv6Qk73
uVLrsejaCbMFHPlPOaPBe8JmNeyj3GJyCpv+DuMcM/sDsLcb2BpalDKD7S8D6rCDb+r5Oklmn+ZK
lECDMSWlIcxrZldeuAe5fsRZcCfoIkA5LLdzsG3gLgHlDQVWYWVKVMCWVYDwDd1XkaimpEdWStqs
rjkPUT/up2H5pAfwhgnAGHQLLjpKyLMft01/1eu0gGJWwL+76sRdMEMbX8/RlIKM4Hcj5nl3JOZj
6nC+3leTwdh3C148XmZXo1MhSIz6tqHo/mhBHUpLCIGhJ8ybPRUbElehVEn6aJAHuFZitB0YhAiT
YrV3nVH93kAEex2nuQGoMuQnKhb2Y8nb4App7K3W7eX8bZ09OY1tRTC+j8gurrfirh+n8ObKMj6u
UTVdpYpDYDoNj0xCbNVmUhCaoPNk2aAae78oK1+6EvNtKHP6A+Dv+AAT0f5RtttyjIO4RK+2NSiG
Yv/eFgiH7fWEidFWFuubYvG4j8FPT9eondMW3WmqRiRfCBZDdd7r4BBMnUuIiimOWFIABFvtD2rH
9xFy6qGip3ZfAK1/1maNkk4D0U2wEeYYmgNNDXv9LsRBuychpunJpgpaXgHgdUhZIZUtLi3MsMQj
ju7e7eFh+mlAT6zXDHZ4hb/jfVPiQ09bBYFvUo8F12yHSkqExwXQnfwkSLVud1qSdbySmi/Bp8UE
q937Sk4dxaw1X/Q7q/ySXxjSk9DfQ1Srp+OE/d6bDDPBlSAJ1gKCyrYWBEsAp5qruUmg925h/qyE
rl8jh/LyCwxgp3XXi2jAzleEKy5RVIK5UAKbuOvVCAADRTsSQO/RyCzlBd9BE+62AfGsHJSMHHtw
0g/K03O0wOfvA2dAkk7rEiyo8LupFeVh7dqiepIB19UPpKdDh0hk2yNty2MyZb6jazIDS+ja2wkr
vIR/6eS7jo5JoWH08gFUCyPvctBJtmMIGb46F/CaqHD4DwOrL7nKo+p5Iyt3b6oYdfPG48maMqEx
7rIfLZ9Ygyp+RoLLPp56GWaL3whDgkWIpJK5W52twB+YanOQUSz6Q1tVroZVIaDIKrUlNnWbIht6
2A4TOpnmqdjyebmzMZlb8ALCIj/3unDFZ3jq9vz7DDqrCwBOG5u/a4cSPLCkbU3E0YIVswpuzXat
vjeYAizjAaXU6kE1InDqfiB8wQwNSDNZ7GFABIADimfy8UsQLr6+YK3W3WFDOMAK5rrDMFIAXY1f
Y8fgg9u0IdZzg9wGnTIhWvLSBUOD+d9K1zGAKYJd6q/AsDocBkg2gpt9p+DMfgh51/kjxUHuPsRL
j3TckyEcDedgRtcecQUQ5pLRKliYhSrJ2u4VBnZDc1pyFJllEqBX6j4y0zbqXlgabC9wDqX9JbSL
NzssDFzWFGxRrP4oxg9tZjlar6yCw8B8kmSp+AfbU+xMSa2FoW8k3vryA+5EO72HeOyWKq5zKfpT
CEsOsA8kYryASkdrrD4HE46uLzAO5s0zfFVWioO1t8P4EhFA0+CvAPPcBQqr+pFaOA0/CVYOrklQ
4OcrQALSenNBS9sFZwt/qvW66dis92pxpoM3XjQ6P9xaVqT+MENG/RJueTvs2pzULTb4KQgfOQY0
ViWYeTJ1hrXO6vYzgxf9vrCImsX+7Go5XjoprDAJ6twtQGFi8ro8VoOX6/dpAq6L+lwNC30OBm3H
Q8FnBYoy5m1y2yN/XueHlbcKMCgG7hv9AKvFuAXvRPD6ZAu2TJgJj37+EEfENC4NYkl0e2yGGdVi
Wa+xP+UlUyxhm4BlSIHOwz1hPOMAhnZRkzNM+QSGEx2Axbpqw90AbdggrmYkczxfcOlAutsPBdzG
+V6o0iwfg2aF8UhSUM/suAcYNQG/sJuk9ZeiGEwFHu2kcW9Wa671A+rqYV5BNGESNQ6vgf8pUMRs
vMpd3G8a96oAwoKWE2QK60B6KVwFbypAT2P0YOIYoPoRNDqHYcHGKtUPmZ7ikawJhu3RWO1mxcfo
GW4mTQNUoudj/eICMJkegaX03VPVV3n0BtA4nt6LumTiQ0Fxgzy7dazpu4igwcf9XMCU7Bsc2vNl
AUezGQBxwSBjiVhGhPTReXbTou/roo7kPeVb2T0RN8I/09ilmHfGDKbDWJ6QnKR168bhvJbRWl1U
CPrJUy7cvHxcR1dUmP8OHCPusYkwUR483AkaQdT0vBmIw9IbgVvcFwXfyGtEb3qVA6D6WmHAn689
SB0mAM8rCkd36Fgp+D5EMO/8LR5mXmE0Fef83OX1BNKHY4OYpyOoKjrGJiyJyBOP5CcK6BRD6T7t
3aCXtDdogAHgbeCTnUC84ONlRehWqx9aSE3q+0H0Y/TS9QBfEr40q911o/fzDh6lbbtr65Xcgw9B
3lWmAEkm7kH8ykoaLF+awINvtMxA33ftjI4pDzb9nmHijoCwtcGsOC7fBRp7DRDYMJwxwWkpmkFw
B9vzDSM5csBlKzxjR17fzVjnXTJ6CBhPQMKYOa9hBNjGTx2zgFTz0GdynUEuXEIXABA3WggcEQDH
HvsQ3jrXGLB//Oga4BNTygcERugHNFCqb+7hLClXRIc5sm4kRcCYDD6Es16+OYN1JtPCg2d3DTBn
AJdmm4zNwI+a8yRQJfqp8LZOTTohZus+ssWG/sKgsUfQcEVAQZGIXkhJjM+I1qKVr5OJNXkC1MmL
vQGh62NsYMTxoDF+tuhvYzdnYG+04Pr1K0pFZEWFIeaPeQgKSGKhFnbYKkVJsX+ZZVZfYlHU2weM
7YD9DitEYHyN5+lZU+a+IDnTPsY6xntCV6Pma7WpNjow6PjKK1ilqk6nFm/nbmM40e/qSnXivpb4
PAla5EG+K1oarEnebAM5cJwwmI+VA/oZbeb5kwt4bi51l9OPvUGzmepqCLqkCvMxfKBorMx91xe8
fbSEqeoOrhU9qBgNuArXPC5YnvZDad1rjUQSAMkLjL0OtitrqK+7Dj0QZs3O3CmvhXwMFpBLU9Gp
GcwmzJasy6xAUkvqG9HAWgYFPDbhWsj33CnyGSP+pgI842SemLke4UIXQAaUjK2mZdaLLkeHIbf1
PY9sZ9NNsa1Oc6B+MlmxSslxjXPxsVIchm8FDwB5BlAGBHuBzRy+rR2dPrVqAOJUOJCNVCKHtajr
ZGgqEd6NdrHz+xo+nzpB5wmze45zM9gXEMqrJ9FGRXCHAhX3a7lU+bTbSlZ+27ZlcTug2jlJBMwV
yKE13m3fsW1VeSo5PvGu9wVQApj20nCna4RyX3I74P8Ha9d8lqsf6l0ucN8Y0oAaAdoxARUS00hw
FYth3FKCWUy8w7GxqAyBGuMPmXeeX3DVajQeVVW8ckOR4QHuoO7SSoo6TOd+WtsU21sOQKQB6pei
we6r0xqLUf1Y5i48j7JQOFfaEhMTULFX+RRN2A2zjs9hkUUYx0xnschFZ4MF3LSza8nPHAlQGK3W
dsPp2A23mpsRacGLCesuSk27NTPeMBD8o6JGLolCPzU84+AJq6zopeEPrgcPKTWoijDvbvAAAsLM
wJ63AZ1U2oTNrA/CBuRbZOzwGWcBo3tuwNVMYRI+1jvmtTuPC3i/mfXBYlKMbuIHEOiaIJnpVr2N
TtkmqQu3xo8bqIyviP9D26PkAPve1AsL1ixpIiQRFbFC2oCdBgIaHRAf8o41sCgAMCs6cG5pTxDO
a2Y4vt2PoVwJlAnY/nZ8y6dbve4pz8oyHr7gxKmqPRBkDmKdDMLXYkFgIyih8yCru9EDik9h8BWb
c490F5gdzZA2ZFqPQbhr5nnrkZ6x9me460z2SHWwfutbjjJgXTv0YmjBt+IBe7zRJ0sLHG0zDRuV
gaVQjSisMKDHelHt8hCAKxilTVCDJ4d84ekSo2WSTdYXVb99KVTNn+B+XrxJvQBoSzoI+ZqUQsDl
v46YlUY3X0nE9C1IXIM+dJzAWEMEkO6fpzom8pQDeMe4bGuCtK8GNYEJEzH5HtpPjCAtW4sWYY5d
tLnlc7DgXEqC2ObDmmhZDvn94obOvSwd9KERqmUWzzvaAE1e0LRi6ot5twfUXSUChzFG9jxHIdwm
4JKP0GXOZLRdvGsXLovPgxhX6LAstbTsYMOG7RnYigbhLUfUo5oCmvWsqKc1+w+Y4scYXavoDgx5
k+KI2ECGDRX4KxrZ3Z3vnluGmCCxjuOTXwOya4oSI+shEDuk5IBfj1IHfKTAPc6r+0KWyO8xmBnf
kVrGZ+C60+c5D+NHMxNaJ2SbgOLUpN5pJ+m+68L1ACJQ+7QZuOROA7jvRFGSVEEs0ipaAep6jDnA
VQvuRxBUnmTvRRoMIMuUVYOxvXUjQwqHu+G3lh8ARrkXqNDd+2lqpqzQozp3qGxYYsCaANIL8MPM
ywwsvOxfQK8akSI0D8gTlM2BTS7/wDet9xGhLejAfE0mdC2J7wXQDsuL06ZQbFDt7IshcfdRB/WS
dFxTh/maXUHXZcBJLatTM9EgXSLgakoUMh3yugcnerlsENUkaIm3LAfg98jHZXnuwOaE52OZH/6j
3yLj8paZAyhsHEnIOtcs6fpOgN0ZV9hZ/lzm8qvdw+8JT25CtX+TWEkU3o1tB7Pze32Aqu8Q78MX
sgtlynfhHYr0hCcQZN7V2ZTm5/AcHSDr2/HvLsWWBOPtv3gffyCY+tk3Whg2LZiJmF2uP5EIK7Y4
T+Dx/fmH/AMBI41+0pFZpHvEeanUnmJj3EkQThERaktwPBFunBQYyn0E15UeI9qNO5R5deJaaI1n
WFbaRIGOfPA1KF/ooP76Pd2ERL/3xf8kQENOBBLUVygB47kPh73xES8eLU504K4heq4EgPQmDrCG
h5/w5LUaU1AaijjFENiOf/HN/IHK6Wdfar1sfimDXu3RUyI7uizkclE5yN4ooPgBzFIZHf/8GvzR
Bf5JstZ3wzpwxuR+A6in3sNGs2oy2oCmcKhLi/Hpn7/MHyjjop/Uaxiyd3Ezh2KPgUIIphBtdx0m
m//LD/GTANX1YhrgSCn2k2rAWKCAAnSTKPdXIQN/9CX9JDrzne4ap3P4FwGTSKCQOeZxdYXh7F/5
xf3B1/OzS7WH+BNURyn2Ee920ICCWw1Z9V8spj968p+2knzBbFWg2d9rEAWSqJ+wQxaAbP9XV/Zn
c+qwdgy8XXw34dbIRHnAo8Nm3//5k/++IJz+7E0te9rMUP1j2RRAbV+HtrwVZ3KFBSumBtC+uBGi
cWBWXrjrn7/kH31bP93/RaQBliEXag/AWHzkXT9cK4qR658/O73dV7+zvajby/7bvq6qlclp1Xw/
VnmndgPpYpsiB0vUr7JpURnlXaQ9yI9uCB8wuNuqz3TYSJ7JsGL6XPDK6WeOt1VmmEbOgf7nZfzP
3/gIDP/9X/j5u3VrX2pMc3/7438/2wb//NftMf/3b376k7s3e/3avA0//9FvHoPn/dfrZl/919/8
sGt96den8a1f370No/G/Pr9+s7e//P/95d/efn2W59W9/eOXr69N2WbALfryu//lX786vv7jFyrD
mw/Kf/77K/zr17eP8I9fzl/7Fq9af/2dR719Hfw/flHR34UIJSSxIdoAxTiu2vz262/430kM+wOJ
mSb+RQV28NaiH8LrRn/nKP4I4RgeKoVH/fK3wY6//or+HVRxqMzxG47/gJP0/3l3j/9cJP+8JPg+
/vXz39qxeYQ8xw944tv29v/WEvismKQr2KhC9YWnQlLjb9eUHETgcOP5nRjEYW3XB5nXPyAg2E++
hipO7gaojlDmwhvmU8f9X21aiPi4bd+/eQcygkJe0IhIIfChftredQE+lNzMuPPW7jUkVuiYF3nJ
uSJoYyhIsh7JUX09fgFTxB2jaKbA+OUZXO0OYzn4bwbVgKtbia9VI9RFkbDNgPRfloKHFydCyP+6
usliq8Vd4TEcEkyD+dQ34V6p+M0qDNgbRCruu/DDzc78c1z5j8Ax1dPtP6Kx36DFI9+qiqiHQsAM
cuXrXvcm/IT5F+BEdO9zDy3QclK8HU8g76WNmKM7zNxeJZrulVN+tQ1QWVHaBAFCxck2RcZFL47o
Nd6FLN72WkKv1ml9kcwBMGzpETQ3aA1u/8IGjzpxjg95R39g5oIpW/hqzaGHN/bCwKA9wBgGOr/i
K+oNnSGVXWYY5ftdP1bvRiGLhM7Fvl/BPmtBdKIYjaTOihcZcow8W67BfRI12DpTxsHo2PdOXz1M
enYYE7t0Ies9CHk8kVRtKfgs0DYCVp9ZWSUxlzTZApjaQ2N3oAM91eIhp4UHlOWKpIMiNwGwgnkl
2dXqKgqtksgYxNSBvpY0MwZDkL/Eu2rYIH8xIcioQNyhVeRBBTbeVXooMISZoXQrH27tBSQn95cc
IS3IvhsxAplTIwxAt4U+gq2WxCj8deRubPUpW8naXgu33FXg7ZxVD+Bv4UvWjVWRAmZCJ30lsgc/
1q/v0B3Yg2spkhwVynzXtF/nGcF+aiCQVtPHEM5XCdwFzE6UGk3KhD+CsVOiuv5/ODqv5ka1LIz+
IqoOGV4BCUkoObv9QrnbHnIOB/j1s3RfXDV3bnALdMLe31p7vPSZ/uQiP4Z+k2RYE0JAuuQzFnO7
n4ZZOUN5kt+ZzShRm/LU9+o3cQFCCYY+BW5K6sbqROlb1gfCnPcU9HLUyvcWb04xzFypuSRtFqD3
QvF4dv6XZvFZh5XYFcXDl2UW6tHuIQmsjBuJqourlbqXnL3B49YUxo32Pa9rpFjiG9FcB8nqLQBS
5uNTYlIJf9YROcsKrD3zYSel9dH0QcocuIB8MNUnJbvTXPHE0h9MdSfdQfjaSOejLM1oWcS8V9tY
9wWpULX6Xg2tDLV1+iLYsxMPttJsiV63pUqOIA/xAGdeFZOp49D1b8248BZr/j7pJMmbHH9kzO9T
UPja1tbvDOcnMZT9wBS8Kl+JcafFSFeH+ozM1/poO30gqYjw2xIu3tNX+mvq00pVRd/Fjp1EVfaB
raQ5m17j5kVYbu5rN47nMvbI1JV+pnWgffx5OHR4VW6QeCn3Wzeduhywy5qNH/LotEe0liMbGdME
OUDdVamH1Us5QD+UngquoRjmEtAe+1ky+aalan5c8iFjygNTF8j1bZU67VdewZt4/Oi07hDTkK76
bTqRasYPSXbXc/X2OjOUIY2P2qLD+UO/w9SaMJPLcHA/yDH4sP3GyRHZGeX68KRp+vCUZ+RRtIpg
bm4zDVunMAgTu+kQPFmkF9X43HYXvc8c0GPT3YuylHyKVBmpIMk9EwaXs2EtaCrV+ZSa5b+JWfBe
r9bcqsAyArsR81FDROMXxfxb2GTP3bymVMwF+F2Unqbs6H+tz6Wt/rPYxAJzapqzWGAWhaZf48w9
imq+rMu63vt++ZWSekedZ83ehmwMTP6X4er5xcon05/T+F2vLflqcT+v3DSmoDCQkezMF4vJCSeN
ldvBEXZZumvfK+5zFodkh+swziEN1h7NOX0czasJAQGbacYDWjvQrt6iba0Mv7C/spRGesnZ5zYB
Uu5txU6OlWFSRBfJrjfG8mlr7P5KCRP9wNLx8BUWqKkvImWhnBvPDmFR5YmpcNahXNzO74vqZey1
5Sltv6exaw70uvtLXlrujoYqk4AKd4g0qZwoiNh72FZ0JxryBKemt1z35aEaq/Y4JfmLO0zqZVHi
2Ndq+5pUEBijRS5QsUgstWaS7QFi2rNN5fZsPn7krPhVlSZPWr+XAxbGWZkyXxcm5NuIgixdPwh/
rB/O4iyBak/vFF8BLwQp/Op55v/xhlHNzrMdx28A1LxyagyEpYwvNI2UZ1P2J8eGa2uQVeyzojKO
moXNNC5d2CGzbyCs2/gjq/sQji53zeaPucgxmAo322lKq1LuN/pXcyLHN1dfgxzmnbYR1umdjWTr
Y4BpcV2rsvIZSJLuClUZAdd3cSPiM+1Qe/ayocmivrYi6lf+Ktr5X70WJyWZn3tRqR+O7F7AUD4J
RW1HOhU2+fDK2xZdI57O5Xch2QdsRfDtVcvgOUwaYvstW+xzVWVBB3gcrY02RiIZROtpNkB+T0Bm
15ptHTVF+ZbKihIRAT6sfsa4n7Vxjv77EZd/1ozX14Gd3SM2IzqsdNIrFusjcWrrtW0jlTlBb6w3
6iuX+7wh5z24f2xKmCHMS+o3SfHK5NmLyO0/6SzcP4yT9Ky4V/xKVc29yLT+Yii/GqU2rrrN1VnM
+rRq9VEZtx+VCj/0pWkd8jx7SiyNEkdS7YxH4KayhhmBkkHan7Sj4XzRtwm2vk1vsaG/6NWc3U3c
LUUOO04yOfuwjS1weCurapXPuEg8rkZbBJr8TGU8x09htniMZOPBvgItMXsaIsOgbmvF00XFPQQQ
MYXkA7u9GDfM61PMhpKX52a6UHAlOFZ31vviKp3P+MFpbw0Up5Nuyo6G3nwX7hSpRju9umQxAlie
Ali3o5n/+EH4lEBVlkXmlNaXWiW3v5gHRkoOp8UpnmLCZp/J48tEzDSiSvzjLGsXkWnsIhohB31r
zWNtiO4CGtVdhuo71dV1Bzii7TMi4IU6mrduYDmnSl1FS6pVPs3d9rI167+a6Omud/j7MTNkQaMZ
cDmFMgagZ8Kna8Q5QM/qW5X8bePK13TF2LlxexPFVHq1YQQ0tded2euLt5aZczTI9xyG2TB2aR/b
RPSwEoHAkJbkiXnEUKdwykyxa7Q+o3cDjKf0WRFIxeFITOPWr5zWuXXwglSx2l+DXv6TxitwZSDl
5pVLpoaIDQ1fKPpyJNu+kbdpnjR0LlG85vpBbuvfEiDtVLLveL0iraB1i1+ivF1I1DgvpupNufTS
dV9zZUv9yVnpbbgxS2exduBS5suabvO5MbaWMyv08bQ1il+oYj4saXtdmJH8Stal9LvCrt/mZf4A
Ztv2uWxiP1f75USS4ZkIbxpMc8f8OxMIjUagNxiWfRZO+rbGyhhlRd+HuksWrkS6/txroHwAXWpo
kfr31ybj1D8UfmGK+Fip1o80v9ce+f5WDkfcxGfLNtIzp+KOBNGjlMyeE9S0YIjePWJcChv2lpaf
tan3R53c9U5QM2zZOFXMD5d4g8EYFHnI9MSMrNUhwiw+aQDLl2xUFKqLyQ2GWwtH3Xbf862xPNkT
ua1N+ReuZPIVoWl/+fIFKZTyH1XKY52AMeh2uob9StiPsvX8PGRLAA8hPIWVZm+LIdvZkz77hC6M
oClwhiWdHj85Ss3hyOEzagAj9umW35XE6TgBz1lUa8Z4UoCO2pZJQqXyOjNf6rAIoYYO1gQPkCm7
jHJ4EWU/3cFH/dKA2SamlES9nl91jW2CgQ3D89RQBy4I74qGjkaht8y3na2JwGw1Qa1t4u0gf/L/
OhM0MKMaf0lRi5Ox/T7sd0nabC/uHL8BHMfHokSfwWmo9izTVZB7YME0tryOpDbQnVqTKipIWtou
dLNhLNtO7XVKEUQS+MSS4jIWIjIaYzxm4OBVMvK0eXt3FVAAmGzRR7GwuyhPE5OAbTxT56rM3cRs
7L2arsOZMOw3XACvUQ4c3thulLZKfLU0EV/zinUktvFXEdw8Jqx9Pk1+bm11asNrNPlJmddzpy39
u1qcN6sZTz0N06Mc10szLGbICFWVfjVXRUlcniPu2D2na3Z3FS2qSru4zA3XgdnE/ZGksboXKk4c
g4xppANr7pwmWqjzg2Fo+W7b/sWMrXtJJp1rYGvIXcco6f2cbgqBv1k9aES3sEaZr22fam/jIE48
l+kYT+4//RXtAL+OwuvQJcZhS3OqleVa3hYtartXLeXgCXrSH6CloBu1+CFYTeRuIW4MSCWps2Up
WYBHXylmNCz8k1kHDqn/p3goyNnn39ZEkrOrdDV0J6a5e6UhnuzWuqfNqN8Iw9N1RjDlVQnp5yFx
aAxCEe/mXJlug9DTg6wxMGadrvp6tSTQxap8qam0kOdc5Alr0AaKIBkmRRdu5QIxNUV8JuRiX/St
3naMZe391URRw36MpyAWd5tO0Wls18orla7fVdgBjrZ9BRbII75+ZBRkfZqYhwTUDS1j5OJUt9ln
lVmHrGunfWVOyVEUG6FDyjRBR5v5QJbz1G12c96mnhtkKbb/VNkfzbQd+03QdTPB4gU3trCwS9gx
mfZPC3y35RiXgddsSUbtXWbtaa3s7qcz7Rc9yXd9vQ2XGXXnmYjgp2pqypERTe+rUvRHIMTC76fJ
OSnEQOBw3FtMrtlvONsx7sP6datK+1W613XVz4mm2LeYV+4FiPwLDhIjgZv9aatSO2nV+KUoTnlS
1Vl93GAdwjyFctRG45fiwNecJhy9c7ItauLkoABFERC7eOKXs49NITk5yWemJmvPNrcQuzSeuWV6
2mgTVpp7MzSEkxMWVZL9ZuJhqipo1lntjkRrm1NMOCBOOzd0APWiZssTSCOgAMVeLM/Qgbw41tUh
1hBlTxA02ymaiPqtKK5gVtmuyODxUqDdx0r9vQyLOLBDn5lTU0YCm8dlHjv02M3H3Cnm00QA7Klr
W/B7qe6ybpQHc2SteUS2Qflb8Kb0VeOaeMkYsMBDZQWqUXlYjQwbwx7DmexrqKhWHEj8E4TypYpd
rv2p1aG+r2qf+r2uIp2adfxd1fDW24sIMB8VHPHCmrDVe2KVha838PSWRtt2oD/w/gBZCq0RdwC9
0mNhdg4anVcgM/xt3cQmUy326zilxQmlw62U6xKN7Rw22BwijZZpRgztZNGKHcnK8K3v7KBV+P6V
RVpFWZNRmpptr32UeHKhqCeGhg2HZB5HLuJqeygS5l6l1c84au03/3Uvn/TkH3m3U97lyZVMP99u
DkZhk3NsXB3T7+RmXqxBewX8nwh02J+LWhinGHMbQUuglQx+Jeji9E4FsP67cBhlb5oDV13qvSGd
9F6CUgQGI5bKdDmVmozinEPz6Mp97yKMSfL0uo4r6QLZGVABI1R1vXwUA1FVE3VCMK4PEZA7MJ5k
/BkITuzRRhiJw81W4UEmQoS5hW+M6P/rnLcgzesGVNZ9OQYepIUQjL+oOMTUab7Tk7iqNGOxNXUf
SLiuqpl8o1XJHjq62h+yLFDMMr4kO8lCmuQ0uxmABTTsz2OlR6tdalTZtmkPo20BssxvDiolwo6I
AwJHEm+lNKQA7SRkCVBgN306hGmj3FS0ODc2TP4UyKW9LNWy82iX35OYs3M/kzI3qA04LU4PnbCM
vtQk8qVh7nL+1bte4dzTImc4d+nwYjHe9Wg/tqdyUfZ6xQStoX1JU6FcWin/ZQiy3xL1YmHdCSyZ
L7dG6Y/ZnBOY6EnjmTOxTLwa6I/a9zrWLV+VXJWqVl6tOkuO6pB/Euyl4p9ejTr+kUuckHpIoo0P
NBytIaeFYNvoiiyJHR28T2gDmyNQw0Hpl39KIetbN95ZdeFaFZw65dm0O4Vzzqx41VaUhD6IFczF
+u3EVh3oQ/9sq93PyNwinhJDGl3buaZZ7ZyRTfwmkph/qaqvI2QL2yEH6ZZtxN1KZ7+oD5Fd3jNY
KXWLezWQjGvWxSZRgTevW4jjDj0F6mauTy0dW+7SsJpUMvNPsttnhYi+1/BC7x23J8jRL+4naEAS
dCJXTo6pxbtBo/RWjoh0TLwqoWDLBH5ZmGZIlN23mcLg1ZlihJRH2Muy9arGlXETk24y8lp3nlbT
LvdW0rWX3J64szf5jzMUpUdw885so/FvxyuVjO5ZoxXgjb2eUEMpTh2xstd5W48mKQoftFS5iGnd
6caw+I1lUZPsBm7cxnqSKB+BPbaTNKwZMxdb+NS+yskgu9WXNX93/mSrb4aY6xewu11RckbvJg4p
Dafvg7aETHrnj65Z4WpPEwmL1LzMWJt2rL0U0F8y+3GsypLTbK6EYuX/Btw/QSLdR6r+YDScmN01
5+UlVatV3W/CKLJzNUwkJqChs2kLjHH+pK7b7AeA/NOAFdErajSl6uKufp5p9n7o5mkfOw2rowN4
M3JrvBDh13Mqq4kNCGEDfchacl3K0JQ01jTymxCCMpYFzSFuimOmZUmAUjDHpKZKJIX9vYcL8Vxi
hgwgaKsweQgSLNmRpl8TPPLdNiGvU06qNi2Hes3zQ5VvL5VqphEfWhKis+LfbVrV+b8fzGQkcb10
x1HtVZDYBtZqLgK++V+y3/S7K/J906lKBBgHYVZEjkqtDvybC49sZqgL0C8QyGKqq1BtCA8qAlHa
oLmfVk2Fg7jzeE65Q+9hhohiKU56TddW8AFMH/nUvwJKPGd1tYUd02BASLES28sYGIOiXTkpa1fX
ZWZAHTNw4b+/NvaV7dXKxNaXJCu5QRwEtPZvol8/6IuAHevDrUsU/Vma4mh2D0BdjzgajMSJrH8j
z3vfG3N3BIc5EdaCN9G06mrCx3Nf1s/5BhrstGp6IqpYR4Pby4NjqcllWyZqttYYX+fRsHcJq8oT
wLkRAJBVx8W0P4k9yVsD8HxqkvpF62ZWSQLAvtUk8oUi+WNo2cWYVDNc2QhuLUFEqojiKtPp22XO
935knNteGMx7VGOHZ2CVN0L8dbAs8yOJbzR3UjI8rtq9Joy24VvSfqVx7941Jrb6fQVcVWirigOB
oXCk0o4i7rdznlcOlztENqSaWF2IHHmJU263AtZyTyNEhtoJ5Wz/r99aVuQyuYh6UF8slDFB3zjZ
sS22xctwsx7yaW721BGmCO1NE2RswaaZxL/Snr4NJaHmS2rbExNJy6q1OMaTFqYHY9hRVq2FZ9VN
dV9i9V+OCuueuFNP1bb4rOEEj7NKYI3kINoQvrVaTRB4WvUbNofvyqmvbq2F3VLHvi6zN7GKh62T
+5keVx4GOM+qhmv9UCaCY8B6dfO25yH1ao/u0bK91Ny63aLb6k6Ph82XaEv33cOcgCVH1+qvUtH0
vZVD2JkPRi7r23KnJKa3oRkPVL38RnSYcDGokSW6L/DjE4UmXKSMrXGiATwWcMO1orafjddCBxHu
Upvpn+wHQtVfRWnu3HJhFC3KMi/Pk/yUTSLjRtyW3ANo9zPAc7m2RWdy1xw6AA6Jxo0VZc5leUgG
Xv5ko1NUoV/Y40JgTnLt1vd6LtujNS0fcNTcQ8Cg9kxRHF9nlQTEQlQtSGz9HjtyOkqpjadKc/51
2qhHlDEfivb2pCfvCSjdHfKCi5Md4SAYrpw5ltc1Ow2K5YQb/0maa90zMrDZJ4OnUEWg25TPdX7M
ScReCFhh8UDm9Iws1kBqtn3MplW/VnUcoRQ74DAD5bJwppNppIYXIzhwYvo4OppHLxF5fxKu6E+5
EtMGol4cKINwAwOCz5dsbXRYlKMscgyw1qhEiVZMfkWDgvS4eHe7GT5VdIg7HffcdvnRKMT2lmWx
jxfx0eeuHC6ohnx10tafVkpvVJlfNlVX/NxtnH3aw9N09hbGVofkd5t3kAfT82IYYNQ9ylO8CLvJ
JONWlci0ybmSztVe1yLPIiZBHQpZsOmUmnbmhKlG4/DTknAPB/XedjRtp1I1P1x2e2+QY0/5B0VT
v3AgJbVv7uy0ZVhY0t5dzjH5qMp7JuqPNBdWSP1V4dCO6W+iPenP2KQ8eikIzhLFPqXkHmyKAOT3
skhwnGOx6W8ZWjcr15brwjuuyzZngQNQKxHQ3TbkpjnngR2fZEnGL7sUY+FGPWqjnSoXMOQGRMcU
3ReS0S5El1wE6mDTU6Wt0yqqpG4ur6PInpNuVj5t5oFXp5zA/ZOdWuNTYTCOYXG8uHHGk1GpNgxI
fSUXLPEDdeOuWCczTHqBIivVM1S9aJxzM2/8TLZjqCzL5nXDWEcknwt/G4c9MXEn5I3+HGxsxVRz
5D3VeL1aWw8Fq8QFjvUbC7Q86Va1cJRqm2+rPyZgjaHsq43J7pynVqHIK5VDZIPT51SXwyun4Znx
diaN7eJvuVUY6OhyIg5AWlAwGCEk3FmHo3kvJ7V935bTbOvYCbALXB8l3PzB37K5pwcbXcUeNA/4
sURJHdsaLsWtCQxdI9hvuv0zfuJ/Va6yNOjjs77oihdvjAZmXvvbkNbTtZ4fqeFcC+Nh0kg9tovv
pCrUciVEGmrd9KWZbRyx8HI6c4os1CSvqKm5J5kYxQFx9RQABu3KeVnuld50t2r6Uu3xNKX6FNHe
Uc/L9C65DF84mdP+Zbch/Jor+xmZNZqx9KuhErePKZvjWhM7w0igrLkot3CK79WqM+nG0t91kZ+w
vwwHClt47laXamRvMj8VrHZfba7mG92q7K1a5AGqB7qhzVyetokOeqWZEVmyYwm+SS6bm3NSuIEY
k9BW1KfcSb5dNMVbgQEoZxCKVqt3OpavMzk0bpmYXUthPVEnomSHDLB+nOnivn1RWPmrlV6LVFse
3RkfOO2c2TkhAnym3f1a5eI+rKeuUulLJe3KhYK2H00mbs6MEOloimROXniGTU6CySI21B3nVPk/
akIpDbte+i2KdGJYyYkqpxEg2p186WqfaTtvkSilzQdBXyFhlBViGdLRLuZFufivm8bFixGw7SnJ
rP+Z5F7xnnUhhD3oJV9JeKqs206jpTjehMUVTQf7SEUPMc3zs9YM5wlqDIlCwZca98dY/liKTu/Z
JrJux1nr4cI8LG32NfDwuay3JAFKEp1a+rFZPG+xUlif5WHZcpU+6a3Vs3+Drt8WfTGAtnPdw8jl
ixrqAexVCTI21U2V/yOAb3r6MHqUYX41Rbo+NoS/hpB/Np1aZmdp19Fyhj3vFuaAgWw4aYI2e11n
GegLtW094y4BK/NlDOZFKxAl1YU2UN89LLFA6gr47eXm+jYlIx8veWstJX2qLhLFxUE6TENNgVL8
gcGavhFfSqNKIBbIlciM65nadiyx5VHtqs53t1zngqD4UzGfbbN4EnKqw5Rdqoihq1ARhDWdrDWx
7iTyD9UmzKjVgdYaJAt8QU810NxiUieNxY/IEs0vFrNHSLKGaot2lhPFICnjpC6jVB3LuKhT/GPj
MfYJ9jceepWHA1aHC7m1MzFGp+diWOFDgyCxiTeOoPHIKHtzJKlB6AHsdPTNOUvDuY732pAr2IYS
xvYWyOMKoxtRxYBCx5yy9wMYKYXnetW9PImX0MWnuMuLLTmlNd36nsLdZEI9D2o/cbjrAtdgDm9s
rOWThiafa4HEnO0iJZRC3ABSpktlWuB96VwHHFCK/cwFPWpnq+WWNKl/qu0KhncxW8v+2xj/46qM
eTrT5uu4Va8kQNTP8hEGyFt8O25T73MVdzoqp5mKXn3A1XWcq9q+lRYJ8ln0aLycYqUsP07R+NdZ
4Z4VhLO7uRsioRn/q5Jy/LPNeLswsi6soOfVYTiygaswGPBkH/VRNhTB85sab/O+00VxHrOZGoie
KyHF2RunleKrVqkaZmUbyGWq3u2huo/lep9Rnx/7tqnDNmZSl0wa4t2xArVhVf/KrjWvVNAPdjOw
fTVS3xPNpU/juk8o3PqTnnK3tOqacp6x5NfGhn6ZcWVxy18DOn9k7B8/MLMBDKVHhYkGp6EjU73E
9uIhjOrOs5EqjLUfeMOIZfQ0RB2ZaJFaqMZZriw5riBtULTueClH/Zoq+hQ6Wtftyn7No2ztkAnm
vGL0VcbfpDhjlmp/jFTlq5st8nmq6yXUbEc/IptiwSd/Q3zmw1adKhJiq6Kx0IfjUOj3Dr42klAJ
YnSas4NMLLiiR7APJcW0C5pH1J+XdBDJMa/XhICJfUlJZO8bOfyP1z602NDKAfMixZ/mklT6k2k0
3iqb9ZcTKPL6BUNy2Ww7h8pLYYDVsCatX63xDeP9CyBYsnXK5j6lK/Vlob67Zun4yyC2qNOwbdZ1
2z6B+jl7ZvvArxnJttezDTEJs1BaDW8JDqXnbCr/lEA5ncfGdoPzz14wUgRSOL+LzMuPXG1QnVvt
V4ODK9hQ51/0CmB5U6bhVLmPuEmav6GTys/FWhVnDvZvaKwRa255fNVXdfZbWpHnTKmtQ7LmDHoo
4jWIK2GGZuZEdor9WgPrNLO2ORG+y+AxMvbjEr8XUaomLMzylyOTto8zqp8mryxKiCLb1RUO6/9+
rD1yfBAdvoddQJaojfDGLSeart6o/MzADs+Utq2X1rZaX8Y+LZPyoIyGeLbGu9HpvMvCHg6F+6oP
dGGLdamukswOrfiJwgPsMz7S20B1+KhryGNzRWBeh5E0abGB19eA+it98rrvnL00SPsXLqNs1Ee3
fjX6HoF39UE/EqV10oKK96T6+m694wtwjnZhvyuMQjpPOCBOMu6uSrXtmPo13JJ+fndIee2G0lzA
WYTL7Ky+oIM3V3TovXGih17mBSRtA4kJ00wuSWmjpO1YfWoRFo/WtruMT23fl1+lbfqVvSa7zl5Y
MtpivaCm+1nG9ViZnbFrm1RcBaYtv6AXElT4+SjXSdUvhnq6N7bqd12t43JHRSHW0rlq1AUn4jyX
AQet1S8G7WMilECCBtUbptIqyPuPgKE1DCW9S7HY+sGaWuUgq+WCOyuJ3BpQIx1UndIvb/gEPees
Z+7E6VuXWz+EcpgHsRjvOXD4jnK2SrIynZ/qVT4VSj5HgAyFnjp35J7N0ywh123X2WgO5s2TsmUr
JdfBCpbkSJd0fK+cLb2r44h7NOdoZ9h9uBjM/JzX/ovee7XnGTF3ZGUqALBceS3q6mVaYsrtepwf
heoSbaAbet1MiYFS/j70Y39Bq6M8X42jMcsxXF04WrqWbCj9dFBxB+GDM6+MILxIxzJ365w61C4r
e1dBb/orpe1jq8kgLlQrSmJHPbDbHCzaC6f/ftQbYTDaMFZIlZ2uvo0Yn25VsNEKCNA/2nDL1k4O
WcX5g6Kean3GQqbXydF/GwzQ4eyWHyVK0stUGifNmHQyX+I0oC/f947rsBI04Dn9YodKC0BWYVYJ
0jlrH16MPxpTRvgqctK0W3KRwthe8eXH3hyPvxbpVgwtSXVQnU1wpC1a2Dief7yRyarG7W7pcAcF
lgQuHDh3lGO1IR6IMY26qSDqmMJnSYPzohytz3UVVwrW427VofwwCvlWDBJoJu5fRO4UEnB4rsTv
pHzOM8EuzNch0Fcax4R0948Skht0y8g4z7Z9B941+SUV7AyY5UjgemnZXWtsuL5S0eqWjvlXULMM
qmZ8xyhyNzFC8qV0/cXo3i1lvCuoh2kyKUf+GTWqKfNkffeWruLu9h0fxzbxR3vU+Vex7bY0JZVU
5M+M+AWOHl8V6oKevTL2wSFfTBBgNcOxK2afqOEeSv2d6JrqTwy0fpSQoyEtbjaVyDD1mEEzB6Y2
xi8U7sZbadqnrXV/xjr52FLG6JTrYWmMb+oWL3gj9qQMNJ0scCkCGH2NiQp89uOi3f/7BfF8QUI5
tovU+c5J4C/Q0LueJGdtWK7xjPRXdf/MKQunKrXtpSvjD/B2FTE/kxOsOJxRVHmPJ+nWtFpINvWe
XbcnQ3Xrm1LeW3aNFT3npWwZ2+Jywd2X7WBfhnajlFow+8jS8Vc7U/GSW7xRwuG6Kzr3iSrfabMn
i3BZTx1o68KukOxdTE4O/nuQDR4MmPdsr3TITN3evKqPnMnayCw0cJdcqY4Etm2Y1FzjluYpWXGE
Nx01cQoBE46ibFCpAXz1RmYfiPcFWTHOQdbN/1YVSrKr8LxbJ+Ree26EHPqAAE7G0DA2G/MENPfy
uF9xskn5AJiR8BfC9WHPXqgd05MJ2h4tgCFh2yreOFq3/c7lXkqiKnN2XV+cF7V74beVh3krDuCo
2xMWvb/x0DfHvhdHwqVtNAJf+pSol50ax+OVUrhJv9ZdApLKypkouOGrGZ0Oe5KTX06pSyF/Cpy6
/9gyzoRqYt5ypouQT3pWck5SU7luXhHbK+eMZb1gk1rwSOYmAFpenbV1wM3Jlov/xyaDrprluTDs
1Xc6Ppk+501pcZPuobe6KGmI6CDa2bPfbIHCK+NLo3Q5NPFNn4DhSGtOHPRnzjWWfdCNSj9hbPZo
t9IyYbGqu1RFalvkPK6CWklVjEwcmJ6w17jhsFQUFWe9u46cdBAO5hvegtRHpyB2WAlSgsNxfvvv
x+I0xW2clj9ZhV9RmPPP1LaknWWVMrBo7JgIocqTUeikRTqHKqZDAynundBRnxkQweA0motnpiW+
uprpHBvVQtzCC1mK/L0ZB7KBnYUwNuEzWOgr1vmcPxniXyqYpNP29AQnjW42neUnCvPvGePKLsmA
FUyo261Kt4Ww8F5gvKGKXCEo3gn809EGXe4lKuBwyam+9zRD5Gjmun6v/5fzXPswd4Z3u2WWEwNc
mFiTdnTfKvseu7oZ8ttsXLrwuTn/p+5MluNGliz6K/0DeAYE5i2AnJiZZHJMihuYOGGepwC+vg+q
3qKlV1Zlbdab3shUJYk5AIjwcL/33NycjoiK4GdBCfBMBXsdZQiSOLVt1xTp5360ozv01x1iNppM
euleSDtYTmRvmH7esMoUJYZsjLdH8JY8ClFzq4dLG2QjbRTH0UnhxBl1hJrR7/WheGOyfcGmuO9h
QH2KiWOX08NM1/NE2S5QMTjXW99liDo4tZvngdP6aWmtZFN3Q3pEgQUQ0Cr7PT2s+sAADSUTCQP3
2RpCEToOk1J7WRuVijiwm9xY9CTh5fZbAXb40NruPWvufEyWhXgWICr7lG1O60cPXUp8m1cGe2rk
2GyqAC/cFjJsP/bI2RaiQcKyRqoSwXK2YX9mjn4fJV10nPpM8UjgUTcKiSl7FxGXv3QyvzXd5dAz
Q/f1NOsVL+2a4cSDeDJGKJ3lkrYHmP0MdFoaD46VwARHR7+jg95t0xhJvrZUQD6ITtmHlODkBtHt
LNq+vxm1rL+RICt8LaISYHuUW0kje9PSUSn6ediqwBr2NHMRadTpnYzN2aMCQ8IlULWhuE4eQrjM
u1UoL2KlX2Ex1U2z/vLH75zOcQ91taWZ0SF/5nTHL6W9F2heEa0WX5ydAbUn+nwDsBiIiobvmpju
fWUXjeckluU5jKJu9NDOeY/wiEfrRk4UJfWcWUGZF8OpH9SXDP2Cl2pFtNGhQG0WhQGsRq4CKrOX
ogdgkGWzsgHcWxyMbso3DJYQtUWpftH49mdVKiesJn0QSvO9ssMPGG49ZNV6pG82B0Cc0IbQgcZY
3/eH3J1/Dpwn2sLKTrmSFn7fl902VqFYFoX2PmXzm8QDcHaQWdr5sik1I70DpmJ51qxHmxj6wTnV
CQJhJ9rD/MoYpGuYSEKAc/Dpk/NymczCeNJShPwyKeuNnNRLmrnURQm2I9fhogFE67Px7FhlsRna
ut6bJCdwJGn6Yzckrzz6ZL1ER5yW0bHqdOXmj//EZXKmzoluzBFNZtigNc+gF9PDGBO/W5WBDnwp
PI2jLf5Mhv2/9sGdk48W1MV3/7sR7hfv3P8jt5xuoU7+O7fc9avr/8v7KqOf+f/0y/373/3pl3PV
f6mWwWxEuAbmYXPN2fzTL+eY/+IRIKvKsmzXcmxe6t92OWH/S+jrYUu1odn/YpcT2OUMVROOrdqO
Y9qG+F/Z5f7DrOY6uisslvzVl2dhvvvVgsnAr8kdZkSiTNn/8rNtqE/SMvckH7wpkGaHSKl8Md8q
rkG7sHqsGvUfUjLNX93lWPZch7haYdi2oxoun+7X98CwA2IyivddK/JlS9v927bVc2kQzNG0ZRm4
HyNBE14naPdhPNyyq5FXtgH2CvkSzTgmFmc/6ya6LEffQPZXvSSaajqjmLAIjxjWPeiAJQn9nmbf
zXX+bVY1Pqxl3vc6Q6S2n/dO3MdBne7NBt7EYvHHEAL35Qq0IOiH5bzll3JhWDmdmDbKDap1XqYF
jV8J2BjA5bfEql2QFKxhUD3viGOpnQSTobz/j3vsrzyOvzqA//zCMF86BuYHCNf2bw5Dt+vQss8M
xQiZfFrGI8t3EWTqHrQlioLS2M/KTOdgQhuSZwCSnIg44on3D/byVLui81Q33/d1fpzU5O0f3tx/
GDC5mjoyQFUVlrbqbn+9mpnTWKFMB6ojdWDiVs8bp0RyIeIPbXKeTAWBmrbQYEEncoOQkxyoSHn6
+/ewejx/cWDyFgzhmA4An9Vu9xtKwebOQACWOju9MvdmNl1lzsFxbNWr0WaXiYYjyoxwgxiu+Afj
919cGVNnHMzNjA+T5+bXD98K2mAyddwdGmnkZkyKicK74ljJMRA2NvNO3fv7z/qrDf+PewELquO6
rqXy+IrfHh7Bob6ZUALvzDX+sMlwiZT58IAv7ePvX+gvvlRXw/5ou3w2B3/vrx+NTES+6fUptZ38
ozQIjlPSb6b1x7FOPzO9vCS1djDEPwQ2a3+xOGDkXddN3TAJDf7tZeVAjqLdGbQOCvtDs/U7dE43
QLOfXc18HVrnXBDeWiwW+ufU2v/9R7ZZmn+/kVxBHQHKXFiG7vx2OVEQGktrR/YODg1t3t71OziP
0JQsx+usKbyZGNIqIrBz9DyjTNT93NfJrlVPIN2TRONIlTnbSBiPqULsQ5zJ68hwEORWJXZ//H1E
VgUmJ4ZPTKDanSI4/BHTBPc85bh3oNfV7NLRIRDMhbBWRT518ARHy8jRPnCYs5eOWZc5XRcFtFlt
Ge92Ud8qBsoxSpvJtwhnRLOk+6QJVMdQj08waEvybUb6MFLh0Jdp+oGJr4eGqtmpKtNdIYv3Coa4
F845rtNmuUhNCrJ3BHbKhQEzdNxtOUSln+pLHDBAxgFUgu2nPehZa7RbvHYlQ7vedAK5hmVqr47s
hl1uSGwiFZ3Rv79O+l+sOS5yQzZTDOb/+dhNcEomc05scK3ZN3EzTCKRYWBsPRYS8YIYL9Zg/cAD
8mao+feItIwqb1WI3cwZ3W0Xe09VX0RBB0JC+sH4FrhT9JK4XyJKvklRbDWgKoDZOq8JJ5OhmoOu
mL/NWPG2XtCtQXS7/P2H+ss732V/NzBNqqZu/HbzQZc2SBEmgHBpqhsN/hjhDCkZoMNds2S3Lvbd
mfFcZTBWELoZ/P2rrz/81yUUsz6FBwuSg5n+9zsflGo3uSm9O6NqnuzKviioGJvaemqr4o0p8Tmu
o3/i6rCO/EqCWFczV10RogKsgI5E+7eVm1kvdE1EmzvwsTAwi+5cMurnjajw3oo3uIbXrmWEPyXo
aTMCLHDb2cDS9WmdPd2qEeaBEFt4NaO00YforAVAt8uTqjilR04gKp2IrdlyCL4AqUdwDFMain0f
yJgH3FDuFKOJffQDiTdZ5q3ioL2I0LV6U6nfcNJ66jvo3+jgPDordCQH4nqJesCfiDp0aDAUkrXC
IDL9UaiMauu5OoW18qRb5tOydDum7d+ERRB6QraUl7bjgymB7qe07fDbX5eGw2zTMTNwPxIOnV2u
fqRQklfonVJuh4EVwqaLgWGIsKP40BtEFKh6z0gCCBPWxdytXheFNNtaJeYJHC1tpImTpXlaqx6N
kBetDTvkzygUERyi9BVAnxw2jY4JsppIUmJoRiyQvUv68l40dVCro/a+mazrWsm0tUT8Qqe/iAz2
cI5W4K2vYpIjE/fiNq8lnkf9JxYThqdl81bVynuUYXGcsj3+woNcGLDo8mt0dAv9IKMbNTIppFqL
BKLXtMN2qOiGx6TvVEy0pcHr036MizectumW5KRkxGikhXTWjU3VjddibBIf48kGaMx34+iN35X5
dxHSlo+HzSDLx7zf9yPX08yLjyUdHl2LsB1tIScBVyCS63W4yIvMBO1o6zleN/IX0NONn/fnCQAG
fy//XsbyCt15pyczU2xizdw1liCRp8FstaBLBV8GkpswmQVwV+cplKwnwsLPPYDOLdtgbiViOIpf
f8qV1wyPAdJH4MwozbDVcCsVYb8TakulFtk/CdcbiIHiUjtp/94p1ZaFOYE/qY5+WqNum57g994X
pUwDZDNkLxsNcl9+YEuCEeXAk24IIJrwzraomz46O30pOteivV5dJG58T6c/wA3IvyBtlWs8f9JQ
9umwAChjmqEs5PlVKFKRO/Qenh7Ualwnp3EvTNhw4k+QsB0ml7loq2ByRw9XTO5VJuDMkEm61zjA
/+POurKQJpue/wzkQBP4BH6X83M6B27W6xvVNL7ioifXwmTfSFSeX3wHzFwASk1W+gMdYcizV0R7
rYz35KzCDV0FdvgTmspFkS8jNqw+el7vGM0hY7GLaTfZ9rWaQE3Way4hYjXGoEpxtBXGW/Vsjxsi
64OktshR4eBGX6S/gjPBn2gvNNUykOQuZ+oRu0erJZscvrifjaBXW+HWfjRHnwrgPZr+aKkRTAjP
qnFUk8wqcnSZsRWjTFl3VFZwL2NY5E0kEXrkAKTN2ckesRO8dzE6qD4MacpIiANDvktLI14dfhxH
TAd8NqqRlqOLmmv3bcrTlBc8ORqxUh4pj/sm5Aam1ATFnEw88iYPUl1fkLYyUzQkr0brLQ31ZK/Z
xraJoZZqiZYQe9MBldR8A7yiOshs6xbc+yT7viRWtw66eH23bi5Ma6GVUOEV3MhxOV0zkXyEAyEI
OV8RYM/LiGdbidQMiGUZTGV7B3cIe+whsmgY5yURbvi/DrZGtwQl4RTUWO2ECuOy6fspiGH6V6py
LbLOCTr4dhveRsqHFnXNYWvdWwtlZAEqOckAVD5aPJCQMo+y0F7bIVd81vV3POncgRMFU+VOftug
j414r4Np0jF3gEfMdbZl+IhlO51u6qnot02rnYe0iZAdtS+yXL2bWcVBYb7qkkexjIiCxg+wGwd9
xwmKvLCoQrbAQ4KzhTFYPXK9jXrcTln17bb4/JWkt6HkWUj9rdpB5Y8Ixe3y17ZlTwlxqXnGXL5Z
I+NVE9ugMJggK2N2yw3zgHVbC6oFS4aa7EuHJFglFU9K1N2XNeXatK5SHb9ELl8IaqcPyyjclVlB
YbPGSuQf9eqhnWRdeWKot3/cJGxME2uA8VDDiw1rYzeo892YIMjFeOXV4+gEDF3uOSbRkWTsvRkt
/dbMSjTVDQnCBdkt9PLcgyBqVC8q/DNstiFFFsWPvq9WOQFQDmJXDyJr7yzIkFCpfOIuHqxhcqF4
pA2oA/vFrYv7kSj12UXaPWnauRa0eudGa+naEiMcQfnaLHJ+VHJWB61GzIReF9GYSaSFlNq1rDTA
GknxmeXygaTjn7Me/yjTvMXR2iCxiDheiQL9FIEdJbYLj+xi1v+wu0mq+QFCosKBv8DSZJ8Xe/yY
GrwekdTOAAyuauZAsLbGA6G6isxEkHZsmZNofmoRWnvFRbI9p8mGSZZDcgHGXlTPDaEUjcFeAjeU
pTTdGlHCbcnV3E49u5Bsgo5gHRSU/bmviJnN1DccVxhi1y0Wt7nhNc3CBWxIj3Fc2wPZvu9WVbFV
q+22irZKGSm4nlPWfBQNZRnfZW6eHdcRbjY6VDrrig6TCzWpxi3WIzDqB13ZZS1LRK3gBVuI5ISq
T/46czFwju4xzPKTsdxWKhOsxjb2mktMjsRWUtZue5qBHPxZwYy80TpCCrhIPoxRtTejWj8aEU0M
c56Oi9YBCOKrSBM+h6k/5qGKYKYIHc8iKDYwkgFDj8ZkAuCltUT21qpXdbcMj9LgRw9V+KX2Gm3n
9DvSKwqHdZzr1P0VrCLSNOMO2Nspzvh56DtD323XEU7F+UaPeVWjKB7bSjmZBskbNM8uvGLI1EIP
dRX9m1bsRhSu3F4icB3F8kYrea4t5t9mX8c74SuTU986tX7FtNgEaTt0fs5gGWpY8TBE4qlPGLpl
iWEHCGwOdr164XrQfJRT0a4hXf5AbjKoCKPFK+TI97Fl6jppDugTbBVmnjY7rSUQy8qyaz3Su1LK
JvGsGH+XNgPGMAjiE0SPVGn2Vt+mWTrh6Z1fzJGa8Y/mmpqz3XcIXjkYrgxmJv2jMO44s+2cSTGP
TVW+ag0+2ciub3PjGtOSuukBd9OHxiSoEPMxdQw3M85+C0yRXGsYfKU3jHvRSseCLyJe+dHpgSPz
fJMK50zGC7LMdkQtL3tk0rgywio+cKVxt1E3Y+Owtro2znSkVYYORI14c9YPHJdYzNErzqSBMV48
JA5Sx9BO2mAoHbFTLKKaBlnrGypNhJn5Z6KQtaKUBd7T1N1ZzXDN2vlB4TFKdXk70o2JEMPzxO3c
EqxCm027SYXaEmqXJYSlwEX4UiBtdLPt4TEnVsrKlBtGppfMqK5DpR4yZ0EH2Sv6pnPdngzdLVXL
eCB7xbfcyAwMoeHbIZvBM+wRIZjQPQfZSg8ZOwblQOmKKbI2r4sONNzUv8JkbROeK5TepAp3FYGQ
3WWmspHInqcVymxBn3X7AX6UXiY7nCVYUaLAHNaWW+j+QbU+2DNbfERUCZoDsj4biqWUFVwojrlB
aV523x2nqYBUJGIuMsTzbYxkMdKJTGhmeV+0BNaN8QnwxxgopR6j5nCepny2/Jwk8CDNfLHy4xEO
gc9aXlqnt844eDIfG+M5Rh+6EdMZm8O+67kbVaOGhkVeXT8yt3VnPGmNsVdS88XiYA3rXHsmf3lv
OPP7gnzYc7WyRj1Xt35joh6a1K/JeuotPTxYiXFrVAwj5iJIK5WxbVagg8/7Y6xj06jL+3Byo0Av
4vecBO1A7dyjawPqKQ2O0xrzUh2WNSFWF73OEDSoLKFGxbDOEi9qtVJ9kDGLJYFfFL9kBpETMR+K
gf6LHqNe0M3OZQbC/+Z2X+jFaMiw4uQYRrB2QAONW1PD06QGJRQNwF2FiM/a2DD8Su+nWmGuKeU2
wZkeMuRB1WUc6/6AAQbQlV4xdkvby2LJ0wwKdxt1ytNMXDZHYgnjAGMrmJbPpgAisvp8RxZIf2U8
+H2zcZXJPNGtssgRWo6iIfedLYUS+5EEutonV+3eHpOnKTna4Ug7u3usGzEwvkshUQ1vU4R1Fx0T
xLIhoAKhwUCm7uSMTHZRGIdJZvuDo3yZTfGhKO0pThLYUSW+jrVK6gFdNEDTgLVw97gx5vA6feRA
sIFCBMOx7BiDJixaeP049RY7si0rEGMEKzn6BEO4K8kzW3rUO3BJzToNRD1Q3IokolvLnoDXy+vq
pNiMkz4GTPeexkg+Gppzbzagk8weT1MDNiI3BgK3Ea+Va1k2KUnqR+ohcaN7kn4eU74a5qEDNdZJ
H/tXczQsrOOrNaZJW85S1rZsJxQi0fhlWhEKZ4USZ+lsEYiyCXk4aMPXIRZaLX7GibWd1iOrK5f7
srO/WtgPXi7sNWN0m4cm2uU22qmhc56j2wGVrp8YU7PV5iiwiaDZaUQfYtp4nYf9xKg1NQHLDamB
Rj0vPNKbI3Bw7yHAPw9+4/oHmJNq5viOtmX4/oDR1dlBEJ2p6ziGxSF8HNoDZIko+yW56yKIN2C7
D2Oy+MjDXEx2yXdKMjkumf5+xSPZ8l0i3tiwkNCiaI/UInAoFE74ops/6z6kmEoHrIeMXyGsEdkM
Qi8oWeeSMEOgh7ibC4klHHg9TwMZn0pQN6C9ukX/NKq43+h9+WoDt8jm+AjtqGWZQ1xHXV6Wxafm
Hvp6IoFAxic1rX+E2ezry3ir0mjwCrs+NgQRAHihWDYTzK34l1dlfOhP8qXFwIjnDtWk8LRi/jIk
XPkCGRY04ofGKD8Z9uz0UXuSdoyPo2tfU1t5b+JpV1iYr6oKXwmtSSOBFoAJEOw8dqyxix/dJbxr
KN3bFiFYRseD651xYnR3uWyHDaNSKGG+xhGFkrbdE50OGr6+M9CWs9hb+0UCNWnOFl4N8K4c7Gs7
uRhMiEhWDbFrcj7K5r2lFGHQTqwGSEj5ENKPS9dCH1O7nIe/Q6ghhP+Nm8wcLJ+kjRtOyz0eOoVZ
lNsXm5beQC8k+iykgGBjmPq1MzHWGmCDmLtQx7t6MwyMbRMyq7gkuAFaU+eAKV3fJgW5d69FLdCJ
VvO9vQRs7rHfT4wJmvZkxwZDZxGxV5J7TqSrl7j0m9gmIgx709zsM6cEvD2hQFDvkT1wg84Nvibz
rsWzJK0eyQZSdzd9TZvhWYuVwuv3tSMvPYQmv4spBgcjvRI5ghJ0oM9nHvuqhJFZ2xwIV1+jof2c
Uuxd2RoOg0rjIzSXfaWztRdSfgxx9RUj5JugvCC7+WB24JFrwtPUtx+Nme6wYmirEQAjM56+dLaM
/WRyJo+14jzJPA26EDlPFA5p4CzY7Oy2eLc5SFgVAmJrqr4aziZbN6QGiwU15OJy4k0482NT7ojv
6c6dQbqwpEHg1CkqIVt97Qv3AaWgA8jM5EQRAiEQdhiYpkQTIAoUfc4UTFZ91esfDBuSbSZMaDll
9JGWuenFhnontZAzRAwa3ULGWmPqT9EBqIIuU4I6rrHNG2mjwbMF17oxXdcvRuNjaFmZLNndJi6a
yTFzIZxYCOYS2bJ2LoeuK+5cY/bZIWOPXt6mtp2zhJUkkv4+1RQzcBvlngiHN/djDh/5sqAYTMj0
wuFjeNBy1DQkgNN6Q/WzYLfMUZLhqa7Y+3Afe+bkkt+sY7Hsy0uoYQB3APVErXHfmLdkjqplu+3x
j5ImkA/+GDlstk2At52vxGLdMQnx8dh/X4c8u9fjxdiQVfSWLAizUal6y5j5UoqfoiOHpcwAMNho
Gcm92CM6rTYxGEksOJY/9OZxKEnHFpl7T/TxqVHH1gNmfz8ipMGWig5an5NXrHaEibVR4veqek2r
1zCsXE70nOeYIDHGJI4wm2/YQwg8xGpGIOpIKRl+5b3JxuDWHJxJKxMDyvfqIar0s4KSmAIKsEW0
cvFaUprr0n1yZGWepoodK53VvdhIXLF+vDg4nYjB8Ht0eTND6d2C0O+IpjijzIgPo9RrDDbyfqgX
y4MLcGsl5OfJ/KmhOXnv8tKDOSlb1a7qHd1RP6ck2hl5iYUDBGNOb9SvNZ6yCYUd4Tvkl8ypRpYS
nkeWubik5xuZ6Vvo9MYhK7tAJeqAEZZ6JKzGCDTMoZtcQmwbLmlsoFAcQFoCe8k3uUu6ZtNkLA2E
O/gMgdF6q863jYNb6tg2utr5EEokX3DHguFkmd84dB45e/aMrKKi2qaGCQEgi88Nokhcj9FboaeY
UzgsF4pYTkJWHcJDBsQhoRkDuQaBMWh1kIdLeCxVFWTCMB+p650DwWIIa8qfjIL2JtGIz800epoa
D/tcdRI/oy1/aDCZAE1Soj2msnHGnAe7EIuuah84SNBXiGjVpjPBPzlQWrIwIufJDe23SF1F1Upp
B1lb6wGHaGIREEXsB6l/JpJyt9PNs672t8pthhBsvxBPnICp30KODDdLeWfXw+0IUdAf4Mb4uEWa
U8JBl4NgsTfamoU0k6tTJPngOtLZzK9qONArxkOD7C0NoD/ZvhtB2mbqMRlzkMUjBiC+nUwWm2oN
PNBXfp9CzEmFt8TWySAZdHHOp6M2hjsQLR1Cf2dbVf2ziNr2xpY2A7IBpzFf31pC79oBvlzT4bK2
q+YwL/Jh6fLRc1xV0gmyqXPthz8KgqUfyZEf1Bvum2/yNahgW6YO9K0YGBQDXRhzSzRRGYCsItus
608CTSRAQPOAEPoBIi+C+DjaEDNMygy0vIaERXIg9Ac8mG8ao699pP80es7NsRsGpSjCjUrkOZKu
kenXaubi7Kdo1Y/B6l/TJSN/Teux5manyW5fhdM/p6qJ9SEpAraSV+myIHWShmwI+iYY+qrZGH3E
7mrQibeZd5aVkm3EqgS34sd44LCOoYTcjvkgS8hvcz08TBK8rST2XSL328wW4IW4VPaUmo0EmzYv
o9iZFKiTdWYAyCAjRD+oG9+4oaMjLe+TxeOwZVgC+y0zvwB2PVkZ1YydPMQRxmK3hqKNAamC2thl
fUtLOn5nmL6VBXqTssXtWfX0vlAzZJshTx+nnH4fDkx0b2n5AxnvZ6gmWIWISN3YSXluquMoVOHP
VIR7gtzQmxKn7DO6/NnY3bMmVMNHqHmgB01GGgymubXmnSnBLAE+pxX6Js27vKHa4LsP4iLeN0b/
vOBr2qElwx0gcOmhWAeVRMFhmAdgrkT6Ze1X0vLAaTRaNwywqBx7PneVWhhjLH3bqvMlR2AZqQsy
Q1uy0SWcY3PW38nixOE4j24y3al5fcFLNGzxfuLIcEb1sLQrWzWxME/ppLP3egGnrkJ+rzzoAsCF
7oSXISWCLMqpqJgDD2GnBPQvLnHsTLsupTri4fjIZ7lqZfMbInBg7XW1soXHdoN7j0Np0l5BlOQ2
3GOVGOVqCLdqpwxB67xnDT62qOGpboA3BZCq3g06Jj7JPNznKOASO+PTUs/NzFoGql6I3NelkEsw
Kyb+ckIZhYQP4RDVqqv0V12zfh2oAA7NJO5owm8nksN9m/Y+vsa1BpVC3UaEUNMaDa9tSjxKm/Dj
oHL+UDLAumDcHELOdnQFtRPX8aKPmDp1LXaPjisaX1l0eyfb0Ccid22hs8XKqMx30cyEzX3NH13h
Rkee0Cd7zJ/ZeN9Nw8BJpLMEOmKdH1SWeYimdhPnOC4JW3M4z7A1jugSi1o+q02NQCqndMhIu6qE
wXmHUrA15LBvIgl0SLQ7M32q7Ml4HdWFPRaZbxeKEfxy/iZU/Z1RDT7lCgOo7kYvYKIfXTe6a2Nr
CDBWbcjDohPZIMaG/rTTTONp6oAs2OLbdcfn2lak10NbXiTJ1xrSR8LorG84gWQjlq4daFn5NhmZ
SRcAvWbBYDQeTHtXkQVpExDL2G3DyZPhXGfA+Z1LeqemE7QLo9Y5DBmlZmBPakDePCBuBrgsykFJ
aku3FhojYo8KPe9cXUbsa5jZoMSOY/so8rgMYtoUSU6bF+3DDSlY9Bzg6iVkHe4+DIrkLcdX1PYq
gnV1eqU3fzskyY1phahVJ/e8iPCQyJgeicUJze2b1afefRgVVaOEqMomaGOUq9PLQkOAH3ju5jzc
QDqc8bI3PtsPbeOluYasgTuHZlKr5FtTm7dWozH1GminlG2GF90lMFF0n1a3EIWqduo24yyi2WDN
utgKeKxqvxOj7qMDngYd3vT4bkK0w7NQBLTNlU3CyDsPRXbWMjy9RZLuBA6RrBFPmUs/b+2330aA
6fp+/VpNVQHS6n6CoAUNbT1Z07itY9YxK86uSjzPh04rNZqw+cFt74eYCjwrW4nlEPYPkg420mFX
2KO1jSeu4RTiFx0LQSk+fpd1yWWMC25TV73lVqyeDXjSStn7wNYgPSZgsbouWz043LVtpnJOtppr
qZsfM+CLJiJeuBnKl6gGw9RPxR0bc7ZhiHXJRk6WMd5gmtzs3LUlpA885jyuW1+qJB6x7R/Y17IN
AB4nLu81wZHCpqFF9YeRp5m3lGZMeFadrDo+Ef1c0ldeHrqShiHeIU/D2AcGgIh3dSk5m9BYjGDm
ru/RaKGFF7G1Ro4bTyacdDKGiXeKzRcINNjqHYKpVNxxSJBtxWCAcARLQSxN2L2ZhvlJMTX4Mhtf
Qm1+4dgJKxxbVuoojBFBdBIV+VMrANTG4RWXtKCaN+8UYptId9wVVBhFwyq5VCwuY1x3u2a5m6U8
TBq88tZOXh1l1UYLb2kQaGplfoAq60cIqOh7LgSD+0gt2ObxCzSL8ZMAvKeaUC8vFstzGMEUDpWY
Q5TxnjShDEaVeV1dMdi0OWlyU1wwmb1NibmJnOEKJcqfSkgrM9h23J8386LshtFcybH2K8npfg8Y
FuM1/jtdnOJGZH4CUt9I3c94Grb2wFzfxAvlLQQZJy4WfiYDDUoHO/GJ0nzOodEjraKulh0S5qZs
XtW+DGodhac501QvFedNDaeg7ea3Ip/e2GzRNyDnSFKDAZNwOHvm6WcBxDe1S+hb5h5FwV2pL2/N
aLncwmtWLj0ZjLbaLuluWxe1HMc4Y1Mo3VGuRvMUwQa4Gv52TagAXYDHzFJMT6kRVxY5hFVzmPgY
AC7mkGCthhIN/+CE1j3mFMYgEvLZtF+Ff5FpKpvZjXQcufdRRwCn21YcRZP5pxrd1R1+BKirSoMd
QUlPIxoBDxclg9vie+QrOWilAo0JXS7VnHNuMuxC+FWRVOFnoevUknKexx9QQlA9tOwVJfr03GzO
IXsArfN5E439soUFOXNjML2M1fLZVFk/O4lFYiyLL8sK8WmWA3aB0oAOxjyTwLKMRvdc+ExgmIT1
w6fROkRANDPFUXojF9xRGb/z1EJqXsiJHbmFLwf7RHwcCrCGbbumuspG7QHiOtR+tvDBPcpB3Nfp
Nk+Z45l96sU99peiMLG1tW8dXnSeKs1Ts4arn4SQx2nIGrf9bB6E+SRN68owaNxGUbHwotz8U0hJ
KuRqsZE3jpDHiDQ5vzjnWDf3A+PSTZihd0Fx4nU9D0hIclxYlu/xSIs8RvnjpsuVDuHzRM10ntw9
PgxOwLBSyrQKxGjcZ10vMWX+mOOwC6qxu5BLypGFjIA+C4sdU0AwnK2CySWFTKmMN4V2B7HNfmxp
Q8Rd/F2PAPMzXfqL6oKV0J9ILJxubMzQHhI91jHDD0cwo4BfDVCC3soApbMW2PH0XKomOXXrDEHI
R1XNj6413mEx9ZOW4AGwOnzD5j6xXnJMVcB86H7M1OnhOtBq1coryfXeNgoKJRRI+U4jzG2TWECS
ieokQjLh2QPcDxUD6mrn0PkdKcFL+RyHkeLV3DReVNvUoVnOCKgLuqVH6aDk2ZZVct51Q3WGA0hm
/NB82VNKPQmoEVo/3tsFa2wKiMCq2lsxjAwDafL0Ddt+3BaQ1JRhQwik6Yk5OoAz5kbhCCJo5MCT
6chVj57AZRIgW44vTWonJ03BM9FLRgRyp/Xtsc0iyDfNh4ic9kDoNhBvOT1n6oSwpuXQ49p7W1QH
oPSnTIfZpUw49cZaQyJjltAFovsoRMKp22R39A5gCPS0fNOM2Ev9W2nWW5MwUrS9X4j8dBaG2tn0
cqJbXz9j8dK2mZ78nCeIGSXRf7kWPzkzhQPUSQDFEtl36hZvy8BWBP3iJYRRW1XqUZgSUl264MKK
9opw8WtqM7qR1kRwFW6twqz2MFfT0HohQxskCktXGL4trUHrusa5Arsv3yZRtIkG+67VxAvcSgxI
GCJx4ulLsKRghVw3sb1kIG4ioi+QRSwNIXmnW7XRqZqCrOSB13XuP5tihiDC3PEytxh5TEzuR6V7
zOhx03tdZwXLQy4YOYjMOEXI9ZDX2H45OkYwMbUNXAFGso8Bu/FzdRszUVqizdCwMtbc8f9N2Jks
R45kWfZfat0QUczAojYGmyeacSY3EDqdxDwqBgW+vg+iNl1ZJdkbF8mMCHejOYan7957buZpyVrX
3N+SgNKUUP5iTYPYthrkJmip/GZeBYcJF1kKTXjH6+WxNAlUEfKk1obPDsq70hu5mvkgq8E+cIyh
Giqx3gsteiyc6s0lAYu6DUMyyYciCCeHfSgtxUzeJz+Nm2Mf0fA+TsSGfHfYlkKeUbfElZXnCacJ
x5Osgvce9bdfKGxcfDTMR6raYA+dVm5LCEmw/UsR1NdtyEtsRFwyhwnXLrw/9BE6t9O68oKxgDLN
9gxHUGFxiPKHdx8xGU7ZuTLSvzDuspNrfnWW2oVdfHf78m7y6rYJ1LcUnKGQ1EPgFsOmcAu1RGyT
NXWKAYrBzOjpTMFg9dW6mcPXypagGHH7iqWwiCDCb2ETHZzAZaj4RUnLxDPhNesSNnwvlyrbAG6Y
KE89Tha6kluxqtRMmBjwBjo65hlOIKxofwVFdxtHGldGrx2MHJ4Sy9vKneML3AHWm3MdtCnKkftu
+8OmBWNyHAU6aw0kmHxtXnz2Dd9mFlVfiVAoMqrZSEEedJbTrRf6Yx21zxEku1WiDaeUPffoDqfW
rmNCV8tsyNM43yLhMaOyj4OBP0M+LJ9qW9uOYWkFqkm4ZkoDgnqtnuZp/Jp6rcC/gpMkrLtbXbT3
xDDf+sjfFTMvFbMbOJYO5cbT9YfZgDGUEznvbOemWPGs2DdS4LMYgsYlB4oLwRjCBD0C0cWczRaz
9nGM8ZnZsBrXsz16CC8LyFGNtFwAD6sqsC81SzFKfA4F+8gT5q2/LqBFpFslg6GOHtuCIHsxaFC7
8w8WWaiUS2zM/spylCy90ctDh9KtJ5l9yp3yJ6KhgVPqV+jVl4qGBz1lMDB45bqATHMv+ehi/6Ca
l3GcTq6o0ZntcpcLQuZ9UWFt2+GPsND/ujfQk10QsgLRC+06C+vLZdC20puIBc0QcfereB4S3i6/
e/MP9V7UurQmhuiYloV+0EmrWRz6KOfGeAG4x9fc9z5dWnD2smrxEpnuqhmKkROPOujA2TkxWhvt
PrUcjKux3lVzCx8ocz8m3YUlGSEBz5o5b20jP4w5oAVeGV95yvjoCXwUrqPY09wda3KOwArZW6Kc
MzuOxKvlbAV2a0TPRpP0WGL8W4K4uhrgQ1JurbggsHbQCuNiK9yqGUBg7b9mxfBH66hk4Gs8DT58
0Cq0gRTSRoTJ/1WhP8L1ZTkPQmqTRn1/bKZw45jNWz4N4b7y5zcrrz8MkqnYXqUf6NxOaceQL8Mo
SHzzwJeqndN6yRh5C4fCWXQ6ZKcGP683DpsozF8IvAwrO1Ivup/w77VqCvzxrqfaae6s5plmhFOv
/OLaQlik7PlU8uitGvMF/w7AJplxoDUQBgFNQaPJDtjGniTUuaCzuF0xpZwTtoUrCzbxUZvfZFEs
hugALKOgJmyb0hp6dibl40IDZgEdYJMg7vS1Gndxz/k6UYTbpfnTFOJHoVyGOp7msmSLCT202MQT
ZsKMxr8VM1exhVAdBVKbsTE4i4MirHZaTIkRTb73pkofaSC4NOS12cWw/XBgS+XujdPeu4J4irPd
P2pldSzC6pXdNcItLX0VjV5nvWsew1g/qpgVy9xQ6BEz2YAF4M3KMQ9vIt/P9J6bdGazqn6LO04W
FNVsoDnZE6dpPEfNxqyya8bJu2rbcI1R89KzyInyfaxGju1ADfqfuvDda58mAVmqx8aR53ZcCm3L
p4riJPomwObZ4F59+KSrwQ8vg22xO0MvHTpd7aIYJQPOthaWM1sHS9+UwzMM9g9jcNgvQRACEeCu
xrndMfBOqAVuH7gJLtysNL88ovxrnFzMtzGLe+H89UBFrHHx8YDQYbRgst/ncUhlkyRqL2cOoywn
JPu7VSUNtVGNAY8Ljkbi9csNEtj9lL2GKscV7bjZvnCxpzTOO1N//cQGHn6Cf6BYYlkDgk7VsKeh
dtiH3mCpEcUPrGSKU56k2ZaHldiJtNtbJJMfASskT66e7smAi0OO/30Po+eI2ppuTM1wUbxzdLSY
ryznhzsCtXqOx+Zlzn397FUg9FVdUgG9tK2Yyy/wEYtDFYYERSz/4lW9f0mN/liVRK/Tcf4ldpgA
eSqG/TAafzzGsBOD23ii533e+HbCi33E1xZ5erTWyK49K/apDyhsFz/NrMUkSOO6dct4LW6bOoJV
hZHoVDj2W5dnZN+Laj7HVqUwbNVJkOYVG0Mzvov8Y+5hXLWe0tCs5jWvVn9rOQkkb2MhsA3WdZI+
aypr/uuEd98KPzujKyGlxBu7ze6R8DnZtN8eqP4VjD9MLANiQZGOeGBCeZ5jnUVrNkDyhpMQ1IAL
MSAfZldXQTuhlYqsg1Jom8FkRQsqJO821VI8AFwumBiaDnCibhgV3E3IXwOr1ooKExagrMitTcLt
5JXPvuTpzNfwIacq3hSTQhNU9ToqoQd3JfRJcQs5bCw9BuaR5dRa8xR8RJWCFEfamgZ9CubE+cJM
y4q5Y0yeaoP3SiIuRpq6D9ZgP3Y4E6Oyu+riA3IAh3VhuAG8MTTsiucO4NEmY+MmsBwHLaf8pVRa
W1eC9VVf5Z8Wg24S80LGoE+W3sM8XU7xuYDY4Rb0wTR52ZwEuEQyn082fpLA1ozHUQ97PmeYnfSE
xA2pA9h60GB3yg/PPJQ5UZP945DGqrOoMexnaKqdy58VA/Jet4rjaZ/6L77U9XNrl0S+B21ne3hK
DGt8HZsMB7mBUi0iwPrkQzE7OZxmjMLGWDrJB1MaK1cSO2+zfGOUs75O515tHYugg7TBS1s97vQ4
i/hEIgms/sNSuM0M5qeSOhderdg7VSgPLYmkgMYedpvFSbeBipnzfLSXnRvxybNOkwSKIruRxeDl
h+mmtN2lYS0sti5elhsddEyIuPNSxScae3+NVc9veAv02QRpbvDPgNaekphFpNHvY2CmrFnNAmaa
s8+yGEUoVE9yjGHalfCA5AGWO9UfoxWwPxwP1kxtOx0cJvpdOiltbY/EU0qjvkM15cXbF/tCazum
TVjb+SywAKF2QXt5IWnGnsfJom0xku13JDzbEX6aJgCyxTGYazrLN/gEvCDiscXKS9rbEPGaIieE
SwDPaA+AKCfFhkdhyCEumuISooZv6Auco4m2cfJu3U6mzi7rJ0RB2hWLFmkk/d2HIcClUvE3WA5E
y3gq8Y6k+duyyoNo4m87bopLnM7brp8SaPQcJZLWosei8w8zeu5+NqNqB93kT9tDWZmNF6FnjxR+
QdKz2fg1KW2T5OtOeumwx5MRA4D1JwXekdoW0TZhsA8JB4c3dnon7xE4mILxJX1ao83yD2aUT/wk
O8daxMMPH2NotXTkWAy4VrHONdijwjK5xYwrVfe7uRivGmfjLbAPjuLAzUvXWjAlYDMPLFxxDFl1
thsScWaTdM5HKHyenLO147dHzOr6YVbfsUIwa2qeKZJUR+bCHmkQLz2e1IGVMZDW86NhVUmAaIfd
T0OZsacb+v3GshI8XePDRMiS6aA82l5+k+6MbEPB98aoeMBpJphbtrBA9XOVgfVWO8eGT6B89+yR
jANkxarHSNJf1ZJqAAusIAKRBS1/eWImB4+vNsXXZ7vJFrgCHjH5airusdIyX+ehvvheKG47w2W7
Gg3OK8/1XdlrWeBMIGcSApK8Rjdjgs8xjq12xwLowdWGNwDNalMNwzFpnGs7eq9WzBSoN4svd8Yq
WaSM95bChsZxf9PW3pLp/rRnyORoKdueABgrld8iK+SWBKG9UhYbjFFiu1B+DqcF4QjYZLaFC0/M
tN9HHhvxJUoUZx5te3VOZaUT/hZj/LtM0GPOSRHDdQQ+C1NXGDXrfEqZ2sFaOilz8jxr16oy3mfM
/F7rT/sBuwYZUXQiNH0LY1f6YC/2ot7QD6E+Nif81iQ+43rNNa2b9nTMxvyFFAoce/btdFAlL7ZJ
o8MUPehFLYFv+W8Z2iWc0DmIyoXD69D0RLLDFC1J1E7BPJlMj5DPDxR8Y2VLrOT+/N5KdJFWMjQ6
DgWzOJIeiBGHRwCZj0aX3Hqd+GmRue9iMH58i3WLKTG1GlGhHUzTvU4hGM2pmkhHaRipWjbGHfLn
0HR3U/dHKh7VvctkjRbpzbcCz+vNSLPvDm/g8Z//5eGhCrR+psDqn5muwvzdWzYBP6zHu9TUuEZr
930irXfMCCXd9byZoaKME60c3GWzjwm6WpooIo3jw6qUWJk6eBupF8aXHiBH0AM7hAX4AMYaljAx
7u948WmK4aj7ebetJcceKYTCuuZEO5I41nHI7PZCOOMl6dJP6THtsFAqczzuP6XoXse+EH8jt2NM
g67No79Z9mraBqoATmgdAy+wP3XXG5h3YX7umwi+DCzVXGPgM2v/xarYPNLOeHaXXyLIhwkkvFPd
0jTVa7l5lLRLEq9A6Jrj+pR43amu4H6FXoY2o55Gi5ouswWo4g3lDtumvh7sJEdRgxIPHksPygKD
XOUV4cpdtqRtnrNvmRguEpuHCvTTInkVpXuqMLnSQFb5VnmR+PLztmTxhl4F1/jgylgPxgoqfe4n
8Ubq3s/spn8WTjS85auLpnwbzB6nYhStOxJea0+3dlqCsAr+Knfya4yDxPaoX/SLxWkKtXOaYoro
4vqzmTAhOHCQQaxDTmCymVSP/J7hvUlYWF/nXO+RneN7RDECShHvWs918hcxzKg0dqkxUKKGpS1b
dyYbKOoUod/6xquZR+v3irbwEzujcNvZRv0obT8NaGfsv9K03Ottk1ydyX5T1JJYF3cZH/UXsm5P
MJG3/sBu05kolp3c167W6Ras+xtGKviM1hOFkQ77XEaKualptbLusRFj6InVrm3KPWSfTWwriMPm
CReNtoojvA8VBONVq/pgnotPT4dnNPG2TELzlcow0kbCHPdRKYs1BwmE+RlTg7FpjQJDDHpXPXU7
zGwcHvgyeUysQ/MqQ2xffOKVrzCImjwW7OtyWki49AIJggd/FGKmIUC956iRxJi2yjBxvhLehtB9
auBIZtlTZeh8/4ycZc9SQRnFo+NhtBo5Cvu1+Q4y8yQngEMW7lBTc34VnmWTGyLD47eHxRuEdrTc
aZF2mUMX6IZmnYFrclofyod5TPzAG4b6Bv4nC0BgfcPcpQeNgFFzQNyOfMgcI0K6RrY66qGg20X9
QY8n1vXBDFfhMnf3E0KeRNvGWaJdm0Q6ByTmPO8FmS4sUJJW2Rq6KZsmgFdF+yoxxr9rZQZqcK7b
o4Fa6LX5tTZ0jC6TRQGGhZSYW3eIFB7mLUySxQJ5rZ0jBjj7NBXtd8ytsmbmxZPFMzKkQ54FD07x
eb5XqYee4hKHKbjkNrmALWhjPtd9L90IHWVcjjf+Wh8ciVUEbfyMwPfUz4a/lxCrlOKybRkJOHwq
jX5b3SOD+0FX8ffY86TuWimu+tCikE8MHJwh6COo5ocTdj+1tjXrvbfUVwPfCaezVjyl6HlnrWOP
WHkfTHneF61SH/A+jYMK6faIeWZTcIZnXI00urb8gCP3CzCm7iV2sUvnHhSsITojs3AXhSO+7BpY
kVHC+x7FvraoOJnoy009ctN+L3z8LaK7T6BawOr3GXNQrU7TJLkunS+g1Cn3oqe/kGEigsOGxBY4
zGBMwCw183tEGn8tPRSFeRS7UEzkGpGyeqCDOemKdUu/5zNlB4pXJ+4cmWA3C11OsqZfY4/Uwi9O
eUPDS2zexAOtJGA/9E0kEUb9ub8zmLKVsEfmSja8NS8fGl77I0xh7G4tXARX6ieviv11H6c3N6nZ
a+oSJMzcPTlFYAlqmChPY9SsvPIxc93zAFkrEHo/LQWU/d6Y6dtVM8m+2YJilfQMEkk8phfeaKcc
mjs3AsdXnj0aGijhcuVb6XosQklL62iu6lmj8mWuQKNRvcfeo+kfndQ+6ww/q4RD7YszO+Ji5+IH
NlhyDGcn3Vi59mFzTLmmzK4km0fOEe10tOyWRxTEUYcdshG2KCfz3oqa6IiMvXRNFCFCIetuUYSw
p4pmuFh+Q2y+P9CSG4K5kg2M/ymmFYrYKpr+UqTWbQvXCo9q4pFDaMNbuwWKA+jmMOjqMtsZPrO5
z1JrlbUyv4r6A6C9udC8m+NIEMjv8+FsJ2F07ub8lEaw1xwB7VuXd8rQWDQUOvMBDWsdWG0OA7xy
mEFhZOcfrSe4W4oWOHfHPN5RpeoPaARUO587PftQROEOehiLjUlNJI7svFpHQ5StBc5W5Ybg2S0m
o7ByT0uPIyONlR2yH/a+MW7U5n0q4vxJu+hepB8lkWaOnfg0CINiUmr935b88gONaHS1mFjpi+wD
6/aXlZv5mfZnVlJGDmqItgeqwMEpjpQ3mw01OTRLXkCyEWGKeHtPU8E5hP6fWObtVk4I8KiH01E4
4kRjISZVsv+cHJV/Mk2SRJpRDQwdPIbgMvmB0ddL5SE8YKCqfSCT7NpMXBGZq20jvIRYO/VLtfiE
wwLQrNFPRNisVy1D0MmbZO8b4zEu+vwUdvKj62CJqJp1A/LLRfNBwE4GMSz5MlI4AzOZNZoLXtlW
6tNuho1rGnhZawPaakjajtPgitWqwEtf3+b2D1Mo69wJ41fs4EJNba4DOEpd5+DWr8d3bNQch5v0
qRnKRx2uelAbKQoj8okPjY/lAK8Gi5PNFN2rjjdpo4/2iWUBXYo23gNh/fYOXWZtMzInME4NVwdv
6bIcPuFG+TBd54ASFq0EX15cTFtLIowbHp93dAmuyug3dvI9aR/eZYAPPMmJGo3jo66dZ6hB1452
XrPQcaXiQGNd66hD1jKy9LL562QkhEu9+stiMNNYMdnZBJvWbaFu2mWQ0fJp4a80Epvdhk5tW4+y
TRnJ0svUINN6JldIXjI3YE3LJT6QpcpNdMNVdv5L7Hv1tsGEPGakWLQQC17uAg/wJGmeuuHaMeJb
g0N1IISzSslxzLb1YNjzx0BELzKTX6s272MHtbd1PuMc84U/uc80HFFQph5Nun5pO/8zx+FX26Ip
omzBzQU7HXXyj25d/LB/SEuCs+VSlCPr8c9sVgAmq88Fe6G17K4AeYbtwHeDWk/XQkdVI432o3Mg
efvuTam/ahdYdyrDZzC4IxHT1dBnch3jEVxZznTnOOPZw5n78yBESEdIu7ZbJCVI22WX5Uu6nqcS
7nRsuusimc5WEzrrTtco19FICZiGw3pl7N69caTQiKvGmPGeq37Vj+2zh0Iz44asLUg8Oj03hF/2
GQktVkYuagyu6KbvNpzFukCzNY6v1axwxGwwJPK+CBMwCg1rCA1LLOVJQYkmtI4MxwuAUJLA6qtb
Fr+qdibd2RMkr4sZdwLBzJXm29uK3vk1x/217j+5VUdtk40YKzMKqymveHKPqjhMjcXlphMJK+07
bImrZ9s4AQVbubq06w3EBz2iC0Rzome97Ru0r5o/wTsas/bgGYuJEwqN4IwKuOfTQuInN0I3sq1M
1A0fgwivN2CcotsVySOkmLOlufqhndOYgbs3VlSUxPcO3PCQQBdoSmfCX9bRZ1AbNiCz6gVESnFj
lSQ8sbw4OQuiolzZYt00aeKKiHttHYaQNAFm/LaC5T7cj0cjbZjIXI0hlWLVAU+BUYtlKsgpSRmU
dWDyIbaz51g6L8dQ72THE3Z+rpI5juiQc8buuRxnil67OzPla89NE+ExhVZgMyOXVr7nZJcFcqJC
LGIrxakwrdmrwjpo8ZxerFGRuxJri1GVu1DsIQL5+OcQJ7ywV+8c/wIoPpRZRea9ieFEF5l/gHfM
z6WKY+c+NWiwx9msCYRkGZ+bpk5w6BGOR/IH2rDiyUdKDJpBzS4RpX2fFpFHzZ06012vJT+NzA6s
BckKmuwCbP/BUJCP7AJZEQfgzcWoZHWEoOPKfWk0siCe620my3rpFQ6iboj7I7XP8oZ4dxu1aQxq
cjnrruweNS+hjVlsk2IeN/OFmnQeWeoWH/m72goyGhU7UOpdiBAPB9vsnqSany12cWuMW9++iSlH
b14GSepiNNlzjPmTkilesNrezLzJMd9ozzzPKhSd6NWMZIYNWOB3p6F4XfRk3TrqPIT269cc9tgU
fPWiOMVE/pKyuaXNcHCb+dt3p52JYxTSWPYr6uIaEeXZSXCxjdDIQaKXNb136hBoL64TPXjslPe9
Tu9708bXEv92nEAn6UOXIZSd0Un/QNBl9leDuR3mPrxkME2lgQwU25bH8pwPPLdOd1bD3s26Bw3a
zkvepeluKpEJk4z/mBplEqMOzAKeNwwquD8hK4jwITVoieSUsaN/k2YSUtSFN2bwqY0VwQf/OIM9
3INOOfuaaI9eXlDqpVg+WY1/cdF2Q85tnJo8cbJtTh9ubTxNuRAH1ohfTdxuptkvNpGy8Onhalbd
eBmi/FmvQnJ5tsIsUJn12cqL+aisJl3Ut79pVHL0RHKDXvCnzhyUMIsO5LYxuG8WlQ5H3eBQoNFw
QtfFqM4NjjajwhgkTf6W4n6kn2JZi0L0f+RH3VIszVOKzOKhaccH9sTVswU8wPap4EiHR+E54dGV
Bdfk5NZIi7l98ru52npmhGUsrzbOFBevemh8i9Y/FWFUv9g49EzPn7hLMY80mU1+KzHDZ4bTjZc8
2GVUfAooK2svtotDrQpq6bJ8eTeLI2Uj816N0a02RXJM6ac+z9N0nOH288iifjqBEh1M5FnPmHwH
hPgH3wROP+nvbBmGfdRRrVrnFd+ez5lkmGYerTjiFhwlM30PqJg8CjsH/BashyZd/ZqpONDFw45H
8PDEx3TWZb8pCuKBvQFpUKNvehExIYfkEDo623S4S40Gouy8GkULHiP2oj0fGL9Ty+RAJVSzGtPB
vk5Wu1fQzT5nKzk4gH/a3p3J3bnTWXXmHgjaNxYJ9Vq76b1pnW92ktPez/O3CFkoiIwkO6ZSvyse
1ifT136V1X2VrasuSkl9G832E6d5TEn0lF1VLH5ci9NJZ1TIW4NvYt0XS+KZzHeLV+Ek9WKd8Lwg
Huc9T65u7Cyn3ulNbPEyGZKLX9D2MNjxNZquarHY6LXzwPmPt1xKNWTOpu3Ky2afjzRBd7WANrfM
x2B6RuyEBUYzoTkgG1jYC5jXUOiTU583p74ZrJvgat+4petuvM4lKJ7k56G3s//6peQMgDaujSvD
tbIN/qnvFnP+m5Pm9jpH/iZeS+fpkrbvsMBshqLKn4wEHa4GVd70Ezy956zI4luy/MK2ndrO6exw
je4JccWbPgx5T2Ru8ex3iL9AipJ1Sz3hqc4kDvGw7C6ZJLZLydxWje1fI3OyY5tcbS0kVtXIn7js
WkI3LGrI5ZhEqtZ0M+76tl23yHXPpbWoRso8tm02EwABqgzXhdawLvpquOSBVgemZWLFBuZAy7ce
6F74ItN0k0sSA9LEBsH2ElMbvQWlb+5Gqb2BP0pS8SH8NkNMnz+wtX2TsyxHljtmJ/ztYEusKMyX
Rc/yfoRULeMwXa26ciD33IOvp3IHusy8xuCl/2CSWTSBEy/4xflrTj/FYFLLnkQh343TbnM4FGT3
zYFKulQeKJYKrFi05zz27popOVb1sbPLWDewe5Y3A+8YiHH/MdRa/zxFxttyQ7O6Vq+9dLBNehIO
dhVdbMjOu3FgOs4bnDvhh+NFdO4Qy8xR5Ta+XsN60PPkYvHAK8hF97HmUR8r8PSJHKc9hJbYK9ho
ALrwDaVvspI3e0nIB7JBQSMyaXEnlRc1k8uTevotSnRBCe+U2/aEZ8o7+SZm3FHUN73ClhsXcGAd
Ykcmdkx22pBy+pKG45pK9i3q5FnDjckKPP+2jezJ5wBQtvD+Oitb2zoJRsboFxWqZKeFzfdQe9lB
568RzqPcgCwRq9JxUDE77yhR7Zmx+2ELxsEOEmnaBy87mtpeH+9x8shMNa35iXB1ha59MjTn3HNS
Jmn0ZcS/spmf9La9Ud60q/Xlhy/5JZb+FhMklR5B6VefjsSu7WHqeFkLlgZ9EWkHHJf9ocIx7W6Y
0sKblWJ4A2q6awqWaMnS5yqwA3QTdTul8zdaKi/i+a0ixLLxhJQkPMUpsnBtS5cYQMz+pO7tM8GG
8MZ7s2hMdKQCH3cX5+fEKFngPEvIaqwS06s723vX5eQQUyHN1HZrogVlNS0wiq+qRZPoFqd8gvc4
mhus3XQ/Yd1obt7IhhoEwUhakbcfEOwwdhfazLNV80+Ennp7y35HXGbkKO0NyvdvGuMvw/yxThtj
21cjA5jihxjSwedZbgSVbawnh4mzIZ3GMxldYOmeTx/c0sF0E8OhMjLge/xeOxHFuMV48Nf64zSj
KDTK44An7D+PYtMLPko2QwVhLww0K1mGKukhhkb8piLLdrKJ9m2NnhOOgE/aCZOzrQBE5P7XAF1+
r/ToXc7kjsaWi7Zp3PcCvrkXKhHAePmuEhPP53zKc1AUg9sDRMLxl2qTRC0mpEr9+BMWpI3f9H/h
jSG9e3AlQFE4Mh9RtslhTm34W0XurdXzZzQX3E3FZzOaCX5GiBC9zrhtcfjKY3c/AG4IZvQlRpY1
veEcQ8rk15CI/K4DU4XYcEmgsPPkn7Rm5oK3BX/XJ2rndOwKrXsXcp4NKfJJI4HinPAWr11OLhRh
rdoOAJyacarTeMBKgA3p5PyVhXqyK3hGNYfqqaUteNTp0B6rt1HnETe5GZV6cfzFkNgr/jFC8EOk
ae6WcjzsvAZPLxJOwTBNGCzy19mY2q1qix1bxGxrF5wzSihQK2kMkP4aTjKdUTx0BhECF29oiEJD
8o9fiqm8Wn58riJMddFSA5D6w7ZIhtcB+K1e882juOd0Rx1oubcc+RmllCkY0ApwNde3YV7+kwka
ss3UTa6SqZX6eeI1PQUUqbWFne9FVUdKGCSkztp46LWfuE/PEN8XaPFoFL/cM2fC+QDNSoguzB+X
f8/h/Id4WeVTVJWHv//5H/9FxLRYR7BuNiySYAv/9/uLOuVI/ud/6P8nJv9U13Hj7Wi+VpvQlwDd
AO0NevTNXR5MPsoMZiVcewsAS4rkPHbyVprOO3SLv4tTOXAUFuixtY4u8zc29p1RP5uucaF+qD4S
Db7gg0iCufpTxeMHr8rHLBugYxfVXXTdBhoKQyJWBt4sfu39GfQTbE75/8EY6+b/ZLj6AnSrIaBi
G4bu/Qvod+aZ6SW+8nZM2vDtO3CHdUQOcbIx62AHwKj3PrTSoWmtIGg21AKjBgF6rbJhBgxc2619
iXq5RylC8VxAyD5PMJM9GAe68l6VyCPUUmSIgDMrRmPtzPUffBV5XQFeYWuVescuImHbss/Xs7bk
EVSdzMqhZZ2bpm2e8hrLh1poJNLJ7oOZf4DQedfy8WHUtOUyYn2CEkgWInyd+S1XCLWnJCEaQuUa
K9KYcoyQIoVeH9sdfmm7eWDaOFrVzhDAFXvTfqTLhT88No+a6WPMrpcnDA8MHLAnHIjkObUU3aPj
/53MPdPeGaauwBQT+VyyyPle8vrPjVPbgBjBFh3NyXsjuABvaBu1fXWwIN+CtFm3mnMoXEfR3IJ/
QebdE1V2B4yeLotPciugtBwzfpNOd53T7Bdwzm/ZpN+1IEGYcvuahdTIkk4HOqRXXaNRdouqXTtc
iUaaP9C0sJVO+tnViwxLhqpZNM9xoM88hQSFms7+wzBeXB0gQP5s+WvYcWRpBoBdjUZIQQ33MRFv
8PFwULIK4bkmvpVs6o1XOEw3hnWMqZAmgZq8pvr23991/8Cs/+Wu8y1K2DnBG9Bv3X/h0BaltLgg
Ldi7Hs09M3NFzZITTohgS4LLnbCfAymj+FvJNtwRUiUWxivdw5dNIrK5eKr/O7uFsW5dtshLBjR0
tU+OQOSa81+pt5JQmfNG9hoEikNww0/2Tot3w0grYx2DBFo6M1GR+R2o6mDrhBKncv6R3fyWwpw2
nZafCFHMe9GiUJDXXkJS1Sv18PzhvByUHb67qn8OlyhKDUI4QCLiNQFlE1QLP0Yrj2KBq4U1HnG3
KpYv9kC/3xGVco0WiEWhgDk0OTrAFAbTf/8N2//L7e7bOm0IHr+CGV7Q2//Pcy0phxCUYuvvWvlO
F9ibXlP82p0mB7EtjVn96LozYHLJD7ANQetSS6RlEWK/PgmGR+tjlByC3aHE/pitu2EAvRdH377N
UqfXUDjpAOEtVr+i6bFGU3s3Gb6jhDs0/7IlDFHq4M3W2kOrO9aye6MAG8Os7r55xrgfaYbE3x8R
EQMLYIsQd0t+/ufdydBPYMTN12xRDnza77zG7Nakn0nJdOQlbcm76Offf1lL6cS/0phB5TgeD0Zw
ocTF//uXFVHQ4uhO4e+UUX1OZvqtYysEVPv6qeQyUiAawwbPP6cx/PUshYwNEhjY7CakEWBNo9Hb
v/9A7v/CafZ9yxDLw1oXvv4vH6hOuTnY+fg7FyMY4k3y5eVPeQYxyhrXzTgeS6HRDwrAc469Qxke
+7p9ok6CMcvAxId/ntM9t8dkmt9ATo00ZgtQk5fpjU2muAVQuD6Tgh6wBcppGVBNQ89+N6F3CA1q
P+j+v9lPmoyMY/nwVnjVcalMXfm879a99HUueZhQU/FsVCGonIZQ/xKgy40LDIxx7QNUXA0G7RAX
1T2OkdveZxlexgKAp6MhkI/UyGt/S49wFsTZt7lR0QWfoNAX43eUM9oUVMOZ+a4o8/PyoDMbrrfB
Sj4i9X/ZO7PmyI1tO/8VhZ8NGUgACWTE9Y1wsebiVGRx6H5BkE0SM5CYh1/vD9KNY6l1Q7LDfnSc
l9OSmgSqEomde6/1Lc5+nkXCQTTxUuKbgT73fdDuY6Tn17//Hpyf6fieyWzLRXcIphZepP1T2AK6
zBkCPPtUyVWu80mTTQHedqQ91nrptU4fnCo7x3H8AwLsYTKL9ySgos8IYSDsrroaF7wyQ49ihQd4
JQxOAQkE2HhigbMdxx14aJQL9uAjc/fJdm2daUky2NgTJ5F+euol5TSRFz/yDPenUZXnkRbBGq7q
Bv2bfyXj8K5ZHk6YTXwQ2v99H/n/0TSXSX/+9//y9pGDoIgbqp0f7R8jZkA5ENDw3/7938jWCT/L
9Vv79guDk7idbt9y/uL/KD6i+u2X+/rt47OJ/vo3f8+m8Z1fPXYVQmZo1wKKN3mOf8+m8ST/xqQH
ZinbdzwGbf8Kp7HUr5b0PMp26VuSv8Oia0rC06hHxa9S8KOUq1wCb0z1f5dNw6VZUlmK3+RCof+p
9OU8ZPRWl7S028KhgRHi+xevs2jaRHFb3wty2wBdWRFGyq4oz05MqWgLO9g6EIQ2WQv08Q8f4f3v
7/9fii6/L+OiXcpr31teS38sDLggj7ANtB+2Q2Fg/VSlspXKGGql2JRW0zyn/rRM3FVw8DutD3gj
bEYuAH16BODHcizcnZvn+Q72KFEoRQFCekJ6c4VgMX9ufV7DVjDRfdBQimDRihNOqGGTBkl9Xank
wzby5seIjhVzqI2RFAcl0jzMEOAtQ7gDbePxYJvd8Co6nLt7VEbqJEGdTNRHIJvQjWNpQ0rCXIis
3zcB3HBrD3gjGAoVBv4ZoggZ4roJWTbEyTI/JODD/KD4dS8EeqZXKovDbUH2xLZNh+Y+znDjcTJL
g6+JbiAWM+ycrec3h0729R1kg/iuyrHEyMjvtlI57X0IGmlNPKu3mQxYWF1hNDeDpcN8h6SuWJfS
FE/RoHC6S9s5a9MnV3y0PPcZOIS6Howcb3+ffceAYq5HW5CQFjIPdN0l5BkVzJVGAHaPND7c6IHi
0OsW8zmRYfpb6Mr24lamXqu4tNetZ6mTQg2LXnBwX5Eh+i+0AeNt4AT5kT6x8xT5dnxJwtR4GYYK
RQs6xz1sYiB3Ix7TqmQiOyfm8G1Ap4tr2HS2NiMOBCd+/hlIo7tRnlyO+piFDa/HTOjis0DtHt2E
pRXezkGR4CxR9Qvme0y3CcKWpk36nZeSVp2STnw07TB+RP0EUKWOMWt2UGrwGcb7ae4WPhP0V52m
LWKssN0VTctYJGTEuUS3Q3CCnQMqhuDFKozucxx7pFgsC4CW7xYcItAxu8kBoZnW1ZzKiDfdmN2E
dat2AKQJ/xSGYA8H93pjSOKr04xeTGBnGF+7cbyfh2q4blqMF1PYGkdQviGpUEl3dqBi7JQQ5X1Z
1jZlmNExtKaRTPot+CLXbK+9BuCFzRAQ04YmQhMPxFoUCARGgP60te35pVMz4YKNVxlHa1D5Za6x
JdBvASSbkN5NfKHcyzwEudeCXhqRPB90nYdXuUmfmBkL6XNRBdtc2wK6ltB4w5nVbPSYZkcvRaNf
o4nctAluDmAoJESvGMnYRJAnOU5lQ7J3BBx0qRlH+h9FPuUMDlBgInkL6JrV9GJZJOpKTVV9cuy6
vx1Hf94BFjc3Im2HvXbD+jTaRXBHxsG4r8lguZ7KOvrKKQl4kpD6WoANrydqiLvZY46OoUrtp464
i4TOwZroPn1TIOk8ZEUSnciV587yMgXmyYTkJLQfH2XSuvt26LofxGBUD2yQ/qFvE+O+CVoMdx4x
ISqUQK90vERDt5nuugN4bvowaPI6sDVRW83gyAwvWpUTHGXYA/lk3DtWx1EnrtgaSTi04GvnZoN2
PuI4uIsdjoIoRUskD65CHagjBAsr6dJZe1ZDy88i9IAeNTgGj7MOOqsWZ3nbXRxCS55zxRe+spwI
psOsOKYgK6BXTMczziDoQn45wWNAkO4mYC2nIAv10S1lRlHZuK++F/t7/F32reO0xg18MtzzQ5Y7
656qrNg2Y1cbm9xSeELc2Up3OeSfN6Df+c6bKMgK0DfhlYzC8rVkqL2zLAi0Ed2fa/DRDKHyvDgA
GBwo6UUwchYr49iBzF11ZBwFgzOSrT1ht9B5YKWfICEagHxJ7jzSr5aYUzN0uvBwDP3WsCrfgkAU
zz4L/NSZ2jmMOI5vhqQDeqNJe/mcMt1b8N61ugn7/pXgV+PUeiQ8sptXdLJjbKPdOmv8KONIzPpz
LDJvg7aD4JdkrdpCohfPsfCTb3MQlca2yxiZP7ZNUx7Y4uLHenbNH2EYTaCrrWi0Ea2p6ivMG9vc
uH3bfQP1N37GyILJ4EUuNWdkktINcG7TeBQftugdWr6BTZK4ZU63Md/l95RS/pXAExIwQ1/8IP25
de5nsk93TSrM+9xhgumAH3uc8qpCq6RqBBycZwpi1CVSjYBozH1QjoxyoxDCrZP7UB1C/8BHUgMP
cJr5qbECLzn6uNoOVVLFazMyvteWgyM9He1YPrBvxt8Gl2EekBHfRTouum3TqUYc2qavwrvOiYlg
yHoE09XkoMkpQcazFUxOhm8MrwMxKuE5GtyBAbA1PjmN6V3K1sqPysKhAlFk2Ok2irfaDsWe2LXp
ltFDj8jBqBtqkAEkXEt4jAM6bDMxzj9ZHtBkqhfj7E6i3NGfpsvj8Slu/d4w0JiHQf+EgfvGsEI4
p3DxmTmkSARuMfbnLuoVki0Y5Pb5QhVz0q/BBFfvJs20m60+OhXD4L16S6CSEdHmK3KM3iGt5x9O
PrsfXZstVnm/IjrBgcoKsy4+WUbZ00mK0zpF0QaHHjwGzhigtn2qx7dcD9j76pi2+rPVBfKSl8hJ
hMvor+K6r0wJsxu9GXIWWjHd2zguSDUrEQ8KcwBEOIafUT+6J1p1xTX0l+5b6KHPAiVgvfUNihVw
yDQvRiqkqIdzog0w4VleP/kmGR5Kgs+oB02ot0OABv7ODFlCaTBGywiBSUqyakpyTtXEf5KZ9XvV
peeWp1GFzR4Y0BWI7FOeyyVpeNvJ7nq03+fQ+VZPp1bU67HFAcR4ONQXUHPnKLzU3Wmomo+Sd6TV
YVYqVffK1PHK7uQ5cYYr1URPRYXuRHvtGijl9QSaQYziGizVqUSzktWXMrsZjccWixYmxquuwog0
tXsvsw8eY7wWWYo39qCFmbRN/UfuYBSzRjIUCK+JVH0V4vcscHhoER38EQNthLm1oYIrYnjZtGRo
uK3AJ6PmC67NigHzXHDIZZbhDK+AOT61ONXkdiGoTW3JDBuNZRadhDfjeQPENTVn1jzRK2m+a9N2
XwPMyhKJPPdLO58LnKMZzg6/GA0ETvqHmpE5GEy6nWeYRsyWnrL6UXfHjoknh45LBuU3GL+Zw8hp
D9lftimau0SRH5K+JX4PFvE8KeC27oNyCDcH8mmSSrO1i9R/caY0X0kDteAMaQB471ePpAmJjHOI
tYOprk74LZ7osOKUoNppqjLdV7wzdtIeW4S83dpBhwcZ9F3IrDiMZuvfwILN6H7qxXVmcFUxDUuc
MzxKjqseB5oAZKkON7ohhBk17QU3eQyNsUExUQHXtSUu7zqwtk1mkcVt0KUg8dfE+ZmfEViQEIUk
AkZteWMZeHdSm4+sNryTtejpnEw3jHKnKL3JsaM4aKXrtwiGBV2GCaI9jyn2VKu/jXjpHXoLHTjD
Fr8gPmY0RXnEqe+TZJKTHBQKBaawgxrbeu5tpZe4+jS410PzWQzGPW/7cD/UJYY5W48fgVfEzh7Q
xPTZowvwaDmGHihfKKueGivkyCrAAxrQ5rqaADasPB3gpauhasDgbGV2SUc8TZuxgMcQrFxKVjLH
M3dh9Uf8xZjfe5WW2sTHlHoHmGoaSFldsM4qnHCNwd9pY9qZdQ+pYR3RVH9niMprKnPMzRgzvdww
ZhL9tXQjKLmEObSsjYLPNMUFQv8WJgxQpnIUwG/LaJF/dZ1eD3YIOXsIrRcS6QmeBu+6n309LrIn
8QNtPzoIezRQIncp5XEpisPcmViDdFtvPHJl1qQLoYMLTBB7ae07L+jqZo3105H09wEObZ1ce+ui
sSFHOFEyneGfwqdO657XKvaWlStKyfQVuXqlc9ajj3Qcp0IsCKL3oMkxmG/WlluWz4YktAvOfL0c
NDgM7lKdN1yFWz3Mg0RORZSSfVvjTbhKTI0dapzU0U2y4FzCvrlPbHPe1ZjKrmS4yCwAue9dF6gu
kdT2wfQ79IRK+Pa3ErvvulWIa1F9+1d5HHg3U5RFzzU4kiunpmWfJ0WwJQWuclachVpkCmF6kmmN
jTWJlrNfUptrFUbiYDruxAMPTwoi7Skrsye4bOauC0zrToSm4GumOisBdb/OIg6Occ0hiBK8vkky
QKiTxIXtJirdU53N77HZjq+dScdr0L55gGwJJs2zDeCig4CBJ0N9DVmLpPa60nvDSa5J4bjvuyJ9
kJjDVrEcUuLFUdjKBCZPYPmIQGXUe9f5TDVM3o+R76kR1Fo0ym9WklyDasV6QY0W+4O9by1amN4i
jEPUnpy6yVtsLiJPd1hHxEEZ/rfMwtXqO7T+gAkkS/MdB2x31YkvHaYHQQ7PxjHGhsDtuUMIK1xz
TU1ofTO8rDnAnw7WRDm42KwTe9XPA9IVN89icl8CazUvpKCYPuo+SMmk8mF1PnkGc58VK4gdtbPq
aU/iuXo1XQ3tPEmMg4sQaN2FI9A2WVI+lrQd866xXsK5D5Cn5EX57A3CfLRj0zrgspVbS/f1MS8s
XPqVnp4sRDUPyFPYcm0f81cP/IkJSxLdRDnluznr4YdlwRGJEzt815OItgU7wcZFrnddEIlHByJu
9mLCNqKJC9rzpvUOdZRyoBUpsTjZ5DMbR29sMYNekOIJDW0nuB5NzHo0ByYwjrJATc7U8eKNcfLN
tFEBhnUybizVohRSbXPMEbqT4ua/WmFz040QwrsieCWOV247l4P3YC28xmwZbo9L3E47zNvExymT
jPiLgdygrqDJfExH/FJeTrAIbGfrJu4K+yTryNiQRJrtxyYMnyN6ZHsoQuXRN4ArTKRvXluJlk8K
3/jtBNgPj8sYHXQn23ebMcp12kFdQi5eyHU6DM2125TeOctmcQBCle1Ko5F7ZeEUWJVBER6FMXOM
ScJxvJ3tnAgLK3afUjeJrpO+dV842VCTyM6nuJv9vNyhwR3kCm8SIZqOyC0qxLZ8mTuOFL6dDtso
pyHc0AY4SbvN35PJRcBvVzGGn6Q8oarJPmkKD7ceuMLvU5+KXVr6It3YKVdENFLaXnnF6LzKPsE+
G0t1buaejA5mkIujNnxRATjyWhjFjx4uGiEldh5cJ6qBwSQ7SBuwG+ttlHXeTZr04uL1g9rgMESX
wYz9NuusaCPMPrwVgeweyeWlfmkmAsewxe3QX1KqmhortIsQ5sMwWvuasVW5ZQ83rjwrYk5egTsp
DfzL7tAxdbEr3t4k4DKkqlr2c9l+qipQN9xWuRmBYn+6CqUCWu/4fgQk8FixEnjL6ubejhXc29Cr
LIC1mDJlTvvdruidh+21r+L0IUBycx3khXuwy6UdYqrx2WkHfeuCdwBTYXuPA6avitLGR0Tg8cKI
PWeXg6zBghRlW3OWMVX7YoCN/Co+c0putlVWNxcDuQXGxTa8SwMlbkTc9AeJpu3G8T26Gb5uLpbG
qS0Tg7gA3SL9Nnh5Y+0yXvFsRG9ZjNh8EzLB3w7NpB/DqhxJOkB9n3uCXjmapfyuz9L5MoT+tDdV
Ot9Xcx9+hzIK6TxN8PpqsO8q7jc8MMFBi1ADEgxzpBK+to5u2I/TKk0mJgu4k8KjIuvxrQOOSXAU
7b293drVbdXGGIYEjQy67/qQ5NzgyHa6jiOELhmygDXwh2hrzA0oR6OivaYnc3hMTGVz61kHkoXo
FnA7GTIrWCJ4LKuDNWWLmR++dWBy8ugaezq2rZHulC5Q2GSDvghg/mRaFPljadjuNWQ2CbbfxpmQ
2PNd43vubojjxluN3hKO2TsRGs6i4LyySfsgYpAFM00c58kwPzihV/eBbRswpYa4WcdBZ91RPoe7
kvM4mByvHe8MeBHEWoSa6cxI3xIvXuZ1u8oVwYtFc/F2qAu5gdKAs8AB4wVij4p1tmK08Y3R1v0N
pztsbuDCM1zkUIHxfCxptYZlXYArWYxC/JSQAcy6yfXYFCFxLdra9zIAZ6jn3/QXDhK9LrV5ZRA1
bd3mg2DOb3i25gw/a/PFK1P7pjZI5yBIwVhzX9ZXRmsMOsyyhEkFIMR7HZlJeW+2MfioCM4K9FVX
PHa5CBGuCHFhGyjuktGqUVfHw4dZk1cnkhwMJB4EkHuoTctDbHjm44BSUqJkXx6akvfBm4VAc5sE
NXZT23ONdpWaIFq45K5Fcozye9+GhXwxOuwFWtT+wXXs8SmYpuFRaifDiUh63iactb9nJ6SrM6RG
fcCN6L5MqXJug7C1MCsEyS3vxfYForwNkwoMDTjsMH6oRriuaxM+5VvvkvEDPQh9mNXaITDIQR3s
ZCSw0a3Dm7Ql9nFVjDQ/+s5XF4utAplK78rvJb4sqtk+09suibC9GFEN/zHNTyIu+4uqcOIi0nRw
LUjnGcElZh8kgQnUDw2lFngfE9wOobCwmmpfgJA+pmGBvz4aBEgl00TkaVu2v7PbpFw0gfmMlC/S
rz6tqGM8cLS/GtU0fOAe1Wc1VwvSosNdE5nRZVxYovB+LM+DyjObe1nU7TaJPNL3ctCSYH5M38GC
W+Rq75HTR3ERpkDOHI90SYOG2c5StX7qypwaAVXXVoJoIvbG48Bogzikn1Hvh5w418nXkCmmOdU0
J4rkpo2a4L6ekTd1BAN+twFIbAdSTQ4ehvRTn4J2nG3pbxrbB6vTwOX27CDdI4Cv76ZFhMZcEdTD
0E17d+gJWUJLDsJGFc8u4g4uFksbJVy5bsuxJj1SO5vJG1gDjFzkDRis6oPAKv3J2xJYoKeLa8B0
HQkkfORUBkN1hu8ZPJQN9KrSCQdYStWCbGlD8rM4f6dHWh7kKNLs4iXZMlHhlRfmiFjGpJUn0bjp
eZxoKkEvB5U7uW3/juwXe71jYPshRMq0r620ND54wTKPN9oGhV+P7LreDHZEAWkCzKKN5XqViTGp
0e8OlIa3uTDL66rv03uSNvr9IDr3h5k3FaNTtKOLaNGJXmZesS8u8xIK0GTAr9Da+iCjoH40bRdx
rzsV43M2VIA4rSY3cRH5rfkxS0KDj2GbEcHGt9pD+S1FdofccEkR0Lb8TNLINVfzGJjomtME+0GE
bLm56oagfemYxELiilOsyiwr+4QRP77RhuPXoApm986TgfA3vGK9dmUkPK5NZ/rQ5lugBXXJ/9a1
HPUFnkJxtm3TfaWVSS4lX2VnbgunhwRWjYIeVoXrdFsGXnOhmVZc1zVkb2ZSCsZaEuAqDQr5gPoP
Q06RuxniQ9pBJ9cL3fsiqYhfMAUHTDAKcmckk3JR5Et16OgOXWGLKd5bQ4Il8KpoSw2LTkgEVUAb
ZTb0D2ViO77y5IjLDc/EwhClT24zR+REAL8r3hVDnX81vTI+elNMKLQqvzmBeOBDdruaeUtVhAFj
EdRS2dXgGuRo4IK1UcqEc3xwTH7ZykGhfKyFYAKNsoZ17ebpImbhWsODred5N3VmcTd0XvxMdEq8
JWerOpulJm+6tYhtrozboq7z5yL2YeWkTL49FNKs6BleDAjECDggYYEzkDaZnXKqeZgnwC4IQchG
pFx5HFL0CtB0YMUw8KCvbY9tSY7oiiEZJiB8DTs3c9yn5TuG2R019KxxY3h0QhM6OTL0s28onYKT
VUbJdRZAcckrlsMU5/LkIgq76vnvaOKH/U1aW+RiIuR5a1oU+anW9Yk3FMk2XWM+sM/1uxmwI2DR
vJ8euFUen7YYgkfaePK2DAVeOyZA1j136nCFuKpugDAh8PJdAw9SHdEL7M3J+iLY0AJjzw5Oq6qI
x2MA0wo+sujzJ9egDak6ThHkhMmDk3kYp0zplqeud9pT3GjjvjLdmaTTEDWICGX8DAMkOA9kd+68
0u4+slxinzGyYJ9xuItpDaWsybR3hbWJo35x89HJ3lAWgTD3Ut9+9+a+u00HSGJkLkV4OjD/WDRg
RcABz3EozFcBXKyNMQgIrbXVnzpFR26FYNB7ddMkoYHnoi1vTZ/cKbwOpKNWMAke2spn24BKM2GP
qswB1pyRxxc3dYHFARZt9tiyGT1FwQCPM/Oj5Auj8KLrYzrakT0d71zeTWdI1djCB3/CZAozuoWN
EQG+wV6SYh4tbHs8wNdR+P7GWZCikmc3RWt8q2hRP1mI07Y9/3dNLRN/aKcnf2GcY6KX3XjeKVNG
Z62pcBLEso8jlNKdPcBvK83Z+RrLVHwmnayf2Gvt6zwcxle4BxNfNfyyR5R6qCstBsvJioYL0Q2+
dvt1uBSgYeLKL5Cz/aWajewyF2k/X822326tJiwxQo3THSd8amknQy7pJu+cRaINgTto9pOw4YEG
vXLufXTT7OkoqEG7Z5fC0umN17cx2iSPCs9TuNJC6dg7ZJR0Iw3D6Xe0ZGABGizp20QMHGnMmpQZ
jTx3HWSFQUJDqWgMMX6VrOFovollbR1raYlLTZYX6mKV45kkivCYWHFL06pAvELDkz5pHdQJf9Um
tELSf1yHqPfu0WmDrpniAUo4Mu8+s4HINP7gn4WZLu4f8hTOZmzlD9Df1SOip/EeMYJ8n4ep/taX
bUHVFIV7uCz6Y+z8FnJdj3Uds+I+6Cd6M3VXzzd174EUcsvhQPekobUeOHRo2K6f0VJnOHn8MXmq
RF7cI5B0oQmQwvScOWX+nS4a/keSLbdeTUzwNLQdNiGkZ0zgpHPPkZVpZmfn/r6vczzUfa2648zj
dJ6TOidhPWuaoxsY4W1Q1AwX0Tu+FKZv7cu0zY56dso9BnDqDavRN5WPtp5ot+oyJdojGz73KIHr
yjwWXpxR/Vr5vutiiDuSqf6NznXPMwgPvagQYC0xLNnGN6zse1RXHt1W9Gqu4+RPdN5hpLQMUA6p
UwyYj7D7xjgFaIJItfZRLu89I4ZgMqveoeNYFMTLGOgTKjlkWxgGyZ57Lo5D2S3z3kpvh7QtqEa6
SSyJ5zZjXpeJBvsL9EcIrPMlQW/6oIFT7ejfuns1CHxmDvRXmnJw4/RyjKGhg3u9b8PxllbPsFed
Pz+giSG0wg+sR44aw101pfWDBemJmgOm6ar0A/9RZLF6iZTlf8nRDp7VchX0UrrsKreK9IUXFrEn
tbbbvSucYD/GrnpByDAdx2LuoMfByUsLjvpu4UYHEtbKAwQzUL9I1ffsEsN10IEMJFWzBsYSpuWh
NysUsDAxqDliCrMt0ILpbKjBuu5oddAjmKZHOpieWHXzxNCB17244YiXwt+ro3Cdkc5Es06I+Xvc
OYx86tlXx0Im40uaTxkITH+MXyl36VK6sF1jJDAY+0TJLbfOIB4CXZGAHSQBvRvt5oygUWPiqaAn
GnUV46vW7+4BPZB8CS7MPLURouHSsvvHoqj7wygmEv1U5SLmRvi3z1t4WKKS8pMA3aVjgAvhSYw+
JWXHvuLQHUFWQeFG3B4HZ3JbK+cRJ7axdyoUD+vIduu7sBqtN7fo7QVfg6K2KDFVO15sXItWJuA9
YlAAbefjGkTZgJwcNCefuZ3QeswSBG2goU5MfjkVaaNjZDnRKbh33Ng4OG5q3DqR+K7bvPcYZdOW
4MZk+hCqtNllVjg9FEH8KMxE4NIPi6uaOcRBUKhu3CFKTw2R1U9xFZHGMOdIhUsyNF1vGN+RMtZr
c+7SF5VoRl2VEUSvveORF6gyMoHpgTSwGT1aY0ZsIB8xbefUW4XzHhPLuy+dwDgp6p8rlVRszIAP
Hpuib/c8Ctk6oZ/NpMnsmi+MzRPDtBCQUWXNh35ideIqVxttuv7WxP5/B/Z+uqqImwAI2XiEOZgd
8graH/42g6W09SUduJqp94rXE8Ekyq93fhgbO0iAw2PTj/pIhGZziiObUy0NxwAYkD2JrzkCJwKa
Rd2N4YL40S4MU6MjIb1OuvrOzLV9V6gq9rBm+cZTD4+53ZA50r5C/Q+ObpbRoP6vPs1GMm6ziYnj
4Fpo0mlnI2vOvqXkvm3pC1NCF0lr3CliPh9lNZAz6rOyni0xVWeCrsS1NHrq5d9UYP+vJYe7z3KR
4jX/tvzgH6We6hg00L//+Y/N73/+DwXfn/6w+U3NdyZVdHr4bLqMv/q/tH7/u//yPzSB/yAmhHps
WQ4a37/VE77lb8Uvb8XHL7fxj/L9rf7l0GT8sfmjuPBfP+l3faGyf1Ukjihp2abtIRRGTve7vlCJ
X4Upbek5iom+6/now4uy/k1EaP/KP8F1KB3H8UyoU//SFyJK5I0hFbpAF3UhP/f/RGAoFpXyH8R8
vjThD3NlFlfGquen/UmD3jQkr5UkNO78zHhmiLBP3PydnZImLGwgxg/EjAKfblekp75rSXhaf+dK
uh5qXiweDCFwqy4zYZmKlSE7DM3IDnr3PBtMhHAZklFqxXt/EhsoyScXYv7va/H3L/o/UySitfz5
FnxbmcgtPT4xV/10C3ZPrWulIbeQByOnY3Xw2ug9le45jCqbQQulT0TGlKQ3G+Wr3uJsjN88+afr
+EkXuXyUXIdjowfnm6Z99uePUqSW9gcnW8y14hEAJKZowIvaoulhJIcSWVJUaWx8ymAy6hL9rIgx
q0h/yxz7XlXN/g+L8z/5XH4SzP92OdK3TctxTbosi1b2j+6CxolFneVZxeXgGUDWf+kiqGhVcf33
v0ctP+inJYQMVvJr6NooYf9033IOmnaagAs4cfpuVd8qNzevsmpYDiDyQC4veQkEmfSc4uGIYalg
kK7o9F7h1fvQuU8gWr+eGfxFvX1vpdBJSfNqsFdVsXuOCvw59eTKlfs6J9umJVujXYLWEEXRSDXA
L2zywDc2Dm6bWMnvvVgmaBMrwayZXY8DwTQJ3E7QnEDBm4PlP7gFQBesv6juAMoR64dxCf3XbVOa
Pm3UDsKiZ5HEqyl+nbMtwBb7+MSrIn5vh3bdKfzag9seUI49RUnyGOtKwupLXEwWGON1/7ostyjg
Fvq2Pct8q3LjYtaNT2C0jbAuPtNcK5jfijOtOIqSqoA3s3xNwstBFjvXzfwierqBTOL4IUTvgFbx
rxNIXVcaTsTOd0ibJL2IDMCvJrdWqTcxjtev2RxeDAc9umOk1wYsE7dLvpQBPlRij23j97//7q2f
TBAsMrYBfLfmooJ2HP8nfbJHN4kIPablzId3Ja5tzX7Rdnyqlc+HPHOXcSlvA0F2LKcEhcYe/btN
XYuk8PL3F2P7f1mIDmptxCKYAH7bUf+84nOUVJo3dIJh1YEGBzTdEjyBtmc+C9s4DpjF95Wqb+xh
QhNl4w1Otc3wk9ZrH3YmogXibukpYYl0G3JIsZbDOBMgErJD7/JFRI3xmUUh3nT5rlHYcIyzV7a1
RG+3wy7MxncGQnBBJN9hMSZ0xdT3MkKMW9C338yEFZY2cgK4TkRFpf/0Zdh/fRAdiV4bd4wplfSQ
nv/piTc75XDgirJdhxyOsqBGk8UejnLiYsuOo2hEUIfd43IniWfmEVqFDeyHGi+1zBi1uQnQCQB1
ySOoiI1f5syIZ75FjWjNo42ZHoc0PHYZBLUgl4ffdvqOuCWU217DA+dafBxNrS5T+oBD8X1ArN75
3mEhTXmOd0mhcJMI+g/7j/WTAYQ16KC4Z6gj2P9dRy1r9A82qlbEQEt6bvs3bJPjcCU+A6Z1o+st
ozhQk1LzKgoMQk14zuAai3+4hL/u/FyBI5Q0pWuZrvppB2TyFwwI/rIdTrOlg48LSsXMmv5+ff8n
y1uy2SifNF5ls6f/+T4L/Nw8OBn32Q7l2hbl3fTMWQ+NxK4HoLmrg+ifHm/zry8RhwQgHKmWwAth
yuWa/vDZ4j1nSJRM8NmM6KtNxNYoi1OK0Yf+X4t2YlFf8YWL0btVYa+uflvfjL33FAUeLx3GRGDl
a1tB5sJjp8KNu2R+mpPckcOELNg62BhxkCXjBhxpD/6G45qVfqfwJ+Ywfu88Exa2512yBcGbBNsq
H5+NpCChkXlOp9+cfqb8WGQ6vJpuOWDOxdcQI0RKWbq44nuw0NUmc+bnvgaIOIJhF234FMB/KHT0
FaW8iTgqflhd/+KFoGWqDlVNgWQ4LNFSM0KkWnDP7MyvGs1aaaJCgIG3qpxx79veRxeZd4zY2AM0
Kw/CQ8m7RZ/hZegrPzG3gsLJd4tTJNlwulTh6NZvgbuDsAeg0Cb+zcwQJlXwjjW9uVVjUkAVEXs4
ABEKBBR7i5EhZYppKPN7539I6abriPYwvqRL0QDJQ4/JbhPRGQswGiJhJqwOLckVsQfHpk5/pDAd
rv5+NYq/bv1UoeydwmPPZT7602OXZKDtQ65kFzQ272pRkxNmm69YGEjPouBI2HqKtS0HLpPXQGI+
SAFyyEUxmw7lNTviDqDjV7y8Jq0g26VEGCDmYoQS3C6bIwIp9U8lGjfLgv1zseJIR2EixLTnKF/8
tEeWOW7UKOnRPojsq6qyL8kXYg4gN7kb2iMpEMqgnH/UYb+TDZVKWHB3KAEtluYevQNAiaUnZMTh
e2V4m2wOdqrhHU5X/sKw4EuZ3W0st+WY8J3CR18BCoPdgV5jNDipd+Rj/0/OzmM5biXbol+EiMyE
n5Yv+iJLYkkThCiJ8N7j69/KupMWpZAi3qS74+q2CAJpjtlnbRRS6zS19hGuk6u8A9lrqu4yy2aH
5oc0mqExFiELmoHCEoHHf2GKWXhnwzHmnXDw8mj792VczvbMI4ID9DbohWGs3Te65OhCpbSbQ6TP
+5HlR6cFWBCto0xa+TZNsLn9iox0LVAtrW2J6LWcm0tttA94iz2Xcc9TY7hE03QpUMaeUR69C5ef
lPDBrlHezLCiaVSUS+BieEznYofIvlqosEhpnsIMe84g9p/GuN/RB9t01XNY4E8L05x8gtFDgqD8
IIA6KNV+nmAzoIKi+4TI6E3vejsxT87AfpI+EU9jvzMa8pYLXAZL8djOLGr5PGIwRtuPi47SDLX2
tmf3CL84RI3YUqaZIGD8900Yndoa04Kpb/w+EAS3yjr1ZWuubO9Gdhn9h8Hn0tDXF+IbLryhvBuq
7O36BBQv7kKbj9l87UYIhma5sVo9q5n5Zx3gXu9Yo0vvhGuesEX61nnYRbUlCCW3vRgSxuA9gdtF
FmzIwgtwiHp27EDXALtjivXqazXxri2j8TYVJpAI9hD6YqyKJVz1WjvItaQbkkY1xXFAqAQV42v/
DCwXg0bNH8xGXpfw5nUxFluzxi8hsopqbR+kQz/AkyxfB0uUI4Ah+H2BJCDAZS4aNqMtTpgT3HcF
s+aNm71pkiGx5pv+wi56htkyj05l30b+vtaPmOW8zpw3hVbquVHpT7BgGHUzVDOCBC1xerASziFs
0gABTJqtTURrsZVrRsSo/Ja4vc6us2eWlmsj8HfUVQ56FS1h+m4FDJagGecoSV/NtHjAtwMnMNME
Wm4RQWoSI+sYOKNqdno1mEjbV3YNIjEKjc3CKP6QRu+py29pMqksdJ8gtIl8mX/uwIzGejfEkscH
lJCtzCrYo967qR/CoHo1GjZ/ZIHayUxeLKWnhC5H+r5YP5HnH8gx96hR3/re3F+/6JiXP3Pjc9tX
FufCYyknb3O9v1B/RgiS7UOZM/7KLNdRHzJ5izV15Po3vUd6k6fvCBeYZG6hBIcWT9TSqEUid4mX
kGkjyC/VkHLgmMGjEtxpEJPs2nyR0Gfox5obO0Fh3RjpMXDBhaRUIdH4cFyo5K2dWNYmRbWiY6At
1acHwqp3zepo3Gm/THW3wrH5PZ/s0/V7M4KHERi+PzVTxVtAYCeRTpuYNJ9baW+bM0izOVyD8n8v
ff7u682kD7q54q+Nyrsiah7isdpdL9JsQeZF0WqVF9+CRRBmB0Ow6n0pcADnH2MhDY0xccFq2JdW
ZTtYjW9ugZ16w8k6ETA6sIWwS3/iKIzXTuCeZ+Wdp8A80ccko1TlaxGa2OPqZT0l71X5YxFIHvTd
L/URtVjhuxuy8CQ+itczZR7ZeGj/UF6WLCJmcF6W8IcXsDHtkGNG9+n+W5Jz9iZG96Fswl3KISQ7
zjTa2FvBF2NCh+OpmHZd64Px9A62gEcpc2evH7Dy+YlVHPGvWNHz9dywG/uu8oszhrGfZXk8w8jY
5iYuJB03pT3oOyThkOD0UhFJ01jPOCyy9npkXitmJzCQoEjIjTi8yLj6bEp+uVZwxKUtKyb7kc9M
RTlCQ0HhGo3CMLZyRF7qQ/PnwvJuqCAeDHwzri8BLBlwgXTZdGH/opkLqGaglAb87qDtDljbfw4z
pb1i8s0cmbtlQNlHb4q+34L6cwR50vsjtKYsepni6QeQax9/slXU+AbUUB8UU+W/hB4fTQWgPFuB
V0H6jg6cv6F2j/oobuuIld5hGv8Jc6MShT/XRerIUzmW4Xro/C+Y8fkrFdFZSz9P+D3kXNKTsqmV
51/1jTsEZ4t5KbeaTwvXDEcGKBO99HNhn/oJRJL8ZDr+N1k4e706EFWdBNZXQZ2wLNnijf2dLttn
JHAmmmd++SLBgShpCfI6JovWDlLD1bmRHcnelB2YabmlBNdyvVEtmOpmhYnCT7xLTvoEikW97Cpy
yZQO4ZpBMAHI1qF7gP0RYJULImumN0HJZgs2LagDrk/ppu/K5tRyEFfVDYX3LGPpKyd5H7NwHTB0
vKGxgEbBgQ1Ffr+mzw7FIJOP5XQvUmjbNp7j9gT5Ne9+FDK/q56jSjIA6p89HXS5BMtFVJ0ILPZK
4eLsif5+LPUnj/Y2j2y25qnusnc5h+9J0V70WV3AU6kI09O42k3ReNQXcJWIY4kmLspgoob4L/ZA
19d2AuqlfV7i/jKGu9LKL3HvPKDOfNBRzDX9SrldVBHuMAHCUWOiGnA9d1vjAXfOTzMCDfShnAa0
UtiCXbQq+vtKyFMds/6tWeswuLMQwOmUxindh8nlL0pNW7vsPQQD0ASOMF0e0geR6ygGn7mydFw2
dRTWuuBIZnBbTIRftTm/G8n4oJcB007McBQ6UimhX3fGymkL7lpO6lI2Fy8efnYBxklsS51x2E3y
3rXZm6/5LiAFT7I9gnr70Qg2+/Xu9SwKenbkncuZnmXp+uvcHyl2klLQi6jgjfT3wsaKk/mmdZD3
LAXLOU8Gq9zKpjsVYuYwFtaJBhddcwy5yA2WRyhMQwVSCwFoJhnCqCHgqvix+K/+RFIj50Ojuhe8
EldI6e9QT1xiX+dk+vpF8EHta9qorvok8/K9B/QtF/+cz9t4IgWJHehwzPvyvGuH3nWbN5fMxOhZ
PORBjsNU9D6E5demJy6SIcZVacKskrsGUYszCtzSXo7bYeQIEtZntyCjvuZUQwtGYqlWvuDDdrD8
uHxcXE7pZUjep0HrZhtb52vYVfqwylrIW7meNq3Ln8Gi1iZ6xP/+39dw8PrjMocF0RYZ97B5kk2w
VRO5XDv2B+bMWREzX87iuFTM3U0LR01UKa41j2DbI/GvtgMDx6uxZLeTbfE9KvZyjpp4fY0P6RMS
rZB2mCi5N3obtElziTUW+krOm/hV6uahq/Lv10phHeo7nZ3TOdwmZgKBBb8IDG6qtdLZStnSxm/d
7TKyxPpp5lAYOLXrhN6OjmrZPQmdHrJSTh67R47PTC6dnxsYe8mKSZ2K2V2Zbgz+hXVZWF/A7V5P
79Q+p150iYAJwtiV3VbQNkxM45hGPGuntyUDnncqCh9jl1Bj9oDyhvabGXH6iCl9u+4/9vib9IHF
VOmnYnDOuv6IEORBCYCElbVxdQA8c3+OIbGvU33yUAoEPm8zcJwvCvE7UOzm0prmtlqiL67F06Ty
5FMQXTtA7VcW8/oTCpLOb74yLEOtN7VOtKEhPe7cAeGI10PyY9Ru7SA2IHHAC6Z96UQcAvVNP1XJ
/ICR4C6p4SuHSiGLG+V9r7n3orG+mabzY5A5zA2Xdq4xY91tVuEnBghZgjad/om5sk2lMn89LcYp
7UePL/GTSXr0ZHVnAav7mcUWeXXBQZ1JDsKaC9tRbrA2EldsGq+72M0Mhk2J+mAYw7Esyn3k19ad
nyh3a3ThbVpKe40yzwKKPfOAXkwr1IsRb1pkTfEUvztFsO9bawumKGJGu9hEGF0eQxrrFBLFLmJK
CGxgWDOB3RMa9Ut3WGYiXSa/vTLZULbvcWroXkwQpKuWtbfqO83uM8M7HHT6/ZjK11gCxRKWjHWg
QPpSmvyHa8abxF88DhK4PiZqzBBI5ZhikTexPmR05w7VT87zCYXhVoxGj1iVMKHWfqlCveDq1G2r
moGcQs6vXKNMRabDXpdA4SxWF7rot42CMCOy4RnK4pyYidaUxUx1LkR6hLpL81C1/dnE28a1F4bo
QsQs179A+OEbnMSHmgEg1ge8WTpJROyBufZsskxH2sCkRTzsAfnsAVQAO8YSsuLM80vYu4L8A7+n
Y9RZYl0yr7WJ8I6FXxYxb5nNx0gHrX3t71QaPgwG3h2hMbTrQlgGyJuEGTDcL5ulAKq5+E9Ty+Dd
7N4PvnjvhnyPoziE3QrlS8QI70r2eE5Df70Mqvk5lNNjpw0hmRQC82ID2rMx4TbwZw1L6m8CF4WV
cq1jx0GbcU0wdlgRGDmiXVMFxSwwYuDSRMSbCnCXY39TSVyTGaYINpGH7XrRoTlh9lyb8RWMogdP
ONoFG3Tr58FMz7J9jCU1slFJH/cqWvwJSB1juFhV8cSsD1l5eWMY4bIZJ5xNqYx/r1ysgML5uyPn
XLs4rw1EN/TAeKJwMr6UebnD6xuxVpzcI++5UZ2u43lkvn5FvUyLXBKG6JBjF5AU0EZL8ZJo5a1L
wQmHymNipzuTK3cs1GmunVPqy1MF/p+XsWyH0NpQvnwyRqy3KtwLFeIl3vBOeoQ9RTvcqvE1J5fk
mLs3xgZch/9V3c0wE/3BfChdJiJk//kaEemTe8YIJ8nVY+Vwa3QF0gUXJzyrHvjEj43bYpFUDp/T
3vgmDcUMCDCqBCAHUheK/73p3/LQSCvvpjJ7YkLsDiXLz+iVRO2sMli9BHIi6UnEKGuHqv2WuBTU
GFBGroR61kcYggPtET4aNx7yVCEghCyQlXTxqifaZx/7myWgeBERDLN1YYawPTd2XFM/N4x7Q8Oz
Ost9H6f2Wyvks514X8eMSN6yscMLzU3IqNajrmD2YYI00Zpu8m7oHorW2FZ+o9YKp4p1TRpVX+qF
vlmr3gzJnW8FZ9kwX2/k5oGBSLL9mSO5CMkPyu5QQXPydbPt+mUNShjMtVm0xRjiLhn+zEpOrE4k
1OpS9gdnfw8vfciIQkIfcanBEUUfeuVOIBB7QT8jMRQvgQaI7iTqDlOUPsi4/YI6iRsw+ZkuTJFa
ia7jVAYQZferLuThOjFxn7rna0fM9qt205Jp+SK/6P9OyQyCXn37opzwrSAKNAeqK9KGWi9IDtVm
6q1XxOzc8iFfRAY/5ZivfGe4JB6Po10fGs0OKYZThF6TmWsIlQWjFmZywJzmXb+pwROntpxcqtZ6
IsmRdDB0EcIs+1cFpFdGb5HaD2VElXl6IA57HyiOAEh4qJds1+GCszaYsl+H4xKt8SmUPKHd+/tC
LLqARgJC8+TNk0SDtKkfwmkst2F4i4CXTBiNBugFdpj85iOF0xf+JSGk9kLi1dDAdDO8wcGH+vZb
IZ0z868UlxleXyX4t+XxBkE55ubQTcqWgk6VDvetkzOGGZwRGh+M9Kbzeb6SLuh/kY43hmhaXPf+
evsX4MlXtN33rY7Jgp5AI/TN+6L9Gmkm+BdkbJtqzu8iaUSHoo6wMNAPnM/2MVHOk8rGXWNmRy9j
pmIcCB91fNHpa2CO6p1HCGF7HVFYH76NIljQD5yM2mw3TsVv15b+OW6ch77nd2pNHYZ5xYGK/7mE
UsuFCpdvLmGPZ/xRb3wSFEw3rL123bnJrWQo13Wz565FrdXnYHD9FHIQcyoN/7JX7mSafWva/hke
RbuZ865eCVm9oM/KBO+UJhC8GKTuu1BOO6FbgeMcvdVT8+TFAe0sqyNCMepnpfv0mM5dqBNeZo9w
wp6/TG5zWzukLq5jPghmwYjYP819soHeczWGSm/aCC13+cV22R9YURLB5Sz9YdAANXebzBh1JXjI
sWTZhMnIkRSHmOkgY2z0Jj2qxfmBusdYZ6HE+qlvj4WLbX3TPuluS9i1l6YZum1b2BTEA8rA0tz+
txGK7DSk7bNOa4vB/zEbIx5/pnmoqA2C0adqTUoWpqTXxCafJt1v1OnwtTP8Gpccn6Oa4mMVj69q
nIq9Ll36GeUpKzowJkr9iw5DmJNTd89h9a3ksTXY987wfG8Po/auVMnZUmAKJ5yruvg20CXwULd7
r0dQhJDbLTiyh+Yyg4layWo5F2Z3h0BuyF5xNeBkdpA/xJk8Q1RoNzWjXOvMOBLdAJblEprcyN+5
BMux0QEh0TH7UAxqWznyU2TNW9RlP2Xk3PnW7G0aMW4YjSCNA1G5Zgjsdo6TfpXxg7gvAxQI+HcP
fgIwnD8JmiMqyHUWVx6iXWKjJWBOOqmnmwUM03pO6rPHcEVv9GpNGk7Qg3CErCN61xhQojnaex4w
mRGJqS4rlVTAnAhfI8M1DtNyCatlE1ash2tw1OsUZPLLXcRVi7SMDMRrhlfL2k8eh0JGXuAH03Fo
d9d6j1Ekb3Wj0yc2eB2DUBjN5tHtbeyXibeKzHlGp7h3fDZeYj0olWyh4N8zK0nRXpfIEueWyecv
WhkwIPBfC56OUR6G+qbdhGyNQWLnYYnl2m7Ne1srD+J8etDPfC2UYcbLRC8tJ6osApKTxHF635gI
TpOpmFdMQ4aSAuW12ze0+MIY0cQ75Z0gdAFUlYUv/QiSRb8ld6yXTQpGpQ3R6MJrPOtKLyPG5Omt
eWileqQYo3cdk2BvupFYYMFq91xVweCeoQUFHXhvfTszcsEJ0vN1nVxuytDaXk83f+I2ibgH/97c
+lMn3RGudOGeuhoC92vbs1e9qCJSkr0V8KwhVn0rXca1Ot5WMjTU6BUpoW2dYl3r/PvPlh+woLqf
jQO64zqWNOmQfmzjm55XM4if9nuKOdZqciwsdGtjq6qGgqZh0EhkAD5lAGZNGSnaYeMOlrbb/+Mp
/vAKfAHgzjJN21L0yn59BZkyJQgVv9979YQgvKl5z3P/FHSTc7Pgyj4yD7Exl+El8zz/CbkBahWU
FMF2bofPE3PnAof79VDmn+uBUqGsadrUjnj5x2P+oUHtS2W7FqIrIan5//qYZtEJqoCkRZ55HgnO
t4x2ZWvkt88Wj+LHC+Ok5XlqGdjxdXMtWUBjIaC8LWYbdDTjQPshu/37Q/2hUY8Misei+3VV9/36
TDlBgdkVRsfAYrhx30xskNZMlqDE7fNzbVUPRv78//iJnLcwAtEf/KbiQ3qvmBGxO5g5sbW2KiTL
SlDIs9Q7+JiUIke/nbss/lcP+Hf1IEoEyIl8YgVh1dXd1v+RB9RFE5oTetM908lTjp1NrHnynXfO
piRfu/HbtTHX+cQyS0BRhVi7XCg8jt454qJFpkvQq+O+HI/hTQlDvKzFfphoh7jYNBqcnA6+qNzS
chvkJ+sfH0r+QTqihZmOLVjoyDc+7PMRAEQdiKrfhyL8moaYRMlpPDYUVvfXhMyoqNFWHubmsXs7
zEF78/fvpn5Xjtg2R4yFSMjztdTz1xfYKw7joEBO7cXuQ6ejbQoCd2O6kbN50tVvUQybMrA4xsne
Vpagpl17j8bCAWA/5J79oONfXwsfe5X+mHN1wFEbQ5lY03cuucP7raJ/KY2c37+7bSPas9lvnAOO
+ii59CZ0227YMrMFQRbBC+oDWg+GjmyHaF4tBbU4/bA65bc6dTMm5HBGM+8CwyGQR3+xqAZ/Bs3K
051mI8opMhjI+Km5QpMLYnPXjsPXPCcWzRoSlcaiPU69Dn+690iydmJ6qtdFpGuDS+cedVlb+cm7
GUUoEV5yLGngZe6qClaaHGHRkjZiMcaBrQtfmVaADgCngB7cWDUD1ORO9N0T5zmOrBcn1Rcjiq3R
yw9qnl7zsby0NDJXTXSvRZTAm4l4AIEI6k11kR+V6wM1Wc4yJWz4+zK5Sih/VS1ofbBtoRbWJNCP
Kl1fDhND76LahwG5XdPHYpUQS+sWDopvnD3N5c2V074S4BsUkU8Pm5j5IP8hhJRDT8w8DT54RCCL
eC0QdYQBlcxrpMigG3Up4rGgri4FqNRV7+aEq5J5sEEnPkrpMS8kj02e36nMvZ0dxr7tsgH9Y+A3
RNthYALEaP1nXGj/eRv+vkMAXAhFqwnykgDz+2GHDB33UzOgMNRcdWYciAU+WzUWZQuLQK8v6mQL
v1Wz1elipNupKWADShk49TFL+fdP8ft9AymWbiB4flMIxtZ/fZzIgQcROmG9z13exsirVCw72VH9
/fsPuv5NH765i6LYd9Hwusr9eLYiUwkw2Eyr/VKdPCq2dYmipNQHpq8Tx2lkizX2VlHv3AlBrSGx
vfd66L652HPh3cZ7YKIDoetI/NDwnMxJr/HxXePnqtZjRWpNTQ5k0W1EJ4UXyNQ+uHaqz5V4iRhS
NmR3l0fTWVdISl1T0A0IuuB3114DhtlHLXMFuw+USjfjpPnuBcn0j/cg/7AAkDIiMbWZabXp4/76
xotu8BTScYBMEHBWmPC8oUuiYIymTx+QeaubpLowUVMsxuntRYfFsC3ppNbR+5x7D3//ML/f7q4L
tN1DW2Rav9+1mQJWWUlZ7RtcizU/EveN+mwrmq2Fe99n1GvG+V8/1Pr9pnJdkwY2WltTCtf7GOeU
svPAEFf7efTcTRYgMalivtE1n5+WN1v2D6ZLo0XMDXObvk63rU8Frh+Z27wEvfvd1GQVHAbOLV13
TrsJ3v7A5k0Kh67D8rnOcYEKykPXfLaY4QKMpQFhy/J9Ge6uCXYVIishkvjqLfZ3pdUXqsIxbMhf
Aa58oXQJOw/Sgh0N/3jjf1AZ88vbWtPrAszl8/66BBp7QhY9cQYwA0N8QbFB/OyIXVeCNA5hd9fd
OZA7w6B3iEFJN2kCis0gsn/oPK9Czo97Eq0p6xHdmw325dcHyYj4cLFQ5f7aProKPqySgrHw1AYc
W3Bg/bNnwl3SlvcJ48a7yre2bRY/M7JHgVCLU3R3CjzTpx4/T68DAjvoUqBvks/pjtBVO2AWX6V8
GPuOkhb24oS/x9rvppVd1GBrWdpBT97TpdRjxq92iNI5Q7vDMMbbhAwmCn8OHcKAeja2Vzl8jAA8
coiwTLu7uINzNCr3fK1oFlq4YmQblbWPGL/A3dIXbjdS6Yy7k2e/4IddHCwRfc+G4TUPmfSYRf5D
pIAE8YelJgHclBKxesLEV67d5HMqcJYq4PQwCEhPVAZ0M63hWEluljCtTRgkIRAQy17To7KC0d8P
EePkcX8QXbkvABL+d7JpuYU/h5+iRSKUSd8lN7sRtidzPBujXzMVjVpw4r4B5oyKQt88/PFTVKRP
y0LI+PdNb/0e8bD2TItpGZS+gmGHX7985S1x1KDH3JtgByCK2pCVbk13wIOc4kpjkpjmVnNRNmPW
xDrXFmYSW2rbz4xoAfJdc8fRCiRIoezLTgyb50Hx/QC3plvehMPgogFyZxP0/aYfsjut92OCNb0p
uuppMj3Kt/aIty6ErO0smk+tICenU/Zm+XR9E02KAcHxkvZyfdXhFT5/8ZLgudSpXRNNNqlRTgm/
pI0RyP7T31/QH45pj+uQJIwREKEYEf31BTWhZTIJTvpeuJQJ+mlE+wlkZ5/gxW0FPrVFS92GjZ+v
oXdiBIiKCxr7zvICMFtsjXoIDn9/JD0/9UHr6SnLtU3mUpjNkR8Hcnzalz7VrXIvMtjVxP/HALbE
uhbmzhppyNuhgc9ad2NE9Rv2Oji22z1E3zSh1WfRV4XDNaIwe5XLnVvXjG0ytbfmVnBgI6qbq2xA
O+Gse5RhIjIf2jCl+YNRfKgYPYH+8TVcSj0ATFsgpaomkqaj2+1AYWkuCQiyuBRrnf3E4XDpSqpq
iBCcFu2D4x36UUOgsun+2ssYl0ZtSaqOiwOEeSpDdHCZeJ5t5H5oU9HYNI4uztCcy6mWNBNCh5mR
rjUo9I2TQVQ0JF57OOsd2xKdS1032yQGfIwe/wasYkjdemZRAkJB/XM2TZRVgkaAjwshek1wx9kC
+Rg+Gu00ZyI+hE+KmpFRlLyy7sRg7dtx+Ud6Zv7pA5LReuDvLWI/R4cG/5NeDgzvFuBHyn2V0rke
WOa6R4/YGkCkRG2eeAwvBxrDLIIIfxpw4xXNSA4ppkdpMjP70qiS6QsXRV3/dFV+LLT61rg98rYm
MKU65VpAfqe0zNdCF2rLOkfqmHWv2adwJo4sHKvaLV76j5j+9zDCU5CoAGgxnOX/VrjoO3LLvAjL
veFZe7i/qG05nJdySymG810XcTPkGH/fEr/lmy4bgpSNYolFRC3cD8FUJMF+NymFLRFUtGqWeOP4
FLfGxfqB3y59c4LK3PPe4OgirifWpoCDkHVUmxp7LrY1GYeue9WB+1WlTNdybXlue7n+gV9NJ5SE
mNjLE83Kf53Bv2Xr14e3OYY5X/R8jz6j/2c5OLMHWRCt1b7xxxc3dG7S+s4eW1YkwWw+hrcmntVm
bz121Lb//uI+Hv/8aH28MV9kSnL13yKQtLJbVEApEQiJlY79Z4PY36KovKbS88+s53o2/W+k4XJT
cJwyk8pYncTM59ffNcIn3FmaONKyeGBLtkXiCap+PZcDCjOrcTeTRTsYQPm6ojQnxCjuKEwyoTPV
GBUDtc5TEIRhg/ASPJY9BuCcFTHSrLS4keQuAtHFjVNr9ymXXkwbbaMWdQ2aoO9tCji/djpaq4pS
vpItdqHRhklCxA8O0o3SpW0YQPlcG8tw7ly1Hx35tU3xqJQHxsvpiHblwM7Lmdnuih12s/uGacVV
rMEViBZOTT+CyJ/6L2U1PqH5uvTLGB1y8zJTH94NkmcVFqBrN7QqyA4L6zHvXjvVDhsXQRxEUAYK
iTM2FgCOdYnsYNvOA1aW466y03o72zTbp/Z76L7Nov4imInYwtgnV8YODsrGIw4WvDsm5DzX3LsK
A3mHhGs1l8laOEg7KYzeOLUBKXdq7xXsQgr42SnEyRY3iFPuqBk1QHCXFZ5HH79/m/zlFeDhhbEQ
xDQcnb64COrHFJCwAY87+26UBfMz/n27QJKX8pgTxqMOGQocHHA45cDvwChSJQPy1kddvGMCuLrt
zIS6mlPh9yaOcYWvs2EUe2QfFWGWf1l0fy328n2egbJkumLezO22q6OnbiBNcvK62DWLPLTM1+8X
VSZb2pWINwRJPBEE7PgFhLEFxnmEyLpPgkqtPHsqeU9tfutPL0YVhHTaX6rOemSUHSJRtAvBHNx4
VDvQOmBn3Ned3IBamLembRxVbpX8D9OiDc7r+8dG/HgnuMojD1KMTHMhCCqPv24MP2TS0Mh8byeX
LsSxT/nE/SSnhKYn1hZZaiusLbchEx2C6RSwxXCWd44DzSc0dkOG9XQfn8xltqDp+D/4LWIGA1Jr
w/T6z2ePa+ZW1T305OQx6WGHllkK+wZleJxF340Re/HMLt48ZA8rwgt4c/hpgZOgUJJHSA08+D9d
hmdfZ26soil2S2qA0BEgC8J23goe2pOtewMRDlcnv6m3dcBf5VfwW5Oye+widQYA9knGw6WwOv6Y
bHAjwAea7TEjQvft8RmX32ErMFcBQ5L/w27xY77N8CQHHKcrg4RcEuLDyRN0FWZldertogZyL8U8
kvt/RNO/tTiuP8N1wR4C6ZG2+PARa6JRCp+htxvb8S7nV12VAx2pmfb6KrPdZ9NzftrQzCvf+GoC
G6I2hxjq7yvpt6ySh+AitIjoKSxwrn+4TkLDcxInatydj0c1g6lYrNGVxbekWEY6A84BqtXJNupv
nunh38K4zR71/KaE6b1Gk/aveW31McVH2auTW0UezzQVJelfV/ZcQ4lN8tKF6l4Zuyr/xI8FbNYZ
O39BrEFClyT86BAeLJmRQxF4HlADdnfp5D23EiMgp8ipcPq4L4JG3+apiX9C622Zlpt2f395zh8f
lolARQmE2fJr7P0/d3FqLI2rsEzYOcyZwg7JX4e5bg+YQG4UCcnKDdIE9ZUgzGLaGoqXxFC0KDZZ
LfzVGM3JI/J1tu5pihvcxQM7xQ0tMgA44WzY9cELKEcYLkFiYe06v5g4uRqpu2zwf9jmjUSbBKug
7hpojHBeAz3sO+4gHiVrYL4HxkJMkOPhl15ykqNCwEy+Lrf91O+pNtenXj5phtUxJ1fNoyg7MIUN
UUUJb43AZiXrqTqwRG9KewacuBSPaUVhq6dBepNnjrWZChnvRQKLNi+LxyYu4P6VZLF/f8lXA8Bf
ggDyTeYvHZBEDNgRJX5YEXHnWDWRHPUalRzgYj3OowFuzma+A9Y2M+q4Cq286lsWMP59fT9uCeSO
WOU+KqSH6iZIQbc17/gCSvTrSwBMp/ocRMxlQoLHyye2FiKF6VOUDs9p5nf7RDDJGXngWhJjU00t
53/+blUkRhBQ3vPF/NZMfrExAIFy61YHNeAsohBPm90t7u3mln68WDczMaxLF3tZ9DRTNtzZovzu
5S1UxnvqtMyEdvHWS5kgMGxdwK7CL0zDDKvM6ZZVrkrdtuieMeusO7Ws80otmEw5J2QjzDd5YmuV
zRmeS3uAd4mZDWLRtRi+dwgVNp5eepPtn+uR0Mldgi/zUn3G36HbxLich1VSbRYL2mgL0MYlCL9r
LJwqKrMEBAS3Msb8Y/Ri4x83l/3bluFr0tVV1HJpVJofi0eV7wcxgBd/BwzsgSrKTdIbDSWT4S4O
x5c8t1A5FqbaBORYac3qj8EYrFXH6+nSELNf1j6Yssxl+DDjN+RaKXKtmvCpvKCGRVprtz+G2ebb
lvepLMttCXexBH3jkvctw3QR8MZv0xD41aSqR05gYxObrICiDu0HM7sdpnDcsSTf5zH/Ro1L0Mxj
CqswtKGG84gFC3w6xaM5mOv5UGjLIGDUHTfYITZRUM78Dn/fA78H/brmgovIf/5svwX9M5h99A68
tSFjChBpYSZcOt/z1G1jpncooMuVFBeJwmgzG8G/xlzlb3V4F5CmbXq2bncp3/043M0cMyDDHpBs
H/bPvp8ezTh6NPFdPKRdDqm/yTMcz8MWTXQBu9kFXT0YAWaDqjlAqvxWLyX8snAi1ff0onMZ14L3
jqUteJUm/9JA81tNQ00C6I0Bw1HDK72auzF07oPFbncy7hEB3OCo9ThUKXLS68GYdJc0iZ6mOf9G
RwKmIEocRD31XQPRaYNzVrrWvTAywPfJGe1dx7z4Wg3f7BjmpAL0i0iVNaSYdU4m5/NUSaLiCssS
kHNoD4+9yX1MXMXgPAJflU3MCbXCAUlshrTUuCuT2Wzuqukp7arkydPD3R1waMAeSBqZNaAXxNhn
Nl4aLwQ04NgPqSWhDQyAFjKcVssYToMRD/fKyh5lgvzFVc6p84r2gPncsZqhdToNGnDLQfKdxsO3
rIvkQTbiMRpTdatrmoAUkp2ZGQ4aPMyB9W/OMDu/AIO/lLrTYcuBgxtN8F1x2rHf9c2twPyxR+Wq
FeZNTHd71+RuQkVo2svRRG1FuJsbVnSUKCyW0c63tlHMGzTx4SYxBLKMfnCxW592GLvOu6YQXwFT
0vvrRbNOhD2v7cYikDeKCk0a/2zoo2U7YQTpZ8E+9IOf7UAgChYfsodf3E++ixgKQf2d01ArqwM8
LRALMOhphOZeTchiuzHl5vTUv/qKH2sQLG2MRSgta3aBDjt+vV9ax8nSnFndHQAypqBcK9yFJ1Yy
ZbyM0NoqN65NOvT3He39lktbkk4FAY5pe8Q717jsf0KHBANHh86WvRtUlB/g+X1OfX5v5Ue3QTxt
ROX2oGGQdORY+OyKpi1XuCsFeH7cZAU85kRr9Q1vugdYa66MBrVQ2aK4NnzjNC/1/1F3XjuSI2uS
fqFhg07pvA3B0CJ1Vd0QJak16U7y6eeLPD2YcwaYWSywWOzeJLqqVVYk6cJ+s8+SE/zGfgUPll4+
mFldHO26GjEtSyIGo42uSTsTmNYSFBFIw2izjHVYi6IL42pK2YqIkia4c4hgVT/Fvj3MHLBCEOF0
8UbwAT6XTbue7niSxlU+uclKPxgiSeZfAkFS73PF3kkzQ/Yru+/TTHGRsJwXrewvjW396crDHPj4
FNNfSKYjrk337IJO3EVEJpAp/Z1OCnur49TnqOS4W9oE7sTjeLARd7aRl9MOgyE8oDAoUAVh26aC
iWlUd3B5gqzRyF0W4X+nRb1XeVVuSps1ky4LuibM8t66yGapQR/O//yTFRbPy7+eV7ArSexLuFAQ
Xv+r4MrMvOyMha4uJwfONnccVZhghpXi8GRl8WsfL7+X1jss81KGAGIwWvbi6OT/q2Zl6zPG/6/f
CXxfnmkQoQEOruC/nO0lmZzWimMnHHHTbtM5gAARVM1W57mEiNrnKxomsTg/fHmZpCBilLyITrqF
QQ1BUpyyoKbwqufpeGxAG8GJsy75Ofq6ytaX3p2i9YQ4iZjMTz4bog9TsfqYtdOtRdS8SLcrNk1b
8oNvnEtfjt+pnc6oGOlYkrp+lUk/Rnt1D4tLQxQfabfudOjFfC5uVX+fH49M67ClW15/Tq0HdV8m
4RiUh+yximbewJDLImYXlc/BkFEJmbVhwubGi4EhUZo9SrG8UMlpb6fuYHKBkMlPC2WGg1f54sz1
+1hxcLZIt2wN0shrbY9fRoyJp/yJUQ20LrosODx0r/3DK1gbjCcC49WngGMdqWbd5JyplzGB4AxX
h2MUE8lSewxh7PrFoDHJ9mn6LH11miaGiX5nvLgaYTUvPXzwjmBkRsC9gRO0kClTFVNmiqOCoYGB
UJinChjkOoiI2+PoJG5UcqTjxUTBxvS+7iWJuHRlbQOadQARSvp7iWGiga/9qZnC9JGDLS0uQ70k
Rbk41SZX7Aut5UUb9DJOSEaXiUczL8hs6VjgGNJm489JvB6XO80gcxgbLaXBuRGadrcHyeJjQ+HU
NVJAufJh7wm835umk7BCmEb58LzwZ9uk+TJMugWldH5+okDxUYLhQQzobEq3Xvycs1MvMuzIvOKc
q2x2mb7fzx3/lorsXwvjXyJAzBFS0F0r+UNtqS+0Vq3nYokdpmWDOyQIowezJ27U0UuHw9DFT9xf
biznqxQm7t4l6kLNWLcRSf/UtT5F4nHprSOQJDjvfwwDGJORYHDv2cvG0Ia55qJHnxiKRewvp6QU
83bB27VWk43PQRz5YWNlfnzyn8tNW7uc37uhXSsDnDFFHf26Vf0fJ4j5USWlg/PEctBDUl49TQOF
U1lbzN8FFtHZWU9zcY/juNtaafAHRtC76TWXIWa3iVWxbCx/WHMQykJ6zOYwm8l7ATLdcCBnCSfW
MHqq2AQeJVNR7j9wYubtUwxrAu4zfNicm7kDzbH2YCbzDX2ucf+nyYeX9GdX9/Wf4V9Zh/9Pog9B
dz2ghP89+PD0u/tefP9nxuHf/8o/CIe+/xfMOyZsCEEQ8Nz/JBz6zl8ScYSTBUolVx6fqel/EA6t
v+CGYWhwHh5bL3jMC/9uUJZ/ISqYzHxgDglQLbjP/oP7eP/HGg8y8r/HA4pPIeefNgNOOAFcJpep
AXdlUoL/RdEKIHmx7hPKtiMYm4ybz/ZHaevoAmObxDX9ypu0jYxL7QmPNL0j9lC+2Xr9otyq4XXB
2n1Mk9eUOqy1kxrUb00sdN0wW3B6ex9TTdFsolRle2SHjzgRoQxquldpWF4hooqjXRY7G5fNNqZo
d0XJa4uhsDqSzT4Zmgkp99k4d4jmUBixMTCC7YxZ1SGJhqcSltmNM/NWWhAmIL9uM6rOGax2IYYp
BLQqh4TrqPvQ7JcE4DqvO8caDrp4r41TAyNdkC4+py0zPkdfPG789EXQ4BLJNn2jIEFZzfg6kxab
qG242aHh57eRRvWPzk3MdW8HNxC48b5N3Pw1wyNUJtA1llbPIO8oxqjMhD0yHpY9lthnN47d0I4H
Z9dUdDYGlDw+k7UrdlXcPiEFWEfXXLp1OUBIWuzuvZ7q5Josk3WslLFf8JpBXyBMX5j1JieBfw/S
iCs5QKW9itqS+IOu9kqALw6MR5aJHS3MS+qTuJSGqlTq2XDM4zR/OJHTfSRddfdYEXE70aFW162N
sbBrQ3I0AyUTbR3GMgqN3HRPrXQw0KSWv0abnLa+3R6wSOVftczDAjLCSTn0xqiA+VdQZ/bRStsz
TRDJFxxTMCVZKa8Kz/TbyLYW2EP8ZZrd7hSLSK0X9r/A7KcTnaHbKjCNc5vRnbRYzpsFgn/t1SDm
1FQBB7Yq+JnGyRVJdIJ+ww6Y6FPGWAollLs4JWZXkfCcWUHnHSNqUDfFyPrpL+JG1s65yNjMn8dK
XUrotluHlrZw8HSDSSf9GshkF+Vu+Rzb0RvTngnGg7pNiOX5M5jE6muyLO4ml65gMjyERWOASJhj
BHXXv7gd1cODWbyQEyvWE0LbinHZvO6KFKYdU+CRiA9skB+5Ik1Ldy9D8Ck3jrMpdhQxucdCte6R
C8FFZku3V226nFvLmc9FzqthjPlpAW61zvsm2176oZpeldL9c28ZxLj69Ew7AxkotEwCgfGHQxcw
Q7+e/O/EpL1iuESCKL9CR/uKG6Y9lhNvRWTP9zobNGcGU68YbQFJLmb1YeOB89tFngEu6mvlLKRH
m+hFUh54M/0GQv3jtuDkwa+eSzO9VABXignil/tQAWaKGbcU0XEnKazfvmg+TId+wwWF/xhYPKcF
EY2QMjEOlAZpqsj17qlPUI6pi/0iit7bckXM/VavSaDhKjZGEWoZEyvl2riqDLc5BEsgTrVDmLwr
BibClWVeli6vjlXh7+IKvNSgPOcQNJZ9Bpk+hWP/jVLH6TbV8+PiNhthOQ+g/GA3JidwQJx7wYz2
5mtL4HRHRy88ZVq3N52qpnVCfRsBaI6mrNP1sfbyy+Da6uKLgTWIl5BtF1vENAVv1cI9HUvQdV60
epIt33DZ6vKQTMyRgKcdrIQ6T7Ph/ORk83P0aBKkhOUQDzJY44lHGgloTRjIOx7iOnkyPbjmD1/S
YPmXKJK3qTWGQw/ARPVDcjWi1LnlTvbdySbrZpB/hOKNxcyfeaUayyOPbi64FmY5bWKwWpvCiiOs
AX4f9p26pGIK9nnU/8BGE+DP4thHQsk4daI9l72fvUEaUZRnchlonC+TcOOLYZaMYKJ03xedsc4t
fw5ddKGnkez30aiss90HJkmcuAGYq18SJ57uQUawUA+kRrEVUCsOveYJCDisBwKSpMu50z3W9pgt
Zc6qducbE7P3pEAMqh15E7qPQ3si2gidojyVSWNvMpwZTPJEaJZFDeZ51Ftq2L5U9fjqm2SB6yRp
qU30YSP4zmuUUydtZcm8nqNovurW2p7xCxl05KhfnOOXOwy4Z5lqqEcD41EVWWdwWKsJXW/jUAgZ
5urxX1COJrKQm6Hm89561YyQiGK5o1yROHWuv2B+tb+6ej5HNMQ/jM6CMO0yrIs6oW62N/ZaoCjO
Ii1Cxjvmxl9oFEpQQg5Obh/iHL4M0+wwXbjx0Ul3MOEq3aKUrLdvFm9kiLbqj5r4yyxjTw6CKb+V
uXeuXHtESmlZOB/BbLy/9RHdL6HG3dsXU6xOEYkYP7NHMk3NvsS+Yw3OhSZdhAgcU1rRIpXTUPRg
QAYtU8tFpPN1IFwFFizGnhV00W5K+247jKc4jlhJogVinXYuEW1l9H/JqzJ5SyZBWpJQtbspkpR1
jkIfNdrNhdY8UsNir1tBILMkYwyYgUYOi82KIPhGU0l1hDZgUqy5zuJC/BJf2hrNRVK69kJ69snh
T0uZO1PLDkDArapRFof+QiOKeZny+VtVih+p6evNOFR9WBrEK/rSy89KAFgL5u8+VsJDhBVuJaZa
v8zjvEHnppk0U0PY+NFPY3J/JF7PbcicoMNL+2mIM/suJ44Lbq+LbTnyIhc5nsFqKNqN47+zs8mz
SW0i1Iq+2ZIxj7d5MqAw5PN7BhboXGSttwlskBezVB6dJoCEcAaabdkcH+zqVZ21LUgJc5+B1AHc
YHbXuZiOLKf8ftZkv+2Fnq9MVv4+kwbBnbqHoMnG3EdLcKDhpDqmjy+ffzWaDMgzepK444Ljrfv0
ubaWApiEow9zgqUH5mJ2w8ZxIMYxMTCZqcdWCrZ7JbeWXKbQivNqG1SSi6Lh98dR5MNxHhIZWiV+
Qj1GFQE+mqAVXUirguqdUGZpt6PknB61ruxw+kf0sLGgHFxlc9uOGL/17Xh2snygVEtV1KwHy4Ht
vrhitSnW8RwH+2QCSTcNOSCYtI9PBn+cJ+ZUT7kBB0JHVQMrDXaCjfK6m4JOUXUBtymW/rasnXE/
wn26WsODIFAwpi/nfQpbaLWkzXLC5vdExax7QGQI246uDOEsx1hTpBbLpQ0JNaSbQlQZOWJnempU
ZSBaVO2BWNewn+poCWlUyk5mRzmgatRyNub6bck83A+J88eYRx0utR+FwZBygtYzUVzdxb8CFe+z
Yr5Dyf0W+OW4n/vZJl9pYxVD2MPaudCuTivo1fBbQJlDf6oeSlRbi7VJVc2a7irzvFTGvWTqwMAj
wAup/PgWV+KtMsnY4dZAxaVL6QJMH1+W1FxrC1efOKKkVJoMfKukk3ZOEVCXZxVvpAfoKWiU3uWy
f7f8DsMDQw1hZRyWSaPAE82ax+Sw9Dfmo7JILJHLBzjGW1lyC5ZBTnGkndaviz+rc9B7f4yWNp0o
mcsT9WruC207Wz7QNa0L3rVf6vFK7OmOdT2H7ByNIUe54MlWMDuEP9in4qlMA+u112XwWrce8zEm
P7LhkNdb5VuJvaYynhGafiZJM94SEwWwwU8Ie2kXDV59KikYfE3Yrkg09MOp00FJWrZPQ5MJ5TYY
/GEv4PiyNltcgisETKcl4+amdrOx2G+w/xTR82I33VPP5qfaKXr+/K0iN/MtD6aHDZV/IuZJJa+r
6WCdcYciXNJ5SZXTmqJFucln80BnEOUbD29wAscNWjflSHZb/KiG/O63fbNBlfAOzYIFZJSVcYx7
Pd2xhLICzEHyBnygxZSN4ApRpL4v87HNFqL6DAAZ4MbRXsBBp7Uo2XsLQSD2Zk5bU2aS93DRzZdR
vMET8VYimfl5d92jisSjY2Z8sQvra0/d0O7zf8GN5Kxb4Avg006pljQq0sPFudS809msz00/0Y7G
9KEjL2HX7h4VhBHrx1DYPzsndgDUmB9tUGGsaqFKvNeYl5P4aOuvwmxf8ma+P6CEtkxeVII7gUFd
ZEXbhGp7fJ/9sVj4z9ceW2vW2T+NzljFatyJetgRIV4lEYkF6lkzt+VIAJRk3dIXRAbtSU19wrNT
Yx1WVffMsaN9bol9I2dwXPvP3zO4kPbGMt4KNw0Q7QmJW+3vyck+gtIkqVS8QZGjnDbhXDYk+as7
swrQDjHAH5WvMZW47pgkVzWWUIuK8sgO0b5RDBk9mxBje/g/b2nN/1Z6Ncu93LSs5jS5YRzFFNqs
p9+0b3IUEGzHydTONxt76HOREwnp4/JNf/5NqR/oixyXc9pUO0pS57VjMvMZ9Kje4dwBA7k4s0ou
Wce7v8g6WjmyhRej/Hw9xY9I9uNYDkHjXDX0vhfkFu9FhzBfdUa8s+hcupsGZaNLQs2s1WbWtS3R
9nqS2jvqcwVtso64TsKg7VBy5CHVR8EcW/ZS9VlIBEoyOJIlafWhPySOJk8z2OJ1pL0Ghl2THD9/
qUsttpQMFax7/F2u6N1Bxghdn78c0PuvXt++U+wWvczA2GVHllmk36aSd7Qg99lLu7nOHMKWuOsA
DvKlkfwkOmUC3378kvWvPHqfqMJZDGthzNmODrzs7jF7v/kNkco4uxNFWY6Mv97SZnLuxoQG0Q2i
33owIDBP99c6Mn9UUjSn0l++xlb0RFpZHyO8nbehaNIbl58T9u8E8p/VblqRHGkd9WjZKr5Aw3D2
+N7fRRA3oTuIY8q7wXU8WAs/kxtVcQ6d8SfgllBb+eHUUXzv8EUURuscyfX5l9kvWxB8PoW4Pf9w
xiU7bFmtLtLPulMC3odNzTv/40sRjytfR4SWxqk9B3RT7Ss93VgaqS9DLwidx++7lRz2hQSQwbXo
8vklSRYGY14K0r4NjgQw9uyci0n7UfttyRfnMNuiv9uoHqzX2ZWmqppNDnfCYFYuXc7pz4FKxNfP
Ly3zTNNMnLUSfOBeVnavRjubK5dauOPnL1MixGGzOJo0u1GuXFenZ+4t+ti2FZzMTjmvgzsXN+o+
b15p2a+fX7BDA7bkkujRKlUu+WtaxOXKYZVf433gbNBmww41QrA/xsttpuHliBHiNrm6PkZSfQT8
mZ6ninghJk7sd3aMypADSsuHLRPbzVJqm4v9iuPnfKWrN9rG5VPl60eTsvDvzImXlcqq5QfkoBv1
Psm7NSLE+I8bWcxqK2jsfingJuDvK7yfU8rTN9XdFzfJjjEXvoeORezA5f5n1EWw4WIKvTK2SAXZ
F2VO02/ljqeltIlr9kHM07UMHIDG6ppneXQ0ZTaGdb34r1wCsHGNUfrbIveAd3WhQJa8irvMOUEV
gSQUm/UuKDkJQlp1Qpzd5EK89pbO1TV4+JsQ0orzUFHgbkEOwNh66CwcOhM1EytuITWuHfFd49yz
MbFO9pR8DBTvsnS480mwzV8LH3+kanS8s6dW7pKMHu+Z+0RapCMWOkyBRl2qqwHwYfNvVib8HDpT
u51aXDOBE/+Ms2VPngRXUp+Mq39zG0pGR1wwW4AJP5PAPxftOIWuic+FYmh/nbXq4doeeDntr/93
Jed/6d75/6iSxxE45P8nXfryPfnefe+TofsXcfrvf+8f4rQ0/4KhgLNOQlMw5T+L09ZfCN9UGdO/
4wo8Jky//xanLesv4l0E6f2HXkzYDhPq3+K0cP9CzCYCCorf8tC7nf8dcRqz3GPG/s/iNAkAct8C
ixfgB0FS5V9n8NaIeDFYBvdtahchlKXBcXh80RZw6s8vfZax53rObkGaOeTN8BRLoriMft5SGPVH
w9lyGXOICyTyWWSF2PTW4/zni4vl1luZaXn16KbeYA+yN1xKwSxDcuADIClkMlXuhy5/FLAQDa0T
81q4rbPVw3wg0vUravL50vhTHVraibeJ5a2HyS2+ubN66h/C3kAYb5c07amSRnNqzbgKZ0keseTA
32Sj4FVeqcQpj4vU+VYQrdsOBcGwIAHKjc39vSqc/tY1SOAubE/6t48ZJalneireRb7Ig6fFfHc5
m9UwPTejV9V7Pys/cHB1B2vE/1YEidxOfMh7v2RQTyM2UaeBAKsoXXWxAUhXnZ+GGcwaWJ/GwvC9
uQ1za5xU74zHiXNuMU/l1emZewH1xnDb4yC0q50/3OPRMZ/TSBR7Jr6t70GyXKRH0brZP4/Gr0IM
K/rfp2NjDwBH203suCNa3RJcCE78/WWs83TrPRLXRgp5OplTC0N88RsGM9EWNsVzlqXFxnU55Ayw
N/EYQsV7HG+8VJ4iD9Nc6joz/I3sYUGpvH1QpO55STwQaKyz15HJzBqb+RvTsvxc5kF2npLsrQgQ
B2Zj7I9W2cHioPv5EtvQP5embr9RurkTlAt+6MH4bdnVxhJD+jIBfk6ghrHMyuprlI3PQ1tVX8bY
2XWFDfRyrJZwwgSwK0iihotpNk+NxXRc9+bCzYzSbJ6r9yGZY9xPur5HyEhHYQ6/a+e7JrL6LXM4
IRL6WZUEkbcQArtNBc46LZz5d9BivavcJ9MW9WWySNd5Gh2tNHeN7v+QO6ZexwFsVeE5pO84PtSX
mWASDh006prr3/6bhCa55alu6GOev3qylCeZuXcXuv2B/ysXOZsOtYjyuYhq3i612xt+PIcamHGC
9Sj1Mz3azsqGAIM74+y23fgbdDrmupo5LHbh7JQvGjtBAT9xql1ag6rxgn9Kh9Oc5VxwhHMOdIwf
iWeztufqYCb9UdP4vm4hyZ3niODI0HKCjXXWHv0+OQxMsElV+Sfz8YVSa/aq2ie45Ccb35k40FQQ
znyPjj0Eku44+/5TUiMuFDWkRYxEJETMZE9UxAUiUf5kmBWdeZB4ZyIR4GOpifbWtUOb2Xz3+vKu
prF8T5halSLvYX2J/JsvkxtRA2MH2qEBeRflZ3f2FD06+a2bRM3Qy/cPGj1u4wnuIcIsjbMtrgqP
LriBefgqtf+HUo5TNOP/92mECvsfpYWipmQ+n3BH2Vt3wKXcZbN/i6zp4KKWxwsWMZulA6y1YunI
miHMuyL0aHL90i+0i6lYX6dHIKOGnSWoJvsBweliBVc1S/FVQCFj+GCqU6ucRzKDOGrhetCNkmzk
1GLelkDz+znigTAghMGLKp7YLJJNmrUbnMTjeaBTjLkfYBhIjCsKReNjMo3ulnKpeYcMCmEVghZx
+rRCC0mXEopvSxlsTlQiNeN8Z/d4ZXUVhcXYgFjW7cDpwjXOvTvc5nq7DEqth9J3w2qJ9SoAMbpq
VTcftLihIzoXTzMoDHjGIIHodVMmv3PTu0Az5KQqvQE7p7uyGoVkOO+KCQicSCkEWCLzFykXZnHY
ZmsjOXoQKYaZS5EM3FPa+vsl9u61CZN3GNNdkEfOOm2f4fZUu8ornyxPnz073vBw2+vpcQNMzRKY
YHdGCs22n3zzZIGOGzdXU1QRaqpJOldiLy/cvURiO9mwosTSvw7xoNepO795XdqsmHGITZkdMnxk
Gyulndvu3cu4TN+Y+KdY2mrMM0pv0iZ91em0I20IBWY89TRJhI1nXWfbpc/a1F/ttPohiPviJch+
+9yerNh2mbYtfxiTsUSKhy+Aiu8OzCiIMGZzSnCJN91b0Rc/2/SmF2wecaf0XiFNzN74XlvUmxPp
8IKcqg04IytWpW8qmfYKWyLwuxQsMrWPq7H4xUmfDy+ycsCMIhQ1nzV9X+cM8r8WOYIGYyjse7y8
IBu1uLYA4I+FpOXXoQ1tfDwyifeHbrrmOFt4WV4UI70AFTGF5gsw1QyJkdS4tNGtqH1dTrqj1qyt
R9A50qHuJTkKdgbGBlpjqYbuidz+Ry0AmdMSfopuf7SSgKZbpDIc+RCRkTCjgjzAHDITIcDU2c1H
ij7vOlCvk+8914F3nCamklmHdgwReUYfjZoJFbJrXkodrXKnc2Bu4okxvSe0nXS1gKRbU9UDvBlz
TAD6M2CA4WbikMr4u2cI8CuUzMY5Q7+BmXdeEMP3y4NdWu5pHhW4SVUcvU5SAV252abm3QjHOgXB
qkyO8HRibBrdOOhQVHdqR/Uoi8URNrrzXk7OBplfvXugPW0nDgipMS4PPOvgdNIJ+Y9+81uI1Bom
SIh9Jd8R0aoYxhb5RY/vcVCK80A758n0h2Mxfivsur3lamJugz2lEtW4AVia7z0gm4xUO6JtXbp7
dOdtSspdTmxi38gxJDuuqy3jLkKOa6MfrQ3kvl3N40ahdYUOKPWbsZgQwybbWFWdPTxXiEfR2P9s
Ucye8RYn7PwLFbcRVqqcVJYCeoODGw7xzFO3z/MKGhzFXUm9DFft2zhgAIGOOApHF6MvakpRtfBx
o4fx3wZgO5EZOjd2+cNS8mtu1SqMxNRTufWFaOuyZmWcrlmJFqS6EjqststdipRHq/L3xe+nLbd7
uIG2/90cS+8S5O5OjI9zpGvou/kw0nBe/MJkSO7moQ9zWhAoDabrOJpQuBLdDBxLMlzFxE7CHC8O
Qo/dYawT7i7GbU+SkMcWTM8VFyg6Ui0HylInucocShm9AXtVYz7xYIhoa1Cz8KU302dGHNeacu3N
ME1yPaWSpmiI2Fo0LZfn9ltau90RZiHM7tKQWxiOwSmJ80tcYsNmvZZbQMxXl/bDG75nwg8cmo74
tNccleer58abtoSnR3cg/t8oPVn8yE9BFEIxkcdBThQfk4JgnaGGIrZVulFyMHZCUVsyG82HPTHw
I7tOxr9r7jJp6Hie3S3jEX9VEQBDRJu6NZ8PhkeReh8iiqgXip+w1Jk71//lka46xb5hnU27V4eA
8uklz9JTaVqvxijzAzhVelFETCij67dpb3U37Tj72hjHZ/Ibiie/3cy52A2KTh/boai2miXqi54h
X7Yd8UxQrGkxvc7uIHePjNhmxl7rAFV8C+zH/aGMzrXqr8zxmPkls8k7BoU+a0YYorZxis2Gw34Q
Hyl/llDImSh0MR3VSC/09zQpbUjUKx+dx0Eka02XBdLuIPWj8fm4AHg/jTYcZT+GCy0ZpTSQDKr6
tdDiw515vIjS9M9x3uBSoXLpkqqKVLsPXbbjc9n4MlZIN+0zAYl2T8BIMpg7Qj7Trxr86LWa3NMS
sEoI7d9r702VVXMM+KYa6yG4W/KnLo3hWObueAA1ddfmYGxGnJbhEqfDKxkMM6wkIqY7Th/+MjQH
dNf6XjVFjemkbAF2MGVWqXVmvADQcKN9Y76NJgeeODH3ZjIFeOOMg8yFvleuO4d+TyO338aXAO7E
8zTsiZ03N7uxcPrVv5ED+ttUNsY6fue6ZF/1VB6HNkc5izmJ21U+rvo4HonQ9PCwnYjDaxPPr3H1
0rXKDGdmSHuHGT+B1tHAB9FkJz/KULhTM8wgJ+2muEMO6bjMMaYn9DgibQVavtkW5TfMS4K9pmcE
pzNv0OTD3FRnv4YhBiR7IVMVZgQ44aLuksTWh/KP2dOm0i4Nf3BfHUSSWeupckGH/lnMOD4rhpG3
Xta/4uSLaebvQ8SH4SbzvI/GCVu8ZX8oEbxaxmDtMj6f5+giwZbvytbnaO4udH6h2xHjfhkMTd6G
4pAoapH/ssDcZgw0GlGemniYdgE9hlmzjksQ85Nof2ee+8NzymQzp/7Xxmb15fmZ9+QsUF9VsQ2Y
6icBOheNHtfUqhSt9sQJSwbXK8mJdT869bDVi+swZ5MkkxKPrFqrn7xike9V9HX5GD4FV+zpG4VP
YN1kjFRl4Vy60bwEyRjcKxWj9/Bz3PCa8+2W3rkv8zd30CWTYnUUU1bsafjNQyqto52JlXXVyOC9
0o1NZj7bzVw0t2pEghRJy2FrYryRCO+7ye3/5jGcX5wpOlt1ibfSqbOnuE3TtetsB+1h9ehbsdV9
fU1irAVFW+hN93gmxyE40GBf7b3Y/J4OS3GoH7jFTI2YcHxJeNkOzgZl8e5kGPuKG9m2kFrtsDxZ
oeOkmC8zPJ6P/I/lkmNI8m1T++29r5YdXoXl4DaKePHjp0iXaZGn9dVbKDRjC8e8w2x0pcsXVy32
c+GClmWp8da5bgOkTSWYlozRrvEb41r3xinzKuy0Ud2eki7jqc9j+ltdvziZyufkkPblvhbGFUpi
e8TuVOzV5DOsMFlJ4lcey/LKhRkr7MS9cG702tORfRQzJgvLGosttYOs+biaDyAXvgqc3JdKJOO9
KfWWPTk+aFee6iYJzjLxvrh+tRzZ7TAsfRlzqrwtW38PJLG+gY7yvTnXH/xpJ7JrMiBwN9wroHcA
jvDJpZigH2dyfC/O0u2qXhbnqfTEIc6GHFWbsc3Yp9jNnOpFxyz1DCiJ6tVJdhHwPfetGH5b08It
lcsG5t4tjWDWiVqJ9gD8d6conz8qrzonTU+2ECDVI15z8Ph+a9mcBf05GzDKZ9upkl05I+IIShpb
N8ppw7IPKqUVZvwRRPKFjP7Z5INbjcL/nTfkF1SinxZulksBh7h/EItriEVVRDDfV/uZWcumVem9
iNp4bUDbLXqbawcdXB6kX3C6MGZ049/Hfa4J9DMkdxnykXpKzIzrulxCP5YXF+xFaBD7hMB8bAvV
b7noguZVX2VAxZ5rL/tKvYAYPnqc34uApUVX8iutKZTUJ/Evo0h3Q14yH6sKBGuYRROH7AN42RPT
j41RmsFh7IddQvUkM7SCmpyMyac1/xYyweKfJtXayVEjZI465OWwzC2bxBFx1VWp02vK6RJjuJ2s
sVPhnje/+bGQa5FO71k270x8ktuRIdhIswISxUtUVv467ZwfoA+fFJj0pfnSPgZhfVm8K6XerHmP
vmdt8g5EOOLAyWibP72hwzjLgRwugwWkIbkIMyl3UWX/MZLh5k7YNWTFuj9iEkD8+OPb5bKzIrK+
pVzirR+3xQlSxA5jXHxwDDpWciX3UWn+qIcpoujAj665gAnQVIzvGeU9SlH6efNYE9aOclNuGCw2
/87ReexGjmRR9IsI0Ae5Te8zZUpuQ0iqLkbQm6D9+jmcWQjdmEFNKZOMeObeczuMaFdP50fmhNkn
mckB4VMFPPOx7uBaz+0pLNcRXQ/SpvTu6PJGDGl7TTzz3sKCJ8dSlls4KOHGKvP01k51c3Sy5FYE
BVC6ybYJxuhwJ1qz15+FOeIA6WnUBpkW9Jv1fyBv85WRRsPdrCN3a3w6Ig9WPO0Xaxhf6rYM2F7Z
OVaMhqAZ8rp2lc54h6MaTaBGkNsmvV5Xnk3shjFaDzEh0zG6O7kDKzJBke7mel5rK8YcnGLst3AS
bNy25CTs1DPT0W8nzYqLjkwwC8SebUrWIPT9oPAbXo0a8MsrPP8HNe5Z5En/OQawIskLRjVfs5E3
VSmfgWb4OBoq/cpFwlYmq7eB5SN9ZEZ0csd+E3ZGAaqBjz+h/lLa2VVQFz5iLZ+xSj9jLyYwJIma
Q+PDF7AKZ99H1meSifFKL4DVgxNwDvhgPKNHtZge6rmB3VANZC1gxSyqEQd64dcry+CYneh/KADJ
i250PfEI5VDRT6SsfLZWwC1vkt8TSp+rqNTNyoiY69mVt7E9/ROr6kGgnrj6CS/R/DcYuWhdDrk1
GK13q5W/vYfUCAXlZ0oSchUHzjq0QRxmEnBu2+HcHaFy8H1Um1qQruZ1FVkbkxu/5JHxkUfdWgdp
8uH13nNtFCg0h6RAA3L3Bje/NYR4rwiCZLZUO9wMbb4uubefh3ZNNBESoy7b9SYLyQYhXV55/l0F
7biZYa2bg7sJHP9Jmr6xMj2Qwzym9RmJ4blnbXwLZH2keM7XGaaILZnACB4psGazSw5G+2MvcUIG
lWeDb/a1a5nxgFa2YGi6dzEJk+CN9tDkWu7FxHdN0AXeWu+cGtpaYpp2qV9Cui/kvK8D/xzcp6bz
3xXxUNysM5lpUZph/mvlp+F5O+E4F9yK37x6xRYnZ7Ni5BzeuhFtKR5zQ8/JXcpjwbm09/10S6Jd
SwmHzLuZMNSCmcKoRvu6KkNrT2gTk8/yVaopvhYphtG4GC59TWHnlRlI/ZRz06MKRFdoeDDkId4P
5EFzjCBgtjz/H3lbE7LU7GvZsR9TFm0B2gWGakF4KOebaMStiZtpm5apuanJRDxVBka4uRnj66wm
qCLRxptKfcvZjK7IQP7QTe+sfDd9p3pPUQLD4eEyiZX5K5K422qXuaDD5wp6vQQbUsjI31s1j0wZ
B3x7Q3ryCsx4afcg6sg5mowqyY7zTqKaL4T3Wru+JtPdyPPTmFPDZVNzZnmIhZLoVgrnXeRVf0aj
BqM1YZEthwAAQt+/yD7ydrX9BBh/UzKyW8FaIIm8q4N1pQQTRISdg/aPedfjTzPFth1YS7sp2n+6
4gVPxzBb1q/TxFSGScUbd0K86i1FkLT0ngHLX2J/ZjIdVjVj/GGddACnsoLB0xIqUyJ9iHL900SJ
cza87g8NeAlZzFuW1eVhMZpOBdaX6tFUvX9oinWrcgLvwqrbT03prluekSI2T5ORcdzoYNhdOdjG
LW8b6JecgyDMxClOrX++QAXKHrwnSK3FSWUv9DJlNCwK+nf6I2MX9O5/bgkCrk1CAgMbIg2mE4Az
2iU3Y1g4t/66z9ngWxLnZT8+snr01v2MxKmv7GTXzZAGgBAgMWRwlQBdcSuI2ozpps7/cv0y3Qn/
7+h6h8Vi37hEGMeso3LC11SP0ZjboA/iA+pObolKgIBYUjn9GtpDPmrGCjU66oxoiuFC8iuk9cH8
bkKYI7LketATAexG9poOEV5g4ikUeKqDoq4C2bVqrKg8M6L9bSyq/Kx6mzsAYVba7xLXkwcL9gsx
md6zRHXpofk0HPUQ4S6bC3VhC/IQXVBebEoZHomSMLkZwXzKnIL75IOwk5Of89HXza5j1X53BrOB
WW9d06bERGoQPcRd+yXb3j70Dis3YqEY0YHYRLLE12n01qWGDLMWMtMnU2fXmHET49cafBH4frII
2Bv5z0PeT8cq+sHHTf5oexABGy9ThUsBPbHpjxhYZ76NgKO90cVtSkZe7SM2UFyqCQ5kJbxrbZWM
7t2GmispD/DuolXlWRA4vGOjkN/Aoax3YTNsJhw6J4jO16iRH53KoajJ1NkXqLSwdVobERtvRSz1
1kLzPWdkYLW2944k7VOX1T9LGfHOcMcWoFSxKbihxECmazr/sn1CQ9EZhJLH4iFLI3qEL06r/y3z
gFeFzx0/ngXlgHnorLepb+tz0scvlRNOt8ZqG2pbTPGF3eUbs1/MBGiiCR8O9w7RUDRWEbwjvwYo
mGeftWMlcFiqbC/b+YPAlPwk+xKTSW4eBkbzSZyHR97450Hp/hog2LNqVCtzgKYDJ0O1jbDurq12
TC+0Yad6ziPGeEicyrBz8Vwm7VvqssQqN2Ed528DKTonLn24EU6UbmUxk4i0bNm0MS9/OiDgiD5S
W7IBSyo68im8CVSy3FKm9julmhShSfHcO4aLN6e/GgoMb4PrblPWA++CgWnQiUx1SPLpwdAj2guC
WA8VkkyG8/Ofmsww3NL5PkCqvHN01LwTMlms48gQB1UlYiMFlIuRgXLgpsT8+u185jEKWSawB2xx
jnejM9xzZ6quiSqQfbtoHtDh5ZuuLP4rC2LDzNZvr22mvzXKvz5v3f00eu4jD6S4O03zNIdjz1Up
BKWLtq5IcdJDpI0/k3klHlv+ZEvSWW7AQcrq17EhxEQLUN7VyaD4Yf6ectZHeXrmjTCPreGxxkWM
G4yxv4GsxkxrTg7ZlPXEw6TZgbUPW8JlkdFgYK4x84O+nFex8GDZ1Hx74TFzk+zLiO1rzKQjpTXb
JaQtH3K/vrjUNZ1NruBkqmFPouiGtak+1F177DvLOf3/B6iD99m3+oOnPHUnc69Yc4Eku8lOkrtD
a0we8MlNzHiTpmS5UWWduhDYd6qSRatNwgxxS1tU3rCzhnzaoFnhGyfrE50+x/SUGszKZG1vGlX/
g68YPIxeL2Fsk3NI3CQ4WmS+HGTIRpUtz36YbeeedcNzH7A7YhSeH5DQBbuesR5vIyWDtkAsIiB+
CuZSYwIOT9BlscPqsNyT6RdvZltbl7KO31ETqP+QunAK5z7qN7s+NszqH1UwWtu5G08c1eNmNMGF
5/PMHLtSDZ7YHL+Hpa4VviHIwPWFM2DYRBmppdQLyYWszcBeUkS0/5+tR70L8KVu/Ngm11L68xU0
6nOFTvOiyw6lHYyHIFO3sbCZQPsGUh56A3d4njK9rzqWYFjQ7I1dRcbOqztxxc+0t7DCPs3gSU/a
rn44RZ0zyINLE+OjtwbG3ylusQ36mz9uroiuZu6QBQKDqhucWyMzSZPr2N34RnCRKu1efJdbP2ru
ANVpr8FCrh2euuv/f0Quiiz2KDhYHXOb2eZwLwg8c3yTqFQb4xK5QZBimC3EkDXWcQc+FcF2dSnF
+FGnvnGQDsmYpdtyZcIKcyCuhKU8QaUg4D1qaWoQilrLaFe7wCGm2L2FFVZVxlvGqsInDhws1qfR
YGrLi41HVhqHjiEJz0r36jfeyaW1oK+17rYc+mtTNj9m6+y8qdEvua6mTeAm4bYJ7YdSmc3LxnS/
VJa5oyWxPxBHrIvZ3iO66N9R06pt1lhMyY3EPSdGDwo+Gm0QopjKW5kFB6NjoUigZXKGl0WWn3S/
J2TsRmV/AVWkXA/UL1l9S6vNEMPgUbRDcnjjeRfb6L8EeUcFgrVVL8Snk/tPQYe7nvnRh1b1Bm/W
Fh/oXeV9TrALs5eSwweJPY096/mmb79peIWfPQlXvsfqULItX1kueDPK8HmdNrTKCy0g9bJ77zhv
U2uBFElNwBCDHe6xULEftdJLnJSPKcTjXo5cIIU/bOOKvV4vn/10TPYq0/zp5lFQj8U1dCRX7oQF
PGcIfZY6XXqqO0aRSZER94LEYTMnRNHK6Z+RWvbWlh7BjKwp7TT0dzln8rYgFCso1V9GwYl2X92+
egstegVf6r+iiF4Iw433RmR9lJlHPk6ZrgtJMrG2viutx5NDL7mC1PyGWTugujC2Qev9HWW9CZEf
i8r8qMfhx/bSc6ShMwYGEMDxJ/D/iMlpd72vuBALRAUT5QZ2as5tYzHsDOQIVp81LBl2YkAUS/jU
JnvOEbb2ujZYfBfWOSOvYTV4YiPQkizz2IP29GXCOZ4viulgQlAigE3zkXLPbzLNZUN0PbJYzJFi
fp0r6IlWbF4ZW0PGKslu5WLNrmli/imJtHIZwvS1jK7Uwgah5Q+hWMKWWCNXAVlarQZeLKzunTWH
QlNnPs/woc000UTAxifLq96DHOBaF+MmHxPNVLyd1tbk4c+0uuNstw/lwHs12uwN7QcWFvnKvusl
1eIJDTz2/bZrV+30gonCAr7I8DNR1pfVitcBS5wbPi8epBoxZiW5OefZNW+SeneBesb5Z7Sg3XVZ
q3Wr6e7mIWZGbsf1crrsTIMqb16C+OZe69VoLJUjFvmNGeY3Mn7PgTnRzReUXvCQXlvnN0s6TaQ1
ThvJKR631p8EGHLgkXBFoORPVPgoZx3PW3eN/dqloluMl2CNrCrea5ftOz3nWps56q4m2Rp8Zex2
EfRX6Qya0R/NVRSIRzNz4o2WQ5Tc6O/AyTEocKfXIrTfEhuYngtki+WwyffukMSh3Oyny5lSxzxJ
mMnK1RaT5YmXLdwRHskeuVh+z9D9VuZZLl1z3aTXNJ2ZQ7OArrS/CTKCu9ryw4xJMvUWQa60SvDW
QFrSMWZwNnRfwr27kt5JJmONlt5EQEXY0z7uJrUNR9I7p6j6EKjF1gMANdQu/6rW2DF5Ico9FA4K
+vSBS4p8L+QsPbpVI7duuFeRIqXmvev8a+rhX/uu2vwPgrR3z8QxxkNjTL9p4rIb91sU017649qj
v66abp8azX3O5vgQ+PltDukG/PcIgxYXHV+ZjNsPNbH+sSYUPVEkN6ZX7MM5fpty71ag1lqT42Vs
zDo9e770Nm7FkLPDOOlHGfGzGUeZCRLVKtfieYZ4MdfBqUPwvg4KKsCYm2P0j4gxiA3IXyZrnsj2
no9qhvBaBV6wo7o+ZXjhKPzJoZ+pTFBV1ed2xiRkphoOFtvMQVT7rI4Ac6C+kXPr7qym/C/pLXhn
w02XA+tlm8fXG2S7GXt7XnnDgCLK5r6UtkbJjLSH5mdgN+wjqgJvfnTrpyxyWbHhMl9WgesMTfYl
QyK0BX448b8EzJFIXE9QoOW6K5TaKkKytggG3Hcss/1AbiAizBf0XFdiON1DPLJWk4kX7sP62bWt
4a32UxA7tLVQUEee1ngpt/AXZBFMMmol09M8wHHYsSZdfpitBBu+/JPTw6qI6bSRBUMi6/FqTOKm
KqovNN8xUcpDew2c4bnj74gZvVNHlTkvI3OYh0va6sNrWUGxb6rDRF5T1lvE33K3t6VjX6rF/DTb
1vM4IEpqkFqvu5Kyq/c9tbFlfAyV/2MLNAioL64mH+F6GEpaMocJidxWlk1+nr/FEQJaJHJvST0/
KTFcBGAlkmqKGn2LfxgErOV50hiskTzY5aI8DLl+5gpLPF5eEcf3me5ojeChuWQRS+o8Fw8HJ/O2
SCIoQfsuK0/oprbCiqe9GBbYWDN3ROPZ9qGYiNNB+uNVHGWt+CbQyD61fnkoiwJZ4NoVwx2IHtnY
Uf1upQOaji4m17b7Je/hCtSELUKYrKekKw+shdKbJwleDCae9loFHH5dbj1myWKXrfmhad3miEVz
i2tVsavAt8OYlMu7LM6MTMxTVtb9LUqDnCerxoap6mEftHBqgtk5kfQa3hyzW55T2GENQhF8BygF
kmGT2tDuICAFZzzhwM8ASEA7HgVa8Am+oEVgRYkIcoohw7SjMaycyRu2XmDPh7EnQ8BM0iNpS+vS
g/Ll+7W6hCGTMd7o6ADA69uHzNaiFrxbRFa46WxdG+GYu96z9n3QMKj2JsWOA8lSYYlj44fUxokB
J6DtDgV8vxNPWXOKIbC2Y3VJY0YvXv9w2KDcyWuBmcDkYMMY2D7QZDnoWjEFSkc5l3AWz37bVreK
6chmFuIC6Gf+o5gDQYBs97YpQJf7QN68HAGMSXmn3vF7hzefd5iT3s+gxdos8xAFVW4gH71jfRKf
aO1Y9r3IRE+3yo3ZVUf0DdrJCWwvBrbnwjpbkz7J2so3pRsGt3TxTfZxvQEdVfOaBs6pGStsKuF2
CEKxy92WN8ohy3vI1K5XUXGffKxhcW9Yx6AcBE4/iTooenKRNryUWrwH2ViBYSiuZVK1ryVpbWdH
zO/u1HFqoHDcdtbMCC3S6iZzlmexrLpdR3V5JpFzFcx+eBid8NeEG/YnD+d72KvmR0GDixJzA6MZ
oMyYuFeNFoXEigFmx1DF2zIuPrEE/QCXKUOm4rOXf7Bw/kidtNyZVb6TBWjMsou4jMkHX+qff6Jh
ThnI+KGdghNWdY82BuKVi8HcI7+INjDgbr3bwBEoLbHBXZAeTaujxxJRzfwXcNHMaj4d8zeKG5yX
UuMpkBF8LmA6z018zRk+iQ5CXd+z1S8DBoRqkphEp2nvWKc+wxpbGdMpLfS4Zdk9HVxarKyNH6pV
KK8cd1cZ/YH0AObO1IfAfze1se996xFPuE0bV+lNMfbXMuzfcGu7pENv+jLlcMvUPw4fc9W32bf0
HfNsH+VEsjMbKAQJqEhrBlVBNY27nPDUxPtt2jE4kM8QDOabY2UbiZ/mULlYhAIjPyM6Kz63rRsn
77y6/ir7zrwu/QqGejdW/BaTPdgvHui4rd0UDlJSk0ACKNUPw2Rv19icpoVluQfN64uPRFKBdMOR
CuI19uwU2UqXXZoo9y7JXJS0WFm7T5I4Ip5mKgGSfljqzWDkKdmtPNtm8xM3kVhPs+Pz6JPoPgf9
loREf0sBkezdwkVG7dfMPnJsxC2utd243Fr28hBKTZ2YMCmkiSqqS9cJ+vayheaKyGztIAJKh9C+
eWjmHdlNpyaGf9wXw1qXk3VEkqR0HZ+8shueCDt8mGkqz2zEDLKbY0hYz15OXm9d5THD3ADFn2Iv
Mbu3ZeN1+/8/BQ0HAT3qQidtz5YbWGcWY1+ILdXemRh76OYqkBbnc/BbT0kPksJ5CazuJXcqeWE8
9dnOdX5qokCRY0bkY2Rkl3iIbrrNcLDmPmID0ZOTTYK8MxbdQ9s/siKND1ASaczo+RYktrdqg1Tc
i4xEeznS/cZ5hEPcKYn7yqoHExq6BBQVm8ZNqTpFpO+5NP6wY/c2MsubwzDFWBGgj4YqXfR540Xy
IXouGshoSaKAU3vNDPOl7WCyRPZ06/O4QSqK+T42qpTFlSquri0+Mms2j4ZH7TCARYAeWYMxDb7V
or4BjP0el5M+i675B9qh3jcyy25QdJizFVG5yXBJnpLlxxDCEMlj+2UuvPpWTklzk1Gwb3sXeXpX
7azBNnacR9vBgxhW580DvMp4cr3oDcqbfoS2osGdZnXQyOS8Mv3jMIZZ5RN9SrDUdFlU8CYnih6A
vJWdpUCPdgOOcr/59Tx1GMzCYIgsv3wi51HzsC+kTA9qYW9iFRBy7eJUo/gX/NFplbICIjeHtdFK
IaZkqUJna0toYTmjgc6nBYpC6DehpdgfzC+aembdNx7zikYQdBEcR2nmK4Voq0qtjlkiuQwzh94U
M69xzFVh8rdXPURbD0LKBJCA09bN4+cePta3NbJIYxOcucYtT0tCdgI54/Sb0XWhEDINcGec64ex
VR8o3ufjgCWdCLD31mGWmsYWtIYOmPMko/6DI2cd1DPfgQ9i3mpfaLTS12BsL50DG1Poxjsi20UJ
0+pvw4zMR4KTojM8DawIFxdTs/5Br/7CQiZ5doPxzAHQEtPiCkZqpvkxVzUAmiBjGTRY/0qigk9p
ZH8YiA6CBXmhNnFiym2ozHQHHyhcNcQflIH9a8S08049Da/UrwoiXMIrkVdAJQTnvqCN9NLpweoc
Vb41B9taY++YnPEzLsqHWSKK9Uyhtk6TipOymWBjW0RWw+5O9eXWNstnUn/5pviodnOO7DAxgmaT
B5zYdY8s0LfzAEQAez7ZEbAdk2/ETctrW8GIxa2IHzm0d94oXJajaQOfiSc1TnKc8JT85So89wlM
60r8Zk407lqO/StjBZ4ZSr0VLmkEQrn7NtXRDTh0dGKgwOFPaN3Jwong9tpGqw9OiIPsQTiCuGaI
URdlVFGlF6Vl8qKr/1u6/RM34e/gpse8l/lOV8GuNiZ/G+iPLtfZEYA4dWs2He2hFpup7idWkyT8
hNPMQrAFSmWMnwjpOBJItEGWUx3HoHpvQwPZQLcHd/Rlz/qrr+qWYg0XSxyLfK2cv64xBKeQfTxJ
UoSU75xFxZLa01MnsQ6o5E3m+a3ur4A5zW/2fMQ2IkPkmS9YHjWyeaosOpPM94sN6qknTqbhmEIf
aPR3Q5W3sqHHcLQD19WIt70OMeMYI68dqBsWnizDWDN5FgzWbVO/evPQrABG9meeS/06EPqw9Vy7
3lnFeXCJwU1q48tzWIw4qWhOJk6LsENR1cK/0GG3LKDIBir69JBh3C/7ZFcvyAWG7tupHp1NpkjR
5aRF5mjXS8IPOmm05KA0sq/U83l9h5mEh0FuMv/horzLJwNBQbOOTH1sqK3t4sRi881zx1fIDWiq
O4asCRVEmm+KwLmxtn1togyBRf8XkPcpzbGbqtjE1xM4V0aI/N9FxpdS+jxG5j1tsCPkOfKxFm/c
eraz16FjwcfePt/Ocz2u7Srw701R7SRLq62JoJMRGdL0ZRt3qCM0MFGFYJ7oCWxr1gCRQTr98Txl
6sMQ3n4ormTMkEAiTOzLoNK4PHfj6GhkmQyPQ1JIIgCUIJe3ohvkHyww9aQeowB+UeMBy8qnLOmR
yhsOG71JvAS9PpWIp4+iHcCPe86lDVo4JeY8beieyUjHI6bcoHqu3Za5XCzjH7vFQ5e47l5Gk7Of
0xJLFW342lvEs7bbdPcQvVVOFT92xXhM++HUZrW8CYQ77BvQMgWOFd/GmE3wVFtnOQh+LRIVAajN
x8CeaC1G89UZOCe59vJD75IkbtUDKJHO2DbAGJF+Qkc0M6hBjnvMwxgdlV1uYC9Gn8HCUsmJ1hk9
RDBG+er02HyNKYR1m2piK6z2OndNey1CFi7pZP0gMaLUbHtj2zn9Z6jwptYiVif8319RC0JDg3UG
ou7tMKPgXj4VgCLy/tWkhTzDP2Nh5+ffcZczf66GT/RPTNSrstnUSIJXLDE/FcqtS1gnRNS7PTu5
OH76/w++f/5aqfc35D/r1k2hXUh9rBLiR4rwkuPE245ZbGySupoPeqbcQ+m1pWmY3pO5/OQa2I15
Ob55nncKqcrOQyZpBU33ZEblS2WjBZGjdY9YIaYIW29o4u0VBkbnGtoMyIN5YH0ch6jKhuTU4a0G
CFWoHXfzYdL9MmYAxAYUwNsYbhyj7PRKqgg72Hpb4cXpynUrZkox1gwkkDD5BDrJOWhG0uXi17Az
XQhRifFie12z8cYepBjuhocYeTCtMkL5D3Ll4LUplrZlVW/PNVQtDggkfZ9W6w0oOQB11CWRByos
xWWES30ZNZO7dCaR1Rh0d/FBrq37EXhDOJwkpj0RDPqeZc7ffrL9a2ZaObj+DLw+AT0mSy4G+IZN
Ymf6mddN+9TSd/vOnD/sjO1M3utuS/Vzn94d6R/xnIlvy2NL5Vb2wadwO/qjp57z4pp55niHYryN
piQC8tPJVU+s6wV6IWNYb3FzAIHlDGE6EEaL4G6Q3RaU/Hi2CqoHG7EmK+b5pmfSckdHvQQd0Brf
CvOd6ZMTOaoqXPUuKFMQaxPSRGffKLUrFz5p3K8AZOyAtlivdlSKvc0qnmmY1Ds7k/+x53kERewD
chVy11TzDycnj7y5bE5HRqq9w2XcMISyjWPP2BatfmJfEBT1WNJeIdoLvg3c5YuyrK34GEPho9AR
jXkJzNBi1+gdLZxnoBT4gbbu00/TiCNPjpsGWwmTZP5VeYN/qI2UOXoynwoPyLsa2jvyoOlMz86I
Kvy15wophNNSfZkgYRIXtRCIfT1l7tNYsWSeLX3M+uA377RxYub6pgWeUhq0u+vkghzefkSV5GZ7
lYRfQ6Tt76wjsraGthtl7xr3G2p+Xh/Ss8qPEXmNdJ3pC2jcMTALHOwQGXe1S13b9hncIR9ROFy1
jkW3VzB0tyQli/Tz8ZbBZjstrqS5SbKbETvlVuW0v2am1QVNwi51+aqNkco3aYA1BlREwlPXiap5
bTTNITItZnXdw+scqpaAp1t85naLMzDurnI0/8puRitaKHqC4qjdLF8XlIz4zwQL5vPoq3sBqoTp
EdBpzvCNk0q9NxQjLVcYi7VQ73Gi5VCU/8F139vFBEMnD8DocwaWqNkdmuqqJa+Ivfu3W4MonnPz
XzX1e2N4lUP8iAY0TP7ioekn7qYqiR9d4xr3wYjldfTgtAw6odeLYal1IRNQT1b3xDx4hv/VmK6B
JdFePle574Lq6/9TGoRe/VWm9QOVwXQYBkRgDWdSKGN16at3w2yRqYbBMSk9/RlRUzaS85u3AMJe
X2NxkzgS0uQy+WPw5EfGZ5AzUp6xmmN/DritwYCj82txw6SwqRzG+VdG3a9O1EDBikZK38xj5u1E
wc2tGA+WHgwlzXYL0H05q2KDiJOZKNv6JmrMTY5PbFfGbnGNCRmolJ0fYU4T4Nk040MNnD2oyyY6
3+w6JH621lkK134ELs1oT69FVGTHqmYlVadmvM2q4doGdbT2DVSvqNAeVZVwpAn9UuV9vSYr/WOO
kJyRFkEclSL5hJVyb7CotwFjFFH7JlL1t9Epqk3pnvKEVhchwdJ9kDAsW/+S1qm1TRVk5k44zwwG
2m0SVt/lEP3rneGja46GFbxMIz4R5UwvsYN4h27t10O7K0YmLEwyq42Z8t8XYX8d2vmYZf3ZQnMN
kMJwHbZ+vMxDMCENmV/KO6r9YR8qtsOoM7gJYsqwzjE/44pfsRpJVXPVuOojOa5KFy6rx2czocte
KX+oKagNfFRh8kIQZKW9YKOhCG4zshYY/+IAJHSOrJO2fRqSXd+NzypsfrLO/y9PhvdYoEOQCj09
Ga8EJpDVhEMmyAGy+EwHAttaF0W26pR1Uy4f+mzNf4lpAQeb/YsSApsRP7yb6NxKI7mZLTwqU1ic
Puq5j4Ae1kMx7IcIz0MAuhosZgiLaIWDAhh1TWHpYpvaL5+B2fNrlWJATeyLCllQOfLOL7+G/GdV
bOsDdiLN0A/nmGi9zEDmGWbRbZiVv9WaOmkokwDkoiFwmawIwRv5l2rYlPmQMp3S5dGYIJLbZDuo
zlg7Ocu6chR/hxQwf1bNJ2OGfBip1N+2jX8u3ORP6A4FE2y2QjDfipO28mOXOIyySbvZkGJMkSzi
/Jjaw4IJqz+acV1B51jrpI5JUkhqQHzzR8ksIjKXni6B9cEZ2QauvROm+K7Gl8Q+jyF2KWeS5AnF
KcLE1KD8onzKA8Lv0qq7ttY/yNRYMfCub6wcqhRnCMTB+K/vttD9pPerS4F+JcAG6ud8R73LID5E
dTfI6cUkZ4DHzXnRTYFAmVvQLrslMnmQGPd9jsqwvJfBa95kb57iKQOIjeLQh/oPIn5l2QiJGZWM
vD9MGZlGaYYMnI9ySP66k3pFRov9ZcRu240Fstj6zkbuJ/f4y0Kcy9cTrxRzJ2Bi7guK4PwY1Skd
Y5F94bV6DprQPKTtJ9MPZ03LxRqiTcnjTUm/UaYV0w2au0wWd3u0XmRqmAcnJhCTLED48aH1DiAD
B/RMQxUX7cNgqEu2Bud/FpDWCmaT5t0zYJYNt4oVA0ERdrmdDMbLNktteIrZmu+WhEQu1NE0Dxpi
5xR/TPh9odou85t+ZHslxV4oEgZZAO47GfNdpqj5WK1cGAxuqxCmX63Is/O4ONaMt1hQrbzI/UMS
5O9YF7xkRX0KBmpe3sl7ZOhfIypexfL1lWOzaceuvWv/X4T1Y1uPQb4N0DlKb67XhYVlCHDYqpbw
+OeIk8xNk13leNc5Yl1pinRvtcRIi/opBl/z6g7+dQbaNYe5+ErCI6DbT8P2zQtgWZalkiXX0Mir
kfvibDEdy51akFd0+h9757Ekt7Je61e5oTkUCZMwA02qCuVdW3b3BNHNJuGBhDdPrw99FNKR4mpw
53fCIM/Zm5usAjJ/s9a3+rxMKNqwBQKxv2UqxK5myo0AC7ae9Ez5NEaYU9Q2MHk8pLDEHqXcWgBW
WuGGaHw6aSK8IsT7FEUOqi3d09Z5BwG+LkNfOi2CRMgTRYrbF9s9aA3gTyCZ428maSxx/na2QX86
Vtu2c5GEKPuxwF2wdhiIrCyQtg1KFN8SPB2qzsHCsffiPSm22HdWFWXvip0DEhiiJdLOXpLnFdJ0
I35DvguKlCxG9rP2wzA5m57fZZ2OahlOwDgbSVDJ4wTFqmJOUNTsxmLe8M5DFBYAtAsV25KpccVe
t/mkqa1pf9rmnJjRPpqcI1g0tTFn7llGhuvOEHKPOZEkCyM3VoGdkwkSIeYoyN/McaJuRxeyvdlq
r13FWc/aMd1JV4LXRYp1tIvHmD3RNq4T9F0ieWH3vYhEsPYUU0J8vO41/ki+ACJH+5Fklj3yHsb4
Djef6aEMIy8Hh+d3JDVorlR7wxj95qMQm5QDcI0PXKwgeeJeDJigKhvlx/LS1Hn3pZfDrp/XXoGQ
WE+mRbYPX5TF4UMVckXOlc6xBy9lNNx0Nw8dQd+lCRWCqWur137knawush8EDy+CbW+Vlh2Sc5vQ
qmKs6o3bJpLdtx/l1Udrd+adcnU7lVJSCUt0V/iKla1QdWNN37lls3NIcsAXwoZ6jM9Zb7xDMMJz
RFG6Sr1x4+L2gj9+QE/yNNjsiLuEF2YKqgLghKLcMd0jMd+vXdJ+EEu0xavT8+gQlBcFL2BkzIOp
m5+d9O5j3gdrUuzKzc/jvDzXVcoq3JIwLjsQuQB0pxW77cYv611CK7U0t4w7MaqB8Ze/KEHfI/Bd
tUi+55GbPcfvuUleZq+7LJNMiikba1EHBDEi3GyW5BlBz4AShmuR9FqSWtfU1xmVJJ+6467xFITr
sRreRt1F0hUFb8EwWExmQol6UTzRj3arUC82SHlDQpL48tsRjrWXvWsF968VsbnzxtFFYzQXWzI0
fnl9+14G49sY4biAb/vHCDoMFybbhlDxR67Yv626qgLqXnkb9BBqiiY/wWpPNhnlxYAlCS4E9ACL
qrcDjhAaVFAy5rFuKzT8hPSwKsd7COcH2x2o1fuAPbfiHiLp1lzXYJaVzb8y5jBjRCWef2oCtrSA
tJbWtfa4VuipKdokv1Umef+cFk8uqgudLBdgY6z2Mt7DVNMeR52y10MC3hb2uGN4X67NGt3obENu
c4XNtZDxaYFOJ3w9w3rg93+iehS7prNCZBrT7udWLiMiOQi2AAiMlGMugh2G02Stl+az5pYX9ECU
lkuQBJWvYqnzczuGec+M26bYZ8gtfd2oPxo34nvleCAe8QSI4ziNCV4qBDpxnH/HQcQ1SKnYxxxG
ekMYk5vvdHQXXmdi8mMV8vNhmEHwTVP6cy9rCaGPmrXxAMP4IYFyPyVa6ULAYFt4SMn2i9JFhjyC
qtfk+GZow0V0uvuYwF/tZK9dUovzaG6w9y61rsbxEVVEZGicS3Ui3uyRS55wFHYPdOhkCdr4YwKb
2Kefjtzo2+BMSOjt51dIieABUOi6YFpse2y2paKySHynzcTWNOqKN5zEjqk6BlUHuEznvxnI4Xly
iEb6qfOm1Nh5clYHRraoMgE9OrLcupXiSwmoY3XVPaZzcR/K8BvVNbCVXDt0ERMVmEBcOqykscWn
uKpJoGIBdCXCaFrVg35cKsxkmt/mWrBMqMvTQBG5kSHTjrg4VC6ub5LfgNSVYbnt5CHhZmYDwSmP
3IzGP2qYdfLxWEtVh/c8YqyUcoeUCAmFo93SMvvWdA4nsi+ZhuosmzXcY9g5cQE5lYP2kjNu/VPi
pUIc2oCjz0TsvbFBwYVmyhKQXJaVWeRHtxANBQdx81CZehwOMAI2RbnWLAhwJB5KaJzw2Me3VOE3
wW3v9xZvams9uB7JkCNiUfpVbdMIuoeWjqCoQ6JHC/Cdc/5tyYo0vRcyet7CiDIkDzioptB7xO56
i2CPdF05rfEJrkeDOrszl7I/YK9KFEpQOa8JyKbUZVrg4VN0tSezom6H9k6oecRnI1P3pGOTbAdq
XJhP0RqdNmNE85G34wo/HWoiZiRu5sOkGOajuNs0gCOQWyH2pyjcitIlBDKB7dl4ziMhN9bS/MJ3
R8Z4lyUTFzs75Gn6EerdkaXzW6mo5SEFn81Skumrxeu0H9uf09GVPAhtfU8HAPE9E/hNbb7Xmhux
0Vr1E6w7/Op0hG7yrYVYnh3egoCi9uf9MjgYmHSciEbAhoDDhwmbv7wSkrpxBWT3pUnQlVtg+Ugv
xcvGc+J1fMktn1tvcJnG8bDICZlJ1P0+j2wCqams56G9i2EZJ0U8tLAtv39u2Aqe5bJ5hyohl7p6
rOCk9PNvR5E1wxmKqJDyEIucFVtPXt5TpwP1W3SEtHsFhyLcrW8GNSAEsMIrkPhkCLOu7ksEMZPF
debyNKxJqgA90+QI6B1fY6m15t7l8xMUYej2tnbc42jLXe6IpdOsCTDKPJKah5n83Cpy0FqYkgBo
iuI2ja9lVdNatflfQMRYB3OFirMIuNA8nCAuALoVO4zcmt6U55wCy7pWBuV57Tj5qmVzNNe8Yin/
dz9btW+68XMsC0wK3RsYinPQsYUe2ulP4WXXWvEvyp7lYR6Ox4Snjb6hR29KcQWqpfGtPN9qESAa
xFaA4xgj+yWkJMsi5W+w2Q6IoWAwj6Nu6ueXMe6zS+xc0jz/lC0w04ZMi0WZNz578hr3En48ByHx
ZdGn4/E0xjo4swoD1V6mqc9D9LuYO1q8tKGdx2dWTLxN3iBPXZs9zRaPVR/Dg2raxP5Hy0pevWQO
AyHYHNJrNc4vOWS51VxxOatgwlUMc4KEtRpQCQzZAOuYmZKqDWQk9cdONBukH8YNKza3Jh0xL+uv
XJYMdwFZU4LIfq9FvbiGVTQwrH0lC9Lb1Gy5sEPSTgsVnXir/lF/OC6fO/pHAJd/a/PE6ZcivUX+
n6xGyV/WVBmFhHEAWr6N7Ho+jAoXkE6YHlrVSNtkouaXwml2U8yXMATu6xLCwAUwPUmAwZ09Odt5
Tvpt5TwLUMXsFAs+w6aFY9TDm6rMv5UbppAoOJti4wtAHy8XNj6mZ4c41kl3VN0zBhTvMaDAsnh5
fi4pBgd8pd1UMHR1WBQzlrKQAdTg0Zzhd+M6Ahi4oNYXzh+EXhde524LbGSVmh2jsFjzGGHXG+R9
VBEWLRMgc9Y0xOztsAS/qFjTOUcMAiRputax446HuG545pRC96lb+lNqsZNAIHrHI1bSg8LSbLmX
6i53iTPPu1NnToDTvfoW6pxkqLR2Y13HFyeYOO0NLn3HsSyfsZu3FokObW4JFMuIn2QxlYfbtmbU
M8ialXiCsXIcHfhrhqv7rHvTq0FHGJRi9//ZnEVLAuPzpP782798fufMFHm46vh3+88BUCZ1NWFO
/3tm1PNnHmf/5/r53f1f/rX/RHOa0qToNkC6wuc0iacc/jTtv/2LY/+roQsyKW0eJ4Jf/zk3yvxX
yxOeEAKwBFnwkgzC/8yNEkwZ+Lcsy3Gk6Yn/t9yo/xFTaS25mCSNmobkP2cIYwmi/6eYyroy3c4e
7ZqYWXVH8XbtGmtvOtUdRSMNjOZbrN31vL06tjqpSJPcWNGqrMRLLu1tZo4nUjH+8bj9r2FWJLH/
j4xFC9WDY0vP4OMydf6yzn//Y42aLhLUv5nfGDSSo2QVj2aS43TUf9suyg84zA9NqT9UduL3AKzp
F7pqE9nDuHY0gONuEXxXkpGecpndBZgeZn26V2FW7CyvZCGZdkdrSvKDm3/riTBOGjOCc6NMLoNQ
ZIciLu5GQocptJCUnuCdFAL+S9IFCzxwbgNOnYgeKr9ME2+6HgMTZW21c5PlPPAueQRIQaJOmTDM
5mkTXL0Kb6yOogtlYnG2E/2jqmZvb2VDztWkTZt2M1apd2hnm884G+JLU7TvSDadnWQVTnbf9ChU
TOrcgMw/J8Nmh0yheS40ZiFWjAAvNPBSe1o8PzpjXl1Y5d+85qg7xKtE6Kx7CAmp4Eqi5vtSveGw
g9cBf0v4UbmipGSdcyWTd7qm9WsqohLjQ+g8NwB/WPkP6tRq/OXthdeEwWsdL6RPU9T3AUMTE/x2
3iIJt2dxHKq/JdDKwYy0g1Mc3VJ8qMk7yYRlahgbXHIyg6g6EzmADubsBaRF0lkRFI1GvPZWyaAx
aXSMV3LyTAJoUEIO1nPYMMQi3JOsnn4+VqCBAuvsWiDOjdjR/Er/DBj47XS3PmaAOhNz+GoGvM2s
vT6YpNh31RYXzf6jx7m3g1b7EcDGWzUa/XMTuQF+4Uev+7Ya49zE7tdIfUDHCV6i7bpLi4R803U4
Y5jGrtOsm+Gs1sDzZHpHnjFvMw9fuu2M58Y6zmUSboU1AMu/VTFu73pcak7AzaDMQu3CGBy0Ylt/
z7UzvXAteT7y2iJOX8ocJyNf8QdBFCTELvJJ7GktATNj8kSO17s1qfLTHGmEGTUjt3wg4aBjAy6y
ZYBDQlbiXOfMQM9GisUVry/UpdZ1d6yIQkYSSEpMkjAxDLO+T0LRkjNFNwKJ5qYK70U5drJjNaQR
lI0wYPQgXMWFyV7DHO9aZnhHqdhyNEN/6jryu0xWbUTDGc3OKi04Jk32pSEyVXGI/9rV/MZm+US3
7I89ktXKnordaE7rzAgq8rGIMPp5oFqIVX655E3Dwius+gGUCfZxiv4NywftFLfZYxUwimNGcImA
u99sRTZXCmVn+b84WJtd1SdI0ziIDqwF35OognhnHrtBoQaCwEtdA/IE3TV0MJ31ZPRag7FciZEW
cbBt5Y+DU59cUIxUakO8Hc2yvrIWDXZYI/8EuZFcHDz+MO+qYwTkhfEFUDFP4b1JOm2A7u1da/ev
hycfahbsWwDqV0t0+P1c9Fs2VWYC9QugRf1GGF+7dWbzBYbnxAB9qg8ig84Xxfa4nXgSV4nO8L9K
sNYhLNR7dL1J1D3MfdU8WDUzC2Emv1w9Kl4iPR92pbXMx3PSG+Ysxlsgi2urJTNWePsAwXX6cIiK
6j0yAELaLtVHJny99tRMyyZ7tMutiTNlozXBCaC7nc/eukMRxjGCPb0as79uxCo6D95QHxowT365
hdIJE/ldDSmjEyKDfK+tyeYIZtzLcX+P0/lXZrT5ytYFXsYY3lpq1ltZkZUbzvOvGVvpKgutW1zz
FjUxxqvQchmddIisUDidphot6uhgpG5R3ptYaFdFaN75o/lWjRCEP4i3a+McNG4YXht4hezl7Hht
EDPvh6Y6joOxCC6eVDvUh3Co2ZnDnnGnGzM71H+lmkkpzFedNtpnnL09SyXYu7yiUa+3/uzwQ+IO
eyPC9Dnl6qUKH0yUP+vEuA9S53diOHtPs2MnMlZ7/NMeOkjU9OId57B7hLzYwAwp5QVR2psdsiyq
52upjy6TX0aPJondjGWa6VGrUvJwsTqvlZaRT/OaDF1Pg4V4BN/cemjgbv5cek1AM2MgexnyuT4Q
EYL4JjHRLg2Ew9l1rW9qjNxoC8NtJdsdRfSDZhFdpB/GEJtgNRo97fHwhYd5a0txiB0Gh65e0bCJ
6qaNzWfpNeaqYbi0C2GPdJN3M2f+LGPLiR/NbMci13mzDBsQmro4rPdbEDi+KUacUX3EJFYBvxnc
d1MFJ1dHpBhSOkMZbjYRQ+rNVHJvBWG0s8MlGC4it1YZIthikDlprm1vYw1pQ+GZhLF3OkdMYod+
LUPj2DUo4pRjeX6MlPKcLj+gjy/OM2Zvh/KNlqoPViignLMtIwSNYvlpy4XZCnbCFeEYF9WzNi4z
EHnMT8ZLzL4FXTT7iC2TD7Hr8rg/90G5h/JXFo58tljFDsQeHGQW2VerrUjHa8YdCux6xwzg1+AJ
dSZmS51vxDkpxCNpfSK0pfqPH5Zf2gv8a+sR4oXFrptVAeRC7/1S1UwWarM4sUAsidsJynUieDdw
EgJSjrLEPbqZE+9UnP6mhmjQdMZ4TJEOMyXlKkIKgX+sT9qrCrruFNvudysDaAUIbLdx+V4lr7mR
neOilZfcg/OlA4OOiKFfiz4oThOPAn6zFywp1j52GTVWHU1yWgZHsmoxnjcRQdsFDKp+REeMOGk8
J+FnOJJjNpdINXI3VLsglMM1R0Nhi7kDsOr9CdLupUdFdCIIMDz9/Cy0+dl//TIYkf4ZvWZsfj6u
KXWq04xdZEereOt5Rs/j8gN/P7J2+w9VGWzVeV6urOInX/ZMTDMisE64kpj0YWnYJFOvjh2kVYds
+XNFGokdEXxk0Z8hwWuhCrcZgJbSARvEMP+O8WqbllBkwjl8tLrkVQMXcWTOuNFMeumIXf5Y0uSn
UaPfbajjAdM+woGCiOrCCw4xml2njaLLkFn5GguXtWHuHmpGcEGDvHhAhwuj+fRkVxU24ClmJKxH
B7cWV4+69ZJ2jn5pTTiKCg89JhNdQ34g23sj0YCZFRd13viQ+Irz1JXPBvHUed5UlwFC/aYVWbJH
9RSsg/FFov/bD/hhjApCAYsj8CPLXoRi1UZ/wy6jIme7D/ttP+UPxLX5t1xa/Qo9N+OP+q3JSB+m
xgw3Tcw/bBN0lTe5tvWw9LBEwWYm+wIUMK5kB/czn0h5lg0VJ2RRYA7An1aiyhtcB8NT0rcTTlOW
dV2MAzoeAT8M+sntq4Cy+8rl0O3RdZe0wdaD7Rn5hY8/3aBl4LKsvQ9Xm5MDOTjwIosWtC6FqNuU
NwrRM7qJbDWihTox8m83YJ6qDXctGJuxD7YWylybp6LrtfHa9Ni3UTVYq8SDIkMKenDsTG2n4SAj
dy8Nt7b1wvF96D0czbZjDhwUixbHASsZON/oqDdpjnRZzdUB+odN+CX8fx49yktMoXpTZQdZZL6I
EkAaQ/o0pvW+ZJezxtjnXmWqf88Rn1nENfzYw3gQ8fQqU/GAyN64ZZp74BLh7p3ka6sGrD6tRjgt
wLFdLPpNlLNYEIrE+6biqh5S7G+euxr4n+kQYlbCOpjQwrJO1xkWGO/0KtXOUzbs8tJedR77L496
yZK4yDsmswyE04+Upb8zWFie5FrDRtLYhGsxjgvnYl/XbyWWIXixZf7s2QQxDHm8sWqV73n8DzkL
qx1r8/4AL8s5aiXrzLCCPjTBbSpHmAalm6wzHSBmUcQHVub0GnMfH7uOKy7ikWEXkL30KjN3g0u9
60Qz3O/S0j5M4uQzXE68Ta+NEbFFznO8y6jDomTOf3cxS9PcOJr8SZ8qFwQ3pN2QiWOjPjCy+RW2
5JONbWg1967xaBjBZ1DPDCnD4AaiqDyYVlT4XY/PsqqCxyTCGD30Yfst1LXR+e0ClmD7HIjhwqby
7vpQl0dU7SVzLOQ2hgymE7mJBvssqJZy0ciUeY4ZsiE8Ecoy7aEj2yc7RqDUEsMg4vrYTp6zR9iD
IiB26gdGWeR0hkeD5o0hKNYKG1DwlZ+Q4VkaD5Iwp6Iz5PnnV0D5jAecQgQ+Bvkdbyhrmv7KIR9G
BM8kbpNuySMa18kUwgInuOwc4djwxsQ8ysENThWMjYMbOgeUDuFVeRaiKW+fQd8EfBJlmxG/1DXr
+rVcqA9Qx0Ke4+HVyqh2iVMk4aDnnC+0+I02+MabCvUvLv4ijGGxlwwRx2VPgaIV9wK8iOCdmucg
JOIrbx7qtqZikJaOlfWtt6zqDs7mBfZL6Ou2pjjOALfoOWuegHvIH11J7FptOKAag2DD9zquyzjI
b5Nmsh5ByZ1k3d7hleRZlystt8QlVfrNNLsc6QBVYcpQusGZfpy70jyyhHuGEZEfHc3kBY9NjdV9
hxp4kQQ7lBnH9KhbydJYu8ENpBwbBBbueFnj5kWZR/aPu7g3HlhUZqRXO5Au7XDDEhpOe1rVJ2Gw
5w5KoLzGtshN67Mta30ZTvuI1OqHrE2hSMFleus5cjolz5Eph189Y9+NO7FW4HAZsPEYT9zS9lsE
+CCH9t5RJe4LdF88pZVxkKY7rsh2Ni4EiviBIqFoKBUzmJanPSg8Mrl16tTq0MRZj0chz3wrltOm
ZJQQuFhkGr4jKEgVQbmjfVIEtVEvXwqscg7jJVKM6TxGLJonh+ZkOjBV6O56k5r3nAU6lIiEahSw
pKmMBU6ib2cJek7kVrDurOxMvkf0kOhkqkGJPwYFSAsbQ40/FZBFp+ASBp77Pho2PXWMg0OZmLCR
wFqHmvC+tYcDc0POcbvXtUWjnlV3xihojQaEKEjBoYrhenWc6tZUWryi+UJIpboVMyHn0IOK2+k1
QpzJpN9KRtoEEgEazl+9Xa4bb8Id3SV+YtfgdEgu2qI9eGhd2INzZkenOs/W2tRbRzk5HTR/YR/b
4dO1okXqACTag1QG0Zu0QQSxR1XLPyR6DthxmSjhTCbPKlqNQibHWEJ4VW1l3U0gNHu+FfNA+7Bz
7UJnaZe9MpGedq3TfXFTznehUfxD4N+oOvvKMyI5oKIyHxrdz8CruyMBhaeux9Bfxc50E7CJNpmD
e7BU723kLMHBeYxWBCcWOhJjNare3My6+2JYYXkYykHdZGCrG34xuDY5NbPgRFcRSui6iBkiW2y/
LYLirtMYeFCPs+ExS9CsKyOUd6G3AIj0nijyntVxwbSJQwU9Sy20XVSCStOn/hDKqf8QIxSNrjUo
ymW3GtIBGG3I4sJN3YceA8+hFq69sssGIkxDVwN8ctWYc3mFS/6YLqmOjOwUmeIDXURlFM9FRtYg
uHdap/x0jaKierZRhnQI7XzsCQ5ILCfdLsERLtua46jDfcl1/g4YQN9jN4ZsKoYdKCf0NpsfKSyZ
9+dSNHiQLdvcRI7od2lPhznMlfkp8+g5D6OvWVLWACEfXnLL/aomCPIOvln2LeQpEM676ZktbMcQ
0IBXgiEG9TMNK6lsRKSzhR9K+4KU+EnEuPkwAKRaFZovu7zaWygnUBlO7rWMHUY8bvdrrnZGMuZv
dTlXvhn3v7WqFlv8HuO96t1pU7lYW5RWh2tuw/C96FJyTET3rNrmzcrCZ5vi6M0kJGhjEVpySKv4
S1XYd7LeDK8BpjfIxGN/HWsQ9JmNq6Sv6gvQpRJK1icLuvGhSfOnfPRYL9Js7b3Ue6gT7E71xNPb
xRjwUDi5qMpOnZp507yhvvacLQ+xABQ9C/LEtDnEu1pmW2QXxS0hKGefOR9owS0cRe18As2/N2KD
yAK7yrbQJNmn1GRMQkziZwqO2YRgoqqDR09cmW1Ply5DiqHaGqOGfALpg2pWY/cXp8XKIaz5eTYc
cDdKsrzskovtjStML+CnZ6fYDmgT4Fx0f8Zxmu5z3l+82DtEwjCvMxbDDCncGRs6BtcMSFvaTo+d
9MF/REWpvTIrM9eNzYjTrZs/upUBDAJnd0AgAvTeDp1tZxG6kqXJb5BiPWVQ/1qTNncOXFJQtJht
vYBMRPbE5G1n23SubXjBDNI8VlF0Aq6IqdEtqz2boHCNuJJNGeluqB7N5qEskcw6Ij5Dt7aOMa4u
95c3NujJFz2IU9arHOL6StcPHRvTJUgRaSNbWS45XumqOwb4LiD47kVlD7dp+YGVYrdNGffQfvhE
e8SbQGuSQ2a3L1lrfdedgHnFvw72EFtyKLR9gq+SCctfGAPDKo87dVAyO02W/l3zcm562Ry1wM8x
r5GXRUSG4m+gZ9kGLgFyIntVmRyEtfNcIiPZIS6w+/IciFfNdcJTlxo+hrQJ62LwpWvIUmeAR6lv
4xHsk4lIoIRD0I7SdpMlU7sSzB5L0i3x9H+3MxvNMtW5KRH0FgweTYtg0Cl5tZMIpZBhUQqCoW6A
9TAFpegGP2ipnuB3C55tVjS+PnUfo2VkO2ZSn814k1psrfUMa5WUNmJpeJgMvpBEo8X2mv2oEJh7
6d2TTG7D0myZL26G0f1F8gqrdOyFVHqg0+GtrRqpyB0xDgiHqf80RC3iE13+yXAgRpXWLq68klrC
wyUlyGHsWcrXAHRL2oADKYESyZmq/JZwnKB3/1K2QDm0Ub0QIZA0/a4EetYY2WsWOXuRVq/S/iWZ
GxL1wiw/tuAtE4hS81Lp2EnL7Jg65mlAc7Ei71A7E52yhZoP/nWJF8icojmMIoUSFDL3qaP20pK8
ype/ZPA41poZHa4SDd5n1cz3quAbDkeHhjL9bDlOIY6OOhcCtp+WZ/dR6NU2EcHFUh/14smdcyig
WpX7plPIUxYOiyCzuOoaM0uXTymS5euQdZTK+h1aT3+oQMy4TMSC3NH27EndMysSlt03G6sW+1Sd
o+AqQXThUk1hcgZwhI09kAy6FEayfufQD4QkqMBzYghpRdjSmGvjbcMjgZI9RRpTLhIbTY8IDZI3
o9GPxhztCxk28MKgHfVmDPogJc4N8/Za6s6MAIz1exYMuLjJg5GJDH1O/guM4IA4x24TLFDLvEEx
TByUc+TmeWXAggt4hJQx2fFOkl/fuUy8iyZ67AIsHKxkAfu5xFK084ft4jtyEceaX2wpVpa3q1G6
10W3BVLxt0rcvTQSk91Gnp1+fsBIJw4TJRBTD+1cRkyVTY+9gqwepcRQzN8Qv3IcHb0BACbGfwbX
OvqIsn1L8/C7oPinXEZKFxME4Yn+aFl5fWbm+UQ6yYD39s2GfkA9gVkgV85Nj8UXTst5HyTtrzSx
nYflJ0mhd++18UIyxLBVDthH1/H+xFgxt3AZUUE24NFpKqxdwZCSPddE7AKOnkuuJxdtJHajj3rn
Ug3GZ01fstH1PvdRr1QvZg5SeFY6M4NeHcy5/sgsGoUUGTo8fEus9LywLyERYXwbxdbrHYNM2qRs
VoutYwN5Pl5noD6QMnH+M2RmFBCEIalx0wXxUHhSjakdmeKFp59ftmpH/tNbklTtyXYJU+prpfYe
qS1+l/aXNtIYBMAKORoFtEMPgd0g7lkRMf2vq9QHtWI+i7sHtBjwo4oviu+PczRO/xpeVO7JrEJz
Y9aXyhtDP9T18TDExYMYRPMUZ/S06rWYdfFtmevEQnZczqTOkBsnkBL1xR53Bwfy4M5nosj3cFP1
vfYH2ZO6jEm7j3LMhtyvcjPolDF1UkwoAx3nGpDvHovBugQoaTXNA0renYa4qYEv0I8G43JWxd7g
T3wzV7fCimS1EAiAWK4xwxrPQtgp1ut1YLTWJXMITS73Ggfn2qvIKBnD/lQk9h4mdrSlpy6Pqoug
r+WVds4lx1AGZQrVGLD0eE42TDvyF+aXE6GsxcTPDZsXhNfo1jMejBbWmOJ10hKjPZipecjwdfDN
M73SJrS/cQmkGS18sFGat6cdLZ9bq0OJ1ac6LKuZ5Nolq6uwjffBaN96F5V1lDR4S7IeIpGVjH5d
pwLYggbxUo+Bq8Tz4jFMSYjIYTFmpXmuIW46MQcN/+ijQNt4b6L+G/W9dnkrW9OvGjVfDYEwpKv5
HbjrrWfXoKSL0JnaouZw6oZnVD9vUheDPxMIsU29Sd/G8MqySFGJO0V+MsZRrcTAmVBY7i3M6nll
ayMOwzEB8gCU3CHrg+j1BO8SlyZXpWmuTDqYB2/A9UUeHNJdeDLAicHqpVH3FCfEJM48McxrBNzV
NoTdIM2HxHCmbZ2Bc26CeHGCtLdBlxQhynpD+I5KLO7Ju3WSF0KBGZ8WLN28ZR+e1N4GYvJXpI8e
857+YuiMk6EOBRvNG6eNNrqAvAQmG30CgNTXIz56LDkr7H8YjsvcuEFK/AwId7iRQRBda4GSp9Ja
gPXuzWgN5+KkGyzi8T4stXuXpt1h8GKQEy3LtXAyobqoyT2gF1hb4fDozuDYdMDdzNAJb2CkDBl9
yA9OxcU/zkP/QJDBNZ/7BmDA6JHRXa3GCCu6rbeE7Emzv+B6uhSFzsCm4ObxlteEwcW47toEkMcY
WScgnmydGvHcpzU1TO7DK4hOQWM26N/rWtsCqeOezaml2uaDIwg+q4JJ1fS2ddDyGORhhtGyTouj
KAxxqbK29AtLwMiYPf2Uo2Q8aMsfmIkrYmOTfjnKHOckqh6CCt12A1RgFqHF99kgx5HuPRPoGNUE
C2zEG7ZVdaP2bOS0I2Hb0AOj5hdMU+MPA89F6gsuTgmHeVee0211FopEo/wwU++7KaOF3a0QH6ug
uoHtfOKlmRDQT8PVrmb3nMDVHq20/yWy1PTFxGgXEh2TTtlM92xMt1bYLera7L3PyvSay3pnqBFx
2MgeyexZNxWlGf5imULtY8L8MuL47GrBKjHS5rHxGISgjE4Sv2ikWM9alp5GqsIKCse5Nqzp3HR4
KuvQuUQikkfMdPJI97MrIQodlfDYgKHWXs/TJ0t1xoEm6mMmNzQ5YsK0N+GrjGnZ1ZA8gSWy9zlx
l4DVUYWP3GJ8k0sKie4TAS3xTsbFO9v30USu198CWHlbJvEviEfzR9eNdnofv1P4q53pZHILA63w
26K/OKFIHyfrgh/BmfVb2rmvgV516J2ZDkSzQXiqKPQraehrswzkRqX1cOqCkSoyCk4ja2/lAZww
+7G4yZJlxtA5C4PUelFJucs9oeFgG/iYmvFkeqwHchYJWT/UJ5mFIbAJd8W9ZL4kYWFecVIiBcDa
/hY0TNhxsBw5cEzgDgnnsQXPqsQRGcLQZ7OmDl4/jz5YW2ddDV13nYEcnUL93xk7k+bGkfWK/hWH
93hGYkgAEc9ecJ5JSdRQtUFoKszzmPj1PqjXdnTb4WHRFV3dkiiSYCLzu/ee6226kVRIorJ2lakE
/C5VHGsr7XJwe3gBRJPeLKDor2n6isH9ENMy8Wiwy0vY/sEZCcCt5twNap9xlu0gkFBLl9Hp4hW7
cJJcPkFGRpLq1MDTQO60TXaB7LZLefp4PfyAoqHyhWEYyGAdK7niPHjIguqh1kz25syPHos8yJaU
jVlbMuv2Rpje48Cz2mV66FMBVkJmRRBdUKmZnDRg+RXzqTs10wGSHBZaOFn0HmbNq6NF12md5oN+
pefss5s9gNCSPbeKnquphYo0RUzOhnPItmBJZ2VxKuJ03VeTdgypTS+Rb0C66NGRz6ATWP2tz5ON
YUuOx25QA4v0tvCapnVjOivMP0zocot9az0foYuN09P5putgiAeStfi8qegL4AuH9TFjguhOWLg1
z0KODKsIU09K6D4TBKGgYDSzKzVwpk3UiVdjzOOd7+MP7Dt8QrnZGQtnlPi7Iw3J1C4A/OpPfQme
KQ7vRQTrLJHcUnxcJTuLydNCxroG/7mMefl8eKjmQFnoa9CH4clt8ksRsl/sxtbeNGbBwVWf6W0N
LnL8749wsvR9anqgF7hwlrkrf8QTTi9l4qHPHMppG5kQnQfztzZbF9pA7zxqtGQ1cbsUthtcU74t
GUh2ARDZ5IleUzjEtC/KUxoChbEfQQTgK7AusPsZMaIhLYo0+tlpnrOP4sq8RrTPLkLNoV50pp3J
tWm37hyKUtCLi+hS1wAj/2TMuxWpCor8n/Iuu5ExbZt//Wdjtoz94z/vvzDbWQwaPF0g7ZgY8YRl
Yez7s9MN7nrbpZFFy7yf/jTZYKQm6YqpyIFbmBf8Xk+VKN+GId8DIeQqsR4mpb2XKaFnnSX91HOK
0L3+UXQoLGyKFkMZfrhQxDBCX2bHB4VlnJfz7BdHO5wdBC3/92eAUfC/PQGp667lsfWwdN366xNI
/MagIUIDy+QVNw2V0Pdle4igoY+6eolF/DACbvg/vHhiLgj/bw/rGbMPT+dxqbz468MqKHDGMFkd
q77/YtGnzD6Y7iijgIPSebLZ2kP3Qwsb/0RvSg7bhtEDbKLgWcOmljF6kHCdI+PWtW3+pgENZdy+
wGgrNyPsGtDUZ/LFoFmT6ebkJtz5eGjX/XEweon8j3Onm2H0DLXxf+C94ZBP27aW2ytSKPHsZIh7
TW2QC1OqdeHeOCZthjj8aDSFehQ5nxh3A/KV7tmHWMLlthsC/4DXATcY93Yqf0yzv80NUYV4xxFz
GAnLE7bJnzLbvjh5/RaSBINsfwBPDzhq0WXZzhPO3YijX80QfFmjfYkxwsO8eZewmaPaviV+/wBi
7dnojW9Lk9eykXecxC828CvlZfu44jEqAmqT8o80zu1aHOGY1eOzb9IWE+i7cPRv5ZgzF42fgwdi
0Bjt6qcwy28ShsU0JD8VepIXyw2y5gMYPnPfE48ok5QKdb2qVuXoknpOpLEjidltQrBx8OaoiKIC
SL1FSYiBiNAilbf51sROtcZKM88UKAlwY01ba1gSjnlCCABT0u8r+V/+4vBs/u3v/P0TibSOAtab
v/713+4Ii0X29/l7/vNr/suXnEm8FU3xq/1fv2r7XVzes+/mv37RX34yj/7Hb7d6b9//8pf1byfw
Q/ddq8fvpkvb379F8F3MX/n//Z//9P3/8RMLKSyCMDofsf/ZU3wI3+skfM+//mwp/tN3/mErdv7G
MmbZuikc08XfjYP2H7Zi1/ybaeqWZdH48hdTsWH/zXAdFyaoy8dYd/mOPzzFhvib5+Ap9mzKBXRb
Suuf/+NF+GNl/ce7x4vyx9//stJa5ryW/nmtlfgp8BW7WJX5HaU5u47/5CrWMx1/n6boQSwvPQ0g
aw7k1SvzjasbR92F7jxz1QKUrrGv/WpgYgaNVn7HjQvho9jA6WAzXXr+VioxPBdO+z6VOEkBf1Bs
SspogzcMe9qc3ipzHG+wvX62jX4WU6yOTvxOmClZUQyA4mWZ04PdGhsK9lp+Zk4jfHXXhWW+s1+C
Jzhl1M5b6aMtrV+I7NlySEZsGbm9172GvmiGw2pykAbRM5aDNZwirZvtUsFC7xiIlMIj61RCjbKy
0lhpby7Kel8zA+PuTsCVyT125WWra+PCpGmlTbWMQwXVRmzbBTDO8Es42LaCrliVOB8Xhonoh1hk
EB1jKPlD0wxIRwxfzzW7HbzJ3lcI98ejLlQrozdyGuRoaswTiKOrog2eLffNNBIw9jqfdJq9nHIQ
a589TaHK7E59brjGPhFdMkZ0Q6uxoRSN/5Z2uDhR7DZ6K+qd1Uc/UdftD6TqM9gogPrmk29305lx
2LJxTe5vhV7Tvp0fDBrSrkAL+0vY7zwEx9BJi6vrD9aDoY/GOZUaIQWX9Nn8n4hzHkaHXhsYJvJq
duDziiLDfcP8E1OzBclUM30wZxM1Mphf2bTCLCX8Ee77StEOBVMfmEVoPicBrAflMDLT6+5ZhZie
1GQxk9QixAWahRxVXDWrs59pDM4wq9/rxjtRdjGyJ2zeAheLpZoyRkiQy9jjcI7h0EGW58U0B+qA
jNj7MjKxom2QGT2p/WPVeu1TkzzElScorYEnguQZbvI6qtAxWeQJzO1mL8oMf7VH72USsGZwpFor
TQPrHNTVbjQAR/cQ42oYtVY3xMdYmTOw2ybnZhTW7fcfbNcVmgSIAQmp7EIVFwdZI/mhRjw/RU2T
WqbkC6M0jvmmDupMdJdWCkirA0E0P4YTnjqI6A5d8pUTP/i5M76MKn1Oa+fsA2I9obxMtyRTB92K
9ioo9Z8thgH4SfZVb4mycNqeti1tpTOONtwV7Pa2Gnl7s4WA0aEQM1ogSkVNjkvjRO5o3V7TzAOS
2lqgBdcTXvoZFNXj6MalM4elSnhCLfPRIMNaLG5pZ+WLHvcU9njqCFqC1+yBqWuqaHlfhK2VYXqB
Dpsl05sFbp7Nd851tohqiW+TnSRVbiPb8YY0W94iAAbo5PEg4P8myanWsRRryg4PeqasoyfyjRTZ
uINMU6zTrst+eqB7CO7ZKc2GdWJbuyoX/jJulHpo7XKZ+0H5rPf91sxbyqrdsH3G8L71wEdsbCP3
1pVOT4YeQmhvcw/cRgaCuKUyWRDGuyJfnjiBlXdTWI9t2GV7weEGmZ+zYNI2T5x7CMESgmO8PuD9
KpJtFDm70JX+MS0laE9T85eeSteibk6hl4MWt+yt0t38aTLFC4TIpc3GH46S0WJlVTGxn27CwNv3
RyAcdA0Notimwnopx3g44y5fNUB6yNF6yTrYgr/Q5+4jkqZOaTxBs5qvNOCxDI430N2+FIzks2MT
VE+ziIkHLciyoM6Z8zkQX9s7mIh+ft9rB4k/jvdRUVIahdXWooWkh+Z66SXEOgHIc0VA17pECVFk
kcmYBRzIcUb0dhuIInr2BsXJQjIcE+EJEASt8D5GuyRzJK9VvrYxip2nyjA3jAvypfGjGWvr2LGP
XbdCEicGH0J/EphPJ7t4cezsNN+/aFpnXXrfW9tMmgs0IXwcDHl6LA6Uq05+9ktU9adWw9oKjM+o
6vcybW7AV9dGTvpXme9lxX3A1bVfE1WzC47BRoBTUKXgZetSftXZ8I59DQdVq93DBEoJnr7t0JCF
4PJ5GpGX7BbwDe30JGaoCQnz5NMymd6w3Nz1rnziMdEcfpZDzQgjgRZt7KIDIeRbC7HSOypRl1C0
sl3g4Qat+seKahsqd6ZyqergDrTavrYVCMRpwMxmDA1cM/tQaol36KT2nHURDvc03Aa1xZQEYq0Y
6Xjw9fAWY5de9NzYLD/ad+lNjSj6HklHCk3NTYIfD+Mlm/icdgzNYyDP2obxXY/rA9Vb3Mstdtdg
PwxM3moSBzu/C83ODp5Z3yJjcnZ+iC89ssEF+QPNCKBRqG58w6mAD8xyvY1pJTon+3aVQAyKm6cY
3uoJZwXcYq0pTxPt60svIPxs2w082Fz1mBx7Atxqk0QVdAnfDzic6S/VEBzhM7d3URli3RmQRUj1
XwknOEfAEB1Cvdo58TrtR4sUN7+2H83dGqYxIItF96Tzd2AFbOCP7ndRajSBhCxTWeaCWg470JQ1
k2rMAa+2mMQZOcyAy4LsN1dOmXV1y6bi2bKoIiSs76ykj8m7jkW6HbCXjTnscL9N3AV8bRTpIIGJ
ItxT9dJLeaizCtDubH/PbNoP3Y7AIVWFPEm/+OlOICMrurkMi0Wxj29dmu4K+gqiwIR+EsR3qiIq
Etz4le1yjWGpIQqPqsxhn89BeKaAaKeKSUPIdO5tYiHLz/g7pmfU2SALZrvW6PEfegxjWuQq5C6T
kPxM+kEe3ST6c5d3Bfy9GfOYQEQEl72ipG9pOpBAhChWXDtYrFvc+Qif2roQA1jCK10KtDbI9NRz
U0u6D5za5TISHJZb00ZGvHoxdhJhkFi1zEpt2ca0i1LqYLL7N89v3tgt5CjgyHCwhABs8NUVuJGl
a8QfNrycPGk5Yts1QXKkdwJQq8SXd7sg1umwkzLWdZ881rb10PDPoA/uinbuCzmFj5K90Fg7hwLc
yQoy7Fu0aHa9lRgkp5MnUcqdbKx+Gbfg3TBw04koOFW6Tbga4wbfCcnpHnAgeLBoq4neXI96+kmJ
8RN74A/ls7CPxM4cE9QFbFEixABfMRlxHia5mZQ+7ITAIL3kk53K2TfSgKWP7QlLYco2kDGUhkKU
ieJLk32wcEX+ZettjPUmCIHdSraIzYiCvuj01txVSlsbafVGICfASmCSY1UHnNx4EnvKbRlFGMeG
qmeAg1AISjQsXn20IEYZRF5y1NE4YP8nvXhddyOtwUn6qw9nEkeILhrF3HtN79551Rtx03si1as7
dIuQZtZ+OikHoqPxMkL4WiE1M1gnkl354UdBDitSvNm2gUvfoKyR3HHJ4zhOgjgO/94pzHXHNnAa
fdyA7h0O0axrBr904OaoCHvkW8weNd9DyTMsJF3cq2Gm6KP9tG9imnZ4DjHhRj/CIcIm5uX4veNf
hi/3RQYwHMzUHXXh4ffTMwfiN+5IGwVSJnPd+DsueT0Mp1sZFpEKKnLv/tga6zwz9sMUHJwxJ7pm
PssBmbeNPtyMkH1ycTR5GV+qcMJSi8JrTPd5MuA79FbXeG2YeWhEwmPjwek1fiAOzy7+VXdUHHYV
Yi0P6WnTlldxFcy77nle5NTxr1akH5Ye/5rS7k2nSR0n387EYpRn/h3R7Ffdq/fCJcjMh/LDCfy7
DQ2plN49moINd7tTkMYfesXJIjPsi2gsYKL+vc6yU9hr3xQ/Eze+eqV2j/LmLaMDgFTRR1fSh2M5
jxHvY+vs+UyR9Dw0fJMjeQI8U6KHH+RFH8DaYiyhkbZzvx2dkNXYQhfD3isVt8n58RFXwV/RENQU
7h6GHtjiuiC/3QNSS+utVTofRdDweS+qN2zCH+EUQQh+M4r0ZGrlWzmKh1xoa8czHgqwQlAbb/PT
q6r0V5u6+xT/AUPC6CP3vDsu948uDB+IIz1S9nQxtpdA4TPhPHUYcc108Z5kUrTiFyz5rKCZd4Vd
/mwMGjZRkI+jih44FsqFj95SwWevB5aSwptnpygcekbHkBzLR/Im3Jl1DANW/TFWWMmI7wV7enN6
Q+CXGQkN9gEOUVV/UGp989sCsEyGn9/znVtS0hfFLAbZpsBbFek/e9hDY5KQ9jeUWOU6MCXHu034
uuU4jGcPH0s8YhrzkujTaibr4BrDwdbjHU1gnDbSV7yp3QpUqNxiqOCWMCcJ5mRgE4XbSk9o9SDq
Z3YmBJgC9cIjIgnXtK2Aq1YNzWNleIBOVpM9zLsjCcNkm/hlwZbJ3Vf9zP83Q5RJH4wpoZJ8ZcEF
RX3Sttyvuo1CTT+V0XQT9HBv3Qi/Biyj8RYXzkYpNS21vq+OWoKvt52y5AcH5UE2n6ZmyytiPuqk
0pKDHOuQQh8gg9jsK2y3Kyp6qieW27fK6sqHqDzEvOR8Qr1+qQrlHJlEYVDJdbIw9YrWNlZsL+XJ
W8pbGDoGbzMpPUxc0Q+TnrdTSaUI2y78/IJEUp641W1oip1XDukPo6NoyBHazS4j4GslhiSF2ayM
xF6K5sENChyEbHT1AWXb4006jsSITkPZ7w2d1IdL1+0ZZLiTDfbFbbkhS9T7Le5DWhcE4KOgpSix
A7W9GhRqZeRVA4jleaIskkPt5t5CFdtSFeka8ikU22JLon8LGD0hPgL5m2FJD0/NmzkHnb+36B4E
vOp7h4raam/gkjY0oEczUrh2XizeGo+P5HqMqLwZBlVeu8B9CWIIWgrBDgU/evXc+fF9Wz173fDR
tfUT1LQOWcz7BAdWnbSG1IOy2SHKhFmoM/Cq0YeRbRu3rLZ4au1lMdTW2YQbHQPqO7s09G3UnGnN
G2g8tu6a+0i21OBA+9mVAiSMkOBboyJ6yqMxWTiYywhlnKQI5aOvc1lHJfZCLbm5TkabhB1mpzIM
4bxAfPFw2hzYOSTbgqLRaVcRi1g2jdY9EJdaWVPQrBPGJRez7lY0nujHaP5Dy/JvO4s5cjQob6iq
6YLhhcL1rnF9jE50ZwSFORilq+7kYvBy1MbCxymc5Oda6ZgG/KS9kXFG9zemkw9bkvSm2GidK57T
nr5IzZTvo2pWWVWOR4XFlRMsZSux1Foc0pjrgzIuUW0p4bFmX/nANqQkxGIEEONMQZGccJNl0wfc
DYnfpKCSsrR9NgVWfh73jI7vrxscyljSlXuiH5a3QOj0sPj2d2Eq9+f8L02W0EWVMoZhO/UU123L
Sq6/R6n2jInfWm1pp5+ubFAw5KA0DT54TfCN+mXQGQ7hI3ljAYQYJNyln4/akUZNAP9xnW4qs3/o
lM/4zQ6ftNxzTk6TfMX0M4lyRVltvTaYPK0pUlrpAd2QWHHlagJrvijiMFlJc2O4fsL5oFUPGnaZ
ptALCI6iWzmKldNyTPuom+YuwK2sAbBZ6FNPbShWhCKP7oWr7QYdmggYO3eR5hplWIowWq0AFJkW
MiDFFTupqZs7HCqXmFPROynhW9y8TTy+RFM5bQSuBIKV9DW3MaZwWVU/6LsP1o0NpahJkk3A8Gqp
qIJZNqWEeqrx2kdaQEkh4a+Uo805fNWnzNxS8bglcZDBZcTL6uhb3yeihET7YzY3o/DJV6+3Js5j
xKizucvK7dUqJIq0LIxpZhKpetu3A5Mnr8JzhYfbyNhJuT6wJQiWLCXolhhJ44rYl8U0cs5lugEW
WtugnHIqCch1ZhqR6e29y+8/5ADmFmyuu2Z3Uy2NBvOU3pvkgUA+kxn0aLeaADbYFbQTiQspUUdi
kNOu5NBN5XZ89vQm2cmuOldaXKzDnmqaKkaPa0MVHmQAlNWTJxnZy9h3+10o65/jYO0y0WzNifJI
Tfnse4OrcuJ7HpSfYoooCMLNq7GUrrUssSm7EmqR5USBsqZ+tnpSZSXtcBnOxVvjOO+xRiSASl46
MoAShWmVHSPuSlj0p09Nqz1uSj2fKT6QR8v1KfZo1UvdSuI+VJOsuBi6IwiH/l5zpoNznWoDVixX
pBOIPj7Xsq3I2wra9CI8nWvJ3HNF0yVNnVkKpdZm25N4WKv9ZBO5qj7EDq2iYfUFVj+5p3rygi1m
S7yzeHiNkhLdifstJza0HqlstfcN+QmPh8uOBMgisstkNUx8fgD9sAYL624xblv5fdDtbUz1ZA21
NOzuQnTvbuvRCGRTRFKH6ho1Zn9U4CUPTpKeu9aJ99moINU6rndzrOJB9CCqs6a4VykDuvp1wjSw
G+KJZP1UsubSRPEkq5YCG5hkh6rJOIcopk9ub2ypucGBSbnGelYAdnIiw08yA3qGnFae3gaPjvZU
t6pjhk6xRu3U58i3+00+0mbRjWQIypY6Dzs6VCrcUUDKpDlvTmJOkrtaNcC07bcMD7OtrXi2Wdnv
MFxrvNg3xezJC6KHqo4I+gY2/IS+OcnSYYStmpOqKTlx5KEyi8e4dfA1RiQzaQQ+9ww/yxa2TdjU
9sVLsneH62KJW4ZiRMabmSq1rcHhAEds7iEXGO2O8RbwoYxpODWh3jmOqdhtP0TTvWLlyR6LGIR+
PMovN4iqS5lz6cwjF9rs0uYdqNyuG+k5pfQCEipsr1zWX23L3qUvxGrMsW6kvj9C9Q8kfjAUdCM9
whfJzkPoDBuSQ82m1O2PXC+sE9c/KoEpD1HuXossxdg3xJzHA4J2aY9/FqoUPxoIVYb3M0/z6VK5
2ikpG7Gv55KdMmu6jZ6E9HpopEhCAzZ5PmhsUPs02ZhOcIoMXa2nwOzYo82qqzdY63YMGWJQFHRM
3CI4zH9Li2k8Ga7NxrPOcB7X2PHQHBadARcupGSd3QTBx4iB0UpYwDw8LCQrnbP7ZuAMP0zFcDQC
3EdVW3GTB747RsREFUnfPc5Jb5mFrJYRSyRXUrpqVJdR4G5sksx3AMgaahvE3rTrUQY6p+hPqU32
m+x+deqyTeRznpccI05pUP3iIKAOxhCqw6SAkY2MvdyJ2DNhIo9znBXvJsi4G/qYDYa/GNXS1C23
ces9JT1eAfxcb1iV1Bx6IEGeZZyk9Uye2yxmmAVpkTeDqQCSSLsuDbEdxwn7aeb5u4quxMq3nbW0
jE9b6eJWZly70vc2aRuap0zm26bMxaJNy34FFf/WIXSzwGB8rW3sy/XgmFvLddhk0dOzsHRJGF11
lElUEzm3avzGVh8cCaMXiAVpuyy7LjwhIhDiZHI2F2YGkFBgMkdlE+wMk1FLmyYzqGKeo3CRbH2b
1VwZNE3yJdHeU+woSSmcgKSc+maojia+RnC2Chh5729FYK/cITJ2NnG2reOG8AZMlxxMly58YalN
NwXp0prYccqUsFUZFRubse8thoLo+zejTfPXRIiTYapsSWkTZln/KCajXk856c9RbAunAeQPEKMi
G+cbnX22qVS0oIKR1LRvvdYSRW8T/eLo2L39cmcJahrKkcCjY+gMTxk41lq10AHv7YpRfRRe6O2y
ztvlejTuq5KC8Uwjs6YaeUyi8XtMhukxQyBI++lLmI71bEXhN9DInSiK6QIeEyD3RPCfO/IeoXsj
BB/R3MTVg2K9FREfE8dOnR02vueI7vGzmdHoPu/eEjbnx5qRYFlLsBCtqQ6DO4hlVdbcv1s3vzSN
jWvFqRssCfiaY5rflwlQemquE4as9m0w8RE4MXuCHmZDGFvasrS9vbD8FnyASzYNgaTR4VggZg5A
wB6QzZI9VL3XoKnxcfXICrmNAVeWX6XZZtuMeNyT3Wo4r+tlpQflvs3BAZYovlRIjWsh4nSbIkCt
Kc0bdiWYGQhD0Vp1yfhIXQP38/4VnljwZmBVl3HbLdpGZM9O2E5LqYU5YopiIG5+EJMEL6KzGDjz
fBLoxC6NWQ9a+kazMDsoqcxT7LW/eislYGi5wVaSecKd3/Q7nb01sPn4bOEUvULE4n5ZhstIz2m1
I2+M6hDuAZ0ni7J00jXAXHs9xvp30baEkks/wxfKBkSfMH1G77bwjXXb6dTozhcsOGRS2s5j6jDR
HM15NeYao4vUzuGsNr3nbdwIeVUxUFOhRsMjw5ZAuijBxaNSKf3elJBq8oVO9Y+pkkfygSbp96I8
NQwieRGeIS5dR13sic8tI5oyMV4YG5V1m6HzkUawnw3DRIduQG8OAbI2oqhFUMvtztpY6H4qFX0Y
mPAW2II5n4M3Cs+4dBjrzBudhHwby3TbcNiT/sLSYKI0qVEvnZSYCQWXQwJcpDLKFINMzPHCYfkN
dbat+Ujcmi3od65R4RvGZYffoqZ0xI85a6+qtmy5gMXOq111SDXvvTYj8gQdZT40Od+UwcjI6uRS
DvGw60S+r8dKuymtvjuORfadMZHDGXkftiVn07Q+ifyAox63muzZ2iOGA4MEQjqVVYSS1MRL4oP1
huu3d+QxzetrR1kdsAcCVsCz9LHOuRm44iMnT7NtvQt2T7yIYJ58RIgVvVPzHYZKihrm3sEU9jKt
cZdHckqPxcx3HYzuyvvIIDpEffT7F6JQSOtRmQCl0NRRqwdjq/yIHpnams6BAu/auXX0MFYlpzDL
6RiCQF7M+Mg4RWj+8HIYudBR3nS/Q3zZNRSi/eikc+5rzz0BsdoHFDTuQLy8+wUaSCci/yKJ0ONz
bTfTgJYw0Fh9oDbC2w0hkpIlCftb9nhtdTk8Ycs8iFYFM9+vOJGGWydJnUGdxu2TusO7DmZj1YPy
DKtBO6ax8wpc82WIC0ACMmEmIYkDaL8ojb4IX0b71PpMuq8ccbu1/GNM0bvfkDOb4GBHyiGAEtTZ
CcAIW0IXUyLVnyWQBIj8guKKOhinJZrXD6vsBrR7IoBTbT6xv94UWQCcsq0xRUUxU3or32mld0t/
YnbMDpbXf7gCB0BY3z2/V0TdUdt1Y/YuhxIQdiRWEDDbufxl1GZ7lePEqxYj0TADqolWYofDmZm3
1yKV+q7PcRKjtRQNmV05fTIO29qj1oAO0Helh+/BGv1r1tZXR+6lX6eYKuWPris76jO1r076H4pA
wUJopQu3mKtrjJ7KEkhUp+n0+SKngks9UHfz5EEBkNa4mhu6SE9ADrDn/Ge0lkCsSMK5R3rj3KVr
dY9wXxg11g70SB3nM8iyB0xdR2x/4Lgd6gTMHIyB2Xm3TmivuXK/4NuuK3BZMxIqXDsmh/PU3fp1
e8zHkVTdRLyKE9f3gBa0rhz5mdX7vgx/9rI/2pN9xKV3wEr/4SUOr04Uv/dB9hSzDE4ehnHq0TnX
95z7f9eLmWoFY4Z1xxueJJBxzBkG4814QJ0bCe5k9Oy5c/TVBOe8pmVW7Qn00OwLR23veO4OBbW9
WUbibCn1RfStQ+4ZfQaClPnuiQZLjF2mtWUeduUo3R17pp1b3TIePes06ZO4DFX/DQrUXUtRlkfb
8olMTsklMZHlNaYQWC8M842KqD0qmXiKmrurd8GD7w9L4ozVkzVidggm4F2ea1ypgGZ4RHO7Dosh
C4L45MxwgmbU7SNvzRSQITGSEWCo2dkXMvvJfYBQzkj1OXDJb6SqedGkeqcCituEQIOnx4CFwk59
o8QvX7RHjB0/hTSsnWbX5qEKi0c4B8GqrsuYYjBfv6QBw0Wo3Q++V53GBqCRXtn6U+A+0MwVHdMu
phOk69WTiIGHppsJMPiTack7+LyeWpF5Z8hA0Iqp9nJCiTU7gqaZJsrcha180QvsCIFVDyv6nED0
jAXSA+mn3USj3HxfhiCvW/DjfI/+Obubq0Pa9uAjW2+TBIevih41RReKURBPUZXDSASoxqbiCR+g
5a+NuRzVMlPOQIRYFmmG/1hrGky9jrzC+3cWAAmLpaW53yprBvJxFXmgUeOCtgJ6lkv3kHk21tTY
PzdS6jh7OO8Fg2Exwk3ZvuBbIecAVoiJRFrZ3YdMtfXQrCvE0Weqw5yt59NlrzGlXRR9a7EKdeiV
faQoIs2u4TCV17K01904GrfcSBDJdCfb2LAsf9rVp9ZwHDMEdCZASkgxv8EL5BS+fKw4PEidQ6Dq
95PFJN53kPpy7nGvsFnYmEY0jqG763Abau+ZM6xDTIGZv+GvwZs4ZEO7klyvTWEZmD2Y0vPzSRoy
WaBafJIpD8HQ6/cqbs8DWt2hrbzTMI7hrVUZ2/ckfMX5bftTeFV1GV6TKOi2tmPeCkt3cLDwXqSA
hQlVWc0TrhzsvHU6b3mFWFJTRUK0BEKeiLo6qASyr6HBpA9TjApNqaa9RK1ed4wTV1Wn27teNwYA
dGI8I2Q80B6ZnwEbEJxjhUgVv2VZkIsBm2GEJvj5vHw1RRyexKQz3sVPdSChvmRGuOGyrfgsIw5i
X3LILvThJcu/Ou7gwYx14JAzLrGXSaRgowBMACnm9x9j0xaHbD4ptZ257UsjPPf+Lsr9vY6PISSl
CF2vbx4muUthgZ5//+GAi45oAz7qHkQPTP0HvXySYxHxMzOW0B6eHgkdfFjqbT6sOFTYbhsZDWuz
Olu9HL5CMleLnOyX6m+sdWsaq9NDr5XwhDkdPxsD8gx1QVg0lB5jstdQpRLvuUjJlA9dcEz0zDvx
6c0RQ4njkgDKD5L2nbna+EKKzeEc2It9UYmV2QzpMxuO4jYJ69g47J893TBW0BR8sAPpuJeE/p84
qXX7qCUiHUmWbaZ80zo31PCoqvBHWHrBqSyNeGvrIgOsUv2YOrxZagqT84jYFmsyv/eD2y30YTx4
Tp3jp0/pme/YmI5mj5kseXeGdrwOKk9e+9Xb0NzmeMNBo60Qg5jLhybmlJZm12zgQmkgkzSxeILA
4j17VTJgpvM/dUhDrcqDT5wyzzrFo8+jcBzOqmzHlXBfqyl5b6jXvDHbNucrnvxAnF+TxtBnWke3
MjMNu4iOG8AOhH+a4mp4xEFkbWFbI1XNlIZ2wBHI3IFQIVz5daFVwGAsq73I0mD3MpratUOYWepc
z4euio88uHYrcx3ODZuMlsyrZQwx+JxWewt6tv8jOQS/8AXpCZcQ8b+zdybLkSNbkv2V/gGkADDD
tHXAZ3c65yE2EJLBwDwZZnx9HbxX3ZUlJdXyal+LTJGUyIgg6e6Ga3pVjw5ue7fUWBkXEwkSBjZ1
JkIANlAVrpSQBKnlRGiE7amdTMo5OudM0/xOUTK7aQbzV0aYbgT4jPfg4DV2j/Jbs12UHTobW0wy
Dpza68LVvYPd+WfOyh3NaQ6ycvnNeHjfNRNYnGxSQdxCss65l6J40mcj4k92f4ziMn6U6+bdndIT
DhWsnJo48CCgjypiWtThbcbFVw7fzkvZZ8/qxiZo2vWRTr09ju9nzYby3I3xiADxntdxTsbKu5cE
Ds3RORqGKz6gXCo6pbvPuaHYVzPK+cabuqCgjgDrgj8M58w5jqY8+F8P9b/ioTZ18U/79N/83P+q
S/v/6+/+Fy3cOrBiRxCC+O8d3NdPLo29+k/+7f/32/5p3/bkX44UWMEFxmLg+v9h3/bMvzzkac+y
LQn42HXwVpeV6mIiLdZfNvVnpgdH3AQq/TcqtCn+coWtWzrrFAv3NY7r/4GD27XWLMnfDNz0mzg0
lHJNNCnPEa6t/2cDt9W05L31zDv0LjELT1Epy8DNXbtzKJqAeNw3PCC4wFaofPZ+sGhUqARnFd9V
QAtJd04VWHuWQEYLfEMvpiBiDPAVqTE6uTTsMsJwj1n5Fmr1szn2vtEY012sgVbGBAPzc6RWZU5R
njWwP42k9XS2JH82ywhjyWVQLiEVgiMKuMr4jMnfoLqW7ZBTnZq+MxppJyLl2kmU7qXKFzrURH6v
aqwJSr62af+YJouF9Wi22KBsKTNzg7RHqNPy+h3Ro0YhhosaxginGQ+PwWwMZtbICFLZkEvHLJh+
LGJe12EMMnUL2qdL6q1R6S8k5G5l8umUsUbNGq1hdaEdW8OhWKlqjSereTZK48o6+gHIXkDsUV3o
jfHjmrXMXCGxSoGJaqDOYMY+Gygr/JPBEfURfDoEGfiBQ9+s3Vh0iEG/ItZuU6tSKv2xVXFy6Ab9
1dYktT7Ugb0Lb7+oZzfs43tzbnhkVmDKuFiAlLezo60YKNkCUvVmfpQiau4taJiIYvAq5kkhEDdT
0Ls9HRYZo1pn8fOLdA92/4UKG+NMgvAwrW47zGWO5j17GikWEWXo1nP1TMBrQApsLb9HJ8hHawR0
ByNwqBWlfbH6KDzkUrPCyZDUgn3dYLEsdwakLFokp3DSuGmbGCnRWAH+00jpEGfzQ8N1wDW2b4z/
ERszb6C4rYX5I1lm6LGxBGYRfmcV1qI2qsKLl7lwBypDHRVD/pm84RXbjbfpKjLZdVc/GT3uNnJO
sHrTuD0ki0wDRpJ7z0yykybMp2kaKjzQq1rwMoa1eTahou9LhusYi/Qp52kb5za7fyOtyPvPxY6H
ZE37hm171ilCYqbTDRepwv28mzHeGYUo94vg+266hWUm1a8O3UN0+95FaUV+ao1VRdQDRJ3Tb2up
Iw/V2sjXwLp0tCkRsOAU1nJktRoP/oKbbBt7rjj3DelvN7svPPnljvOrZnSkezB87HnV4t3MT4X3
WIhbpZ/pXFMYEqz+LYeWjSuhvy2KIhSCYNzoCBt7eHmdhbRW3GUnK5vuSnBFhAzJvzPkg95Z/xMS
Vb+zGvnhaGh/FfvCY8uacy7oQxjx8dWYHtbei9eQ8LlDtbwbe5kfpdxXXQuTjOJb3Ga5jjYQDrAN
kzA5V+EYUUw4/R6l6wZxbGpEkKfNPBhgNIocyQeNYam07Dx2l8YcuOmh2rMfmkX4bMj2FCpoHvDz
Dq50zot1aLHts0+P8E4So1R1+AwdltR5L1Ji9dMr9RIb0sEXSPh3Vd29gUj2U6cQx7RgAMyqZz3j
4kmhWHi0y3inGz8NWhdRXa5NiiaTQXfdo0bWluY3ZgvbenQntrTacku8dAa11WGwgPOWkbY6M5vD
PqkYKrylAhLjfbN14mid4+SWRi1FH1j/L4uXOq+eIN0RR9cim+OzrRt40axh1jdeJXZ9brYHEjjD
CTTKcAKzlB3TUcJFE0rbOHOgp7FxNmOEKUniC96Gbh+qEmxDa7HtoZc+4xVEawPckJCJ6D41J3F2
Fj4dXPFcknI3tq6Cn/KyyZ0woesFZ0pd5OYpt03zhIVu5RhVGI+XtuC0kbyrtrEqTxxDODtcTCT4
fJXLWw4DUgFqi2K7VjMoJHwy+DQy312bJn7Jcm0n3fYc9xaHSLGcVbydNbxfNKvmRxQgQvL0DYGj
UMA7N2CTjb1rlp+wrFkGJp67RyD9wAfXHROydtsa2XzTNNOM8tiY26gP/8w6WIVi7Y0l8cYozwYH
BsR3a6WHmjM8FGblL2t9Nsu6706ngSSa9EfdzSIfs/dPTRUplz8g/abNy6qr6RzZY7gdHVdshSZ1
X5Dm2adNjc+/Dt9wFzlHla8Vv6MI3+yyY19AnXvLDW5dbJPZxYGCNR6MxOKj33ynsV79IUs/qeE3
jF7n0eMIIJpjlNsBVQTI2Ghd8DqxDojYCVg5PQaTW704aWeg5GqOr8xl8lum9o3mka5SUXEWTcpP
SvBp1teVv1yvRxqMgJCgPMVmhCmLjoA4OI9mx0XEC+QKlNQMlQeZgkncxyrb2IXxPBb4DnjOY+Do
enJHuCDkwC5LJ6rv63AMNqMLzDZNzSiYjCNeJj7IDr7hdrHv89btffyYGByW7kHo0RHXzLqDLqKN
6YAlsu3+o6icn/zFkZD7PVh/prB/A3GkgotFBpfX4lQ6w53OytXD7xx3az+cCVWhhLo7tL9SbTro
ssR2BVLdswvfW90pdF/yZ6dcMED+bU1d+4p5gRrm/A373EumAcWME+Me2iuR++a+0ok/uYcoYcky
RjelwaFCEWQDJnZ6g1Qrtbf1JbaEOo+4XcZaPpc1D1qHXdCWGNRvs5/2dNqUoj1ys78udXHsuos1
WCwlrQq7IRUS7GJ37dx8cl25Uo4GYwzLr7IeRL+A6OSzUieKerva+OjEfqF7fatNGNMnfeBdNq2p
mB6xJmqHiX4tGBpzP9wlQkofhwMbCi3+0aP5PLXtu1Kdb5acTostaNXGrcK7umWh5boCyQgB1pV4
/LxEASoEDDh17zzUv7uoaZh+uERTX3/XGVqx80xKGMO059GdIjXigLaM8k9pid95Mm3TAXi3udOq
KA7Shsq4WOFPxQDeQfk/R0A+2RtdjDVBrxg1/F6nWoQw0ZtMtau0+tmvozaDGFtdivJBRuY27if9
GjvdbYkQxc3Bu+T68Akmj3MN7n9ZzR6RutXjOcSHfH3QFqW6ShtKe0N4omezm476Jq36x7HpBobG
+H6paC3QS4R3+9HMDZoyYMtAb2bvk/Iw5936HWbCr1vwCp0eQYSgBZLpk1ImGxilaBykAhr1Kmv4
Stj9iDy6pLxWAfufXb3UzySKMY4stPG6Ln4+jVwEFcH1gObWGUGXcrpMzbyr7wqXFgKXTddONjc5
ZNNB1s0rXC5GaP6EgbZQowRtMjgrrLmb762mJvCyohwMpkNjsoO8s5BbDNb4go+SnfmYwXcVqg9a
M7wMh0euTmN1kEZ/GPcMlMftqCyEu4z4yiLyu6Kl8FSZDH6oOd9dHT+XIYNGoRHCNneMk6I48csF
8S4Xri6NALQ1mo+1caQQYrp6Bv2SDVMQGFLH2NapprM2K9kChOMp8vgSKm1B+bHHeutI8Gh67VKE
SrXYSmbezKPCih5lbN9jzmdExMVcmq+sts79lPanqBkWak5J7SxDbjxVHoFqw30tU6e9ZtViPWbl
0UO+u0vxBt4Sw5FsMuY/3aJhOBdudKqz/txBIa5dSwvGxPtqluHMshjvrqAfOaeZEi0LdnT15sUw
Vi06uFjAbGTT6FsuYI9Gq6ugWJJs6yXNO0PzvMP+8STDMtn0sXWojDy8ZTj3AtXdcJc215IudObR
vV6MGNLSQkGBCN88LDCjUbAqgKVtiBkmFNlTAtbljLEbKG1R/PRS61hHYlno2E9Smb77x1ycTZ96
TwJQd8Zt45HQckVV+PTp/earuKkCGF+ITtlZo9hM7to1vnjInP1vvBdbzRAPTcTszO0BeiFXiAk1
vL86NnpNYwHRcJp+h4xdkciDzEdH5BUvJcEEMyNyX1XZtkznFhKHfJu5mwzE1SFQ7DW8tQHd4592
bp0RuyU8teSNFl4KbiK4U2GTHA2PG8YYX40c70ddCSrkgKa6xCEYI8uB8OSIdwFnCc/cTH7KKjwq
qR4SL/lowMRJ1079JJ+IwBCim9z8wKfxorflKVl3NVMx94Hez6O/clP16ojdfDku0fxbG9b9Qmg+
iZjsLOPOtIls2LeN+ck/b4Wq93PH84TrFQeGSB7LeuJ82JrcLzaGKsuLNvO+yFwMQznDeFgc/ley
+VckGzYqEpjFfy+YvHTdp/o/9+rz908b/102+fff+e+Rd/kXJ6MJAcPm3uSZK6nin5F3x/lLJ5Jg
WJ40/28Y/t81E6H/JQ3LNineEgg31ioetVX/DzkFzUTC0fCE50kDy475P9FMBPH5v0smeFtMy5CO
zp7FdEzjH7/+t8z7Sq+3VW8N8JBsDJEkQKFpbfr2dSWSldM+d6LbMPJpz/5go3hAqXhe/wln41SP
FPtlznFNhnDPu08m69rWmGJt+gi2Rj9jwJTyRgSWGSnS74yMbSBHDjLxbjUAWKGefLL6rtdyrnb3
t5fi/r+CU0hEiv/yrUkenlQFO3AGbEAq/1kN6uHBUAdBGJa/dQmk2Z7GmiUAnHAi7A0IH4EeDnRx
lcmJr0x7rS/Ts6X3gl2OSS6LogY0aEKEXf2rn2MD11VPb0bzThSRFK2NW1GX96ppSXaWXNOyKQhL
rXjK6ohL+zyfuvVfQCqo2lqbRgcminPv1H4miRs5jR0/zAzGZ2duGryKOKgxZYybhLn1Xo3xTxW2
d7phGde5ppgoxNG1z7zknBAGDuVcXWLcZhvTq0+ktaeneM7mG/BhlkA5OaXVGzCtLgFWAkzRdclp
XZFgL7vwLlxku4kc6xN0aH7IMRyMq/NgwIKA5tJ/EExjwb/PlqF6DzEruKtrAfTjTlt9DOXqaJhX
b8Owuhzi1e8Qwbiim517mTKFuZ/oHTuHRZfhs/DYB1bzK0Hn+8auqLet4+E2VgoxTuZnKsPtw8Jm
CDHaOU16GPq2zB/rRBws3UkohvJY+3BkwmwKOm5DQUwrUVDLwsZJnOqnmlgdcVX5ZE0/o6fuMBAt
m0IJUq+FbfqgkgjEZjwU8gnVHgAfYYMIgKdwn12nTYieDHTdtFhUqjYzuT3ov5rByF4622VgzJsX
yiaw+c0gxOU0VifpTtEBVzUp5FGjxseN2AKmvVnuhqEEElluTZIvdVMeKf8xgsEmqDjry1fFJ3Az
6vNOhKSq2vrs9CT4mwT3UwHeUG+SOzGxarMKKFH6M665DRdVLs8YIyY6wHRIEF5KSCEF1WStSLS0
ky+4CsydbouvLCH1IZeRcix3Oc3Kfs2NdiaOkjxCQgSD1LjqgqkBgvZoUps3pIHJVn1vpGNJWM0C
rtuqc2SGv3BDqQt9BETw3Mg625OV3hXj+Cvv1o3V0tymzt0rOCt+qoBF2/HRxCrdD7nlSwoiN9lq
rp+q5cFZuiO004voVp2iLh4k7AMug1CYSHBWafbCpvs+SYdbllISYLkOgVJ7Z45g2MmEbCZqL7PF
ZL0W+4QiifcPKgloA7z2oLk9AWXHHVkFOU0K3vNbW7n1euy+AgNDe6VDdNcNxOwtPOfzliVWGFTw
djDBfNiEXDZemx8NmyOsW5OLWaKh8AoeoqKo4GqK65Jj2rDxOoMQZdWirVBIKAzE3NnAHmwLVh2f
HD8SivQD683whkn+rlbqguHq2pqPsSG+hUFHm407z16WqyaHLTb2fUKAN8V/1MYVpP2Cu5gA6oyO
lrzMOiHOfxS/uhOR4v5OhZQszDpVy2P6tYS4Z6J0gPUEacoKvJlbcrS05ypiEU/QgpRQzaBzsEsK
/7L0Vx+1mHRFEyjDZftT5gWAW/lG6Psja9euaI3bsZk4KYL3iaUT9XvLo6adK71XfhWtZcggqavw
bJbuG68nh59JuYZDe8dombAgkz3e/OckYSNsUnBXUYi7I0UMovpiN69J0b2C+AGuMOkYdaMjX+dJ
x3ONX7oL+MwcKoVWWRP5WpS6WjFZAD3HGgsUTeJrR/1ZuHhs2LIe2Urk3LwLerHqe4d9dIle7TJF
Oub8a4QzwGkUnnmL0e8z2t7G0uhxKjGlcULyn6mM3/J5vKpF7Sv++FmaFxuwrpI0FZKbpufan3UH
iBqo5zkjlw1xe0dlza+sjAD2Or9UEr8aibqFnvdnnr0fzVu8zdq3VCfxJQlZavLIe7eXW9zmH8Rl
XfVWlQUVBUNFb1dCK7LHKKvr3T7Wc0qdaJM/9BAA0pmvschyZ5PE9bTB2valm++Eft+1qTi4o7x3
MGL6eKnQBShr7hGpfVd4N30on1jo3VWzSVt2yPVHteZvd1gJAAkbiqo/5gM5Ty/E1Y3ipBMjwWpT
wXN7Il8BPBNgTYUWzO6CyNFSxj9LZcit7foOys4BDsjbGMNBZdf8VEqkEqvRHvql+y463TlklfjQ
K5IXDTI5IVp9O9D62CuOF5MS3I3rLWBkyfkFtku8dzQbnOlo8gz808Zu+c8yRWJevFDQxoY9rWSl
0afL40JgAmes3BI9HlkwWHC9h/SadSFQBj7VejsRiiSPQh6M1pU28xWw7o23cDew2olkb87DHUuO
3u50OVIg1Hy3K/W4zsgjDg3agnCdPY3CpEosy3saK0Qa4uwJrqcxbru9jbtENwbrRNKDZjY1Ml+T
aGkLio0jAAcVTJzWm2/U/JKpGD74Jikp8TK5y9RI+6eBGKmL7AuCjBGEtfs2G9auKWkyHMqeBKli
peSoO5IIpxSZ+8tqfxm5uhoJCGwIbDQjdemvyXa37iryuG7SbbWxO8ZFO5wkqovEUw4yl5ewJajs
A6Gu94MZtpd//At1dZuQG2arHmP5cASyOV8HvXsRO7Ec8TeWEHfRG0kzC25LCWTaDvfvhpZMS1Lq
xk65ZWtNWKBRGOta4BV+nq9vMO/GJZd0RVR+m1HKKZz09+Wq78STt2wt3pmJ0ySBoXh5PUtgbm4w
zLWUXDlQ+jgLy97jD4UC0EuP4UA6m2z0XvUQMhGXJ1+aEMSz/M42LbqSHOjHJh5fGu10C8+/fhuL
uaRORHurENLGuMkfo676ZP/GLGafpFG23Hi5gbcOfN9MJRfPkfAgLSqG8L1c9FL2vpWL/MKtOgui
qTaozSs0P+7Dh2ogCxI78Ipyq1uVw+HJmt3neMRy2wGFtCs0Ptvy/rAhwOXsrpFbuqQXGmY98awo
CYUFuJQBaLJos4whTOHP3OOJS0bqUCxcK3vbWAmKxXXWynZPIeljpvfvJhtDzqARmSEqQCXPcKfg
3FQ1UOMiA3QqRzkccEWNe8+jsCw17sxIomTUQNfAcjSDBq1GULPddee4Lv2kHpxtNC4YFfThwRYV
kY1JEsIv09dkPKZ6Bcq82FTYCfYmBkeefmhFNjJO5ql4vypwdS10TBCVP2A5J9vBBkGw1xpdpp5k
NrBpc4mnK8K1auDKPGSydP6uXbDN3pLlu4iuqNYq3t16fMpnEhe6iOJtV0CiQPPZDgDlyC1nOZdl
rdgTOE5z5lYY6Sxsxi83s+yAU7v36Z1AjRKe+QQt88GVw1WSgn4YNJKiUbS8wG+w73sP8qGFRHOs
c7Pe5TM+Mnx+KoO2PiY1zhFx7UKbmlYiNBN1duTxWj+2rQPbUgJx9IcWsFeD1AKrG1omOiq3BHpZ
+mX0dqnhfHUxw1Pp6Je+auALZ90V23F0kaVm3jyTdc0Y36yi5TtpkfYSm9xiTDVWPNiU+I7wjgD8
YhGeuVO1Bi5vfTRNcPML0cYcTKNAhb3FynXP7PtOohvePEWYJ4FRSTJiQy+W42CXVfjTE6e7Fv8A
qWAmrJMDedfhUTej4TGKecLUvUqPXgdqk6qMGLwgW6a0/sCYJ4hGO82dAGS/i/ipPhSpg/k2HYo9
leX2KZ3Mn1rFl8yEPtHTDH1nNVhU6TowQWCr6TqV8XRd+MIOJAh/sS1E2/mPX9B0TqAxJVcwUxxD
yIdShWq3zJb2iD+H0Q1sNOCGZjlnUzlsAWpofsqe4ABA8SVBwGizxXrmQARKCKR2Ayz4oUlC9ZgL
FUMUKRtwzd2pd13KN7L2vpEQsKHnMt7VS5Aa9fRhueZpMJxfhRyKY6E34oIiJlQe303jZRrwQw75
3KyQRz6I3firWeJHRvRPZ3G+TMvcsrFSkFbcL+Uy7VkYYNsc8qIO3bZ1fqKEBVbTgMruI47l+Ixx
EtZRzg+xS4sjO//YDz2qgk0DH6T4RR/yg1pK2gyoeMYLyZhlcJNeSbqJ/ZTY5Ms6s7zMRlNtnVKn
nq666+pw3NK1Q+we4gn5t5f4o72G40HTp60rMOuRyOspi9O09xLL2qGQQvOHuX2e6BVAX2NjQpYE
m6gRgMn1bQqemnLV3ctwm8dVfBgnzIOKj0HlpG+RIw6LcAbO4/TbCavbJDBRoSsHyUwBASI8IQAk
TzeGJKP1e8/VP6xIu8ZJ5923mR2QKMFGWs7ATVrjNjo2yItmSrF5jtGxG/MdlsGgVXXylGLUhoBC
00CSw8AWLaDigYLLu6zXg04LqZuvKwvNoXhMKSO6DhEdyC008R0tlAyuskTK9ZY/oq6ifU7o2y8M
QQWUnn2V/RvJ6/aS8p15RqOBD96QB8cz4FD/wGMCVG7T08+AfRPI7wYhjv9n6G+8T0cwOltKHZij
eDg0ROTYqIBa44k1vOSNQawzn6DLpFT4RdRhPbHztnci7UVg9qm8j0C3tKx+78a6fbGMOe6B7QW8
9PeQtaNDNvTVeaZT8+TZH4ZuwuFb1rpeKEhuQIWhODgVzQSum/KDi+LP3lx3cyzm4ys2DBqnaXE8
kJL2l2VLWsXbMFbdDC3e6ik2Qk56SqpgQ6U/wLictJzOIW4Mrmi5Gdgde91IazclsBmHVvHMgvHS
O+Zh6ZefRe9eak9+6s686d0vOky+DbUSMfruSRTMFpCp1oieiwsSiaEBi8i9Ib1z0zzwFnFphNyl
bvwcQrnxgdI+EAK7G6AeoJGGikyyNjPQ2w8zYc2Rhj1/JpkCIVs9LAopsy6IYKVzPvhlg2BqhhgI
XCjWoIhmktgeRVDNHhrqvHNiSAozlpB94/30qz20yit2/Z3Gskmz7QPtgweY5pQh0lzCSd6R8i+c
IKQSg8ZrNoUVhJ8h676524GxMTsE7HD1X6RY9KaKwSVNIJ3Y5vRWyaY4RXSRsHqRA0t9WqPKHfZh
IjV965fdyBLRrr1zA74m0Jaw9geSD+fU5jwpSuvquhS5qCXcKCP7omHtmGICZwduHbNGvhcai2su
pHz8TJyh5EMtIW6yuSRYVvZhVU6wi4NhWA5eTobOVf3NY8HvN4uxa8bmrdeck9euk9asY9PlEOvC
7r3TO0nqk+WLZkSvofengWbjzVxwyIgT4k9iQP6NTQ3V/DTj7PYpgMQ2Y1vADhJORD7eJgraht3e
yrfQN45ikz0PXBGza19bux7FnmCGDFyKl3iDhIEXlVep4bIhcX+s7AknLZ/oqGyCWZvYpbjPEV7P
S9pidIpluEtoM9pkgroQw3lKS8g7Vcn9h6vJhbHWKEx2LRbUguo+cuHYCg8fCpv3G7AoB4t+WlJF
TspDxgmpeLqHAUl526HivoEPDBRd6j0wWykfRozkMkxyeExYjGjt1ZiT60wQBuURi5Aw2B86+aro
8/TVk6Q7dxVREBau4c2hs9IX82MT1cZDk9uMW2H1GE/Fs+sV3xPT28VTrKaIoj4vHXEj1Y3GO+mK
j1ozKU2Ev7ahIxoycy7Iy5E8dWfjoPP2DBQT9bbJ9GMJCinqGnIfxJn3ZqmO61vdb+30oEJ+zEVM
gNRzjPRcOgvFlyOwEaf/w7Sc87lq1FNIttQuGxXA5yvvLPvEI9E5E0d5tca5hf9fPbYl2HjPYeis
wB8Hy+A98NFgj0z/8rk1WrF6CXa2cq+Kokk8JcvXok2hD+oJ+oC5MUT1UlDZ4E9dC4zFwRcbrl0c
MvN4ihT9vhz/8KnPj2UjwiCSGPTN5Q7r33h2Z+dpARcXC3w/xOZYSpTZb4/s8KNpzmyFdP0ls7WK
apmWi0CTLneSbzZIFGUOsbIldXL6Zx6zeyaicuCZ3hybvsXpAZ7+iGxznyXhfIvkGxAS4Ai1wS1i
BGXSF8Z8gKmstgWLx3clmkdGlHvAmRNxQRek8QhTTM3tQHIEj0SksoPw0jsC6+6WMg6BM27kHCwf
ZsUN3U2Sp3FMLnSqkA3o4buRMMl8TWUpecznIr2P24KCyUQ9VdV0pVgn36fxwpbScdBQBmjiS/ky
8P9slySnzamXHy3g6x90xK2aPPcMfwWHIIRkzDMdB8GWv45JpreEn5mmOJY5E/iSTWBrakqOEBB1
o/O20tOtHV15S+Dm5qsRy52O5LW1MQYj8cU8DVvnluGQ2dDECmNWq1klYpouNEotUASfIyRtH26p
fZ3YJNN1uiPbUpBAq1FRKIffJ1Q4R15xoc33XPXQNKhnB6KBtscCK3qdVQHVVfF73UyFO9oFjToE
TTanZ4+o5JA5717bA6Y1+c7pjIjKWxfVZ2X0jwaDYMa1a4oug5cfJsPs/b4BY4KkqA07bdHhcNGL
JiWe/qyZULSKb+q1MUArbF0ggmCwArGusvM8t49quHd7Phb8FiaW4ocBaTNZ3kqpTujv4WGFrKoL
XhSdt1UFoclMEl/axWeWZM/coxWnJ9NBBVGAZ3tV2UUAFL3mL2iCxTJrvw7tPb/sgIyNhT9YBzsr
P/hwBhoq2j6hnEYDTFmq7GJzsLuGvMkWzAdDMyyFJMOpIugTnWzOac8Ndyb3vZSfIgkFCBroPd4x
01lmi4kH0roSmJz+hZ/xjSutyx/AyGzOMc9Tzb3OLBumWT4Legwqyu021egO8HwcNgHlq1boz2Q4
DDLNZ7OoT8Ik1mN5HXOe0X84uvY77a0fWylaLzrOoA/pcgRn7fje2vp+sUL8LnZPvZmSX6P52trG
EXMKIT3ovHO90+LnLndwybjG1uo4h4dCXqlQyzd7j0s/e/zY7R/NaW90xi6SYM6ywn2AjcHFiuAq
Oy6UOJTPP60+K0Rex3erV2nAUPLct6G2z0KYgNm4EfpNpz9wuj23ebfvZH1uKSO1pSDZY+PPTKph
2PA84XbO+h2COBov3LlwcYugH81Tx8i4TWiJhHuU9C0t1iMdW+mdV5WggalqhBt6F8bJa9Mg/rrs
tfDOme2WpkOC8Uj8Qz49Za78TmuDG4936br6LUWY5T1xcZR37k314xjZb+kOZVA19QPdJ29OTCNA
g5UzHn+aprny6PkzOFkCWpfLZ3mpF7fcEawDUlFme96F6Cfllss1NBaPeIwej8BVSIkXU3/ItepV
j8C41pqWMKzkNvIk1LvQ+eVZoRkU+vKosox+cmX7YR1has7sZDv1OCMr0pibsEcPFpbx3mfhT95R
ENRag7czKsciXwXnoevUTmcorSaX3KODF7rtBaLUla5QB+cVzoBmUGfN+Wi7fjwrxyBfCpXdc8Il
IESYE323f/VUV20sNz22lH2DDpooSFyPyZou7lRrtnOrmccwnhE1knZrz91bohtM5XlrBWaabRve
pgs3yPW68g7nSW4pAEd8cPUCz8A07Fz4CpsQIw4FElTDylh7TAu6ZMmuVB3SqjETVZi4dxh0oJ9i
ahSJqNGxFPWrT64GeZ12NpBCRg6TeCUoTOhRfSRPdV3re4yzGtUPHBlwg06urvGpqnJCmqEeTHkk
d9UAvQJeyrEJSd+uGfwrNSrB1FZnobXFR5ktT7P3nFI4twflEKP4DB0JF60JMrzEfkkL1UZ8agYG
lNim5r6nbWpjOCOBlfzdE8cuTIxtVJMoqfXsRwB666B3bqy3uak8P+RajRtoOveV8SoVGC3sirzC
dXuYvAD9gyLYMAkWQ3XBHI617xBHCoy1JRNph6ptKQ7kR5AZ8Kgh+li/qoinjKrGzxFNGIc/j5pp
IFZMm+Q8fpkUDCh7/ionUMES8plpa6afqJrbQwjDedTkDxbqQ0TXxUw3pmpMKphmrLC6cEyucPUT
3cm/q9bkEV3pt3iSDFkTjEpqYYxdXa/HaekW+9JEGYk7imz7ud+49Ju/DlL+GYrpzLXevpb0x9iz
RDUEEwKdhi+0ZgCgJKZmvAiL6RhlFJYA4b13K6zqRbHvIRJsNMENPDaTp6Uz9T1L1uY0Ig9ao0vJ
aIZrxtDCizlUz7YK9V2FQXLF/0DYg9ngJZjV6XR9D9ebjpCutwnV/MMT4g4hCbB66rVwkJqC+jWO
BYYFQxvRF3l3+kOrb0utp2xAQsLQIoKNi47wmWjulvxaErQOPULNyFxqLNjPirS9dRlBNwyHmZ7X
d2OkviLcIVwoSTyOv1M7c1+z8QEZFQioAx7MGLf1QHAvcS6dwqRqAxw+NY3EiMd3kDJ8HKxJnRJw
k/crlTEOjfcyT+0tNzKDrS8TkN6TqgJAtvvmskBMz0M/rnWilhlGbmfmmOqM6aCAordGvRwrUcpT
6wAQ/TeizmO5cSSLol+ECHizJUFvRMpLG4RUkuCBTAAJ9/Vz0JtZTM30RHc1SwQyn7n3XLtqr5bb
qy2AlTShzodORlwbxzCC9PKD0tvFJtjK57736KWKiksbdSeAXqSAjAYuRRX3l5Y+H0FUGWzSQg9J
q+8IRUz301wVT1Fdc5FZvdqMIO5Wcq52PTi90Ev8PxfZrjL91yCFmacoHA9KNDcazlsOQnwr7VHu
KMgFk5J2sB+A0GU3z6ODkYB0l5cFjkEFJkDLyn+BEhjFahiLvRYcoVgqhmvdYw5GEzKTRb3gbhRb
S8fv/qVt4Z7mCIl/qgKOmgidbGEYaHYlI9Mo76HYRwu1Lnl1RG1upnL6qTIWgTVn+VHQWlNwJQRi
1cmTJVFVBVws68wffvWEVYWLSJScdZoAh/olYi6FDZzl3X/4r1Fu6swgtXCm6dTh92xm3uO1HJYl
8LIPQ3fPQVVV/TFtRjKP0VJQG+bz3a8GSvsOdkHK4LbDzr1pddBxmMcvRYxjHK8IKzpmRrh4o1Vh
VxYKQo05ildvkFbMfLlNQ/yUFJvKbh2eKDvfQppxV2SIYh5RAG8ykiQvVqxmVkP1vMEa94B3/mpb
+DdoxZhmWkEaKkMPNmW5UKrWWRF3GCU9hsoIElY5a8F+pDat8v4eZGX3mAkPTI2nP/dlrR9UU6LW
SDiQE9N4sYiZimzvzxuxYo+Vdu9r0GWdob8Gbh7sltwa3yuGY4SEuM8xn5ZF857N4tLGafaCSRzt
mVBPTZpFR6OAStsXqPs1pb3inPZPHYG5646b8h1vHRtgvLkGUo6dptny0TVj/2Q7YPhdh3p8flu4
qZ7vXu1R/BSjzmvl3KceZJyChZc7V4cSYa3b1p3/vuiJFiYTDiDUFhlUCD+sSXXRTX7oNfm6oclU
dwyiR0cGtyHaab39DocNJXZFAGQg3/E7UopaeP0X8mrlDsdGI3ehd7yDvzgDF15slrfvafoTqfor
jf/iDo/rkq5jN94VQdj7UC3cuyV6HJ0GX/6b6QSPWQBFeJ4IbEhpMi3j7vfGsUnkSa8U0odm0frX
4pTqM4LE9M+fxXvAFpwO56+Zkz+LAyZilwtjO/toW8pi793I3N1fqjOydfi79VRHvtnof0Y2YuHN
jx5e+QAka46qmwvHv9IAPQ+6PCOKP5hpcW678Wn8bAls5+aep9VAAL1wd4j7V3ZdfFjsyBFNDzUR
Cdwn/L9BC3LUH25zTuZvgGKi98GdNNMGY/zWBgR10gLU03E0N5eaTJxb0DBj0q5sqsxvtrxwlxL7
NZqyvwnNcIhfgc2xdLoLTh98qWK8pkRBMvSadkMRs/NE4/PUJ9riPc4+e/riNSBvN9SlTZdcec1D
RgzKmcxtqEigZUcatC39cPvAhKILJqILQECcyMA9jKn8zvJMviaacxvmD6dFt0n4Rx2qFL2DGOqO
EKoqVK4NWcI2IrZ+iJQLk4gzaYuC3NehguRnfIMHmXCv59Aq4/7sMVs6m0CRiJ5rnw1OHmAgabLu
RNqG2SitzVw3tHnBtIJlqYW56vSN41DpuLH/FSPEX8eGexwhXl3yBZTkKWYMozMggVTJmlTufMvn
do6A+Fazlps7SexY1zCAzG2x7xAR7IyIxftUj+KItadcbLYP82DHO+UOxKDx9oayLXaocdl7TEbY
uP68L2p51aAfsXSkCoWntG0jczzq3adm6v+w8juhDnL/VPeSSVAahTaDw8c+s1/j4eIp1aCYRX1h
dnxdgUgOpdfysTi/Q5z+EfaWCEeTq1+IGsWeH8sjiuK1RkvxhTHbTSrA7kQt7/oYo7GjzZR6JQsf
uxzcbWTRmcqCvVvJybXGd3jp3DJ/dix5LMYi27tE/sXZmL674o8xLRiEBZgFR55XTmAJAUiEejl+
T0sj3scomFmlOOTIcIxki1Fc0Sf38KmidPwwoxGN0OQnGMvtlkDAc7AoXcYZhG0qdAI/FtxEBSsq
89EKuGXjHQZv8EI1A3hg477rg844Ko9mMnLtG5KL7tRPdrPFNkBCBKP6wCCCMKGRO5hwcxirIdlH
b8hh3wCtNSdQslERRFd0CsZlxJHcdmv8yfOHWVFJ2YbfXSkmACOY9IJIxJl6UqpA9J3OZuKzTZ4s
7xVmZLXHrQBKhzcrh2/+OZKGl6t+/iVZ+971+TFn+3BWQZc8t34Pjanx8p0L5GvOlAhlglelT8k4
Hxz8fLH7rQb++aZZijXoc//9Mrsj60aS3yf/JUiKRwo/Zh/+tB+Qyq1ZX70MDu6vCYaRoeB2Kgoy
ymUnK0RYEFmzTuKA+I7Ze3DjeTHyUYdEI4VSTmhwzjCuV9r4wTSBfoPfMPC8AbVPoJ4miZnFgbHF
nPPDXZQSk/1X0Lh6ZoMAw/iMRst9HVyLnaB10Jx23mIl/eWCtRQqhEZ6f2QzFuusp0Bh7xug6c+S
AOlQX/9AqGVkIwPeexwCvS+YG+RPtZcyVJsPEXKbLdgcY48wGmVy0ty50VpSbgjGCZBUHViwXnrW
jEeyad9LvC4MrBAUer54FnYCNNVHQ2LbUEU78QuP/6BVLh7MhJLb7PpbrgFHgVp9MgvkESrtxg3o
M2uXm2c8M78aq9RGA0k+0oiiDEjuOsIrlpdokPArcL2V38Rz30cdU+DEuOw8FkcH55FfZc7ZT/p7
L9qT4Ubv5kLcK6tkzxPjA5fvhhXXFdvahXzvB0ebEpPNSIQvssWDWhCeAcnICoFEXIlFOxklwQ+J
wQ6RC6FYzQZrKPRqnsmieHQw57D27daaV+IQBA2cZB6Lh+nIJVDDrUl+ISTuhOWwhEl4hNiZ6Cxw
1ka6dpL8uy2Q+dszCYc4ccfQaLEdsb6kVXILAO8KuICuy7XPyJhGJTe3kCHeoywi8yimY1eif9Db
CLZu1qRbMfAOibr/Gu3tKMVbIkwUjI5Fqqc9rScm7osL1F43jcXJ47KdcgrQB3zsdeFU97nw/8ms
f+3G1TB0847tNabYgfOFx48SYEJE0Rj9pzSyaRPFI/2zyaI9rhBwZdxbGrRamj55D0q4iLYHVq+c
7T8rYSKIkJH6sMHUpqixhsoE+/yOXe3cwJGW8knAgKB0XID7tISlAvU2Fze8Iej9I0VPbPAEwQwz
vjy9frPEV1HzvrolrAyrAEwnoTpaECzc/j1zcAA5GRIKXbhbPDah2cUfxgVQJyMMgM7CqJ4GC4Bt
X1toLTtSGSfsxnr8jjJuCB3xp/KqX3UN4Dh2d/cGJePKqJpikzrcLGnMpZZ7T0LPPkj+Acm1Q0DD
Vko0f90g/iKviaGIg5ibrDo0EHTu1Gi/Dq0zrwIT9KjOIKicKJoryxI7sCdbo2AX03QNo2n3k4Xc
n8ViApsYO4bY875jD69xC8Zn7o/KIQ5IKI04aDbNjCxoGOb5qVkYOD14aZYt33PCbEMmLTU+O7nK
ZYGrxVRaUhBxBaz7BGjjnzYH7y397tz6eMlixJW9yh8Lx36vdWaBqkaKMZ3BIz95sw87rQ7mHQiz
N3PKnolN7iyTf7M3IOR1469B8Naofjq4+XNej+/Ia83FvUXqRMdIcW44gHsj1BFjpEyi92NDoahm
qF9w5t7Z8mbMhx/4oKQ/BZS48CgDKLpT7Ocbn6R5jNLI2LjkXXIy8rF9wxdMLqvqT0E/bbKUTdxk
7soIn0WXtB8Det3Jma+8HoBFN9OSRWSjCmQZAzjb697ahEeZ6IfJmL/5Ll80J+2uqnW+S2aqIEBr
itYuwPXWEZKIrDtk3RPmMVmmoHMdyIlXBtN057IPHtolp511uFnW072K2Er6S8AIiHLCgbotXeq5
jYpLWbjOuncr3sjxrulk1MQVbopmJDlYPeZu3q6bzNlU/RTfvKFkXQSELBd/DOKt1cA44Iya15EN
2eEz+YN53WFGHLtNHqMRyqP0ohz/j+TkNXi2uzZMizeuuM2UxOiua3RghOgcjb74BGbApJ4CuTOS
NYEWrL3mReNp3aBKvgxxD8LSfLb8OgtB9mxnQPchr7yx6BiOVupg5CwcIGpFv82F+W9AzVPEbnwf
5yjMRSMIAFL3TMfQ2JUIu5A15NmwmwW2ugnabCUsm1lTcWxt6AEdOw4kpAZvlIPfcjDPZdhkzV8i
aKbymBCtBLUeFUcCD7Nf53M2H2G1HlSa3tF9fY1O/2CXJ5/F29pk5rAyuxKtQQwWZeRoYb+zsXN0
jB5KDOyxl/int+qfVrbZg5skP14H4MsJ+lVr5x9+4z8PDSe/NuUPMh2mU8w4LRUGc0uYBE61z2H1
7djPPBoz2zcH6Gjcg8qk6Jyo8REiOfEaiaCFGQnTTuxboU/v0sB8o7XwQVw289sYETWe3bTAeJ5M
rFdOxEk1LSptB/AhY0wVa/+yQP3X82TwbFCAlUkPbIWgG96k3wQVIYPyBxjgGotyfT9o6ad0G5YY
3ri1GdT2U36rBwLV0WluMxu4l9kNSGQZ1G9y65Vgs92gUOy0rmSUBRV+1Q1sn3uln3UTEJJXvSfg
vHiiLUFBUYZzFKQoPMdj3wfvfb6ZufexUDjzToxHi0SISLOtsMiB5HVJ/manePzr6jKngbX2BXjM
GZYWQbfwblkv+vCKtpNst6QjjOsqKI9EoJlr/m5JdfqJZAfDrRH6ow0MfYb10NUPAS7yxr3ZMacf
v8dFSKSeJM3SOXTdc66QCTTCfC6alwD4g49vO+jiVysPxiPucy+MW0TgpIpUDwRk3KhzyXGeR+vN
xv5psbBvBHBYtFwoFpY4hUaKx9SKpovvdBtVtu1XpXRUP26DOJKjBkQ2Ie2lZL9a1YQRtTaWwqEM
1M63K+/k+dNIBEbJdn7RtXh4oHlFG4jHdqI+2ZPuQRvua89NjnE3LjCGkhu1yVl+63W/VnVtIpfj
yrVN90iMD0JdgNZbHVbfyW7hcjgV4ezBaDxZzaeuZ/T1AWdC0OBazGIA1exT0P6K5O7CSd27xryD
r8R5RwD3SaUjSe+w9i247naqXTCx4UCMptAWyDFRGtkhbV2Ew6KOz0yjPpH4zM99RsPoGHW70Wu4
dSZmbcwFUpIeZhJHY9FhlaJjcJXAY+xLnD1jk4Ho4mIhDM0mVYcyZdLsj4agMoBl41MbGTPSBtE/
zhk1qu+TXRPwv+LCAbU+WbTvZpKTn9EsfD6rXajr4PZipqZz9ZcPzBRmGuQ2FXtCAoz7MCAVNxTE
ValVZ8PB88YXlFxKUfPQwhWeS/VoqUTu8RE9uwmTidhvUUdhit3gIYCn4AigfQMt2BJHpjHQ3Aoj
DzbRe+4/dYm+WdQQA0trLk0VBgRpbGZlrBIO761bPVUTIRYp7l8Umrhd0CFX9BmBNb7B5UPOFlLC
EjlUflgj3dncdX9k6DiG/ldEybFRmALGhSWbcN/uRFBd0A2hUbZJF9MxV7RFckqNI48ni4+UHmNE
5r/qlHqn/4Q+LqgoZXPJtfjPtfzz6I80pDEXIGmBSPtM+6W1zx4CJ6+lTnPyAB3MoH+3XFJQZMwr
WCwkF5wKvmewOvjoZ8RFsOK/89Y4ui1Y17pT4LSzGOVXTgp5oTbOUH3Wa3ofJkYQGjD8RK/ZmBxF
JN/9HCiwI7ggicHy/8UtqWlYGItuxvuO4cKYv1wVbEUtfnXBGEI0uIqjNN+pyTbWFUBWPk6cbgxK
bD+bEW+DLXGzPDh0Mc9pXrAdgPLJlrXVsiEMypnbk1aabKN+PjmN6tZt0QoGhu3vWDoiTPvYpmMZ
ys2mi233ogyp74ak+GHRZUXuITBLBjiBdQwc1a9mlTG+TBMgtT4UgjTCPoY93Ct789Lrtr/lbZs2
cnI2rUyN5+yZ7ghKb4o8L2XTGFqa/mwKxcLVyJCXGPGR2WYCMEDooembaOCEo2C0aM/5UMUEgMCD
Rd/vhKC53D28OlqVxZLq6+It72dr647wznTnx120Fp2TNAdvsjckgM+XDHIfSNYfTwj3gwg2wRof
1bOIKTHKwPvwO604mp4cQpUXiFCRAY2j90N4dhIOnfhX+8lAvFH+m8R9vPP7GNGkng8n59BKmd6Z
8ezyLjAuWhKTbBKRIul7QwWbw3hLp6UyONkktV8rjUj1QWtxq3srzDEQMG22TjqubITAF+nGoHXh
w5H+R3I14W4zYbF7YVuP/HHpyhom/rVHdKxhdFB8+neLMSfO8vvo6C9DbjFa0mI2iATzLOKKg1OP
BA1ePd/bE9v00lcP7RRtMzHQqrXQczETdjoOjAS8jueTNesmbAdFG73EEQU3ce1kjy0aVqc42pRz
cQVFBSnrzWClwqaEN9vxTugwofKlLIUFUSkDhhY5BG8xgrauNv5RUZVbUwueOgT/65EBExd5ejLq
pt+MQXIZ+s7Zw4gib2Xu87uXBnuWjo9zHH/mQD0YK6CkI4YuTDRsTbVizpPJv5iIBA0tTJhLnE5s
UnB8sJ+1Yd9IHMO9JGDNQB+49yQRTyU6dJwbp+Ju+ORl0nhCBncTIrE17GDpnIWOEdoe7agVRK+O
6/gk2oESpBCDjKCtiUZlfleX2lZK/0RukM2kxhMIQLE+6GvZO3JXxfWbFvk48Koh2lcMf5YSd91p
v1PU8aPDfceBgXxFFt2Sb4O0C2K2XSmu7+WXnv1zm/BxcAmubfomZNl0iW2K1sftSy6VzF8PQyB2
i1tv041oUp2g+moHQf4uGRWAOEoy8LrmJZmJ1glSBxYBEn+0kfG2J8BoMKg2KsmfkmHEp6ehcBAz
9KLZ22qBfhIRUT6N92xONUajwrhNLmVUh0NhZo2TXWd6AnD8ibtTcfGdTj/YW+r1IKkLB5UglyuY
XTiHrrT+I2L+Gqq5YKwr2HSV7E+G+FEbYn8vDXnsR3SV5EQx22fKF3Q8ZATM5ol59+wSEWAkwPIS
zlGPYH5SRY6kjKcHYJh8QU1Rb3OGnqRCkbSrxIdr8MRRnv06o/Np2wPlRB6/oIhCMIXvUJ80xMOE
TVEbi+PyH/Yr2KDAaQHoRU49IIiNL34MnDmCG71SfAb2Ftp2zK5jgneW07ILkQbqK9v1z0BG80Mz
SWQ7hr3Yy6szxTLtpLdoLW3vkQ7kq/D55+NyCKkgmalTrUCGvyCDKkLfiPxtguq1GHDy99aTTq4U
lhh45OaXsrWrWuaQ/tHMUsTgo7VXZqmTq6fuBm0qk8MHB0gibxXZmnDrub46LsAWHAuYQgQFbNDs
TY0uRbdnqEbgY8zXqAd6VNmsVHRtZgRRkHKbHQk7/Tc5ETjGSM8uDCi4WTFHrEV6s9plYDjVWxug
EJL/ZgothX+zmpCkArVIWcDoir6JmJ1GOtOpy3msInnQdTvjKqUWKRk0K/etG4MNm9+tWIJAqeKI
+0DeXCHyRby3lNTmI3pOeLukMUiPyhBoimPHOiK29BMxDfwaRQNWwHXLxmqtKXKtXdRfK6JsjK6Z
15k+lWHqE5FXM/H37xi0141G3iv8W0SOvrPrKoAXXvWUaN2PJ1n41c3dipuSOlmiF6s/0zEAg23p
yDYrxhIzPAPPsi9APQHzS2mGo8ioggq4on5rfls1P7xafnuRER3iZFqD1GGGB9FsybLhcZfnohFv
Zjw8OjpXykgeWBzod79unjxGhWY5PxpwEXrSMcg9pK8zBFpdvXj2egv/XQGWsy31jT4IuW9QjDCo
I2uYqMZVBzUGcoq/Q6cPscFNkP7bcfeoEVu6agyiz3rJ4nCSxTEldmNbGPzuBGUh8Oj1V8Bk56Ew
fzqK4a1mLaa0uH2um+gtkeYRY9+xatwzbeFbVwDXq6qNjMglGcynnKV5FgsasuIVMDCq9PckEe2h
kITS+KBtgMqvChoZWP79s8Q1SSrQY1LGn5NHbArb3Ud04M9W4BGcMf5EldqkBsFkvR2EKGhZIWn9
0WAVGcUWs8CBu9yc70iLvouCCA4mPrzv7alqsN64TAjLefHymqT4Ehx0tEt1C/i2d2zG6af0Nlgb
7uwdWcOeMEHlR2WBF5pthiamX2uhWyMX8uSUbZXUCb8xCS+Xmnvskq64pbXYjK7zOfaFd3Q99MAM
ergXIOzHcY+wpJrGczegD3eMtNgalgYt1x1Cg8YkHD+lndxFh2oumI++JmFnkP8EjTmyUi0kw/oX
fwueFMjLJgiksK2ZdY2y2cGFZwLpTQeITECM7fBaR9b0VEcP+JwIbmy1cm1GKLEmg5EY+T9VsQ0k
E9ZyBr+kuLNWAl/VXGN4q6dT2kGukEBSAwiQdF91gAtcexltdvqV+Zm12qMszbfM40nIihHBB6dt
oIZwJm6TWgASnFdu3KFOSENyPtKAed9IWAayypxRf+1sPQ8NLQsSpnWkfeJUDk0n8Q4i8ElynnG7
wD1pqSjXkvDeVZL3b2KptzsxIJWmrXYYwCIji6KLzcslG6GOOVqwrUpCX8/kWcIs3Ju6R1x8clBz
Yaw7Jri54TSbWDtGiaIl6Xn5yoX0CCT8PEMWOE7JcPBH7VyXkXiw0HrukpkzPUiOhh3nO8L45pAJ
4UVCed7oEwppP6fRH5gh7WuXpJY2LjBHTtGOxBrmA0GabQartlh4Jd3B9hoKk+XkqbGSWHQ3Avbm
zoeNtGt0a58XHUUl870NEsnf8pmlv35nGPzAy6KdExawRtcZBwM2MBc1UQ3wY/5x4mXnIR6+po4Q
+GRoxm0jrHzTaAMav2ogBkwi+yxj81ChKNoPDYMox6/PgTbckHW4nj0h6oR1ThoZgV0SfnBaWtM2
7ev03MXMJm2jc1HLu8AWFV7n5blAJ9gfRx3WPpmxfwNhDiTrxZfOBF0A7xgHt2uc6J/eZNViyiv+
BS0mQ6I7nzSl/2qOb2852r+NqMdpyjjdHOFapoiNwxpZU3iOweLcBaBOFSu+BHl2lAMGQYyMgydU
vBnyZg42Rvc4thqMnDjP2pgJsBKevsbBfFQjKVHxbByGrnkwGDuBZfZf4nTcZlpJbE0D3aW0z+je
h2tG17ZEOID7Y7MUzR+dydbIaWZIUSwWSL/Rn1oKnRB9OvMSCvhV6RBYVT9MEXXwkDrumtLPRxzp
XqH+M4NW7bvr9t960j1R/YOfq56EWW4YfJTbHoHsKkE6YJZDgR4FK5cyIwVPGykIoEjd6V9Q1XQP
/J6P8M88qpsUvZhagry9NEaDRlTnQdCv8T6hDxyYSwQGxEupUxyOlEtadvcd68Wd2UI41rgee6da
f01682MZ87sVJA9RKgm16110C5b1xXgCfboUyeOiCEns6cvgj3mSkc4aF13Lhtnv3ptJKM2T9Nkp
+bOq0X+dUfHwlJs3P0AhP8i7vZjbEROmm8wVZEaP0c8c8M079S/Lh2Yj46uaUWTBEepDMaN8Z715
pXJH+TfR1PcxsG+R5OTDuG/sFj57K/vK0JKhXJerXGdlaBVddZwM8xPsmMXTxtK3ylJv5ZHgtHOH
6dFZMh+1eQuEjhF7PAcwo1qxSSWfI+VK3cYG/94JWmgRI48zjDg0egibuacv1q+OHyR3t80yAQEi
sfWUTwNLEcX8DSBo771w1fVreypQMhniVGEeOOTZMksQHG6ZM9knPKTwAer4bo/AMjivroS3QpmS
KHWcSV5ikfv7XFSodXz9E7uSfMgg4hv5aH/H7O7h3t4bvziUfjVd6t4lspKB/jBk2X501V8tnyYd
ljliAz9Ceem6/yDk15RW/i9WaTs0XfWmq+Im8+6jIpKgQ4R4NwadFwIF0UhUt5nqp8gNvh3H/5RT
5SFT4klkv55wVFPVLYAyvPvtVY5kNi3KDN8mykF9AuBfwsuvVbHEvbfeGsbFt4csjR0cqDWtfCnV
WblkR8wAD9oI37FW2Y824fMwZrlnSMYFFVZV5r6mkfYGI/qypiTsOAa5ZJZpjCue8BKcJqe9NorT
H8CXDCWrk93gt0jPxNyBmTV/c53tTOvgxiRK0r+M7NyTnBFAj+SBzSAiVN9y7wZJKXjO+/alJiyq
rdvyqMgmvCTsFGjHs6fCAm+FuFjbI01vlp16yyptmsJUxdbRtYm9ZFs7btPMXfwm0z9QY4DfBzKa
58G8xYgudxa9I5Hc3SqlJB/yyUfxV3z1Zob1yvCTld5hLqJ43PpYpVZFmu+z1D7hH7jlPQ1YLrpi
M5kfU9kfbBuD9uyKBf+W3vze2bYW2ncXaPCmBp1pk1J5aPLHTpAfHcFLBHvj7uSoHfWRvFKV4R/H
BsVHmSN0GozcQLN/+zigNyPJvAyEySyL0nez8MYL5jazwthBszltYNEJ956n9a1OC9pXM0JNWYgd
MOhoN3kg+1RkkCWqsUfzvRtUtfRsWN6lYeLipRjnuBnAhFr1yQUSn9iiPY9DkT+ZcvxQ+IaHGmw8
FrcshkwDQ20RRBVhhmhgZOdDwkWrH2b4asNY3g2SHeoxe7N63KL5uJmK6LFQZMWxEt1WDqlqttk9
kKr0F9CLbRnwTaZ9gtSpg5Ow5L4aCHHXXZgayiblGcEQNYC5AY/TrYeme4Qtqw7Nw5gSieN1lX2N
B0Pfebi/gKntmVayyyCrGbVpbCz2jnU2iuGGwrtc8ZRssirKcBUF8pTY5YsyxXMed+VdDvWmjNv+
VlYWNcyc/Di2w7uDAG832QG4VVpXygnaoBon77U3YkwAtoZUxph2gPTie4Fx3jLYKrllhFktVjBR
U3MKhQ5GskrMfK/lMaKjsrr+/5fWjW8j7dHOk6rZNZ5WnJMBjl+KAuhUcKD1S3aFJeCiEib66fEu
Zrb35DhG8hiVmjrZcwIJr2Ja6xb72CyNB2xg4kaoNj4r+vv4AQmF/8aFy6yx54PRP4/X0ln8ZV3Q
kLfQce3SQh8TU/tlQKfjdu3KQ5xWd03U07E32T0HMr53ppl9Jy1Olay/uRIne9dbP4F3LlIwOKVj
iEP0Gcv8C8zjgWZWXFwPDZ/j2Kd8GnHT1+YvhMd4q1yUdHx//h2PlhkZD/+Zt9GDq40VaXejhYhs
8x6sHTrfLWi8cV0GwjuZvT7wbZIA30g1b9KJKjCroy9YaxVZ3uCWtYDZRlFXLD6xg0pAmT5cWGiE
2nAMBtaB7CryLVUBJ2UFVXrMM7HVYapgEc8hvxXGJaPPX3lR5W+NqSbOL9M9wHTdDgf7rh3dnce9
8JNg3mzmct+6hOpqKmpP0YRFHunwlVVHt7cz4tiUKuUmZ8wBZw5tgUjmCA/s2B4Q2HHw4ZvH1b8s
AH3XO5hYJ3SjMncd+SWP0UivPGiR+zNbz0j8w5bT4qS7mdpZiqVd38dMvnyt3RaZ+V1XXvxeOzHe
djIJHzJ7/oy11tu6RR8dJ5tDhdd1m0c5QoalEwx0K7RjlN4moFbkDuylAnGSVaGO1N3yMBeLn4X5
yE6kF5NAi/tMhkfvQEbw22g7AbnUzCTZxwDGjaF3LpLj+rIMucI+r+mGaboJeDOtF732S3yF/CV9
CRQKgur3kT4FYWKZ7X1dyLoIZY7GMHeq6WZwU2z6yl+30+CeJQ1NAjWqznooWYSRkrm6JC6o/iUb
u199OhPDVZCKPivy/3rcUuV8TkzH2tucDFA2FNkVzOGS6RelsXVyPfe3NR5JmKlvfNPHPkcrxZSZ
TM80b7a5Y4LB4qXjSDEvVkXUSit/GKDL9dym+plwqVD0vRV6RCST0J4Wu5LSG1uZjoUZhTMrtXKr
poAwXvCdlLr6XU8TxnpMtCFspDsTsUwitZNqu4dRBOkuHbBWzEMa3ZRRbwsXWXri4Yyb4bwC15Lo
uJ9UW9x7gwOkkL13bFPtWuTWvVUJ76PbVeQgzu+x4rTEBAG1qQx7p8g2WlzympFIuPwgOVOY/nkx
DR2CsSbp40uakQjlqPEkmFsYlQ6byy84qSY/Oprt/NyM3Za8dEJ1HYdU3q79ipPhNe00+SgY6q8z
Y+9XjXUHb2zuk7aFg4CCaGbB+0KIKTZq3hYGI05zMLA+HtgaqHXZNOZR84iM8wzlHZH8/fiMcdIh
Mm8sbrlFBj3fouEVG5GmNj1Pu48MW+7rAe1JkXZyPeQ20Inc3+FmtHf/ZR8xBWii2Xnqm656mKRB
FPwSTqc+2BUFewupFdv5KcJ1ZG3TfBEwO0kIK+afIJOWU8X+1N107TmNTV7mnBFshsuxKYE3dprz
qHkI5geXvk64VJ2MzCqzEch0qbJcMkKjCDMCarYVQIAXgVpuYwwAc9z0IaqTNzBg42qeSmsDkegc
6XxnTQuk2UHtlbRmBx87VpDadrao/VMzpB059MBcc5CbiJP7dA+jM8yrQG6yonrxyxavfwfZeRxx
a7T+utQNhV0YsYcp8/EucK+HM1rztSG7v9KTxeeoy5NwN9z143myjpin2y2D4JiUtwBGZtaTOKXP
yXGOh1fHjNBTtB1YoxbXiJt59rmatOKAVua1aW3v3fVZ0diyoYpZ/tIzXwcIWG9p2pongKwL2elf
khfj2Urb9Wxyj+ZQqZKYDBf2QocZbIOeI/Z4quhOUBj6HU7h/o4s9RDDHVxlBjRV3U1CqzEekbq8
tCYOLMesPnJ9JvSrYOyjTdfC8sP/sXcmvZEs59X+K4L32YjIyBGwvah5ZhXn5iZBdpM5z3P++u/J
dlu6upCFTxuvDAjSvRDZTVZlRbzDOc8x5Z0PJd6H5OIJC5huCxUGvenPrAVkiraoZSySPaNoPVcO
LiYxp6eNgvg/uMtWMTZr24/XA6gfDDAN4tZKnfJpV5EvHGCeX9sd8Bs3pNLZp6PNySqZJtRTWmyq
PAf+Sei3A+OoibovRZRo1vU3x/O+kzVoMjfWn7Kof1OaaawzRoQpAQ8Qwl/j2Dz5DMUXigDmDXN8
x8DNzi3uA2tgY94j2Kt44PLuhiPkJ1/UoTyk6FYolReMYviptSjcW9qHkxmMfHE3QMryaQ0RtjAt
qg0DhF1DPoAJop7xZX8JYvsxt1ritKX5aIQT2ZzlOS1nDgJ4MIRUxA0B+4FvjlsoQvCB41LfT6Bl
95hygQU3+bGzmVI4hdxScONXHAQY9J7paxPl9SEVitkb1J/aQPMztpcsJYSnLdHEj8AxKqs7Ddwl
kIKaAByTNx3qSJ1sw5E7jRyPVcffR3lkAmfvpLp0+Yk8xptJ2vCLgLpjd/jWQVw3qwJ9cNkNxiKd
qLkrPinbKH0MpsxelQ6JPbq/a2oIym2l65vWtp67KBbnoW1vBW8cI6Bh0XY6Q7geKzX15nTnJtGw
ZhHW7CUXEuPnWWHdGfVZSEVzPmFide2WgswzFjaTXFrPTEKc+sR8Yx3M0tr7fnq1DRYGNT4xp7cD
FOjOdFVXbPf6KfSHazfN+8YwMNcpIPxFXgl5SKcyWJi1OWxbtq7LOscQwbViXXUUROBzyIEAYvzp
bzgu6MArN7yrrCZfZfrQgarPGZgDs+yRhq39EeBE76O861u0UXnDxJjjlpQRkrdXVYU+bhy7AaYc
sgy7KfUlSUhYjPPQ3xUAx5b4u9tl3E7xNqyIEyxElm2GGM+mKxFA4dHqy7LHQeguaWSzR2PQ3svU
0A4OtUjsRu6pln14N++i9Cku7iWaUS3hOS4995pprIuDxvHvB89cweV0d3Xv38RIWH2JhLqPM8K+
W8EGoWHbF/ZDtA75tA6ArVg+CO/qdo2LVM6vd1VifcdZLXc8feiR0+ZKFTfbPJjuNRjaZIvZX1ba
LLupYoIdAx1REJLWobHcm2y8CItj2d7bBpupwCKaMijlUXMwJ05gfwGYJc6jX6NZRwcJV9qrdSq1
0r7Eg/7EGKJZVC00wg5HVmTUmINE8RF5hThZOWr7LCefJkk9jZCawt915M+I5FZXt5To9YfByz+8
kOCRov1Q9VvQJT0kRtxI0lrT25h3GZ5YrQvKvSMwbakOHc0EPqUr8unA4POJPjI7JB7er0jQzBev
UaYX71VKG+kXz1YTyUcK/O8DTG2nys2j3tA2McMEAQUJdpcbHjOetir50GNfihlGWE5jHv0aB4VW
Y7wmmWc1JQk3Zl8fJ6c+NHWqP6dlz2LR7LtbkYov3fa41IV8m6qS9S1ZjjEy7LWVKrXRTBVvgwx2
KmNqgBcmme6T9FOSyq8TsV72gI8lCnGe1qQiwppVlUev7AAVy4yXgvTc5ZCCOpCQTZhhiE3AFUx7
dZIkLPYKPUAYBKsqxqPWc73QaW+k1YQrDc9DxPxodiM/6TrjgCybtNVAJk+H+gpG6dnPKm5hbbb1
aPBQIIIt8viRKM+rUUm5LyuLc883d04IgKIZe7IKj1NNximhfRADS+eqc54lzKnGqv0+tfa6GllL
oEdJFmQ1vBpzAG6+QRuybyq0dKjn3jF5Ek4s8VKm4as7ELkWajC1LOGAlEealZTKP/W0z6JPV75E
F1dFyBgd8uE78H9Mg5h+tMFJqx3Mz0aUr4V8nHSTu6j4cFLOLwnPgrLXGvdjqt9CtMyrorT0tUEt
waAB/D6sjcKqrrYY8SvqKNJHsz1krW9SowSY0+zxIcspLVKdlMOI+mvkA3wYE5r0Mmiwy0QNptGY
oaeTQKegaqABSSCr9M06MlyEA4rJc9SUtzE2m0tFlihwey1EjC6Mtzjn3LfK4OpMWbfBg87iRw3I
3HrElvH41SXGtKFB2zd23e/MKDw79r1MExdCFDGmGf6ffNKNuz4M39oSDkWJUz7USSwc/ArxJolr
DLyLY6PlciMI1dgOvklIhMtscGKjMjl+volSk8kUK+ZD3sxQ2RxyxgidYl+Gecwdp1+0XPuiCWzX
eJtGjhzUHoPuMGXRCyqFhBKRVcGa45pGWTexr5ReR3GOjrqxQXI5Y6LelOk+tnYz7vPQJV+2KUCp
ECWhWDlsZfFYZh3yzBqZodNG3drCdb2osUhu0Qt96q2DIYSORO/a6uIG3pc9n1QhjeXRyrOHzpYd
vTRQt6Sr9KeudbyVwDO0oGfEeNm2AxECJYsVoqa6kXbeKN3gAZP5tCREiQzhApOETeGzUgYAIzwH
AaJSHxHCiBKR1kSxUerjVZ914SEfvK2u9xBjKyTkFbiWpWdU5DAXE9lUSX7ySTQ4OVYMAjiiE8pG
um3Hm44wY7w1nHaNC5b0jkqHEcDow2bVzfhSka9wl4RoJ8omyHYjC8EbOHXt5gl7FdUG4hR0N4tM
I4jEQBp3JNAqOsqMZVowOGLtFvUaGejCKh1nMQTGjbCiuyEoOf/SUxcGsA8kJnhpu2+R1JlE18A7
8LvCo7T2XkoNnnvdqyjhLBsjw1hG2zgM2GJPphWvPd0C9ju8kCCM7IvWjQRY5zHrUojNzb5gp2Kq
/K4tr3GDzM8R8X1K7lHhE0ZUFuJVyP5WMd64mEQhLVpQKotEJCcyBT+cHCwOVeRYBB98kKmC9HBt
lVANAMX24B3m5szlB/ZDgAuuWy3rwHx2S7gMRlVuJo3GxCSOZYkbGokC82u2+AL5IvRZr+42uGr2
aR2s0rHaKSWOpYh+gC2ID778pBMyUNDwKMlKrX1CfxcyYobaxxQxQESWJFVcXftV+MGHCfOYYxkr
QRqGX8qKvvQqCpYA2pCXadYl6ZCWw8m99dbbWPlHbAXrBFFQnFfh3qskPNRqkdjpKYGkgQeODNAo
vWaAe9iUdZSGGXupcXZQW7x/deJuGKHj/qNPitQt3mNY/9SnASN35T76k8mOqKmpvIDUtdGX1JrX
2UwJ1kexzzFvek5CKW/jVLWvWZN+4EP7EHn+Mw34uITWRx/KO1TdUOA4vyhLGn9wViSgfBox2s+L
Icmeq9JD1zRX19Vw0/NnpR3LD5Xi4depkFTtf2mKpoLtxVxSAiXxH3JgiIXbPApwg0zP90iqz/o0
UzX4UyOXPkT1NNNUjrdIRxKo1S5+ZP/BrPVzFDjjpqXWXwFouBnTQybcbRQqfcHonQc2vplos5a/
fkUx/yh+XK+Tkap84FEavceQtkSZzauYWCAGtBfQOB8pnDGg+epW5gPVmZd9WtHzxEZ2Qewwa1Tj
MYLXlnjaujB45TuF8tCrX3EmX+b/dbt72+b4N/QjNbK3yzvMesmMq5S++cGd2Tptj7RkNPj1a4Oj
Xl5EGQx7Z0KVzpm1rmh2d9jtEb5O4kdZj5h9Rt69Quw7AtPYTnmbfmDzVaNnaAgun9rrL8OBfdVC
63UoE9TW/Tu+szOhHcNylNFDrZxngH+XCQuhzm66dfO7pOjfinE8xyEiY2GQFJqjoDF1/dRgJ3JE
8u4axtOI0Nucms886o+WmdrAuQiOEM5U/RfO/nca5G+eff0r/PBHXoxV6AfNn/71Px/zlP/8+/w9
f/2av/+O/zyHP2BB5F/NP/2q7Wd+eU8/6z9/0d/9yfztv3+61Xvz/nf/8r8eXGkQ5Pg/5zCsPpMg
/GP+ghRS1+35m/4rgsG2vynlmgQqOJYAf2Jaf41gsL6B5iFJwSYH4VcGw99iK51vjmNzj1oSfJUA
OPu3CAbnmyF0vktYSkr+xH8pgoFx5p+CCoQDhYTHRZJoZBqu86fYyjAzETi7Os6kuMZCM+XXyH3v
BeLbGsrc2RieUrN6qEvKORYeEGtZGy291nWXQO2Q8g/9YzdU2aqC5LupNK9ZRKLtL1nAEtTzMuhy
UXhloQC0pW9rsgAhBhZ2/QTN+tGZG7jZ5VJjdyFcsV66Wnuvz04Y9IO+xBnTDpzCOGU4Xc1lg3mm
wESDTLvZTCx99tWsa7Xzu1RN4y2YAEpQ4EezFwdPf7ySZW9fmDnQhqPyT+oVPwLlRz/i7Mg9BBvo
FVl42Huu0I+pNeoLb+1TM3uBmPAAC1mVsn7pZ6+QNbuGJj7N4VqPUB2O3nAZMBe1mIx0oYyTbuNY
xH7kYUOK86TD455tHKd9AVVcwMzGWhA6Je4lNruwbAK9+pG5+tYPcDlZc3GBgPPOSb9H2KDaQoP1
0ePV3avZJQXp2SulXPVFA0Z4qIgqqvgNAvx8WKzsGArGiGwa59WABUufvVjt7MpycyQ3H3jZp2Wu
VUxKKqc9dNOc5A1ZGBlClK6jlHrCd/GX9Cja4KwR0+XdhV5c4pjWaMwdZjJaoI4uOeMpiL0FOFNi
2dsQyzD73E3tUJzMpt+0Rxk/HRX9+51jpcCXQ7c9Dj1yTnCqzOj89pDoBgxRlH5bKUa1cRTnZ67i
ZotSivvHji3GQ3F8isTQ0gvVF6/Wpm1runi/MHhvZYNzTLMSse7RsWMWJSKj9v0rKrdnEZqPlmG2
64j93MZ371xffPqJ7jK66sVZnwnvrl/vbVKKXthOHHRVWYeRRNNVy7Jt41jhyyBxIMb+jUkJUUQ9
7wbrxaAIm8eSO5Z3pDpA0s3WzFy4FW29PjbUu7tUdDuj7aNjO8GVrVgRpGPebEoQDyu4L96pBFSl
VNNf2yh4ajBmbUzfTNg3lPrZQAfpZ+w32e9YxwHi8d5LvBvXyqbB8nAeLBkffh1Svw/N/zvSf6Zh
tgqBdIU/mn9wOst/eqS/p+/ZX96zn39hbf6Pv/n30U7usNQ58GFEEiRsWH9L1xHfOL4tR0gJCxiL
F2HB/51ILL7x/9i6Y1mOLnXH5Wepf6friG/K4rJwTWEi8teV8a+k67h/jqChdFe4goifIfzYMQV/
UfGHdJ2i0sreyHCKyyj8Yjx4sStzW1juI1Mcws4iScVlA/7UKLd8/VZM1nf8qtvWfeNsoNXXYH0F
03PcYkEJTdaS2joiNr06ND2LRJJLfa87s7t9LnVOPnRJxWRuI3KDq2TpxtraSMirAQTcOhurJ0Im
8eG30i9GINHKZB9b6mZVwEtoZfvSQI8jLwaWeMv/GHxyV9kAO0n5wKD1YRq8NdIjMleI70AjnDQf
U/Iw+qwJ0mlrDtbGNoAyFA6OufQkC+OSGcNzodhBNtnVMsWaamoLPYxQyLnk9R4nJnIrxzMeWUfv
qj66Sz3sZPYM4q9Nchc9JtOMCG6Nb+9UUbM5MLu3hnJdOGBeDF42yBykxFr7UsOXmjY/NPyhKKZO
RpSs//D0/YM0ITm/UXlCU5rtf/7Hv/FwzW+kLWxX8UDx5MzJ0394I8eU/pKNroEyFhRwZi1Seg+/
L4mMHe/sSqtRkMSIvu211mIs5d355z+A8ecawaTYELYlLBOJHSUHJcwff4DZxIJyKgQJQhdSFOHJ
aavNIBJUzaNprpGz3zFwQy7vTVdCPJ67LFQnSiFy4ywVLuzF56iAv03W7EiMCT2yJQBEL59w6lc7
JuegiRxf24uGOFH2OUvDTNIVSvqR4XtFn+YQbNArECKzfykHZLDzWHCW9M7kUnqC/Y3+Y+w9ZsLD
dGtRurLBJB1Hly+q1I8e6hGmt0fGPCVy5sI//t9h+v8TUibnrPU/PEpzrf47En4u8f/j387vP4Px
/S//IKXs97f+TinTvznIKC0bDLUwBYlZfy2RjW/0j2xiDMfRCdL6Q7A7xbNl2xTPJkeolIrT77+P
UfmNh1UnEh7Rsuko1/lXjlHUGQSv/d3nzyJq0JKWrv8Pj7/UXIBOE8a+ISkPo1f5a1z6IItzK7hH
/XmXu6spjoMj1rKrNMz+hq7WR16yCiaIlsojGwgB6NYmcJiB9ByRmakL3o1tQvWPem0wVk1L/DAE
oYLiNik2fkONJsdWsGZMBFBkSr2qA7eXGGxXTBwOq6ypo60MSO/tJ5LFZs2TBbHj2sfUW23efriO
BbpwxpKEz0nyOg1jfh/PNG3Oblxc+JbXtZdCyOC0PwUmmFl9TB5bd9hTt6NeHFi4ToNrsFSui90E
q4QMVVYU4Kb1JbxgKtSCLU/oOfpDExMS7chqE2hO/Gb+EC4ENSdoo5cz+w3gpVp6LI3IOofw03eG
TMDT4dYIiJkenB221h/69B5rxrBRlgv6J96RMU3ux8BsQO59i2kPwoD3zNMFlXf8he+HRGxnZbRQ
MvpsfEbWdwaK1DD4KGdRn7wWGlkKoVr5o/6sRd4yqYadIPtp9DOdXa/yr3mDepp1P/mYw9pFflzN
UdeTd/Brc9yWWXTyWYktUXV3S6x72RJm3zYrz2bNtpbVTLog4w3jnplZe+jRz3WJaIwWC7NBwIxI
tv7KGIKYQ9CiT2DEdaiAAkC28aANo3CsfITCY9he8XDixQz8q8VVtBiJuxsGBa6h9caln4FompDi
RirGDxRWryotXn0niuh7mJvmH5mffQ/6wueG7aMVQwkS34bIONs2FyAEfLGyEEsT/PLBy3LnwO59
ko3/0xlDj0w8JtQKKCcAwXaTAF1FtGqElxSp8iJEUo1Xm4dQt6eXTAh5zKICyJOVne0E2lLW2C9K
gqa3Su9GisXNxmt+BHIm94PF8JBk8uyuS0LK/IhcNDvzV/QszNtxR2AQfOj1SUEtJl8BS/uKKRK6
DV6/i1/CBWJLefCGUR5HvT0UFtPwwKV9wgmQrpnCjxcI9w95VstNr+T30nCCKznPi8rT3VNgWSA6
XEZbPVlrF/LxXsTKhb14GK2YZCfu2qWuRD2nZDD2DKYnglsQr3Xxyqzr4uJM9r2vuMQYxPkwc1A0
APpEApWSZBXHEM/1zKvuCrO7Rmicp3qYVVEYps3qUAlNP0RARLHvYaPDNH9uMmkTNG6ePdyDD6zM
yWQy5ba0ldioeJLnoGCjHMYS1kCD/np4N4XlAVfsEOTlIjwZvKQMgkjugfazl4o+SPdY3k9aD9VZ
Y+fn8yNmmbVTMsMPqI9q3RvE8vaEDbEUZUnudr57dPIEFlRY9Cv8tsNFhacqMTsSl2S2MQMSSdFe
HoRblJuwGPptjkEb/AfRsYMQHZg5Uxx6Oz/WE1KNiPk8qYJteGBrvuYlrvddk7Y7Le02oRzklbyo
aikypa2ahKQv3DvxZVQy3wWS+x6n0yKR2ZkZ2Q88b/4+8CDiwRp90Xt7oez+joeB1KKTSMpdzOF8
iMuPRM+iTRGdIoiQKzv09F1bTS2ZW/BALemPWyMu2O8Uh2RfWRmLTt/DTZ+4VzPxcQ1XJuFyGVl2
lj+rBOWJzpiYcYhtMkdrEeLsXY0oJXJnPnZaaxc4qHesijLDiruTlg83zzMuucHS2kmsdS71W8dt
oBpeCYKcWMGilLKDM1UcX8FsVgb+HsxxuAK6apGDxU3gxpymEd3rfQ4/FwWRfiIvCUpjb9t4vSPy
FyDJMJR4U2FkXHtbqWuQqAep2nDfRAHBDaq/d5qerT3hCPh70xES4IhqDwAx5hrzrqoSji2MnrEh
j0JQAv36p1//VRf+DE536q/RT/UdioFFQ47THVEaCx9R07ki75ZZo+yfvfI+jEx3CxU4Z6nRGDub
KCydicWDXaqlSzKhnZgvhObG6yZDCxQYyDPCAABAO99acuqp2EC4E/XU+yeIDfgGWHRjMmsuuX7D
JBXuozAQGyQ5Pee6329S5TUH33btbZKNJxla04K8KYw6PGjLQZF0qNqR/QU5X1X+GU71TMxlgeOF
+tKIEJQapVgi8mjgk5fcuEl5HOMM5xYB28QUOtA3skNOOcI94MD5JUlxkKiKMz99QF94kj5EP8Li
7Mw4NiMLSw0uVMfM2rqvYY9P3SMfIShkEJFWjUtiQJGD6QLMsBJugilf11YwDtnehgyeJv+Z6f6W
NKZgVcux3wSjfvL9+lXL5+FMqQB5my8wRk6xzFHY0os4RHjnFapHHcRmacYfhlXnyyjCQuONP4C5
GgiK0Kr3L00cPwn/vQY+IY3zlI13VTCE7IDkpU2sH2pidFxhd4YRex1dgri62YyT19oGY9pXRzaD
hc4NDWjxasKfJ5a6xgqRoRBvCqOY+XK4NALWORbwja59i3n2sA8ZBcVPsXAp5RYx9P7FaJavuLgB
VnHJZTj0o3g6FVV89jUsWIE4dr39rueEPmQhsr6aVcBGL8wDhx5+lAaciIcgdQ4Q+MgZd2CQp2XA
f+QvMseuyA8xnwcM9OOISQMH04YTvYTWihvERdmtmaT75TGrb65yIEg2ckSBrnxdz9ZqA0MkQA6C
TAt/a49Y1pvYBsdU6Y8h5OOlCxEJWJL5YZtMZGDHH7VKPvmdsR1ijNBDIJq1SH8OhveIVHVcsluG
7hOauCbyi0I1AfnBzIAJsXrJGkW0oI+JOQyDbe4nGH4qCAlOTrCjCRgWQWCY0zd+b7S5f4w242SI
Sx6guS8sEj9iuGDufSeCYyDcR7Agb2EP9jXV57PfezB0tskGwVMbp3VvrAMfDEJQTOpEr06eA1VA
tZHtlUzNfVB79rJmkOcaI+I2oyBNvFMgWpL6JUjCQ9yjuVdgx8dSv/fQxq9VMLwIty82NvGVmQvX
2Aq7fgedpsU6voj6CvcaikcOatJB9CedBvrMZ7VbAL8bFsIX5MTqJE3a4EHSfkC8bS3jxt5hVdJm
qluBP9seWVP2zIWHCFKD2Zw0rIZEtoeLzrRRznuYIjJ5LDRQBBYC4knAm5/4wC46jqwCQylak+/m
oGNdTlmYQS6p5s5+racgp6yQITFLSid77j9snBks1OpgLc34WCbTh0KO5jCT7BnqMsL/6ebe/EOi
T4jG52h+QQCUD4davrNXgzJCfUmcBTI2oMbK8PwtU+gHM2h+OpIoVz9FatcYj6K/8vP/TAlrSkp0
BSBCrI2GdFmi72LniI7fH79GID7LQjhiFcJHXhRzeoDXxofOtYYlwz2sOAaBWT5wMczaWiD2QdK8
mPEQbachuveJmACPus6Gvl6UrsWuDeNDWqWIykaC23riZDTo21TsoIJbpZ4jMyEUvFHzvONuiFke
CQNKKjPGYKEFO4s8Siokokt4r4t3O3WO7TBh2MoJmnU76if0C7xlJsUbTUIIISubXm3QOugRrVtV
eUyK5tBQ26KQk9kFmOGmcAJQVSI1t/CCHNO2FxFmuiqoER0X+hsRfXtTENkQJ+lxICxvI4XDALeB
ulCX7rIKKvekdQPQqJlgXoIp2wr3NUSkeVb9sENvbu3HGusdEED2FCYlTGqv4yz+HGq0bEn+GnSe
c06G/jh7QtZNGgEsZ3uJCw5ptMUly4dufBkVr9TI6nKRtuReSvMrFqpaGbqAGOhBRUy7aA3nQqyC
sDx2BpN2ooSbYqL+dxC0ua+Fy1jLJ91y3xICunMCxzhnsdo6yRBt+gmjaSPMkRey2YP6ooRLORAS
DdVNhBaJOlG2pCTZOaCLIALbX6Ol1Bv/Zab3EZkUrcsp/1FTOG3zkhoOttlNBhHBQHqLWXm2OAv1
wQj8gbAyjoRMVivcUT2cKVMj/3AVZRm/RfLk9iwFa+m+SsnFZ42msdS05iHuunSZEAFyqPpyMQnK
OKd0oEp5HRPoNGODCh4fmxKU+/LDDSEsJj2TPg0ZmpGlXLF2Notdq1WxUYn93gQWq+y5q+prZ6Ml
6qrVIsE7kDxJ9G5HV82mHfwFkNip1ja+FQ7L1vWwR3EyrW1VPdd6+pZN4sweol94/qOC47kJHDbF
jg2dUtlPQEqqbQSffVli+g3sdFjCO3APdaurh7MphnNkN/2TMXDn+Ogy+n4Y2M/XL6aVm4dkpgr7
YOQY1h7KODVfMH7WfaOt59izRYvdeZHZvCmG3+rnzOJu9ORXMLViq3Esi5GuuWjgbKsR59hYE8M2
mPZW90Z349b+j2KKSFjtTG9lNma3ylGA3bcEeoYFv/7Emn3K4/rAvpwAVW63ltXaDrc5H9YAQXOY
kIE5hnmJ8xxsApKSRcSHeuWWQbqZTApNEg7G1YDHaMw7JCjdAKeQbVkZQWIoKpMRGr4GPtHZtuA1
aQwHZRCoIT1qHzL5GYKiFGo6arjQtzX7rntdS1Emqjs51bsROxFL8Rzti33mynb2HaO4wAqiNZfN
Wrfw9xaRtpMu743KI5RfDtdSrwI4gUkbbga0x6si0wHexiZy5C46pVhqPY2QVHREu4nJCbBIzL55
O6e39O0JPeU2zfARk/SMyrjqwYNa9Oo28Sky+oisDlFa1X4a8MNWExEBZYN6riI4YqXhDg0mEh+w
GPbbcpYEdKum5yj59TGbn/0uqFcDSk0yoodyY6U1UT6WvdSlaa6cIsq3/gCk0R/6r6rNe2Yo3SKZ
WrVxw/yLBJp0SRH4TkHAQHeY4RqJn+2cOCYFAXeICxyjfOIRIAQhsLXtdDLsdroOObgjB76A10wP
EdkNCKzEZxU1X5ZJMITmOs66ZDG5Fr4P+dL3XPiitr6nYgYgXsbGoc2TS10UxjVrDkNkJ9ektPOD
tK2P2M2PsBZzAu7TrTMMclNL+wle13Su2v7esMp0p4Gc8dHGdcXJ9BHCMjo/SbKqHM02IHSO7aEB
cLEQul7sk3Cy1l1hPo82n4TA7db0tk9trpLveF49PT2NsU0YS+9s6zHiOxN9LbpiPE6R8ZVlNgqf
2pCnzkieO6eKr14S3tl53VEG5Pm6tVFOOrC+iMCN1qrrnUOK4MNKiGIpAZk5CJKJLIKllIZrQaLb
YjolneMfSnLa7vrpwBqdsW/feddyLB9ErDZj5Fc7j0SeRTbRHVRtstZUJ9dDqgiDYFjMWzKSO5Fp
yZb8snhVN3xqdTsfn4aK5DP0W03nTT/T1r96nq3d2Z7zJQQq8HyOOI1Cx9uWfgw0SvZkcttJsaT2
i4NnVtnPkOyLZao6d+Xl6ic+p+hhKsRZNvMv0w76tmYIcRjq9qlM9Pxiw89ehMK9L6KIXr7p5euo
ih0ThQ1xwXIrEVhD+AhM0pgryPcCv3Bo/Mh70lkDrdz6Vgu/16DjCC1mD2E+tisSV71lDRKXICJE
2VoEPHsaOahrTOaWJhbQkZvdnFd6zLTy4mq0uKlTxresM6GFERxU6C67H8O8tEM63FrJKoQw8NNA
xuyRMebGV56+1eqcn28q1hCxo3OIB8hG/nSWibqNSrugpRd7kB1r0k7XiXpGe+8c6bLchdUNtA4F
6lX4V4taIYmu+5VvKBLtRlIaVc4jha9ITaQiGgb6/EnXbO741DgKFzMUFKxTNkW7Gtc6WZsa7kfa
AF71nKIRYrevlzCPwMLdxUTbhK1ZXmzZApWparWTTUr17yQFcCUQo5YHMBW7EXoFXcxQ2M90YN8F
BBEuoozeeq16oUZ6cvSQuBPGWPgIueOELKM1QIBq/esP9drip98XLDfmUCXhiuzgmCFr74EcmRj0
yDZ1Kfp0FmWD2WbcWAwp4mKfN+Y7Be9S9fjrO7hIyN4ztaTiyGH+1jbVlkjf84HyP3bGn/3YGBR+
9Q/bBI/RuJr+0jPiIyxPu9Sq0BaqeKTfGR/HtDnZHsQz2qyaKdrkkvZJppeYaIvaokSPVzRyESsq
FEIEqqNU6b071m+qOGC/I3ChNbdjP/1sI7mBs7P323GFn/IxbvpXv/iMJlg6VAGmnp9y0i3SPPuu
UuOCRA3ibofziYbWsrVHvScDNQvRTeercI6GJ98xBeScw9OZPHWbBozTSUSM5Q/d/q7leJeQ1LEs
OgniIodOw8wXAiPSCCcoEnNFNORxXv85HSCoWWQVYrcmowCVIO6M+er9StzhWGnpj4z6jrwg4+bH
GINlXr4Cjf6g4XKcnKZiluQ3AwI8lmk18IGQ+TLJ0eGXTVqI7RGCw2Iw9eeEvOA1Rc/IWeQ8ukP4
3l5Gh5bM5iUCu3PDLo523oTBJOefw4YFxhTMBn5cx1/ZwBKMCcay5NKaBZe9jL84zkkvUObNqa09
eaHR0pkioNRFRzV7JEfhYyT2OGA4zpHh/izNdhNE4WeN/90De0g3zcwr7cOPebNXe4ruPV5pihB4
P2h5QD0E5GZrATfGzRnF5Zk4Hs2Wly4NU1Anxp1oR//OzF2xrgqalipAHSsxVVuG6CiU/C+D3eQ8
j10BEORX4iFCklkD9+RT46XvrmDG1fPSGqjmliYv1ui7B0zaV8fnS7FZOqALCNykMLt08O1ILszO
be7tmooXxgU/0brJPLJEztpD4gZvJOTaYcTJECFCT0o2gwQad0/Lqd1Gv8h2VMVzdBJaWSDRLjAm
9LMZj/LCiwtk6rO61px1tnj0pmPOISxnDS6CfrUKZl2uNit0DaS6PO44BWf17jjreFtePD7uVM+G
Cg9hJ2OYfgZgE+niM9ET2KmkFMyuYm/nzEph8HsZlR/qYX3WEZuzopjVI5F+QUwOYZ+fLSseTnFK
9Iuctcj9rEom/2HWJ6NU7m00y6jjH8pqSI5aAyaGbIYvj5Lh4iF1Vr80z4ifm1kFbc96aHdWRic1
GulqVksX7kMU5NM2qsgS6kDiGR0Q9XZMxj3a+0cnUzRQ+EqQiDPeKm2LQZ/oxJm/q2T0imJbm7Xb
5aziHpFzV7Ou+/8RdV7LcStZFv0iRAAJ/1re0FTRiBJfEJQowXsk3NfPOrcf5qVjumO6r0RWAZnn
7L3WIAnvRbLecWP8483/xPyBFLjkwRtJhjeSEW8lLZ5KbnyRBDnYsIVlx+pfw8LZ8oayj0mdWjBH
SvgRk5Dhk+aWSS69YyQ/SlJ9JrLeSHY9lBS7BSKsoRn1FFSv/Cge59WcTp0L3UQS8MXyT0sivu01
Wccp1lCLQdp6vfFcSILecj47aDdbAPsHe+RLluknb3Lae0D4PpcUfih5fItgvt2CjO+iBBWUpPYx
cXOHlyR/yzWkBbJ7KQoWApxn9n4O0KOkAKCkCdDVnoN5HaWqpiYQSF+gpThgSoMAwKorjYJWugXZ
QMtgpW7QSu9ASQMhlC4CJ4LfJuWEvHlzQ16GHQ1f3qXGNUlm7z5RaABEiFCCikPc9/YGU/hu5i9V
SguCbRPxK2lGxBmhuoiyREhpgpH5FUojJXXqFEBvFppY1rnhgcx5QjGkC6R/UY08QkwqGYSBf5Up
g3KqGg6VjUK6G6a0OMarlk5HKO2OVHoeXec9u9L8cKiANPlbIo2QOKcbQqbgZyJtEbovj5X0RxaX
7jZ9EluaJbTc33PpmjAAPilpn1BDgScPK0N6KRkFlamx9HYmFbsmkFypsHjSZXH75Ak3C60l6bnU
zocpvRdHGjB9WXyZ1UcuzZhAOjImZZk+u5nSnYksjVvTzBH9tjktBHfKj760bYhmu/vJSrlvmsnj
XDifKoT22VLSaaWtU6p1IP66qh/2oC9dzq6fyPQpk5ZPPHSPifR+fGkAFVSBmEiDBpV2UCM9ISwY
7ol6MlY8aRGZqeFcQ4ZePF5+LYEy30q7/GHTx8O+2Hzp5mcinaScclInLaV5buhnG8uFzeV5tTuF
5M5lzseg6VxTcyql7xQx3N07wPWkCeX0n0X4W3d+TeacrdxExCVQSBXuEzWqRPpUpTSraulY+dK2
AnNJIZsCFu+jFvgBkizpZpFlGDZ9bb47SIrC//pbFLl6Cl34rwNeg2+mNL1ilrEPsJCuqbTAAumD
MYgZXlx5UsH8D+91zh2rLwILiQhdMlNaZab0yzikH1dpnIUVM5ql6m7Dwg++aF2TVZP9q69Jy7hB
FVKyaKLb4LTrNqHQRsUy24fSceuk7TZK7y21oqNphv6pn6Kb4iR7WijJpdKWg+IHBZVDzW1FzuZW
0xNswvqF699mkLZdIb27kAJex83xAkT7y5Zunmif6MtMZwiAB6/uiucCOPtQJNUhk3xeIS0/ZdL3
a6X5h7eNxiSgk03lFmqb2DnoKPDDm4r+9XZc4R4T+eSwLJ3CWdqFs/QME2kcztI97KSFGFFHhGow
HntpKHrSVeQnzl/7kEmH0aPMaEurEZ6mdxuk6ThK59GT9mMlPUgqH9YlKgO0KoE8iBQn6DQZ2VHR
oHRuufQpQ2lWDlKxlK5lQunSo3wZSAsz7v+lmebdKv1MyuQO/UnOhqtrcC4zyWqScX0cbICijT3S
8RzagTghvc9KGqBsmbAWjbRCZ+qh7X89Ua3vWpqjg+/9YDQOrl9apahjGmmZxtI3Tcu3Vvqn2qtY
rNp4n9uwP8YZ34pA+qoW4zRPGqwWVdapfuil2VoyA90BHFEMUem9etKA7ajCdtKJHaUdu9T0ZHse
+yvFWW7B/U/OquFm1U+DdGtDSrZMCYC+S++21QOiVHp6Z5dXtMycj7ysxi9FYbdkBwmZPwzPYZeo
cyq93pVcyTMVy3VbSes3ov4bec3FMWHSOsVeB/6b44IaVFXwhtjxyYJrsdPw6Lk8sxpaweJwkHqh
4fIN8zHd5oFv0tD4Y8R9eiY0PezXnoHy7Mc22dlWRB3ZN6XbuzxewLlPXIv4z5DrBoRHtrbmFFpX
hzhgHJ/73kNUuD9LFQBEyLdrQU0tM5dPn2C/skaX7lTyWTMYdChbc1j4R3ZYH/AU9tLGHqSX3UpD
W5kRrzhep4SkpMGdsuna97Qnpg66LFYmoHa7RVrf+Nv3fsN206AQDmZeH8FiLIA2xgNU78eW8riS
Fjn6kGybqPSbW2Bx/O+4mHDkrRv1bMU3V4U7bTbrE6VxbvjrO5LZX4FgSILVeqdg+EI7HQwOxfYY
qPmG2+lZt/N9gY4GSIYW/JsljXhzMQl405FPKcsv0po3YuJ5LbmJCe6vUf9xBsX3wktp2q+W/rCb
H9XS+j/jEAQmUjqTNhb/doD1V0tn35f2/ig9/tquCOgYHhsvNfyIsi65tHPjQ+CGANAJCyAICsI8
+pLQY3ogSlwkMBQsgivJ3P6rigmiFImFnfKc6d5jN7hGyD8YP/lMnvBGDoIkEDZBFbKCa21OX6i2
J5tbEfh6ePMcUU4cOfuH2oh8cuDHJFQDEwMOLlA3YkojBSJrZdwMMAlQPe19JuQEAt0ffvrMtc7a
tMJWcNT07nGEMYS64INfGL0IY12aNRdDIMoQGmZhNfCRonEn/AaWPvzMIDrAbsoO3LGcM1zsLVN+
57MFAJFy1QyECOE1zr8pU6Sk2+hEWRRKK89m3vKJ/pXG17ZZafWk1TPTffeVUIDNl/cKrh+8jfAo
ZsAUpRAqmglWhfEftQJ8RSscC2NhR+ikOj+kcYiNm6PhLV9QhEzZN2YD/xLLVh3Cpbp4Gk5GAwzv
3FhJf85LnlpTKeKbyrLfo4raKc7KRxpVcFw9Zd+N4GRpVmkpcI2Xult+aEN/jQQ4Tlw/ykMPxsMG
59FyZ7hMQvhwl1FtC/bXxlrM1wwMSC88EHwDkEEMMz5U0Hxzv/QeyvAxhuN5mIQnEmFo3q3hWyKk
kRrkiB231anP+Z25qXXHefqUsH64dOzBNmWf3Rthl1RATBDDcmOCGIcT4jiAOVmEd5II+WQSBsoA
DCUWKoo1b4kPpUd+CyNJ+WSH8tskORZQXGWJyRG7JD8OOGcR4gpCAp49MFg8Rj2UJrgJ1QBaFiG1
dMJsyf0//C3irZszwdZVTjZ/7nYl/jT2UTBfJqG/wAC81MKDGawXHzzMJJyYpBn/uggES3PSOxuU
TCxMGaNYH2qhzPhzq6+tnsH/LdT8hr+WEGlS0DSGMGrqOY+e8h5rwzIf/vtBdpDWlJBtMAktty6H
dgN+odgd6H/1d5VQcE/CcDh5+QAaZTWrY6CFNzg19vt//7arc9Zyc4D/Qzg7aiJODwJtGzNyPq3M
hTyh8mRJcQTvdC7t1r8XPb/SqTmaQvKxGUqdO6H7uGB+Ap1+RKuE1/xguo7CAlqEChSE6X1aJq4K
HA1aMJoXSBX+IQcmBPvOJNwjiBaSUuyV1t9h4/YHxOIMlFae6ERboAHgc6R53u2q/D3W2v9WsdAS
u9R4QeSiaC1Uu6rNgrM/tNOxzAH6xjXgnClwGUkLHakRThKDUcyLwk5yhaLEMnM4qdB4jHI85Rnx
12vfAsEc64LPvnWqMv5JZuUeg8g4RICatBCbYFlbG5DfAX1qEoIWQ/1HwuncCUI+amaDvUP4Tzoz
aIFUQ35IEH/Be1NwooQYxQWNfAQMKeqH1X6mlwCCu7n5OqyeoC39TrOSe2Fvrrw+tL3XhjNtdcU1
MZnGma6uRQ4DgdKW2x4Yz4AjZSN0K5CXz+StrWd/M6guuI9CwmqEiTUAxyqEkuWBy/KFmzUKQSsH
pVU7yZf+qc2hOZdC2or8Bw14K420PiCr53DUHtyhyH+Dvr5PClpXzFLoMqXNPZis8ryEidSHGfyQ
aL6UwvsKhPxVuTDAIqGBhf9xwfgi8L7Pg4+MaZu192e7uVFubMjc+OZzG5F/Au5UDz4oi1RpSnYw
yHLHf5WXAwWZ6NMhpD4Jr6wEXNZO3P5TYZn1QjWzcUkcQfnPR1alt1QoaP//LxFgtA7L0qkQ/xij
j4WvM/w0X0hqjjDVSuBqk1DWWuGtOQbktQkEm9Mm09NMRGLL7V4xVcw4QvdGTz8Jehuyvu9KeG5V
3I83sX0Ha1Ley6l6K6b8vU2h49j+kt2xqu5X9gaAWaLx1jTsSkJF2FSx4ggSKwGYZJ9A2F4hDpvH
Kgrsp9C0lqf2mSCYPgMfeqmET7cIqU4Js84BXpcLxa5krIThtT0VGYS7GdRdmFyC/5Hvqn+2Gp5L
0kVHCzieu5beYQaXx+lUCT2vYsXFmOMTIPd9Aa9n8Ik7Ty4D/pTr8yAMPi00vl64fOVuIiB3ULl+
tcD2TcLvi4Xkt1TFc2BwKgwgq1KThvfXmjsT/F8iHMCE2MgoZEB2SvQYyM2Sf6edDj5QCUfQwXG7
zdiwB413B7wsvEFLyIMIyi0hEdYgCUsmkEACwZgU0Aqd2PpdCL+QLzXRLQYRZUzZKEDdscX1cNGD
yz2Ex2uSKJ6xzt0m1nyuTA9yK6xE7pEa7gv4RDCKiwdPccosi/v3cF7qX/3EmZvIBveZKbiRNbvO
NieNKAVVAaYxR1O+bXocedmiyg25y69RqI7JaL9m1PE6L6jwA8Pjiqml8Jdq//kkba9caP60buY8
lLlNq83t8l1bN/alE55kLGTJSBiTs9Amc+FOQu3JXkGgQeOGSUkVtIRHbd+GKe3f54i1GZ8S7x4D
s8z+w1rGAC4nQJeFEC87d6J+LxRM2gx/7QAlR6wR3HguDNgURuxuJIgC2Ld9AnlzXVX1CkvTBreY
Y8rEWW0AGfyqFTeu3rBOZu9yJ3PYoMbGAgMqVy99z6FuCUBWC9FTLIB2/h5yGmX5NtLoCL8kUrUS
SmPmov2nAVSE6j5Z3l87oYY28547tsVmMLRBUFu8sN1ER8QNt51QR4fa++SV/1uP7nrNoCfG7XxU
xHhfsBKBvGsfAP7zy8puke4/OstxdrPv/iW/TXgupwys68uAuXgGh9pARQWOSjUuO3GT3TQj3NRK
CKo9KNVEmKqIiN0qdX6PSbSPc6irZbd8ktl1tnGH5cLyaqYaKXNaobWGYFtd4bf6QnINQbrmwnZd
G6IlRQbvtR4gv5JBxHEFDFYJFdYPRv99FFLsIMzYVuix0X8cWSHK6v/gskiz+MFEbnbhmBfvZns4
zhw6DRMqbeLCp/VstjCTV6IxKHTIclfVW7J3WAGyJ2+YXoy5wkJRR96mwIW9GVI+YCtAXEfIuIUw
cuOAWJdQcyfwuSkY3cD7aJMcUnVsj2e1QNo1hbmLOvWpXYXCKzxePlKSXnqKjbpDd/LXkHnp2KBY
5FDK5oDVInEGXgwKSCggfCdwbmMeGXgGgh98koIttd63QCjBSExOrXCD6enBORaWcApUeOTkMQhl
2Bfe8AJ42BcCsSEsYgcosQOcuO30N1lKfoNbFg8MzyKaT679XsM0Dvlck0Xk7s2rwRHssaGFbmUY
oC5BIsOgZuYgmOQMXrIBBjYgbp8k+EDt4TlPl/fZMB4MMjUqz8at26T0jQTCnIIF6PyUXbwzlofC
Jn62vtaqMU8WBGdGw78tiM6ZoJ09dlCOwJ4JVJImLNg0lOtzZMY7z174BzogogeBRZP6M1/B05J1
lUm+IKUzgUvjsYCOT4RrSg7IjqYnWKOqA0edC5g6gVDtQ6pWgqyeB8Baq3UeZ2DWE1TrsQFvTbqH
V4Mgr1nqddsJaM+W/DTvdEFjI39nfym47LR9KGMrOxZQ9p12mO4/HVAaO/xf+U77MwhV2z24HOy2
HNH/rMQtDmtl/03V+NrgUCePVf/hPLlbSm6KS0bqImP501TdpfdA96R+B+mx/UdQczhZVT9e2iIg
hw4jvBZYuGuBDdcCEM8EJZ4JVBzwj4FkFUaaS0d6Q1d/fa5A6RnLLW/K5iHu3FstmHJHgOUB5PJc
EOa9wMztJMz3aJLnwyqo81loYgI/L6Ggt4JDV5LFVIJIT2GlpwJNx/X8PJuDedc/inz5y6J15n8C
zHpPToLxe31sBcHe/wdj58hr13OAd3p4caxmgMu12Fe+x9lep0sKucfjjcbrEjUoNIfZsk89V/mN
afftLpXFoVq8xwmPwk7JeA8obSr4eEdA8mx7mmcmoA8rjHmj5QzFvOghKkGy5THHQD4ZoOmJgS8G
74cxO5RVa3EazM4E618ZyUSnfOB5qBnXNDWL24T4AS03XooNQiDB4Q8CxtcDiHwYLAyjx492TfDj
CUZ/gqfvroD1awj7UdmC2qcLsjN7Yr5Q+JEerfsMLn8qgH5ePprrNd8sz/Z/pUxNDuOYVAQadyNr
QOpy5rTrZJsO+5+krTo0pfrgxPSy5my9eG3aAvtz0AY0I++URojxohTIiBktOAZqXAPlGrmbEkkz
A8Eo3rfBUByMK7yY5lgWGuoE3ZDE5YpRc3bM8/X1c7XcnTVU7yueg6phpcIq9pjD9drYJjIErATz
1sCPYOBJMESYYDjhcQE4Z8bD3cWowM1v22FYWD6V6BZK25jgHSXXIWuKQ0IFBOo4iENM41wcoRCf
at3Um9Z1Achr/1Jm/meG30GL6GGZg0vnIO1OaeMdPdFBuCKGsEQRsYgsYmDjuQ1pHl3MurwqUUrw
swm3/ohmggQfphLME7YoKFyRUZRJc/b85VqLpmJO9LUY2EsgBYC8Ev1GxGXea9wWIY4LFwFZM8+X
hmcWI0JyL0tlXEK8GC5+DBTEe9Uab1U5vSyqBx6PSaMwsxce2u8Zho1SVBslzo0Q98acOh6gG4iy
YZH88tfdqoofedy89SZtCst55Tp3MbB5zLhfBmP5qLF8NI55If7MHyD66Cv9ttoWEOOZTwIvhW+z
jR48V/3wRR3S9I3L0xmlc+qXlzUkfN7zFTnFnUJ2JfoRaOHxSYmSZBI5yey0Z7dRYIAaRsYtC0yz
mNtTUAPNG1oNC9WoTiBM3mbmi3PC/3pWokBTOFFs3CgBkdY+b14df7kXAbPuaJx2KlteQLN+NF6H
UxLCih4D5otQFZNk2RrjEJ0JVDuiZskT97enLZQcRcWkxBnVropQuRQ0f1DG8b1sWN5MNO6Bic0b
x2k/td+++pnmlKtIhzB5DK3p2/Sr156odBZgUmLytMG0Ve1dumkKz0yP5mXJL5WyQX8a5Pf7YO+L
mCYzA3oxnVWB02v01i2mZw6vLzk+G0fENnwOjg2mmxXjTTbA/PJn52VOMqR5mpBjxWU5xZPTijBn
xpyjZ/x6XvBRVseWK82pF+FGuZ61KHf6FvlOIhoeAvgwD0XN45vcg7oxoGMfIO7hrqUIIorMB6tP
m95SkfzkovtZRPxDESN79HABBdE5wwzU5zZzTZEFAdmULcCPGYuQhU2owSpUiF7I6TkA9RW5e81h
VHFlThPv0FTldnDZrOEoUtqRGdV9JFRB/dQ+leyoNllw4Tp7HLEcJbH5xQbmamE/muzXUmRIacK4
dgYMRLy02Dll9KjmRT2ZdX+O83lXBkiVOuxKs+O/dKJb6nq2quhLKk6olLpEyrQM4JDiBbTAwFw6
nlA3LQkP2QX7Gv/10UfupCYypsxEYoJf0D5r0Em1wBj4DBIE+tGnNYTdGscI0ijzvwCGQQIP1PF2
7NN34gS8nnFNzTinfJFPdViouEDzniYw6XCyPUyiqmozfvMEV7dk1D0KATGZW6i2gSiuioRABTtm
JsHor6YWERYh2RktVocfK54RZdUYs7SosxyRaClsWmXu/J0b7IbVYp81Iad+qZLjjIGLcDTP5uV7
xMylHRRdPMJbpIBPJlH1gePKAkYQMPItqnIAbbn71mL7iiP6gySwiopoWeW0pMW9z1oEYRMJha2f
ZL8yxPKH0VOMNF37OAw8TYuieSdlyECvZAjbz9zAPDxkegZkWoiajMUnkrKRsD17PQJ/NiUNQlQc
93gaTqI3G/CcrSI88+JcQJ38i4sNjaThrhY92iSiNAy3V/B1nHRgNolKrR6syyRytdgg8VjH9Uc3
Il6zTK4m1Ow1QrYoCG3OJN5V1cjaHNG2hSJw47tucMrZeh5qN85+P+qeX9Aw0ZbSWHwzz9qV+OB6
EcMpUcSVd1eEcTbmuEAMcqKSm0Qq5xHnSksJZDIUPpDDyO1FQrQBrUZCgW1b/dN2mZ2YUZztLh52
/cQEqoaDzMwe3m9ZQCusw7Mzw3913foxWwl+zdGPSaoVtSJesCTzs8q4YKnUuZt+ejEjefjkpP5C
Ljpp+EzVjQgYN1SQZtxzWj6DjEkIPZeUeqqSMNi8GqSRU8auUNS/nSS9Dwv4XBtmObi6OnyvalYl
wcjYjawAjFPUAT3fe3qQ8TUwnM/a5TdM8QkjBLO5tuh+e5AZN43Cot7yMY9SwLRq/VeW40v5THIE
XiW9p+3AD7WZ6gjTQPtIfPu7ccstotUXmQCVnQm9tCbcaJXunaEUv5YlfJwHwp6uNT2ONrkobj9h
LCpni/6vm1UbRuIEsiHc1vSJDKCGaTkSz+Hjw+UIobfH32KRjVk5s84eczJCTrUcWpM/TgwbwIl8
Vkvg7SChkdPNGcq1nBTbKmUYDqw8M11vZ5NO5V7E1p8hAyK34qW2IJgQPX6skKDy4XMn9sfm0QMd
4bdEmAqPX1EgaRkUvJih/zGBfM9GgriONfIGMUJ340/ocXxnPC16abfJONYMU4ghKoRm7C+k8dbM
W0JpGil0QUdG/8w7p9yp5hfvJ4+cIzF0yD8cUS39mHd8AN2IeDpNKW5xxjqhBYxZl7vddl2NgU/y
yrf4IS7mYWcGhJnwf21oFVCurlYaB666mWr8UY7uLx95Gu8G1yFtb23IkKOfB9Xfto+pb/12HFF7
NIwvWJnePHMqrl0Zv9sg5fly48fggVbwFl9sJh+jbbxX6kLydtriu5p4JXfHlfXuLsr582sf0wdZ
VWTr+rz6+m9NC+u48OrxOA5tyoXjZMWmJg8ezREFUwDnPu2qS/QWl+QDuFPZJMzLS0mTmIBu8M+K
wrtdlHitivWcDornsm2DrfO+PLPr8YVojCXFqZcnfElFA+IlKS87y3FPZDdnABpZ8uHbI93rh+7F
Ne3g1HTjlfsoD8WElL5vALyN3WyfG7m1y9+Ao3Jt4gTU+sNr18Rkq30mMGlaITEKOk4ZY7rrksem
M2L2irLGLLmLwkh8yCYT0dJACm/Kp2HXkczf2Qwla9P/8pbQe7bKknU0F8+UGkpsub/KiseRji26
tuFfy0453I3Ok+8M9+L3ZFjf7RBSkuKZ6QXGH1KDT7PtthQeyYYY9vBtBkvB6ap481OnPZI1R9DJ
pwJUBwUdoU6vrv8rg3e28SwNQaRxhkPFHGit3Z+oKHmfq4Q/Hq+5bZ4CjFZ2spDxJoSbls6nGXEm
iNz4l8ktOTbm+dSaNzD1Z91Y63108oPO+aRlBQvYrOFG1FH2ps1DXL9rY1Lx5rizuOlmTemesJH8
GSr+PxmKEAnUWEmI2izTlO+5PPk7Bw2dJUtB+q1q4vtgDq4H2wIaY8v99uwfXR72m7jgYKKj8IeK
3X867MtDDfC6a370MX2ldKThHvOFiHyOWD5VPB0ztWnW+j0Et3iJhmbP3iIiaQHL3EmSTQu7FMPb
ts/Wmz/YfAdgtz6FaupIWrv7Hqjzgb/yfplmqqJreGR8Mpxrnp3X2le3IuUtqSPAmmxUYjR/hOEi
i0FjhHmi9BXxOv+rm8qQjXRwMlfufJCsyX97tMEaTX1kCZuD4a1fXTGezXKMdsqSb3DAh1It+ly/
ZQt5xBQe5EMR48dwY+ZkcBA22eqyRvWaR3epMEAqWhzKGl77hKmok/FH4PJArJLzHVyGFbQXlrGA
6x2xbn6s1JoLl/qUXb62UFrZpxsMUxnjZMnAP5JWFr8EYlE+p1z2LvcqHLNTXLVX6kgYP6Lh3Kqa
X0fDTwV4IwuhsS2MrdBHjOXdSUygDOWsN3UyX+a6v4XUXXZ5SWshoZO+ZsN6BhV28CDQbsM4nvaG
h7dF+da+msblac05oxpcBudvvYYRkwkcEW3ojkTIrZxfLd+fqdJUZpPxueDkcqAvnuzAtktPqT4v
UcLQLYc3+qfLGNREvZXudZ79ROpsMM20p1PL6vuxqLKFXhBNkpoh08HGhfrqwVCYi7Z46jh2NWR3
z02B8AvfWXZpCCTP1ajOfWEtfDCGnHodqXzKHwCFivhgtbo9W3X0z1Vm8GpzmDPW16Ivzdfyg+3N
fGOcm+29ZuXhk60HQPfOq/Y7yWpEyV+fIkKdvg04RpiNoD4OO+N5KpmC99BDdiSOIQgNMSUalTYH
DmbMyPq9RQTgTVMEeY6D+WZZsfmSVjmOPTf/q0CLHfqEZEHvWgSSctb4ZJ1oLQIQeZEQhmV3CHj8
56nC/lTiPdy7SfkFrEDR09IFqLVWeQPF06m75hkgVUVxHm5u5D8HIbCEFjZElPTJzdW8HzQVl6NO
2X8zJGau7+v2FMbLt5H1+cXPjG1f+c5rA8SGmsnR8ghndwlcsUyRUrE1FuneRSoTjOthDoE/sJLK
95nO0P451ilK2cqN2lWHqec2nHiLeVg6/RAt1HgsTQmdeOh8dboAWk5fPmJoJ9M2hwaJG8vYohRA
ORnz2u7moNmQHbb/zCa2C01BqE6UOiakvrdrHKrX0jCTfbRSvCbEI9bAqsca6FEgcbrh7i8zKcu2
deFYcKAlMcf+Ppj2K6HZDe9o7zHrX2gJcxiJh/HBZbCxmY2caKVN0KBNS2M3dQgJuZXeUoW+IAqe
9aDNXZdyfrUE0LmIMGxZvhId8oom1opwzuuXclv1XnAoivpVD5yHu9X9gxF2V5clddDRPtRq+sFE
8dQghqNhDSWjKUW3biyNLHHio3k2mH1c2jQ4sbChWjrJw8AqGZDx7rDgmh+WVCEvU29gVWAuiQUT
7un8ME0L9pWZeyeLmU1itelPR67JTgSLz0/H15lHHrhrM7iuUz8wvtGItihtGGvMcw0TjFf49zQ2
uUcpGp2h9cyF0t80K+xwmkJkTnlxNQ2a53KwfvGkqg6J07zrzG6vnT+vFyYDvW2511rhonFn2TIF
t4475FH11ns0fiiDbHGkJsonZXdKpm+L9+lwmqyRGxkFL/SO6HrsS8klfKcJBIQl7C4kN/WO8RX5
idL7MzaopfGrodsNiHex9ngn4JwAz7doBWacVdfUPoejyXCzHAFNG6CczD9e3zCvDfrXrAv+WKQH
IJleUam1Fz0x0aS2xiCeq1vELCdCHLkxDnkFdbefxpbbIpurJGVVjjeDpI2RHZjPP5gG7eayzVde
Fhm7ZVYm7JkemcbkF8Oy3piez3t0qHcacfnB0xNYkh7/DktAzlbYJpZmvKT5sk15PpHhrT6g8Rcn
p1M/zZz1s8VcuiU7SdukvOZGwjnLLcYdxAmy+pG7j31mG3zDsW0oOmV55H/hydkbadYf1VrCbISL
cSTE1p3Lgfeqj4qJAbEzvgCBvQ3DS7s62Z9pyN56xXu9sU1CxDSFq3gUgEq7SYzmULIY2sBEGo7s
u6wL5yNuBxRaBzx8lOCGHA6WAfFxcJarQ3X/OLVokNicxxBTmEua7eQ8JjpF8uhoZmXu9OUwfgbS
kUyU4n3YmVxKwSIX5b4t3fco7Jc3ZoQ4PKyenv9CRtWmr8oA114uhuLewy292/Se21+NJuYR0jjp
PUwCLO8LuZJ4NfZhPTqopfNXKwnPmeWZLyFEWyjR9pkjjPuoKa1zz+ITk/Ibpz1R5HtVWPNLHsR/
wvYJ21fwNDos21TYQVOMElApLqKngC/qsTFIh9k0cs4pg5xMflxjwOUsmJaeLRtu+L5ZaNOM/oqj
L6HbykVtazD1aKoZHVENY9wiTPwK1nnXE90bzMp8D0YC9J1sjyGFPA0u4o4qKAH2RCiU/fqTR3z3
yJBXktaneGqRS64d4zfNkv/Bd8v+dU640K2jXxy4jkkuwWUEuXrLkaBBvStGBuR9YNRsW7PidfTT
nm2Z9WIXbsEuPWfV1FgVVNFhPXFt8AJ7fuME+xxEf12YEueq79enpRurI2/N5n+fEnexH20yjPg6
uD8g7HkuIa2g5oUoMa1xw6K03ARwRV4nm0ryKILc0dzjbB+vC6HrfeZnrIsC2OluHz+PAzmjMuiN
bbg2xqWJEqbw0/A22/rgzX27NdN5N3shUvEVzCZhoG2YpP0DvtK3vKkffIxCN8YVzMGp+yZ1AfIh
hMnR89fXFjExEu7zvoSLsvXZ3T9kxfg3SvYzX5OLOTvhpbETzldJ9GhNNaeZbgw3RhE/GODDqcxz
34sNGNuEHd7HYWofue5VuyQcFEvk5g3RUnRho7hTbJ4uimawLbySrCQgb8mOvF8Z02cgTo2WxT5j
xCbpuIwV1Mwwm9LQ9zGrNJYidYEoi2FQwPg1Axg3++c5GhT3ELj3Ye7BS5d6ndbrta9/tSqcvowO
fbB0lgFOXMKWq84wusauy8J0N1cmggLiTU8rQ915Bg0yO/bZaaZNzlcOTTA5KO3j61mG9yiY9bPZ
c9Zrpgl03wBLr1oYYqVU9rY0ee96CPLDmFADGS2kM47lkFN2DQ7vZrI+VOlbVEMUBadkPNguJc0l
LL+X2XVu2iYviN8dJApnBkZJGTWdFNsJq0XDdN+qhtQyMald3WXfZAJ5d7sxaH36bLg+/7YMY5Nu
ZoiEAJVPN28F8pdnrs+YV1fnCMHkmEUzN0yWfbC05o82nIKNm/efveRrOtNnfMn667//1aFDhdib
7EebCDnS6n05w/jJHBiQusQhTe2adID4WuvWKXiMfdNfnH92VvCScnVeWgocLhu0Ks+LE/W+Uzoa
sH0bqDxjzZtOcZSj3NwHGbshMPX85uk1ELbDVx02FMXAuPNJMVgOcjfqunrcL/ZybkngY2SvNv2Q
nVMrQWzd/+SlnJ4VC4nnlgNIqZyPqN4TOlSkKpf22WumL9tlKNUyy4migf8+6QB/8Yi9gzgmj4xr
sSC1+5u+2xkboHmuxz5ElRtcm76aP3B/8RDs9Rv/4Oap9+zyGDbpcp2WX2z058tUyDOtc1nbl+mr
IZQoOuH1ZtTOOeNpwHu6ADOkjJwQXku/ziiPY9GniP52TYKiJ08jpi5l92R28BBM8zf5POHLe595
uEL4sXhlkLqEM9t9u6SLPWJSjQ67H40/Ayrwrh6hv82kOvS59zYf67c4nN/WBkIEm+LuCifs0uSu
d1mN+IcBsfGa8H9tyqanFayz8r3z7avnYA3Mfevad0b4MkUlXxGYIawb9YPvd5AMGrfeOoa6gt7p
Xyse8oMTGjedcKFlWZV7yfjQImvZlMz68fXZtBbY3LLV+ypDDmaBA3a672nymUAkMl8eM8NElzlr
n4JRcRwl3LhzvezRLp35cdTJ3yyJx7PftxEHx/b3NPAHIOxaPi5JxREkpX07UNy5UKDFgiPVXa+0
kaJh5nu04pTqVBbQWbeL+OyQhmYvHD+SZUe7zXSzsWgLF25vPWUlzWO0As52jFxcztynH6qJP2v+
f+yd15LcSJZtf2Ws31EDh3SMTfdDaJkZqZN8gTEzSWjtEI6vvyvYdWdITllVz32+ZmUsqmAowP34
OXuvbTt32pyKi53FW4TNFIX+8KFESkRy15QEusLLYOJg7OYRqN404AEv6IxOQZSD2kadMyIMHtIk
3Msi88l3QSWVoOLdE8ezBtkTvzmyhfreqm/BjKS077xwHxoCTWKQnrzgw4is/DTQ+jj3Tf/7D7gX
lu40FQd3sPxjSyt3ZzXWieXVPiijootbXmlVrQtIy2heEqbdBvFXCFjL6CrTO7fJ2sKU/M4zQpzC
1U/QV3LJAkr8njdaSrtE4EWnvkZ05evKPGZ2jbSx5RDmhy2QLLpDj7i7y4FOZp2jpJE6sGkZtjZJ
JnW2Fe+JAOJsNr35qgpyJeo8Y3ECG4JTv9tlLRFmdGa3DoouBAYQwvENMR5ran/PivCMGewTgyiI
oE1ZITCZEOzqfql7K1wY86zurIlCMxVMn9E/1ktdlG+E07Hbj+Vt4/rp2rrG0Fk17Dum5XgB6p2A
nZQneUdzSWPRn8RDmVTASiuL7rQAYxjQfePz92kTZTxppDgMmjPnY0ntZhim2hL2qJamd5V60vsT
c4WsKFWHto6JHDXyBDEnciDcOXKbDj2i3a7e2qXmBi9WSbZGkEh+2EAKOdbVidj3bJu/keZY7DIL
MK8VzSynJiCexdgxDBxj1iUlbLg0OkYF3ox6PzAUPJjxzYy1bzNZ9rDw4ZptoLUuHSWvtJ4agJQd
mv/8ISodsQlVjGeGZWFZZCAkTKDCcLGutCCJ5amdP5QVTo8TiTABX9FNV+KDp7RLm9w7hDX3QQZ+
beUhpNvwceilVd9r6DKnCIzbnZMUE1TMaF3O7YQagSiJIbryfoL6ba7pcrLAkd7zYkQutqAW/56Z
CH00e+uhYkFZ4sAJl0OUfFQ4VZZ+EBr7GWPhkiYT8TWjhYuxb59s33oZe0dgi4V44+IwJzEEVnl4
lZd1ZAD3XL20xYfhhl5hCnGtaDZ+p8al09fZ5fvvff8ZvdkDMXXlSasOrE4aRJtirq8cmSaH04in
i6iqEGXderIBNzEaHO+ER8RJqAgkix3YWPgssY/V1VHDJHLtRh1Voo6hySAnUpGg9coUg/MOYRj9
3cywyerNZAG3FINEGeW3OOKz28wJX0ZR079UQ3cCtXSpSj3ssHmOW3ue6OtEVDdzUj/FtniKuVzu
hjx6akt3woca0YDcDclQ33Bjq09T59/o7LNKwugUDNOFkyhK1wrE86BLhHR6xJbouicrjc1T3odP
LcSze4oY555FYliWuN1pWV7nTgWAo8bsUKsX7bvsS4xuRfKl0jBC4go/bgkUmz5JG7905ofbFPE5
jDB/+G7NmnzNRxfDcx7Il9BGnMkncT9jL1ukHlViOxjVmuLx9Ttp3amA14N/0e0i8qZLm7jBbVWn
8xI8wp6muUNuCz9MvSIBnWPusfM6Ahs7rIPziiM16KmIs447Vf1K2jrf9BKiQxFQMRLTlt5CbiAO
B5v4Km/tB2n67pPvDids/Di6PAOBk4v/DWDKpotGtPw+PQMAeJtaE3E2+7vEVK+M2TjQZRnwqHqZ
kh26akAqxR0eOQ4HZfzap4Nx9NQuyJS3Bkp7h20a2LS4kUH6iLQZfSPbQmkDbGSDTK3uZNmZdURs
99krHImUND8PqYfAU50LgWauJikg8Q4ZdK8vVeZs8mk5Nzbi/DkqmHWbH2Bm3twWubQR0g0h4Do/
dfsiJeJHENf0oq4tL6auxGkb1MhxksW3aMrINaGzTV6OA4HAKld4C+yV1aD8qEiJWIVx+4mzdnLp
FKdJaDtvMhudoztotjk1HgCm9suyZ48dpp7LqN/bvZc/pwGN5tQJxs+5qj7RNV64UyEOflj4u2Hy
7uPc0R8xbbbZ6NUOD2+4nBIVY7VtSGTqCKlGEP+Zbq5/SZP6BlMqfoTK6Qn0BoPQWnm5cuXEAbgl
SUIE1bR0kA2sJ1Ft6SiKN85L9DjZG2/bImwIDQMBpRSZ5nja3HPkbcObqZ/bT4XENBfQVmZFYAoZ
Z+3bHOn5PMXGI+UkVQK6y/uQxCmArBFRgjbvK0Qkc2t0gCB9LcuzZWCiapKs2XTIMFej6La1hE7o
RtMecS4nlAGJrionb2lDqlmxvRA9OnYSrSNiRq81DtiNrPXUhScdzfMuG7z5gCsH+Enq1zttyOQE
H4kIiWqjKHg++sx/Uy5gAmSg7soPUHUOtOPW3gcaPcLZEjLjOtu4oI57KLLJXnOIwlY3JoeGTgIC
MbxpfUbfLGw4NKeNmg9tXn+xHECo6A1x7YpjX5X5g5E+tKFKbjrRwTwTmV5bKr32ZdtHUrC2xQRE
JLGvb/99nAn6MeqGkFqXu5GMjnghSZ5q1ZcxaF40/BIPY041fHMcMJSdrui2wd5g+BYwqiyc++uK
zewT1xhcKL1k+/9+EpZ7AFpaeXeBMZpHc0Q+FQzM4xPA5ReiB31Yo3ddHRx0SXd0YC/6JAK9BIgW
nXRo15R8iDdrP62OFS6MxdzFj3zA3i17w4TdqIt3o0qSFRgR/D5NvRmCpnicCj6TMgWIriDBqiBj
4kFKthxnzFIeuZRg5USmxANJkeAjZiTeIlAv2FL3DQ3vaCzVPwu1QhfZye0uMofal0h3QvlZ31Vt
6ay0dMfHJOarablm10EJI5GRIMVA5YVHTYLcUpUM44p0mjYxyuYNjcoG23qE9DoYrbWXYAfvyjLZ
CnXTZQYE2Lno2RG95BAV8Xs2HizL7Zas2SiqPa4p5R0mrPwrzjYeEkizPlwR/2nDQwVRJ1SGc78S
XiNxhCA+amPMBCSfxIlN8EsbcLaJcLhm5ONaLZKZuYvmUwuKr7hXKdqKusQWWoaIlAfU8FOLidIK
OgiKHMDo9EUJy1rMOZklccpagxofjx5fxmuGdtuxfSAXSewf6B4/ZZ1sHlCEUTjoUG2LfuSAPniH
ymrh9Xi3erJRhqXGHQDYmKyVcaLWKqcDdcEuDrXY1ilGHqoKetN6Co+zkR+tACJCg5yMvBmv3Ikx
SA9NahZbNDgQJlpiKn28bWXZb9wyi/auHT3FeQ4vkPb5qkatN1OKn1zLnYHdcGRLXCfaikazaHDe
r73mlJPHZdRoGLXBNNoL+ntTJms928EpqXzi8kRZcAO1eyudp73TGciH5qjcqLBvFqlbZ6c2AvRU
ZhfweMVdMDRXylzmb/p8/OIOvXeJIy3pzXDTtY0xrRMuiUfhDohxG2TyTZITnFlH/gL/KC6yRE0L
W2Vih0YabYsXXbvwdbfEuUIpzgSY4JeuZd7cgK6I0LWMBrlvZt6aX+rhHBXFTZw+EzxebTrbvGvx
8i9Mvx83cETddo3fSR508dUp0NVLGWgIdWPHQGr8PFEbZIhazYwSr+peOKjWezurjeUg+209AMvs
sIuVkNWKutWLhpkAGJPRX41Zr/eeG+yKWuR703+l0cIWOgYbLEvMRYtib1rJe4aupavbij5LnD4U
fHIBGJObDD1f3flnKDiX4apotAdl7U0AH7UlbJraIP90bIWHqQlv+oJeZ8PsBbsEoa09RZfJNnp2
Y3jleffep4jg5TFlbFdxpmTuGjcMN4sxa09AmB2m94G1qWAfX4K2FhAWyHrkcLkL455geiQvLk72
fY3YD+U8XgLDAUg4hK1cB34Tbsq4ZRkx8cMHJraD1kcZC3gmwfzvlwqpJvHc6xlP4MIoIDygVPhU
q3DJmFquUxEay8jN9KXz/aUM/OhiTUW9ipn60v9ONlajx8cwgkZZSuvd1nAysOZD2/SyTeW6Mdan
Iln5nQaVmXXua1WO5WFunG+I1AQpHdRMjjTN1wBj1MrLu25vy+k4KC+9p7314Oc423VcVSvsqWqX
iHxHHI55mTv1xTNUuPVU6+5x9hDWO9FoLIvs0eweuNvFzm/QoYKfXk4xeYa6F+jqIoEB1h769Zi6
yYtjbhGczvuxS15hkO86YcCbqwmzKjl2SRnPq/wqHszQ4eEbjxsm64Lva2kX0X3aaSoLpoyeWnsY
+Mm0a5BWIMgB8xqtFPp+IFVVRunCwAc94FgAhwePR8O5bQODkHvmF6khHkwZJscg4D16aIn6vEFL
YOZHR0PgjO0AY00CNk5N1IB1dmOPxdOIBKplZV1UY/jauZG9yrpsbV7vF4Nxg2unnwezNBaOm2D1
aN8by5JrM6Ej2DTxpk+RDmUhKkQfgNWKbia5HA6vHtDIExZgZH5zsgNwRT0SVOpiu+GzGYcTCq+i
vQyutQbmvqb/Y2xQfdQbKVyCpMItMsUWWHraQhB2HqqwxWEZGT4JpPzgtGlNPw2HdsNqdxMwott6
ffvNKLU6ypbNO+usk/bCL3GTYuOe+2aL6OYlE2DDojyEcNKV59FgJmnFZPT1BX2lwNI3be+1G7al
B10qXI8V1/oY60PecsLHB3GauuLZqJOcsJFoG+UMtiC20OuJjafODxUtOzwsUI/gLiams8TAX18q
3+ZWzMNNNNnmusgtf93KzL+NTNddxPjUiBn3OcjXSjKbeUt7qS6KYHmWfMwXAvHGAkPU2hhCaGr5
KWgbtW1Cidp0bgpS5Z1PuV3HJyBkD35to3lPhwdMpe8l94852e2Z6yppG3TTRMOaV+/0yDSFziCG
sRasGxJr52ZugIl//9mU/P9Ikq//UiQJ8TR/mte3S4ov7/GX/A9DSf754N/DnYLfTFO69AUCiwXs
x3An9zeXnpAjTGodgXOG2KeyalX897/Z9m+W60o3wL/3X3kkNrFOmKkRZHrC9S3L8/43eSSe+DmN
xwvwufu2YxEQGEghfff65z/GARnKIckA+gWlcA/G0m1OjjdICsWm+jSUIvykMIEfgyovz0hxk88J
ToOrMsl09rlRO2LpIMNDkDu2wyt/v/1mxb7/MLZTezGyGm1JiLocUocAaTFrJqxUmtDN8J2X7PGL
qSMGYyLc4HYkTWQX2JzD3N6pDni0m5MvqSDgn4ac8pGvfwKGbcEzRS/Fv0s2yZWYnW5BoXa3Umrz
2bMH70MP5sAJMy/frMIG+JSpBDgRoPC5bIadVarpmfy6kKW3dm6zmWxZQ6lyB9PMsBfTMM4rDOVy
TVrHvCMvr05o+1nJPYwOC1pX4XhrZTbNIwkH0YBNoXAJEkqK1cCHfJQdZfvk1PMehBI2x2bWNUd6
o3hQlitWrcUihyy0dL5hNhs/6dTIbrLRQjXUd5b73E8e0iWOSd/iFM4/dhv7bm6M4VFGrviY8d88
V03ifOLB/q3TFOhGMnc4mHMhdrQwxg0de33PZMFb+lxkSEuAGCyELoO7RA3xZRqL7GZA7cO0OEdb
FTuMNWpsd6upjq59NCdemegTrgKx7B1skPtYNSbN9o6F6dYuB/q2hmls4E9BxIBaYd6nTs1PZ67o
rRl30xHZp3eyvIpoizLXF9/VjH9bX9qbELYoK6GjszVi1vzSj644aBNpvQm2bthOTFLZn2yPdBZB
301XhEIPmfVqxxgac+awkCg4CG/iOLbrledpQgK4Rw6kLxuvAYdBSslMCJwrUeSv4Xl3t7Vvo5Ny
xIj21oLlCEOkK4JPOCzGby70WgaCBA5rvpjr4CQkLtWVY8NzO84doygCzNyGzuwA2Hc3JWG+93pv
hl2UeTbyq2rCu+EEc3AD8DMxdr41lwnyJyxYS76I8s5Khv4TaPqoJoO5cm+7OndC6h+6BNCtWyzR
PZU7yl1o4Ts8bdpflnUk3zKTUnyRT4MnGF0rgkp6x9PLWhXNrlAlhUqXmSS6e8RZyDpHQBrMsrCW
pZsMm06VNawfEXYHT2T4sNihgoPBDXHgdVOqwSntCF2vTKqwEGzX2u+G+ThZlljlgTHtg4A7MQNu
wNA9r3Dx+M7FLaAJwPlg0E+P66pmK8U5FLbY2WCJzmmEEYo0lqzeth2kQbAa4lvjBOoy5aP7nqTG
eDsjXWHck6oHi1dBeBeKqHtWEwOPAk2LW09cB4Dc4vaNZ9j9jsi57JxUHQ60kaNki3PXci9kuMfM
muviBpQ1vP969Ns3s07D7Uyi2VH7wn/NkCDACxkZmfoRrNxUWta+RX5wZWR7A+Mo2Wn8zi4xJ2Mx
P85oJDa+NzkPRVp5lykAeZwPI86QdJzTl8psc7LjpYmatRcxGvqI9BXOZ7vA6jgNS4sBezCl3dlj
prH2BhBm1PTgjgcqUQCRaBozqw0jmG2Gc8sJJ9slU4tD2fMiCPaUodaL9hN3G+QWyBetLfvgezXy
CEPTi5Cyvfi5gRYgAE+6vpoHL0lkmJ/ysE0fgEOOh0FbEVM0AX9qpLV7F/bm+JSHWM60TCkc7bZQ
b6oy3dcCK+Ja1RhDpGkx/uxkuWPo11OedP7RAnUaIWhTOS2bBs6RMLigbAh9tFes6awRSB7GKPXv
dGJHSzXSNRGxP97MpTMjWBDMtFB2RMO2wRW1cW3LfEU45hwqAl43pD7rF8FQl9bsnPansZTNWlLi
r7sB8yB0AXvVN0G7qwKNyiQLbGh7rSuPUytYx/oEKFevHOJddIO6swYmsuJoab2GbaDXMbEb7/j7
05ewM9uvAEHsVdoEkJW8DL6/A87eo7n1lqaut1ceuLz0mmRhcGnfBpaF1dfVcZyszWEK0D8g8p43
YTOMnyUqkUcTHvVBBZKBVKrGfa0wdiTKCM+VI2GCt80E7yaCz6t6bGEQCvAIjJSutqifXOVJRvJM
aj+6kmmrmwfFvVNX6i5NslIsVXAlb/WlUd17xoBWDOXRcYwIcVo3Zg6sIUpG+6bEb8oRACqZXhQm
+qP0SioM+Xg3CUrzHXHhAdyq0CW8QIpgONl+PL0OdFiBcdcMdBL6AKkEIchkEN9XL9MjjGJWogZv
mmOY3/VRoH2xLWT7oZ5HtCMVYmGQMTsiH4NrCW2layd1+oeChZjAmXCKdtkYT6dJ6HYDAKCHRJzL
hZHyybIsy+snA78MSW18pWC5DqPmniulAQ2KFS5MnpEhB8gGEk5re5uhLdou1zPIfiz8G0FXc2P0
rcScV4oVQnwIlQ2IIx3b09aEkbVKptx81vgp+AAtpzt3XlGdIkR+d3WJ85JhK63JKS4Zp2Jpk4iC
4GOQOgUxf+WrotBEjFT9Azhiib9VVw8xjQKEyGOivJWjWomrBZjjQ9CwGZqm1dxWjH6WDsCQbl7p
yHNwuAwWewLTwPjcVIaHAtrsznlVVi+ThCNSgIlD3mZwTiml9l+EO/U3dJW7LWpl7BtVLffe3AWM
PxAB9PWAtWTICsCjndu2u9rTCpS1Hx1h0dWvU8MGrOtoPiZ5bSBczoAvytgk0CmvW+dTr5v0uZyi
bKXMztnj1E0PydTFJ48w86W82hb6EPlWaXQjWTDRPsHHmNOdW7SKNnSCKOKe0TcdCqQaTLpZaFY8
HER5MbvJvZP7+NwjZjefEwIFFlNrZufBdNFMKEgAX7Xu+3VdswOiCoofZu2xH1u+e8hg623NuZcn
ZTO2q6Bqw2RLwal4ZLUnQE/gGjs2ig/IRON9g/IFIFUP3xp0xDeT6I5N2bUdFjwmoXQ24rNLQIZY
xIx1F57RZg8NVi2cDip9bYiSRGc/JMwyrrfwQpH+cZtZQUnRqutDBghta6eVDRavvCaM4rPbxX6T
fDHAiJDiovOaEDeb2DFUxRiyLSApq8RIPYzEeQUgeADJ0a5ap062gPrSoy6TjlbL7KPMF5QcnWK/
NhDDElqC5L80G3Ppm9Am0HTWdOzHhriexG5uguzq0CcoCq6HmdyyloIQc2d9mCMVLGOPmhPPwPBY
p7K8eEZYnOOMYKgCiwy0PGNeA5yE+m4lPgbIEOGnaY3FKa7qjrKqZZ5tiNQpEf6HomZYHYIjEZ6c
nuFuhMjNDaTVhhclhwph7ZPDifXoJG6/NzUazIXrdfYzSUKa8DzpvhSsYNQYs941Y4INxq/TXT2a
ctf0Xbjq6jEJNkWXRYQ+uMWuCMLwQTVFcVEGaT+JTUyAK8xiOfjxc8PZeeMMKn8Qmo3PaUdM676o
ni2GviEdtJLZRhykbz9ERv5B/KnlWxxo/jv/9H8eeK75jD8ceCwM3/UolaROCRZSOfE6s9B8YQOg
5AQksc2RXS/awRoW7P2EqUg9bJx+eETdYC0aJLbgELv7wRZUMDNuSkbXADpTl7NB2hBiSguJir86
G/RCKu6NRnMIGgZkd6jxzgB5IZMDzFwWBnhL2to42wO4mCaRKmh5dtY4PTJSeS0NHW8Ko8WFOqms
welvgnbumm7p+pIJocQ77jWqIrho6A4yQPNYJd240YFbniobnKNfjfM5KEO9neLOv59mu/g8wQb7
aEtGjEPElsHYmnnJjPmDr6c8K1pGNtOMfSQsnIcCVdGLw/h3Y/ZJs4u9CUImmpODFzXBR2Z4PdtR
rMNta4T4gwsfO0TbWcmTD6noCUd9+Qrpv13hAjCXEcl9c1s1S21H46vNLrnXFriu7rqJIys5BzqR
tzaNsbW20mpXxaZYsfkHq7R16TkTc3FBZrKdrVktg3SKxaKwUUuG+A5mWmnMpsmbr76O0QBkKhu7
QyPZiDszeLE4411sv2EWZ7lDsud0EtrsAxVXeK7a1l8juseOqIt0QDqip6XH5fdq6Gg6UJyog+gH
xqjNbVvN46tFQbfWQCQXTZFab3Aw4r2twZQxAzVBLSLeuA2YEV83vUgem6RzTvPYWg+eACawsIke
YJLEpI9tIpvPhpmRMZNaxdlDpEUKn/8458ahEAlzMq+Lr/6za+nepkn5lHSF/dG0ZXIvxMSseoYt
SR+fPArmJsl+So3mzSgKwvBA1Kxiid5liGiuN9eDApYPtO3o7nYAN9AMz6SzOMbgbm09PSLBxHfG
QaBbWE0dbOwWERnZF/jmg3EBpq54dMwcb6MMPleuXX4qKKr2aNIqYvv84jYBj4yiCFQ0AH+FmCuB
zeXHDmlGGQaNiVyIwsWVgZvzCSRCjypcDOk+c5FUEr10JhClOEGsDT7c2omeMAlHnPYEeyDkXLw/
pCs9TmNFPhedie6YFRaLBFSsO5qPMYE8ldNiQ8dS/EF4xS2asZhxblRv+jpFSIkPbgMxDdMsTN0t
KNOrCNvTL57FJZwQtvYEEP16riuq+8aa3I1ZxP1T4af5Y9hVQMhHdiQ7AL4yO8RGXgV0OPWK5lVW
vvncq2DeYM8E0tzrLfMwRKoh35ZAhsQsg4g4NTMCoBk7o50R6rWZIHFAiotu3Dhzb/nU5SpLBVGj
Ea6+MO/jbTdX47nNuFRqDvOWI6gS0e/QrC99hhvtiRoxWxC5Ub7n3xeJmhiNdZJVnwuKPun6e1AU
tIUng+SdNrvMbsX5rZHwpvOEhJbJ3xidfa6vyZvoisGDpeKEHRAYo4lJBypLX3rvhCZThlfDPYZI
JpHE39xb18P4XyzK9Lh+WJN9x+TkZjo0zIRL8Isjr3/+w5ocgtscOeeFW5A9Fi7cPEIyYAUDWTdF
VXS3KOHJA8I6ZnflKyOVjrRJQspf1TyMiPj5/su4zI8exv0nztPGsQfBStikEcanIGvKzQSuFoKN
HTvFWqnWDBeUOtk95j5KNsj4trMvfc/x9gym87NwOFgtx8Fm3+yZuX3+i7d7jdj+7y3Id4RNQIbj
SEv4JiA0IoV/ertjiqYHhrzcGhqlhEuS7XsbDeQEzUmsObf42S03TPYJR1P7tc0C2DVxXBt3nRDq
Uzr4o1znDsMUDSNXkAFXO+9Oa+AJ7QOzZ8fySsAnrooxsMdIDqNF66kS+JcnD4lbOTXi0NE1/pnr
/e/v039EX6vft9buH//Jr9+rGp9jFKtffvmPc/LeVl31Tf3n9WH/9dd+ftA/HquC/379Kz89gn/4
9ye+xkD/9Iv1987tXf+11fdfuz5X3/91XuL1b/6rf/hv/1L/1wffaNkUEP/+43P8/th/hlIjofvS
flF/+/03v0es/99H/d76dX5zaKs6tGsdX6J8I+98/Nqpv//Nk7+JgAtemiDhQH/bJFX/3vq1nN/Q
m7p2AETt+2N4EV3VX7vClvmbEP41vN2hISMC4fxvGsA0kn+6FAlEQVZnisAMBI5An3b3j3ceOeyD
1+UTQDI3pmqdZ61fAl1baJri9C9u82uw+4+XPRe651AkeQF+ON7cL8/VEQmfjiTOYwBtqjejmapN
nczAkTOV5duooAX4w1fx+xX5b2VfXKqEfOq//0380TOihruODM2AFeGXqPmAI5Tss9Bb+2IKyKAr
zDxe9mCwRgK67HKFscF/SUlp2sZ26gqMcT3xigiWxLZkkrqfIGkdBac7jFuReUN6F/Y6eIr1+S9e
KPni/+Oj4Qt3XJdLwTf964rxwwKY+kaGKxYuXOgbwdmzTG8rPQSUizL2q9NIkvK1mzBMeEPa7vPQ
kqRNk0b495BCM6AE1CjRNFff/vxlWb8uVNdvjERY0xeOzexCXmvpH14WKh8aa4H21j1pJ2cFE7Fa
QnWMv3nIV46jRTyYXWbD0czS8QlGsFzRtJC7GNLIi0UiLIqJ+ChEvTdj4y4VEXCQIMyO4dBjoHCS
IPswnFbvbSsF8AiO7w37drYtdFPf//k7EebPcw62GN6KJKRaWrbtSP7/81uRyTzCSrJdBpV5fGqn
MdoYUyAOuYjBWujSv/NwauFGKPv23qi68aP0rjyGvEAotcDC+pCP8ckEzKNqH/MQR6GF00dfjCAn
yC4Vu8hMyVrlND2XTO1KKIh9iegqQONzRtWKGzqeLyX9dbpcT6njisfMTnck3e4M7SukhMG4rl2k
XiAVDqkF7axm9tHBXFoYnjy2c7Lph6Mb3A2NfMkUjWckNKjwtPXQt95RY0OUsnhIZ03DpNiGlNx9
427IKVkniJPHfrwhGPyR0pE0+PxgkuASNuExL/GPlqO6VYn5ShIYqjZMlItAv0fAp1CgjVRcBeRS
yZe2IML8uar7Y0wwpenLje87b0WYQ8cATzTjxqE065B6sPWd7CusywIZ44HRqs2ug/BtP8E1/fBG
nzalDTi6EdlpnsN7ZVwtezj4SYH0/XWvpbOw8hG7Ut/THGLuxMAHVGx9dL1mPiuYauxtNBePwrNS
0nKQL/RwSicU+X9+5VyX+19vTd+0XZRANLNtj3nbT/dA7XOgdTvtrkVoF7cc6MoNgxbzJC25tVGj
LX0/Mh4wFNDF9L0ORRpxxeM378r+mJpigGY5GB9k8mQ7ymE8VEYNPAKPR0Grzma4HFfdjuNh9Yri
OLc3EQnMH0E/ioe+DiuCUybjVdhZdDJn3W57IJnJQsyxu/YdThcy69ON6rHM/fnbZhf5g7ftX7c/
CQ2PBeCXty3NevCvt77dBPrsIpEnutwynH3NFnbBLA8/RSC+DUU+M+ZoW5DX80QGr2/UBzE78ikf
uvabGxri7c9f2h8s6vJ6OzP6RD4hveuW9sOilEe6GHIXFdooLXdpt9W3eMCJY8I+GqfoL1bmP/gY
pEPzN2A8KwU7189PhpHZG6VW7ppKzX+NrmdFbZv57v/hLf3wLL8sTrlMExotLflgdpJ8BdxE5kEH
sYXrku6Zo8Cy/PkTiute+8teLIPrMJUaQjL//eVD5ApN69pCV17Soj9OMsMl7yJBObR6dp8lRSIn
glEi7bEK89U2zfJCJ6Fd/e9fRkA+QkBh5LoOP/3l4zVGFw6d666NiJ5nOHnPFjkiS0RhpGwFjFUA
/dNN8gj0sIrxKYN29BevgBrrpw/ClYJaijE7+xsYAf/65z9cTdYUcUrLU2+dz65OF3Hf9edGwaxi
O5VUQaNeBX1PFjFxUXiZZiLpmLIQGttLRth//mJ+LcZcKTkWUAA4ImDtsq9Vwg+vZXbmrEG+4q9j
oDZrTxUwjGtk3rGo7b94ql9vIsoM77qrszx6gUBk8PNTQRa2cNsbwdpHn0cmY+rvCzGNZwjOPbHh
Ivirz5k99pdP2jNdKhvqPlZR36XY/PkpR0shTBNjuM7DBgFZBPObnILxlfhh5FU503Roz3azZymF
v4Sn5xhxVFtlWoScmid/S22Rr01r4siTtONOZa15S4uwWw5BNh8ROdqMngKBMM0x060stDngAoNV
SqJD8m7VefkSd4S8lJZB5tMsnAMUKP2sB6yLpkFwMhovG+h+Zc3k6Kox/uATigkPaeuvhbKdT6HT
eKgd3a9qMPV7YLjjekQxuYQzWmAzJtG1rabKoTiIuGpaf9imKsG6kcNyamI7v5ldpzw4duxSRHoh
8CKOm2vasyirBhk/FnGBn9gG6EMvrdsAKhErVRdw19WcBns1NzhwSmS1VzuQ9p+qLmawlWUiGRZ0
fpEKTn6aHsx8bE+17U3f/ERjHDHXUxA0ez11K7O3sYWmFKLPiVVlm9HR+kRoElLLXg3n0GrEM5gD
+25ItIkbJrT7d4es430gmfbFHeA3CgaiQwhdWQ6QS9MFQTwdEz9X3qSyQF825+5FDbIgaXfm5N51
8DJqM8tuojnsdnXupgt36KzDNSDotWzq/KW0OjouI5b0+ybPBmQjef9/qDuP5ciZ9Iq+kDABJPy2
vGGRxaLvDYLNJuF9ImGeXidbMxGSQlpoqc0fEzPzd9NUoTK/795zutVEP5VMOYnCDXR58yWVvXq0
o3l4aUQWrivLr57nZapBCZChIAUeH+gRGHA4uvR+yHA/ZFjlNxYhiX28eM19RO4f8vVkcqcPrE/m
4XQtu3S4FIuQm4LC8cog7vhrIku2dmYf7G3M5opo/vAB7Ita95xHJ5UR162tvP7qIE4/i1BGP17n
tK9sJKjuqnFtCWm8DR6F46WJ8iejttVHRy/na5qHWuzmSpCIJMuW4auL2XYwgTe3o+V/w2gzzhEk
WED8o1iNCMc/0EFClKBjGFyYgA0v3UxELzAAxDWgdNeOEWR3Iyn+TRd23sFUPX4ABlZr155J5oTJ
9BG2OBEbIowwPu1la1KM3g1cN0DEBmxDupHHjdtne3ibwKSmaKFqZRIogHsQ7YQRJ0+sQ4OtmhSM
BTsIHqK+ybdzZPCIJNp2QZCkDRqSBGPtghdo7IU5qROf+pqp82p0/fTchkn+yu242mMWInVuSUIc
4TgSAQDRjb8y3Ybu0FCo0H+xKJs31Gvq2hIeh4MMxch1+nkzI4bZEPjtX6AgxicvmYEyLlHxyPyx
IPDTg9aI5XtXQLZATJ8ca5vtZKTyYBtV8GQaCO4QrieCqSMAxDFoobaj8AOi3ct7gcUYPjE/GW9X
s9U7yQXw8KrtXVetaHSYO1I7xb4RJsMncwKFDdkDl48RPeIHMUGVAGo6lzxx522Qw5lltVbT7tBk
pqGDKu7AkJCwqFnpivQA7Si875NJXVQJ/n3TUUR8SKyJGK4q6CM+q8bo+etkIg7TXFT38RAmeylG
a52M9gIejCjHceJKy36gNQy21oP7B80h7x8LGpCTuPLOiQDq153zCUbB/Kgid3ggGtmRZbb8jyQ0
uwPgfDawbHH3Q8QjjmXRqDaDwIVnu5bchVOw7BOvST5DGPco8Fh/0OYnyZxLc5/mpnMniIcQKQHS
cV5scKF5l5sXjE0pc398rc+BRPDtYRRc+wJ/Jx0h+0YQnC5zV8zn2SjjTxN+IOfKKT+ljdu+Tz4d
0BDAw01NfAoYOTGNPBEZSyKZ/gpql3StCaEzrZryqV+a8EjJNaIwEtQX4Sv1Vskqfndlp+4LXtof
LHWZBdom9zhLCVz3sT3ekRV3aNpQxSVJWrPILopLgFijD6yJB71aNmquL6kyofIObXquCs4JXILG
6KyswNiHSQI8qWg4GlaEpVM2aUG7H4uUSH08Ol9uYRt3uYPei0RYerfQvYfBr0ZjOw6mePYTzSKo
3O5gTAzoMNTZ+7I0KVCquq5Ofm8qqqWEl6bjnBHZAKSTVx+VpJSYmcXyh1/WwtbJIA+Ci8BpCOCo
5Qjq6g0MhSAKAQTZaAzJjNyzL5Mdo52wi6568hhukCZK8vcc49+PspX53IoSN0AM0LsdA5/1f6b1
H3lmvtQwju6l7OMX7glkkUgPN3uft1C8Ymjd3Ts2UEi/860bMerlzqobnypYFV1Y3vZ/ejcFT6Pa
JHkeoeVcDXbU3/Zkhl/AeqqTmIxkiyoFWEMUAD/wqo6Pdtdb6JWMy0c72fOnPUXVY0B4mRUu+5EL
TVXvaKGI2GGNU9uJ39ZdMbImXmW20ZzjJFB7p3LkT8U84JiS8zk4CJKgYS12tLHiKr7EQMN2lTkE
71xdInI8DjIBR1D04b0EtX4Eg7h2ezGuutaP93NrY4yo6MTzPTe+scmcuvvI7LTCV016cTOzDsbm
7Rr8bmXUuU/jIO1zDsfoPk9yxSphLLfNDJ5iRVLZ/XCqqt4tyHzeZ7Cip7GMHZDDqbouXRzu3VJC
QUqCkr80XDKbfbbRcjxqjeVhyhmwAcyZgPV2UuyQfxa04uPxKCknU9Mt2ajEvgS/YbuUPE3hE+mg
30hoXXDHuMuDQssZMJ7UnGFPTjUWMxQpo71NU15+OWVX7ytjSH6kVw6vfkSWZAVMJTYgZgQA0WWe
jGRzIvunYwdU73PI03eY7v/Cflkf0jx+ggxKUK1Ju1OR6ZBgophfrxI2qHwpQQC3n1YSzY1RDFf+
LlDDTL5ytpMmL+huBE+OOmj8ztul/2RjQHbFG9j8Nw0lyKCtfE30zLggi2lT46A8OFB49sDyQUYU
6Ty+WpyYt0BmIHp2AZF7gehYt0+7X40J1ssUiBMluM1rWah8iyE267D9LeOfiUQ8dZDIS3+snp/h
gkHv1+JAWVlZ4eSHa6jVI4FPvwpvbCloeS9KXLuSHszO6+Z22Th09o5hWshdFpp8IKZOba9DRC5A
KzVBBDFT6bwjo+peCzC7Z7tmI8ebuEifa06+OrAwjZuUo/CPFHnzq43y9rpErbPnlEEHEctkfXQX
0wZlgs2SQ6s3PJPWlD+1VdT70JB855ztblkZBJ/Q5iWRzDZ5csiXbseYTFThNAH9SuVf2z4vf7hm
ifshF4LnJjsR/pT4a8AU8KuM6+RpGEvoELNhCSoaI56JzAhxKkn53BidiTjJmFowRoazKUj6AtIY
p5fRZCnBLguzZ5CaPAxGBOpgfdujXSV07uMAP7tM43saSO1jHTYGW0JzCd4Szi+XZPT7j6awzDdn
mIKveDAQSftqqjdQ/uHPtyCQAQHPFeCNzMHlMCTpg+pj9Zo7TE0mA9xlDybkGgwiuc5m1z5aC58U
vYeO9sgzMTwzzjR/mgAD5QrQevpo88pCj+E7mKjVOKtYR0Fb2ildVZFONniLAIkou482cwjO2eYA
RhpzshluOL1lL4PFhnrhfHskrW/xzZQlh1ertdUDv+zwbRQBv0P0gvqJymL7HCymuIyM7XicRIHP
28FOggsFmeWXiZqxPI1OkXXbxJLEed3UYZdiymzalb5dvk2e1NC5qWQjFKftV1Gi+NkWXkUkNGi5
6m4iy+UcF9hNHm0DQgrmxk4SuS9aG7qHgRCzPSthcbyE19veGA1EE+b5uQS6A+t37pYTe3jQbEtk
+TNlEPKjmzzmgPEA7lUG57FRU3zHv5e/4oRtSaKpWqIdRGwIDCNKcKowJ4h5P7fWQbYjJoN2WTh4
FfWUgCb0G2uboIkrN3VEOe3KaCEygfxSt5Ju7G9az1cvUdSX90aYzc+FOckrSAcqOgY9CwDLtK5n
jWZmh8aFp/aq6Q4lSHdT/KbuorECj+/PPr1/kwXeHQrs5Y0IT/+ThK53kWpIJx5JlnuhyG6b3OXj
4a4DgNdRRevZ981DGXT3Ltybe0015ERo1jXtbGXedX+rxHySQpaCA00fF/Togwrt9iMwe07y/tgG
pAs7KACCZ9Nb7ZEsgW5ekeGsVfxUVjBhloQbYj/R4QRP5YcvfUvVB81XjPWLVxxjLBKIXlo/TTJb
ik1izzjgM6K5cBC29tgna1Ol05YjSrgzrfqDXhNxO0eC8nIVcZA0xCdihyr8niDrIFEbjBOFlPgK
wpACXxMXLkDEbiL8US187JfQYbu5B1c58Iu6G5K+fvGRJx9kFtkvdZtJjr98rKEydD59msanzGkh
xQu40X3QIJIaa0laI80Pc5r6VzNnlMWHDo1qBNwFuXlF8pVDkW1BWu7Ymm+HcOFhOSmdTvHb32Zk
j58mksdD0cI5ZO+IS3RGmFr2XXwSs+/RXDPx9ppRtA6bjK8KZjnKtSaEIeAZ3+1iU2HyhDUdUnuI
d74hm11VmiGsag7uXxJl32nutbrZrcvfTNrB+jhLTyMhSmvjd5GlPOQdlhrhjcYyWeiFH7ENKNY0
eQa4pDpC0DLgl1BThUJX/JOofKP/Bg3JHofd7BCgDGtRcaFi1XoLBssCgsS3aKxw6GTpqpKKEK5B
K4iPchVH26GOf3yHypcAdUVSy7ffA85hlNvR8AQWSG+469kWSNmDE9d/VAj21aOjb1KMOgKvdChF
RgGw0t4HfF5CQ4edzvzKbzhHYIKPSY+tApveLTlD/m8ED3/RiyNiRyd/y0eZsSdDrdbGlDVrWdD5
hXY0ZLzeh5yoKci/n7ILCMBK4vu85sUzCDmgPtBD154dAJikLbWPGN6Q7ImRcBQEpDlmFLa9wT8b
cqJWBHvawocjKuKSCji/9jUVP+PZDvhMX9OA6i5pCpq/C2zKBLqPLg3LeKhKklM9D90Vur/kDTOJ
W0LEYCu0hTcZUOfzk6PQuLcmm/EMhYHf7Ucr59fJtmAzmbBGpW/o+0LZv7C38Lg1pu27srzs3E+m
f455sW1lOLPRGAJFzzK0ExYKg0XGeqXo76QrH9TlnmuzBChDGMAs6JaNdiR+OnJYT3E8LDfDiP1X
FqY11dZoGaD9BoVzDGJINXLimz2EyqK0IWCnW6lnvVHVCh5wdU8vrtFKjBpZvDb6DNlBU/P5D9y7
5rtJfUjQ3HlgsoWapE/QVr6MM/etnRFTwNzjW5oPrP34Hcx0x8tdl47qfqh8QT40iuoVFC8EzMMk
eFOE7mg8pgUY/7auo1OR4hMx8ya+Wn7rn6yOr45jiohgY/P+edErFgRylP5x4JGWj2XmXB3O5eyI
8tm8i+PEvFE1ttctvLNTPbMXA9VYwbvle3pIRHP1O8d5Lg3Mziv4+AMZpsgWv2F6iO+IAsCTt5SU
n2WHqy1SUHLwX6Ggxm7A8gZ9aZjeItefrlQdmn0I+Rw1o/wxDEKIK2biAKIygiwicVJusTBFKrNJ
rn1Ze/qDNFOI5Gbne3bFsiX3q6CmhXxGBQO9UBS6gbxfACscDCxBl4HM5auHxvUROVDz1omZ69Jo
53qPUAczMVR7Nk+yjaK9XSv32ISwIwaKFxe+3piXb2w+ZkY3r53Gth5kWYx75bPz4i5KVyHJILtm
0iW1ZFk6iksJcAYR8lE6kfPDy4MGpsognHJZBwk7z+n4RDgSZAKwN2s3BlUK4VxhMVkjhQfjSpVn
N5JowW5EjRMdWr5zFqRVKXuXX65lgLdCS30yffw3myJ1f9d83DyVDJF/MyRIgc11yjLiT/K4yn8p
5lBcApCb+MQQIHU9ZqaUo0WbFwEYYgwqr1zeYE5lySK/Bx/dkwFHipXkV5x71vjhC8am91RVG3/L
yag/zUINtMaMSOknJk8qJwYqt5tap/uT8kT6QDxH3iia5k3us1nsHA04GkOuRQrmcb/VgZlhg+E+
sXYq8+wPg4JKu8OxG64Hdi6bhpvl60Bn5xY4hguJIpDJc2jYGgpFLsgFT/27c8TAiaNu+dVPBm0C
yN0EGZm58joy61PptgRqqVrhQa6rfhe2QDl7R/UAYtvYqx8lCQ5GxGpZjoGjCCfXyWIzMXWZ48RD
s6wmQrvQOOP+IQLvei4iP3qthpkVK6OHikZ1QvXJxStwVbUtf6VW1lMy9ubpjOEHD19d986ObFMG
rsWgdtfmzjoCdB6sCNEmt04k9XuLtHfnjAxOUgbTa55F35ko4GnzeGJSoDYMViaqMW7HD8Vh5OA6
iXiZMtcetyLrzd+NycdxW8wx3zvzh11Z6x1zW7gcczwjP9fD2HhnHidINyr9qCz7OHqw56T/Iuk3
nrl5RvcpGWfQh/jqUL7gAFoeDWOqabtNDjPdvvXnnDrUaNxmNqSsjxSHA8L0ljwlpSopCs7La9am
DEzElH1F9ViC2PFQ0ZtJmp4ij89WHobxQ6rsiCT8OBQ7hiyA/V1ZT+mGenz7h14RE44SZw+nCU0y
XNDcTDun5JCLeighZL74dz735RcxeX23zxKxoHVA9cAXsMRwYuP8MYxD/Ut0F8gtkJW4DjvluNzy
yMnPS1D1KVVkXvZBbuJbr+qBSu2cZe8jrgi0703xTANxWleVbG9co7h4qk6Va6+M/HytqpD2ZOs7
lYLL+5fCMHP3jCc+1XMfaxywQ1VR9C9qyNQFVX3C6MLZDDTAszXX7vTTBQjNCWkMnHeaOMa84pMU
Qge8ruihzkEoTkE5neOKPPi40ERkybDsqy6tt8kyqf1STuJhsGa1LkjWb6mOWVe3Ed2rWXj2NmBP
scmNIttB2+DlB6hiHebML3nzQyoovfBJyYyBFiMBrllmSGU/nFd+3opL7hbgdOuOq3veRtZbmSc8
9IfWh0tkB9u6KXloqcogS5oZr/SJ1CaXcOdofnT5fiRRZ29lHGUFLObEfVok3OXENPo70KEBhYDG
Oc/MffeD59U8RaTLwasWYP+tgWJXkgqSxcX8nHUSLHtt2n62HysSAissCOStF3xZxf2k57jtYDg3
VwVcBzspjQ2z5pg+vGrEnYGfmwdN3QafhRmyZhxMp/h0JlZ/B8qUuL9l2xrzJVxYRpANHakGRJQK
+BSOi3nl5FZ/tf+emscySI4WdfkXvzWpMKAcVOamDlGzoYX0/as1LeFdpazogAyv/AaGVd9q4Ru3
YkRxsLak5b4PwA2vuK+8J6fxIVJQeHhzlJ/h2xCwJxfPOHGW8c+edklzf6hRx9Be3M9elt0gW3Vv
6Vh3OycoqT2Q/wuOsWmUB+kN1lMYL8GmQfGxxTY1P7WVcrnwFjTtF0xL0g7lhgEfTNt5GlfYfjkg
R7IYT8A64nPsLLhkDOFtHSi7a9ZOxWFIHXU2ZCj7FbDJlsZCb4CyDNX9pMR8XNg/feZx7L2aOU16
Sdj6IYbgBluGMzNsRix+jjH2KzLeOswSY82ZO/BHuBII3y5O91EthvWTdePT0pvjrQKSRr93EuW8
8UtbNasqZV48+sjXzznov2usgIKSnADpwPzLbM5ytjh+LEvqvnWk3X6bo80LcJpDCrIEp/8kbkKI
NuBcejabfN4AFHYOEHa5xne6eZATj3tT8LP3wu8xx1bRR1EfSgerUT92FDSTudukdYaLyB5aRd6f
P/+Igd5/tqdc3fKsn2+cRof3vPb6qxt7HL6shIsNlVVzIlCfgyCvit7cQ40pr2UVU4Np2wZgVAQ8
ZSTq05UKdkYJGmfsl2gzQR3YtV3CpXRSLVKUoR25GTCIPOeepxGX0VyxIFv6HUHu5rVOa9IvDujo
NW9gyqyuRLqaR8OjbcXi7ISgHKsyJp5s9sPRg7nyG7oQ1RD4dwygspSPD67LKBCrMUvPc9rP+1nJ
ec+gu9zpPTI4ETN5qLBH8aTTDwsaYlzy8M5+GrNRbXsLiAHl4unRZPy4cbqQvA6hcZ8Sber8tPYQ
vvlhmH7TFjGwiIHPPvg86/dOGxZ7ZBS+vjM5hz6Ysp1jSXGnwsx4dkGS75GUVZwl66x5wmtkPFZW
2b+52KJ5QEI3LxzP2/7bAiidUQU8bewI6a/QrsQ9R1TOzP4iNnLC0PR3V/9/irv+z0HW/5J83X/X
Oija/z9Iu5LMdEgc/O9Z19tn9tnL5LP6z2nXf/5b/8y6Bv8QmAJDh7jgP7EF/4y6hv9wdMLCc4mt
ck11yNn8i3Kg86wiDANQBI4pbP0//Svqav+DVLgbhi4ZxMAipfF/iboSs9Y5mv+cerGExaSAHGBI
sdMPvP+WQIVyykCPSzggj7bfpj8tHRD2WVZ8wVG+1xi953JgKGyT8cfPMNAedNL7bHyiJVbA/7bO
FagySzPLlN192qlYThQRcOjEWBoGRZ96hqq0DeL8FM0dSLLG1pr28KnkMvZI/GONRJp3xp/hLztN
U9RmzVObWlAIkRP+dn03+mN2zS4V7kMqS7a7nO8OZJPwwsCxgZ4CrQ3q0KVLOoEg0TROfPhu6wxC
kxF6UN4EvLdBk99ifMn7QLk2PN7p2Abw4WLu7EQXmw1qm3YX5ZRYAs2TiyV1lYho50PKVWmFWgAL
gSbQJZpFR/lhoHGJWNGoCN+N9e9Ak+sizbCrNM1u1lw75HTePlSOe3HTwFq5icfD1q66uyLJhgd/
QSRlOpX4DTJzX3cMxkBjTeta0/Too1Ef04Q9SdkU8GCmHvLAjDYqaO8rwbjaNexfZpC6GARGeyOV
IIsZKdqJ9HYPEui/nKrlTwbu2dO8P0eT/2oqPUnQftBimX7ZJStaCljlq8XRX3MDS00QZLs7rEUm
xpMDXtDXnMEc4KAp1bhNGy+9RqP8iB34qiXjjDOXVHtDMmgjxjg68jovVrYtIs6tQwJrAL68b3ET
TRR/WVMGNJFjp98GJ3dqirsMLune07TEDGxiAz5xWTTbShMVS1hlGrBoQ1o0QC5OccOVm+OafQFU
iEdjrBj6h3A5xPiL/Io45+AbfUoNGNpHUlprrvuUj7LyeTbuVelka6uuHt1uIW5tHQYG52d/eLfi
tmdJCTOyezCmQmzSmBP+zGENg8xpTsb3ZPH9g8RUQVt1FxQF+DlzoiGMs5di6MfowapsNLUyAF8Z
mnAsy86meUkIhMyiPE6adlmFcC/53U0MVmBhepqKufRBuiNgQS8wMAEU/ZKaoOlqlibdeVDofI3Q
n/lHt3DZ1uzNXlM4aZ1dzUxSdhqpN8MQrbIzKKf3XvM7c03ypFGFoDMm2VrOYu02xptfpuNrqu8B
ASRQAyQodvrkIs0/nP2St0X7vkPHoPToMaPipPOZSxH+TgP51focOsgTZCtLE0jr0aPO60IltTSf
FMqyeytBltqaXRpoiumseaYkEKu7gnFESmn7lqjlmqiKxu38q6jD+26MB66/ZnOf5sdmTja2X8/f
ZINeZF/PjylIVanZqrAK1rput7I0d7XRBFZ4IlcGBv1dTUGKDULynmpoq82F/IEVCtv4njzoDNZ1
Ys0E5GPdaN6r0UN+DTUDtgcG65A+Oc+F+45toebGCizWGixmp8D/EhPhYGO642Mh4ZHNVJSHwgA9
BG3ARRG3GQZJEBE4FTtLGLWZptVCvz5xbs+vQtNt//6noIdum2rO7d//LhGwb0URc51Kh0oPvcFd
aUauByx31NTcSfNzHV+8BUK+eKWPoS8oLEDu0HYDzd2l4VytR1C8vmbyjvngroPFeWITNJ+lJvdG
muGbv9Ws0Zkrdr1eJ5Egh/YLA1u7PiEAB6CAbc0ENnjnPk4NnGCruS0Lp3dXE4QzzRIOAb2tU80X
TnGnaN5wQAn1ntj90UWU/sxz/o/dG8dOgnbsie7g7hTOnkayWou84CAURXCNC1jHf//BKtO6xxFg
b6wRYTw8ARwz1HNV7tk7tgudp1D1LA5/vEl6nGFQsXVygGCOZ4rN0kBctjjc8cTXHGb5l8j8W4Bn
HjWneVAQmyvNbk5ychGbLO+t7ZgUzV7R/g18cslD5CKCTIyE8UKEA7HWVGjNh9YPMl7N286z5Xrx
JBwq1mln4AusmHWvutGsafmXOq3HM8w5A5LtVC01m3rMJgs+58zNDW41ZeZda4b1IZrbcAt+ggdB
S4Qd2rXU3GsfAPYECBsDbru2F7gWpcFq208N+djyVxCYUbRrYWkrTdXONF87WdRHIOUr9jP/OAHC
WdP4ija25nJzj9oFHi5DxbjmwOy92lVOmB2SnFTTHJvvHjvwXYJrnZ9UmWBkCzUFvNU88FqTwZf2
KegG8RxEkHFslnVbsFuU4jRRvGaKxCKqXpeaNl7CMsuhQq7MnDlOkbRwBFDeDtNkf9mkQkV/cbo4
3keaY54ANM8Bm4sOwrn/F3aORIipKvxzCxB6q4noDu3hs6Mp6RbPOtkOEh88/xggwcAshqruhn9K
TVkPwa1LzV0PFo7tPVHy2sHsGw9+8nu02i0Xwv4IeS3hggTDHXobJCONdXfomRaiRD2vme+wY4p7
o7XXdDGMA5/A7j4aRPU0RSWCeC5cf2L++KxPOX0H5ZXgsftY8jYwOmjzvH7KvaMJ9Klm0ZN/5/Ws
+fR0BzcczI27QrPrbSD2AUOpw+jZNXTfQOodXnFxNfW+9piiA8jhM1Yz8SPAqxswDBPHnL68KM3O
B3362wMui8FWc/VF9Ccrh+nCOuaS0MrfcOvjKAOOH8+dt60Yc6wZ4RR89LHaYCOzjujX77ym/4Th
3Z0AoLLwKxi0FTHrP4bKdBCQZyEEGFjfXGsUARQV+icXacDQ8AUYKWVKL6sGrFJs0eKhOKH9CG9c
Q6xzO8JnKMXZsEXxEqUZEgFtKYgGfAUz4oKaO/wpQWVA06U7zw12AyOYnpsc30HxiOS82Lox4/UA
IQLoVAKhY/ea1gXoEZJ//leeZsjGM7ff5dyKVjwbfs0+QscR4UKwJN9W19zzy22Z/8YWto7NoB0N
VHf3prY2CO1vCCiiblPtdBiQO+Ta8hBp30OmzQ8dCgilXRCTtkKo+cPN3OkcOCN1J0h+PKv657BK
DfxM7vgmEv8MjjrcQyE1jx2IFLYP7m9LUIppGe4fAzL/m6jDVTFpa4UFZerRcSHWjZ+F9lrENYYL
PpMr4bzhGtDR7enBizCwJMYbBZt8FxjJMUKW0VF+3tLJPfYdHg2UZby7MGuM2rHhadsGpCVu/trA
YQWaK6GtHA16Dlt7OlKEHTnijkxh8IAPcuDomx8KOe48AtQnL+3JGHk3cI3je+9/4Y9BChJToOrN
yTzkUS8vbF3yjY1AZEYkwgcKKvYet0iPZMTRDhMjY5vbmj5PfGIlDoeVRqOJFiQlcsJWkkZ4S8x5
3I+ITHqe5KvES4+hdpzQekEx2jG0o8dxcOZvBml8QOg/tdSOlNiK/3CGxZpC3Q1L4nOGToWyN3eN
v4YV7VrR2+cdg6GXSXtYaK79Eex09oV2tIR/bS0ERupuuQOA2W6pfs67hS70ZjFqifM6LXZlJx/n
Me7W9V8XjMQK0wLQZBiMKYZX6fDAZ/sLsbVyD/jk2hfKPY30vHuWD0ef8NZmXm4gM8Q9xxZ2HdpL
02tDjZuE6mTPnnmqzBQ87rxj/TV99uIjsciZWjTMsSpGHGNoQUnWhrco8XyQZgXkfb7TSXJG7iCY
HvCCohqGQ0W53qFkR2qCOVO150NBuDlMs8J2eVUDIjJiEGw0y8NL2X0zwJ9OBAQ3NZ9vp8mCCr1M
cBmCsdogfG2xScBI0waWpF1a4M9eh9sjuWN0H66Y16idbXfRpYCIHjBH4QkdmidRbVU4faspkdRY
XDha2jykiASfekhjgu34znIxaxZWJ1Dbm2SLuJQEUXNnVv4zvk7O4mC4cMRhOpKT/0Kpf+NOOJBG
ZEhylM+1tiMFS2OcigBj0qDdSQ4SpWpKJ5poFe9SbViqBlxLkrSBpoBjUgzWpj90TzP1KKUNTaV2
NWGRoxSh/U0mdXuRgpZwZvuSa7WVpW1PExcdRvoYoBztgvKjbx81lMvk6jnu9r12RgG6rXRNOmIR
E5eHMHVumb4cIC0onvIib9aJDUrZdvDhIU5b9mVtLIxxwZLZYVLuaJaATiKM+/TOnC7cFgHgnlhn
k1gLHKKlfx9HDFhLV/6qcUpuF8cqd27Uw1UX072qqZUTB1332qUF2oCXGOQ5bdlytG+r1uatCAWX
q11cmbZy8QNfVp02dTUWzzRf27sG7fHiQKwuiVZ7eaTc5UKGL8+8Zu+ZrHSFXxu7yJ74AvwqW89I
3O85pgUjC4k4mW9DDJgzZaS7RmvJz1ibxmBwu5c2to+RtpDlFuUqkSAmQ1AW1cp5LbSzLNL2sgiN
mdPgM4vhv3FsgsrJYAEKPe8XstPGfCI4DOpm5jbZQRIEBpWp4zC483PLEo4BX7ldGiivo4eKVGrH
Gm+w/FyhXVMO/rVUm9isdnQuhkpxBw9dvIlDAma2h7ttITJ/Lkd8blKb3ZgdUC+TI+pFH6OTMVgn
ZQ9kf7QTLkYO52lL3H+8Skzmv4thHk3AvONSPLcoOb8a9xYW1dVycyax4Hg2okNM1g5Od1w838RF
2dsbIIr9vuuMLVnxzyxE6piyfiM8gDcg1Z47nkn3edqxhNQOPIB95zky3S2u0QJ8ufh2O/FOgKc4
dNqhlzGczTjnUTpWp5CIdOxq3x4j+62Pgm/WLj6JlG/Qdr5YWM+90L4+xH0zAr8WmhxvVpx+Fi/S
FUiqux7d3wLPjC0LD54UygUAgx5xlPYDxnth5tQFI7yBhTYIMj5dq3GAqqjakwrPQrsGc6SDXdA/
+dpCaJhfjbYSIpQ9RQpPIY/FI7AEhy0jr5hJ2wyH2nsZtN9QcIRcIbZZCJ54XzDAOJ5oH2LENXev
UCRWCa5E1C72iV7AGZKJ0jbFnuS+cx+Pf7BQdEDlxltksHpiaGr11gupN8XsOLgazgTXHF1jp72N
KXUJ7XGEgs5gx2leRoAru0JaHzJwFxJKiwWAaOCPEzgxW7L4RIEfVGoe5gy8gmZCCnKOB18lm3jB
WOlgmDTHXq5zhqmw4H3B/TlVT552UrrIKVNtqWRNs6Jnlx5jwUqy1EJL1/Onu6oWTA2yF7bGnMnF
gGCp69buONiHbCKsGIb4o1sVHjJO2Kf+5FI82nOnbrZFgwPC1V2ScA7mNXkfmEnja6gwcFaoODse
QS1qTilxdOZF/URYLdjxpC259q0ptzV7K42/fASfgMnNrcm83fB81FveYoKdv7Zuy7xCe1WJ7m48
0RmbMEXzbbEFWLE9IJrH9vqOwD0BePs2icy/2EGMVkB7SB1tJCVGtWpaHKUscgHKkUR/rDxicmPH
XSRi1LgavI4RiOUl5MEb+6lAl71mDi72g2qws8bmgfuo/YWNDoxPRdwqNzx7D9IBQ5q2qgo4btBQ
y4urjavN0k5nMWBhZYva868Od6mHoXXSrlafBPtO9CX+Vt+wDgYcp6oNKWVoy6uBNGAn3eZIBIsp
ptAu2KTLV+4Q60t7tQ9hWJmqcp+UYawXy2RUiVS294f2MLrkr9i9NOgVEyBb80ApDzL+NQv4WGYs
uSKG7D9EIWh9s+KRG8gKnVdrSwRvzA0j9upbVmZIb6PYI7Nn5f0O6NtD07cHrE53mTEINmKlWrk0
e1cs27ksaqOuXePWLZDsZtq2K7R3N0HAy9CueUgY6TzjHY+beH4hnlcTSsLb62iDb86AS0Ns5DEZ
wgcBHP7gMkpZSdS/gdoSLky+lU/GwCME+JRoT7CPMHjW5mDeHNO1epsKb4FIOT0t6KtlHTw1g/8z
Mck4BgmJbo1hE672EmtDsdSu4llbi1uib6b2GHNOGdbFYHtHwwWDHtJGgoq/cbT/uBGYkPlA7Hmj
YEf+d6LOYzlWpN2iT0QEPmFaUN6oVPKaEDoOl9jEP/2/6MG9E0Wro/scGcj8zN5rwwSdrmomMdnv
yU4eCFHWFGnKas1V5qBRxCwvxC1TrFRHAC8ByAQiFrk/dwvhzFPZj6DwWdZoa3Jz65PhzI7eg0PF
hMSY/tA77jEo/65Gcp8xNFNEkAQdrZnQYiYdGnfCjlka6e8ER8s1QTpas6Qp4e71Gi69pkzbFfsU
ob3Zs/G8wKsktA4VpCJqwDy0JuzeZE2szhzzOyHCeukxsdP0PiO4MjfWaHO4ziRe50n32qyawkWD
GbSmYmOte3H66mIIDoNuQgECdYYgKLQi29hKz07ByTlhgCBOcM+9Du7RHV70Ar2mC3SS2oJ87pyg
7tZc8yx7Yn+xuOCra+LL4BEBPr7bvgu4LEqZxcAJ1F0GyNoyHpfO/GkzslLk0uzmnKrYmlAKLNjp
NoBpDyzX/K2XRj88IghrcNf1frZvTaw2KSbrbRQTte6UALFYbdzt1k3OqJM7nP7+flqzzOPa2uqt
6ncty1N8axQAytNvgy6KNV7q3sNcJaMIX+JK5EnE54gdYMNAmZCeIjp1onnDgByHg4nrNkIJRo3U
rdfqQQfkHuDTea/H27AmtIN6+tfX8Ue1ZIwRkBdtStD9NGxSmhpsZd9l54Dlsbe6bDcZ/2zI5UhF
gelXhHzMi8UGAn3QzDQDZXixAbz625JEHCcxfWDqDmGJW3/2WnerOUbC2pDIBaTbgBEslm0CHGPv
xvrzaFjHWbvbljMdvIKdepV9KXQem8Zyv4lLaPcRi5mNnqCjskViQD6VaNsyZQWWKT7bKf4VeVG3
azSdCFxUuRsQu1+xVyM16XRSDRRJ7bmPDQlM2t6Kq1cSauSBkuCPBPO6hR7QhH3q3dIl/dPEENsa
PdrZpv0n/+Xa3TPJYjfdSpm+mf5fYrAecG4ZN+beFyEw2HYAHk2chfMAR7kqo5+2h9zG0iiMldGF
hlIZ7xitjoKlFxly5KuSguaLeVvZXif8XMIekOxAsKTEKaEiT2T9pjGrorliVMp8TL0r1RiYFCKO
Gmnu4pTt6ag7ZLtq4xlrgwc5s3vY9jmqRbGlSKTdZZzaWVm+w/eHoK1cPvV4RijO1Dxphp3gKePe
+RktC11d7ybUzzoHRU2UduQ/97X3rx8JaWmz6kQJSq6aNBDPvrZpW57oSLCZNKHu+9cxHmFKkRiC
6BWLm7xWqbD22kKaVz8ec0WiYKE7f01nWJnC/YgNVe0JsB4Dt+dDxtIpTmH46QmzgaI6YERawYjI
byAoMteeDUeeRZXdtaEpgsq30WQN9i9+/1cFYnImpwTxEXNTUAgukaBhFIkvut73noZXuTxpIE2Q
e/bIjfSBgkPxQhQ3s+OpIC+FnBffbwOlxcG4unCjykTSE414r1rm9YvRXw2aQQS8fP2glABoka7V
+UXois+IBM+NCbR8k4+IjSiMD33HAxRlDCyNyaz2rm0yscyng1brIiC2gu/NXZhSwI8MEDW+oY35
5y+oK0V0YJtGcdHUXDG2s7V7Y19Z0ci6I+4CzSqupVEOh0E+CLtmhVEMyBtS0p0HqbnwRkGwzRZ8
TuWzOQc7ptfVTid8kL5Rs4kkZe6hcw9ENggAd8jzsC2YZE5jfYBjTIgB0cEoRJmRILk6RLbgi1BO
aMlAW5xmw+ig3Pg63NaYIAoPPegIdWp0DArrjm994Uno2EHWlXheNBq6qOfxHDvitdrsISfMN1n2
x2Tc2awslL4bQ9tevxygFZsSoe7wUKP5r3Aw5BRzQgeU7dKxQaPodL8cX260IYFo7dDhCM3+plSO
z56yyg2mlQBZeLKpPb6LrGt2+ay9+TEGZaKm5vLLYYnR+fofPcULPi8am5iCYsRmERvwgHEbS6zQ
+Ld3lk/v7GhdFaTV3QNDDHm7QSmAJW8R6clI7Wcj41c0JdNTaTIZHfKOP8jU3gfXf/Wn5mrX/Aji
2j+mBePNOXPjQI/jb9YnDy/1D8My5M9Ch2JXKcM5SCO71tU0bBfFHFBWza5X/PGW5r/QOtPjzvNv
u23f2tH/SAiZIhomfQVV7m2SlOxwR5ynGJ+baaLam+x7pZtQc0oUTI48yRg1LonQgd3RpTQqemOZ
o7ZDV4wUFuQcMXO6VtO+wz3KgdkMW9X6O+FhXvVfWXsfJnmzqylsZlLYCAXcpBoiXtvH+e2P81uu
pc9tbd0aTX0mhtGh3B4usaKbtnM4LZVtPbTBqA+Yu05j76ttsg5e3Li9DH2ZXRPUNj6hUbHXElcD
+VVT2rXSVHlz4Kvd6jNqbPa+3vwB1a8Ms6zgakxjYyM737i6Qu0RWqXP7lGuyEN/WAm2yHlgueZ/
a8CBd17534YN11y6NvgdA4Wlbx+KWY4hYAF56juH3sZDDN5ioUZjXYdaIRwA639KI0u2Wl3DUxys
LfLe9ojwfDi1uvOHxc6HMpW1Y0dcf8iRI89HP0NCsnOoM9shl1inlEX0dEY//lrX1HOGZw6cqZkO
4RdOTWGo+LRMNPVLY26ETf9OWnSYo0tl95d7B+05R71LV29vo5a6G5yptxtqx7z6zLA1NyWv1otI
307Q/TKzB2XcU+owdkuMsb22vXfsPebj8s9gNHTase1er1mGZaGZG/sqW3LxlNP/5edQPyFA6IKu
QDnNlG2ECg9Aw6vqMWQywihFWdILk4hQJBYi/lFQ5iu1Pm5YjpRcHSlWi+Kx8EEKRqSjSn5kQQ7Z
HVHrX9cg1bo0f0ZEP3m3hGYFKVpGV/2fmuvQKLUnkXfwC9ruM52S0xS9O7A/WeJv0bbS8Yzlty/7
bYt+fOOZOHTKrj87in1cpowToY2/+iXBj8BxD3ZwQx3MeSjCajRvHcRbSkj9l0vM8Ia2udyQ1MYi
5ppq7pvWshFvCxwMUrBLSofoIrUYzk57hd9IKruk6ulZcY9WC0S+bzbsn7me1KlQMjnHhvvO4UAg
bM/ayi+vkMfc/UxtHpLuA0yox1Fu6P98601bmn82GMTAi4r1q7wijPRziO/W9LH4ZLxLxHpLDTK1
K4lEyvwN8iUSb9qdhsib+TvZOwog0qSYBeLTSDQc4cNL/wOFwd8uYIZ2kV/zvfvjcKhZUKN9wSNP
vPg28ZS3UjMJ+Rm1V7tPmsNQj49W9+JTbzafNOUJIACvwrVcXxKCf4KRyh6tc2E+E5l5yBYn+4ZU
xc3wbxYMwGRiGy9ej8sCPa4Lzg7qg+DKgSPuuBflZ3IN9J62hMwHbV0Pjy5iS5up6UUxHLwsmv1l
6JwkGUsleGk2JSHVz2UaAGc7NP47y8nhsaJZD8fIZGfXNDfLRZFnVHa6c41KEa4ERjn36+XVjOxv
G2HBGQlAtNPXeqtSUmG6cmayzvJTYafa1R5P2kBRz/N17srFPHcWKjZhLHtRVuIQZXXyrDE1yWMi
rnjbuOd9gpwMPYsedvvt+2wpO6eUgaPsd8Mqx3MGJ3eXQntnKKS5J8Nll2fN5i0iFCMwyQbarSq+
LcYjxvbCTU7APA+1OSIDTPpv/B8wPdwx2phzys08FTbBYzNR13bJaV74/b5xSvQ20URn0/+tU826
wecI9fX9ZaLCVoPOj4XamunQIG9POqPetEskjtAZBrK1RtS5DJCCNF2GY71Gexor16Rah9pSOnu9
yq9dkSNLHvtb5pPCNApWy4o7dlsZEQEVEkGdmGyWRVQg0vx0oopeJJ8CTMLdGh+3QWKuXRh7fLe5
JMIz9Uh3uKBjad4K9UnA38ZjQl2zh76VOnDznCGv4/CKFv7Rzlb7rIiqfeWDCPVUMr6WEuFNb22b
Vn8rdec3YVYz3VP2TnZeyVpwTTEb2daWuur2XMe8j1OVP5XwNJ7xGzEliN36jIUhCaLFHOCn+mLn
kfWyqUsnvmW2fy6zuiPKOiP6aWlShqfmjCc6Hl8hwVwSd/yj6XF50PE3b4zJ9k+ZQ5ga28V2m3aU
b5uceI7Qirhca+r7UBbMkjvBbQIRwOPVZF0tE1beZDJGhAq/cmHVz8Mad4jH8RWP+dj5fzTyqXbx
Erv72J1sAopNliIz+VBNYWsfqKeeVF86Bztl22nB97C6WWG3xHUas+5k5C/2rnCLHdPohmTneabb
beYAGeQYZj6h1dVg0ErSaC9d8Z3HJToBFe8wqG4x4kfHvM/xCzaLPGiGfsdSGl+biAi6DD9KWM3a
kwVw+03zUau5vROqvrKeTb25zTyOO5eFXrASGjakpvW7tGfaU9vOWaUJkDlOyY2ONvKI9xOZK4el
32pnT0TO0e+1RzWPxmXqcVLobXFcQZHsduwc+IuNkiBX72IS0UaNsnrydZKiDVG9t+UzA+Kb7taS
NdEFDdzyA1H+RJJyT2aCmW4BKzLDVnQAkV1oVCzpRwYFf9sin2GHzHKH93iHlHR+4NeiBgbiy/lv
7gcnhm3KQm4t3tszSSoHxPR8pbmECEDXvvCf17DiuGvcunIvuVtYG59m4+Hm+mvs+MN+rL693rn6
Yl0l29fe6Y6gOZsb+83iYNUSxbXPelSua/3ORVqUJJ/DLKOnJl0br8rcKFgpO9CVtIuNGe8dEC9B
F889hEiXn2tj7hyFc0cjGonnj/4gtSoy4IxMHhNh0PaVjHsd272MMttaSd4EomaOkhTs/URMw+vq
H4AgxUXWFs+L3dgHo5akD8/y5k34N/pmzp86rQmJqMmOvF0W8mEkEE6PXKEz52PXSudAsO1wU5H9
lvbWC0L700Ig9r98Pfy9RvvQrfGpJyb0kiT5HznpRdjo7pmNmr6tYo+JPK60838fkiV9qWxuFoVM
gdscReNnNA4EFldYk5wxOlKcx89VsfwFI0fsSZl8JU3xMRSpd1kqAtcYGl8s2/oWbRt9dsDbePON
Y7ywuoyX1N1BuASNP5tEFnWJYtnrvzKEBr/fLjgDFopIp6XVJimxvXk0f0+aHM9GxnaCgIentCQt
p3frZ+l+19gKNoRR0FiuXp8+YZxTmx6qhSq6D4N3cc1RgxTXPNXwF3D2oiQaVBa2eEpCU/B6FGTH
eayD7XyJjtnS4cGb9GyndTxJAqENs7gKSyc7uVuJf0S41ptA1QYPnaOr0Z8aKd80q1pOi6leG3dS
AFwI1EZh7rGvAhnDE2QzLrsWhJoya7a9DwjOMrRqN6j9uL8TZkee/a+2aZaXaIb7IZf+HTG/2LPB
szZUzursZe7Naav40JPIEesyfyLxBWTw+k9laeo3bKRd5gBFysaRVdogtlYndwjbRDAbojvh7CtC
zhbMRLIf94I85AvLsAUbsoeUfjSRwY+1FSaETCO7GJZn62wBHc5Qdb/996F0kRAk0w5+l3Xtl0+C
q5cvJJFgPKco2fWG52zQfPnbnmS8ZxPH+RZaIAXE+qlVEP3iRsmfNUHEQNXxPUwTA4IsRi9YdZhS
3LwMTLd9MdBCBAbOutAz2bwslX9ialm+pMnyKluvIhCSzi1yplcUruXeNYqBCEdVPNVd9Q+rZMEF
fSGuA1qIjpgv4yuurMI6JZEoDn8X9s0vriPz65Ja30NWjXsEOuwbnANuCuciTJVc04iLfhLpHcXV
iAPAwvVRsEjSneHJXwNyPH59SV8Oj36p7m3buAdjE/qWnuz4y1EmlXEXurUgETNB5SE8YqfRE82X
nn0y4nUSEFNg8yQMFHMQSWM4oSCNnjQi1YyZ7cXwYotIXRIv4wmsou4yZDkJYnX7q3IZrreSqBTZ
d9POEieLfEwoEFm0tdzFepQzMTV6+wuj4rddLMmmWtgrG0lbsYFnBoIpZZe5ghgJtxT7hLx2dMZx
MDEz4eLtPmKzaC+V1xLdQMPK/C3eNeQTcUwxK2n0d9Cv8B4L3TtqHYMgo0U5mcc2MbjlFCaawS6f
McCgFkKoO6ZX0M2+ZwJTQlp51h94bhioDuJcII46utI6amlN5hnBOuGU2b+WRJlXpeGr/ciDRXeN
LaiG7vwfg8NDypnQajORt4TKLs2ok/WTcgeLhqluBYTiTOd/xvBgXVSnNxBJOK0Ho2V64H9AZZaX
mOgiBRDhvDyDVgjMdqpurgdrZBlXpmbkoEOUxnSfTeO3VXrT0VJcGuhMLprb3VPwtofcY/WPKpOt
FcuwLdR/4wlcyknvXAIvBd66sZ8hzuofceTOR+GiI1wLFch0fLCRGym8KoVwO0ZNI2AHXGenAThF
GHcVxIzG3xmW0ncsL/D6JIURGLWIj8rVwH9GJgFgjkZ+G+BpCAAE9BV9ceyY1daeqF7IukHHWI2H
dKIZMkcnv9pf3ji0+7KJy/1Aa37p/u9DTLrvljmEhRvyCxST+WASUJ44UssNZrvuFjdng/3CKTXN
D5yflkMRELcAb0f+l5WckM9Rvh2Uu0MgJnYV2FBCG4hkHebpUMqSOAJXOsd2fWgw8mfvbTx9Ijk8
ln3aUb+Igv1yyhRPouaIHLlrC07mxvAutbWmEfX+psURt1Usms5Jg9+S3Db0GbjaMCtT0U4AoIj/
nGdET7YKqePtPftEkpxWrx49ZdgRm8fTltob9jPiMVYj5ddScVuW6V9HRcw75gFvJBKMAactTQ+p
5AgP4Mvrc88wmEXKqSXGE9EBAu1gHhcvEOuzJLxUXubKwACZLH6yIzeNiXlCFGk2zL/jNSka48N0
ank1Tv99+t8/Oeb01SsCyv7/X8GJ+FvOCllU4Y6n1Grv7vAVI3w6LnCKtlbVHpQ2MG5Yxh0IKJav
kUq3BLjUCKmGXTaunptK7CKixp9k0lELjXbxAuSFjh8cMKSNPUPjhfrR2LsZkwqpX3DCAoVv2rfa
z6IDNgIsqQNeglZ8ioh9AIvLSxEN2clJx1uBVg60EHt1ZGBsMSTgCw9T1SZx9IBsildZeh5ncSuP
RJT+QhrRIFU2wGXwhNd6loXmiNiD6Cee5AiDYarPZM/OnrnXJwcVlm9Gx4kctG2piLL1Krt6ZEle
P4a2+Sfi+CMztG7nOlNBgQhwwqp/j9ZqKVCUH5wZFP8YOpe6freMtaBz0pTfRz1tOqqYFm2p5l4X
ar0zKDJzHcH4IVvqJ0+N+l0rpH5PWWhcZsUMmSDeyseZYXM37RgNk/DbQ5J0qJBgTnzajrm3+3i5
MuvdFXp/QkUWo03gz2gEIEtuGZrZpQlb0HjbHKXHs5cCntZJeMARTuWWFeSY6a1x9bpJfvTFissi
9MDqiKPTDCswYSGAiXGd2+BwxHb1ErCo28JCGVCrLe2pmYm4Rq9wjCOLyAYEw4+8Ua/8+EA7NJZ9
7ivpcQKh9I2XD90pii/pwXMEG0OFRSLepdPLl8aZroK+OlC13l2Wbijfa1Z2QylgW5usd5ZO15k6
mia1UhLfB7b1nCJEnLPj/8OYxYGmgA49NjhgYXgDbwFVhqONsWsTSVT08sUTtUb6mH+cvEQ+ywTa
AIK8k4kBf++PUvBD/hqaeXmt4uJ3Vth2SC2DkVF172lU/BBvawXUd+eZeJEQ99n8YJ7RQTr7qw/9
FA6EmB4mA+xTChXyYTBOThlQXpg99wc0+hzwpIxCGrt3k/+rwf327De/0wH9Ss81tWsa7bmdvxOl
14jO3eYg/FvXoqwWLQvgaPQ0kHT+8MHozAlZYTbbLOp/5rvWIGMckVuPbIqP/BblBhbm9+SyimX4
utKh5c31zU+0NEEWvTS4N7fK6t1AKsTs8xhd6sFASMDfb+tdem9zmhKt5c3SUDJNRVPFQe0qVE/4
vMl7uo2qXthda9+1padoL2rmvU2s3R0PA7Vh1Nq1MWTO3ZR2cLHzInQwKj9nNBAwTwyKs5KMSK1I
6ruNBqIwNICMNr/ZpudZK6k+DvPkJNhj1Gs7Li5h9xWyqoImW6StGxBV/0M3c2AECzMFTRgm/fkW
szeY9L5/QrVa7IrcU6Gl5clDLGm8xXSV7dkfFL29fDC2Zv9uM5ob00hHgjbmW8drwBoa8hprU8ts
je0b0GXWqDWEeWI9ExgfuaCLEu4vVGEHHW6e37ftIyHJcT+YX5h0xQ6MlPM+W/a18ytk8WwmnkYu
oJhAnwNuyu44epS9FcrXYhk7oE3in3TF8pKkznIwbeB/Qzlkh4zzlUuQP8FUPRN+QJfWTIM1x+By
HEfcUuLOr0ic82viOdnVrgjMthtO0F6L/yaaKU6mFb3EdJ8Bh0cVeBo2sSmevxqgT4/FstN9W/M0
//epN8/WPqYeCzARsH3gp71B+jkwnvD8R+/t81baT3aog1TDa/JohVdgZOUTwTTqIgZS9SqyeBfH
wcw1QxbeZDPcIG1iTY0yA2U9A2Y7NCKqa+4K5qeFQbttJmjUrREdoTmrM2NpYLS9d55qbboO64fE
iZdNXEyvNAWMolCn7s3eZG2zHLGbGA/liP5F1u/c0HNABKXYc0nlrwaL8mMap0VAz15f3M7+V7Or
eVkjtqJyeBm12HugUFUaugXLHrmEiqZ5STJ9vrpj+cgcv7xYQ/1TFajQGF91CeIHM2bBO0HvHE3G
Ka5zSZwsInUbQa1f1L+zrG/OabaNJginFpmnm34VRVWj/1d0a4ZX3PpQaTDe9dZjNgzj3PM73xIK
cdZHljf1hEXdKJh/mVPzomkDTW2b7lTt/jO8ljlc8ZNYHim4bQl7QNSHDrci1UFJqqgZVDKDW4WN
K5hdxTi7yJbQNozxxBlAMlXiFwctwaI3WS/rkfbN7Ddoxs69+BFqJVGTb+Ev85dd/cQp/4PS0u61
BtK2Tb3K36AK5lrVevEgr3jLrDI/e/02W1qyFxrGeqYfk77e1Cz6nIZiD+vEtnQtTMWjHu/mCMZN
HuWhKOvmUiXIaEh2yveLDwGnxmNyGqL6oVneeZh7XBGSSwmQ8kIb5cjQzrSPyPJWSbBij8wEmrhz
tqlGUXifgOyTYNY5wPhh0VJXTJrQI9BQ/FhIiz4IpClpX7/R0lfvus4mEv7q3msL745RG1+vzdNt
z4P95svpPnkggbTRYz7lJM7dscFe61XxyL3fWin8F8+Ky03sjtP5v0+LRWJ5yJExumndhOnaDFJt
1C9wZRbuV+wQcYk633ptBxqwNmb9mLjJtUlb/zUf3f5ksIzkTp6u2oLyPalx68jC1TbloMWhy74L
xZhW3qdtW7bRn26gamxwSl/iZfwFjdoL8JKcjMoyHiNTqlp291b58RvRo7y7XoBKwToN+dARByDM
0FkydWmGXtyQcg8BygXv3jFm3FhNvRNdqV68gedXxhpuC4rqmB3dLsZZw7qy7UJNsnLqcpBHIIbq
z9zE4ND4quUSWX4x8o8ZYwEFclLWJml/lGRyB1LwNfXzmbXvvklFe0s51YUNZ6ZGKLOpB/RjOdmt
m1UiySzJQfO5NAcTmjDrcmmE9TpP7OvRxpPi2BfVw70fe3F3i04xgAEOtcYdTqQuR2YkzsbWqaf2
psa+v6FV+yyEnPdjSkvAxMzJBKBStC9X6RhvVeykxypGdp0xU2obNpAW065+0Y3nFDgUmXpWdkSt
uLBUQ0veoROCmbEhjupHJcIMzMJUQenRCOtwwmCmQI2Ui3xZBrqcVDSvHZt6m2NjnzS02cpOEebr
6uFo7YkbG6WNlb10pk6jj7606qr8WI288VHWFqEYSgRGMVu8yrOGXd57WEQb19lJUEAwt54IgOz2
KrUeaUOPQVX0y2k6lh1+XO4sJb/MrqCKFUz1/EHDA5YdzDn/VxhZexUDscBdXWANjvLu3MQ2x8e6
rlsyrKRgVoHm7MpIf+iOmSJAlm9osNAQruGYeVsdtKyJXj3Z79WskRRWyL/Qo2d0mt0hLxrWOBQq
8BPWNQV5m0iCB8j5JSZPG00TK9ND1A8K8Kw5BFia1zw0cxvNcglTKJCX6duDrcpRQDau6odh22n1
U2nXsEgyW9+4zQAlz5W7vBzfLH6wT3I2smPiGd91BNxLdzt2cPAf+zj7jErP2ZGPHKQZvQd9BQsS
hMVPqDq1sM81fuUL9iVC0THo2G9Ks/A7K/gaI9Y0NMTEAYNWu1DWh+YwVN/RyK+0oM1amiI+0FOk
cEGD0jVjzHBq0+P4uo5+JzcdbgUIzjruuhoopifUCXnHD4Io0lKctGVP4/6khQ6vdODlpUQ6UFx6
QexH2S/iUbdZATtbtrYGtgJ4wFyu4a44bd5lYrBUaCz9eyIQODPWPaiiUsvKtjtgefuM+ntl9stb
Pxf/KpnyCDLc3SOGRULv+PcMsjjdMdI7ry+hIDneFs/sTlc6PoTce9ZynWDiFAlxyeLl7jHiy0rN
OxBhdESEUOw9MT1cFkIbYzDeuIxZVUI3ImNc57fZaYGcmKEP4CNC+v75YBbTBSc40gJ3OcTjiBNX
AqShQ63DCBPxziCdfqMl06EzgczXsfPu9O1FN7iC9VY+OmZUvIqDuXEH3lNdi+9u6zQ7C3tKMSMy
QS3+NXVGEw6Z5NAoITVNb7ZdVHsJCXlTrVNcHEYn2nPzIjRvwd/Aex6nmnOI6ihwopSmqWhOplZ7
h7Jzlwuu3iQYSAgIfaHN5zGtSSZXZYxArbwsrkP0bTG8SxE/ZDzkP+7wrweR/VE6K0kTJoVrTOsU
QQNHbuX11vJJ72Q9xd8s8htYRSZEujWdXNTtmKG/TQna09FsVBK6G19NxK8bDcJEAEwP0wYk4dCl
SXu2WAXRZU/ZRlZJfYgxgu/Kgkxcd4ZbnlrdEtABdwCBrmD1Vqfkq49K5FBZFBUl2Z576D0+znhW
ih79FIrHvdm9tGM23P1U+Ew0xrtpdcYN5OY9a8yS4tsvXikpd0VjpAenz8SKeUKGCxbxaNfFNVvS
4g9jqJ8yA7zaZEy64M9fbAIXgzWeqMkETjTIIMJ1xYa7B/ojjRxPH4NFxwU+pTxIhLOlXubaY34w
M69lTRCAb41CmyWi2enXSJJ/Nljv8WQXYc/2dFSX3HqyDYK0U9Nn1cX2SBctwwE8Ga95KphHohFP
tLza+Ykcbrbh9jd3gOoF6fyKXFoyUTb0gamOga4Wa9R4j2S3rYbSwNL+3I6VOFNY2EHBXYkmGlWa
6S2vWeJ4jwZBo2Xn6Pjj+gkW1vzAVfqF/EpwNFOHQSF0N+lYxhfbQrKliBULi6bmUBOq3REUQe5U
8vHf1+UmBEaUiY7QOVbqgGksJ/XDPCCHdvdRSttXeiU6WgLCsYuPThRCIUgDP+7i0xjXVDrO9DZ1
/qXVzYfZoXzLa/wilfp0V7t6jZkfXb/+p1nttN3iwpycmu4Y2f25rA1j75utcRjht5uDb4O47+/x
lGbX/z5gUV85MEK9mOeqMVpuikjue3BICNaj7hl+rBbi1ymewEDhvjDm5Oi3UBuWwb7OHmzAwrAA
UHvlb32o57MuiIbyB4nXpjgJm+dhYq65HXL+ljyt0MASPzuQOHYtfAnUqk1hqdbGk8uDdJ0t/0WP
zj1OglPBNy+YzBVR5Z20djKfoUhJU/p83cJDS4U8HuJpG07SWNioa2bAQg/ryjiwwURGCOxsYUtj
O9CmxtIN4Toy2feKoDeKZWe4rheqvN7X7vgGIEhjS8lSyGFrfMX0vlMxlX5Tv2hTWjwqJOJviX9h
pVdtK7+ARixgwDNe3wo4YAGYggpLAq8rDsd13y5p4uw2VCXqR8fwzk2OKNdpUDEt3RuEjp5pB+10
3vnTYTIHzgN0k1F3m8qy/6pyEsONMr8n01ztDM1X7/wLEj1ga8jys6W62ZIdMTOH7pOD1tpsqNYV
yECAYwhozX5WII0Ys2XGtkoJ9yWfk/K+jUzWAMgemlzbmSi3DmbXUJg0BK0byXypI5kdmtm7F5k1
nQvwfpspW5sHcBI7DsQL5Y5BFZz0B8tu/9aNYni3yuCSeR0L46o+DN2BcgbHSDUf4Kebl7i5R25t
7y0q3BUkvDejMj6vBjcXcNx5GD7sSWYXr/aJ6WvjK+Y4XKquRuUwr7JGvSI1GfoeQ68ZjTekxoVH
+LlB1of+JTEOynLCYjX+//dhnpmxlWzDjxXZmzsGm9QjmdeQOyNIgvd62PfQxROvZKbP4j+wy/tS
Ie6t1/xTr4K3ERVxcc7k8qrpDcuFqFrC2jTxJRX+sz8bFnsklGlzI8QLbrvfI+PPzahN6jmbCj5A
nMAJOb7q4vdiQSmaKjsAbmaf6priRrgSs2INl8/vWm9vdFG8x6iz96HevVeW9qeM2ajpOZHiGvZV
wEp5mFdLcmnc0twOsnudK804+zWq3DyKli9rgFXg5A13TTs+bJO3GPUr+r+t46fxH9NVdJp6ZnCQ
Zvx5EyJvxO7ureIGBTYufqJsiV5khMA86/ZsRe0jm7OvvuURr1Lffo9ywqIG6oqJawqraFK/pBye
RWncFqX9j7nz2tEcWbPrE/GAZJAR5G3+3v/pzQ2RWYbeBv3Tz2IfjTAjQAIE6EI3ia7q7qo0ZMRn
9l57Pgm89P6Yuiv8hOJqOn98x62eIz95dwWDvKhH+gNggUgaK6p+cqgdSfjewE9YoDGSHNI0WUMr
KF5wuEmexZrIW696NOrqPDlEhINqWAk1cxn5MGSnpE1ZVAAvnQumVRy8/doEGLif0+KEf8XZuLPR
b/VsEXCY5GrXFstRi0oINxmlZtB2IFXtlRW2P75oXU4RC8OfSNYY/6rfdld8ePJNo2bdGmX1UxfD
vC4cyZXKPTY0oPOsSh9D3sB9HpzcLvL/6EK9smkod0hAYuQfvnmKZ+ce1h0Iisy/kQeLo8+Un+1k
FnuVqgj/hdE/GP0gT51EwJXUN2mv89AXTC1Vu3Hx1m/jRsBfdlGPsw1LDmqecAl6FuuanAxaEaLU
aIbvWnY4CzIDr1P+nZAuc2YuCVM6KM8FJjiNz3g9Df5zYqRrXEnMYXtA5MG4QTIf7EOb7zjbcd5H
IjiTKdzhf5QU7lV1Zl/ooUPJ0P4HE9obh0WHbuGsFKXA6NBH7gFDxnPqwLLAJZEDAp6rPLylY439
mrCbtZ06RBLAXnfA4W8S6iu+3PTTzAw2xEH5EjELPoy6p6UN6w3ywOkC92VxraDac+LS29sIGyc5
r+K81ldPIYOmdm33OHD3w/xWWftqqfBbL7oFBqtGe3KSnag9f1X17ilKgpkyJcTjbeAWYE8JljJy
33Vs/Apov0+t2njCPvatyZihAjzodx2IC7Y3GRFhx1ArlDsFgtYwscvDBNNiUBTEjuYd8kxj2Pnu
lHHvZIJjnBxlph1PZUJ0hXKaK4be4swndABSSpKHBTSFtWjPnBzK4VC+hYm/nhr7XgysUuZBPZQ5
yzdQDPCJ5ynHf0qfW8nqy2uMGAV7FO/isTj6ocBaAaMcLiw87Ll+/Qez9f+aNfa/Td/9/zBaF3OB
/3+Ejd1+xzr6/m+ksX//L/8mjXnqX8BQ/kcKoGm5ktjGf6PGPOtfjol7QkGfI9fMXyBg/5mqa//L
5Td9Mm9Nx1r+r/+JGrPUvzzoYNIEhodYUbj+/w1qDK7Z/xppLT2S5TwhTcZjtA7WEiv5X7LcUEvV
HgEM5IIrk+gbjgt8oTzsOrdfjVK9z21zDht9aZr54Az2CjRWe1DYwEb4BTNvS2k4DU0JeH+ixLfM
8pZM9agiYMk5AnNFrUtbrfVwyT4Wh4RLJ70iRuVULep4HSXIbAx80azDV2FDUV74wz5EZIcEODwb
HWlrrls8WXAz8Xt6kt1EcmpRpug6fNV5h8p5DJ6FrGPEVIBxiBMxelOvp3H+RJ38OVhFjw7KSOFd
qnbljkZwp+3/NWXMlsq0JsvHNP5Yzt+gYnY7Ppvok7ZUWPGJzHJkAwl5ZJG100Ns7Afh3PPZym5z
s3et3n42aDVCD0e3GvQhtFTHmAw0ObhjjqxE3xy/DMg7eIuanvoVeZiKHwPP/6E3qD3jdWrKfFuy
qn9g7Ud1yiYhdPC5hQnf6ATjnUmQ1SYnyQ26yIcihzgIqMK8Emi7KmxcDxSGD31jvlkpgw6Sg4u6
eW+5Dl24KS6UIjboq8JhK0c+696rHeYPbmvvXI+YKT8nK6TQcvhAIwxav9+RRjH8SsL4Zpocvs2I
48R3mOoivx+vtSlvDdQnpFyo7KaUJeosowc8OP1T0uk/lhzwhyxDQAFJ+17BRaOt8uQ51uz4MIE+
VaxULq1nHolsZifhJ962qmAtiFm+W71BzI3R7xuXGrkry3KTq6ZetwTRUYhbBy9Qzop1WAIew/oi
XT55mWqfrPk+XKhm5h1ntMnT6ehrOI63OODAZKQ6rdvU8VaxM4db+CcvParZx7lyD3WAeQcGd3wM
WeFliZFcGwGSqa48cQuLGSP+WJbnBnPDXkWIfRDkbFKQrWQWsGnFk+dx1bF2Iv8oGL+rdLlguprQ
CChvh9kDGDKaaLDG/ifIu37jdc5ZjD35cZG8WzWZzg5UZDAl8EQCFFOesVB0cnGqQvlh+/mpERR3
wvmBaLVBzvwcUUkRkW2tQse+db5azdXw3NiCXblB3qCQz5Oqix30TUyuDONwsiDNlQwmHwpm3RvL
UszSwtbdhm5IblXt7me2JWu6SS4T6X5JsCBbuwehak1EPVk2VjPcIl+Gdr/MnD+VEhsZZRPtu9pE
a1EhZ8yDbVAa9xB+lsiacms03tGFDeVU6ocALKZ/4gtCwVenGP5Va9YaqD8RpVFPppcFjRkW0R9X
xCRGqSMhC3To8DQeSJR9tDGEGgE/mSR5rZLfQIh/e5ogjorlHOCtbuMaurnhQUoO9qiGfeQg757z
loG5W5x0KRYk9xOCciBu88znxzwM7pxLmFsahL/C4BkG/ZuV5cYhJ0/CIvdma7NVBurBDV3IamNC
fMGvFJdPDdtjv38JSkHNiUT0yDIpxowey3UrRXHKQufJ6Qb4q51NSlSbMVkJ0U4N7rBL4CBtB1IA
1qSV+fvYrH5T3Tl3oxPxOjF7ew2gwDv37CXO//wTxk6c15YxbOoR+3kA37/LYQnF+Z+w6Vg7E/lT
NM8kIewCZdpsQOz3MX2BoDP/zaED1U56Bb5UnySj2Qd7iGZUJcIBljT5a8KEii1xGPjSpc+OMtVX
ki6+R6dut6YBDQI9BYeTqhATAOPdmHWIJlPOn7KE3NHFw1ngpD9Y4Hgf0O1HVxWAPBpydGM5n7FA
D/bVqvQMqygCRdcaV3tim7KkFQGwKlpOVfbWwm3uohxttPSMSMJ5IiXcaJOrGXy4c4AiEn1kBUcL
bX3P6jWzdrXGqFdN5mfVEiSuvWEtH8Owtn6CYUTAKuvxXlpudRpa0sFsyxv35lT9cIHme1IUK4IK
etI5XfmjtTvfNJfeBkdnxZKf83ps+GpiQVRvRwd4Qj10p73uyTOXL2ljMX4QcX1qse11VWluu2Uk
xdlyYmBwAgYqYc3i7UrNjqfMYQhP8ABBlemGT8a7wp3qDxmBWHj+wt+qQ5Nh4+Lf1NLGxek5wS7O
q/fUE7802e5s7PK905i/85mRPQ0EaltR6MtIztq+damlhXVCa1V89B3fqGianF3kdkciXkiL2IVu
cFS9+MjmouO8E7Qxor7mR1bBxTVP0UvKmWjQEkBj5w70KinpYVr8GpMc2MksnrUOiwthSFzpOanf
qLu3ikPvavY4PED43RT6BtatmdpUEXNtgP3V1lQpiwR8v/jsYWsRVzTwAPBBo4AGw669fTWyHCc1
71uGDBobUA3bYI7nQ95Q8laEMKAIasZdmBUHxrfyZWAew2DReGPJR93RBhsZFdXWb2JwQMSNAQNh
i/DPL4kqxGmmWmZqHSFO/GELmlG9dyDvLmEdjOtgMZBDL9zk5nFuBu8YuuNwim1ABibImM3MT2Ft
+/ZnnlIKzNTepLAhuZ+/pbOvzZ8eDDYjE4320wcV0oOhgyxMFKVp0RVI7IqIM3+qwAbW5IfclG5+
SL3UX+Vp8piawWPKzh8iheT7YCMo8OBIjKHxGBEvgwF6PSvmkMT73TDJRxhQFUFM8Zpgvh7WCrJO
Tg8DRyh04TaEIxJpYuSiAV6kTLiIAmYGUfQW5+FpyNNXFAxuu9dtcMuYsXHsdf4GP+0TLQ6cYcJZ
9Mk1zGwzz9Hv0Qe/OqbTSS4dEGLNZ8+KsHiQTanPrRu8zqUiQMJiHjAGA/3Dog/rBKWeqMFj2TOK
xhAVPCfxNUNIXhi2h/bQNJw9ze0upk8C6WDdLRNt+bS8jKHt8PyCebURXz2CBvMeJ1hOGwltmpqo
4oyl1a/FN7Es5WYi0Q+9fsMEw2LX4Xc1usuZUEnU7N3epbzYeuR+46sZUMcYagdKCIuZiZSl9tvt
2M1/0yljftuEPWVTKTYlARykV/PYk3XvXxQzetnH+CypuBywhQfSes6NlzzODq5P/ir/oxfPfosq
BImqSwoOzt5/qLA6LkZ2+b2++8PsPkQceOvRs/WOB8U4pWm0S0SPiAk/XznE8KhTGEYzSgKE1co5
xXpeD5EJwRJWgtKtA9TMK6COO79iySEOjBbQZNCdcd482kQwkDlJsBJQSWuD7Qx9bI5w0Y5o6yxf
3gW/x08xP7DbogBPCvNRDYWHbl5BV4k69RXm8+t+G1Fe/cDr+NRLR6vcXAP2+cQAOH1/zTblmW1V
n5q0DGQWjfHCbhyt5MifHIWPAz62dUbx/G76YwxvBwmP1fT9OscrUI9D8CfLim+I1/aby8rJQP1C
WMUUUc4HIzGe8EJbs3pUnXsdq6m7oCyrH3KGH/TYiXEemujJEuqHE/LNcEV6g5Vkr8j6RuBuqkee
VVRwcVb9FgyXQVoh2ZO5WiU+gXBSc+U0g7hOORtlGBbGN0MEUPm999olfrcvtR/tOHHNfc3ifMNQ
w27b4Q088Hy1A5Ghx53ddyd2451GVL3qPPPemnn76jEk3oawCTeNV0rG8BAZxlroPSVCsEpNyGhg
quxzJdEfE+YqXvjar8RUqFPRA/9tCvE6T4W4L7+yemm/mpzi93qa9lF7JMVkODddgvhAkNKSB9YG
7oq1zhmUxzzlMl3L3qu2//xrP8jmk1sOL4ZK8Mg7ZYAiGl/P7BfebSrIQiXU4Jbo/M03HOswTlZ6
Q/2arNl6OGvD62pMtz7oTV3+EM+E+2X54BIUPlTBDUIRTdXYbPsagXi7fJCU4XdYr4C0ywfJQu84
W6N48ktRQGI+1yNTfcNR06qZtn2WWI/+UHIVZTg6RUA2UqxTkPo+8b2sXls237VclXR6286eg/0M
dMKPeV8aWzEkZRKMK4shPEhb5Rgd2u6H9gU3AVHEY4Ashk/7JksA8AsCcSzb/jfj2SGrwj8lPKGm
ZNiFpkReVOVZ9xZdRGWbbw165l+YfiySad266f6UrFlLiHA1GWTvkl0XQC35pYbB3TJEF6+kA/64
g51el9W4VT+6VWEeYueI2uK3gprKfqp0NoIU4p2W7PyzUG3d0QeLRyAc8oT4pmvaIo9YvlevTV8b
lPPbfInIIm8t+7b7b5JqxDHth3lD/pRz9Kvo1rVSHR1sdQgkjC6e10olageHPgGDZf/kCEYQD2CK
yTsfNp3onrpyVkfc9o9wjOtNR+vgRN6qBSS6noDSrOMgNVYyHUbup9Q6wn+e/QMYgfGcs2Rbt9ET
lwqgabR0SB89lu+xOiP5c9gs4c8m2ZytkiJqBNTiDZpBfG7IG13J6g1CdP4JjZfYm7Z/aqAXcs23
7sqcevMLHtK7a1fqCbtrcZZYv+D8+OYXXMPXHHnkcxgFaJkaGaNU5r/Ht75jVlj+XlqlqvBh+Yb2
BypIjvJdmUn/3qUxvSmqAgNt+4WZ+BVbZ7K3BEM5VTpb1tzperaQwQ36LVAD5UYKLos9MQnkmQK/
BA4l7ORLbIW7sOIWsdtR7rM8TCgp2mjX1A7fLqWLbduJ+SnrvAznYn3W6W4M1VJw5le8raRNoB7e
RFk6fcSZ2YF91AA/VSSeKkjn0yXOu+qq7RlRCeOPrVggB/8I0tsGpqMs0ahgKgE37c/jSxVj9y+9
tSRTMKk7612Xrb0oYApeNhoObmHSnhCnZWMyPHZGg1CI1dgqN0Oo0qDDMZzGzq73I94J/N6b3kIn
S64UccCFzR4maPydInLqlUXxm60skHCTeR0jZoMynjuSdfsJ8rYlmKEQQV5WFg2/29WHvGVG2MHS
TLBKYc5vs+eqSejDZrIeCJkyH1qjq3dT4RmXBmrKRUhaBW9QzlqEMHQEtM4b4y64vg484apG0dr1
SbV1O74hFtVvLEL/uTOjD97xhnzfmMvqydIL5DsP1jlQyQdO3mg3+mV4wc5r7/Jx/OxD81NFbr7W
ifcCktk/Yyd/5YaId3mD/8Lj8dcy73YMqNJLHnmPTTO1R8KtT7Ah9CEQ/T23GrJt0hS5uxOHEAWb
0TmyE6ipMYry2Qdr+oxsicn8tcDJ+TdOH/I8JooIfTb1HxoEvmQgVskQtVuFxsLz3T+pW+wT4h63
lss0vchebMP+1bTz5zRk8FHS/vOWBfY306Sd5eCWQSeJNmOYH3r4lZxYoKqF/9mXqbWSuQuRskj/
Nl4TruL2lrXh94CM6QpEE/qig9LRoAk9zkC966CO3hIO5oqcMuhFiMvsydvq7pH4MrEzE+dLGszV
dXzFGpQefbf8DVu53VYLNyIo2ouET7wx2oLsFavH6d9G9aYVHWR2J/2yXBQ3E2aNvcn5fB4WuZd/
S7M+ugeQwea0JW2ynKqTGd6GvMyegbVJijPuBDNPC073+u7MZK5CNBjfU1G8TUw3NmlFQrK7uBD+
sSIMnZue//ml3y65uUPDXhoSZTBKB216dqgYL50qbzoglKRHq215GocI7W2EADezTSRqlQn0fiiz
XZuYrOWG5OqFlrtxYwxec44DLK1966FNH5vFR2V3sD0aN8gfRG6tOzvxfzvIS/lRvjVOU3+b7NOw
1o7UfrlxBMufPFeJ/nATczxrTWpOTlRa1TNE6dzX3s6xJzrzMWtEjFsG6mAEItlqulfGBLi5iPra
cDLzlpU92T71hDUJO/ghz/APJ2M2vOf5LFYYsQNsmw6efZfZCrQlYrU6j1u1ceSNlFD4hHV09IPB
oVz2nEc2EAdhjlAblt8C2FPeApJu434fZygZhMiSW1KTz12azan1kMCYI0pXt5svkZEIdBRnmRDv
6tnuj9vHX1ZrNXsnTMetCxyHAZ7/UWp33HSSFXidxXTxVbRxMp/Hm+2grAYGXcYyjAVHa9vpr7D/
cLLgZbk516phdV+jDgqq+MONImJ7YIiF/u/aRgeb+l5yCQxAOGX0abHNgDEKxz/wUbExzWQKW1Kw
MNRT0W8dTnSHWQoaPDPyi+0NRMMY6IOZGjoYcQCZ4JBviEAyg/JjfhN5xay5IkeyZDu5SluZsYck
sFhq/V3GPTGrTrWSQnAS5UyePYBnhhCHMGsNoqNzzPmh/VdamBMYa+9kW2RMgehGEHaivq6wpC+i
r8La0pPPjyx71QYmeLrura8Rid5Ja/OiovCrLNziWiWg1CLYl5CXligq1JAI+qbiWKj2252s4VVX
frArPQU1JUGSN8mL4/bVH81s0WCI8Hec4C2NyDJTRxAJGE68gEP9DlRebmRwiQnvWsfmyYzG+BjT
xyyeP/hzdjHd5tobT4PZfrf0dstERHyKQR2ceFwTLXIfRZ2dPe/DtdrhWSEGW6Up9mx7dpBodSgd
pnjCNJi85dAQY7JIR9C0dakpnwm+iFGf4DmCPBLFR8cBU+DYxmOosoB5mfGlY4+XCJ/oQ6u9JWa3
WfNHLjXKfHfyDKJppR7iEDjrnP4Np6tCnqOSpULC1UgvLAgKYN0dsJ8E1Sf2SLdW2IzXTW9/6QG+
QYmKvm4VZ888MkLUR+WqcGMG9rZkOYwbSWAPpNPe9zIlRKniAYp6T1+Zx5gPRhlYJ+RIG34ruYyt
8eHaA/4pnvVdYMnPujADJq+9ce9rjBjVNB/7ESqaO2njJhPqCV93HMlBhvAYtM/GpfxZuz1P/hDq
etVGFeQpiGycwfXwJBF1UAnNNWg1wbdtDLt1avXmNkWoxIaA/T9xnSvICcl9iuJv0jzIhSA7Dwus
2llsDV99q3sFNhT+soi2iozgF3P/AeND77+2CQwJgbRwmAgCFFl+i4G4dX7r3UJy3qtFETDq+3le
wctL3oWIx9vgR99Z374im4v5WkhcqxqrOKfxfIQtQ2Wji/KlJbZXdk16MWiW12XbfraJl28znFc7
Cwn6OXaTz4SpwBPYunkjnYKiomXdIKhCDpOyxbNntEhOWJw8VIlHuJFqQYJbmB0bVd6JQ89eK7hj
NRrBQ5mqZYmpEeTiDsB0Xx61sgAg+Nhheah9/P0hVnok6krJ18KVBSpo7I/Q2qtV4OMkNpfeiuUM
FkrapqPQAiF40d8XmRd6u5DUpd8qvIDkZBjPOAwpR70B2UM5J4f84PQHYOS04mMJjKl6LkCaH708
XEkUvaeCp7dCI3X554OY9oaT6Effn41jClsgKYDPBPuhsqMLQjaxiOieJ80Vib35Pz+ENl9UDQ1D
Bhl5MuhYLxAh1oH4Rc8TXY0sUjtoanBiAfSfswEOUMLBNtItuCb3M+vt8EwR+M5XZdJT86mNxnCs
CH5glUaHgvC/6SdaMzk9RmUzXhTmu4dp1O7eXko45WcR8hEelDhD/y+oqLnHM5zCVlMfowqOL5kY
HMHKoilomLpOuJnJVnD1c55yjPUu7NrKMdVGKnHP2JLt5ob2RbJs4WRCQRS9IymN7oC5o3tX81Mr
XevYJC2J6b35YiRO8ugiSmHsDOTRy4zVPwVAol1nnfr29zT66ZIZUB/HMnBYY8xgx2bH3YX0WxCT
+h2F5c6Lc/cTU9cDiYY4/eJLHsdwNVNzSf1oqNwx/K55nULqULBD1t/RwbAKapMGHV/cqdS02R09
2aLoxYjcki0Gi7M7hEac3LOGQZZZq29bRfIhVTmABoZIeDYK2A4JW6jSHLJ3oqaZgGPkuuNk+iKx
AIwhdMd/S3uCoaTddL17FAaXyAoHKo6wvZlho1aljShJgec8hynbfW9KgEXkw6VPwpK/qTulc3ds
naEhjiUK0aAmIxwv4HoJvROjVrZL3NrXUMNAzDGZAeX8DNIsevbMfj1ksBZMYVhEsfUCvBCrqiLE
ZcS1Ar8RR6rhScT5JhL52A/ByTTDMTPIOrXrcT/jsXrwwr578YtBYTRJ5Fu7zP/Nyvgpo9Ti+zLM
26YBHxnombk7gPoj+MKGXKc2PXTdksxqpqc4FQTOTMY785AMHUj+aZFt8pLYebxOU2Bd0I31lvc9
OwxYqx/CiTXIoj/pVE5BkfiIKuyQSHa7tQ8YSwhdiPHiqKnFJ+lwC3kFMa/h0F3zRnNv+EW/8CDA
wdJ36CTDbzT0Oz9kTT2N7dVNwA970c6x4aZ7c3fh9YTXFC7qQjkmH60FSsNUeyPIvf0QOR8jqRQP
Gc4TMiO/PL9/Yw4oQSVb23A03+ra/ypgfPQlro2lVbIsf9rKWlsXCDJW2L1VMvlxpDjhXS5u7lgv
gSDOxQIFszKQ2MCjQQxk5RZueMwga9FPAz+AwT3nkFuAfvTnOGVnSMzGDS5EeVO+fCGgtLuWtJpl
wKQqMrld/SbhfRQW8bf2+CMtEmPw81RP0oi9dePYxzKk8i3I2DoJ/Td0MNoFcznc6xbyPSUk3LK+
X4YPCz89zHa9k2ALTUE/zOWt4XtwqTtkn9rx7VUwnKa0HU7ejDE0dgfYZFUS3pOUl9gZZA+hOoxw
m0b1zWtt58gUCxWUn6CfcvN06xPdgBHXbF6S0V/SXLzuHJVrIo24COde0qwiwefcYPBIK7R367il
/44fY4M4SbSC1Jp6Kt4xYa8yJxefZU2UeReItZTdF54cTEo+mmm73DXKZLcA+kABbhZieGY59WLm
XG5T/uKFkkB2DIcAFhuHnNGkRp8Z2Ju5BUYVISHvApa9qJQ/ap6fB5cKEi0ccQVBftERAE1d1xw4
3YUpRLHFqIQek1UzprXenr2rFdAEaThMfRStUxNxv9XScutGrnvYR6yKcSs4uqf19Zm8kRgR7QIX
h/t9DuP4DhjhIx80Q3dmYooYZMC0zD54gyo4qNREne3scKdAvS/Er9To7WMNx115LBBSVPSD6t7y
MK4hH7Z/qWPONZ6f1o5Caqdq27I0CHLSBsA5wvBSwe/KN9eGLL87P8+uOYeMgx8IF2mLuFpgGcs9
X58qxKxrD6XsmKdvIhSXwBwJ5ypeTVTHlukhDJ9QXagRYC1Qu0C0z6ISb35uReCMSda2M0qIKJk+
s0lvCMOGpWkHn1XvsBPT6jU2/GHVloLUboSJtKanvGJ/bUUfNsrA3F73PJOMXzhcmikGPgq6EPI6
1s1KVH9MImMZmozkYBsWUU4wyUeqpIjALFnpF/71a5mPFnYaljVp6o1vkXCh8xayfhJpWa/yJdS2
EEpu6BnqR6sL1omX0I6UI6p1V1/8qNeXLsnYwk3J2UAa+qHL7CdpqKMD/FvrwcchpJb5T1R7eid7
h9RLPSE983mLAU91Nx4Oohfy4OKEZf8yx+aVsS6kPuGSFBo8S7YhG4/98Aqec4fK2TCQmRNxZLV5
sMkDTcjMDLlBJlb+6Jpi79n+p8+K4j4pbzii3CSmrIXlCN7IdIxnmBHcqMgRtrOFycx3Wg1jXxRP
o5RP1RAE12qOog2H8jOuWah6SR8yUDFpS5R5pznjUuow4grNislypg22VO8+iaY6TMwXH8rEptgI
oTCkafnCHNMEevEnnqt2M65yATIKDBrTE0t8sKz6jPW415axKr1vP2AeNLpvaYg3FSF1MZVPekkE
M9n2KuenZsYx4sHB/A36V/Q24TThNjGH8Nh6zCgj2bMM5vst5HlcJIO94RXHRIi7x8L4GptoFnOV
gLWF0inAZJyaYu52XmT+dP40n/D9pivZpWgvzPrcBqXFeLFNdx1Gg5PGSrtq+GseSMquOQ/VvEaF
aW+0mPxtHuWgD0kpjuyqWVtJ+BFQ3jCR6dNT6mJfwFUOBxeQMLrKcBX5zbi3NowbGRzjH4nCqFl5
3bxONewHS/rGzUj656ZC42NhbNhaTAJXcNeyncIxkjXc6xnClrjy3AvrqG1aWly50I2ewORcGk+m
3CFM1Pt22LUdeg7VMIuZCDZiqCRtAzOr+1mZ+Q/+MrE14vqumZcQ5p7QElQMg9oOX/wtsOIZQUb5
pByf0cdkX5gLDg9cQMa+jxYcDS5/ozD/YMfwT45h363Or09er1usJc6eIAsSAoahg/4+DKtm9Oez
bank5LkwGktoslGRTlvfdcVOjhAdiBaU7OdwVk3Rn5hY3JdImD+ofbpNRRrTHjBAtG0lt63tZvrN
sAbIBL0r91A5uU76zMctX2xsgES0o4W3cXob+JeDI5mQpvSkKMpodFCoLmXu0DN06XS3MZgRvszF
h0NAnV0HztWVpXsVy4caQJGpZjjmJDrucoErJ/AZGoZzhQjYlKjsG3O4dyhBdeyII2CHo+Cc2/pM
vdZ8piebpKU/JKs88ZcwBhgWUhlk9Sdq9WucXEvGEnMSfo7L0B0brngbSC7RDvZIb6zH3y4ShdaJ
T10yugddeCzba3FJAoHmwvfKzVgALzR4za4ouh5lTcyNNGp/7dPkZ3XWHBMm3FoCcfd8riJ294hd
u5Gvot2bVveWoMSAVtI9ufl8RukMB1x6uLKm9oE1UkLQNo8t6B42CIBODPyz5I2Um7bpfmIFhgeE
PYC+mvdoNJ8GK3uDrHdIZfsXEeP4YOCbiOrfMyGlRP3R7E+0IrGDv7PAYUhIOpFVXlk/SA58wi7B
ds32nyiN/uTj0pmNybFS0aHrqRhaC7ybFhWXUIPS21egGjXmYWcRcXUZmlpr1usiwR5UFe1woM9M
T3rsLug4oPRlLl94wjip9xsiaSgToWYKcfW6o5zfGTLj/tLA90qXFJGLNaaXuu9/Kzv/MhvzqS2T
X/yMj5Cw0Q6TsgAo+86lkGDU6dMHgAd4yuQ2ZLmH0kf3gH3ts2EO4Pvp1DIHFcScBjzvEUp8qKDs
hJn8Ry4yR8aWFbFTcet/KtN9BXoKDlv+GjFOBKQFUwaDmyHmC6B0xeQqUSq/lqo+5srCEGuu1dg9
F8RBEtAcPhlmPhxCNpM8x6yR8ZAsgNR5b6jpJMYc/OiijOng/nLHGtfBd3/ZKIHBVxwNT3W3hkS5
Kci3vT88IWhxYb+CWAnKvT8T0DbrJjzXRnkzY62OFUOAvZ92bwEr9LFFfz7Y/BgY2l9yeYADBH2k
fIMawJTLA/Q9hykcbbiaowV7q5AIG2IC2SasWOxUj0GRkcBBpUbJy71kDtsyDk7g/L69qN7JkriA
VHrnITmjOINgpoLmJOWMMzXRVDIoB18yOTx4xUcc+M9Cm+MtMagYfMekvB+6B4kk/UuVjFcjv/tQ
c9URXZJ/oApH0Uc/C36H7Wan/GOzgAgi2zSB9JNlUHi22Bh4z/K0iZ8CW36OnZucHX76dMD9iQqZ
GE6M62LhjIT1i4pqftQuLmo2SwP5XvEyMCPxD3dCtBg3jJGwUaDyD3PX7rnBoKby9xuQg1a9h5+F
pGEmmT5sy+4aFuVfH+WbO3j9ajQjxv8UPdtqin+ZCkplfhkcNjxASDYmXFnYXw+DXbxli1asLVkY
R16/G2HgPMxoXSmFVHlsMnfatyUJhl5KAiRe2ugRIS6Wtyl8NJXdnwoBlLyOY2xPqetvUTxC4XAI
jOi6HqSB002HKeKFhGLwU4kspY3t7V0dgrHtwsB5muvv2UVpZpXxakKSCeHuZUIhcIi94gXdBw90
8G2FVrWiFlkbvVd+xRErB6oUBMmQxtw7Zv3iacrh1bdG0bwyvj9MpX5JUtn92LV7JuSk3Qxmb3Et
xMU6bv+DvfPakdzMuuyr/Oh7augN8KsvwnvvMm+IiKxMeu/59LNYUgOqarU0czEDDDBAQy2VjYxg
kt/ZZ++1hebQKOgTmhhuJd0hQSqKKySiZaUqjy6LrSVPOSLqNZE922LGNV3YEuwHNLL21Km5gfeg
Lo9bVdWy7SLjFaohniweFaYvH8TmS6HaXMrLuRFAaTH9go6ajrZpDeGv1t+lbID+ejHthAmoG1p+
5iF1mW4sU1wTYipVpRoLsAAMoTbRtsE9RK2AR26oMbBE+QqzdcDNoPZUJA9dRSa0R85vJrrmPPIw
3lUAs2K9m8aKTR1NIO/FiehSplF4abIpEKm5etE+I0KTqXWua2xMqsN9ifVlPsaELE/b2v4WRxOl
qOQ5Z4UvoeGwJyIhm6B6xzWPyzExuU6knxQQNAnIdGKm3tOln2OUKSlrrAxXBpHTga1jjSXXRvow
+ViT+BqR8Jvn4VxEwFtILg4JtrZUQsGLL+vPJM0vvYUZW2IlXHNyshhb11ws3agwiS5CEiBOSMQj
v1kSNL/WyiZ4MicNA2XQUq1hJm2KSztTRlG8Ff3CnfDJBXNPk+4RN4aks9/KL8FW3vIk43PQsN+6
iX6kQYFIGzqoJ7zLxFyRIaiYkdRsLqcMSOSmvy9wr53FlGp+RKrYsLsXKeahDDdkwVHvhJI3EmoC
/bgFEciiB4Lr+7dG61Z+TmitzAIGuVhjoRP4IwV8gVDWV9Gr1Bl9JDAxSJYrKHNlUrzhHFSgpY+w
9W3ZhNXj70ELGtkxKxxIz/B0+K+4AqjhxWXx6z8kIgg/FITrlm4plmbolgh9WNcHV/8fXPsIvVnE
59Szhy3AEsuuPAmJNc5iF78FSxbV1cmr5wR7MlGY64ECurFO7jYmLr30q9HfvBzj314OYWS2JqZl
6oYsKcPL/cPLkT0pARIc0F+qoor5eHeaJsmnWQ9WwkGWn6pZ8Mnii4eF5L2rpbBNMzOZC4X+acQC
kZk45aNrr3puc0nK0uRvXh95iZ/eLmOINkjf0xYWz4IfX1+qacjoUdGTsqK5KzCwAaWqHVNCq9aj
Js/jmYvaN6Ih4VCyfQi6tHh0xkv2Ux41dQtNBHJU3OQNlgGuyP+fmuG6/MvUzAEuyfP1Q2rmt9/y
W2rG0H+x8MvIJFxwa8sg5/6VmjGUX2ifVyzin6pBssbiZ35PzSikZiTZUE1DMmVdMiS+KYqEVP2v
/5CtXwCxIEVosF11XRfl/53UjCFpP11PoqHpvCwsoarG/1SiO3+83h3HCXSPAMbcRvACVCRS7OmY
in2gZqVZxjSQTj0tdg8xdshVV3MHNGjZ3VKGJNLAAIF6pNVifMndlumIxIMN3SbzSQXDgSscm/A9
j4wFedNsXtHTOnIlUrFBmQsHOFDO2MJr9irDopm7aOg4PpSeLgL4HXNqt/wV9u7k4Apeu7Mz1WsQ
AKuCUKenLFjzm7Oe5ui943pgwv3Cek911bmxqHfnZgCJdgSnw1oolWrNMslI970aiZ+dVVB/4RhO
/q0z6ZgzwWKBSu9wsPlSx/KEsPCliVgBJa4GJKUoEtwR7ATVVdi0dB0Q0Vwn6LUnD+wzY22D5TLp
Q3fZhW5ylQNJ3Qk0sE/I2vHl0iqVwY0JvXzYzWCUqQsHc28bbiNNQljnZQ4Vi9IDhlU6i9D0p0nq
d8g5mbbkYMCqGhMNXfFYchFiHG/S5I76YTkJ3oCW561dKNhVirzbZR7iLUOJo51VHNVbKRVpzxTZ
EheVng1VzTYnti790Hv7y8C3/2wgrQO2j3LqPni8ZmlE0QMLT2gIRmM9WIamG55m1kJMnG5bVX34
zZSBCctcBrdCAzTTkZHdZ1ImHOI+BW1G1kv7SDHfzPF+DFsFqj53ZaC18yLAH1TZqrOlItrGTCMy
HfokthktcnvJIbXFtywVm7yggS03VRb1fsUxMZHRbdJccKeRMLT8dZCQDo6eBDvXbtG2MzXr740S
QhNRk+wuVFCt+jIL5x6nCawlkrHOypIVfiRlRH8SfulIw4e7ABOs4tEp6PzMZLCfuURDV4N6sHRE
0gChWiLlVnIz8zweR0WXGxcLmXKGaSx86q7AEAiQxqOyXbBHEqPOmWStMG47vORCh5MjFUyip4EB
80ZsBP4wUCknFc7xXkpVhbqBOF+5on7IEuj3Lp4mDV/vJCVWMdFs2bhQjpfPgZNZA9lRR0L2iW/7
Yv4MvLarqY7q4Zdkrfteu5HIvd+BUF7H+qG3A9zZpOH5kgjnpp7PMZ+dB9BOgwV/6vjmKApJN7ES
8FfUHhYzRc7QjbjGFnpJGEvApZaOM0+1ToRHNZKaqjyTYXRMki6W1qLvlKuIEnBKR0v2LKRt4m3q
g9rn6WwRsq9MEnQYDRS+9mkQYedWC41STi3pZ1xF8dSUOo4Ufo0sBebBwMOs6Io2ZSCR573Zkhit
Xf0Rqw3wCrOHwqAHwZF9QDWpK8GdYYADr55qBFdy3vwobZnl4GEME08yACAr+zMD3rlK4R2fI9WQ
Z6Vlt7jcIZOJQWLfgXsDHegUNBGrofk2w3wch42JOqKiExWyV85kr2H1p9MSMaKYnFW92PNeNBEc
P4ggLi3vZRfSmKT3FBtZqCVPO1IozLJAvnNidsw9UNRqHgldugr0MFlW9FjuG9GuG+R5UDWsOMm3
U4rhP3I8zdPMVYNzyD1uVEg2gj694cFWjoeVQtlp48KTvDlHEP0r76WC+s7G2JGEr/c1lfOcdmMf
fb2MU9i/rcaOvi/jfd8gxBJqMDeFgdxIyxnBwoTvBisO5LMm+f24xQHPDrGvP/smodaoxrDL4tFA
WiKZ/Qx9heVh3GveqStc8Ct5GUjc33HvV+zkyzH9rtqpLItiWyOOjbLcf4oS5dcxSm8nIDNroS0w
RhbuJhdEBLskUJdJ6wQTubO8W5Dm6lutiqYyNgKoK11GFfpYqmukbABD6aPtDYxvrPwXaZXlByJi
5afhI5WPCo16bDp7rZPXt86yavx+x169nMtay4LJ7Iy7GNF9MUX21ob7KFXfNCO1mzzB8BPaLqdk
g2qj4Kg4TbZJzU/gwSBQStO5CpAa91kbmKPGRqvQoBQA8G28Up94ac0b6NJocMbOTSVNkFTniFRL
OqKHD4qSgXnxIlYiy5TOjV113Nehq40J0Se4fL3siGku2aStjfRZh5ROYXcj+FjpVBKlXKYJJ+Jp
JZsU6vFNN+lZEEyqJvfHSVbGGy2T1LNNvcU3t0ojZQNHgkQS3oN4nXMlLGCX4nlXSMIu2G6Y7YhA
OVlDL1PrFZ4spMoiSA5piMMutPixwm7hmodBlk0y1eGOGje68QLfKm9cQ6TJm+emE7FESSLGP19E
VJPEqQZcYoJTXtulhJdmXojOFChyAmwqcGei4BGEcrrCeZcknxik5arVLlVdVrduJd1iG2o/HRTO
SzF8c0PfJnV0ZS2oU2aFeMnReqeo7g4nibcGKSFMvLpRFllfiMcmN7uzpbjNXJUM4VABR521ap2t
q1qkmzCstrpfJKugHOjGVmE/jFDDh0uSdtxB+V1zMdoLy9WNXdQixDpRUl4tvO03PohsFch2spaN
6pvMGXyuQm+EuCa6a5hCwskqkZXDnJUXgzaEYtpSNEJ2ID65fQ1yKBSY4j2XtfIBXiQ46DpnIa4f
OXsawDdIDHeUjiet4HHXsboV5wmb2k9TOTRAugGe0QMz2LbsE3YveylZSbMpY1tf2zSmHYSwCKm6
iKt76pbZRvPM/A0/Ep18nWLjANUzYe5nAa2fXifM3ZCcXANiGgBVVrI679zsKDo0X7UcKljDO93R
QHzbJprhLbuUVSgHJ+Wj55OE4NXS1FJqcPxFyd4GdpSdadFDPrHx65wS4FawATAEyJJKHpE6gujZ
sZvET4O59QSXlzSLEAfIXD6UZNUlL5JgKLolqmbdOWw4R8zMIh0jkbTQE4tlB4Ve8wq33gTDYvKK
rAgKqhhUJ6E0oNpqEfnYqmmWtqRx35YY/oLMD88JXZArsi5ZN7JjNcaFEwIJkFR/XLDcxDOETOSr
s9TwxUXoW86F/nF1IRRtszOU2h7rLHP5gBvtQveeMWVj0YNacd2UBkfZ4YlAmittFRv2TCC9RBCu
K4cY1wlIK2mTQk6PhPSaq6XZ5VWQm3IbIWPeDAdcpAWQaul2rLxBJ9Rrk+72J265nGRzrsC4sr28
Oou535xceh4pYQ5CVgxkx3mnfHrJFMnkbm5IykZr8uCLkLUKH0HCjeYX1STX6+9FYeIAfPPo0pRE
cY8lul75hsOBtfCTlBScU71btM1PMbS2i7Ao2onkeXAijbx+lAMSnLOnQu+P1XOfizV4WkomUEuk
5K71SJmET52pcPMow4o6dDMtXIwE0JLWWWjr18iovWUciC3sTRNWOJLRg3IlukuVnJ+x6059qXZR
7Fg8tVsrZdWS9qa0Rl1vxg7hy3kGKwXo/VDMRwkSz+bEz3b8Edq0txWLu3MjUrvHaEXLTw7oGa46
+5yM43k4g+DZ0IRl6T7GRQ/jZITWDWIfni0PMS9vd0ZSU4iB0HpWXMn+yO24ZxviGi2inZu12AM5
F7LI0KIyWuZDuaRgsicYqTHdasBQ450n03U6BsATjBo3dSa+0PaLuOEoic1Gap0xTKJHK/XJNWC0
QryK9QqBR6c0xCKRMYInD/ESptVcj/AKGCSiTwBNSZg6rrREbVX2hdjEiypV2k+uQ8chRyrlz8YP
jReEMzIKlWSt7UxK2A/YzbHhxOmPRdSFSaoLzoIaTzpevRiKta57JaepUJf2HMjaqU4eeCW6Ctho
cD0TSch4mKtavmkKKVt1gR+cRMPHFUtWM7jhaXAuoqc5C02gE72VuCFRg8Dtv1D9ZIa2XqwTSdK3
FJJX71RywAjU0qHajz7hwNQLk87YOlhxfM9nGtPiPq1km3BfUuhHy8n1W5LFJL981z3+HxEd5p/J
7hl9Fv/9A5rjnz/+Z/HbfyNdTZ7l84f/mMalV3bH6jPvTp9FFZb//O/fRK7hV/6v/uR/fX7/Uy5d
+vnrP57fokHm5Q3xPso/CggK0z261P/449/w++8cvoRf/3H2gsCL/uS3/E7qMH+xZHOY6HVRU3XT
YOj/ndRh/iJKoi6LROSl7z/+u+Igm79IMj8Au0OVNE020Dz+pTgYv4iGJXMAM1QRAQO6x79e2O/6
Hu/af9T7vgtov8mAy2+//kO3NFXhVckS+hqHOlWTfhQctAEh7pmdREFBQtFvUZ0gxOyLYCKJ7ZQH
6JLjt2XLJz22J43Gt3IgzUg1E3g3IBtZZOLcdbfs449+m52jc3pt7sVdE72lgSk7u9gKiiamCME7
/Had/cdXbv0kVf77S/8JMIK8EKXcL7tF44kbX5M2hdoEc8GjZMQ0KeKQQNnaRIvI81LUcMLYVc1r
t9vZTTRn/b8LZG3f1jntyhm9qKLCChGohGbqa8mIbYoOo42IRWAkHy3KjEZBqF8xW0CIb3HxhEdT
7eHsiXI31gTgbV5ZTwRFf+HWLmHGQpm01XCdiZxQ1Y7tiWdp6bzovVNoqtcaXy/v+kvQYsRK6i8W
sWUv3VwFkly00N5q3VuyBZhJoRNt+8z9qFQ1XgZEPScaB/hJT0vWtMOe6ykYjGmVqo6hMxjfIU92
5LDoKGCx5BPb1JR2bmSBNsJCHYQEejQvIH0fsVIxTRnwg/4yWn/mioM9p8Uu2ZMTD2Iie0rIOsGt
Gr4crfkScr2bGSIqfx+KyLHt+OT4B52PdviIcz5r8xvstGV5b+/ZNT7nZ3Erxh/eWtr0Ae9PUKdr
Viy4pEtfGAl9ulXVkj2yiVAF2mSlsiFnuyMc4BpaU+qRuXuH4rCtN0bqhEMxQW6j+mAmolkFfEJQ
qsYEvFyDxbebu2SpCH+JJ181WB862kSOhwyzxuKuT2IDj2OGPuIIM7AV6ZS23Gty9Ap5W5f36j1y
zJV+C4rw3iAeM6uIyht1GmK3ER7FM3oGT5UW3hUx1YdaxDwAAtZfvi5MuqpbMVdcKm3mmvjZFfxY
Y81K19k1OCbHUlG+ijFZ7rvKUTn12hmpgZLVuJ7VfOLZproOb5MjaSso42/Ww/oItIKzCqbTS3SD
MbnN0oJtk5+fVVQDSwU2I/m70KTvPiLBr97cN+FD8It7cWNJqgE/Nlf1AON3vDIY5BRlRLzunDu2
PbbWyibheMNDJPKjdRSthAemrqcva/W4f9SPiDKVkS3RQF6QcfZrCQMhO5/eetmVLRN293aeoqP8
ACPBtrCQNuQ+pequ9cVchsQfTAFrLu3wQ4Q92q7KV/uSXvSNsX3XkzHjVyL4k2ZXXrL4LPC1Rk/v
aakfpBfn2Ul4NLfkSfmmNlI58k1Vkhh+oIK6a9qatiGZqVJmZFaqfcCmnYCIdyQrPu+V+Bk4wVsc
KP04WFc7Ne/28SG9eCf/4uvlNKw5Vb1hSTwakPIn3O4Y3dMS+9w9A0881lm/wFV90uJZsFmpRMyN
3Yh2TWdOhqFbeBVM1n6D2SrcpAv54FyDa3svrtU1O2I0G+f2LFspm2LX+U1KDV8FCwENzx16Ki6t
UWZwNGi+sogSctY01q8erJHfB/hu99Un9qqY1GfqDnAenAyWdSmUBsRl20yFtLoCLV9pO2NnHlpf
oNr86r03gYBvI4sAVRI/sLFEWQZ9mfzmsmIy9IrkGcGgDem28ac9w5U69TXQqX7JNjdV1ZkSxXRC
+ZgfWDKPeXM3RJIz4SnAEBsLlvYsNF5dZeUpSh8h+LB6ClcVwxtSrXrwrtG1vyv35NgX3cEQ0zfv
PeN65gzeoKIFO3jAtt2duUYDn3nX34d7ULnLvlhHY7Lxc8z2I1d/d96Lz+bK7mbqwyMiKzdGOFsm
fT6K5eqJkuVMrHnGQrYSI0IpH1gLz2SlmNio5A19uqPb5J2iw6XI5S13k0PdYEkM3SHH8BmZwQbv
QR/Ke0l2Mb8Bn9KlMZ4I3175p4j6cqwkVAuw/QxdpZjgpsvMERFIaxGq/au6tLfoIj/ss3nWEd19
vM3Se5HmgH1fWd5toxZSx902cR3FrUkvWereEYi2ODP3rdq+SSHdvF5ZrRwiNyHFsWJqPjIj1Se0
3pqcpQv62fJTwd+jPrCdHmXH3TsX7Sjv7cY5K1oP4T8NJ5b8psgpHpnMfbQ8m0YsmnIUU+HTHD0B
ur5bNbXy0UU42ueop9sAD0sYbrXYnLnPyHRvg/TzTT53B0xg5AvNL9Sh+3AZDfeeel9QOMaw0Bl0
/IbUF0lqZExUa5s8ihacEJTabNo36aR5WEgaCHoGcj0HKpH21q3DE6la1F60hB7xZcfyN3QDq3hZ
RnrpHvqZvl60a9LY9ja++Tdl61IyPU4hh4zLrzZBYS+QGvtpdPBP7klmSYt5X4x4H9R9ZAKhWfq3
bk91/YU2eVYBMy2n4HMaNsGTAPg4aCAb2md5r2zT1LwoO/VgnaJrdi2uTevAiM+4XIfnkXSvruEk
5vu0XHhX+62/R+/5uTgSajHds1AkC3pt+TWwb/LoSDeCjLGos8IzsP0phpmx+iG8S+Y5SC/SsTvU
bbHMW/8lPswzHN+dfcnvpivMqzqcoHiuClm9WSKh6HrE14ZpwmAvI2KpgqCvzgxj7YTsZZ72B90k
Y+sobBsDplNxq/AoG3GDHfCkHMENBemdlGM3DF5TR4Dpsi3XkUsts1O/RXMAVRCjCv6lcmPYy/NO
TTYY9ZaxWD19duCTAB+G4cxTXIc+5zKC0udsX+zTrr1iIlQoWjhIt/Ymt2xk7ONAfBo/lVUjdM40
t/y3jPa3MYkaUOLOONiHx9xVdrY5Ew7Ioohj8prCypGljBBip/5n/Cm/HDSJDiTsW/zpv8f0PMQL
zyfqrprzRFvGx/SY473PoxyXQHaITwPNvI25HckNWTLwHP2qRBc2+37tttRGF7G/wDWEBUS9mqQU
bkaqrcl3X2puj75o9kfPCm9RKROjtA5yKgcblvI4cQg4SsnaEXGnSLaPGlu6Z12hv60x/EdFAimL
8Jlqce5uAwOWpYy3LZDriDo5XkfWASdXLNAGkbbKu2QA6TTAdWyVwD4GYiFYilrKCY09ktsKK0zO
4qfaZVslb4kPWWpH/KTi0RstaH24kRI2R7WUA9bOX1pIlNxsNNDqSrxIaHSZ9qG3LwOaF9KKdRT6
1LInGgvUDTu5ZeKyzXuPdLKSQo+qCzwBxmcS4q2zTSMlBnVQKimfBKpIEN6jjMPKQNBkROh6ipdM
7lAzkRaTES3ueHhKVRgRYKXQB/rgWDehhknFgoYqZ0QKaEV3CcArX21nZhnPm9gQN7IQ40eILBBx
BZhNnR4T2oy6SZgJO1fVpbWO52EWysUkb4txFEoK4bzenDYqnlN/YJkz849pRaa8xLIMUsW0cHvE
RBybtUVGmZPQl3eOtmeqsPA7dYQWDVWYQjaYNEZjjvPUCMaKCMZLDE6VLeXTo2na4qEGFhGpyk2k
N3eShuW+acWdShul47QH32/XVlFQstDQZU1ImY+GwybqruT5XyGe6kkh12RoW8vYaBorEamb+yDS
J46BdSm3VW0qo7SNQhnPD8YP3FC2f3CqeEVHUTkX+09dCeNRhd8917oDbT3tHMrGwjEK5N+0P6ke
Jw5Picetb1Ocgmm2Reiic9DFE5OdNedbI/jg56pyVRQDT7ehT+4PY+ifuDnkH90c30ckU5eY8dhf
K/g5flon+5juCT1o0kIArkD7iGuvAPQuaf0SH/LDJNga2s3GHqmB9CZvGpEIFBCW7hJyIC7fq/JO
m9g2PhL8/w3o+R+nN+bbHzbdv7+07xRK/kE95+Cs+IOzQ4DZULe4vReaBwA+lD9NEYRCJBHST94V
jo7lK0g2czYyVtMdLbfnxP/iHnnrbunBo9fQ1+fOztoTTBoXijhRgCfIo/gSnYpd69cJ9OdoQYcz
kWroKaRggKnCtlmKR+/GsdNr9tkte3Y3YVTPrHOGGVhZi8HC+rAe5XLC9vChPIafLy/cYtWjcG5w
A+N4q/xsI6AiWfpJVi7BKTqlB+yQbXeg3kFdhyL+nNbXtm1OskJj3xQsC7UC6erM1FPjH+2So/fa
3Sj7WKaOFuIxCQeikVr2hs0LM5s5Z91IpcKFr8UWl5ZfLSIglWNJOhRceEr1okd+WuOc5Xu+oMyK
upUqZ9j1b/EtjkEiyo/o0t9kaxk1AQ5I3PbJAdP0Gn+VPVYyiyqiVMHJw/axz+UYy5y+kjxFGwWX
XE3v+VO6NRcjQmgE0DDKDZc31N80fNtWQnLOh4nE2Rhb+2wdW68gFZZP02d7k24lI6G6GpSA8hox
3mjDmDPMO5xOGX4UhqCeY3fOB6Z8xUf/mF5VhqW/vui1wXPzk6SBkwN8uaFIBjLJT56coIR4LGJM
X9B+scLP4c1YCNz7V/2i3PI9875KSZ+l4i3olXm7zNNL+yhVZqc40F/eMESpj4T3LzsohI219KPj
WyV98gPGiRjUhi3thMeclowNBpv4XXw1r+KVtyvUTCv8oApz6U8lxqEyz+cA6u/dxmXy7RZ/82X+
aD36/g2EPCTpmiGbJt9DP8kfcpkIucj+fEEr4iWGC+qmxizs5CU7GhO8sDptKNYqjsY94Kxd3wtw
XWr8Kq338kzN9ju5rjdhHGlHl8iIpI8xyeFmo5Y9ITuoH/AXTutq2R21c/sgIcTKogV27JRLXUYD
GNfS3N77u9p4oK7WKryHo3cIT/lOrZq9vMlX0TCQia37poTh86+/dhkvzs8fscUnbOkmSrapWj/d
16rGwgcSO+oiDpy57KuccRjJ/Tp/M/S5pFcXGetMhucV4bUzMd0hEK3TVWbP0FHGrAmuOQci/ypc
pEPyNx/Mn+lSvDBR40ORZI3///HOxs1IqUMtURdhXXzyL5DY4jevFWcFk17+Xn56+1olgClw1Lj2
svY317/5Jzd9a/irRdnU0A5/vrPyNVclnRXqAuc16yfHWgRzy9Onr3JPfgpxxn7DGdvqOZPWRNwm
x+iYXV1cKtTdv6ow2cbnjBkvuHb4JRR+RX6mG2yRXZMrvA9CMItyn58BUXCyVuRwlJnyRntlnwLL
c/lZ1FslGIv9CjKZrO8apKDhT+tsJqU84xFnvoWK+M1kKu0WBROqwqQaXl2m1mIYX2MKV4Zx1mKu
DYcBt2HSrYeR130Pr80wBBsHfafuIiZjmwlZHEblv76+/uQtVEV8ynxjibJlodH++BHabttkhmcr
i/yhmU8poXq1QsDCUcVgbDMh28OoXDAzwx3Y5hO5QUhI0hiVLbDDOSTRcXtKcsz8KUdNEB4TexOS
v80+NthTphSGqR2O2p2yDVG6xvp5uMfkz7pzDz7tl1h1MNC4VC8mYC2FJ1xAZ5yo9Dy0ZJ2cI4TT
0jsN4f5c6pYyLrExVK+TFATnlHm6vuafwpujvydM2h0Tdzhm09oygwd7b+8PQ7nhjyxmdNZbKRN7
N4zuKTdr911nnu+Y6+OjfO/ufC5X5QC6ngvh8tfv8ffb8I+3aVWULM0y0dd5m3/+NhEkaKlRnyuL
LoJDSrA6vlSysEJSIhnqUtLTsmWEPrlP7bncRpDf3a80HGMrUEe3bJj4zWu3qjnA5tChIKgxjAgu
vIk8T8/dV2RQ2Na1EP2WcY4JnKbYpxMVoHvRUekrGblwc1tgq6EJ907rPgtB4oDeZl9a9+64MGjz
HiRHppYrt4cD70wSFt8VHY0jCBZTvUBp0D3lmHb5WW8f8tJehOFXFgVrRWuXibfJTGJDdTVEMzR2
tu4MR8i7oY10U/amER33LPfXue4vAQqO/+a9He79P7632PtNEQ+hqPGMkIb75x8OV7biinETy/Ii
1KtwkjfSxha9M0L2ObnJprdPEu2YPK2HeKsvQcienQ8YI3VW1PoEt+EjrbOJo1vQnuoVQ1k6sWLx
zUfasAaJA6kjGjQPXgEO9nuIFAIrYBu88kEfST/qNhh7sjENbhHyYnWzHvItLeRXFi4VsI7WiI35
ERdLNLTnBj4RWo4jsiq9JUpxcrWGJvegmvLWkNsFYY/GzelGKbJFqQXX7EKfjsbzLR8pzQlG1NqM
C95oh1ZnyqOgo9D/jcfbAIf51++qZP37mVWzRGye7GUwHLBF/fFtNZO48cGzSIt+Lx+jm1gNqXPg
pK4XP7elJ6tjFcwdyoR1EU/dsX5UwQpmFj7DW9vgxZjIGOx4WHNINbSpDbCIRt4Zm2OpNDKCe6U1
7vf1o3+YyU6gV4SFxmE4raZecdHgFyLcCuo31ay/8iZemlK9aFYakATMSXyuEZNiq3dov08s5RNX
zqfaOWjNg/ruJFRgIOzQgzhtB6nHHEQff1Tth6PacGMt7urJQx2CLDJqD/bVkL+FG+K1N+mDUN7M
twgpTzFJYty7+Zfq1vqEnWqrfM9GIvhM7wvROh8lBbCcKqcIoptzSRlfMsEdz/eWSGvVyUi/uafg
kHn9ex3h4ePr/nKj9mAlH/FXIoffErAOPi2ZwTZV02XYsygIy0HomVsqm3orQyRQlzFE5o6KFPMZ
DUXWfMGoxmcHDJqNxVMzIAAaiT7X01Ye5Uo61KilJ2wmg2MxGKFsDCqLMuP73Rm433ujfi/6g30u
YpbNme2QB9EWQ2Quw9LdDlugKD+Ql6TyuMpJDhxqY8QwC2WZubgACYdmNLyN3b2522hJhnsO4Bfy
Y+F7d7fe3GuxSFfRLJiUV5FfU9yVg482VaNR5df0Gl7Nk3KQdwka1l9fscq/H4VZ7im6pZL/kUwO
Sz9esEHU6Ki2GY0UTX6n+/BsF6e6bGeBFU6bgvy4YBJM753eHqevevRZ9bUzF/N0b0TRhcZQVZ3D
d4/H8qAzFQhO4Vyo3qguZkWwFjakJSb6NB8Uqr8bXb/fon68helsRnXZVNhO6or503wopTBW+l4X
F7ISbfJLdtJIqDA5oB9lrFYArTdVPnW6dWQ231xJ+JsjgDy8Nf/296sKMAXFEk1Z/unvd6HL5GVi
itS0IdNwXk4+9Td6eIbUkvJKPgN4vj2R9BGIspGyjhDEwrNzFLiukcmiY7jHiTUukM9UOIKOJD3h
bb8ZiVX/zW3pz1+pYZAik7DkQrD48UOWGugSZdBKC+Uc3IKnEkSvCoWyPWhnUbq46aX/GKJH8Xir
6utOowa0j4mlv+GZEe2TFEo+/otoXKJeGqiY2Z271+6vL0RZ+7N301SZWrh/smr+aViRMDPh2Slo
+7KaqbF3LzqqqvwFfV0R8PVs8DmIERZx2NkctQjwKTOHdyplhvX7kUewPzrk7OXOfgJU31VY81r3
v36Nf/rNYpiGYajD28hj+Mf3McQmWaSRJ9GEbM+sh/tWnHC5jCgHQDDlyLsfTrIQ564ZgmqCsBqy
Yg0MKMtR+4w1dxmm+p5SqWLc0QYe2NskE+6yPu8qGBLBy0jBqObu1/dX/X+tGQXF5iPhjOI5bvnP
/4dMGZLCsuMPH/Bg+/jBlLF45t0zZrD8zeMxuB1+/z2/J0GMXzSLwLZG7EDTMT/8T/bObMltJNuy
v3J/ANfgmPHYBGcySMYciheYpFBgBhyDA3B8fS+q7LZVVVtP7/2SVmWZpkwpSMD9nL3X4lf7RyrD
dzCrkIpAjxJ4ofj7d/6rCWL+Z8C7PwyFaTFaoH/+z7kMjycFf4s6SGgT8vi3GMb/LpbBnOLfm0+C
LzOAFddHnhKEvv1vn8aCtZUF67neETF4lbOz8enBm8EwvTSZ0e9KiLG7qVu6T6s8DmPOhXep8Y6b
xS/I9+TpUoiZTGxi98NqBj631nnJAFkWJQIQYpFKBsbZs9gYU4M862IGHtV4m4qVV6jEbtQcZggP
kcj0CSLpvNqMPoSpLGyGG2lxdemrIloabiK0qHcdmK/1bA0RjnULOoY/HggdNhF1f4rjrT1GLTWu
w0D9YTWnjdhOJaM0b+k0kQhG5rhiq800B4yJDPvSqz8G7q6VdGuPtsSAiSVlLGN5dPy8WettYRCA
r2c4RJ3n3knnXv/T9MGEOQ2VkL57wqluHmWjGFM0OtshWYKR6H0Y/OrvQ8eDphrL2+SL+pqYskFV
bJMlKML5GAzJW8/6egbyUXVg9KyXEkDHOhiGl8lnhd22i7lWvnpwE1gcdefdYqIcbXulsJOs/Nm5
Wh7PJ7unoPkTOnh3r2hjAITYVTT+TBil3xL29rf8Gt+OjilpADXu76xZMwttuucoMr1ypdLine4q
zBeDcgKSkaidjwZrwZ05StKBOABG8gLZfIRVlZN0rteVHcKxl5Bgya98CCs+5KV1VtNIqVezW+s8
rnuJFLBiLP7ci3cvCcONPUzAqJwc4rFjw4YkRz/p4uYiui9bf952HvsUI/vUFGWNeWRJEV6FKwls
wDyOGbSi+ECEAzQa7CR0gF5M7BoS43dlWAcU2udZm3o7uAN8SkDdSSxeYGHxG//V2eK9Yfl/gCkN
I0DxN2G9+iatz55Y28qFRAQXmLy/wyoCrg8//OxsYVhjCGs8Fp1yd5aq9gFMES9Y9qmfRV026ZNv
ZdckxF1GVf9lcIofHOjJUafdKXPyL8iuICxV9+V8d91DndKLdQuTdLtvbnQn0KTACrQHrooxQ8RV
TwkocsKjCIZr7rc/xwx0UBbeT6fLUeFRhHKx5/84QAGgdIXsoO65xe+an9zEH7/hEnS2Vm4r83Vv
MEOIi/rYSNJGS9bSTWIrBMhkp4kppLbB3sqEMZEQ5yHbtBoWYz1DbH90EsYisfN7Gspx6xhUjiGK
byQlsE4QADLyWINZpWISogOJIaLNlOrLaXmdMvcmEpbqZlJf0USmHNaDQz3zdRrLTzCdxTGlhrIy
Tb5wfZffcnsAgWmQEmzwvrvBdxlnD2XCZjlEbFnyLIF8jB7WazuYduZqhlN1FoJyY1zIb7oe/StR
lT/c1vtXTgKMufLsRpG+2zWp395dFtOlN7j5IWaJt76q6nXeqRcbMfUmXlAfZtmIR15wK+9a1HiW
iRmPIzKxnYeJhORuVD8lGp9bPLUn7YniqLS+X0rNrVHGjzoeiRqk2jul9eSsXaVQf7fWA5EgeitT
Gm7HPH0FejndukA99TEoow7zxxpczLDtRxeC6FDvk7HOT6pRGGnqcU9xpj+NHWTR1u3qjdMZ7bG1
CfHLbHihS4IvaaJ7lsfvxBketWi5AJTvlQsTNxOGXqP19o6hNo/1xHpFjihQC/oDaLrMh4mp/MPs
Wn+S5jbytdhmjsG6QPovjtm89YB4LItJF1sph+9HaYJ9YXjBNEPuRoYr5HUqrt/E+cfKV+eK3wog
MkonFni+1RTQNjcDATVocO2tPYYVJMDAQScqAVeEMd/xBu53XRGJ5inGfckKr7MwT11HrL9M1Kmv
b3gu/S3Xu/SkIMetSpfteGDFYIVSmz1tQPmpMFZpXLS7Sd4StyWIw54VugEMygzTNzwf3AgpWSy1
0Ia10nI8NvfcvgO+MhrcX5ZTvmQq/fDmwtyNCM6hUFnP7UVNbRNJk3JX5Tofkyqe4sRhmdgjPh8c
CB8m25pc/Lbhx3QSdGyCEHXVeAoQlMHNUzcTZ1vsWWXX/oLGp6MeibC1LM9Wff8Xc6OGJwOUPwbP
MBc8/+ML+9Msmsb4VwHzL3KSe+bCD75z75PoKFvvsp7RO5nbxrZxkWnb3AQA+nnKSXb4LvTl2XkD
L0PBUiNB0nSmyXeD25rkd5er73G4A+QPEvx5hF7zR8U+ps5IHOXuEll1V256QRKl1uqRR1O/ARfE
n6/77VYOahoz+YC+/8wGsiOC4L4mvg0lzpXPvPGaNRKmSF/sIfmRdcm9WeCB1cT+3Ju0LcKP2oOn
SVKD9Qu4Ehy226pxebjJn4HZvCPc/iklxLbYxeYl7p6qs5jrW62MO0ht1zQZn39ooDvdts+9OE1p
dfah82YOHOi7pqW0NklrFRv/TjRQg/8N+q2MqPTxaujax8SGXJLceTBpDQ7dipGzJjPoLZFrftPj
J9/jdr0Y88w7kZ+HUSIomie66PBmunx8M0v69W79WEH8jhbMKOvSo9ba2f1qZFsfkUdi5l+G/JT5
sCfSAi5ude+DgVR3/tly4Y3yHMe96OkGjXK8tomRbXl2Iq0y6g+eaNY2ED52dyhlnYLXbLVyXi0x
VdcU9ks0moVec50jzZNjrCpF9cutWMrXcZRBSMmz+rG13YkY5rDL0j9xdx9ntJqYNW/+YTKqHQ3L
qzFhpBtMSeygB/Kq5gHUC6PigFl6Jsh1Qlafo8wOqFmxYk8rm9Em0yCWLM2a4g3rWtwSyQgh1HMf
c8FEchihHEyjH6ysOdvb40wsV6Y/8nDgaz0/mnHvnpGp4tigpZ+QDMtqlAI6xIEpf8V5g569nNw1
PcyoDtJHTYMCzjxoS2yfK6chbGScGzrQO5Uv86bqYDhwQDv1Xm1frX6+2b1Mt34TM6Uu+0Pq/nGo
rdKwAtwWEhLZ1nn/0qmgOHCqXoB1MRmTQX5c7OQhLVRzELQ8NrKw+wczGx4H5jnRWBliHzdYyAyf
iOfoP6fzM+unmrEj99dwNJ79cGRiW3ZfBrSbaA6Cpz74AH5g8CkDhWIX8XeOqANE/gajy59uWpat
rNxD4rjX2Cn8Nz//aai52OA6iXSTrLTyyeLpQf9YLL66qX/2Yjk+S4hhe0LZIhqkcchH/j5V0v1c
KFpCTHv3cV8/e3fyRzxxOLqfGma7UBGOI7kmp7jOUmTYCtMENFmnLTWTy+DVkeg3maLtS35U2zgt
n3IdvJblI1QoEQH24jh5/0vJ4ZoWYLLvEu8XNoksqlSd3bt88JYZzWrsRfZHmkFJLf/QMwpOTSCt
FXXU/qGN5abl/kkohN/QjKErJbJ6Aha7qd1CHmycfPsa6Xygx2Tt6ADpLXXEBwv0RNElbxyR00MC
DQuNY+1azVtj6BfALLRgUvcb9a2Ohjm7oC7IoUdqa51UQOtUqI6KwtjOKuiw90spX5yV8tz2IezP
sZyDF+xS+0S7ep3RvduZXvkjm8ruFCApjMrUGNYyd2hleYDI0MnFN9TD1PiMchfabEFqR8HN4rR5
cuIpPeoag2QId2g7k6sisSAfM+fR7L662GhOJLzL83j/C1TF2Bco07K0POgkEcfelx+VHXSbyRbl
SQk73ShnMuGFC3ywafajz8zHmFrdGiYpu7KY4E9C1Iyvab48ghFmS2GkC4JGhC06RCYmiptVcxNp
2HHxDWJ0Vi8oxwrX1JuWx3kkkSnu04LnvQ8SBznWcJmCytoWFt9rVfh43auGQJ+fFufYm0rcjbDJ
R6e0n0D+vLel/1GS83tpU8UYln6zO6fHMSHkkIMD4XDUQ4CT3M9g41yo8jwqODcn0k4cbgzzl0X6
CAcUIQtzMLF++77JE4GeLXW9aKnIAEwq604Ie7Begup5C+cZmkC9xz42vJilmV2oVfM5zy0wQ33K
u2CEje2hKKqAFV6UAly+BMbn0oS3miDDzc3Vsk0dg2c0Wmxn7Kv1wsJt3YFn2DJtzvkUu1+l1wQs
lnm2NJN8gO5TrTNkSJvJXZINONcbvsd211jS26Rp4tNzaYbImQL7c7KLJ8s4cNQsMM2kvCulYW3U
ArSLLDHnAH7I+6m0gLQ6wwazR7IdqMHdCvfvx0/uKTXSnEaV+IKwKEEP17vt7z5Z+CfC7o2bCPgi
PmIH1dvd0zIzuLXIMzWuM704s7B2TN443ADq2mZhHTIjx08VTvEnNTOgeqIJEHhQS/Vr1mmjGV7A
/OxFULtbv+sfMW1du56EbV5e8e4dS7mEiJlS+8Fa6AI5Ptk/1CtPtPRt5vPtwc6aL0u68brzA2Jz
eYPpMEAa0bv8GZQ24BuBJbxI30QmUgbimXtwx7x6H104KBJDykh9NtSoRa1uSPZIzjn0yYYA4RDA
we2Xu/3O5OrvMd6ygseZURfNsZtdJh6h7sXZzbmvOTsH6zgW4Lyy5qcpVfBQeBPepdF+xlFYRxnY
oN3IZ2NXt8I+JFSJ+XQbsO5L8ydd0KNjc0/yXTveLBZ7sAS88N7t48+u4AEHpmO4sCsZr163bNEz
cTvrPfNH6xsfnGb9rx5Kn1FgYgnL2dvJSVpbr+BlMLumWGchN2rZLt0Go1QdSUQfxxljwK50IMWa
tdmeJgMH2Ij36jPknidnlith496v6QsM4yatN61hGI+NMtYO8jh6V95L5S3zUxu81uIYqnCm0Ayk
FOFPsbI5oF6m6TGAif6Z40WeO9YC/ADCd6ihj0nqyD8udP6QP6eP1IPrnjkAItMSp4zPASMkA7Sl
Dy0fRjn45PvQCpFBByOnQs43YND2vCfMS8o507PpK4+OcZAzSxjdB1sUSj6vC7NCSJpgomu6t1Qa
zo/E/m1Wrnnkle2R+27oOIZJ9cRk51Qj9+bVswRrUSHjKCao9tOosxvfKDbQoz3uQHH6OxON6Xrg
KfTiO34eUckzP/JO/qkk7iMrNfe6KcVXl3OFHdGcwvuDBhSiIDTunedcZPotMYZ0LWzU9LNDtJ7X
gsRuyky3tEjImInPzxlqc+LR3628hj+wOI3o0LD7nhp7b0uo5EnXXTRK+qfaaJ+a+dElUPhtq3nd
/inHgvh0X5NXbOaSd3PDMKMY+uuAzXvpBn1WjmijuurFVQbEKA3oz1e/hLikl7wEaqh/WG56SZY6
38XkxqBPuejdVHL2knskfWr2RtUlr6odCGkFxY+RiNUOm7faIWsBSm+Rih5RBlAsdlqELD6lnzr7
JsnIqW96sy1e4YbrGdzww70u3WwzFdStOMlPO6uR/IkkO11Ql/QH+Bi1HUTMM+4n82fGBukTbFYG
XxRlOlBom64wbIDSYPvCLuahDY/apDa/i22Zb7u2IpsNRWvl20RerWbyDraGOT5bjlwrBZCUYCu7
aUyCw8w0jpPMubTAq4c9z8NgZrJAqQn1AKvTPmuLfZ8Z6c32qxPghjdcIJAPrHLv6jm7xkHLOTrw
zyCZyT8E+HNo+4qt16fF3TBsXwuyX0Hh3rq0y8+m7d16TW16YswWTUto79Vk6ZXZZNWO41tGVI4R
AutVeZko7gxV3u4D4Ngbt1PxNtBzvmvjOieEaxuvxWC+IjiCMGfaw0a6KAbtQg/7oArT/cDJfpUw
xDyxB54ZA6wV4WlMGQSC3buS1lAVh0VtR43vOTsFFWLdMkOIKGIGF3ZEKBMCwKRsmlymPiZiEacA
b67jbpP31CGEzA+17oJzjTRQxi418Jjo4ZBRxmCOuatUNrwavTq0yfyx0Op9a2sYjEOlXGqtfbjW
DfXf1jF2TZ8vmyA3mAb23jbXbGeDCt81V3K8PMmBMnuzadQltax3gCHimKQnLs/DJWyxJC5ZWkNQ
d8RT3/4AXwYuJfPqjQTTe/r7l+7+v5bGrXZAy7ud/UNMbvGQMrFhoNpMvIX4ILhj85yycFEJc5PA
rx7YMEGptRgo2sS518HiMmiS/NeMQyoiPhZqZZLkA0ACpYXs/EEFYc34JAdewsFjVfresO8AF+iq
Ko/arkL+I8fwaOfmlxF6Guy6+V5NSvM7yyRXy+C5HLPjvMziqlAhE91DwzsHzKw88CH72BtuTjnc
xZ92tPDlObS98ztoE32TBhPCOuTVq3vRbJXwm4s91hGLMMdXJ4NuHqjY8hwP4TsZ6aiRVrKjvAiN
w+ztM5XYk6Pd7FQb1Z0myQ9QTqa9tvwePCPs3g184GAwv4ZphGoih5MGBrbJowqiHFhKmB14cuj8
0c23aZDLbO2W9qGEGnuwvdE/5a3BP8VxHQxNQmGl6j+toR238P+8qB6mX4kh6l1T06FvDbGDPs1q
uuXKNRGZQWTJpybMW/ONKZosLQHAMkm3niFWDrQ99CRTd7ZJDbyHkj8ZwOQllFoI9iOu8z4N1qmA
KlrS2XQleVjH1ObGrphhh4n5KRL5awF/j+LPfnLZeGwsEOE7yz8WigVxW/LEavqOcVQ4/FpYja8M
r2aPpfHRTkMznKvgWc5iHSOe8oQXX6uxH49OyEUsHXG7Fk7bMWBpOZ60+IrHlDtyN/TmKnN0ceS5
33OpFQsjE5VuVyacktbjltHcE9bjE2Y/Zu5td518NV5TPun8xICGd8xzJj+7pQTR1h79hAdmp+6Z
ff00M7VVeTPtdGZ/0pEsHvTdyvSVxH61r+3KRlXL4tukz5p4NRCDJPbO0t6FS/md5Fl11SP9UDeZ
6x0VqPnFnnhmIBF6br3phXFe/awRwPh4K7YS8e56DjkxV5Z8hpvF6SmVnDRyWgQK0vzarGbrkwvE
xo3TL6vK1XlA0fYoSeqs0buLzd//q9Mm3AwiIHg7kw8aE+J6sUyXH8PyEc6T/ZDc/5Mrb5eFRfr6
9y/WFGwsqnvj8pjkRL3EJPHyTRycky5ApJ1ouNKGGs6yVJi1GG2s5mSq1rPwh6M3Sj+yBq7jfEQ2
rAMIffkKIWF8qGrLvBhLWVzZxBfXv/9rgF3sdE2yp5Z+KfAqnDx994l7C8WphViPhpVLRmJ59n4B
chy4ZCbqxhE9okJcoh9xgnckioRvfYBEhW7Y40xcgeb6PfTRwDIn7RERty+LYegj8JlXf2nNa+wB
MPHubU/Pfq2WJ81m50KRwFh5edEz5a74wXBg3tbirp8olvhQBnEPVrzqtra/ReHM6XjKeOMJfQJf
Kzg0NWgsG4PHr3dmkx6CRp+DKDatfaO65shkSKygXXNR8z4BHsvHtA5+CVlPVzNHpFJOJ3/08YYq
2V2GsQtWyiHq74Jz3PGBkZtU+C92DqDX0xYxcORYQJsygL62AW9jXg4zHPSVMYXhx1KLT4Qh2bnW
03lRjn9O2up9yeqUg4i/p9b5Rxt18uhM8UE1PUy2aUyOFRGpj5AyMhsLZ2j3pV0848tWp79/mQBt
roaiFBuQ3qdi5iyYpMXXUOkK4MJ09QI20TmWR10v3TcMkCOQC/Iu/ivz7PGSNoML9z3WBwFgZwR/
ueFYyiPFwfmhjHY9trq4hjNBX4cF38WS5Uk6rbN3Z8aFA6pdrgEfQRJmJ1yFgKdl3Z6gjJCeKfPN
QCf+3Bhtz5QKcQUcxwNGC5MZX24AkxgcBjrVHJloadwpB2ds2GrDcKSIVMvjWs7NHUrbcyTy+AQR
hXqEHx9fF5V/CDdP78RuYlE2LzlFPFBoYv8zR7YLCgrQ3Q+BTwbQV+6DY306RjHt/MJ8iTPtPJUe
n6SMVcHZ6OjSai9nO2kajHFmaHcHZ8gP/J55/4wdPNukB0NaCtqFHpeaBDc1//xqrGb95JmYihNW
cS2zrsh2h2kzeMab4VTGPoXpuWFvlKwHC0IbI3d1SHN5nLtw+WlpiqeSl2TdXtqabLzfvAUc/qHt
Y1+cgVzZRf9WCU4BTuIU28yC85A4S0X2ZeQMQq4vUMaT2dTeoZXCOFEYoGnOTtFzOfupkle1xfIg
7P2TB/7s6JkKBd7YE2AKaOJlFvh0HtwXMzHtx0x5a78jQAlyNXltoG3ZQRYzosFiU+k6feiEdQOf
WO7xHjn3DiagOByh7AS2UHj5fIcN2ZIWGn+DeakImRJLE8VTgxGyjrXeMO9rgdDhvSW9uIMdC8e0
7VDEDJongd1YW5t3MKReiPPoZ2XlGO+jDjBWdZZ1MVwcJpTTvB1Xp3I7DuFX2G+NokxeOiHXttPK
R+XhKOBqgVTJo5I9txvf4jMNl3jiUcF4s+mUWFucJNc5NYF1OtgFvk+SRUzPwLZhQw+PQTM0nJDc
CkiN+pqke5aFOb74+aKZr1YZr+5A7vw+pU3ohCeUbMnFXwBDJ47lb2NsQtuGyn/UxJM89WWtVxXP
5UcEUDxZqwVYCZuhXZECASjaBcaQjnnpQITVcaD3oG9+//+MyP8NuEMwRxKeR7Lrf83u+G+dqn/+
Rkv2H7fu59efPv2XwMj/+AX+kRkJ/f8Ex2GRB7Opl4SuTUD0H5mRUPyn64ROiFqFqtO/oDxC0iTC
RtjpCPIUoU/Q479QHt5/ek5IkAX/Af+AB+3z/yEzYv9bZC6gRBWSpSa6AriXGJj1b+zequyViZZG
HUSM0yRqQTrs0brOeeS6htqG5cTEAYA4NH3DQ7g+yhom+DhJ7wzzyIVmoeJ460yi/6SF192Q4Cxv
XXW/T80lk66+gLO3CjPeuWtDhyy1+tK3JF1HKSs637aPyy5LxUcBX7Qk5WtPFnR8kJ6RsNRAWm7o
WN7bQ0b0s3EXkPoJN9VL15eD3ohQwZVIC1C+ELMe6iCOnxu74eiNTbq/qLhtb3puaE8CI8xvqfD8
14FjR7xK+sr44nFjHd0UdELtsZXtZ/YtpD9ynKR9WoXrPM+ya5EpVTKcSvofbeNhwHACtic42LpX
zTnpDxw9VqpFP1VfyD+MGoNeHl9nXi8/4ClSqM44W0A7qjeVI22P3Y7LObv33RGrywwBGlmzjLd9
WM/fWdwRaQj6sKFdXnbgjETi6MeZGPl7WPrOW+20rKD6LAU7YMUmC6vUPmQhWuy6QNuwqpnZPLNr
ph2Gr6c7eEqxtVvccav9dvjBMTJ7MRh3vy2U2t9aUmh5NA01UQdmceNL5RNlm5LUv/mpoP8bFuw1
wWnUpwBA4488IBCxrSCbnfmI1FvABfejMWz7Jwl77UEWYXJybVMc0tkKbux8NZegFpMKu84SYX3L
Kx1aUVCZ32lmNvASE/xHa8cxnKcarhfr9oGDbJMUMCEltPGGuEzc/i7AnN9kDsSknyFHMe643xoh
M1nvnZhLACy447lueRkkbi8PwOCxpVjbtePgH3AyLA+laWh7LaaEIy9SeMIEuRlzX2RxWj3DKi88
dnPNLHZZFidIC/sZIw5jrOFic0ARzyn9dd7UpXK6w+QwWtvIuLRVlAa+AXXCn1HEDYZtlt9lAi6I
C2fvmtdA5JMsYE/bjIQhQqXBi6F0/qyzkt1KMia0FdC2dmSwr7P0/I0UcfUzXebxIHnL9L8Y6o/i
mvhBwuUY1nXkqL5eC96hHGsa+1uEdsyemM10r+CrNIYaI+NOmu1aAZ/vPtqvY0ftmM3clasJw20f
LErr3tWRiTsjXbRyGIyELTiUZNQeVtMcMme1vLw7YZ0K/hR4SjkBJf1TwQ98Axmx2PAJVIcxX8RB
EJxg1Gqz5SoUug3mHsHJqLjaYD6jDtZR77dxKUXID8KHwOFkVo9Ve+4SPt1LHBa/B05Lu8Cpq3da
DzXEQO7myxD2Ty6k3WsTxNNGBkHy0jtm/TONachIMbc/WWs1H2lXXht7Zi1c5ugH3Sq1902Ak6Vp
E2/DA7mO0tJnsatjtZ3a6VfX1/1naN/ndCl1r88uTZb1/R76ZbqcKpa8q678B7FwHJ0swYLTT+jk
UAPdoZXscU372mZGfAJ0E+z8vKpcpFimsU50Hnxmvt19J3GQfykVxN/duNCRGTpQrKs8kOUHt8Xw
VHV3ZIXpyV+ZE4NdHNLkarlV/T7BLzuZ0vZXo1uM33FqTjyVmbAV9lw/Yi/jHDd11iaDU0mIwGXj
HwojPAKLqw/h0kISrkwekmPPBMSJuwZaTp2sNaVr9pl2YbzyLwQTgsXj4mEAJEFGqyRMXfd3O1vz
PX3XHmeaAdtUTPdLppNFJJ3BDiz+vG46czhaQZp/jSrXW9PN8WsXHoQ1dnjOmjVFsHf8xv0hS2G+
tiRjHyU7GfPOG5x4CPsZVbplOZgGQBolmmZbTtaypfGC5jpwIQ//0yv59o/U9X/8C5X+X9OQ/9Or
7W92958KLebCkdMuG//g0xGLOYAlHNPsJrkQuCfESAOC6f1csR3fInOZX8PUTvG5ldVATX6MYVkT
+WFCBj0DkxA1Diq8LSPXo7uE3B/8qigfB4Z7WA18r/AjeJz6gNQhYz7FTlI4xvA1lb75MIwV8tnU
EOtkdFi688eSEMEscE/nIcWAzJDVo8fk6S1IimUHLKq5TPYU78hrhfQ3yo4pZLbENyKf5slGhPgc
pP4IOr7SWIKmLGYPXoOBsvJxm7q28YsEh7LZSpeojK0kO0zG1P+WJqqLpaLiERT34fOyGG27HV3I
dFHbJ3Wwr9OxkcS0XLsX66aGnK94TiUPhVUtw6qLpVd/yUqBnqB9YmKqAk4ARPWTRU+er+alUdNh
1E3XMZwwK6TMZtIfCoLclG3SePQILPj0cfapdMg32lldtnwpW9IyHXeaVdrVJhOcufjdaCgF5oB3
zCZG6jKyEP0vh4PD1rTscsMUOt74nYuAUYlxiJiWeM8yT+EaG7V6rGqzOTlea/7yvZwkJ2Lfh2l0
NI2Qyn+Z2M+fZCvaXW8JuvW1ah9o8LZRrlW9sgLT+zJ6w9svOpUHgyLpRi9mcXIWXiIzOaPVZHBR
NOYJk4EfR8IV07ZtxDdDdOsd8IcGdzrbD93fF5UYEQrk97dXdX+PSae01I6XchpgdBMzKhCrc5/k
37cgb2ihN+FiiW/59z0J2qB3SVvd35/mBLAI3RQnA/aId6InwYOD26Ga+z8UwSDF/Uvwnt+REAFR
5nvGObQs8Rc4/09fnKbp2jRPzRS1Zz+yAhJTBdwxa/S1h5z5OjUojWTfZHf+ALuTO67yo6YjR6PY
uMvZ2O+IgFRhVDnlyKtFCu+ej3FxAlmM4FlLTB6Tn4C3CVPL6e4PhHbSbixIiCYLE/IDqGeDCSgO
QYZVgzj2recB9hSCzoZJIKe8QRBHWuFhWVQBh4j8zMRTmMRibt+d2Hfb2VZIzmARJlbecb4cQ1Y6
wGQfMsbI+7wcsoOscrlupPHlDmMGoU7znSAHw4jCD4newXgOLLXgUcE3lYTx8DZVE6Mpx1ysoxIk
SPlgOFyN+SLXwqOv7iz4vKdw0fvA64ymAuAxjchJwrummhG17T8kvZXsRRLSThCwLLc94JdDmTA/
iYzS8C9aLt2eSmJ8qnRP50f32XHge3VPUXEX7rjQZ9Il1dfmbEfV2O/ZWrnnjHzNLeiE91obTPdG
O2ijNvFhzTdTDAlLDxvL9EBOsPaM+DLfj8GQhzec+kmlZpzHC+SKUVaV46ed8At2qvGw4MSJ9aSc
Mnip+IrtDXijD5mTDeigtaVWWTsnx7YL4nOfa+/mcDKk6GQbPyer9d7SEu/sNJFMRHquH5u07b65
aahLiOImO1pJX3w5JMglYDKE7PVXqR0JdtdrFI4gP3T4vo7AiReJjxVHLUULzFII7p99nWTjRd8f
ZZOwWBua5lh9Aq0X4jirMEtXJgemdG1ncvYiqiv86/z7o9WYk+UnX9bMh1LcAoVlPEDxguUUwtH+
77Pcuz/Wnb9PePn3YW+I1FxhfC+epr8vAj5gvBTCvy+I4u/LIvj74mBkPb9Of18n0vIXvqzdotqo
j3Vyqe7vHu/va6hwgvixlt3yQdXV+cMfswKeAjF/RfTPiWzZIoIqclitTWW5N6WnuD3QOQ3mzaRE
/ea5efGA18oBnu8p4AnMB4kZiBcGlvlRKWd5WIyCgZANEfnZnQhxt1WgTzSPjCjA2ypWi1OS4Aim
kcmaHiQrk1adDYFtEGGruSsbm7291NO0H8hYnERFhsBNCZBFhcMEKEGfDsUMnd4oFWahQvUW2BU3
d3e4iefPztYsnWPuBqwE66D6CZNMnWpdeWDBUjmi4KzupO2KQ7C5yquQ3VJlTYJDCn6ip0zE4U/Z
t/OLcMDI5xxBePDWFqRv5qDufp7CEv90qq3IMUvW/K7tM4jK3LJijqbHDtmsl2KnzLLe2TvzoD9N
fGOXyeQDvzLq2OVOYg7pE9bs9sFRPmJvz86/ckuS2jaHPngXtQmQbJFIsV58z0zPFlChOHJsfuWV
NLoO/S6K2B+Ig8BXzmb3anaOm27/O3tntiOpkmbrJ2ILMMZbB5/dYx4y4gZlRGaCMWNgTE9/Pt9V
pVNqqVunpXPTUt/EVqoqhwgHs39Y61sEnFVZnDeK0Uxb8M3Jqiv/WORPfQAgmgH5JV21QEnr0eb3
Arz4dnam7GvJGzuJmsEPP/H+u99lgajiPA2YGc7LzOtJ4qHv66hYs+DDFz17sFUZ/nhoM+1zFUPj
YQlhvJLJlj0MxHd+0cgMz8EIDWzbEIVzwwFXrg2enlZZhibvbhFmKRtkbHzLTledSbSdS3AukQsO
TIe2WuPZ78OPeS2NP4N2WKOW0jMJqOEsIcypFOTxrrX+WDEusJPqFzDbOb/jBA1IPtW8UeGuyHxw
X33IPjmr0rLbFp41QI1oU31k5IXz0q9k8O2WQJEjo56rLZ6v8clSVnYfAsXI6Kj6mWsmWweC2vPw
Pg+S8Elldn3nrIQt41Qn5LO2hSe2Cq5+G9VlFWKVDgatIrqL/KdyjGkvKvqwOHdd/p7Z4tbiwL5l
JfJ4Ys8wBKwlJQjh3pZ+iWFE5AUJFhxpiHkhYevIkZWEarBWKLnzWToOqP7FWyI+mvlA9YEg3S50
8lIT1/tZdKxPDzLrynXfeQ3d4UTyOLEcK3HksW0I8RGgYf5oZ7v/oTvCkOfUDKrYGNAYMEDP0zdr
Zmm4ycsur9mWGa5x6bU2GL4S9cadSUzCLQsLHs51hbIoAB/g2CQlMZju6jBT94XVgfZjCVAj/Jz6
DPnzlMJWt5Up7gA/38rTm7c/9aY23K86TCHA2Evj33dWuegY5RrbAWpQ5zz+rWPqTNzAFmPPKfTR
7TqKXAca65b7PmPjB3CnM+aHSiCZsuYKfrZIh18pQ4GFjNA5xYOpS6YqCy/hT1pw6DMNWv6IARKb
AiIebzKcyT+vaY78A3Qy+5fVIJiP+Lpcb0AdTj1dGtkdmGkq9u4pgKjY8IPumK+IzPCM5FbsJAxK
NmYpaqKW26E894suUZw7877sPJTfjpLiUK8lfxhW7XQ7DAtPV6hup1ErTeYDHJLi3PiMnHayWqcl
agvVj9vRMhq5nztnOdSm36BECb12u7SZ3Wy5ZKYY0CNBbG03pN/gCsW5D4ICkXfHhpqcBg/hGeBF
JGNz4RbRlDkmQYBOjspEzNiWT9ai8RwnTrN8tiFFhKnz6nXuwu63W0wBPVNYv7vuTaHldNZPwdr1
dTIN60gG67Dvb7BBxgLtDoq7/hNYSLPiNijLfAedDzN1QMX+NfJ8owXQ/dliCYEDGXfAt+OnPRaZ
sHVf/FGtp9UxxZEpGAKvEXX6XTmlTszb2t3XYcOYvRnL/IGSO8e8uyIY7Wh4n/yQQFG/peSL0r7X
O/aa3i8SUruvFUgy3atZV1EJlvOF1BxNVw98QQGDe6I7ZNzQl6ZLEmPYvdsexfIYyHFPczsRPgkv
+L5BWlAQtpG7gM1Gm/mFVZavRi3CJ5fc37u2m9oD/27Eh5Upws9Mi+bgOcBd9qNEZpKsVnEhRaX5
nZFWx1Lcr8RtMe1mV/QY9qujVHhJa1d+d8zw9mNRhvdUKs3XMK8szMtlhRxuExVycBwnvGgvXW4d
d/mZi6m+ZrdoDzss+wNIxFrHyLLCf9Tj/7/dmv+TfJiAZmxf/JdWzLuf6c/yZ/3rP4zW//n7/jla
d//CYw2iDB52KIQbgqz452hd/CWE7XjErMEJDOyAofu/MNkeZG3m7szObaggf6d5/Wu27v51s0KH
gceF4YJy8f87s/W/vyGkPgtxeTfnqE+niCeUIGE8OX+DfTB+/jtRA02ZD50CFYw/duIKSdVbELen
sjTeRUtEkGd3/rFFnP/OWPe4dq61z9fQxD+SA2LK0TkyszwnGseUNTE/Lw3mcrUMf1tBgWretJ8I
l7SZfAXfgqoQOQ7puNYMsgGleSPy6jvxSlg7/JGiTaojit7T1EAR6pLJ3i65uxxC08FtYJT+FiXd
cHR9QJdTEe5ZpGPzbEjUNJW170MUZY6OcW9gW1J4GPOmRKrEBYwJsnZDykvuRIY457I0EJVlrz5Z
rLaljtn6bKKk3Sa5f+jnsYIB1SMYntiECy9SKmMDpuoTeeMCxG299tQAUt/pfuXGxMVjnzAU2eQb
T4j00LaT2G4UcN2CjO1safpbpzTWTeJLH8PA8DNdC5jCtbzlX6foIJ0MYT/r/9cMwP1BaLlAjJxQ
ON2GBd5CVyuUsZGTg/7AK46cNeMpUMV0sv0QAsPo7OquWCnkQgPNQ+5nZ0qs6w1txXTWf6PKai81
WtIInY68ryyLiK8x/ZVZ7bbFXvNslbUTm+mcnG8EnWoc+lha/XLyk3vGquZGJ6X3hJUKzCqgW1mG
R2fCKFFVqNgX4cV9+cfDfYJkivEqfuy4UN2LBH4pOcaOILejuh3e2anftVhCEj5Mto5vYYckFd4/
85nbwJnLivgzjAeqLx4X9qQOONGVbBmYveh89Il4jBfHHg6FZm0q9TkFGd3YeDUYi21AHcfdjN67
lvwiW0gUZ/aJck//qsHORoNMJLJpHKNFpTUVXAXFZWCN3BTI0wv405GZLt5GVxgpxFuz8KRaJjPj
sOOaMdv7ekmso2f4JcGMzgcXq94VtS7eVUNKk6Fr2He3XzrFfJcOUBkL4+AhRCcf5iLxCTPTI8Jz
relr3Q7Xhv9EzEkRG8HrxEd9dobx7JmT2tADmHHhhWrXBPLXYosAbxte21nlT5hEzw1t7oZIv1PI
0mdYiFfs+/OAsgXCQXIDkEr8XG0BhDGwKF/+GL6lD77C05+nNbTftbTi3ix+4u/V8UDRja31A0+b
x0isvgLNYHys65Tt9XDf9J9pVaIUM3zjoD24VgSyAO99W9rReJoqE3ETcT4HJmpXHxcm9UZtvXap
RvDXWrhmVH+mJuLJevRIcUEgUiGZ0Rn+U9BCSSbHk62YN/aDiWr+ZunumSOG/BTkHDr8Ifo6KIZv
pfK+8swIrvZMe+VZldxVhQXqEqlqqGomBSg6RaLwheI9AwdqtHuJSCirvPrahZlB7AwZJ9aUXbo8
Gho0qbNwPsvawBD4xx6DeCLG9jtxk3HT1Hu/IqXdL0bkLnLAZGhawFVTTeAvncU+r636okOnP46N
+MG2JTkT9XvFuJlgR0N4vgIkAjwCd2IujK+KHMBNMeULDrgLTaRxkAgrUHGOMOZq/ZB7xUdAEB8J
Hou7sYT/ONqNvMIDMXsTPzNmAp4uBcJ4zE7zvGB092GZz3L5QcAbvlJGnsVytVT3XbpE5HgQn52+
GDZLauT7ZekP1rAe5qp4Llk/HZPVjG6x1fdJWSCZa54KH9GH5a9I69GBGHYNUcvO3xDn5lixl3Dr
d77aipwRLvGUck7fJwbWl74f2r2FJoep5gxY3kT8G6RPiohYqqUhcicDo9jiYYTDk8/Pi1xmZVyc
sf7u2ZxgY+v+9GlFxlcjNpY7zRhbqH3l8FXYlojKyvX3KzJ/ZdakDBR0leOc7UQGFH6tfpMhkGwd
HFRRB30S6+VWaT6u3iKalI2htelE5R8tulyGUjzP4uX2X+bJ/lEYrsaDQ5pkmk/gq62vwDEfQlcT
7iTNdo+z65GxMBhanzi8ioUymSaMt/PAP4aezxxqmRmXEHjN538MbT194Clf5qB4ncPlc8WqiYlc
/CbKEhoPRNTvrO0wKyphImieE4Zta3jw9HAMqeueSTSAU4d73ENPtaHXN3/KAXea1Kb/mONaIaus
JygzvC/zkQhKL70nRivc975vYPLhywq4jWObRqoYV5cAyrK7DxFkxCl7TlQvE7+8fdEluMS8YDoq
2MEggjWfR9HAVUBGcpE2/ot6sY6j0c5xkK3g35I7F9vfN6NQziztDHc1CVoRORHP8IuDk1OQhyUt
XFGiUywhZJE9Sgy0SHy7j5W85hglKTFtyGvma9ao+VohyiGbOcCP6i6k0tOPrlx7lXttNDOQptDG
Zuh3CsXoLxySzD9K6TzjVlh2LsCI8+zN3ZXFe7G1GUGf7NCHnFR0fPBTgpfCEeOXW+CUR+cYdunw
XC/YGRHgeE/9WBAdNCYWOt4xp+HKXZC6m8HDKdmGN4p0wJVbqRF3NlsDt9PDHfoZFS9iQkYgm/Ks
wm6I3WBWn1VpPrG8188FedtxVebwsbhbcETl51TyxQ7IgAfPXNT2/OQ0lYeqccZ2YKnbGSTyk0tW
BTBKwg5/GnVjbtGNlqfUDS7sGzD4ZP1wXzVw4joXZyYEiB5WumqvxLXyiGRB/Zgu5dY03flPuHcq
BfI2sThTdc/T35F3TqgwS04kf4bB+qCr4OGYWx7jHKxzfpzbZo7LUPRblaOwZpQQSwottHPOC+E7
3ikLJk4Ci4SRje40r2dYVYc+IVqromOJnKFeHtumv/ZTl73zEF8dA7PemklxJdV7pr/jY8d6Ce6m
HPxzJ4Mkrsgo4abyrccqwyNq9AkXey2Ds1zVNWAZuyewniSSsEnPLLmLfarLx4Wy+JzC+0DMSRoz
Vv31sfeqhhuR5qipWVZjWs8va7UkbOCxeEF76K/VzXTIcI/A1hptOh2/HHAcgcXu9qJZ9tLpxR3J
L92dPzBGsbH7R4mTmM8kCHH6r0x6F28Ec+EX68tMdlI85Mxz2kTRefP2PPYUr6buwYnVTPihMVTd
0O3zsO8iO1uR23fJ2Qz4E8x+aaMh9A7wltnNZSPD/frdW8lBTBLnIh8QbLbXMmMeso5XezCA2Jbo
3MxbFtSgvkqvPaERZcgaoPH2kmlFlepGVQOze5rZpo+Akzah0WgG+t3Z0/M1vEVqoypYI6ybZB4w
Q0/Mbror9WUdzTlyrWYv5nDGlcAqNJ06gNXp1+Ky42/QLxZjYMRi+hkogaCG8SESlOKZJn5fWQ0D
4p96xCjiEpnI56MrEtRZTVPGZsGD8Pxnc5RwztshozakH0bNtvXn+lcOPJCdXjLEYnYe28ViNlMY
AcY6a2eqfr2lsz9TzLw3Urx0bDmcOuNgw2U25AtCH/ib6YJmEMN5IMABZ4EVqbau7lbsidjVsmNr
KtDbeOQy26n2oBiyiEHMufQUv588txi7wxJ3w2zELaD/Q9qpb7K1AXnevJdSTe5FM0REvGARGtoA
kJrt0X+a1PjLz3E8m80fgjS/rXnmI0DMhg4aDJLbfv6vnu3/Rc+GdQoK0H+uZeOj+6n+vcn+x2/4
R4MdBH8haACZ69w6WNv8v9q14NZgmz6gWFu4kMJdmvl/NdhAkmzwQzd0HMHw/m29+K8G2/mL3+GB
Q+IMFbTt4X+nwUbKfGNS/luH7fD3BMJCAU+uHeHz7n8AHnFDlWTrVDCZ+8dgnaZdUC1BnCN3xTAa
ct00+lKiTLGMwIgI1exvU9MtCbgpEZn+g524+Aqktxm9xYADI+p4rSfYgVZADASm2juvYH02BpPF
wSqWUwPZ5ti5Gr3pMp8rnP5ndhnbrEyta/kqD6MY/EMLGR9UQEYLzusKFLKkK3Z2RmtqyPLLvcWo
E/DRsmJQQ23l5b+pdd1XGPe/UIpuhjRYn0xv/Q1k1Du3U+Ofl/ZG/5TzsdQhGUAZX+blq3AxYhsz
tCC8ePSwnrlpQO0CiEJ4nbTYxXI2KoV5pw1U6nKtXCAxWPMTaG024mbWW5sVrQ0pq/MWbS0/lQVG
/U0fkJzrULWHKrFBFSiBIW6p38EcPo7rnZVp8wEdDxNSaugtToF77RQlcwHKicIjmS/VIjiMZk5O
NCAlf5I2J40LoTYEtwmHfO2TEYEV5yqa/gv5UljJ5Rh3HVFQnqYKSYg9irJsyPdrTuDrnBEEaU+Q
cj2gRgeqGORcGJGIXHbzeF7qAAORyC6t31IfM8am2tfp2Zbm74lKZB8EYE2comjJjQhYjAXU3aMv
nb1hQJRr29Td0713MVCkB1ZVY8wJaG1KrqxiyLCtJ+GuQSX94Cym9UCt8F3J0N96g3PAPWdgI1kt
bMYWPYEetl2yiE0jRHdqzYoYIWfyroPokGEtrJdKhaS5LdofhZR6JxbjGdwDJmUrTWKmiCwBQ8LS
hMDZitQ43PgrmoSecu/OaMpfdtMtJzdd+eL2fxY3X2i7WBdCgMlaC3Z6znJtJDPxgrUFHm64HqQJ
t6msEEgxJtsNC+yjxCxjL+sFFVZRRJWxsleoi+w4NEjCKMS/POzJO8HG+ybpmM6zpOJCsLRrE/yT
BI6tLL4dN/aSzD6GQQocxWF9ob2AAEGV4L9FFIVDhfeoWecLYRH03iyKE9PvzhlhDxsznJxtB3qK
XkroU2bjdLf99EIuTbGrCNrepLbvR4yzLWo9liuWu+gdG2/yj9qeYcGaXYFKEBVMfXNwE6C5ABUJ
iCQzJoWShFYHHUFVkodTB/cYJL1Twiy3Mhvn0pgukSN+vxszf9q1Xo57rSQiZeihDrD3LJJkPky1
aVwwP9JAIx6wao+o+aSmecaQMGfLn1YXB1Kw+5+kNDHIUKY+o6rr7uTs/arzOd1jNqqe2O29s4uT
OdAjwwuvdhXkV7IoXCZlGh14KcO4cnDNVrk09uPivTFDIO2V5JAoKKqfaa/cu2ZA2agnWPxCXhtJ
EpUcfBd1YPMEgp+saz+2mqW/uC32nLG/zKlrX1ol/ThI5eO8oGWi0XiYnTis2vHgLCMzJByHSo17
3wDqYBokSI91TxweQ5t2yQ4eUi3kATuER1QD8CsIzkJB2vvqOt9aHJH7mjXfS9u56ZMpU0YMbZFs
PWz3FWLYw1DBtVkXjkmXjdAev37U9pXc617WNBeazi8wkufMRRbkSE/u69JRh+69LeflUvbNizkq
B1JR90jAYPKgHavdaHYOR4SjV9mY1gndwXQek/We/T3daVe6hwxWc24N+gUSFLidU2I3+jjV7RhP
lvOiWcJux3X1NpnbEluNjmXjW+g5kz78dqFKHLFhVHwG/Aiyoh3PFYL7oHm0DaIVwuqtb9ziZXB/
AT0CQDH76gQOp9iFRYhwGZs8tsWvkS4W8xax8Rkn/7axej5LBBw39KwHUkixUnXykiCEwI4FnX6I
QcCweXZaC02nMJvucxXmWzNLhjkiZHZlkhaQKyskk8f6zim/eWi66hyMJinqI+k4i0cij05+Jmna
PtCbRemtqtbm8KpTj/FuD586RRq8Vx2WozHAJz2hCVSW+l6y6iVX9yyAkbSsiAntcNgTBH6wOv1p
sCQ9gHSJlrH2L1LdaRimJ9Jl0o0FLnwjvbbZyrq/utADD6ztr13QkTe/tusB44g0mAYFnU9wlXnb
wWdzhBXZRrdL3ctYHqXBxFIQsVRAyClasLTzwru/v2i7l/uRNJ9NaDJ09NOu3PWUjBSHDviGcmFo
SKbsPWaJ5Ogni4EfPa+oiiuuXwZcXHPmSTWu2rc26FU5kxGsawtp5wyhp4HeBIgOQmwSvHe9KOgu
iw/878m2DvaI8woc/ySxYkDcr7At9uk7zbN3DfP5lBk3BZaRUim05IJ5g2YPSeMfhX1R7JS7RIoF
09Zz+w/XQJbF8b9uYf2PccaPZafy+c3WAVqh0S+jNpjyyJ/4kZoPC3Sgg0/cdzSphd0UDXpBQve5
9V2sVRjy0UQZBwvH/8s8XnEI9pZbR3pxiGIo8ZcEM4L4pPlVOcNyrMk+YGwciB+rN74lqITSSidn
ow03vELmtYJKfE0gGVq5dyyKOr2XenisM2uFa8eXlImRGpnc5iNzMbDuBL27BsMS5rjSDA+YP4P7
KcrlkBzw9UsZiQz7+EBmTOSPY/sg5kDzBqhjYfQf5dR91D1qdN646fr3lwrRdN578mBDmp9yi34b
j5pYx7tCVUC8cnnOYAbYFWxoP2ifJrt6Uk6Bork3Y9cO1o0Js96UGLyNs1muECtab+8MtrdztSqZ
08COaJmfq7A5ZdYNi+TKH8t7GJ5a6w14iULGMj23JhEPZCKATViGvbMAqhJV+xkk9rZKn1duOvyb
VZzkaXZwPbPhDBTAE8gNgE19nkz1SXQXrq9sIeTnFsHr28bGR7LrAe5gG75FlwWmZ95nnkfybyJe
kcW8hoLolsQZKDkL/3nEqgnT6aVvLYiUTfrembRHCuvuIKydqt3nVotXeFNTweD+6i/uu606eYek
dztbLmkcWe9tJhQbzw78wF2aC/ecdf2Pgr6dHlALNPgWYDBEN7uCdT6oXMc4GTie+Na98lXpdtwD
a9fRUJU7fPJgLtpQ3iG58wAO3b4jAk4SnGiKXLpYLQKZfvspMTQRXEoicXKLm1pbVIpLF7dmfWdA
CLMBLhVFDlbHwugQpHE6EB41DHX56NvhuUvsy+LnXzPIg2xtMpSQzF3HtOKy0fYR+BEB3guJYXmD
Ys+pr0x2fuYtFqjaP4du9bb6ztUGNjLCUdpKXhxmrexMvL5gUFmlhzopQX1DMGRQLkeeCuIRnALf
ckCUXlMtOuI4vROG/dA06FYFsU/GDfCRU0vPOLJRnZTiZJoTbFIQLCfDSq8INvTFuX25Ecl6QKyv
tvqdznZ55Cg5B325XNoxGnjeHjO7ZY4DQDSuE/TapQcLbMhT9TTiIocd5/5WSr2mT1rb7aVCEvHw
95cuLD+ZRT4YhSAQ0csKiha17B13tB5RkwC1w3O6Cz3DPS72h8pW+zsLgJUoq0vubVRMnOJMEW8z
bmE3Z+bfUW7bVIQp3KxLYRHe1swBPXnvi03HhAVSRlo8KlHJc5uPr7yr870JAW1v2EigrQHvZor7
9jpZhgGTi4+jN4P1IZ+ET0gA5L+/f1kz8HyozbLdjYFoTxwolWJ6ajLT6RDSxynnAwP79NXynOoy
tukYhy3Flgw/WWSR/gUlEEmQw6mm4CajmtkJwixMA2LXlBXXuRo+zNEx0b2zkBjyl4mMV7BjPkkx
PIJ53qa7xZv1DkyguuJV300BDyTcunaPQ+kpH9xPphAgV8iGqMfyR7PikJ3UFR7CHZOvY4UzMEY2
pMmxlwQP+vN8KpTz1FQhXEw6sY03WcPWLNOOw521jjCidgZimin+fpZo9DL9W5E6yaZfFuu0SAUA
pcgjiUD7pQSjeraW9mrq9h78B15sqcbzZJ/WlJc80/rB5WSIQie5UsjheEeuGItquqdm+dIaWywd
F0zRrImAU3QYhZIHgpyqOBgJ3esL14rCDsVpnnxMKdXJDEdf9wRJ6YyKBr84/QHmzE1iLFDLKDkZ
Fg8b13B/kQSor2VBfpxvefswsx5samkKwvmPI+r3ui9/mE27JXBxecN4HeXudGEs+Dmi9aHPYqo4
S3a4KQPPGfvKuMunnhFihrjFLHtxDrgSPRZFowz7vap+2S7pUsOVYs+NUcO8jyr55ZT9fUmDvfPX
8old+CWjbN1k5fI6T0psaxPSS2LVbHpCYg5ofTarcr7NvuN56cYfnQ/k1qAHWGSw5/sCdpe5zMzX
4Fu6DK0QirNjzOsJiyT3ayHGCw+3II7jrVIgu7krmPJX0LDmPwph7a4TWE5Km6CD23qxZeGk7TLb
cDXZ+9Ifdmvm949923LsGcPX0IDkTP31yaHnttQwHlgybhDV9hf6K0tRq6y+7cJJb/Zj7Uw8EnYb
p8Zv/M2UCytSu9lpcGgxV7xt5Aqkui3q2jVcYn92GxhTEcsWxMNGQck+ChK1iF/Np+QHQxZudKi/
TOvfXUvygvqsK2DFOEv2JZL0mC8WUYrE1DFNdrE/cPO4qjhNCfADH9cwreZExCxySIZ6eJbt0ds5
Y3E10qw8eGJ4sUUenMHsmBAlaqLMlv6jzmE5pDNoQj7JF5la1sFP8huqYN0yulfR5Gl2sMgclJyH
02L797w2JMcaj5OpmTNOATdBDYeuDtlKVT73h5k65jFX3Jokt1xkTdwH4i4c/VW0eAcL3Smr5LHZ
dR6k+dTB0z7gUAnVaQiCj3ypp5NwUoOoFRilzbIMEbzPeTv2rO9kdpZI2B9kUMS5dmXcCaqPULQh
b0/X8TMG4FrDXIsrz3Q3mSwUCBIImhlODfS2+Utq3gEZNQHwGJgImaMEanAZtlinVi437as9EbHc
f8gWtV9qG1MEdU/yz1Tp3VgA4MUP9WS6HZamer3vZu7rkSUI3YVz8Knyztgj2zM+4jtY/dHtv1k+
yQ+HK9cLtmmaEsSb4zzumM5v01d/HHBmg3fIuufWRcbJIQYHARnlS5HUdI1k/SQZ+0mJzI1xOfo8
RBqJZoNIrLIbuxMsJUV05b4eRbEj7beBmjj/KTvrtxg5IDNGGnjM8uA0pSiicHnlgfkzgyTVewwq
3KE2iVtqzMPQAda5mY5Kh7W0Na9YsHpQzFKKhxoojkNHXjmj4v89lMxsQAW7td1hSSMEB7N6hSbf
DQ4eiBIVIHToxno/6PlP77rjazd3Pr7u4uimbhG38K4C3eDf1HxcTcYcJXU4iLNeNmfDQTSJcCJF
7uX9HBwlIkHOJfJCllVjwlKdUGBKfnCI84cyi2ybtu4dxA0o/R7x6+bIO4JAlk8521habrMkYAwT
JNRVXbgdm+BdZcvT7EO4ATO8b8oLiyFBg8YwgOYhiZF1U/DzWTjBBHYTNDJLQGIDG3KGWMDspDu8
1irnxMjTjzFhbZ87hN/6mz6Q8Fzd6rkv+1u7k7Ndq869gNRuToyPsnE7BBL0UZDxsKz5fbWyUGsb
A9Rjn9Il5WBKs9SnBMgXEpfOZkZ0ZOXdLvrFYUHomftpTj4njhIYrmjppB+crYG9Fo0G+jhRb3t4
ojvKxjffZDGc5d5zM1H2KjOFgDA9jKPoDg3iAx5yCD+h+7C6Q3YdtM+9mo4v5buTvSVlwoiQnrjo
8BeSOUUCYb/urOImGUjVSzqT+ZNwH8fWkH36JVZ+ZybxMMkzfr6E08Bwyxr3PZ8NQLw46TZhGwYQ
OmLXGs+54EerzJzUbWk0WKaeBwKAeCtR/q7NG83cbyvlp1Q41BkqGQ9ezb1IjMkvBW7CAbPmJSO7
tkbP+9YCdyW5IFI9+ge0KXuMF/0pNFAzVYFkCKDZbdEziRrVXx8azrmey/PUI2i3bisdu87dnedW
AYlxIetWH5xjhSQfvo1TUjKOF47R6ljNxpZJZs84Dc9qLRhA1bZB8kMXbC26G+6l8kCeZP5EmI/e
AloBQMGMjrqanWPIS66LY4ffGUFXX+F4sgvBc/uFY44LJZA7wHuHhnaCRMGukd5xNnR/GjBkCSj1
/DvSNuKPIlTUM3bJjJYLAtQlbMWdTHqD8SgkImP9sIT9kQRVH9n6hsub07sgCbZz2j4aCNIPvqt/
+XqgvMrGY+ZmZuQbn6ZCd25Qk5IPxpTNHK/E1mHmc65TUxQnx0OOXfT7appfZ8N5Tcrqqa64pVN/
JpxbD0UEsCis0j1qKj9i0In0agyuaILRlivbjKZyvZlF5zst62VbKwAVZXcWYfmwjvm9ctJ0u4j6
VQ6caVMe0PGjEY8qMYTbAHPa3uonxAYzJeYQZmPsi9vMVvNvD999p8m3Rc05OBLRQxLkRz2bGDTD
j1FmtAi6ifNhRHmxWhdF4+j2k7+3yUnZJGbstEP31HUIwyEmqRgQyLNtJ8aT5LglKG36kYZ0cw4n
7sj4dHDD1/RGpO9wZ0b4+qLUmj4TwfHUEvSmgh9IXsgBt+1nV6lHZdiPhtvc1/pG33EQFrn6oirx
YHQu2tIkP5i8BSEaLt8zX2ea741ekgufI+FQKVyk5Kb6s28wmmevYeSBu/BpDLldJbs+Lx2eXCp2
KiFmcXLyuUfQH2KyY5IZspQNjS2dptrWXGwQLavpfeF/xObv9meuwuy6VjTrTvPU9tV0V2GS21bZ
eEIthfIY/gfrYWlcvbG81CVrvnEi+Eg3jnsZjMLYBthhNsIjrX6ayW7N9EOSrA/OCM8p73sMPtfA
jdIa5JUBkfWOfuqam7k+BXXCEKYE0yvxb8Im9Hu/vTBX2ldOB2VGlCerVt0eIF+2aVtWBFl+ycLu
gN+wjyaDGnEK3koJYVAlyX3Qe8MFcufGSSuHeRS3cOtAuCx6VE+sk9lK2wyemQBqRfYxI+9pi0cY
KqoLn7Z+sFaYcRaFSJ+XrzovmsNgMppdPFwHFTPT0O9e2AthYylCQv1Ge4xXm1x7Mp/8DCNsj3Ad
saaNC7KcfgCXUlNxHOqQqeAiN0s5eceeSXaBGxmhvrucTFTwnhVuyIuBGmMP97VKVyZdtzijoEwj
UggCZpDssRFJIdBBCmZEfLvUmn4/7JlabFjdHZB/fzSY0s4TtXRotvUjiRVsPEDhgbnfTfOIaMhp
yY6GOrImOvYN59FYi1gPLCTmPkGftWgUEJJl0VRSfwY56bT9bDpokBreh8I7KJg1oGmHLRpISaQY
83cLtNJCoN7K0Y86Jd3W6xzSXmXAHfGiIEYMY9YNxa6wxpfc7n+RJdZeAgW1x1iOQW9X254qZivU
tKM0b1AQKgz4y7fP2bjQNizaOM5o3siCAuLDOQrStkBsVAKEw7O956NwK2mQv71scIf2l0r/H/bO
bElSJMu2X0QJqAIKrzabufk8+wsSHgMoM8rM1/ciq0Qqu++Vlu73roeUzIiKCA9zM+XoPnuv/R5R
dkLddHrICOluRV3FRytY/jhuqflggkvPGnsluJHChp9Q3c4TZb115b3RP9Ds054iD8Bod4LEFSdv
avbas8MjyzfGGNSwZ2CEu3bMDzUC5xnLT7odFNFWthb3puR87oaI0usMsJvuwgfm1lsCSrRb4oZz
nPchM/7eKYtLMusMDh3E3K4LmWzK+1nEP62K7zJhpROGoXdmyZUbT8AiqZLTmIZYeBmuedihqDXb
nJqaXRZ4lEe4rC5g8AMifBGKRSfd0tlJW9bHXxyle4xgIwccO8DxZG6dt6yI0MuZTEKDH6smfu/1
1R3iOe/GrNq32O0Sn7VD4j/3xDTB22g8P+UmmIMeBbgcGTy8x771v/Bf7/p0PEzce7kyl+d6jX86
INS3toVptE9oWl2dN7O9mVv1e7TFhfUVuUseMJs1366D76BJoTTwhhks99sryO9N1qMIuq+RfirM
EvDbx8GMuxE01jwkd074lNuNpPuRBzF4vy+Kzi7aqadP5JudWa/Ctavclyx5KAqTgZeX5hKIktpT
iRuwZqv5BJDjUQ/8ndideHcmW7wVP01uenmVTEOnOl5fxgnuuofX9sblGrERg9VsAIFbTxawoizn
SGWUO7OJCc6qrY55Kcfbvzxbf/3bX8at3nRfFgjW079/MhakHcOxDbbIVuoOaHwAkd4iqkd7OGPv
JdVVcYx6yfw6dfGjSQZQSmJs7oqRcuKSbl3irJQHg/2bFoRGp03Tc1VxOWoDm8AgjOGniMY6kab7
3MQvI5ns23LZk7AQB0F8jbBWmdmnAHb4RnQDEDAgksB7b4hep/dhDuzaUksAV1GsZaJ8Oqd5mVgj
pwKIMVjIeEDxlAkVj8k6ebRDcnILyuAUfpL7QJwkgZ/7qU3jq866265qxD1e6Gs9zuYqY++7W8bw
0Nv9QY0Uf0WeOA7LeIhCmewEC+VyoV6mY/vaQ4TbkhvcQ/SFyEs9IkLNbUXqtKxS2paJu3tGckAO
dNwkTnkewjTaCNLMD1AfXtMxl3cVXIXHNuYEZdvjDpMAys4ei28CIgb7Ir4VOCej6GyVPiRdYh85
Nhhvoua29woatpFi2yKhXYPd+j6bGeKyvH9u2+zDYksTLFnOK4Manabzz6Zlcvdqmm2bvWdFyWbQ
s8NGJrDP2oqPQEno36ntS2pRg1TTEtEY6gdCkxw9MrE8nrBe9j2Ulz4e8adhMKrUXTLyEMFXOrkY
HmTV0wYzPFprPoqspeJMpBOyuyHSj2o1WGZXTy91LSW2OZeGidS5C8L+NXVw9RL3Gk6sVDFH1AlU
SagiD/Bo9ggkd64/YqKd5/SY2v1HMmZPTTa0R7ZstxFR71PvYuic65GhmqKO6Aex1egAlxRAfreU
uybWYleF8kXJhfQ9VU9B+hyPzrTnuIUGCRCC27XMj/HYH2DKv3TF8Jx5XcvcSBtGObDPjHs+lAGv
uTXWbA0wLu5woufXBbY7JD+rusaL520hJ7GY0FfmVDA8Ck6CRD86FDFLYKveYaX/MZDNeyq5eQ4K
WBicstOw2CB7bPbWPpBXqawYgYtCgzS/g8bLjJljT1oi3NvKemP7z+WtDkMKAMwONn+4gZDjUcdp
W4hptsa/Rhi25tq/8b1BA8mvtvGERFJMfNcC3VOvk7YbFZc/dbgWTqGezZQcQAczANZ47gvAChtC
ye3B0dgqhmLvZZyUiN3jsRuXFreZk+7rxOVihWxEohbjGNd8Z6dC1N0uSc5Nhn/Cnvy9ypz2+tc/
WjPXx6ygTCQGQrKpNJuuqpGPdIENl0W3Z8b/Fh2W6y3tVnsTxnR+VelWaNJVIje3fvuFqb/+jlWE
R9bcNZPxtmPZf2AgyNZR89CH3jueXVYDMvvuHLIZOZf9Pa3MLuWdWQ+I4VPHqCBdOENXHg92bMAd
tsWa+RYEBPHdg1q64Eb0Lj7ehirIOmDHwwZaFl9tdDsDcXuma+WPmv1jiiq9CWXmH20X9KRW323T
rZOQ3R7Km4rLl99O4SZamv4AZZhTWrOnaik29C1swbYZ+PDDeWk7xjCZ3JL8zXc6FuOWvjCmiJD3
SLo84a9fSVTFwQ4jCQ8GXw+xkGbTa59Uh8t1sKn4z9n0nJSoxtnEoCACRutibVnnGEYR8tAEJjZc
mVt92a79SXhfYbFpfoZV+AjxykI26J7HJMLT0sfvVg0wQbsAgpCirCH6xUsL4wN33ybV4zao+Q66
Xr88a3t00QZde8sPoZ2SDuWZT8TWdt7asbOYxJZfCnbglrhnxoDm3bUmf858hVLfV9s5L+M9Av3q
TEWJn6AO0N4wGvWxiA8gMN9QkPhb1gkCAHubjTDhnUpZH7AWiHZZ2x5hl9+KmieMOwA9wD7ITtS8
wwnrQo0ydp8k44e/sJ2odHJNIVZF4RKChAp/91znNrY2QHWSt0x9BSrg3lb6X0OZwJHV9j5zrQOn
5LJnIwpdwd8PPfWIWFwmV1zLLt8BbT9m8wiXIHmPLJRb0/NF5p4harPwn1gqXSSU6CbuFm9HZ8lX
hU5D7ex9IJGxCphl9DREvsw3LdsAzETQTu48DUi357dvW/fWiXSK+97cxg1IyhoRlRvCKQPS1bKU
3cajvujYOgkfUWmw5J5YypsfvvpQAHuuFD2EPzksPLltgAxJ/JInyZFUFwgUW61NQfa5jNubQnnv
+RLc5CCy0Pe3pU2GObJudLM8VWNA68klooxs41t+gdam4HNb5lP4zjvIfrp0nGDcadnsCKvzmLHj
L+0Ywl9H36l2KKu7MgZUwa3ohtIiPiK7CjbhfrS7M5RqKJ1B/K0VXloLl641tXfhdM1z7JrAT8wG
8+pLamMzq6AS85hL+T9O4Tnto5NJ1TEFv6nVdKvxkbB5i5i35M9OPOVFQe6tvtZuwgB5H/D7J9Ic
Hay4PAjlPmsnqkTMncAnlMzFOVe6pJSCxjNLyWPVO+z+0D3DlD85yCMMSavfJsHNS6DlDKyMkLKT
f9ZhBJY3gpK9Y+rd9uibPFL4WEsW3JtAeG/QiMdt/UPakQSOCtMxki1ZNOzYAkBPvu4zq7Zjo8UN
u6UPYFb2qV24T/NMPIe9f8gi9C8bIHGaDvdD2jyMKnm1BfkwyWLGHa0deIpH0dEWrOL4OlBp0xF4
IK+erR4Xs+GdzqJIU2jfkYk3TA1k3fEiB8dAVPd1T7chPr0v3QzpXbdI94Zkt0FcnQxoBpoh3Nbc
+EresHeh9Jyv5jjHFGEsnbPvnYAMl8f0NMGYP7e2htTVsgky/ltZBctFLiMu9DA6L778LqQWUKfc
V46I5gISirtRz1ddAk5RXn5LXnbc8phat5aExl96VhsuhfMOi+dCFCf6y4gM97QZw+y6WRw2lP10
iAsG0jmevk0wsWcoFmdX1E3JvLKLkj1pQBzTEV0ytijFMcb6sm3b8+S/y2CKT5Km64ucB3RHTa4c
Rfe19QN9rAcnA1Rif5UtzwbQcf0hsAfMCKrVJ1sGL1VM+ZOj9SXDTY5HAVIwrfDWZp4csRUQaHd0
AMybITR37vS7gor67BRsNWsfM3XM8sqZfB8scyx2BLajnYd9Ml0gNnU01IQsN0jsPFEpRU20JmaP
7QhhbsSkUN1jeeqOfLMEMRfw4Y1N1iX2SjoaGjxr5t5w77tRu0LbEPOQypC9Gn2oBHdwIMEN9sKB
yyPW7Bu7vIzpYK45CwmkRU2UKD5wMbaOgOdeWFVbD31an/3KjCd7XCjUZJNjvNR5KELcqJJXpZ7j
b4ATHDGLODXt0t2CflF9lB5V1T07K/TXxFwOa1buaTYBKQ2xpZhimBAfCJT52ZJfxxKkTex3+QWZ
1R4Zst2yDfal4nNnOU57SQd3RGOj6hI4JUVxEgtT+QcG2oUkFPynWX9PSfBTuZpgOpcn5Plnzx6O
9KFt3YHSi4JY0yl2gtuG9pGa5BLeCO5MMcYX2zmPPJBYWr8aHxmJWOV67zeUxfg3g718w9B9g2AN
RxCgb/VkefgKcAl4d1OCsDqz7VC63xo0LzzuLtmZJD73zfsoMfBlamx2kVJPJqvIP+BOnbRrk1JB
VXV1/qNJnbPrtLdxV5RnyLPFLg/Eb1Ev3r6qySX6jmZ7UQzJGWbFdtYQB1XXcYjUxRGEo7yv7Pw2
mMBR1YJ9gqd440Gyjo+gc6hYSs0fAjPcSJPiYncSA17q4QlqTiRd86PveUBFbIBFkfyGIaZOHhfI
jZ90DIT4GV69lA+c0wO/kXP8EQ/Du9eyce2z6UmlmtqgUB9Z4jJ6exHKh4P3XjNYV0oGD21J0UeN
HHwGakDAxDrkGTkj/GncIf36V0Ht2snqyVmaVXfpeISmMjv/n/f+f+K9X1myGFr+25z7rV4q86P4
uwP/37/sXzF3+Q9XKs93sOJjtBf0ZP8r5S7+IRRl565S/ywW/lvKnT5i6Qc2/5O252AU+7cJ3/lH
SDLeg0gbUKKifP9/Y8J3HPmfW89VQMIeBo8U0Gp9vkSxmvT/hguTYWxVDoU/JzeTb7VvvwndTwAJ
x/PI02vr9yTOlcMQUjx1rErhMTEuBWxR28h6sTk+4Nrs8wTTUEyrTxTi88YPcybY9jXOTUmbYfK+
ZOKzaT3m5fDghNO8c0hXInbPrFQVU3233KJJgjB38gfLLuyL1YWsrVsedVHiyF2HW4q1Ocb8CMn/
HPc/Ia9fC89yNqCkRu5DwQFUF2iyXVZ7fNFeYvGLYKpo/dX4Sh8p+d6N0sc/lzyKzD1jDXc3qbR/
+jjHhNGfNYSNjYvbfatbw6yAMj+1ARYi8KmbootoKEyQH6xUWceEjByZZmbY9EtGNH44Q7eOdKxA
Vn+jsWeHHIzZh7za+94qf7pL3m1gSo4n1j/fjTdds7DHvF0kC5YoNryrxjHikWfDK+/9PPqtoKjN
dvtQzC/ZLDz41WG2S7zXtEOrSgSPS19Z5ZbgIA5jcm4CV2xcvw6Z/OXYfDVg0lgui68u5Q7UtgaG
2r1sMeL7hoaswoTbcF7HL6zd2LWa1z6HlWOpN9sOKQBpwl/sGTeZh/Bn+zNE+nm6a8v5RPyfB3wD
dtyXn6Ou32G6faYuNtWiocUpGm8l3TGkpp+SwFzhiTw6kYL00R38H3a77F1J/wJI3xuiHdWuIxZ1
HH0qcyuEFJY6N23mPsLMHI6DAdkKbGnsu3dGWDwC+W8IH/Bq1q3kYggRl83PeAQ/W7n4s4xFTn02
HyJ0yb3TQRfjU/ZwjZMgeCTq/KvWjdpO1E1siDu+DyAxkyUg/LekO7uhRZF8xn6yOvtxMPZ97LGj
6yZv13lgtTqbi8Rs6ni36OFnk073wNYQ3Iv5QI10ulmYswCquPQHkkdjC1Lq05KEVycHKs5gi8Oe
mFeCzVV57hOVQz/ZZ1hHmQoQx9YRgdfcpHxsNFefVZ+5BKq9c0zJHQt//rZf0/a19SrZn+MOMH9K
yQpBe9G1GTWd2NNdWbb0cFbPqAiHeWgfc2Rl0BO4Mz7CVkBLxgyj1MgbqDVXz2e1vFT7f/ZzhgOg
Xqy8g3jMYt4lrpAv0i/eEvtGzIh6blQcWN7BgJ7TB7oWUaZ2wpQn6egPrbmRGI+eud6tqF5tqkdn
SMkThwzwVlVv83TejdzOaHzgrRbVP/oSvSlMgo0S+SvmH5yKvDUaB1do5ZMUNBI1ZWrVNl64RXkR
YVG6rtnC8fNBfG6G4AKP6HUu/ug5+zW60Xe+1Pfk837j2X7uveE5LmhdKBWx1wBlhl04gTye6ZkI
3G0aMOY0ZcM0A+Q6fpYsDM6WoUu0ddNpk0/cwBKGfjBl2yECcZfhOc3meIeeza1l4QlLCLgoMpLN
ld5hNSSYST5k/NN0VPjoZSRkCp5xi4XqNKCU+lFrnirLPi+5fUrYrOw01YLgbn77g97S9sYG0XPv
LDNcbT0TgchMteuT5gWnIMjAMP0k3PKHItD90tyOpqy/F9C60CZChBlVuauP5iiLGytJpg2Ystfe
45W3qz6GC4v7Oa0aZmL9mrrpk7/w4UHjvp0bdc0zxuqeGVDMb6y+fyzZZ5t59zPOvW0+pu0ei57n
LE/rp27hbN80Hb3Ms3DYBJUkHiKZfFnN8FQo2olnjZfEnXI+q6Sf02HHsMOU6xN9qUj/b+QEZbqb
ozOX7WdKDQgzAeDGr39B6nzLaCQJ8pqj13a2onKwYiM1OuOfER23owLnCGJweaCDL4hLvpDCMft6
gP9cqQUjWAfqv8KyEfRTin5senZS0a8lVv2O1vkAaNRLrHhGUc5UX1wqqXFSk57Ubr5Lki+zmB+J
09+Fg+RK7yiW1kt2pJ4ZSKVPaUXKPdrnIzg0UAsIWOxdwbdpThKOTz/9surg3BW8HkmA1Ceq+iWt
rYNqokeEAA6lsHnyNRxnO2k+3GXcsZH6PY5Ddgz84Q6Sxg8VJ/TmUAW3EJXYlO0k93bfvIQzyL7a
t+6rPnv0kuTP0NcB6fPLOIc9iU1P7BpXc2ZZ3NNcT9Q3GfD1qUOo6DOwIQp8+5y6HlZr+a5mde4W
aimt/TwwNS90wPEW/03XCpWh7Le5DuCy81aym4kfA8xeG2qS2Hzl6hgUHW4Pil65TeLje8tRK3dd
gz1RBuNPcHqVB/7P9zhPSsE+yiyWzzMsTwCWA9cEsmHua+HJu7zEnbF4T1Wq2lvSX281ZhR7yJ3n
OUDjTZphOQwTW2MmopsBcPm3a5O0IVAMzyY4UJnh74sQHlqSIGTXAS23LqvxFALavgZ9cIm7kFfc
d0YYyPmxSS0qsskw7o1wBQxUGKCVrCeqrs4u5TlP1mhBC0wiym+WgnvHxXG3JKwa8lQPaQyyekhf
Gnf+SSUuthEdEpuZSvKEoCcQTYtDkmDkn/CoxX+cgcQu5bfQEikDqgfAWhI4R43BHzjImO7n8dEn
NPCTXCPMLdY0MHr6ixQ5xW8u+75wLaxqQOJf//o3LoGaNBe9vIt7Rgxb3tcu9YNddc5BNIxmZde8
BEM+0mE9hic18kTEsLNcsgDHqAM5DQsC74AwHe9CUJtXY8q1vcWGGldalMH1CTXDero09HhibZu5
keXnbqb5i4dH/jYp1vUDPaRT0xZ3XnTXQzE9OyjgENGEgD1TUKQ9zp+815a7qpXQSOmI1W2dHB1h
sJcwJezGem3r+1hUr29Vx1I2DAou+g+TL+oHJ0zNjh7C7irt+tGfe3MqMcA9swpgL4b7g+dnsPVL
0b80Xl0fexbgZG7y5DmBb926yJR/GUhM3+hHKc6mVd3NX//wWleehsJHZe1UjY5YUe7F8WKa+abB
dXzDqZSY9tGUBM1CCHM7LplDxUUVamfy5ldxxfNcoQ3X7Qu/etrO3i0wp10RxM1lFOZC9ax7yhdm
RNiOOLa98c6bV4vboplsWtYF0fgiIVQci6LEKeqtdkIPzmXEOn6wBK5YNzi2Y/iHdjXA/4K3Zt2A
teGzcnCb5Ie9/Ab7zwLCtb6GDJtuIAvE0JFeToJGLqwdsfVzsfb/dmcZmg3X8BfqacEXWpCfsNJT
pX3McnwdVs/xWCofXYWh2m7R17UyGyMpxUlpCb72gYId2ufDtdKQgfw/UE5vh4I+PCdGYJP+VxNZ
B7n0ACgw3wSO/jPPjFoWFEFhJ91WUg63F8589cKe4r3gAYQqfS61Ty6ANfY4tcdOhI+NxZO3GH36
z/FdVZ1+a2wo6P7EEn/xGSBqtAuXCXyS7LDprCfN5x6DhAA/lQw8FWjvDtc9zYpBKvM/XFqY9l37
4DoL3TRU9mZEasx0reaEcuGJjiJnfAXo8CZbcRvNaX/ywFlJDAY4HJJrIrOTCGg/g3aewklBGV1W
sil3IBTpJbiO4x3QLYJkrFIHoWErOS943hP8AKiv0JK3WgcH13N/GWdhr+Di8Jn2nqvw+7XcenzI
C0oVV3KJ9GjeuS4CyQg6RoAgGvAtYIR7mPnDTJh8AjTXm2bgAdk17yx4vxpOqI240ayJt67hLbWG
XfJoJrIMwFou2Vss9FEv5VdTq1tKRg5OmX+53normMxLVVoh7WrJCSjDT6rBWKGV1muz+lGG5MY1
tAU5WfbGaftiHOasrvZ5ZhTyvSRLNpfqwUbcoROB+BiblrGynhtS/cS9FEXxGm+MqTEQyYdRsliY
ovwpCMoP001nzSxSuqjybbEcF09fBxqT6MTpJuAdG67GmMGblMRfOLzMbfvuZwKMyvS7Q6JeNK6b
vjf0C9CzsSVhuCMGEyIC1bgB2+IKrnFXqRJ1C7Zg3WHQTjFZ1HU/nJbRf9Xc5Hd5HeEklA6FFTHZ
YoaglwoU4daiFXtbFz/LAgHJDqzN0kMPgg3SJDMNXuPCxU6XHFztqTHLwxJT0y39FzqYn6fO+pwg
Dm/MBCxhAP5PJOxcgz3eOi4sES01FQLZr4WNExukkUSaeck4OXckAZyNF4q7NGdLMwt6MV5JGqXt
/FqJGXc0r7S/aKJcIV4R72fiVL8pLCYzm4kjkjalTMNH2rrmQgsYJtgi0/u0rmBRKYFOpE52iUqH
3YlBrrIEuw6DZynkse9V7Ld5Y3OES3ElmPzpVwvwqDzzUdfXDCo770MjcPqTz/sOJlxrtvvtCus6
eOmFwAICpmbxbFGhwGGAaWrWAmhweg56VmZ5mf5s4/VSIJePAcqPx3dWBy0CP9YNlgzWNUbr5nPI
gExWUdUED4ch3qvWbMWEbTiqPjxmIBoWrk4tyaNV4wNuczoP7Aj3KTts6TruceGNUdEOt/MdRg6V
zy9OwhzlUXC963C1Ue9SB96h7j1eSe7/5G/4sFBO5mZa3SIvPqcsQTauCzbbtqsTB2N7I8jvgXPZ
Nn3U3XBrOy8lL69avDXaWdInV9+bHAALjskNFdRna1qH2FTvAoWJpgmieyfTYl9i1pF8t/AxLZuk
j74lPtRdLACeYiqDxTHLsyM+hpwcZ5rocxyLHw0nRogRkJa/DdMpxmtS+0fVMFR6ajVJwllr0tci
mQ/J+FZMHv3l5BIOSaGwfg6fLFzuaHa7enH/WxjxqM3sYhHoH6SWElf0sCeN4x0DyYWpzNNjElMl
og01Grp94QHFPNVsrGgF5dfY5lBh7jCLgEPI5m02lh13mPxgYWTYUsf4q0vC1wEATWEP5MDApPrJ
UO9uydyBCibfGOMAbET07dfrYewFDQ6F5TwE/DFJjzUgsn6TGD2HsGv2Swkt3ncrdxPjPGZ9RyAK
OXRK7M9lIGaEgvqDN0eCYfBGMj1v7aCwubFNu9EuGWWK35UKb6mFDg9juLOy4UKk/1rMXrB1enoH
ZgoZtnKxT7VcO0RicpFLdN815S/EmZg3HXct1sEfuD33xcjfZypzmnq4SPrNV48+tg3C8QAfiisD
zbfJQKFMlczjdmDfmXbcDKPQHlkeEoaUM4xhNX7GwXy/+NltSEJr32R/8sG5mUrDu0a24bZoLBaB
VNB5IPjYBias9oR4zFPMdV7fMY1byVEO0TeBAtrEabYejDzVNnaA/9Nv/0f6re/gDXPt/7YM7LXr
fpgfWfJfWaX//rX/Yqk4/7BdHiGOI2yyJK5P09Y/ZVwFMEVJfvi/1oBJhxowJQSJXelIKCx/E3GD
f/ATAaxSKj9cfy0P+9/UgCmU4r+BVHy+LORln20zblHle+q/1IDNS+PDTtcwSzCOFvj4d2Eb5vdg
LKqjsheMnn094iOS4zX2oobPke5+L209PfoRz1bepn7M+Qq6hOm3nOBjlmirW2yY7Sboyogc7Zi/
uhgG9qHTsz/vFJnPWIWrfjpT7Jyyaw1dywOyTlLEGQM0G49A0mJSlub1lIU8fWCBRIRLIdSztfPS
4NMqaScLUv+Nkt2HCKMURss1KLmekbi3WuxdZnyiCNreRk1WvyxVhIkkwABAoGbtCIyQQFUYaD5s
xE4Tz84OlBNk3BBqIC0De7urbKFs2n38TJlVdk5jq9lyP+H3V2QlTPM8jBGT0Bp48fF2s/HmDKLn
CuBR4D72mf8H5w5POjqZcBiqPLssS90dsiFJgNfREZARgDLeL9E14C0sN+64MRRFQDTCcqr3RVBF
jykxIEtkEp98gVIzR2Tiv4C6s85dLPzHLEHGzQzt2e5k3/ttntwkdGf8qLHb7+fOwxLWcZ/JJK+x
QiesJ9c9zmHk7yVRyStw+xFkBO7NvMEwGJjxnIrqs0hzjymYH7EQNbj1te7Wzriem8H+3TJ572rh
Po8Q1qyEzXllbqtRf2erc1hN+XhsXNTLMlc95pQ0PVkjpgFHIDaPtb51O4CNpOEZoFfvesK5fLSW
5c2GCIYmxgrLz/DaaUZ2SLagJekJTzHErkQVKuPwa6P1Bga3Wzt9xC2GHJujElEd4RVITHxwZQfz
pLZ/DnEGa2sCmGhC0gdZMWEaTAuEgC4MXmMLPmFnK5xnFj7/xo2BTSCz0ME8tvPGE0lKPoFU1RSg
FigvYfiMMrPj+nu7+EG/aQcPcneKp9DEoXPwIoe6ryK0jovR0alS4B0FlIatswi1AQ3SHyVMsxe2
7Zi45r5/7GZrddNrte1ay9trszLaQkPMvbPqh3Guv+yJbLcKh/7JzvyQrlYe5KFDkmXI++GMHxMd
3l64UcAchz1J/Omazpl343lUgVR2jC+tc5wvyHcdLwQ62tzjzw8tJ/xQmdffKEv6T2aOGLi8SD3O
I35gYAcxBTldemiS3tq6fooFzWh1j5EcoXwq/GfLKHHs4klzzUPjpGzceqoh25/ipMsxj1X1oee8
edCpQQ8cCov4QfAsVzv+Itaq2I4cbm6Tt2jg0W2oAyoRkUoMRFaOyTGyR4dLY7Ichy6I9gX+oleq
NzCWN5Y6iSRu6RQaoY/C37m02PveDc0lqz2GIbMrrs4w9HgAMoSMKW0i7A6ZfPAZ4C8FKPWbiczV
HpM52U7iX8ciKuTJxsrvZN4r8HL7luM6f8RYarbzFP1IjEU2utsxLyFdFdFbTQEBEmquztlIq0C5
lC3BURtfO36EfaOyZocbcFXt6ZfqJ8tr7jzlmoWGgr52NrQA+J+tR1RlDmbSX1R78D7OZ+8b3GP2
QyxteozKnl5kgii7UhjMRosUfkBDaYxg2I0VLCcdLXQIhcHI3oXzGyt759zblp8cCroKHnLc2O1m
SVm60Qowb22yEY6w3kJmDwjqep+TLdw2OELOKCK09VIR0MWQNDZ+RkCps2SCkI5lLbWTt6aRfGJt
av8q6hbWJCeX8ZlfkUzY+TLUYTKV0gaAGNWYeMiuvyw46rfsqZfHwJm7O1hdXM4mcVzG6KZbYkxW
lPjyNsCIF1jkUTmaTEIC2QSlfYmKrn63dR2ffOTSY0t8G+KI8yeWqX8l0oY1lz8Dp9vKzJrNE0UV
81Yh0xLZDZPqBcJo/9KneXnJSBwf3bGj7KqArooCaOMwcmNDSW0Zr1UrZBX4Fvr1vTsWL2EWVWwb
2FZxnpRV8djYXnexyeNt/bbzzwlK20rEw+feVc9/g6/9f1rL/vmk/TfS7P95Egf2f96mAg6qjSdB
x8apV+RHlXO5xLKEnusvlf3RzpF47BabnEjfhqQw5rpDty61OoYK8knYcp1svYLPvBhgbGhZ48Ju
yLcB1P6oG4zUWGxIMmhLGCSuGBUzXEqWUEPgLWdkmYDggdL205THIK/bNTcmqvQEUpc/1PWtZj9W
uMwg2WA5dXrWX9ggZu6RprXugevwyel6fQVy4+yxz+hd2C3Os9sVcEs6AsUpgLJt2XOaJakMf3Fy
Ai30mtk+OE5BJ/I8+89q0evNjI0OUxAmGmYCtXExvl6Mwtqg8xx8rlOWMMdjT267svRT2I7cppCG
bHSeeJhxMWWhdBHL+CjNFSRJ/opu/d3GnX7uNEjUcOBID83q6IxFcxyjKXhq2BR/JMSxw11lQU9H
pncJkAEHBQ491OqntiDigJsaiITNOXh1kzHyW01HugFZAkI378rnDiYUa6ReVD8sac1UDZjoC4iM
R19FAO+BSb3fN6EU5E06UgkpmKDJt+zbQDflH6qioG1VxXTw6ECOkfgUuRNI58/xoKnuAQb/OEgc
Ayy+YYMRCQnqXTqWYX2lsLinISxswt84LtuOz28dgf+lvO00F6r5VasCTcZaP1xoytW8dzEPKG6c
FWVxcZRPP8DqVkBxnfCLQGF3SaOCZvaqdUgCTPBVk5QrY0tE/tJZvMd2i5lFs51NGSGNUjOOIF0J
spOwI6tGz880wUzk/lvnAU6IybbVX2dZsR5rtM/43Ln4/qTroYc71P8e1oOw5TygaM2L5b0BZvpV
/XVmAkSDvomuqNmq2BnaUTQWONr72go+ndlkgI/n7g2nEKUsQ9ceM1UGcht5Xvgw+OwkR1g6xdaJ
LHfY67+eHVY9+w+1SPNpF+Ai7rZczPUdwuTa82aqcT+sT7Besb0CNKex38UBGldU2s0RMLu6r5YZ
4FLudfoV7w7ub8grCOtLEObRNlufwq4QzgduAKa21rHO3tj7N4yGE5yluh6OC80VD8PoOZcMlt9V
e+us4boWDnP2eycYCi02wDKfH+hqHXd8x3wQBtVw0fg/jplbcxbryKISw8Pny1vOqSSSp5PiTjdj
+5FOtn3k6t+ddQxGh0U3KZiABPeO8o+ZvYyD7XEei4xELZEYMZfhf7B3HsuRJGt2fpVrXHAX18Ld
Q5IcLlIrJBJAQhQ2YVAVWoeHenp+2T12Z3qMQ86YcclFt1l1CXQlQvj/n3O+AyPeHjqOyaQPKrzu
q7lMvQe79INNkLG0nJyA57dr1BdaUZr7IUy9V1Ur9xUDnPg2nKm/ugOPqRCUy0qkU/UbIErPXx8j
JtxIOS5r10zPoeH0v4Czqd9YKHmS25C9uHum/KmZp2oDBYWEHq/bee85At6aJIJithET9RyiqRMj
6hetWSN2GrjcC9ERthtrGT/GbQjERc7g72iXJXGbgN4q6xQgdq0z+wDK2DsRzFX3hdEEe7K+44tZ
1D2GZtPfOBmoMum0+gxdoficQNmyJJb5O/V0/vtsy+aeZVuylaOBHNtbKZuYOJLjQqZR9Av0sj0v
s6Bvjhai9iEqLWvVJ2GwQ5Oq7ruBZhlpcpJWM8AiAG82kiCODN8qU4D8nVewnvXNU1AX3hPcquZ3
5fni2jVQT3jpg/Fd6SQiODfxXl70usi+zWkOT9pO8fglRfDLCaibiie8B415K8sLgfWbsrrho9V6
mnyCtR2CT9YQPucCpcqzSNElZwLfgLTqHU153JmU4PJEmQirkQ0uBctAm7glpbF0FjjJtXIpEF4Y
Zik2FWWJMXheTKDt4N1udVmES7iFMcDpslgLA1Ndr0viEUAMKAHCaBm/NITqznT8QVwS7TwRiYzl
q4r7BJ3EA4A0VyzFsly3Fz6s6pN0Kh9Pb7wObZpdRw1kwSlrc5twDLnoyQToUrUOOmnfEPDRTD1t
6S07FwTgLKtgPwaB3JpScnKYW8YHrKuguUZ721HGfATn5R59ASDEEHZzZ0bCvDfnuHjJI6eZFo2B
YyMEKI0oEMBGX7DYs1ZeDj0MWEn1PvZpexWybF7IAtYnFTUdXnDWnOClxrecKMvOk5V76HAUfphZ
pp/DPr/x7yhiWliFVx9z5B5+DS19VlsTYQvHZKW49TnsNeEdeGW1pdXIPLVxnL8NqN7rPgork7wJ
xC18P0m7ow4kZfnuGxEYGl9l4iiHWRabvMxvEQGFDJTmDO3m4IrvsKz9gihMgdJpItfB7gFboABB
GzzoBqsLnmFp2ctob7YCudeyh7E6s48G/eU32UPQqfgnJwI/oWqSvm4ocF1wU9TX0NMGETJ545l7
zpPtDOVmtMN3fI34gvvBopApdRW5hyjeYGC5TWVWs5FDr7cukaQDfWzVI61xJ+9Wal0pEFtNu7cZ
9XbDqIoNEWWGA4vE2QfG+nxVaF/pVWpb8QXTzbzXs+4wScEl49ttbjmLju8ubd5LrnzCcDWaUujR
9mnb0VXOA1OkJBRRG74i4wCa7SBpKTp3vCTwDQzGU5fm3ZbHs7O0ZOFgFS/ib8J1KZde4GNSCRE1
2ezDQRzSa8Se+hAFLfw+UiVHNzIh9Mx9t6EOnHUle5Xn0A2bk4dQkC9lQKYqqwPMWQ4PGCzYBXXb
sV2KD3zcztrue//BTkd/FUYKBJcL0qRsE/vMj+CyhvAhtH/zdlBNCkotEuEyimNYD40Hr6gyOugA
krQ3SAsz2iQFabuFkQmbed7MDu40GAfXa/q1aEZrl4+OeAqIzK/rQdonJAf/YE9WestWiJeuQdas
SL2SJm77Z74UHhvtAItdhEQ53+yYa74e0urRpB8R1GQznK2E25KVt/US5Zb6MgOspjXBzb3D+X5V
xI5cWwAyyArkHhSZTq81YbXfXpF6BI3s7BnTuLthDh3XWeVYG/YJ1SGsOLK4SWBi2LUh5WQpByfO
kZ8kJn989uarGCHn2Jrdg00GiKYzaz350tvkysDy1RRfRlCuqrobVnK2LJZHfF5Dk4iDTRMhDQ15
idpM3KRUsjhg5x0PlR11a44hGMdHKx7WuqXOy9F8R8k2agg8eZfx/U9t58qNqlYue6vkzxXs1/jf
wp/yfzMXiFtX0F/GAqlcBYrZZutnup74N6Rjv+FoYxES23KZPM1v6q3+MN7qx+HcPsT4Bu6N7Px/
nkSs25/4L1/RtYRSgtCUS3MPKB7zD/byv7J1DlB0qASKg23veNikyjYGrpvy5FqYyu8TjBtJeLEq
JrtlS8feb2HPXHRWkP4G/I350oymciuG6uavMX0Nxz5QfHBJqXUC/SeuX2Y7MF4ZyFhluT4bLKco
AS3zNfPb00/VT5ZO+3HJrlFg7RDBrpKj9ZiXKRtASzDN2aZ3VHTw/QbD5FyrwIj3tp1NTxnZLtj7
CX07DJT1BDkn4frYN/6Un+jva16sUBktGAqZvf5fPrbbfPaXj82SiLUCMDb1nQ6s67/Ob61PGq2v
a2NrUFJ+DLrOWU911hzCGV2m6m9+pqzvb0TdGKFcuuJX60WYa5rSDb9J9SfgiQCqd4ZIjgbvxgsm
Xv8tsnAYZEY5btjYnWKVkXRJBIwLJcGbLnLqJk8g9xS2HfoXL8JCwgT2R0bFCQ33kDjYjogLsVCE
/913Sy+Yi49m1hnVm52DQXe+7SDTP9aRyR+ryVkQ/+PsXAlOVZxXH/74nP5ft5rdxV9sNsrf3f+4
/clfZTU1tBx1//OvP2z//DG30uqj+/jLD9Z/LPof9E8zPf7QV8Rv/fOmu/3K/+hP/u3nPyQX0PTF
bfvvs9YPH3mu//ZfP/Lqv//t+ME7J27+4vv+8/f/KRe4zt8xdXuKkIlQ9JfJf7i+XdDrPgKC5/6p
I3ioAgVH8eif/ouiwAydwL6x121fEPX8h+tb3bziwJQ8VE9lOgyt/xnBAP/5Xy5zQyJNWzSc2bf/
/q+eChhqQiLI7bxt5Ij5J3fFS21F1SHSNPJWVuqUnGed8N3LbGKxdBpEG5OacWpMb/aEMKw3U+Ta
Z6cYYW4ZwlwXLOf3mSpJLnhBMi0S6eXuypbjeBPTOGNGqK2qxoEzkNla1GUHsU+6DD2lLJ4cKmR3
8oZpQcIftpJY7EmAEH+1Z8M4eD7sMNUmmLCxqaCC+/6+mAfgTXGRr/Miag45J3jyJLFgo+r3JzeW
JGeAJPvEQHnzbkBd3CKzab4pTKd4HbCQA34IwvRrGB1wOoVnsdcMcArJvPPUxjZ6eQVwVj6OZY6g
DyaYNB7Yg/LKOD6y1MhpwrjR5KbI+mYsTgljGtmbUXQ8Ul0CmFPugM5yPEdfEyceLyqsUapnSx7t
sZpIJTmcykiCbSuPcnMRpLeBJpquOuW4eWzDlogbCLibuyyt8NaJTNIw01ga13dGK5fB8s1O3OqT
lqN+0UcM73Htd+ukqykSbc3mp0yK9FUUPf1xXTKvTcTvtykT+YsnYVmioufR05zB8ll6UDs75u8i
CDeRy/p5UVUxW2bH61ieG0ZOJrCzA8sAFp5HF6adFLau31kvvRwZMQNT2A8Dcsz97I3js7R6f+mS
fT5y/ZYf+TS6pPlU063bZjR2acJQqYh1QxSNtXzsKzGeDVyB4NzTTD3gm+Yd7fl1FT7n7WTfEkiW
b+CTpR5lWQKiC3DAs5/38zq62BJjgqgaYvhlVQ4k+F0gXpgWoW9LpIZjPfhM7/xp8oIIVX7oZNTw
7oluY9igdPMKa7zApTKbOKkYV1idWgwelYOA1eY+Zs+eInIQAVwN0ToYavmIkSr48M2bqUp3tn3E
gIDLxMknJznB4h4vttuRSZz9SsQbTV/KctKOuGMcxkXpB/EXRotqbTZ1dRtVKCZnjGtIB/WlgWwS
gx8wtqg/8U9gG9OHmjDpuH3FAIgpQP5YEW1Tiyi0cfU2xKYwSzk3cZy6qHr6zHuWJSt6OiuPrKUs
y9XYA6kjdd0HG2m4nnVBp8cDzsg1hx8sC9qnYuzcWz2rkbODtduCshsuGdAIbtz8JrxR7qkeEHhG
YSqQlA8Lt2BoDOyDmGge5dL0/cfe6XnJG83ckvwNxuiBlrTusSHVIJbCq8aX0UjCD/in+j1lq43d
I6getMUAl5H2gs+Vl98ZXCKDwTmCoYc4z4dO77k4sq2AT9IlBmhnf2RrPjkcRNh6W+rBrnRxlxk1
ekOmDNQXwx7Vtz9K7yf2sScsDPLzMTnUuLk4idSnxAesgTSEfWhBXsF6N8DhjpylG+s8U1y/LilW
vSdnr1eShO17TDfoLqtZYUllglvoOrULEkDW+EyQahivSNqP4WvUBmAs6BBK1pbIZ1IU4DqxyDYt
pvp8ZA0RtcWxyji/rxgWMPpRuAJ2tvfC6dyDU+iXDQEMeh4ZEKp1kHXmR4ptE8ClZm2emd65nLOH
mQAe3rPaxIdkwbm0lYRaxsjx6g2duyedrpdaa+vLroziMJdgnOaaxaBV2vNVxWG8ttvYY23BnkLG
ho2VqQX5iz+EgYFCBUl29y7yCQQ74Wj9UqyHYShBC9pWISwKhV4Is9vIjpGBdNYTeVikXjIvrLwC
HYkD4nHgeju1Uhvn2h68J8pg3JOlW29j+7RmKD2FTwCObwRylw4MZA2wE7Zqpl0RcdyqexfapZNV
tMYH+T3EbbUeWL0VKG8ZBY2KXnVqagz7zq8ZV1dK1urXZE0ECyKjw5k5dg+jVegD+0tGpFuVNveH
tkBWeB6231la78x45fNscuwiGUFr01g75uuUNXl2YgTkW5CMZfQ7S2yhttIqi3ubcQz/3iCwRNN6
DRlznppV0XSUualuvLMpg8NnW0D9L0h8ChAKg/uQjwqHfQN8BKSxe5Z4oh9ZzDL9UR+cn0dfDPdd
REyjpa3tO2bvvgpyP3wOIqReJlyQlHSXNz+sbOLoLN2ercPYOHuta/vcUWcJYy4tQYImUbdrqjZc
hzw4kM51cW5biC+yDdH95GBewCGHv6iCN+8DQLd7tKxobfpzv61TVZ1NTUsEPUZd/6R6sCuRh1GP
KsIJNC8/t7BbFT5ZdYdZKbPoPJS1N+wnxJmcTIXFPRfWIVoX9xvVn2Q+7qkbFICUdJycapvFftg4
at8EjWmyYgiHA54etehzc4AVaqIrz/Gwd6o6/zJYZ+1jQXFljpn7wQWquUElSeBIePUhDLv6ORh4
ubYRNUqxplEd+ptxISAyIJoF7rVN/P6CpqN2dF4ZKx5BNELeeQb+JhNyTAt8aD3ON3HJTRz35M8y
/Pz/J+J/NsFwSPz3T8UUuXx0HTvZjyb6y3H4X37zPztoyDSapmXaHItdzzcdJtY/HTSe+XfJEp9+
BdMiPUlG8h9HYmn9XZhSoPmYHJpdFnn/OBIL9++uxRHQ4zDBb3Vd9Z85EnPE5Ej+l9HP8VBwpWCb
IIHvkq/869nYDJI+5Z9xM2o7W852JpahLkh5R1gn2YC+1RNQ7MkW5T66iGay78eo0Byc+vCIGvco
kh6zQSSSZ/wrD000qLtJRupigVue26Y662E40ITJEi4V5Wkcy00lhTokbDjBu//2HVLZgT1DlXbx
sBEz/8xMgBKx5YHXyuRlBCmraqM9pQNvrtEicmwnL9EtAux8BDN1naFGsm4umNzONeHktWXgnCls
Hle3uhmYSq733AQexpEKWQIPT72NOfkE+mYAnvlG5xMnQfo9S+eBPUjAeR0nYRCoX2zk0Xfe9Ujq
LLNerSzMtiJpo1VR3GG3VnRtwvdgUQ3yBSNGoTDuSUja4KNOrLNeIo8Cw3gGv53u5RTN0GQLMNq+
XMvOvinbMWfP5opb8mdEzqE5nuVX1D2Dg8x2bbYtCOXAaaue3SpGqcvU1o0DdgucPdyeIpI46Trs
8UCVTTf9yBISctHIEM0p8WifmsCBkudM0VKo7hyOUbSGgPIbLVNum2aVFdGPdDWMMsULHNnKIU3K
J2lr48kDuxZkhXdMA5KuABtPZgBKylxXsXVfKvgQpTMRco1ZSHFoNht/OzZltgmVlFBXeI6p0t2G
yk2WNGA/lywkgUnQ2CxTDPVT7S+JDYMXIuPnWja9j6iFJGMxHfg3+VhhcGhrPP4BGcMq8t+bBo5Q
mn6g3c2LvvUK8uEaziJFGlxCibwo5PwcF9Si6DB8mmR5QaiTh0zjN20l6aov8QVBNMR44PvEMno4
p6idyZqYFnbr3OE4XO6zyDcPIzwxVqnZnTUSORjrkW1+UaxK2vV2AjvFWkbuqSel98n9cVU+wF9l
Ns+YNiLsynH56IbuJRU+rEQcok6+BoBevbd84hGxjiVvzOCjDR/AGF7HTIO81lfHlMknEPylyTH3
aNYffRhYj02YUVSRKAwrSqdH/OWfNUtRpks17aFRjsuMcDy50C5fxZheNwAWnYWrDIAHYTgcsyl+
aK2Zi5zWxId2bvslQ0+wgLM97/I5rQ7GRCgtc8cIcTAZti3lQZHPR93L4oUgJt3VYhH5yTo0u2rt
9eVdmkB9y75i1ciNAC5P0aCHvy1TUDea35oFKssltPeIFbldrui+zpcxJW3LFC5l4WisenR73BSa
rqDNsmKOw5q9c8Q9kP+dFuGNhEp5IzFcI2+vVLNgQnOGHZ0IhzKLaZfhAoUvnPI1nF9gv+LHgON5
E/lqjYEn3mY1jAQV5IAXaRE8oKhcOHjScuvOnA3j6q0HXr8EYPXmlXa0cLs5e7cRX7BkmNuUyBFf
wRzvaXh88ou3HFORVlFyVTjSFy6llDvTJbcq0dEWYXdqeTC45DToHW22XmN8lMq4FZNuhgmknJuH
pCz8HIQj4PxU3YNAMpbdDOC0M9xtRaQJS02K8BYAVcFDsBiRY+YkuSucfYwtnKIGHoKdG20NZENe
9C+1Q2hIUIZwcNz63rDM8BRl8bQg2VftqmCbtQHBHX94RNHNYX6uQ9/V9wG0cf7vtjBBvnx8Ave3
Iy2+AvHpNjWm7cE8RtY475QTceRs51XkuVSci3zYM4A+lq0tj96onxJzBdmjOVduzfju5ucKpXUJ
pHnmuUxYxZiDbg8666Qy68sYQHOZNtlt/9dUQd3rItgi5Ngy4nQQk2mkiKPvP/qfI5eBxsMNf+PN
rkuqNhIW9osBOjxFoluE6nqTkCAkGYyAx2yT9JO1IjvrbYJiPlR+9uUxWhdF9d70/TeTzF19V9np
lw47qntaVO06ejPVoZwxjAsP3CWKEMjcpIO2mnkUkPPMOmL2viuwYx27XvA3TzpzqcUM71XzbSA2
6y0zRU/XNMt9EAYvbZ8TmBITNw8L5o0PIscK44N2QlhmbfCNwftnGCGIEEpEcGBrqUtcF1Fa50Dn
Ohq2PXfZO6JZqYFmUvt7hqnh01lEqGr43UXDfhTZSyrkI7wZTXaKyBRBpyXz7Ce0mXLtFoBI9KT3
oIaWQRoaqNFQxEMTZKdwsAnSu7uGDMiLQD+qtoKhLPSL4SP0pXqEGgsY/s/8YApaVDvX/LbzDbzx
iEzur9zaBzBUhw/ABszzVNDjDAimWhdRbN3NiX1nekmDvmlT7NVQrknZAriz8TtV9JNYHtGTqrRe
RFSw3tBj+OtG3wQTVPTnDs76YzM4JRT1aIR4Nj+KyQh/7FwcvYnYmQxUxwquOzSxpQ66BkE7GMOl
6uJph7SCbchPWhZwBn/lMMGPQBEDqv9NkyptsH/8i34R66z49k/FW8C2+tq1et33vOmNlHeFK2vU
beFcvJqYYBlQOKF6ScSlKNDebVhiVlKsoSv4JxA46bLGXrcLBEgWYWftS+vkWDvJJW3K0rF2TnMD
uSrzM6K+4DpGP5VvMEk0pXO2bxzxKIusLf2M0yYs8RZLj+UEYaQjyx/zVFDAA0Nu0IB7iIG6k70z
47nb2GPeHEvDuqSB7x8p3vjpZ1h1EbniRPfGDh2bpxMRG7JQPjSr8tEX8Xx24ZKJTh+HtvrWjJsH
XnPLIK4vBVDKjR+mn3nzazLn/ImcOe/r9M5pwvuWMWtX9N2wNYkx1zf445wVd7w0wkczBJ7AZw2A
KXcgJ9rmBcXil4qKj7SOEGOTWi8rNiwbqmTh/6f9k3R84z5rp2kJKnAluK7gLQCak6n5zbgn5nFX
3l5+xJaMhSdE85bRvBYalLQapY1FKAnfYllRuczQHujQW6XA4LB1KrkeLBdnhJ4oM/ZIKHUJsAK+
OwZFzl26hUUtEBHqk6txvEqIR8se3sHRj8xPyLx6a3m6PHZ+yKMMvlMCw4Y+Zdc4p4psl+EVB1y6
4b3lnJpWEm93+q3my5x4gYUHB49uzHWyhns/LqbAWfJBLtze/Uzo3usy/UCNM+jweYMmcpd77ost
CwbCzxSOeGxNu87RWJSdN45J9OGGzIQdgKa+W7vWT5yyWQZWcQX9qJY4Fd1lrC1UDtVUeyiL3kVa
OJ9adLoCgBgpYJiIvpWLi29IDn99eMoBIy6TfHyqZw57NTjLcxZ4j1iZoWCDdj8UFgA+M4P1beV4
PFIjDa+K/2THwzPQh/fZ9YYDaIbo4kv/l2OqnZuInJpSma0L8GUrrNDBuupTbt3BMNZwnfWOCgw2
oIXnraM+eOrtGFtxR9mcL87lYPbXPgzPQOBbIrmmvk983eN0YNx2e4t3QO21Wy/XFSsCPm+jB4OU
NoVxwT39GeKwe/OL7BSwObgj3dbekS/p7kpj/oZL7wMUMlam79YPuYLqnY0saDhhYtrg0fgYKsia
SeqNLwF3xKLIR3EQmI7qQV+zqtcsGAlmldOjZCne+4Lno5Fh2+7bH4/PeyXtaVq1E3S3sAJkPif0
ImHs0xj+q/4tH2/tThwYDIOzZGXQAtLTAFoI/9lnwc7BL3qXYYXbD4mxm8xfeV8NqymaWlKQVsTp
036RXv8040xL8Moyct4g1GZwMWPzPHTVc+BPW9e27uipSF+oLM/MjIZxeABH3O5yGbiAauyM9wrd
AQRF8+wcuuUH4uiKl9KPm3TNWvcgBCJnvMP7talm6tkn9OP55s+Ih994IGk5cvVLlo8nz7MQHhmQ
sCXAHi7UVxvdcOrS2sY1RWxWSECin2uoAwLSqENNFmAIaPhT8mYYbXx58e04PLVeEm1rn3tYtTcv
8wjqdq4qh71K46yiGKS47017iitoIWosZAhnpeXsnakq4fEVLSh0ey6mqthIp78z4/auvb0wb8xW
Hy7YulMcdkPGCXKYb13QcXv1VF90sKIL1npxnT9ioof+UgZvEC05+zqneMqvqRgPmZtepRqeOPlF
2wDbAkLCxggqDkac1NKRpiBHv3eB4niACFNx/f9quCIMadDTnfrOkhkzeRzC+MGq424rypQu3JG8
Hwd4niVkuhB5U5On/KryPH2KR78Dmthd7aHB8SvyLt2AQk6Xs+XmG4+H+8Eh/AHSkjHVgjW3LMIa
Kx0si8sEyv2GuOGJw1YL9MzR7GK1rBNbYsd2e4IL9b1ry0VStuGh4ZW1zaXPgSB0+vvcii51lRpL
DYHhQnIA3FD7Oy9G51jg+CcyIA+2EXsrJUT1iABVPaKNfZY3myubLjKOPU7tQUfOazXPO1IBGuSu
c8UKgc3ST+6TlLuYK7A/FaO1V/Vgn6x+GnDYQriRuRg3pFpvjqiw3I0jjUAwBO6yfgQUQZz7vuxt
Oj3yT0Wk4gUTTd2KO5YUE5I5WYu5t6/Nra2Q6obBlS9jK/kJZoq0nF4SO/qoZLX2Z8yqfWS9BQFW
jNR0d3DHtoMzJm9JSHAixxZCQZOm4qHpTl657fAKHyhUPAdhHmy9od+y9Y9Pimh2FXrkbX3Q2EXD
odmiIT1NSRBIPbS7AsrHsh+Ybi3R9PvAU/sgJRLIxpVgaW2b9e1SP5WhAOFRBD1PC5OCtbxpNx5t
LwuGw3jFo2S8Gnb+K4oUoAYjeotvVyabfJKZBHOGTKT71iybdWa0ycEgCL4g2eqsBUneTRVhkzLN
yvjEbYLZJ3FebFvQnjC4+kpNC7lpOe3otp9WWdIMh4QRt6U2eOeGlFragWyOImxwxbK6qOd0WlBM
T7uIIu00ZuRbfbKOxg000CW/qOfskQUM0oKTe/ZCq94rSg02IkGLGGIWwEYNd7VKQOm26XDwFHUn
c1XCNR2GuwSn+3JA0jfsYDqVQInWpt0jVAxNdw+VaDgK27gTdnDJnQm0BO6sp8yOmnUQ62RTudFH
jDv6UoTkWofAz14bx7Cwvmm5xRidYR0fnJMUzLlszz4qDvB0Q3fJRVWj3rOo5r3EzA8mrqZcaUgl
JV8qPto8bzvTpqQFP1dbDQwaqgvvTdXCvFMcFjpJQTBNxd2+c5K7posPzRhAcs/tX1SmAHimcTDN
/pA07VvkpwB6hA+uyRtolLjj9l5vfwymoq0Z3MLSRhaGQRh1exeUaWj5z5gtie0HCY4zrCJQvaR+
1QW3pWEU9XvWD/sYR/tekq1fN2WEyJoZhzpsuTiFsPx1k8/2gvFNJLXzPiVxsUF7cnY5WUBudBI4
A0gg1Pt7qNPTNpn0DRAjrH1jMuFHIB1uIAJ360x5/zxMCH7hZkxZYTC1YGLFk8oz8R5aFCJU5Vub
MDBmXqyhWCe+cZdPiTiNw+QdGivEi3Jb7XXTuIslnyS23x9vZC4pOwQosAv3YdfiiMw5lGIvGxZ4
MLF8WB7mPrzJ4PjBlign38w1QyYaOkGn2cvv2UU8ZuwX8tTPodKk3SEoKnfVwVZbFabVrnI76Dmd
RibHBdWBZIybdT5JaxlZkPTpxfXAYzgveUo0D+ADDNUIIIadFP6pYTWDTdzYBSEZL8tyriRP8ieS
MBsJkVr301OuE3YRePAo8nwQ3NVPU8uCz8Ab6aqmeBiH7BBkFRWM+D3XUOCIZyf1I1t+dYhUYO1a
b3jv5NgdOz0ofIuTlwH2WukuFy+QGEN3+hCYrdkJQsOOXKYzIkloBwjvqX1WKbYBUk/GiSwYEUqb
53SYnGRXJacqSYhtxGSmb35Iu2CREHj1nYXcmrtW/aStEfKzHT5M1m2Ek0/018Jml+ot7KZ+kyle
VdOcnh0roOtKMOmOgDVplG9/jNvfqOpPrTAfE2IbW2RnfSxifT/FAJqjDL0opma56fN83TdRQ0wR
1I4tU5hdqdFdsEbDYlHR3s6BGHAmmvaWF3FAbmBl0H3Br4W9cYqT4ZIYiHcuHmGk4uFpCEqqvakQ
Ldp6UwRQ5Di0kNXz0XZTPq8hzFHOko8gddNTGIyf0rQOHb3yjR6Ps52863lfj/5XmRV6bZb9z9hj
f6dLPgFu1R2LLANSq+i24SDcZCSm4sDir+x953H8NmvjYhXYyVEfzZXSxBc72qqtYniYEl67kpQY
ayZXcr7Wj27aeQTo2F4kFjRURVQqt+xtj5f19j8fq2lVDdXTLNsnepgOWeijyBvmh2CA5pIMn7o8
P0mwSctZEcjuHVLzjfHd60qvHdZYcZBm2x6Kc9fQDU3QvmvZGHdil1EItouiduvOX1VLsNoOAVEM
xQYukLkLy+5+jtJTkt6IRC5htt7eNq4LAcL0oF6037gjMWn3QADjLHJWQooNwW+T1XY/8U5prj6e
QdvvP+fIzA/5u1sZFzepdnoEPHzL1K8YhcxFagBzahRQiIZnBYMeWw9yYCF0+UFgFjWbgI5iTDRQ
ozaj51/EaxE2mNYml4xfqfZ4dodNamf32gqO7GCWmf6Oqq/Kn+K9E87n1PityaHWTgqsDnzXUkmU
4MR9jevBoBO0WraqoAeu0h8oufgHaDbc4Dk+aqJPvEyFcTOsijsrac7KQl1MsvaSVNDE0orNOzMu
iDICY9xTffSQAmChvbxakl+Z6HafYKS1Blhsd5oO9e1ftHPuZcaE7DWIlEypfZRYR4qYmMXFStZ2
eYr8Vxt/D/xrx2Qurt7pBasPyJa8nj357felWjfg1I6N32+9Vj2MveJ25WimWa0MZMJIlHr92mLj
UmNqWUGDo3VtUvQqYlDi9TocnZm4MkTbaJDPvpl96Go6OFKegvIWzbSsHXMS6YBpuouc6T2w6/tC
0rtuRnuOgOdOeS+zSJ76MYEi2bh3GNA/cPVtk9F7owrlQo9vNutLVX2RHeOQhld/Ioe5Gbh40src
u3zScJs6tGjzy87ho7UC8hLF9Zy9Jtz1dcSWnS6GKmQ5OvyRGfC4OLh4I+F+UtzuMilmzorAaLDj
uURej04luhHkGiPhb4rR3tIePcXdTdaLNlz+MAlDbMQ4Q7GDdetl61v+QKsMn/zJvToyPXld9RaK
9B2npbUhd/tc+959lHjLqJIPc+hdDcWUfqyt4bOzvdd8KN+aeYxIW3ESS3m+yDVdz+ygG5pxecKf
2R+2As5YMfA4wPobjcHapEVnlTjPXoG61Nk43KNKrDyNjbRTxX0/GMVm9vrm6An4xLQTCTCXxnA2
GzaC4Gz8dZi1/sbOZMtuz/P209CcWL2P18Z/SolELSTFq2cApG8qs+UrEh10ubD9Ku3cooVl+A7x
LG2MOP1oq+LD8UT68Av3OrN9XVNyHQ7OudFUJTrywxReyQe3A2kDYtuHV6yhlpE4mbdDxE3j+Qbm
A56qh6weJ64lDguGrr5FV6qdn5rNWog6WbtZrOHMM8r4SNuEY9Vz2ejXNsvfR9wkgNOBhKv/xdyZ
LDfOZUn6XWrdSMM8LGrRJEBwHkVJoQ1MUoQwDxcz8PT9IbK7ynJRZVa7NktT6p8UESQBnOvH/fPi
j1QxprUNu6AY7/DKkirM1Mhn27GNwW0vP1RLxLyekl6cM/g3M0aEC34tnmoTgNBCQ8AMUo1ThqR6
LavJ7VzG2yac1SMLT7+Wcp0K+VqyiMgup4A092aezOyTcqoyGlcngHtD2eHlmM51zDGz7yQSSDVJ
PQwFBJB7mzrpV7BpHrXhHvZ6SISadK5S5VYYUUisbTqyFUlOIx5bjmuKPzTsWIzS3EzGZB9EAwHf
ioGSRNZwc2ztnAnV8MdAUVxU/Fd1kJKbMS3k8bQ6m5yUDo4pLQwdEBcFaW1KRGHzJ2DWhcMjhgl0
S0gg4I8MeCsyCZoEOtgVyeg0eOuNr7Ni2Vq6+d2OpdsUy4Yry5FXke7XTt4o3P6tzahVWwzgyjvt
zzwUZOeOX5L1Iaan89B0z7osmv3QEVSVWzDnUyWfePAmD6fUfmda77gzh2rK0LtX+omjV5f0OHV7
eDzW9CkzP8Y2ZCpQeKtZ5r5OHufHCSw0PE6iTR/Mv1OwTQNJOIUw17NumevSuE858EgZ4XD+iDSn
MbKTenQDrVd41JaZl880fy7yyJiE9ZYXb1NN4oGUH1zV2aAKFvEeP9wF+0O4lwhEY3OEO7Dk9aLZ
A9PqgxgzMk4MWZ/e1H6AhClzQMMxyiVtyT9zWJaeWbIscLL40tl1SjFC9iq0jjI8R6MDoFJ+GpqP
DkasoMKA2mtZWcGv5o7TE7guj11dZb8Iyj4J/XsTnNg3K1BfK4sSMGT3CugRdQiqqLp9yvLf46jo
pUN51MNkxmxWHWHLWRN9CpR3bfu6u5dLIX3TGM/GFArhnswP0JNPdoUfqtC/RnUq97Qo0gyY7tM4
0K5Yy89IiNoeI+EAeXdivdDojts4lG+YSYp+oqg2Qr6Q11olfuxy/FPkuuIpWjQ/+t5+UxzrtVST
+SrtMaqy58Hy4WrimVcykIujTXqDtLGeb+Mx5yLlLu8arfEZapxExir7Gc2CSYnmYdFhLYGz/RN2
CyiwsAs/z2QqSqCArCdOgshqlK855PS6CDpbUdzNwgp9g+3Ial4LLUf557Hmh/AzgdEW615ojVu1
7BEllZNxiUaPXexPavaGx86TcqqVYcaaiwWUHt6pBABa4WehVMiXp7w7oodQqB5W46bv6k2qGGLb
kf0LMhlFPF8GZPV3C0Vsgyutc2eDANeg4gG3DVZK0HmKjcEbviLJFLDe6v9gqfOc2I69eXB2WeJY
O8k6FToe/5lmHw+VcttqF2IXzlamr+0+S4XuZ203H2JpM2d/Mq77h5a8GaFurJ3G3kOkzX2Mh6Cn
Ao1eiYzAxZTijevH3Vz2FUH85K3OosmV0LI9wzYX1pBQ3SaoAeqwmqZFiVymQ0lOLiNYTeoES7qt
g22u0OQ8D6HXz/SUGoskacryAfGB1Vgb3ZWUY7tBqI3mbly7le58dTHPHQUZSmjgh2pTNjmWkQGf
J+ieARetUxWyDzn/Z168DVj7OOxSJBBgaliNBJ+QdYH0mJDUZF1/03KDbpj8u+qhjykSctVoVm+h
U4zHgXXTQM0zel00PDO7P3lyLrRHQ8v8HmPDuCb0cognnWmvlWvf6oT1BM6x2B5XSRezAZEfYQi+
Mqe7ALPyh9RWrwW5f6/r8C3ge6XoWWu6DeTasmDTp024Bwr10I7ZM2nazJ+RvvEUbOw6VtfjpPRr
/HyfULtUE9+mTsVsiF8DUEq8prq3P1VZ6+Lv/OpAIC+RTYBNeeG2YQDcPiW0I+GtlRyi9laZ7AmS
Qsi06ocxGYwNimPD2Xbe7YHhLBL5c/nsr4DjY7wecG3YXxq5RxCjKf2p4fSoZO3LyQFbqGQnYGj3
7ti2t3Kh/KZ6j/MvyL6tqaLZs8GFHQevup0MhE/FySy5CAy4WdwAWiYtRMEKPspymUH1kvlNN7uo
Im2hW8zzTjYmmzLV/DTU9FPey8N2qANKSSbE4fFVxd+M4EF4uknRAvsaE7I46P889fCrN5Z+H2oK
2NMOj59R/VBFT6PrEFGTrhGdl+LpzUiBBQp56NypghY4zg7TElwbD8H0EPYUX6blO7t51W/66A9o
L2tBSnPTmFjYJKTZsslkmBy2tNYGJ7t/jyfD8pXc0FZBz8CB0dg5phA1VBnZPLK5lbQVrRvkPA+t
FgZ7KdQ/cb5BJAXpe2AbRHsjV+42NJVoI5FXX2n4a70SGf9g9DVl4M0Ye32f9G9WpfiUHBExAx3J
QCNvhODIMFWa8i4RkgZIaXs5HmS37aTm0eTqhj/2VxDxcdERASgRGXlYaHvkwu5FbZ1zpkcSG4+R
d8MqHuWk0cSbJrqb4S9FSLHoy87Uc6PHji+nSXyAhL12gmZ8RFIeuXYZ7SntKU8VcaGmTtpri71J
pHG4QzV85z/ngQKC2wtNPv5Dh1GqazpX1+muqi3RnWbuL6kqD6zwqVqbEiDlermUMM3j6e8XPU26
NWlUdix0sVzY3LUOtyxIdvaxtrFgk0Zmrz0wJREj9zVuA7qizrcpkJ9y2pSuPFQFMGBu8WAMjiIn
P96o1VdvwIaOUgycCI9+2+vWiRxv6Iu5Rfak2201Zq0PdWm4N8SBm4F9WCOfOQlEzNjc5UXrZkGq
HDXydk5kzicjVPM1Uwhs33ZsN4Gs/bGtPjlNXCfWxK2dUD03kXBws9aojhj8PUBV8akU+QkKdb3O
5pnWwYaKZKRueCPOwrOtFSo7dfmql53Y5TJjXAwjOXPy+A+1ea89SioguSh0G6GWfjfDrNEye9+0
YbsbY+eGZ1uHoQtAyILv4ImStSaM+nxr9TnJch7w/axql7mP/BaOIX9Hh5UpLIuaDaYgMutik6eh
fZWs5gc3gurGiCWuTReh24Dd9nQGHC8b8sktyV7TuiVqrMRYs+KkurVOgSaWU1uSNrqnEUZ0LVKM
WJt9Mzbiy5CojN9dWMD36eILXRzEdG3zLZEbLHXLFwLzO9HqzdbWpLXZWj1aqAyHtecxZwoI/Faz
zXAxgdrDIRCppxwoxkewAx80rkm52B7hAJZXBkOP1pbbIkD8SJP0g2E23aZTRqnZ4oNJOEfQjmzy
7KFHsWZNa1YxAccgZ4UrKFUOQspGjLripbXeM6xUIe6nlzbmMoFvPIdB+DWJE7TxJ46TFJU9UU6o
nNZWcoh3JnV1y+zIuoyjoV+7vNH9BtRlnbWf6J7NqYAEQ4m5+KPmcs5SCzxeSn38intIdYKPO15o
yXTREpOjadPbRSnUzAk+rXfmaDOaWAFnusRyJQcuTxCYlAq0Qf1mcWHjT4QoXLXyxtDC+Vl2ycGU
pXQ7yqwNwN9f1UCOt0KALBhSaFGaqCWmfH1am3F3qjtVRw/P7lHMtNwoTQ9eGSysaUye1jFiNgoq
GtECdJNZYYctzadsytG4CjLLUAhTL7NYfPdVE+xtEeavEPYTvCeVnjSYsjp9zamU5dTM74aqsr3c
jLihNN693LAqD9kx28iEfa5Wj+EhbvvTrEV3ic38LowhzGYSDW19ecf5n+/jZn6fRJX5k9ZBB8iz
XyjnhevYQeGrxlwQ43b8VhmId/Tl5NdylbvVTPSuF2VNEGWeSOkEd7yOkIinxhO4tzhhykch11gG
IuJAs/gxbm0wB9ckMq5JbS5nnLp+0bvhu4j73Yz0Z5aFGxowrriJhpuurH4khvJWNd40fE7bpUQA
clCLrU165R3mHBZhW9JslcpuvAG5FLxxjjsRQLb2AWJwyl56Q4/GRGbQ2AmWkVNRBivTSsptp9en
Wimji7CMUzItNbN86rzmTuPVJi1pwo2ac5CZKkEXCOHZACNZ6OZa6mq45+k2a2nva/uvwcnROnl+
ggLh5WDpGWW9q7OEXNsKFq7GbhgOcfDVxnyUZbII3N3RNTNlWNciVCjpLNSt02Avpc6TcTClMGem
EqQYaxApcXgxUwQhZdjg/97nivWuTzI1zGVbeFWX/agOk4MUYM2U1PCazkV8NB2mpBjrLRSCgk4B
ziv3iPZLrZiibSW1G4L3ONKs/FUCAJHM8XcxK+VBmlYCvNkqmu1mCzVmmwwBvSFG8jJllC+QgidZ
QBXI4IyfTgscr84GatZILwAkU8vGNyvcDDmVHyuh0KjV99RqJpNEBK0D50vRh0mtYYgZXQAEVrry
1al1zkq/9TZONwBlPkat3kA3nT3uwNaGj3gka5tc73GH2n2yqQ2Ne5AY6SLDjBnFo9vxBruYUxhv
dXR/I+V3hTqWTXUNUML5rSFuL/6ChRwggeehfiheakRVsmVx0NDZEZIjMywYcFKi/BizAeHOkNdK
PtquIZuD53U6L/2U8QBRO23e29NZKPS+m1rcYfXj7WwYqqqeHUxaXAe1wSuyGTpREj7C4wZGzg2M
7imoJjo4eftVljk8V3tjGeWd4cykCDvOT+wwmYzhyIN6r7wwso8JebFTaqApy7GxhRmEVOKIfp2J
5YUf8KQZDSMlu4mMgzbbw9kCGRe1gk0DLmVBNGMup5aki7UJe/OuxR99H+iHbmDKz1hRpkM3eFlg
TAztCi0ZPR5dpyZlXzjWNTO16LMuYfSn+Gm01njrkvpTSYONbIUwfac6eHSzg7XLKl9DtAMYRlsw
XVTgtPK3tjgtldgQv+yAJ17nM9fASCYa4abkws5t5mxtzgAuadBxG/U2K3Gtbb2UN9hVouyQ9sno
N0ZvILcjpCDik5wYORLowLvXAzTRTRyaOfpxP92ipqXfsqcW4O9fqoE53TQhIxEFuYRLjf2KXZA8
w5r/aBw/6uz+NwVtrErZWZAkuo+yQVqZ1bI+tQ/LahGJ60NcCeWgVM59SAk9mvWQewGBTU+T8cNW
MhMNArohyvRT45ABUkOj9vlnQQHzGOX8P/slZltij3a9LZMg8IIqO6pyX2wxyq/soK631cRQDUkk
nB0a4tEH111l7g1FKr2hZeMiUW0JtC9C2ODxkoN2mzGPAZyqpeYnpmLoVFQnVdN2AzULLwGCHfiG
kJv9WFTPjnZuUxf2wVjae6Y2yS9GgSd7mitPyLa9nVJT2gUaFiObYsrBwlFl2DKItm4+jqADLnNW
Di9KbqXrcCrU3QR9fMV6lDdmogInUgDKScgqa5B9ylliiFslaOt+m5+jRNYPf7/gqSz8SPSPWKew
Z9XYJ4682sHOFrVoYnP6P4+h/Jep63/JYL+UwK/zf01i/01X/2dM+7/8Qf+S5v7/I769RJr/u5zK
/26af+3p+ud/8M9simP+Q1Y0Pu2yRujfImnxH9kU5x9MegbkVyAKtuEs9Vn/N66tWv8gd0JuxQbg
akFwpzmrKaHv/Pu/LbEVCrX4J3R3GdRM/I/i2lgCF+zAf2IJbN2R0Tgxn+A1W9AOypJd+f68s+ls
/v3flP9Vor/KkQS/Q7EjcU3vY9vHdCKZ4abAiXoyP0J5Hl1LNZGYurnfTgI0Z5UrLzoAh2c3BVSi
SvKvkFgadV2SehgrzUHjkWmaAGs0q/k5obPUUVlgxYNBCQSbTLfFBFDocPQmhTxCWI97tnqHcSim
XYZoSepzIBAYivhoBOMZT0+/Yp7Gj7cUUdgNlRTmUk7R/q2pWAor7KW6QqHDYl7KLIKl1qJdCi7y
Wd81S4XQTPWFvdRhVEsdxt/vrKUiQ13KMqalNqPCuilBX1rm+Ox7HG7tUrFRLmUbXKdNyxVeAO9x
jWbZ62C01YwMAh1+7iwQB3vQp+sMRNDQASoWy+KSfuqygoNoVOK1LGk0HZSLQ+3gphtJ9GXXCa9q
l4RUbGat4lZV/4VuzdEgPKTFmYMXFJelbAvy0AvZpo1GZMi1zOgYE5CujP5L7mprowvrl6VaO6or
DPYbpFgpvencNlMxhLADsFPnm5hq4Je45RHNmzUIoHINtu4eKHqx1nAi4+0YRYs9RQx3E9T1SpWu
wgGgKUzE0qI+seJDC6auPWJeXZXlBFe+kQ70RxFflPtPehWOU8gm0tH6i9Nb8nLw9IriNpnlEYcF
I1kpprWRSKckU99yCq7Z90HcqRh5N2UjHwdq2Do7CQ/5ZOFnjTZskIr1TKmaG/iSAg+cviSvNLTf
rZ3+IF37lAkdJZxQXqDCd+ygSbFaULIzFpndyIJolWfBdyr1746wrgGBIUdPaY5Xshk1LNeP4PsN
vNkzLaDC0V24d6ziAJsNTfM+I2YnUvQnDdJkFSG8rseuP+s2jEsyzuNa6XF8qCNlqEpBBHHGpL3G
4sJdPvCZK36JGOe7MzcGcwL/uLVusyF+jwQ68jA6tZP4VAzsoXMKsZD0JkKtxi9z7LWCarb4lGvN
Lu43qobLxM5+47nXqbt3KGOu9JdRYXWg1dQhiB1g5LdZZBdr6ZulUbKRomTlDOEF3A/SCDtK3F7K
lVKmpfpbu2ZLZUM7TsdqJNCQLbYjWfoKUPo9C2wIeX8dMFhAO2oKFMcuiWvm1Q7+3FJg8EFZwHlU
KcZjQbdgnCtPwQ1g9efYtqn6LOQ1LDWB2cf8zci8IvtQr/InRZN/LCy51LIT5lSrEDNRjqMujnc9
tqIbh+lt2sAYTmf7GjAVwPAF8AqRoQeJ5JY2POgmJwiatjLG+1HieklCeWsHkNoFfR7DJDecwrWX
IKKutokqds3akLkDT8ID4wRMtDGtN0TRgJaW/LtMMQFOUwrKLRUxVSI5zC8AQFgWit/PdNc2ucZs
hbOATRlnPvyt654x3lPS+klnfOGXUvvNTIDaH2uSGxHUchtmWc5tMx6xOD/IOC2IhEm5nyyav8zS
x9QhH8pKwERb5Oc0sglnOVizSZ1MVrBSQpaIXTJt8XJhaC2ivaixvlvyi5FXb73lPJS6gRI7wBJO
6QUSE9OKPuo3jswttEiK4Ph8/pYiXMQMFtTMwD7mgzrvddN62JF9baIQIgB3rE2f3QYDH2/fp7/U
4CMw87MiKX7UpI82kkD0WItKLX2mDJfY9bLdaIC6F0XyNdB5n7WMOFZMiMJxKr/gULk2tKMaKcM5
0RxgDSTUpZEqn1FBBpuK+US/3gFttltbLZoHM9QMvYFjbCUMnHNwTAfKntc0+uSrqGZZH3VfTYSi
HhNSo9eEYl8GssgeIe8V4kQeScHWt9BKZ/mtrtEeVXkRw4VNMQkbOHl5l7FOH/JZo37AacS6gK3s
C9t15jE82mpP6ddgu70Z17esHdnVxCK4O4JCiLwZ55cp5ydIUL4Xf2bpB5JQHhgLQAwGIPphxolz
ojcabO/JJ1Yn/Gn5tIy1mK46yNM8V6NL3sYbWW2bk5Va5MYz6vJaY0iOQzI7m9mg+rk283KThtOM
GMdRg/6QhkV+z3K2TW5SQmGYHUArEe2CUE9r24/m+uQUsY1LJu9Y4EDaIDyoEgzvJWKDnAjarLUO
TlJCIBtgVQNXYauTNtqpTI3FTqmfGkOL3pSwO5XBNN3UxKnWbUBmXXVylmui0wit0Pezim0UCfY1
5r6XFf3FnDS0ssGVpES9R5bT4G8rRxf70M6QnYQGPcVLjfJXmlCFJjcBs7qTjj5UWGnJGckV21hi
ATRC7VIcTD/6lHsWrX23LDSrVSUr1anGt+2axI7WCFwJQ7naXkoOD145BEc9pX8YdVb22H/qn6hN
U+JFuJTx2ObENPN+8oepNw+g8KY7TkPNJsEVxQW0pIgvbEPwpmTJSW4kllit3T26UmW/EzYfWjq0
bpKM2UHkbDgoiWD3rertWfD8WFHsTIXwRMlDFQPfNCt6vsdVPSXGxaHM64CWq+5lgwK/gDQoHt+q
chHx24fS+SA+4vU458PXkCqoJeyKQLLDxQ/iYPHA2KnX6pY4OWqbHhKVUEPedvqjlvHdSrMh/Y7m
jc4xn0exrG/1aDROVW2iwWXgwNiRMPfniQEXn17l099jSzrlGY80Hkkuntxf1I4BeOTRfaspJmNf
UHNL7QvQ5tTi7GdLeVgyQETadzqMotielXQsvovqkupR+EXd2wjZ2lR2XMG7rgrpNwbYTUBGlh9N
y7sp2910aTPrDbu8uHCUIzFXpg6NJuzZKyUTl6SfjQ0rG1QA/KCQxNP/96UxHJ+A1KUiNHMJy6um
olFqTKtrwFP2bWqUZJU0k/w5SbHAqjCvJhsFapxL7SGcDt+l5WxR5fCZO/htsZXUUE3QDyZZ1e/d
LKiwU3/lodadYwu7MHteZzvEJuklWnXdMtdemCmtU0Lr9AKD7V7nGa9ra+XjWxpUz7Eda7JL8LL/
fnEbEEOHwozVowqyFLMJI9YksRLtywQv0PIlN6LrEt5ZG9PsHOoo1454hVckti+cDppPp7O3mtz3
7MgSaaeyYvTMvsVGa9TsJ0u0arPWtato0j3NKREvCYWZLcfHjqfcudNMzTeMQTkkOB7XMojWjVNM
7SE2aT0rI6ykfVJfZ6NuH3GphCfD1pcwLCJ1AkwpMLRXW56j298vlWF/irm0HymvQ9Z1UMZr7rTg
FMTVyvV427PnZu0+S6dOF6lXpZq4pKmzm1NqTKpJ+UxHnI9tvTQ76HLlKzWtiDOlvOes4ukBgZho
UPCEOLIn0TytYz1NvZFS+5XZWl9FUiX7jpZphk3rhLOAJjXFepEqlnJOr0MQcbi9Wta7Yqq1r1Gb
QlEoEj7on7dKE/kx0CR0naEQW2xfDGggRvahSg13GvGw7SraEXHZh/uwT8erExMxyNXCpjpVx9TD
/miFCUA7z2l/z1U1euj8HfraSTm3/YV337jXiX7SJf3S1YZ1MUvsfJCr2oNCGc8qqJE6I5zWSQJZ
pem3XeZcBQeUPOxl6tFZ7pYDWeBAarAcZFdUOObictuk2ipxhQG6CoPggLeUWwlM6kvf19kxCjPN
y1O1JIRFF5hEsPhbz/S1IyTormxc9/HQzwcVYiUQ3pYHPtGg29+HNcARcccBgqHRAM03sUZ89JWJ
nqEA4sZBsgzqQjs24Av/+SWvUaqTfBKeWmD4XfNv1zulIRZdAqVrRJNhSmQFvOomnIVOLv1B7wx9
mTvbRk8/Skfd6gbk82A5xSxkS+RAgMFNKYF3tm5D56umumyF7XAbq8SoZvoiShKYIE+yofvUx+BX
KenOOslw44wtiyLSGOuu1TtP1XNXRAZmoQlXeSfrrL7UuPHiUph7ICxaq9o3UzOrs106GCgzdZ8C
/dz//e7vlzodCGHpXpsaLQ8cEb1qVpqtcbGQu6Fz81m2+4prlxvxkJ8SNQ7fBmpY7YTPfIQ/cSWz
Mn225bDptXa4/f0rJS9/qRF3S9NeSizjWDlOWq0c/34HMpUtXxnImyEMtKNij5GvSvMaYsk0aC4l
ohtZC3/hecI/pXc+M5zCB454d6C8mpCN29eEO4PfNAjVLaBs3g+XNRc+StJmKx22KbVET5BHK9nc
jefqLl7yl/o1QFWTrzlx4L35Tp7lHlzsC9ilfG1CoUx2uNDXxwSiyc06hUftbNx5UFf5zmk/5csk
3Vq1cGV4UYIldqz/DklimRfrJANoeo2aY1a+NhtSyNlBvwqd/dNKY57e3e9NuYmXJ/ZTIeHJubwo
z5NkKre+vTtScx0dSX9RnTJ6MFCvskab7tjTKUtUxSMv8Y0gDGaHsIvrB7AnzkIqpba5BY01doKX
gZPQabDDPxRXB3uloxIjIlKwzlNOG1MUvggum/Y2vej5uuCFSP++EKm11S/tPl632au7Hp/dRXPW
8ktzre4Q/I0f+1uGWv5pP+ZbNtEnw2ntygS28ngOb7AEEzwmNR08JrpPea4CLUuPkjK5M4qDnyV7
vEwrcmDc1bYa7OnoU3+vXzXMbu/mQ42PzcY3JkJgPhfOsDoX/VGQSVlbAvvJL+OnkU729/hjqS/5
TgeOk/cr/i97VS9F4JlH+ZphjUlWrQqwqT9FdBbHFzM+W5W1o35OYNQIEQZAqK77JNrViuLd8TWs
IYt7AqJ8Ropx6U6cqEwx74Yhu78cmw9JhvbiR1Kw/pXH0iMrwxWZGa5qzTnzv/qnLQ7qRTtp9/CZ
8EvTZ3uOE8nPT5NZbXflKK/iW3aZGwVEDqe9D/mp8LuEegEGAECcEjxxPa3vQSLfIrU6Gdq2qrMN
rODEWpe+M1g7JKCXhIc8QbVWAdZbFvDApWPQ8rObvI782saclLPMsm4mI8S0li/ZQdE++FNR6IVc
fGrVz/YNMAk//LU0vOg+KGxD4gBcUcUfr5K32M9X7WvF5aCCQGJ/x+lBf2+AZXzDxkzeFGPPecU8
avf6zf4VfmhvfXqRjTfsIxPmEJKq85b94C7j7Tuo11Daxk/pXj7LpzilyNeBi5lnQ9W6NW7+gBDx
aC30zGs37mXM9kjhZozBh0P8UzxHcm3JBqKCPOwK2gHMj/4r2EbleYW5Oj4GBKkoJAy+l5sm7xWj
sh0eRrCUxaf+3ad7+7G8AMGLde/fJMXDqA+hgYaAF0jrq47WtwSYBOvZC0T4Siz0xHvE3bpsoIxY
JNbpNt8I/W6cSPFc67f0Ob+lH9WjuRVE9fTL8ocfnp15nk66LeAh7DiFZFn7/IYFLZFts4tdTW9L
T5Js1cUTNEcSbQ3nWSOBIJbQh0k0mzpakpZvWXowtGEVP9SQ9fotv4TsO6pbWO9ljubtzRru48dE
69trfccgxzidHGLqYYhUjTDENgFjW+iTD8ZWHkMhTHVorvgNleHEaeaRy8FW3SY3ksC2bR23lF3v
x+4Seba+k66Btp2+wgxRCWDF3Pt5I23qZ/9sHvqxuYoXm+uzerUfTJF0NwBUfU/jJ6aPA/t7qaeo
PIeA3i4xKYH1PNdgLSTZTpLZCU/DiaRfvGkqXnMaYehaoNGhOjS7nD1lbEso+/GqOKfcisQqfAke
tWZs3uL5CnzfREoINlrxUyVkiF6tG8Uoq0p7AThL/jnNGQtqt76BW4TtKPiNlty/wheFvcSibJnW
lyFTOHOiyvk6vuYvFT9iNvp967EY3akSvhNqPgZnFTTDTiOAE/eBD80ePMtuLH443Oz1eYp9AZrO
HyTnBUgQW8Iklr0oVKN3BrtD2mXSt5ax41Qm8VKp9gE/dA9VR7f2ONmI5ONz9dSwmV7GwWxXgEdh
Ew3E6GwwnisxjuFDELbZtVnYbRJzat8nytGLMTZcuSjNS8VoRzuV/ic1gl8ZeIP3gP7pUHxmpT1v
liX0ek/5F1pvkps+oQZ9PoXY8qRBlfbVvbi3NKwuHVgd6/BV28nWyvxODD6TcpjiY3xv3tUSB3dR
Gxc5lV+DLtPclEvKYG/+1XTywS4H/XvsurfK4QlT5bbjQZSJzo4TJ7sk0x8ouNFadUi1JbM5P6K0
2vF8Eg+L67sxl0OHEhAL/ee3JrhnV5+jV33mjmj32sEL5Fdcv/XKp5Vs9ED4aYdZfuHQjKWPVViy
1RWsSgPpYl+ptHyLT4rdLcz76QXzNwA3R8WM+/db1KVLPYBzCTD1rtrCGo718uXvdxQcP2LNKH2o
EGt2fua63zdTFrqdItdryhd0CNWRiM/s78ZA2hbD/GK6OmYS995pNpOkHOauEijsTTGJtArJot4k
bl21YwC0iApdrZdGnwLicE1+NvFY6z+ihK3vTPc8weC1PZv9htcS58xk0ByTw59QFayUuapAD+HR
s+tHJz87ZNfX4VE5KzW47yH/NHd6M6v7dqtXyRMCBY+YhrWdXesHkEf6ntqNnqBDNYQy4Rf6Ouvm
Y+kl5lgIQUANtrgH3sa+pDTD4mRnmjw2RxVqQi2At3RhyaIuu4+dXOwsxZj4QcZMEQUeA9G3D/AI
Dmn1LHN17EQYV80MJ/wb9UJ/dOUoSibIoWk/tKqMXFobp4mmkKDymg37AhnMz7uKkH4eYfEQ9nJ+
MslIr2UgeOVqqyfpVqCpDtNWt5vkxFo390sDXkiEhXRPToEu3li2PKcXwXE2bTcOWsHdukMemINT
NqAn6atY00dXq1CBeTiFT/vX/JV+DM/m1l65izSeIb9x3bZKcRWQ55IChpYKDswpE2dVF9m1LEV1
DcV4Mu0sOFhPhGJg9NOLJdGxEFhl6qrdKafibJ2GWyj10T5SJsp3bagJfd5/4+bDo5iUCKYJ+1CD
cEyszW6oKb8BAA45yKz2HKWWs6rAsqyTcUReAE5KH/KbqQwydteroehfNQfWVUc6YQUf7NcgLDer
Mjq3yRhapYXPG8e8tWxVdOuV09IH3dk4RyLfydhOF0ZI6JcuOEAmsZU97NLckm8irmeBtUhr7Vt1
qi3ucZSQaOYAlXuSYYMim6E7cLCYUMTX8ECyXdl7hNnx/9ryB0hkbCNSW5wKZdqkKTQhy+KqthsM
LbAP/g9757FcOZJm6VcZ6z3SIN2BRW+u1oK8lBsYyQhCa42nnw+s6KyIzKrM7s3YLNqs7FYwmEGC
lxDu/znnO/VqSM+lUrw6tQKNMnQ24y5tEn3XMrKak8nuyJIOpdDvLKegV8l8GJomwpiX8HDUPk2i
rPSN5xtbc16Hwp2Tpa6WuaNCMJbFwlfrauF6BYP0NmKqbXJ/Et5dILzq3LivSsWdQ4kor7IzyD1W
ok05vv5Zq9WnmA5rQmW1u5y8PcFFKgzooAqBQk9sqMeioeQ8LJaD6J/1MHS2AidXBICoGZd5l+SL
nkbw0nQuo00LG/7JFRmtN1acCqbMTdZR5zo2fbAxPn0Ny69rNMFbjTXMrj/UuHRuhWdDUPC7da+U
7aYzKGZtGMktJXVCJiQlxLvowxBs20o0kI5x4NwMwL50JMNWPbSEIFLoukmFhsMwCNdeikJoMv2p
pFTYwDECovzETgVjqI7bndcUe+igxPuVgGl5r2qQa61ri3Pnhf96pUwGDM3CyC2cDE4jWsaKBslH
JNNvpagxoLNm3zGr0Hac+hxniWIeTN+w13Vvz9INSygmIMoaY7WnPHL621DJGTUQbUQAstjydiV4
qyI9EAe1N7C6Xj2n/eAihgM3cMGQXH/P+xbIwpQLCBRIbmrBgrBrhpV7McDrgLgjYevqcNwdSNVl
xz2o9xKowuHeqOSrHYzePq3zF2x+PCkDaa1shWEyK7C8a/RVHIK+AX2ibFqv3ru4nx+d8V2JcNco
uIuWnR4fBnaMq9oTGfeRALx7+VjZKY2vvDfMfthIm9hexkEnvmo1UwCIfXkdnpJRX4N8K+YJE92j
55QbxY5rmMa9tu719nnsea5WhuItzbZdRWXFLCX08wXjSyB+BbyVMjjC83Yw3BQnDz8iiChmwE7u
5Kv8rW0gAXaa9uSlEV0yIYU7XgEBAR/K0SCA3QpGhUjRrIpj9QGmFEvanoddb3oegVYN3gH5g3OX
X0fSC4eIRMwKj0g8T4xvrXlDEzAYx+c6IlOigdpy4xu8LHNOL1S5iZuCd7FUxRLwTreX0wsGtZeG
Ao1Nbxs6oX1S6ZRZYX4xhoPKGPD49ZL4DQzGoduOCEp7qdXjnjg8CurYokaEWXqQKoj9jCG164w7
ORokMHQD92Dga5A5rGap6fW6R23jKJQRn504WBSPUGsXxjfaNBc2/3A9ulW1GvtI7NLYvxl9vmjC
FmiqTnd4GJKdKuBAM6JztnX7kPpJTi76Oc9tCMqYpNdKT5uYCmLvMWdw69MIeFekkViaih+s6egc
V8Vo6CwdMSnnHuELS3OWCuUALd2iy0jvbrmCqBvAoAFXpcyJY1IJLB9jWPLTUBMPjM0Snp8QzpPO
F3OBbbD1uq+bhdX72Ux24tFMKF3ylAwbO3tReJuvNESNs6pqDtw403nUlHfApve6RZOXCx8lMcid
sIL7jP3+mgo6YxT94MWMNDBUl1mkkwTnFhYB9XYcKA8YFKJpArciRcoPYykUTcGdLV1vF7m+set8
YHYkq8PZKBxmWHGQLlqAH4YSabtOsICu/XIrsY3WiUIUS8+AvxLmliahtnR4rQvTmxt0ec16xSUr
4ZgBGVGM3GEugnVTXYs2oN6kq461Xa+rHq987HyOqcJGl4G2UyCnqRmcV7UseXyqNo9BeFDRokcq
Uke2B1pTeIzzWd1gKuAon6hxqRaZ7DAYsFLfuaPH0z5s9gZRpFWaAM8MlBenzPRLHqoYI51Msvfv
wTeI7pip5Y7IxC6uLhi5e9+qV2nmIRpNSKi8GZ5S3R82cLExMpXQL8KWjhqKML4DOJcnN6uv6QtQ
5v4ghewPTocVoHU51dU44VSv1nqaf+NOlmwLpSkedL+gWT031/CCtW3i2JeaJrYbkqO/w7faLflt
528+07i2NNuXHiZQPoKcFmboLH0d9BbPYmdOo1ZzAjXRzQnNLQuev+jpstmPHXJFFefJxo6Maqnk
AfwBFZLP4Bu3KNbWTWgnF1J/D2xLxIqnxAfNenhdy3yREFLEkJ5Bc0tRj9OBreKQchsKBDvQUsiF
O9qQjozUv9Uu/ygaWaZ+ybewJeRlMKkvprcPQu9Ivt2zyp9fvv4ujmwfAtH0Gc3qu03Gc5SHV8Kz
TbW+VVaNk15Lh7WOkL5W6tx4qltnCc7oJUpd55ZprGCtwtAvKSgaTKyHuonLg9dEchl09MaiDYi9
QGLYox50u87iAps+qn3ax2NHLqeo064P6Suc6YR0hmLX5Ea7yxpNZ4mRrVq7XRFw6m+OQr5xMIpi
VkjHOn29mFL/DBAr6VdVP7zWKe7z0kbgrQdynyrrfQ6UO0/ERa/G9V2CMstvrDqDrPzo1dB+VTSW
wB0kQup56Y3VAfUYmHJmRifrJ8b7fjdY2AbK+CRdfMdRzIy+Lor0vo5bukSzQxsV9ZuXODobJs6a
oQNAqtfSOCEIvUY+N3/DS7WHKEV6w9DK9KtnqjFUI2z2XMe9E2HmiQJDfU1roHRB531XpPGmj0V6
NWLvKIs62QofaKHJzX5VOol5ltAk2J9K6xrp10xwGqKGqRsQetZLyUglMhJGVk3FKEF71DRPvQPc
lW+UnBlmMsRZjsde5nu/DkFuD9G2k+64a6aXrz/980O91bRNS12mBS3urgYBENkX+IarAsjcUTS4
rjEyuBenI0rWZ6WxlWlbwemDM1sxI/NeDGPaQIdhg6nAuCgjfERIbJ3W73M6rLGeegAH8QGZfjqC
wXYJjaX5vCPotusHOtRwTY/spYS1fAoGpdz6voMffyxhYZfKLkkJBqTUgFFjoz2IKT3Qqz5mXwbX
kyb+YffYFs2HsNDZ52oUSRjDU15E1AT3DqZY9Oyy/4w9tV6StEd3BU/mNOQ6I617Su1QPh4S/84u
GMd7Flt/gLk8BHrHnAG17KEAe/ZM0NE616PQQZlyCP45FhYuZsY1cnIqC/tEy6y/i3r/Aa6KuJoA
IkCUUsGq1AsPI+PZqKpHQ8PJTcekuaKFg8VwZFtweJWNwLPAKIFeTqQMy8Jn/+Th9JnTXXmn0moP
0IL6qZZh/pCP3hay+qkgaLAqmuQsuCSoH9C3bZ7eIaI+l7qvz0dmkA1PuRaEABa0o6Pp37RcvNNc
/C5MtV8obEa22EROTZWAKnIjrmj4fBl/EffqZ9zZgG7p9hjNILmoZcpxgYRhSVNd0sbP50WcmR8+
UGXf+HC1yrlIPF9bGjM7zOUbYqDNneX1xH6bfolNOLgn78eIiC0BwUFdxf0VTP287Y8PLbfMVyO/
mEVKVdhSb6S1HQT5uTO3WeM4dGa07oOgovRAefAyEqIWjrGLVxfWJbFpFymbtzqXKbsnrdzQCoDv
l6qgla3q/iYlLuxVQX7iCU+PsZvOM1buT7YpGIrRdDiHpKTfHKJQbYkjqLb68ozT39olHjEIEmjj
o5WBomK0bOCnPrdR6t2xqbuJsV3AVUm2YVbXO5AEyXxkmTb3G2snIROVcFrrlyTt+nmg2HwJxjmn
wmBW3YTS5J3ubngMnEMoGvUwNOhhtb6mXvVVVwxUW1kTj2I/u8qavp33KuUFo4PPy0RGnzdVlWzL
1K/P6Qi0l8bH2A28S9wysASI9Ekc0J87jm5teURUN9vLtVUKhHAZt/LW51Jf0lZe+f0OFn51wL4z
zJBiwhXVLQFbShb05KgXdoS1kRwV2bd6PUYBBK7w6OppureUhuZbT1xBUC2jdthnBlUDaWisU7/a
jRyWmd0GtpgAuUDwWgZWd2NnUt1AYFldRRUhRhUT6Kyzw1NWdo+cAtxdRL6yvKRbD+NAszrlvFHr
6HOz0gdujwkshzx/w9lJgf2gLJFMYLomwXNonnUntqEeMHTrh4p9lupVxFpLIKuEcahRoHY5M4+w
cVLCjzXKRTAHneAQ0Kr2bVqf1BgaoovViCFN/QKpYM6PeU5Zuj9IiKqKZR4gYYHC2qaRJGCsm2ym
UueurioiiG4twGS5PYnEnumxzIyDVxrPQFlmSh0Fl7onHdar0aPmglLG6Jht6LogRmeYKx4IiZk+
RX0tViYeI2h5k0Ss1yy1Gwr0EDk/WKTyQGQp8mDRNLloFY/0mF3Q7lHhf4qEvw5LDwRXb2vE7nK+
EA0BawyXSj4q22aKAI4GSkrjg3nxWUKKkQm3GOhfxJTVjj6ZGnmLDYb19X2md9/93Oph/enRSuTe
e/BsVqaxKSpZ779euN8UBKSuACW9u9Kk1gBNcMUcCvpX5oyL3Mp5nNCZdBt8qjOKPt8kZqOiObkp
YdiGFaTKjn7U6wPemnLxkz358g9z7/9hTnHJgrTGxav/WkX2Z8+v+NXza/RNqmZZ3W8DCDBPXodE
WLMwwTvXrQmDYsJPwhddi1ZDay6G6qBPqY1U+SY4YzDtgFaPCkUs//qo5K9Ndv84KttkJkMPlJR8
zV+PqshSk9uXgmbSn9R1Pj20EYkeqx3eiauJijik3weUK9WgcXCks6O8U6+9/ZYlW+p3zDv9ZB6N
s3PfFtfnwsN9Z0XbYR7W0wDm6l5Fqd8Vb/BR3WMq9UvyaDw3j8Njfasvkmhe5c3eLevgkVZJ89kq
aXC3rTo02JxVjVRs6rEpVKkb9h+1QM30j2W2ul6tre6Q6SUYvuDJvv/rt0Szp9asX93ZGu5xmrkM
Fb83O+Rf3xO8BnoN8LfZjmcdPBbUqFmZnfkf7e4KfCFEP5dlb4bIhBYE3wzYgMJGbFabECot+27g
PpbOWOnhPxxmR+iiIaLhtUA+pC52a/P+LACZ76dN3RQvlFsrONGxTVw+b48V+xhMOJG2HC/6cYxW
HMQzWIgOmhn/x6AsfKjZEX2q+Qmw5vCW0gitLUi3SfPwasOVoDyJdPhxryLOHILH4G0sjsZz9lZ1
b6FNJ+cGesciVKCjsttR18qmVGkhPuom01ewO/oieaSM3a/xNl+V1lmRu4BNVFw9d4lZybiPHmFo
Yr/6nL69eq5v1R1InmDRnoeHFWLZI0OQg3mNwu30C6/4hZc3r5yLR3oU0JAbI2s3tZ+zCstVSS68
hbJOxfW1jTYjxTELK6QNqAbZl6FfBmdqIG82mma6btE3sVKhdXLleyifDgrotUIL9dFEI9Z9Dhqp
ilY6PqSvJdopfqZ5dPavKbonnd6MM48+Siv42HnA+6zc9Lu/Pn10of2L00eiJJgOOQJH/PGSYh0d
AY8x6m3Y58ts3Iph2NvNg/0ah6/0yjwvuOM+87a8DY8VlZH1PXPnhxQVDaf/mv2Cj7bGBIof8OqA
OyPufA522mbLtzvQxRBdjU2KQndz3IXeHQt0uxj9rqBSrAXiRg4qxwQx9+iIt2f64xCZa+PgIyhg
er3lL2M9H14N+665amiFdK4VV967WXrm605q4r1AWSTqOj4VaI01d+SIm8S81vU3WevY7qODzs1k
FbZgZVl2LZoomjg9NV4XDCXtQ5ytugyyIiLnsRan9kF/Ul6EeU6aWXnN7sPX4Qm40ZPGua2di+je
XCtymEnS4nSJ1k5Mgw2bBnerKvPkXB4DZNca+dXkuXjfWduMgmcIw1xJT+LOuSl79Ro9hvWu+5Qf
/rf4m51TNDXTk3uWnLMg+RZOsu9OHB37bVEPp2bXvKvilSKqsaP9e0O0bQKiPnjGg8MqfBKUaVqC
Wt7vrItYhtOOYvmtRoCmp64OMd0sQn2VH9OH9MG98x8Ud6NxC4LcDTCS5dFGjxdE/+OISMFTE52n
H16+FE/6HT+uhqC3C548c5Ul39R1mwBhJRRgzjGTck5Yz6lgjmlv8q0NZXyiOzDYmcW3Tllqz8BD
wB89Vfqbf6SjGJG+4a78Or0BQ4w7/arcu0CyTICyi0A2WCiRDlgAYm9rjDbcUiDwEheGJOHRT3Xf
/dpMAxzweVeuYvjPC7iWYl6r5iVQ2waTHr0CTsogjxHNp+PJaqdQd7shnzi3WkwB/sC0GYah3PR+
8/bXF5Hx54AMyRhVkuEB86QL6w/lLcz8KBrMgNTYHnFthy68qNUfkTTOrkobkv3qvVUlQV3D5Cwc
Pn2gGDMsPsGYLCQTLeu5vNW3sMXHi8mZX6Z2jDZkDMWaiLMzPzO+R1h3WfO1OqSluIsLdmtE4C1p
4/Is+hXTNB22QxHeJSUmidHtqluZgSMO7GThuvHqb37g6en/6zOHHkjV1Ii7gZuV6h9WB6VLwSuC
RbWtjU8sVRCojoWlYLVDSZP9tiKQindZ95kzimjbr5Si3yn3Gk9T5zm7Ky/DSaBei+KjLoK1b7Ob
5c7bcect7jQsElR5XRX070xFImKk7P/NQ1P/l8f/VeyjUY1rmnT+/JxowlOvp7Gd1FuvljPl3gBu
na1G47Nljj7Mi2hToPgDnRSr5DF7FHTwVI8hm7hwJihTJqc8t3cs2MuMVi1lRa4Hjb4ngPLXb/O/
Okwe6xYRMCmFaVhkvH4+TChyWp4VQUqFtZtsfIxa4uihAmtKGG2ysrV2i9R/gHpp0DXIUHcvLa+a
JcHT0SJisvfU6Jo54aOpgmf+kqnZs5pwArGzFLHndrgsLUZFVYgaFVrm37QAT42hfzxLaJUxhK4R
41Q5GX89fACwZkikFwgvY7N51RbUwtM0Owq6+aYEL7HwsrePdLzbR2JJ24RJ8e7ro6+/1w1lG+BS
PASe+GyaMsbkm3JyJBCAJGvAKFGsO1ppqpOfeBQVRcVaJZDGwxl/u9Xqcv/1p1yGEpSZsmnyoNti
QLIObjVah68/IVlpC/Y3cIcywrNNBP6xBw1ER+q8mxTlHmm5mjTmbC8nxXlBZdprx9Qkm9RoddKl
Y/ZLqNSyNPfxpFuTeMI7hZRdbYxJ17a2bfIGuLFeqCw/c1oj8TmmjK1ZSLFfsvEmB3gmHFbUs1Bn
VRWXPEWizO9WuIfTgUo2b9LZfQT3eFLek0mD1yc1Hr82zZ+TQt9MWn01qfb2pN+rCPncexL4bGj7
5HHR+UE+Ifq3k/pPSAYrANB6WqvXf3PS/ulmqGlEd1VHcC+0JJHwP/zWFdOrsfkGWyN+gf9OUmQN
jLxY2hUB79mY1v4ic9rXgUbzE3QS0oHfsaTpLW5iSRzCvOpxEbNe1p0Zt/Z7LTVzqj/U+BTmETC/
rhxwd/jN2UN9G+30pIWMnl3dd+dTpOVvfpg/ncKsrVk8W18FYZbh/OEKFIVfFZ7X+Fv9KG30d9+l
WmpuKSOhN81xj57bLIpQL7aiqdRdLpDAjbjCNmT4wCmN+BI0yzp9anWzWvan8to+sKJ4ly+/r+T+
n5Ui/xLPXX/PTm/J9+qPAd3/D6O30lG5w7Dp+fctceuMB/r3rxrm7bf//I/f/8WPtmTzNwK2DLs0
i5ztz/FbafwmQKbpUmMvoRvmT/FbzfrN1kyisprk0W8Ig53qj/itZv5mk9XVVOK8Gl+OjuX/6o3+
sfEms8y7/d8qb5fmdGSq0Nn7WkJi/ZnW7z+Fb3XZtakVd90ypG7DtIebm1Mjj5G9j6ccXAuv31SJ
CDnKW4WURSXtOyulcC67/PmnN+3Hof08E/hTRd3XkXAolmVyeU8x5Z+PJPZQ6tBmu+VoEnoaTe+z
hSYwGzql/5vLzvxaMf1zgfH1U5N2p7md5wc3kT/W4TXCIlgP0WxJPR+YftkOhGZNuYaUWi7TInbW
pHwNorHovebEb4xNJECvPVJc9sS0EiqQbXx3icKe+uxF66U9Rxxk1ouQApUGuo0n4oWRIEKqfYBr
arA32lAJit1MHouK0HdfL3nM0tG1tQ0KothTALAQBIq3DclKBmQV/k4/pfku9AUZuOYY2CRHpnoQ
goyEr6qIsisnP1ltV6+jcDC3tonQFdTF+5h331WLbQ5PrJOmOT7eYjfcciu32Qol9+RP41M3RDTO
emi2TZEmK9SBVw3yNmVWQQX3GbFAr2vm7wyfgkDUj4O31btKkBILBuyaYXaFCz1uuy5nXzQ0aNQG
GT8yx7EStvts6K65WbVXTAk6CwklXsrefKRqCQUxFN9yO/AfnOHQkrtztY6+h0ozFm6a+fsULWLf
J/1RNrmy4e1ltT/187o6rEEvp8LNo150EaXSWPiaBgMEMA9oEUVd9CR171ph0uM1ALgzKHoRBVZ7
JyZzUF6HjAWjKsAMKXQomczqdl8vvW6x5JpeROf4sEszdQ3Sq5EyOuFM1KbQB4AD7EkEEUvqaEun
W3tt4pGWogrZ6dhsgM4f90oHUsuWJnFZPdQR3wcVhRDrgiRD4kNxXTCLL88t3W6elzZ7xaMjrKAs
7E4M+ZLyAiwJSp5dpoJvp67I/PnQZkU76bKD2m/xYzXzMupgb1dMpzrXf4iyMluHsFU5RcEP5VHw
LitYbB66OfUOATcA6oyLZ0WmB7D/N2mDeqkl6raTK7c+TekgDK6d73+2YUDooUyXoTJZaRKGFoa7
y3uNAF5IcmjQ5m1hXukq20b5tFotLcTnPgaT2XGlttUenPxUquRSRuRNNWy4edtx0tFVnZ21TRGM
69ozSj0OKb3rDQJf7C7DXoWpMRIo8d5TtHLNCD9dzLCsWR4zob4XaAWopzBcMuxYqdxSN/FY5bQJ
5G61ZRd3pDSS7LKIt8QijZUi+EZpEbzb7fdY6z8S3YAcipneldiPXTgXGJTZ+6xSw3xAtXymKI7t
LuVmCxvMLs/6Aw6Io5N1930rT8xYL5affwtc7QngLw0uWL4r6b8j2+NRUpBhXZTZyNOvjeB3KNLT
ULSLgLCpoZRv07v19Q2k4C1jzgAsNk83+A3UaKOVIeFa42oP1keq4Ivp2fOW/aOqeZ+yVUjdG1er
CT/RAPBU4yiOVHrotdzgrpwepvnQrJTh02gP88wHci5MhTmH4HusY9FdzQDgo+m/NVlJnYhZ4lel
wsf51HPAYLzB+GjfKQ4+NJZOXTvvroUnmfa2Xa/YNwjTuZRHezqPFDSJ3Irx0bgXhijXwfLYi2Xx
oavSJ0V5YmW4bY1J4IO6FZvsud3bdAunwesj+9ZbKuMsJKidv6NXvcNdauJ+G54aW9Kh67/rRYlK
V7enFjyzqosIcmP5bKnhJ+DBk8H5EDnBoXXcLVltvP9aekgGO5hrjfNovmZDAkHUvdlU4gqXN60w
qSKgFwTAeYUQwA+q4PTc9GaVLxTClAxYSC731tByLxPhFdHM3Y4i9mbe5P91TKGvoTg0l4Z8FDdf
IhBucdawxWZd2R0VsD44tPZFbZ3y4rvmWGfa4K7kE4FwXzzbfmx7dVXhYiOTsMYBPScvtcq9ggdq
EHxqIMmYb3PusD3pZ7FlLdm4X1MXG7WRX7QQ30RCDZmZ71mAojs6BTgn0+ZElES13L2mMcZJSLo0
FYWeOGnoO3+2XaC9KQohb1bd8HXHeDxVPa4z3hG09EvvtUzclGip6MmzbcBdiKP3gXH/rLLNayWB
o+ESfKm95MCh79SSfVTR7NS8eaJ+72sKG3fBe6WOa38mS74LeXt8pOVzNNx3nnZLVI7TNUDCGyjT
gXiPKzZdaYu4I14VVfne9MU7xIdb3pDERdxjOKtFR5vEWyvbS+JZ3iwiCsgvhpOLa3znq8m1VJ1b
G/PzpDI5tBikiDCAgmIKFGFOrEs+06bZ49da5H9Xu8iV3//zP96+JViTgqoug4/657WrprK5kiar
zX+/3J37b+m34E+VyL//yx/LXsEyVWV9JWHIqOa0TP3RiCzFb5IxlqoK24A5I1kH/oDOGOpvkoUt
XivTNgwHBOjvq14+BYgG/Kpgv6Sx9xP/k1Wv8euARpoqJc2OCt+Go4Bwq/9h1UvhkQQoGA5rTeTk
3CIryLEL5oLnDEF5mAFUiQqSuirGLnt0laOq2mjLsewutaK+l4kOZQ2U2d7XY55r+UnHPnnqmmqY
6wq7TCJU9iKrSJsGWuBfLakaSKQdALDWpW4hvSd/jg7Y98XKwm+IbN+u2iT3Fm7RZ19OBLYED4Am
Gmjd2g+d63/P7v/W2T2NV//92X387vlvjHp+2dL947KY/uEPpJL+G5sG3RBQi3SDs5vP/Kj7dti4
WUIITlX54zP/hVSCwyQk5duO5CyWlLv8fnbr1m8qEywISBZMNHZ18n9ydqOtsFX6aXtjTyc1Fxe7
KJvrT5p/mJE0LqqvhZNm0+vOrYwD3PVmC5MozepbXygohhHzdHgUn/TjEZ+ya+8y5NqmFPh83bI+
661KRDADqJSGWbnQKMNbUSgGetmuAeNM5ocmCuzj2BqvpaHqa+AESmOqB8gHziEhsdOMMd6wkTi3
20bhiTadHJoMZp0+6F6UchpXx57cKSHrIHvyZUSTQ6OYvBoS00aCeaObXBzml59jcnaIbBVOTo90
8nxkk/ujmXwg3eQIcbGGlJNHBO42PunJNwINWTxVWEnSyVNCQ1d+yrCZOJPfRFbVsOJbwz7z6w1C
OlsgxX5DhO/P5mRb0WxPXLz0y+np05tXVvuAq3FdZ555VMfzKHbG5IDJJi+MOrlixOSPkZNxRp08
M8nknvn6sJgcNf7krVEml02N3QafuXfRJgcOoEroGd3Cnrw5CjuDi4ldJ7DpssG9k00+nmFy9Ais
Pdrk8VFN3D4AUzGQYQDCPK1+kvg9NViDOltFjSrB8Sv2KcTpjAEAdgLqwbuKsciC7j+Ux9Ek/53A
lEyd6EnxHW0OU+g5TOM76FIM+TErBUN0HiSsxgHGSJGX3hYOcz2Len1DGTQlqal91420pY3RE/sW
F0tUiDUKci5OJsxScW1Y80EG9SzufXM1jj7+McxV/uSyInriT64rKrShnk9OLP6jh2DyZmWTS8ua
/FpeRXExIbc0CjHYtZWzH4SfzV0oONj4gL3YOQ3DIdmvBaME4sicSiu3unsuw14+Rv74ZJkIBCk2
skZiUbH8pl4qWMwkVrMOy1kxec+GsntSwHDOFUF3RKY/2CWfsD9gv9PUOvnX5ORkq7C0kUpMoelF
5KHBFdEdWh9q2rko+0yJ44Ej8sTSaynTolEcocop4x1FDVMRgzJjkD5ua0bqIJopmam7cNHiu1Px
3zFiP1Ulp9tkzAsjt551b7reINzi3FOoy5vHTmBsrYE+M/iR7gVTFy8GoL0ozFb15C3t53WQJHdl
CyNGrbWNHujwdn5/+eeHlVZE2wCvIYpLvk+//IdegRUxn0yJ+mRP1PEp1pNhsYKbPm8/R18xXxjl
qxtzqnxVi6tet4QioE3gK7ONc9eH9MVWqn4w0hi3U+MejMkx6dnGmzZ5KLmoV/HkqnQmf6U5OS3H
yXPpT+7LMZuS6KQEAP4K9SEqC0RKWb8mbmecCovbVt4oPVFsiyjJCLuiV5NDn9QXP3OT+8oQ2kLJ
O/Xg53580szaIk0wo7KwfpIxaZnewHBr9/hJzclZWsbla5xp8lUpzA/H1cvz9LiWwqruwhgV1eIp
sDPGFsj85FstMLD6k5PV55JgPwwzFZOrMChRmI2T+9WdfLDV5IjtsMYSNF/lk1e2nVyzXoN/NnnW
KpmgnsYoKR3ts8Czwu+F1ln7DIPHUNbd7usj68uWmyGbmIkrlr0ji0Mz2XfDZC0mT28+uXvjyefb
YfhtMP5CWTOejMkLLCZXcD35g3uMwtmXZRhM3rL3C1zEbgDMvymwFism1uKvj//58vV3XUiMdMik
t4EtIS8VPpyZqpfkfZnILZVKejdMSXS9WBOX1mZj6zTFaZzsz1CqYGmFMLWbKrWO9EpwFuvV0oid
Dx2a7qpJnYeGOoqLLcd16U0cS3huKJfxOkr7aqkOfrJRxsGemenQ7AcLqoH2VeGBNR0uc4PNunGg
T0AdgbZkLx0fjpaG7jyWRfuiTRjtIcnf6EHolr0MSZbp9O80jri4gwmnug3MNaQMGhiD4oHrI9km
ffKtreF5jDS3IeiAaiP7lKZDfyg9pTvIx4Q5UeWz8Xec5juBdrlLawoAXFsCgCa+uImkNzy1bfRW
Kgj7WjPUeLCOmmKRXYkb6GRcW8vkRZeB/uDS5rnza2/lxfKe/lLGbInxAId8Pmg4P5OIOIIhEipe
fFJBPVEzO8uNLeOPtVKqCz1LIN/oNm5yp6KhKpUk+mwtXjIfXoc83XzTNFeDSU2QYX6YAzNbHWTQ
PM0npG+UubvUhYnSZ8R2pgAarX7c/V0iAQ10QG7pM2oSbk00FkuWvhqRYmrSdaG0G0sjbOqTXJtX
POHXBjdMrIVA8PzEWplO6s0KVMMjpxqDJUlH6dhpd0FMMq5Oi3nFXX2prHqeF2dViPQfL0PHfGqs
5H2SWvdMT/pjRRLsOFAnSCeLpCYx4DfqC7JVUsXyYHWVRiMIBkejr6GcFvXFxVhfq1DBU4onh1x6
89Hv2oNLXQrlktBbW0W6J35px1hThkMD2Yv6B3NGUIU2x6H4bGHoxpXVL1TDITyQ4e3pBBNu+M7P
ikexXYTHRmLmawM/YARXbGt1NDGe2ucus9szhUADmCYb1ytdH9a0tMrfwsa6wRdK8AdnGlPz6rVO
vUXd9+WydvNm1VrpBS0HNivWx5kJbNrpAd2n1IXOrDM9DY9+ppmrMmxQ4g0H1UmnWWXyj9e5Q2dZ
KqolEzCxFYrSzjV6B+a9YOqnGfISRlG99kNuJnBow3kYddRR4WHYOX6/0ShyEX1xIA5yddwMtgXv
Zkk9L84/DZ/Q4C1p7J6lvR2uiTSGaypYDDTUmaaQP3Bc8q5NWdEGrlTHAUW3AzmyxtID+oA4wszU
6T+qJf5lUmFviuNUqw7mtNTc9oAR1D3mVbwEvi+2FN7YKy1Ovpvq+JY0ADs0lUSV2dtiVhWScJKr
+Bx8rYGiNbs9nHh7xrNybqWjeqGwO6WTrm8WXevtahUwI4gdHtC0AkKrIcOk0cFSMRWhKpIOcivZ
t1X2BGqF9O5YwhX3lXKXtuqsSe3TYMG0Kup8Efvj/2XvzJrbRrIs/Fcc/TBvYGBfYmI6osVFFCVZ
tuVVLwjKUmMhQOwbf/18SVIySW3lQs0UHxoRFeWw5ASQyLx5l3PPocHMQifUD3yRDby06X0+peI8
hmbyxlDQ6GirBfIrOeoDy4TPntYdbWbNRbXS1eFC8T+WCwuZtsV5rlpkOyqBiitTcmiCSyMjW0yD
6QmwpFHoMyqduilV5JzG1Cw4i3yHPskYuihoJ79q9MapZKxmVZldJX7ZnfiJ9S2HFutjW42hy0eS
qnhvdkYx0QKatjMpgh2wcCZaYQbnbL8fEBc54ybzgAX50kyKDOQP6GEbgjYeBSHZe6PQoMSTZCrE
K8+5TOzFNNDtcmp7wF6ShOagFXRJEqLKcCv43lTyrWGmmVPKiykFhqAY0jntYLXHKyRIyL4hwQ1Z
z8zIMnWYdhZ11Ui/9wlbz2Raqz5kqy7F3unhBJXxqL5qoho4g9repMo5vQQfOhkmCTijx4pdf02r
ZTVsUZXHxW3oaitkWsnDk2BJEzNs+j6a6MqNYXgIrXRaNFSSCMyCIIiEmhl/u4YLYVkrACVPifrd
CzORJmVLPxJC8kim5lPf1Hgt6h7Tark6XaQB3XqaQw6bztKGcCBNvtfJQqfbCZIYNf+RoSEBW488
hm1Jv8hW0dccpSY758Pg4nz1kSGcKWhOJGF3Hajmd8CjqLwXfOr/5KLWxdK3onVR3HwtVL+YLwp/
ftfc36d7OazNv9umoTSSTbJpGOq2yEpKaROpW8pAFFZNk/qrY4GqIke0jdQVdaDLukgRqWR6waiC
3ymSNfmxPQDiqBDDE/mTxSJ5dVBsfa34uk4z7cTphKEGuS5T5SFIJQBq2C95BpWhtCEiDmP0u81J
YNE+YVQKWscggLSEuqMkyBeDrBDqzpSOYq8i/RnHxGAA0ie+BRQDTebVyPd85aIgg3220J1zRc2B
dEf8vYPC+SVU/PJmTb5YNl4jmPaf3IT5DE+DJJ1uyzLTulusjd3El2EIkUaEvhRGo49JMy/cCkV7
2/omZcC5pQ41s6VMB0oIpAZeVtouInGEuDVcxavSOCMV7J9bVgvRke3O5DbOroAOJWcwySPbbi8Q
HPCdMeSU3rW9QjYhcCYe6bETyUuqH4Atk5MlnQ+18cWyrSWK8calJIhUYS4vTwLasYizc9ibq6tw
1XQ3AerCQ7M0P4K1jWcqVKcXO4vvmfq1epB14Wua8FcrlIw18FSqeYCUhsNimSZWIWHcjfgkUhT/
ooYId6WUQEf96EyHVWTZwf/SoTZ4JaEmtGw44JGRzcxlgg6h7Fx7uvuDHmf5/cpPZFrTodxrnPB7
pRfJrG7QhDXqmooORqbIxqnbFt9z+sCQDY6+6kHVnet1NH39taDz3ksmideySeMiyQupGJzgAsOy
gxCoLdx9y2hQ+NY+pw3AG78zOYdjwz5bGSXqxwTytSxb58oqSi/yisMDBUR79sZj7GPzKdnrMI1r
qobjp6uklgV8YOcxUFRbNKVsQA9heD+1BN2zCmmOobdQP6+CSesZwVeUqgwQWBnFYvczEkBjq6ii
yySih+X1hxHwi90Em26ZJK81w5QBoNEpYB/kj+lBRBynQb0PPttLNV9qX5oEJlbEfxoz0C5bSKdw
Xgj7s6Yb5ZVEB8vdqi3cq7YKCWyQXJ90tt8NW0133ntJk50aTt5MVaQCTuwUb9DPAeRq1o+VxDGW
U2Ry0VueKk0E3LVcFVdRB8efqZ3kQah9MboGcKqXjboQMOvvv6qj66QzHUPlskQqfWfeO4lGnEWr
8Kr0r4BQop+pIkbOGjd+n6NWQyX5NlWQr0RL5Vb3aY2HxGjpL5G4iEiUyA6lOWJja6ngb8F1Ogtz
SCkyBwYLzTaXnxZwsI+I8+2hV0OSmhQNFAsdvW8QIVlICVq3ySKXIeTF8lkxLMFg51tqqxRz5eT6
9Zc9aEux+K6ATdm9MszQlEEOgZt13ra1F68J/RaLC9TJacLXy2FU5NYnvYNhRnKLycI1P9fuR6Sn
b1Q3hOVairUhhSnYpGGIgl8gvoutZjE0aPwfGmYNA2KV3ajIgL21NUUed9cK87gKPRkip0yDhqMf
LMM4WGV27kXeuKjYn50ZKRflByVFD3Ilr+CTQEIISk8kG1qUkC40DSaahV9fVLoBHwnHzQetCY1R
I0ujFQnXae1OqzqoJq9P6hMDIp6SrhpLA1SjK2Sl91dQlbW1Ty5dGpkK6mBJpt9acJGT66hMlK7C
00KzqDYmF+iuL2dVzso2XMqzrz/FM1vWstEZUOGi5ORGhmD/KSRdBq4TerBiSKV93mlCCjpNEffU
7G4chCjZqS5sR2qcV6OFEZ42y86drVLYYDq1k7+mML0hMo+6Yld9Vym5R1BrqHUyU6ViXhroTLcN
PMZk9Myb0HDOUjY6ose2NpNcOPrdqPimJzSwJe6XKFpkP6KaanAL8fTYsaTojeNZEcfvwcIgUof0
RbgpsmEeHM9lCytxlJsOLA/NvxVtVZ5GFQIGbqLBVhCvlJMytAB1lNdKBl/jctUU07KDuzWNVe8E
rXUK1njdr38B9clDWUC7QL7AjaCp5PrFat6xJI0SJI7lU/lf0Lsjx+O13UQJ+HKl0D0J7UEAVDZz
xzo5jU9+KqGuCL+ydJEntXsuA4+kjds9kaKimEF9pKE+XpytAFjj4bUXWFpI9OqYWntJYp0M3RuP
r6iHc2pTneEkFPaBWuThMnbRIivAFfljzB9ilY6M+oADuTjYn5MwM92ZCsnHuMxkjaqgjfBNWaDn
i4CduiSWfmMuDw9lC9uBrCcQNor9HBLigNqZy1x3jaRToe1dOnI5Xcl3nbcUak3V1HBgl3MWVXoV
h6oJzAT0j+Po3hT1LSCvRHKk1zXpq5IkyjSAKCgqZBlA1lK5bMr2BIGtYOrFWjjGUG6m8D91x7ci
GRBWFvZv5xuP4FLcYkYFEvZ//jGa3+Xzd1TW372fU1t/N52DTQr24prHUR5DG6ymDbBUxzuiwZz9
tA1t1AHnge5wTyrpUACweh6KkPIAv4WSvKGRwDPVnRqkPJDFmpLBorK4ZO23ZF32gc0WcQ21Tmqc
xDQKDyIf+MJ0QKmt5oLtaqihGbjqWRIMTd2fKAU9Wa3+BipcE+PtGjw8MZOtYHNThYPw0Pf2YsL3
1ChoyaPTwkHLoK2MUdR+K+j71z75igoBHZRp/LdM4DyCC6ZZLkblRYC3GstQSzTfHG2SdzoybP5Q
C+jQCy8tq7v1te9wTdD0EAM8DEdSgXfrzU003Xa+9ofNo+6iX8XMP30DTRV1W14F/3J/R7ugGh3E
n91x6mNFFtmZUcNBs9CpU161UnMdXjeqNcH7Ga9MGLURxzBzc2LTWul49Ugmg45oTWjyiJUBFc43
16O/txS8FicQMY1cs3rDIGpri3cw6baqUe+m0gJ++NCgx5QhUVelD7KA7uSUVOBZ7QXeRdQ6N8gt
OnWRXrVUT04oflHrgjphQk6Wc3Ixy2Hv+tEm8B+0JmRasPHSiE9BDBls/WzlL29k+ugvbeimIb1w
SwVafNjbxorUAEfWgzOIBCbI08xskNXo1Tc4Yv9u7AWqZ/64TnQSR7AJgfMyC4i/YOaPjRMVfauw
vKEAf1KWMM3B51yAIMuIks3vHKIUEkiKoseeSSMnDSepjrq7U0+kWxVdCzDLJ91Zt5gb4HpblDpo
bRkmNhzb915hDFGSxa/QRzoSbnFdD2dl9okFN2oqh7bSoQ9had7eZlkzanAMiXUug7o9DSgOraiV
OiqKNtBe5CdAbSkmkuFNo/cLZCj0RpulyKSo+hRB1VNa5meSYdEibJ7FanaN7ORV2oK8o1MoNfRT
u0M6gEIg6nZIf41XqxtZ087lzD4TD7WkFiL7BrVYA+HsDqoNd2agNg3h6YnjQuyFKKXaiBMWInyN
swtJJjgMRlGX5JCvUcgL8ylEOLoLmx86g5BRbJ42QWbT5da17OG/8//lN7FXImQobL0eyrxeSe4t
lN+j0jLU8CwkOGHhglOgpwo5sguHvH353jFW4woGVru4hcJmhDgaFBeo3kL9Ena3zYr5TC+SFN1S
Vn+FYo7m3iIgTWMjGdqgG4cra+TQvhnSLpoLgRictgRQmVeESLHcCvlJf+IwxegoFcbEMcCl1ldK
dkvvv+1dZZZ3tqT5PwhAc/N6Bin4Nm3HqS5Emj9KBOtyCDtxcI0y/FSCAihlQ4Yp3fvDFW9Sh/gu
+q1jxFRl6ksbxcul9zMzWRIQR+s63CuozkQgJEE+r9/KBlEREzJABjnM0/imWInUMJSh+lL6akuW
fRGU7k2ckpJuO8rOmaePLPoo427pXxpK9pFy4PJUWRjMtMf2WZF4H0pVIjqCDWsSr6LijDITAVMF
2ZfhuxLkTvDySfW/YzQiSSQQIBg+DWBSvIA2oQVpLPFSdusKmpolXJgixyvh1X/R+B3YbMaJh8fl
q6tJ0gKkaPTrDPGCL2kxgTWkpj6BCm2XSoDEjZxoGGgeeRs0jQrfvWk7bVIDR7xcFNZP3UdlWnNj
eLCCOBubqRkNHdFlvTTgooRiEJFU+70TGYA3tbQ4Q1fPm9WS+VkNMc02bvhEMQtrFJL4Q5XBDmcU
KGH1iFVUnlzpR2u29kfLWFACqswv1Okhhka9MfPZqg51hSAxyh81cqmuXHgXVfrNr9PgQqu0q7qB
oSvVlG7qLbIPWJ/6UtKXVO7t9GZt9H/LIXpRh+7/umNm+5TCExmv87Efq/u8+3RPTqR8zGKKn65J
HD4nf+6XHtKjzw+0dYHe8J9Ujq5D52n9UOsnfm2MaF6SCrjDv1LlgUF7i87CJ1oW1z/eRQmw8c2P
bX1AVolQmjTX+uJ4BiS2M0cvzcLrL7iZztd/Z+8FfibVshSfwePU23P/lD84BQcj7EyBOiAEN0Cs
PTsFljMQ+XBbRAR/6xS8jE6lIICjuQfe++11oA0MXBaLrtfNW+Ib76wDiwS/Tc+xpokkP9dm0v//
18GLk6CLFvCek6A4A91QZdb7drUT6+5OgjlQZCJdIL1/0y548e1Fcx3Zg57vr6oDkhBkpUhGba79
91cGBjELPeikMP4WK/Di+xOhmRvTtKnVPJrV3zCFioIgKJtcsUXiUFz7b29T/bIEHnWz145o7ZO1
k/+gFTyYwV9WECS5DeCbI+Vg0RsDXaHCQdb3WM0ftci+5k/RRT1UV8G8P2v+2Pn0qBLRbZfG0Zk/
jeCI0LjfGWAOSEFyzm0POtH0umP+bFwFFHEN0iCb7XF8k8Cj97UCqjbA/pOOt1hTu29vDUQ5nMbY
zcsLmPpx2UDVYpP2XwIoj3GU2PSnrK+9SaA1m7NBIXNG6kpcRzcJJO8w2722AU3muEFUdMV5urMC
cARpWNcdVYXVQ1xHdw5wepGixEj1nQFrgBdoWmz2wxlAk5pWdG3z9beHzhGdhIqpOxvnpIcfIA9I
Eju6aoB0WV/7k2DiB+BrcipuZuHonEGNJdpzBdB5w3mH1rax/dQHRwE/FlwEbIb1jY5pBWwa7kiE
9zICqj2A+kcjXb/9yvsTYFkDjhqwUMCT1tcm9DiieaCOuHVU//xOQO2eFjwcfvXZeMDGI4YO0mEV
bHbC0U2CooF/6bsSnAEoD8XRD2yhOcAjJo8uYF7iOr6XBxHd9yTQSAtgCAwO/c06P4iJDCJiQD80
nh7pNuBI1EW1o2+AoCogHGkbBO2z+dz79sBWB/CyqaL78TgN4pPuzt9OEBkkiHCMqdc+txIc5mdT
/6e4ub6ObR5UUxMQnF6nAikC21EVk1TLc6sADxEIhPDDNz8VAdSRxQgUxXvOgYrhIyFMu/mz7pGj
DpgB6tyAxNfX0UWJDyahb5xApAg6WlFBpW7elPh7J1yw2TA4iWSmtvN0dEkzUl0kvJ6AyX/bMtgD
bR0tPjjE+6bR0QeCxw1x8F/p9ePaFA8Lom/+hBQanxsaFjgQ1tf+gsA6kDykQmwc3xmh4+T1tAua
sskeYQCftY3WAFiOqghozvo6Pn9pEzn0dplg61AdTKT9fOQAzQcobSot2wzL0ZmFR6K+fkelIcpm
KrHos8eEpQ9kg3SaCWnl+jq+TJLAlcEy2HNbcEoA+5JJrO67zjhMFhyHbIftdjnWCegdP2kDDUoZ
4Jj75lA4CpoJFY68Tacdn6OwNgha7xVAbYH0PLvh2SjaIadKqoUZ+pVyPbLzcTMPvReCIHpRwF0+
BIsHGwKogUliGeu4uTbzfkQpFQEqpp+gp0Ggi04cDCrsT3v+4no/AMAnubqxiBv/9A+9/x/4pUfo
Coo30d0atBLcF89hW176hQe0xtOfb5EaguWVXqTH1r/1LwoMy+be94/djf/cq0Ku0SQ7P3xAl+z+
8+0LPr31sw/18JfT4D6f5z8Bhq5vvX3MDbD4X8s7H2Txh3x+d1/4e4iSdQnh1wM94QV7PBdfHT+v
lvOfcCY9dwtgxHzd3rcoinn8MIyYfMq3bJq+wyI3Oc8fhhHDbvLJfYedznNURua7A2/Tc71HDuIX
Z1rZeLZ9bzGbx3H17r/mcfrf787nhR8HezNEmlyk2vre5XyeLwGWLfYnaVPe7j02WyE6GHhdK+k7
8Bvtxo+b/s9to8v5nd89v003qKe+j391B9fn3rxsYXV9B/5Q3VU//fs87x4WxnqLbrJQ/QdfhvPb
/YHXGJC+A3+ah/OihMpwb+xNZbnv2NfBYhHsGaxtkaLvwJ/ncRDRIHJX7T71FhPUd/AvZUnfyTPn
xBZy0Xf8b/dF+e7kfunNo72n32AZ+o5+OceYY7DKfG+Nb9FyfUdH/JXRy93nfkSi9R77Jfr4nhaF
g38ez5ebnqLgZ3LL1z0rIlqMiv332Dp7fd/jX685Ar9ScH1vcxmsknzfHRCDE8Hit/cd/HMepNX+
CtoO/hf4G7/V4tXz44smMvGpH6Zk7bI+hjd9p+lyvhTz9Mzgf8E0vcXA2XNmRveRHzx9cp20YN9p
GT3ut1GwZ6FZQ4JWV+l/izfJd3vODuTl87IMiif0vr/Ki31naX3OzBeCRfhhPtarc3sHkid97zDj
KHhx/L8gHvl8z9byDn38X5ikvs9/Mb9jfh7mQUwOawdwAlAUUsv8AXGKNzfac5HkY0PD0/jyoVHh
uX+2HzyL3/gZ3c/zf/4vAAAA//8=</cx:binary>
              </cx:geoCache>
            </cx:geography>
          </cx:layoutPr>
        </cx:series>
      </cx:plotAreaRegion>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strDim>
      <cx:numDim type="colorVal">
        <cx:f>_xlchart.v5.5</cx:f>
      </cx:numDim>
    </cx:data>
    <cx:data id="1">
      <cx:strDim type="cat">
        <cx:f>_xlchart.v5.4</cx:f>
      </cx:strDim>
      <cx:numDim type="colorVal">
        <cx:f>_xlchart.v5.6</cx:f>
      </cx:numDim>
    </cx:data>
    <cx:data id="2">
      <cx:strDim type="cat">
        <cx:f>_xlchart.v5.4</cx:f>
      </cx:strDim>
      <cx:numDim type="colorVal">
        <cx:f>_xlchart.v5.7</cx:f>
      </cx:numDim>
    </cx:data>
  </cx:chartData>
  <cx:chart>
    <cx:title pos="t" align="ctr" overlay="0"/>
    <cx:plotArea>
      <cx:plotAreaRegion>
        <cx:series layoutId="regionMap" uniqueId="{87E89C14-B2DF-4E27-BB9F-DB2484232F49}" formatIdx="0">
          <cx:dataId val="0"/>
          <cx:layoutPr>
            <cx:geography cultureLanguage="en-US" cultureRegion="IN" attribution="Powered by Bing">
              <cx:geoCache provider="{E9337A44-BEBE-4D9F-B70C-5C5E7DAFC167}">
                <cx:binary>1HxZd9w4suZf8fHDPA1V2EH2dN1zCmTuytRuu/zCk5ZUJEhwA3f++glZUl0pO7utO+U+08qHtCQS
ZAAfIuKLBf777fC3W3O/tx+GzOT1326HXz/GTVP+7Zdf6tv4PtvXJ5m+tUVd/NGc3BbZL8Uff+jb
+1/u7L7XefQLQZj9chvvbXM/fPyvv8PTovvitLjdN7rIL9p7O17e161p6n9x7eilD/u7TOeBrhur
bxv868erZt/c/3KTw3M/XN9bq5vCjh8/3OeNbsbrsbz/9eOrIR8//PJff//lnwp09KWPsh699A/y
LHW2h4mbD+d2f3dfxz8S5bUk/7AeHwwsWdPewTQoPvEI5UK4BH3/4I8fTJFHT5elPCFUEEyF+3hZ
PL96t89g+P9EsO9T3d/d2fu6hhl+//fYE16tLNxw/vHDbdHmzQO8ESDy68dVfqf3Hz/ouvAfL/jF
w1xWu2M4/AMwsBz/Rqiu780+j/Y5yPevt8vbMcLyBFZfSEH5a3C8E4Q8QVz6iA2iz+98BOdNohxH
5cXQAziuF+8Kju0e7MW+jhv7MwHxThgnyOXMe1x58hoXcYKR6zGE4e+Pm+ARkDcKcxySV4MPQNku
/6NBOa6+L9Xj1R3ftfjt6kHICeWEYzBj3uPnNRreCRVgv7jAj2CBEr0E5cmY/HNpjsPxNOyV4P/Z
lunsTtfxT9QCgk44poix4+vushNGQEUoelKSg3X/sTjHF/553IEKnF3+R6vAK2mBYVzvM20+7PZ3
7fNu/Ge04u2KgPEJwrDLsUuPKoJ7wpBEBHH5/M4nP/EmWY6j8XIer+YIUwR3/I7UQ2nwFM8L89fB
IPxESM/lmD95Z/zKKrlwGXy3YN6Bj/ihGMdxeBp2AIF6X0qxubd78xMtFEYnjHkeI9w9qhACFMIl
gmHxpxt/6Rl+LM5xLJ7HHYCxOX1X+rBoE2BOzU/UCHIiPCKxy9FRNPAJ9ySiSLDndz6apzcIchyH
PwceALFYvysgbpoGQuafHvkR8Rj54SdahA4MFHh3AREHRBePaB0EF2+W6jg2B8MPELp5XzHf5T7Z
1028z5837k9wH+KEu4wS6sqjykJPQI0wcbE8SmrfJNFxZF4MPUDl8n3pzWZv832zT3+mQ2EnEiNG
GDueLYHAD5w+uPzjOvMmiY6j8mLoASqb396VNft8Xzcf1D2kSMxP1JYHdWCYIwnU9kX6ypUnniTC
Y8+E+CAGeaMwxyF5NfgAlM/qXYGy2wMc+/zuJyIiTpDALmQV8TH75UFwKMB4yae0IjoISd4i0HFU
/nvkASS790W/fsvvYrv/+W4f8xPJuZCcQuDxQlWkd+IJSGgRAoz54XOAyNvlOY7L4fgDdH57Xx5/
q6fC7rOfqC/0hCLJMaLuK1g8cuJSgYiHnmA5oGFvEOQ4Hn8OPABi+/VdWS4/jvdNo+tob39iVYTg
EwIlEeZBlvf754AbkxPEMJEcHQTvb5XmOCSvRx/g4l+/K1y2+7t4/DeYL0JPOAXHwfmT53iNjHRP
iOt6gtInt3OoLm8W6zhEh9M6AGn7vqzYGjJeKYQtP9Pv0xMBmXbiPYeNr80ZpL045FsoEU8ZmYNY
/00SHYfmxdADVNb/2dWRV9JCaji4N7H+iZ7FPREMAhIknrJcBxojTzDmTEKm8tHvH1R4fyjNcTSe
hr2aG0ztfXGw5d6OP7WSS7wT7LnYYxCHvORe4oQyRBhi/6TK/mM5jqPw5wQOcFi+r7zweZsn+28/
TyUoOnEZwYw/JN9f4sBPIBfsEgZofP8chIs/luM4DM/jDlA4V3/Vpb+uDb1s64AZAmf0pHyijd7r
iZITDDkMMMQH/vFZ0pfV0FdSP/bd/EMXx/O4V/f++vH5zwdloPN9Cr02D+mywxaO881/QAvHb3X9
U6k9aDeUQV0PH61CPDB8oJIA1vGk0Q+lOb7nnoYdAPLb1V/dcgetM//eZprvWeL9T6YooP1AQBAQ
fPHo8V5TFAiEoURKqeRgHF6Wg94ozHE4Xg0+AOUGNv2Bhvwndzit91nWfgDW+GEDjTWZts/L9Nez
3hTYPSRQOaS2H6E5MFscGmsk4PZ8+YCrPEr2v/ZZ+X/eIttxpI4+5ACx9ftCbFHsfx5GkECCfhpC
PXLUnEl2gjikXAUhjxAe+NAfyHIck++DDjBY/PautOba6rL9mU1oEAlLBqVUQOKVb/cw/J1I6Hh6
yl0cAPAGQY6D8OfAAyCuL98VEP5DwKt/br4IXIokHnh593iMJU4g0c0ha/FUzDuIet8m0nFUXo49
AMZ/X3HveXvXQhu4/XGn9Wva+6/am6ElyvUIFgQc/pFEHvh6CXoiIfT68/JLl/82kY4D83LsATDn
v78rjdneR9B7vh9/ohOB7igO6oKpfK7MHdowIgEZiZ4oGpi4l7i8SaLjsLwYeoDK9n0lJ6Cgss/2
+XcittO3xTdoElnVD1W8+nmx/johw9CzA5pBXAQm60Wk/L0sgSGLB92dj5/ndz727Pw/Cnccsn/5
sAMQf3tfTYfbff5AC54X768DRqBDgTLod34BzEvcoFAOXYlQaPrvtpJXivVjeY5j9OdEDvDYvi88
rnSa6p9Z1pMnHDp0KHTd/qknL+BwoSVXAnOAsuuj/zkIaH4sznE0nscdgHH1vsKW32yb/5uOPRH3
hH7XgOfWz9dJcWhP4A+HCaDM9CdsL9XkfyTZcYiOPOIArd/+Mq9+zZNepAcJbEuPQkoKCs7fP+S1
dX84wCKphA7lx8/Btjwi++PqHLNf//+m/z9LVR3cfew8YQDtZLPvZwDffPX77OGY4sHQJzZzbL2e
Lq3ufv0IvBVDGwacLXxE8uEhr3jQi66wRwBejLqHlsRfP0JBlD+F4y6CqJCBH++hBQuuQKDu0Ydk
ymNGhQPIeWGbGN4LZgnKQQjqESCAhFEfP9RF+/0SdOlKAtkZuMLgB+H+eRLzvDBjVOR/0vGn3z/k
bXZe6Lyp4cGgZuXjbQ+SSia460rCwV958CjYkHD9dn8Jpz0f7v7fouZOKRuvmfGaL8d8PBNh+gd2
83nXpIFMxawe24CKKzqZLxVrrHqxWkfeT7yHI1mvJYA2JII5dpGAmjL5fv2FBFHM6SQm086aophH
tK18Xg1iGzKJVBrj2h8aFyubtl/HkJYr1+3xwkqxQUVT3ZQdzmZOUsPZ0oTvk4zLLRzAyIOwNtsh
ZmRbcsJ8WaVZ4BURX8RNG/mcRmUQ24zMpfTuCzm5QVaafl6RG53j9ncvaT4niZAXDz+4rZ2WSKNv
SYLkWcxDqkY2ziNryJekUzFurljZ29MyG9aS5e1aG+xnvHcXtavvBO6+jAyzXZE1teK6UBOt4nWR
xQHjlq80ry4hvzDNI1H7ooqiraClP9Ecr2jfmc33L9zkVFW9twwr/Aetu3lXk7vCLC3SaqDfarPU
hrkzHu9dFkdBKQoRtK5uZrZNLlsuYoX7eG7HOFnkSa5wOmV+WfBPgjC5JjmLVOjxVEVZF7CwC+e2
jHYND6NZg3npD2g8JW7IlMBy8kuR+uBui3lPdaI8JrCaHFMHeIqXuMbrlJ+FOG5Ub8pYVWkbKRK2
qonQLJU7HkdSucaMimVuorK+wkpCVn6W1BP3tSFLFAaul1YBcxIWiJ1oeOxz0xvV6rOpy32UhKfb
MEuiVSHbRJW9b7jpVmzA551plaftp8gt7WzwumBEY76Ly2GRmIFvpM1n+cCGoGqT2KflV9pEOyTs
nHvNeNmVYbEsc4xVLGmvyizf970baFkjNVp8TorUKh3GZsZ1xH2ng5tiqZWsbLO1ml54phhVGff1
aojqWNEe1hh15bytO+eU6SpXqOObCBdmbS3ek0RblTDaBl48DkpUyPhCfMZp9Slu3WVDzKeSuvO0
7hZwKtXOJrFw02FUTuf+EevwlOKkmqVpyP2Sp3glrSl9oTum4LzYTsTeNqk82GsFW4QF2XfjuHEE
2peOXxVtqQayavjDKjkRgbk2M6zHUCUdLHZkxOfCBnFBm2Dwili1jj43iCk02CXHs96rkU8anihj
+GYYUDfHZUh9lJ25ONuPjJgFGduvWV7PELNJwMvO+KXBwWiShdtlWmWhF6mulrejThOVjsmnlrJG
FcnCG0OQJ8VBO42lXzH3LmLOvMblIkvGRsk4bQKckDjokzFfSdcGfTqjIC1zyDxzw2+ctqPKcjoL
XRltMv0ZV7w45arwknRhJu+6appTE6qMusbXpDIBgfmoelJZwhrfmvlUtesq6ZNAdOyuqfNNmJFy
FXqoV1ERqbzKYpVHrrOkxjUK167vMD4EQyrvBt3fkBgnqyGpdeA6s3qqIn/KcDsfYQueoYevilTL
UNp5Zqd2bT0sfadKB+XRctfxfB6HKzLQTNWysGoyPFPhUC+9z4nwfKs1W7tIn5ZFXV8QQuuLRI+5
IplFKpFu5FO3qJatmajSSG9omjWXZbWlVrs7o7k3R8b0sIpZotqh7edUpMMpE8OnsMfdOubmts2q
Tlmcyzk2RAeyQN2KMGP9NO3uUzmlykty6jcddj4ho4gzSyM+XhqJbwU4sYC3RXGKhtLXiNBdqL0V
yrrtOIzjubXDfd97g8oTXcxlXfGAw2/Mo8lWJC33uzj8RHPRXwucq8yLQ4Wmmq2zil+JsrFrApbb
ZfW4HaqdtY53qcNFWYb5IkwwASXt00Uc10TlojJzrAkLvAgvE91Mm2nMmJ/Krzr2sqVhcXHWitbM
pSOjVcZ4GWgUzSxrzMVUSLtryqlVcqgAfAcMVGvTjTOIcyfs3DnPnIvKm8TSDF7l2zS7aiwZLuJy
3zZVsRRdZbeJEd6sLJ1o66RevSG9sy7BeM5jULXAI42fu3lyIXJrllmTlas2Sq68usXbwQlDn+Ry
F2WNUI2gOagtBTPHIz0nQpensqrLU/7wlYDFz7I4uiB23tdhtuucVvsUSgNqaGIfxePnghfjZ3dw
hwDL9lOUdr3fI1Kts8sOrqi6wfq0k2F4Q2CrqBqHybJ0mqu+7JxL3tu1K1PuF1Vdz3WasRURvfRD
48XBxG2xJmEZfta5XXSdSjxe/M6Hvgna1NMz4pRYpZzZa966teqyr3VfdzMykWhp3Wnm8FWfh+lu
zEzmj04Zz1LsNFsPzcIChaeOLWSnoHKtNzYXm0y6/ojK7jYf07UTdZcWZfiz21dXXkm+5CKZVg91
+AvjZWoaKDlzpZwXw9grahMvGK6JHpmCltxmPulBnmaZDqoobTZjQZoNimpUKiKTWtkmS2clL/NN
kZqbuM9G1QnGVVuzZt6Rptt8/wrN76OG7evyrpmHbZur0Kl6lQ7ic+Tm4rosN7hI2A3YG3wde35S
bEpTe79LZqIFT8bYL6L0ekzsFiXy97hD3u82r5QIreNn0Co0R5rYLXPuide1s0oXO3fg+Xok+cpp
pjucSDYbci6WSaIvIkFWLo6yGesZUZmoOyUShhdVoTLmfu2MF0y2jM9CRq9o1ulzLohKk9oAczH6
s2RT4MKuzLKxv4zBHWOXTJt2HC5zzZLNoHm5DOu+UFyOeNN1dFQx2PhZJsJ2iw33+w61CxHn1Rw1
kzujbQgOJTGnRbuVKTMKZiY+DZ5T+XRs2rmoi0xFVatXjBb71Gs3mJXttScbHCCcpIHpKr7+/jVS
4ntU6w1v43yb444GA1/2JavXg5tehNaGX6IHZaqyaDNW5s4dxmoTPnyNXrikU8lXOUPVNiVhta2z
fUzxOCN6IHNdykWKG35W1WDOa5FkmyEmme+NotxOxXibF0U4sy7cn7mRDgrCNEzHaYKeR8iXIgIe
QHV+lkXfyjDzCXXYzAvLM5S2RuWMBchk44xbOqjRaHfFdDwu646xWWxDqTq3lco0vVl7gJhq07hd
tJqjWUGsnsWsFYFjdRr0jguUGLPJz9zSPas8U6oyL+9ZiNILAltgV6XTpMyg8aJ3UuYjhw4rkkST
ImVxQTrcbMIxoct+Gr+ZBHlrA35HWacXQeml923oVgsXfUrSNrtxtrb3vOvEmWK/dcfUb70QTGc6
VmqQ/GqMp+60YFMJnDV3/XYqHD/FqFsOcbkbkphft2gyfpXK/KYbus85A1ab9EXoJ9gO6yJNL0kW
xUHbVdVi4l0EYveqZkKeIje+GUOn2ejU2gX1aKcMCumlJSFXDYPJidAk/lhoYP116qcchasMi7ue
70drqvlk6hWOq1MhWXwKrLgKprwBlgY+J8hd4L7U7YhfOeCwp9h8yTm1K0rDdoao35XgOHGa8m04
GdgMTr/UNOIbMbpk16MvoTP1V7pxHL8rojPHGcmigczGp2QqhOqtzFXO+28cNrfvIEK+gfIFsRbF
77jvV3nkdadUxuPCjpiBIey6y1oPQSYNUg5YmrlEtZ7Jlna+V6YsKNKs3UQVDS9cJwdy5MIaFSHu
5vGUnDuRWwED7vQmJ6xZO7RalWW6Koxz3TUuWg4I4YVLh0a1sdXbpq+vkLHtecmsb+CM7kwPebSx
NNlRAm6i7UR92RZ4kaY28VHR8SCl5aB4J1qVNFnrYzqhm2V/l1RA1LhMi00u/TrN0ZpN92kXqygu
piuvC2/6CphLaningA3lSnDP2empSXw2JfmmJ7Wj+jHKNmnhzqTXTz5jwzTDluqAobKFFYvSbZOi
DStYs9JVNMuiBtCG3TvLUKz9mKV2EyJZbZI44rO6CTsV4ozPWgH7DMdjfTqm/V5i2PI68eZOIb1N
XDrhThAU7pIM7EgoO990RK4isH3+0DOI2vJY+iMtkrXTjacVGewnnJ5OomjWtsLdqm/GbVEPfJFM
Eb6ZXAgV+z5GQHGb6jIe9bnnkE1mZLrtCggHOh4CT4xDPEe444rZWG5ogfuZW2yGirezKSTJbJpu
QybsVdRSCANL1s+qLCnnXTw5vmw7vCS9iGdxza9LG5ObpkZrwKVdha13S69t24M4DmyHKmLLKU4y
Jc1ozgayKatrEgPx9FBpl97kNgqTMDrPZNTPBjkBoet6oaSOiyBvY6nCHlx+xHkeuG6sL8I6nTOS
7EVr23mVUbzwWsMLZRi6kKU4j4uGno2NTP0wBsKeRa0+rSMXBRl38axLnPasRjRe9rmplK4o9mk2
RAugYf1VDpkWpaehX6eOmVRX9GbRsUyNEEC0RRqe8lTLLZ3yaTZklfVHjvEO/LFfZiE6l6yh66Yc
M2Wcys4yw/qVlLsQ2hY3oH6znPX5uh0FIFC6644laJ2X+kumxVJXZTvPeButUDpVKiTEDSosoyW0
wayrSRanU2shgjRomo9ugz8X7bSyE5Kq52m2QBCxLVJpCgV2xF4M+nMJxxa2NWyzIWrIp16X6zGT
1V3F5RWNkpnNp3rbTcSe1p35gjlxVk5ffRqd1K7qSKe+bVt37bhp7QM/PgvbaPIL4HZBGol7L8vI
vVNdjyM9jYgjz0LYclc0mb7Go5euJk//XmaGrEnWfHUc16wx7vBDBOvOjEmdFWnYPSQHvnZxBNQ7
IWDwIjfZxSZNg6GXFyCcXBVpD8ypv2RjTy4lRCHSsEuIMhVppPCnzvIFnNpPLol0ovnE6QjsoFFV
h6sVa6NiHTbFNowrb+HWxN0UUxItS00b5chBKEYjYBMmyxekg9gtZYOeOQRt7JSmO53kegbpf+PH
HEUPlno/1ANagoc+9WRkNqjnybZrqvswLz53lcMvWjrxi6osXUV6PNNV0y95A7YmAUOSxEV5Wjrx
NYEwcavNSABUsEA5Hm5E0S8KJptFJ3W7cLAIgz5s9SaDx8z7qbzLcZ2fj9jGvqVYibSji4pk9Y2V
AwrwsEiB4i3yNsWfImFSnxZOowTx+lldRdmnLM5nKSnQOXUgDgLD7C5JB8FCl0e5qlpwMtkgr5s2
TtfYsjPTj8OmKbtF0aZyA4075xrDjhZEqoZ0NWh9JYPSAf0zaZxtdKEhNdVJVT6keBLk4HWMy3oZ
dU0DgTgul2k0BTTO7pqGlHt4u0paGt3WcbJOqiTaCWNAu4EYLYoEaOPocr/qJ74VNbmeoqG94Ln8
MuCUrUNbTIsmiaeFxq4MqjA+hwxg/m0AMgq+qQs8PORz1rvxuUm0EzBL1yYe1ob0mzAB0tx4/dx6
OV1FSbwbmxEp1FdM5RAOKZMPn9O6AN/B4iloRtB37dVBqpu7Gv4bgrkeAxa5ENk6AGSE0CIR0dyQ
Mr/uklK10TgFWVx9dZkQ/hBh7Q9Y9j5uu3Pu6R0WBaTFdPXZSPiFR/sB5xrSElPu11oHDjfhNpr1
YEijZEGrUhk9uH7XZHQzSkMgyza1c9xzMTdVd+M6DOgqh5Mtgds3vYLUkDOHdJoJqrr6o7BxvYgL
5ww7gp2Bw4RZUIiVdUz0aSPNvkWdPrUdKXcMcgNumS96ypI5HXLjNz3jswQePbMO8J5SjslpFddX
IjZ2JR/ckxmcOc3IwtTlVRwjZ1v2/a0OsbmJ8FZEGAWiT4azwrEr3SVWxZblM945EsLUaMdY+SkP
qfBxD6FSVvY7ketohevkixuW14zFO5aHd/0QRqqKo80EC7poRJ3MajjPq4gR/SwMO+AWpAbn6Mbx
0rHDrZP2+VnVnIPVLcGrrJranHJZOcBzOkdlU2rmlI7G79Jx74YiD2htLyWu7ppKNoBSoZUn3V2s
c/c0GvB91A/NzGB83RjjgTsEIl2CG/Em484HXLeqTmymUOyl51lNmqAYB+n3Fak31VD4XW0hQV10
+brsIBqOSzd8yGQmX6iITp3Kc1UBG3ruetZVgx28L06YRUGFEmftchLOagKpN9NEmc8zTy8QuMyg
cIYwYDGLfCmBWufaYQtIj4Av0+MOhxk7Qy3lPnBR92Lk0sxFVJXbRLYQsxfJnVunRrE2PRegzd8q
2FJR450S6MxTjaUR5FDSdRW25LqbxhVvnNLPcu5sUTvOKKsHvxACcpJVDRE3G9c9cX3tptO6Z6JT
dQouvC2v+5ZhH1mTw93JhcQ3DHX5VRems9QAR69aICkFsO8lGRayD2HqRCxG2bZ+4sZ824W0mIHt
hQT6lZYPtEpH646PbM77P2oX0SDqvTu31EtWAGP2xgQ2r67mJKugJyUaTrO6nbso/GZ0OwWs6b5A
XreY17311vU4uirNc32BB2/0E03kvK66dh66BVhHl4NxgKhx22eKJpBZjWRiz2VsFn3eQ7ikRwlz
ahuQJEOKDUMKWasuWmmiowB5XTK3Ke79pLbnFnlMebzzVJGW2SLKnVqJvuqDdIzqWVhNbRDFzhqT
dljmY5Iss2S6yjCPN7Bo0cLkFJ7NRXb6/SuJwWLboVo12OIV8Yphprs0AM3/2tuJnnsomRcVdjY6
79fxlG5cDLm6mHgQ8PRFF3RJirZTrtI2zxa4cCrloNE5r4n3ReSQ4ZATbk5jiKHnXdlmKnXceBeP
JYIFaD8nrb1OxgkKMNm0qDoorrDO8+ZyaAJWO2QHTJnsoC6qF3koe/X9b43NpMqdFlxfFI2LKkSz
up3MGbLjZ6iLlEtD67Mqcuhlz9GKVxd2EHQD1KBRHInbBvCeW9ZVq3gs1h5PtJoIyXY8dBDEy/Q0
mci4ckscryvZ55vas/3SFTjaTkMLOVvRhLuuYXIWgVW5yKucBVWDs9XA5Rc6xv1ZMdJqXUT5Fak6
sJI41L4oov4KkuTjTERb1mK+GMERnJUt9iGLiHZ93O69qeHzJpbDHLFuTnHoAgbCnNWmzYNh6Mys
lqw4j8BqOTb3dlFoc9CS8mscWu+cjNr4NivsIiUjdhTKQhvQZoVCO50mSeZCcEchfBwdsC6J46nI
NdNZyqG+AYWQfkHWpi3srZ1KsMgm2qK8xlcid6LAFq5elek0KI0zskzarphDHqHdeCgqAg0umPMo
vO9lu2dOBDnftoDXt9iZZ6UAGk97DjUYJjc6G1Ml8iI7H0J8mwz1eB55rYWsbfolZ0226vDo+mnl
8osUtJbkoxu0Iz2jVbrP3Hzn5WRRDXno017foBFByFZAfEbDTOGCK5HVu7yZIGE7NlrFVTfNASSL
bacmIVXMp2o2UIlnNKwnv2/yZF51bqQYmVOSfzUOoXORUOtzD1RV29LMnIirqc2SAFOzLzsaQWCQ
L6LIu5rCsYVEU5yqtMvdTR2Bqc6sJzal7dh1StkXU8VyC6kfv0OYXiPDZ54ZEkgAZUwlSZSsdYs0
RMSlgTggE8BYomFXphWHWLOu1gb1RCGwKF3Sm2VUw+aPJqgUZSir5jaOi//L2Zc1yYlr6/4i3QAk
kHi5DwxJzjW4XLbrhWi33QxiECAQ8Ovvl9377C7ncVbFrYgdFW3vblRIWktL37AIu8Zv7pupUjtv
nL+0wsU9xE+tjYVeqk+T7bmb2dIkyji9T4UZd8Y4el874s/O0fQAGDPovUntafacpZzfNwuw3Yof
GHeHM2qO+Wkp9gPxRLJiSJBr3aMQ2RROvU2AIoBtKqem3JV5jR3dADcSE+0fK4+xIJfrl8n1mqe6
SQ809ba1qseN77FuQ6YWGF46WoFIweNQY9wgs8p+j6Z9/b4kKWgg4MURGSw/YjztQ4OjDQwL2RlZ
tpvW0+SQOXIMaxAUjpDWs99NbYANeR6M8I+qK3dMWuvnokhDUV2Y0KEWuKAy8yRyFY4LoDegzJ9W
m5Kw9FuxyXuFIpWvSep10dKtU6zIOD7OjG0Lu+/vnLoa4tElIboI+5t1sOSuspynRZbFQbB2K43E
oVM5zhEVpn3Qww8121Yy2PeqA2k7Vrb7xcdpHwxG94B/CtTYMwrSvlrcmOdq0/iZuvdRx5TaNveF
1XzJS8tLgL8SFO1dEY2gJ8PJdXUALqWKTUb4PmebkQMEEJZdHCyUc0g2/V2RktArnfk8Y49To0ok
OC2DytUgDP3hXKIeiDGTVaDb4iS19A99CujcNnMW5K3b712re8kA6CZDamRkDxycKmgdRWwD3Nyc
tVU8Zt1EvnI7jet9WSjchnNPP0gWCD2LIG2F3rPa5hFw0HPXDSZkZadjuYxukvVWHww5LcIRVo5N
6ZZtWBilEzLPa9ANujlUFq65qx42hrQiwY7+OnC7B+9qmfscnXBQMNLEQpY4NRIct6zNnnr1jFJK
tX94/S6bTJ2Yvl4joPQaN2pizkAOl9AZv45NNTyhGp42KXFBbMvv1VqzowDLGcpeWKFsuikxC+pV
7d5Xo62e13k/cVpusnbV5wuEW8oGqdDh+ZZP47rhIq0C4JsblXInQI3eRow6OUgKv3/0x+HPurSR
Gqh+pDMlQbpaMvGF+TzkzXhuJpuBqneSdBidqPLVHIrc7gAmWFaeON344rgqPSDxojoTskgcgy3q
Ov7eZExuW7sZo7SgcTXN831N2+6uHl9srvdjTscD6B37OI/PBpfhEypz0L84bZKWl2QzdRNwgiF/
aYHEbVLA5gXqn5ixzI85Lsqq9KbneqFRU3r0mVrl3hTtsAWwZQX+4gON7F0vWsqx2NSr74SsW8jG
a6wy4j247Kqdqv06gkGvHfcw8XpXVV6Y6wY350z6kaWzhBP7oRTZH/7i7FapVVAW9cZp7Hswlk+T
i3sgbSfcYCzvATgRILse96hLTZf26hNB5q8XcC3GVli6o52VoHMmsa+IeATd/VSX1v2w7LvaBi+V
qQUXCtB+IJlwc+4D1OR8U4hSBoxDJ+H0MWdZhjrV/AVMKAdh15tQFUQGXGd7oJwsGvxyDI3vfM3V
tB6synBMBHiFzAGwK0UO1UCNdDWHT6uDi5cjM7XPCu8vd5znQLAuqYU8dStCMsvuim7da4+IYEyr
LEClHsgaHGJelkenHY6jt4L7BL/YTUwFuvrhEQrumftNyNNCBasNoFkVLwMWH5d1BSVAJQPl5F9W
D+ttLQDWJ7Od19IGT3qnaPHnQOndTGcWVFNJA0IAcTYKF6Yc6bzAobra5q+6Wd2ADjoADPPTIcYP
WdF8Z5b5tlJgmZ3nnLUnhg32FqO47M4F1ASqeFomE9EZ2DYtcJeY1vmFDe7JkakfNNIZgO9u59Sy
o64ibVC6y+cx05hefcHn2oDbszlIcBnCysO8MiYcPCRvlp4qVmeBX0NXYgpcz2zVIcVWO7uru9Bf
S4oLAglHOR25Kx8sMzZJjlNKpiwUekTJCCZrybz7zne39Wq5B0U5SjERoBdNvm/oGMwucNLU+mEV
mRPK2e0D1S6JraavEhXFYADj5P5ShMJjJ3tMf3CrMWHG6jbw/CHIU0pPrLtTU4+CscfFsF4zgPg1
dzeLnqbQruLe1VBqQPRQgX4O3anIk6lJN85Qkii3MplYUoGBYp3eLKgDghRV9mawUP8HbrPQoMzS
OfG7FjdmuWb7vAFb3wO4G13fBkfZjyjuushndh6lbKkeHAKgAZBWEVq+kRtjWXdeXo6nGk0Swjaf
mggFitxMuKAf1OQp3JJG+1u9ngslTq7y+PeW/YWr8hSAdpvOeq2foACxv1YXMUCp9Eb6bbMpbaGC
VtAJiF6zrVuzm+qG31WetILJ6mlshFwAy+vxoL+LZWk3ZGFtPHXDAbbzv+qs0t/WiaMc6s8zMuhx
EaSKmZ260SCByVFtWoDg5Z2drtOmo5Y86mICBkJLkgCcvUO1Il8aG6hhUanIzGP9zIf6XlfL/dS2
bNertklUavuRyVoW9ClJEVT1n1Wn3DMQ9C1vBxxfraGbou3B0/j+w3opQWiOu6XXNIDz2FyeW55H
YhJei1v+EoH544fu8mPueOAN+Y5MZbcfum6M55TPgVqq7jixnIRrPmCHQZYBTSmw0sw52NJmR7Mg
5fgW1AZS+fpUaXrOCR0T4XRdXPVLeSiWzgmcElsMvIr+mckjl5X6wXIboVvM5nFsmjlxuKA72g9I
+NDfQD7zBX0u64NlrfVBSzrsBknvu8XnB5NO3ywt2qMggkRnwwe+rQCmneZqbePmlA9WtiubJYPA
hJ9yv1s3rRn+wrZPPBxo1dDNEcCf9pTV9MFlbbCYdvmJCjRMvbmP0qpdYwHkRTJTR8hJy4tifziW
/kmapcLRadr7MV+AL1v2s+9WIpwHaz10jt0HTaPUw+wosal6FEwry9YNLdYiBCqdKMetv9b58FiM
1bdqsEQX4GC7S8F+fEq9OjKW+DmbsvpS2m3SFJ56aR0uozV3shOt+zZcyTjsa/8iN8nLz430y6Nc
anlEYf/ZSQ0Ns7VMz3Sxp1CBijwWpPG22VJm0SLTJUpry03cQhx4XqAAJTR0C9XuIb4rwqIscB5X
2XiElKpNpFv9RMnkbNIC6KeLLRvqVhZxUyv/9PePpV/9E6Eu4rCLoCVSh4ZAIAfSNdDkx1RawyOg
be+T4p4KTRqCMqm2RDPr0dP3rKPYyxYfttJ/ogNYWLnM9dlAswMqfgTw0JHD7Ku7AejwjjpjuS2J
VWz6dAK4M02nlDcLbn7gyZu+ExvDGMejclR9F7Z+YX2/A+f7BXxku80ypSIQUVCQdMu963RixyV/
JllrjqN/gWPS7kzqNeZaD3dZPz0LqLzioXLnAM2e/XiSvQSDN9Vg6AM9gkOvSjlAXDB/V1bWQJdE
1CFTHbJPYyXywm/7s35QfV+9VNwNa75kccdnpAwll1NTyh+zXna127FYtbl1tlrLDSW4kKhePJzm
lbFDOTTjfcvtsOsaGnV52UTWUomzA1xwhJznNLht5PUzA30MCeUAhBzoTZtGpC3ane+MTTg14C6t
mdOtNyqyNfV8qhXJDn7T5od8sCmgX+zw0etDsRxxJ84/d6X3A6KcPvBm9ly2bhUDzrahrMynh2Yx
D5KU06EdA0lzcV8uY/swGQV6yhcryMGyfSBrsQByHbxoznZgSfVzLdb83tb6C7RgKO0Y75OZlXkw
Lf0LuPd6gzUiwbxIFTdrXZ1lU38a5xRwO03LHWzKkDaADT2vrgkWZX4uhe6+czYeynJhOzYZnSy+
OvtgLXGg9OPWZsAkeuOe+TKcjPDceJlyAeyy5nHtr124ANreKcdEqbS9Q5YKe4vTZuuBXtj//aNZ
IQYDDeMlQNnB6vMmKcFWRSuogEhBYbJdPC82Q1Gj/gCoZ3tfU8vk51HQn+3S4Tz0qy9Vmk2nsWJ7
h40Umi9rP2iI2HrhC2SCtgc3OvOEqAE34AFCt3wqFFht/s3pHB+hiEqTK+giLbY+eYOVBlOqf3pQ
twZ1m9VbW6wWSlqpgp5j/dMVmqxar/ceXfpAViM0ppo0IdnV6/gs0j4N/NyC1DG3rcAw1ItGe1+X
xToDsNbxQoeXLtOAdVKjQjfzv3uiAZBgymCB/M6Yx7KwcAojHCK6gDiGSHdzgZD8qJu1HeZKPbdN
4eKXJLvMaqHryFSQV925KZ0yJDWobiPc7xYwy6hu9XPqWPdu00wISj+cWffsEX1PhJhAMpEd/hv7
0ADmKfruc75Y937fYTrWEa92wfkXa43XPIcqSZaPLtRrtqOfCHDBgC9zHwjoiyEEWNxEd3IKITXc
pEv/DOmaHY6tDwFqD4Ajl3ccSGSSBxLCysh1dPoJwJ2+q1y+X5X/QzfZlzWfg6latnPL/gBu8Wnp
EcUIUQotcGVFDpmdsHEx93p27v/+BZmPyW1hEQoUu0cl8L1rimeaZUdnmM/pNEeZ7X+bciRO2zjr
p65Kv9QMkgJQteCf0mRyQKdcVtJvQLVA2dQHvFF7ZvvNHanuFU6NRXActEr1WNPW3VRq4KdBrYBS
ZeptPKqrQIzyU+lhR1kC112r8x+A8u1XPnoQl/XAgdYu6aTB2bUQ8CGXhWz1ZShZbEi3Bovfu2f7
ojNZWlMkbGqrM9CRCN1QXGCuqQJ5Cq24T6CRyzSAgHHYiGKwgQG89KzgW8j7okLqKSq66c/FXqAJ
qj8jpPZNUWxwI0TRhw/o7NnQthGtUhmk9Xy5X6GyyTEBsva/5woa0ZzNwI7ByUSqn8OemQLSYuw4
ULd9jK6kDhRVhYi7Xh5nu/uE39Zsp1Vuy9lfH+aFfk+Hvt31vbWDuFQdtJXqEBD1HNtpqs+Awl3w
tf4cQalMjpCCs9AuwHTw0YxhNeY+gPwxEk3/ZS1QE9qZe1eqJYE+6ZGUqKTGalkDmfIFdca8nLqq
n2OrLN2AA6E8OstQHxscucFacGjQbbc6SsaXUHSYmb7ETlHGg0YkbbtD1kKi44A0w3mzRgRbJjSs
8lE0IdLHCkmBI/O6dEJd4/EtZTXd1xcZXlGDMkGyarrcDkohSyyXBFZSSx3iI0QPXl34yTDXABUn
2p01Kp0da8s1gB0hbFqAzVUGYXDXpuXd3z9m0co7Pc7filqnkeVOP0aloHY2db5pK92dJxD+eyYp
1CKdAIopQCClvUiE/dhUvjw2IBeP3tQ/+Y4rdq3tTfsBG7KyyudWD9AGdh6BQg9zMINXbMqpfGDW
n7mlh0T14ARHB2w2mOUHAPPPRT6Np2xQCVparHd1vs4QC2+sh3wFilz7YxZba+oe1rphQWbXPKpQ
1feBw6wyzNuu39C/dZ5Ln5RieOZqMolMcdUd8w7sW83vU9jOE/w2Ky5ddgH5umsOEBUV4ZKzJnCJ
N59QhkASZ/V9QGr7s554dgf99QAxG0Am2vj3uUnX42rnblh1yDJ1U0ec6uGQ8g6hkHVnmq59JCfA
KEJQJyikooe8InpLx/oFzPa9mLKtNn32wzG4dgldQPhcFWSzNrbBvd77q0mhDi5593nEbf249l4R
q2EsD1BgrRsQTXoLDEvtQKBByaQxedJuyigVAkwpXy9AJXF2OE32HjDJUOZ647gE9wruPyDnLodi
XdtgIvWyLXHM2XoKoEvJz1XLcKZmguNQlYnx+2kDoaSGnG3tz1PaKEhVsi6Y+PqQSkEfMnSSPBgt
SZDNvRWTOfO3PkRc4TrM1dn1150Ghx7SUmoSlEM3HhGIRzZRO2rWst+pJgWh0wN4EF4xRhw6+gQI
+rApc0jy7bU1cVvU7TZFCR6gfhVQWmu9n2yp93MGsY+doRLA8ThvZgDZcQ9EpdbLuLFmM28B5kKk
ocq7OXeXABUYJFwOVG1QXBePqSiq5CKUd3Kiw2GCFKK7/Pj7n8Qg/J1qNwAzBsifcbvDj4ZvHWhe
IVqtf+Lu3EEVQ5f9yK3+DMYQzhZmbVted4EoPC8QoKL2NOUVfsftLCZvPxsUJWqRXtRU9XjUo/Us
oV8ISrvOYtotKl4JCFhb1gIqs+daV10k5ULiajT1jg2mikEsQdSWlfQeHy15WKyZHGE10VE6u99b
nv7plhCxtqWagJstkTW30IYAgQ48ofWu8pc/Rtwn+tqTx4qUdah1M2xyi5uoru3vRi4vMzwAJwGZ
Ja/WuLFZeeeb0Qu8hWZxbvLhVNIhQJnWbtuikyDSbZhIUlWcBFuL03pv3Jo92SWE/HPRqHg21n0p
fdRFBWxHvsCi8SzUcjoJr6njsVdq6woANQUg1sMwFl8R+hOMMwd9+dEOlOz//iNcJifUOdnenaDJ
TDtozWWpIV9NpyIcLspAoct2AIrPHbRd//fzcv9xNf3jsvqzVUtfZPl/Pnn33z/+36e2xv/+/s7Z
v395cZH9+6fT/3xq781/K/nZXhzdw/W/dHHL/fdZ/zaBujjU/vt5tSvP268fvPv/+T9/ccv90inp
f4zTf/vebDQzu+2V++U7T//99/9xyfkcXwKxL30QbY4efMyDD+0fl5yHhqIWZb4QDIQd/hEOtv+4
5Cj/PxYXcMEJIbB7Xf9flxz6fXgWmo4L7nB0lPPRZ+5/PHy/rB+Mgb9xqeE5ryxq5GK0g0sYUtRf
zXG+U0AiWc08hg0J2tB1XZYvuePNsFz/dxp+8/jLY/714P37ePj/XnvvSk7kYuYGnN3QVNl+qHCN
CJAchpepX2dAibZBKta25nn49ojoQPPbES9//8pr50O0gdIv9eK6n+zyzqmsbglzehmXoq7td28P
c2veLn//apjBs7zSZI0Xg/aewF8UqxiDfHVatD7+yMRh271+Pvc7S5UQa8fgK9jJ8wkXj7jO2Atg
NQ2wCAea1wMt7xQcvm8NeOuFLh7GVy+kBOwH/DIg9PQcYuZ8TMeQDWNexG8PcFny322Fi03z1QCi
WI2loTWJRbW05ee0yClOWMuHwyvqaScWKOsGt5o/vT2cbd0Y7/L3r8ZTvB6kO4COG7Ns6kLhiARa
zT6cFr8i38bRm8sIDOIMynnh5OhIS9AqhM7NqdHE460pvfHG7pXxtMqWekIp5QI5ddyQ9u1f+bTs
OmuqgG5mp7cHubFuLhrNvX7NFsFqxKJxx18G/jXre467rFWhbc9HXuEqPVSiLLyB9m4saVH8tPBZ
1eMwMB5Y+NwnGFrdLJu3B7q1XBen8C/vQYyrutx1QdCn4F1m79lxNQ8zz69DkFEXrdyYRZU3TnCD
mc+Xi9XbI9+awKuE0VemVMrpXJhzybpexAWAC8H0QRnwsQEuA7/aiA5kfQLOQC/2rKzCES1lnYWz
WxfpBwe4yhVOuZCmHRRJmnbh3r1uxUo+ccKs7J2ceiOLX5oWvn4DkIijZWYXAcRTlpgix/2aTLkE
cFNCyEzMnG/zcqXvDHdrRa4yhd+Ckh2dJU1aItZ6Y3qQNyid6nZK3l6RG2eEe5UaKGuhnlCEJ1qP
jt42XttYMa4ZuBSrQqNI/tAw7Cr+u3bqUjpDqaAcuT5JuJPvOtj87oeyze8+NsRV9Bs5C9tYrp8A
hylAtnS5PPhG4LCQrpDzxxaEXWWBXGRKCq5E0lds2QEptu6geAft+vZL3Fhvdh36aQHhj4T/d+Sw
JwRWObNv3tqqdw6eG6vNrgJ8nHiLzmmel0wVlmGWgLZxsjbQ6NgACT/2ClcxPhYUzMhSioQNE1iC
ahEzCQYL9N87c3TrJeivISh94qK+vyxB11N/0+VjacWFUKO+uA2a7oNzdRXp3AEOasMJmqRLvZ4c
gMXnAcqA0zK51cdKQnYV3bU/QQE/Zgg+Ztdj5GaeUQ/90BN5oB34ur0muc8f0AaCeh8r1thVvPMF
U2bhk5XJ1GOZElx8bR01c0XoO5F+46S/dEt8nSBnEHyednqe2CSjPGid0YNAzh/TFsyxM12066wv
3hnsRja+fMzj9WBLVmZWbbDXQAQpvrHGkZgjpErTFLUZL+wzFIDcOgpb2/O3t7f35T1+U7vRqwRQ
zZCTtatJE9xCcvvcZmwd/hycNVfAUfvWe5AwYmTIc1WujzBlKActIQAqPbw9/I0EQa8SxJJ6KH8l
SZOaExipGGTIxuMqevvpt0qPyxewX08oPK5zAdO6n1ALLxOvdjrpWGRltSQZeoNkXxQBEbplq2jc
84wbXHMCVysgPZeO674T4Lfe8SqDwC7tKgDNLFE8HWjorf5PNc+meydB3dqhV/mj6qlnL3PJE0YL
k2SLgY1HVM0j7JdrMtfp+M695dZrXCWQ0e49ASkkSzJrLV9K0ZH7dKqyd9LTradf5Y6OZk1JCPcT
NMwAuDmCHweIW/TL8MHYusoUQ9FBiTUDyNWLSZ0d3DWO89wpypZtU4wg+pzVU9mfql4H552VuZHZ
navcQWElwz7qvcQTaT0GK779BjGQzLqf04LU+M72ujXKVdJY2Sq70cPlAHYPGXsa3VkalTkRTDcf
LNucqyThoYNEU3bzmgyQAiVO4U1RpVy+eTtKbyy9c5UD8EninMw4IJLSKWBH1jaQXbjbP7axnMu0
varRcYtqIQJAKDjDpY9Jbn9pMlhKP/arX4W27amGzVUG/xEn64OZGodGU0bgyfjY869iG1IgrShY
gwR+EH9HLNptcB9gH5yaq4imanKVlni6TtFniNU4zRZLpu/sy1vJ17kKaQHwGfgk1hXCn4iacUsJ
WPo6+8p8+WkWJCHS23CIKJ2a796erxsHqHMV5DCb9ZaBYDxxVPnNIgWA+hGNZyqmYJ5cM+jQdPXO
UDfCzr4K7iZ183W1iYF33f2J662cNkxD25dow713pvBGZNhXoU0nDtE2CJ2EIsAffd1CVcfAX709
WZen/Obot6+iWjdIfmb1TGIzyJkQgC9EyiPsPGVAWfp1AE8f+Gn5zma7sTT2VZTbuq5SsZZjMrgu
CdqeulG2OlsJl0mUtj1a58zVOy92a9quQh4nfiqlTTX6SJQpJJWuA5NiPss8envibi39VdSjudQg
CSj4GM2DFYSh3sUc31YQn8jmndPq1itcBT6AWzLZY6k3/ZjBCZ+C+MmOCoLonx97havQl3YBnmFy
5njOxjUE0fvEufKDKuXZB/fuVfS7JVo6CJFOcVeBuqVQTAeQ7Y3vPP1G0fN3znmV1akqmZOWAuL/
hnzL5gaam8G/U0MJo7Vbfiz7WlchLtXaEzJ4/3kFBvHKP+0F3l6CG0tsXQe3K9IRYoEp9o0PMcTl
6cOHJ+jyhczXx5600BSsGvD0bh2ywFVw7ygPKh45Bp7nlO8sw613uArqnLmiRfNSYDjM+dlSUJIp
I+sHp/8qjCUMHKLI8HDQk3W8snyJM6i9/+G7/ml5eP9PnnvdRPBGPrp0KH49QTP0milMiPjVnX7L
/P7TrOHwHdgK4xv7MnBLvjNHtwa6CuU6V07TUmuMwVQkZrDOpezu3bn8nlOo14r6HbT41nF7+bjg
6xca1l5DcWfGOCvsDU3no5D+llRd6EmyhZMjzif2UBcubNLsg692FeNW6vbw0BEdg35F/QC7XcnS
YJiLP5i0P3F/3nwsVK6O9W7wZ5jvxzFGJ7EcLYIKtNTrYT9/++m/T+foKP7rxMEuQrKCoItkCy3O
JiOeDtAGAe0LYOp/Z7P9Pk7A7P06xDwydCrk/pisdg/alqy1hGhgzjmP3n6H328yevn86uvFd7rZ
r8EXT4krF/UIgZO3Uegpd9nPdmD1vnuqF1Enbw92622uot4uUqdv53pMMnSq3PvlYEMHXi7x20+/
tRxXYT/2qaLZ4o6J9unLQObDPKDvXgM59Meef3mrV0cHjIxlvSxEJ0VOzsi632iaPcCZ+/D2439/
MqHfz6+P94ui5uhBpxNQn3WQmwwa+zZ/hHdxD0Uf/eCevQr2Rg6k98U4Jn3hnrreQsMsZ7rT3vzl
7be4tQhXkQ0m26gBNXp86enUDOmnYrG/QOP9zwe4bibfG8kKGN2vsyQKuOJQIiwJg8UqoTAJhTKV
GlaZtoqztiwSuAlpyHq065iLNYvYCM/m2+92Y4Wuu8ZOGXpySTw5qVAenpelgtQKTqEtgfZwo0Q1
vnNDuDXOVdCP8NRbVdqOCYM1QtYSzT0cvKtyIDDp/L8+9jJXgQ9ZT8enoh8TMykV2D1UZLVCa09H
3eM7kR86iam4vOGrkPEbjxWK1BoiuPKnN7rFHgmH37/9Bje2mriKd0c7utc9+pzACni2h+yOrjC7
jPPjxx5/Fe4rQ/vMNJdjYsFlEjhtG6emfak68cFf/yre0bluNgXF8wUx9xJmIVO2MPOzd06OW5vo
KtBbk6aZRlsaHH3kYbIg/h3FjJsm+lMMFm3eCYnLbvnfV0F8IffXBbZtpfhK0BETftqDhuc5m9rP
KdTxWdedR6d7p0a5tdRXUU9yXDn6FnOFlm3oJrXGaAO6Ses8fnupb5xL/OogRyfjhc4gOeJ2nba9
cQ7MfWcVbvzi/CqU1eJqr1W4vFJb79TQbmuUCyuE+h/7xa+CuKj0nI/w4MdO+8lSoJD9nx978FXg
VrApq1ViXe1W/IFOgmfp8+3HHn2Zqlc5YewmtPQ1HhwKQ2k/rYt2ErTxGd45pG9sSH4VtQJCKyg1
fZ3Y6Z3MWdLq6iAc+N8s68FBn9S33+HWKFexiwaMGVHMIjHy8cNq27CNeX90A9pjZHAEKJjc3h7n
1sa8CmLs+q6rLNQE7goLAti+LmTwWr2Tnf8GbH4TvfwqegVcHJqhoU48b0Qy7/KvsF3jRpy99DBU
301xE7ckqh76z2kbvYe03YqIq1DOs7xjXb5oeDizE1zmL26GtpwtSb+/PWU3nn+R1L3eXgY84rI0
6RDbudoW4DiilJSPRS6Wd9b+1gBXIY1GZhboVQwATfQ9Wh59h2wDMk3/Y8fC/1LfMXeB690f4r6m
97MD67pTnQbuvvP4GzvKuwps2xSc0tnWiY9OTWevdYdtx2bvnei7ceh4lzl7Fdv5wOALcUcSo8kU
3O3j+J2v8L005LNd0OGDC3AV4rM/MiN9JBA0kboYYCW0TpEr+hU+pK4d3qv2bq3zVYwrU7MU7JhO
Mqb+IGb6Ytz2q5VW75T7tx5/FdoTpVbvUUxVw2C0qS5HMqlQjtNx1e+sxq0hrsK7z9HmuIbrLtEO
GoSu/KUszCltxOe3I+3WVrqK5LLmFuM5HZKlo6e+JEVcMFEkbz/8xu9+LZQbsx761hGS+sJFuzSr
3wkP3f7M+o4O78bvfi2R613YVjNaD4mDnqCh09MXH06Zj21Q9+pUhp2sBPAE3wZbJvgZ6L417V03
1e+E8I0gu5bFOaA5oRgmcACY9DEX3h49bp/QBqwLOzSFit+e/1uDXNblVSS3rml8tDLsk84vKDrO
qC3awnzz2voHaeTm7TEugunfVY/uVSSPyhnwrQvTJx7MvfUA8a9rO5fPJLg/YEY/dlPqR00G+3Vv
SXSIyS8ty9UnBu97gv6Y711Sbm21q0A3hCLjshHLlTt3g3YfCeNPg0+f337LW4+/CnRt6JDj4xRD
khKaZI77/zg7s+Y4eW4L/yKq0MB0Cz3bbjt2Eju5UcUZECDEKBD8+rP6u8rLCe6qvkulEmgk7a1p
7fU82LqGQfy147uVpYi3CPJBhIWfwzRjP/aw1IWNfjKI7lPKWhPTMENFbHslm6yFzCLcs5mjaswW
3T6Cv07Bp3MZ3rhKXqriRqelCrqVdi/LwTMo3vTzh8aH9ceYUxwQ3tQPfDFve/Bz0bB7QENNqKpE
klWSv6L4+PPHj19pnqUgzkIIq3ycPSCjDN2hnNw+gU6VXWn8lUG01MOlVHpYy9B2rzh5HfP8Ger9
LXfqK2N07ccvol3api5aF2aPHs1gzEuLKupRwliz4srvX0knFxzQ3+kEjpJpaELV7mfrfMpK+hkO
DU9WV3urzfbjDlhrokUYA/XQ4EQAr+jE8NCE6UMFX7w+u3axtvb4RRircBIlnOvafcuCn+4QYs0f
0v4TScfsypy09oZFJNNgQFVhhgFqxqmLG0Xu0ga2YdD8X9l5rb1gEcGlhdu47SQ+gadtzHz6KKT7
KNvo1009sJS89S03hkfoASTUu2Gid4XU+1DQ28bQUuQWjakyeZO2e11kX6E2f25gEOQP6WPdXLuX
WBmmS1EbLvlbF2vudu/iLtArFLbtzb0Ny/sRflq3NdLl1X9NrDh27YU/OjDe8sNXP/XvLy5Uqmje
bnv8pe//erywvIQjUY4pFW0VRw2MalIPXu+Gd7fl0Quk6+839CxvnLyKmn0R2S+w8/rU0uKTcaIv
H3/A5TH/2JOyRRi7LjaH2nPh0B8qOFvLvEGk2ap8+fjx5BKv/3r+Io7zPMrnIZ/w85v6yxyUT23Y
PGRO984aZ9y6lf8lC6gBXwE2inkRGEBZephbNPmN37eI8iH3fFGGDDSAqKUJ6fh5GFFR/vHXrTXe
IsKNo8PKs1WzT71ZogQyYE1V/w6jobhynrXygqUyjU+VG+HWvNlPddfXe0Jg/BYLAVuwK+Gx9oLF
LD0V8AlvS4HCZjAn0k1hg9rEJgpQFf5xE62E+FKSBm9Ll4+RgwpdMf7CyeW99VGT2pD87LZuvfv4
JZdo+8cgWyrTgsDa0B3ces+K9ouXTV7s+l0LUhHspG57w+XNf8V5r6Dd7BgKjYN51r/hxTWdyEyL
H/CMgUfFbe+49NFf77BZC8sQi6aqZA6fIr/d1AV9torcJLdhdBHqilZj6cBWeN/qsD5MnQszQFXJ
K7Pd2kii//31AxvYBL7dpaO9+dWtRHpATWV97XZ+7fGLOGbIsh6d0MWRFk23C+BzAtyOqPxru8i1
gbqIZdyOFpWuh3ofBjrfdzjSbNvwS6X1Dy/lN64rl2K0oCgpZOothhHvX7K0+yT7+TUKuyu7+JVG
WurQUjGNTKm02Qc6+q4rFHFLzq9dZa49fLHNbsopCB1T1qgacNrvjk/o0RTlcNvwWcrO6r6XecBg
+yTgQ4QTXXfTKhjcfBxZaz99Eb3t5EBzAcjEPqz6Pk61dyz0VRHb5aTzH8mHXF76V9g2mYU8M6TV
HmZAmfMlhTNzU8Z51QIu48Pau71zpPDdxIggnJ66QAT1sYkoLKkIN7CmMA0tSJHwSIzTHnU+bITX
zZS3P2zowyRX47wbE2UBZ91jOYq0PcHmvM33zgxD7ifWFbh5jRj1h+9uD+rxSyQqrz/4Xgezj6zx
3Wk32ohkW99jnf5mA87FU899J393U78wv5SGFQkyTd+UZ3g0AaDRZnkw3fWs1+N2hOPJBNsTEnnP
kS0pHLwmAT8LAhc2A/OdaE4PYwSbOhQG1L57IW7lEbCJLBLPcGiUBCaqAoCVGAZEob6xOxeJrLTc
4Jez6uJcZONq1DiOnKrk47FyGRP/6s5FHoOicsLyUNV75effB6sfI5KeRJDdtmAkizw24ArJKorf
7hmBLKNOQRXt5zDa3PbrF1nMGyD0IeC87GkELwLhREVsLUzkA3plEllpnqXWrnVTAP1wD4mjFVgd
VUhhbHS++3n7+aYPWKrtclRAwzPMRTS5bgTlsaN2KAfMDrB3K29LNUvJnfQz12jqd/sA1zzHGcX/
2P21/PnjD1g5IHKXG44yHYahHpBrLIBHEO7md1jyztsGpvnHiWXNvSHubfe07iKvwdWpR1FQhMZC
1XbsFc1XkNBIPAlz5WPWenuR29yshZlCWFdwTW68dBNNXnWkEAd/w/lIceO6x12EM3gaZHYYxqyf
lp7dSierf9dG2l+Bg0+6EhiXX/yPsF6q7vqyGYUje3QLV3+gnT55TndbZQ9zFzFdm7EdmimAYWJR
+Z81bLnfitmpfpWA33ybKlb9uW1oLYJ78JqZDQa3qwpwyDBmaRbg9tDxYZFdzAz+N5kDQxmLePnx
8Qv/3WhIGf+d2sZaK+LaFMuVsPpuKjPuM7g83xSGdKm1qwGSAO8KkzKYfW0SGeJj3h/dm5ZCdCm0
g1nv1HkZTrx0pdRJhrqAg2fnfr2tYRZB3uU6LURVIYtrA9Nwzdzv2OROV8J6rdkXYR2ATTWXHZai
hVDqaHSY4z69vyZBvPzG/x8J9OJn8vd6hTJlouwywYVleOKqPmMR951l01fTw57rtvZZhnRLrLHY
HO+dSTO4EoXz77k0sOq97fGLOdqjTOcSvoN7zw8G51hEGvgSAdf7KzqPFdkbeOL/bSMUQwvhK1AJ
oNjqi6dMg0KSwPCTwhW3q5zPaVeenTAY6M7vMZ+cQn9qp5N0PK+6cQwsYr0NGNaOOVaVI8wcwf8F
jRpmI1LXandTGy7Vdb7LZmxGkLRADIBNXGE7YBpn2/TXrkNXRnEY/rcNZxdGdt1A9Z4xkmEZMuYj
GA0FSCRXBtm/JycaLjYkfjeXraZ4AYhnb11fHODG9oqCjJ+3NdAixlVfTn1kZpjEthouWin7A5TI
td++1jiLEE+bmXRdEZT7weWAURUnSrsrK7SV+A4X8V06jpuOcKjZzyOErTBT2GtJP/kSoOCUfrmt
bRbx3YMpBfu9Qe8jL2QwPRhGmIO0+kp4r3XsIrzHIMO2G30LH7RqBrKL2M3cR/lnHkp6ZfSvvWIR
4F3OdcU1KfdtmZ4DOM/Dq38vgRq8rX0W0ZvC7ZLD3Rntkzv8wITMDvDKvO0UgS71cyO8QsOhYOWe
wzFuP/G5/QwU8HCQgdG3mTihmPq/0csji+J/7ZZYJOscUqjwIAh9aab5thEULIIXcJA0FVGGFuJy
vA/7yAVYYqBPH7f/SvcGi9iFRzvM8wlm/5xJFBFHHvfmo+xzPm1GuOUHfz5+zUoUB5fX/7X1h2GS
CH2WIkn7jgPivQaCIikcN6o2H79g7Tv+XyxnYF1FWbmnyjyrCsz63n1OgQj5+PH/23X+Yy0QLOIY
9ihAurb4AE91gMlHB6KHp4aXW/eCwqnsrvL4w8TEH7dq4AN77Txm7bMWAa7zMHQKaCkBr2fkwIo+
3Q0gdL9oCTr9x5+29opFgKtMEwPSHLwUjah3pIOrYl3CY7PPvPDGzlkEeT07pStKDcTorH5Wjbqj
8L3G5mu+cvi/8glLaZ2Z4O1kAKDaY9EfygSV6PX3LPDax1lF1XDbJOov4hzWSELAEUft5zZ49xRA
v1K+1Pl0ZSW1EiFLeR0fXFylo6QUhdGwdo3bhsnPgemvKRn+vdmmS3ldRjutpbh0AcsB2TN1c5pk
/5aPANIBVerHAmCoKyPqkjv+EStLsV1Fc2PnFp8CoNsDrKiz2JQtSvYInLFg9HNtM7nWYouQj/w5
mLwOS34y9mTaZAba1zj0adMdb4oMfxHz4TCKGstnfIf0pw0BVeuxq2kLtgKpb+z1RXwDkYubhrEB
JouktjrlLnHPlNbetYqNiy3jP/tiEd0+PJet7xsMK1Q5lKgnbVwPriTwfkShCvFAsrZwU93g/h1c
oLwVwBqVsP2uXomH6jeQ2GBUHnDnOUhtiKuuCcrAHtCoyFFvdUVhdjvWo2wS4+X2J4M19t1Q5/1p
gg0wKvbMCJxkJDMZu2UGZ3RJUKr0qRVynh6lC0HsOa+lA3Rq6cCZlFUM9uKMimr4eVsHLvKON/sN
vZS1b1OBa7QhKqL7EaSBwwi34debXrGUA0onZwP4KgWgrd7XToAMShsY70+3DcGlHBCb2al0/LHY
s7kDMZXyYzP3b+CxXNk8raSFpSIQdjxlCqvfAscVWgF4Wk1tv40maDE2c9k48ylAzXZ47CInv00t
QZcqQQIajs8Hr8CZtONveTGqHdzG4YmMS/UeJVJX5oSVJORd5oq/VhwSR3uEtazYN3UKwuLsIAHR
6VRrvfPH7tql7crMsxQKEsDuDDAGxd5XJnuBZp0/huB0/rA5ca6c/qy9YpGFXAEUM62bYttZBuvh
Sdk+/NPxeu4P2YjCxSuZaK29FpkIWonUDD7cb4DvK4qd8SyByg0FA1k5hzQJh6sXWGtnBt4iJ8H2
GSY+rQJ7qPwjwjfIpLf9zP7UOdvYtj4WJNxCAwTr82sHaP++eKJLDz3H1gRHErrYz9o5SKCK4MUT
u72bzA2QdqTcUtXsbHjjoFiqBgMGa+1ZBREY4k3QHyPVebsqjCBF8NNBuVcG+Mq4+H+yQTzbz+DS
srGVqe9tlXHgZyv9pLDCvrJuW5lhl9JBuKk1GZAGOFQLvH7nZyRNMgeQrI9T59rTLyPxrwgdMhyY
MkPkHubU4a7NwLnKVfrntocvwt/1awIciBIbMmQnEINjXvlXGn7td1/+/q/ffXEs7VC9IzbzzFEy
hRU5afYf/+q1Pl3E+gQnwayDyyyY3PSulf0hap7a/LbZkC8iHDpK4KVBNtvU+dicUJ+Y72zmPKcq
39326xdxLbwAnrHMiTbWwGw41HUXM8f1tsqRvz9+w1rqWLrjwYG3FR5scPZat79p1ryhPvEMSwUw
dhmYiv6jHeQQo4rnd1lfG6crmXGpHkz9IHUGCp4bkDNqN1TCnkiD7NixlCS4iAmvJPqVLLWUETqT
xRVS2WZw+mR3LeMPYhD3Ixu3HmOoFq/vMe5mkNxvc8qkS02hzQHR7RgIKziPcsadvlSuwGsynDcf
d9ZKnCyd8CSkuo3iOsJFuH+fDmDSec232x69iO5JWpsCPCa3Cpw9NIlGKlfe88cPX+uHRXwPqJCY
qxRwprIOvoI9kTjDW9h9L3FWwTR9BiQ6yQAJ+Phla420iPgZblXd0NcZTq9Td9PLyfwBVzm6prtb
SShsEfMR5N48KDxQdHg1g4dFJNASFfljBjE7N37CIuyNrwXIIixCzfkc2+ITqa7dd65oIilbLOC5
PxMYtaVyTwC+Ge7KIi/Zj8C3EIlAP9Ge5ASeEAQetILV72zd6NPYt1WzDVCY2/+Q89jyfY8Fentl
ubzSW0uVoXUaAneYC9WYtH16BHu5zHY5YPXObXMiXRwyALcDwCWRwcZEs+OdwkKDWw4XdVSpfzze
Vhb8S5Vh2xdmHkRttqaCIWYhhqdMlOdCtL89d9yZ5loJ50rSXAoNsWT0WM1KvKcGPsziIr/IUw3y
kHMoeXDl8HjtJYs0UAcD70SPlwxmLC6wlzOds+M0k9eIdFdmzbV3LLIBlwbuLAbFADk4q1rPT106
vAW+9xuHKe8f98naqFrkgKoIQ9dlot8COAOYjOPA0QYskt1tT1+kgDScCpc7DGYwKNAFmrNNzwq0
m68fP30lwSwt8TiO2hjxgVfu3U7HmS+gSesjMMZCfq0Maq15Fkkga0dS4W663wq4HnypsxaOXr47
B1fWXJfQ+sdp1VJpOHtybHozwGi5xQA1HdzpXcBjs/Cga37Qafgqg2vFgyufspQdovybzSz0um0W
kXLnuVonON+95k+4EttL+zs2Ujarou+2TZVuPeKdOYPUOuqaPwbEMJ1Pvz7u87X3XELlrwWwGRsY
xoHXtwUl8jnz06cykHeqbh55N71cCoKuTCxr71mEt1cYYIeBFd+OhDy2uELGNdSzGi9QZC02U3ZN
HLTWK5e//+t7nLkuG6EYfKZQy7QBb0cmSPLXPNdWIuR/NYZ/PX1G6YnIhrbbBjV9zxT/BKuLP1Wd
Xlk1rv34RXjLUpZVVXOz9SIZxA7l0O7Potp+3NUr2W8pwlOkgOaywvasEsbI7dSaCT6spgQpe/Kp
ane8rek1q/u1/l4EuhiY4CTHpwDY8BPu/Q84L3wbqJfi9CE81vZapcPKRy2VebUUQd/7eI9T4lCt
8cazra0BZCs8hJDS3dRyS3lekSOxhDPA3mENyGGfD5igwEUEK4w+daW4coW9MriWCr0IXg996Xkt
sKdm2JUyBKzMCdR9OpHxtihcyvSmkvn+3I5AYOIsAAzB+ufM8/sylY+jP7yTprrmjrfS/UuN3ixL
Plc46dpGkWriwqlPZeHmqBJKH4Ne/dHNcGUDv9b/i3jXwRT0gD7X26wYJMCPXhrnc63jFhC8uLXu
ldhZicylWk9wDqxw7uM1fSMTlRYE9yBguH88vv6nmv7HvLXU6RkyzcK0KU5OoCkOCtx2TmxXpNWY
wCD4fhxRNV449tXjFvjU7hxlvAEPEFBO0ni73gOo8eMfstZti+W/YHiVgWp8K5v+jw9GI+zs6pe0
IQ81LAL95raqfuousgOuLHAxMEXRjjteHA3Oz0rpzx9/wr+XAGSp3isIJaJgTbBrfFMmvBl1HI2e
OIiuNHfDnJqvUIzTfVEKufv4jf8eG2Qp6SMKWscZLna7WVjlJR0hfXXnE6XDK4lh7QWX3vpr1qm7
0GCvUkegd4bbqmti5d62oCTRJaz+ejSs7Jp+onj0AEz2nPWbKOg2tzXLJc399WjAYTIhgwbNcrH8
ClOUJpWNCa6M1H8nS7LU88F+B0UkU8U3FtUCngb5sq2fXD+4EpFrTb5YxrsehGKsLPkG/hw769FH
rrNPH7fL/xaI/z/YCfhp/2kYD65ZsmWawwg9/A3ktPcL3vXmZISInqtueGNj/s3U7dlvZ/BOweA8
NLovnguYJW1NKV0gm6sqJuAUJ4rxTyzy6YXHe80/8d8ZlSxVgLomTa5MFeBqRedvqlG4F5zJDIUy
aU4chiIvH7fD2nsWOSBzipqHI7C5QGN3B5T1Tvo3NajcOaTlPMqHHiufa4cPlP6vdf/R6kvlXzBR
oYe8UVvZ2VHbhKhM0XpbeSis6uJWeQSjVDYo3UtkC2Utj1kxT9hFuDUXQE3DDwJUjUrVvix3NUnz
An6sjejIoVOZ33xnbIQ0E5v8vC/AVk7HdkRNScbIXSTBqzoPHdjh/tHC96GBLtAbgY7nKC6qPldE
t2AdU9CT4FfkwpeU5aXb1MlA+sbWu2muSQCSfDOMQNbxqMJGQ2QXdHcQ5idWsD6BHqD+4oG0Fys1
t9/aauZ/gCtAhTf4o05wB4fuUsQ5trpzHGlLqhPsyOQJCFz3YdJRj1LUKbPY9JVR6XR77QmefR9D
UjsnrXOemjio2uwECZa/HzVXe+PK9pF2E24Tiwza+zmUBaAVJYNjbRVM5Q6nuyZNcjumO8+ZeZzx
7KhkNL9JFAK8agLIqE13ytfHKmy9S4hFLFHZaO1GCFYmfu6GYCm7ifL5ltEoO8L4atiHuqM7yFI3
Re39ArH2XqJCKCGBfWBjs/MqlBwIYGanQe0B82427tAS0EKDpHNzXElO6ln6NGmbX7S7y6uxiSvb
JRzmyWDA3cEZFlSEXQSOeNeok52e4WyTaJKjmuSurDDjwpFaFnFmYGg5Vpi5DKy7i+98VvuCul1i
OhN33XuKOads8b+a/rEr7Lt1fnYk/wWcwztz3lH09TA39GzDOq4LnUyju+sV2grGYQaapPr7MPzC
jtK3zyN9aaf2BD+luG2zY0bRYgDs+tOXLqo3cu7uw+HrmMoz2vwBRSNHz5bvbjR4yA4Ww3jKYi+b
n1C90sQX2TxY2U1iVQXgqq/g8CX86mAjFCJbZ+jOQMXzJGSiOkuaij0E2EzFfqHaI689Nm0wNlHD
nOZYleIQsu2nCA3f1ZtpbqIzmhZ4c8x6+AZcz1YV/8kmeuy0fclzQEuBhT+VrboXE0+CnJ0HqXbu
FD5QMXxrh/RLLoffzAf2vtb1BhWDBepxRxTlOvKVTuln03dP3owh1zQsDnFJttVKvlez94No55VH
/L2bowcVZEk1jXfGtRvp0C8j8+H9XE6J60p3GzTyLYRhDkqiNwXtzyorMC7K4acz5l0M8tqWZ81G
mJcyTLF+3KU1fJ8GD7XtEzu4Wfe1iMgLy9iG120AOnf9zGYY2Ub2waOvxA8AqA23NvfuNQ1wkcSj
L8OoHiJXPadAkky5vVdBuPXqAZSNZuOUBS4cjsyPdg4hZyXLGg7b3bmD/ZDs2k0q3WPl5gcYWmwz
Ex5GYvdwK7lLpY4bQNqBTX5EoVC6qbJqa2R6BEgxyYrsG8ItnpV4TNPpVbjdBhy9ZCbfijl4ClAX
5/gAMOO6dMJ8jzQoIXnT+HMeRecM1nIuQPBEP/KqOvQzMIlFvYWO88l0zs749TnFkMpqvQX0ZzsC
VEG6KN+0Rj2mWXsw6nfg/6Ss+Ioyqb0GfBvb/q1feCcqusRv+SvNJHa0MmblsY6yFxqCiwyodwpg
cQwowp7yNt+gUvEex8e7AjyhuMnQp2E7qvtu9GRsaPg+kXwXDtUTM6g4rAf2DqtsHLKF77Suz/OF
pWGHU0r0/RRluxaAgrh09XjJGJ8B4nrS43xIBX0pLaZSOaEIEbWpWM7TKN1yN3jCbARPmNFjccW8
eucbVxwCCZJo5KNWo+5KwAjUjEFhNgP2zhvrD1mc9vCXMw7n3+ZC6Bcg46I61r2dxdYYqj+bHPdN
MaQ0wVNPQ/6SWxuFcTBq86JJNm0aWaH7C8Ca+wxF4pP45U1tC8B90/sJ/q2pXoZycp44MfBNzpoK
GtLcIYjr0u1QHS/DIthnnMlXXgInklAvqgAtkCpoYt9D43yNRrBOgegN4SOe5TwoUVFfA3wfst58
5sOgv5ZRCo9bwpFSNzPs1MCklnW59Ts3U0nIme3vxmyangSscdl2EtATnbzKVz9CXIq/hQFO2aq2
ZWfOe+eB2oonYlRYQg2NTfWus6Z1tiWJsJzxZlLsS8frfzAHavBg4tk32PjSNIFgu3qrtDSXqn+e
yGHW92LMwmQqS32UFE/cUKtcfWSqMd6mFHA4Pfr5NET3dSlI8dt3vM48k7zkLwBgQ4dClaNY3NdO
/aOz0v4QguqvYdG7SBM1P1rcmz7A0G+y2xqz/u9J1QPZNF0dPaCm7a0oI+euDwAB3PZd4yHEBicy
G9WFqB+FFoudOKm8neiNbne56iPkckO/ZjTMv81CVggbhQnzpe+66tgHJHtpZ8/9maYwoADxSVp2
P5RR8yctO+ZugYQy31AJZn9nZd5uxJgWm1mB1N46Pj8XmaW/GB14jX5k1SEl7nTO0IvfC8iWYBvX
gwsOjuhP4Y49f5pBhN93mJieSu43z/Ds0C9T2TQHbqIWMcj9UCd95eOMTwAYfhCVDY+zTEk88DJ8
zfAoRGnQYt3Au/lLB91FfgqpHxybvMk24OJ8bwnv9LawLPOfq6jNvl0QazR2cS76s3eo2XUm6uix
78BzeDRwGrYAt2MibiZeIb54pDExTVw9+rbqtg4oZp/k6I1vZUjsF965weeqJ+UJNwDeLtN63Ne9
zHZw4KaHyAumMxLm8MMfnLYDimLMN0Xfhwee4jdNE/RrFyByEkWh88mbUFQy+TkEvQFaEfnDcaYE
09zwpbUXWnuVT96Aq6AgYvezHEovyfpK/bFzUz55eTfBG32Qd3ocg7eApWXiSEkSyCxZMnpE4y0N
ZjDsAGUIWmjB4Jb125e4m0G+CzXIOPuxaVqwyUNObDLrFql3sorVz3AJsU6C6rnm3dghdFmMtWP4
1kYRf1WZcOVDA1hxivJisN3eNXypsw0giCRIQjclw7GwGfW2VmOBI2I7AyxysKjMnrYzqrSceB5s
/eRB/wtSuA1gL574HpzCdrBJx22rLNw0jYNajuKPwkAdndhVs2pS+E4GZjDbqaxxJHlUfOxNu60p
3FhKNUKEFUkkiKcMlmNlUvgFJrEoLBOd6Q78eIDunG5ImtqRJubcoxQLXs2eszyn3xVLXzy4BCV9
2jgCG85GvIBrBVi8x4SP3DcG5WdraaqxAAzTtDmmAgrd2ZceFjDCycg28KbeSVwssdUd06ytNwZZ
8Fm3qcjux7zwksjOtt2Vk62nBIhh1/mBBY+ZHtwyjeg+Cr2A5glqjDS/D4MxMr+NATXxZSwcFGCM
pOujkwYOvuWQFsFCeU4GWkbZXaZMEXyqOKC9VVxXvenux4FOD8gx4bSjWU7UdsxKJzo1ZvScDeiS
zH0eGznCyQyN/a3GUWKINSIdXKDWevYF4IB8SNKCjTjdV2X+I7WXrdwY0DDa87LRVZzBM2uOXU31
q1tgabGxUoAtXSo7e5uOY8FYuljIQ56ps+gcwbNu2mhRe/ND3oK39TTk3JotnwDF3oaABVq0uU3t
Fmj7KdjIkbXFQQt4/G6mSme/UYZi8kNdkrx5Rd9M8I4BT9IkLJOuSQQCfkjcZoSRWup2WGARKCSh
owV4ssAd5+CLHcp9gy5B6XLF7jjtQ3XQKDwxG+DZZn4G2zF4V51G8qmnXFZbXftOGQ81iuh34zgM
3snpRhx9eW7V8w3cK8P80LWVaTZeI60fZ5SgDSmX83cHDmgqzu0sxdabaf8nHRmJQNbxfPVzrmT2
isDyqk0DZ+3HsGP5jOPnsdMJLGVKGg8oAtNH05vATQC+V3UCxl8gd6j1rqYHVOR0YYL/6vCffcF1
naBoAzvvmrfDF3AwkboFbIre55rbP33I5tc2I6pPTJTDiA8dE+oDIE9TkART7sCBoaDzGSUf6a5H
yWy3qYcwCHe5rJXczBd7gxhjg5h9lDrG31RlIdw7hhphL0bFGv5NCqhEdnTgvtRubVRPzcbYEJAZ
PHEsdgw4EkghOwQeOaVNm7NfntdjY+PhavW7KLMRu4KCOb9yv2HTvvbLwTnwDLTGA3AJ9pPI/KLe
KEWz4mKpT904KCnSW+rnotxQP2v4IxkLcSbV4Jyg9Zp/RorA8mFEifQA44cogcwQ6zsY4ofjKQ1H
TndNT4QXw0eVvSFfpOVOUF/Bv1iFw7lq+uDHhGWRjiU6U24sEfy3Dqyaz2lWN+YAbDz93AIUEW4z
woHpGq3qhzOmoFnEOqp8u5mIqfzEwTJDHGRXphC1ERPQZEqH4H1ui9BDpb5sAhTWR10Rh+hFepDM
wUIrRWn0cJ/TPCB3AyswYq3iRb2bW4LgxP0hj86sF26100Pa2E0qHFptCYNMc+fUkxtiQ4RnYwdR
QTqdz0jp8FITDayZh4KKGFcg0XSW1m27BAVjfN5Ond/PmE1L1T3D9X2Yk2J2hxTSTJeWO5YyQTYB
BF1BHDjO/JoVXSQ2mEt7KPp5SL5eRuUTCpPgtZ47ZU1OOE/zf1yWmjTGgpz3cZe5whyQ4iBeljLK
6yQKixqSbk4JjVF55BfxLDwi9sXU1sE+6CKoBMYRDRd7+WTeO1V2/aYfYf256TsNX4yOlZDi+wqL
rlORy87dcEw/ZhP4su3vEbqsP6UGRYgQRLqA43mYld6C0EqdcGwosXOlkXiqeunKk76YrcaBgHIy
6TTv/sytET7OMYL6IWwFwerTdhiyypcWJrUBLqwSN+ATHN9THb0b1k865tjDlcdCpDrYzoh3lfA8
C55ABe2/TvZSHO4oo19Hp/Y+FRN0UNJx8j5uyOgFOD5JXZz9wCjdP+oMqyRsfcFqQq4JSfoZJ34q
g9CtmCE9YKk/Zw+Bo50ungCkbwWOh/rA6pjM9SUPjL7I5iLOhbpk6dEMzPsKdGaLYxQww4viOXdN
RwCQri9zp3Ga3jU7D33T/3CdnuY27kfeFHej7VKpYgv+dHSAawgOdy3cONKzh4lZPUepGf2HEevv
7lOnkDyPQz+P0d6U8LP+P86+rMlOHc32r3Sc56ZaQkhAR1c/wJ6HHJyD7XwhbGdaDAIJBAjx6+/a
p/re7nLUOXWjIyoc5WM7p82Wvm+Nm96Fhb8w9Nc+IMpW2mdtTAGmxYO5Z4iVwZT3o6yiVpzXWSfk
DrjTUOy6KAj7Uy+nSCXY1dXo6swtLIl+2EpW6p4yBAUcF6hSh6t2Yqxgs0exKtal1Ge9G1J6pCy1
4z23fdB9C6slURehmAW01ZWtKt+NGwZ9mSAbUbAHeLm+FgGtx0fVtLy8g3e1ZkekDwl1nYZwoJCv
TEQJmFkCVnysKApasNQO8/R9RgN4hRk0oVF9KuvRm4OBciiUGRwLM9lag6SYbMaTET51GEJOLGxZ
fwRLPodXYir0d+cDDRqMePBLuE3fxkhCQ8WK+wAu0eLaRRPpaLIWRnmGy7sK1Y8mbLV7jEyC6leZ
VIo+cfAz5CeBASI88iACCDAOeDt+lwkk3XUWN7qpvs/QqQeYoFjfLC63fRwNRxrMZP2O8OtyPBam
HMP7bnWW7lGkvDzEeuyOFjTLfMGOIMo3NmtRfCYDZ+NnsnhIuHH+BhN+6I7JFYCaWQ3yarNS0HUg
Wd91QXufxOO6vAeowGQQ5dAOrtFNkXYVV3ns5CTOVdGF/nszxEaeRpbAoQKE13VpJvFaNbtOVTL5
4ONU0Ges0MWymzFrzw+EBknwTGyYFKe+VfVwTSverJt4Lkn3qBDGgCUSmkaUx2RWwHOSXOsVV6nL
kAur1o12ZF14ntgUlx0O94Acx8KSVoGdJYnQWYIxbgacghZBLB0MuGh0kNyJ7rBAYR1tRFkGzaYj
iSm+K2EcgA62kLa/M2VfhmmGLpHFQC0qRhxrkFUZeua0iuZ72hGEy6+mTNLnxYRIXEtoU47PAdMJ
HruYBBBkVqKskW7M2QrUFMf/ejZK62ABtMcHBS5RNjX+Ao/scB2rAV/LTQHbyGuPSmfzjMk0lCaL
apyhJ4Tt1SMkGt3tJJADwFCRo21TsO1AitDkKDyZms91A4FIe+mmYvApkBY8eK8GbzT2OtSDZ0D0
CG5vlseKafIZMWJesY0cY44jMRazggWHEANUM5iHdt43C94NXzkZ3LwL40bRHKOcXU6BlmONcUhO
lxTzshszRrt2PiXKJZXOW9GCVHaQ4o0bdG3Q6RBYv/Iz+OeYvxCWmolkkyro/AnZyPXY5s4inuYS
Bf2tfBE0u/CfG4dR2+VtoWrQ1Mw3wIQxHkaQpoxgwe77UBTsWjKZugca1r6GWonbUkHtw5D3ZrO5
M43cpZh+4j1MZnLEiKLsWO9421V1h7uKVkA6Et12XAPVbgZ3mc2SygwjNau2pKY9wTc2jukWdrcJ
T+INxEAtgrBmy5d0NAcVqQD4KutHiSHJIMyjvOGis8V+l4VSV+Fj5VZjz/MoSHRC+MS0AijoekwR
XZO2m7HgFTtBkMiGLWCF4b1YW5acMKK25A7lT3bcNateatzjyCw+FWYt+40MoWl8ojaU7LtveZDk
GMOC8GAqU0UXE1RLgHYRH/pjmPIGIElF6/S+ZxMD1DYGE98yxuSG9pQdkGo2NrsVbwME3IPbBvXc
UlMeZMXnPuchKQWseLaprprw8RWCC+yVRQ3EY9OWthc7D7662LbSabzb2wl7JSRXkcuCWrTrY4F6
cLpFm3cCygIIRr+dfMHSZ1hTJ3WMV1JW7+MaAW9oInhyswJv0fErgbUk3OmaF+OnJsYS8BJTKtan
kq6c7uSMxfmIKjTIMWDHMOg76SLWYrKPRsjsySIApiLHIsAtP6QkZ3b24ytAp3W6g6+N0U3ZkarY
iUjNlzZZFntkSL6yhwpeyvYeQNdwrysvm61aOE13ViL7bYcLLrCbaEZSC4rJ14Tk1mIULjOnVeo2
8ZCQ+b2bjGi2YIRvshTwKCNWuIQPPwFENfUOQ8y4ZDC6se5cjDj8DmUXO3rVdZCQ10UHafza8CY9
RnoCTgpQTW7jWELNsngmo4vENVLkzdBV8aZeNIdFbhnWGvgAWs4OIIeCLkNsUdvdDZUAMzPrQOC8
HqYFOCLOjM/CIXT8NXE4HL8gABPLa6bjpETOBranZmM8g+eyTFX0RVW447cF8sA+TUgZwbyRqtk9
QmPe6FcSV/wVSwt2kKUcgWWmBVPhnetbWfxEF9BSvCSpnL8NFYI1ttMiXbufwDPd9O9gV87jEgvg
0rNI5KWYMGafG54kFmNCobuXRbTAOaKwleGLcNKbKEsbX0Q8UxULpm9N6RN9qKhpCtjQSekOEVD9
nxPzDGceXRtbZLDuLwMoFChUhwzKGnU/peVwnfBvXeYU89BwoJb8wXUC2L1CptwnObSgWuZiOnZ+
jO8I2sUeQzo59hi6EJRAyOcEWKgYeHOCN3btAbvE7MOm5bpP/JReWpLwN4Flecfnxe+iEqAdcj8B
C4cloNoxtaAOKJLJeg6lfpQ6ewFzgKwVPzTXBA6tncB/24xiTTbGetiTnUJj5cqgYOvqge1dy1Kg
lHR51NAXfJ0iFkN5EHT4h9AP3ZUqVQCOp/a5KzxcFfC2fkRyKU+hAeVkivVrsfh5iyqrzmXCpMUH
m5LqrVpEswvifsRC4tZdUFbhRZSAWbIVN++1SVI2ghtqOdshHmk+BxFhx64LEcLl+wj1dzC65jJN
i294OYO3ukjbAigNOohdh3TpJVwhmCkNHX7yskPDMl+n7oVMY3uv1bDsSSywUpU6apddEA5zjYtB
mjCXiQbjFklUtELmHPltGnNygkabH0k4V4ewYmZfil7B4sjbL6Zf3a5yab+tK3yYrIa7twI6HLEa
ZNayHgPfJk0OCJkg+VM2d61V4yUNdX2ouwlQC5L7+q3TrN9EmFxkRqcVNdymxTowDTa456YhVwL/
wAXwJ9368AaSjSt9isa22uJaSc5tSCkAr5ql73UrsLjy3pMdpW2xQ5eLeIrXqrpvjECMZBjGm5Yt
TZxFo1tPQ0yXbaVUukV1Xof8TclZPnadqDPSM+T26pGkOF5n3yAHIWUR2jZsvfe6hSNtxrPz3coR
hsIKcFyKNS1LEZK41TIEKFgsyScsyfxLWcsq3eBIUCpPRUQfeFAmSUZnE/+oAoTDgXqesdV5pVQ2
NEuSYZ/o0PaUzuWmgXjoaUwHMsM/EepvAQv8FfxB8ZbWCz/Wa2IeWoTkTdseoYmbph/XzVCjvH4R
AbmipK37Gcobl6XxOi/G4dZMMDhj7eRsPgLjD6GocoAiwNoyRNxnZpIrICmD9HakEanpDpc3Sh1p
EspDTcf4OVIkPLO2svBbK+nzmM4JvRVkAofsGg45q4IxEc5H7jYzOpouQxnHbz7x5lrUoNHKpo1P
YeCpzgoM6ZcCIr+tR2DdSa5ISUZiKThYhcy5vNGVvM5hTL8CksfSOehYvidK1nnKiN+M2DrOQULt
Q4KN5UsZacTbB8h4YDDhVEz5jajpzdwEtC/KWkT1XxoUIc6Z7yxGl4ghAj8gcflSB5rdmSpp+mwo
xXwp4tgfy76bwS3gyn8sGA2eCHOx3SWFBnOKmP4edI5y4wHY2w1sDTVGGauHq8Ucdhjbxt3NgulH
V/MKaDBYUhoivMaZ6hqNENdPuAv2nC4cksNqPQfrCu0SUN6Q4ymsVYUJWLMaEL6iuzrh9ZwN6ErJ
W2/as02GaTfb5Yu00A0TgDHYFkxyFLBnP6yr/Cb9vEBiViK/u+75PnDwxjcumXOIEcbtBD5vT9Jo
yg3u10s9K9C+a/A64tNsG2wqBI1R31cM3Z81pEN5BSMw/IRFu6N8ReMqnCrZkFhxQGolqO1AoUSY
lF7vexUPOwUT7N00uxagii1OlC/s51J0wR2ssbdZdxDuu3cjOU1dTUDfJ2SbNmu5H6Y5vKWyTA8+
qec7EachMJ02SlRGdN1tBCc0w+bJNjZu9WWJtXjtK/DbcOYMB8Df6QEhosOD6NblmAZphV1tbTEM
peOTLlEOO8gZjNFalf4jZum0S6FPz33SubzDdprHE5ovOEvhOh9kcAjm3mQkTimuWFICBPP6J9XT
U4Keerjoqd6VQOufpfJJ1ksguhkOwgKkOdDUcJCfQly0OxKCTc/WuKTVHQC8Hi0rpNbltUMYFn/A
1T2YHTJMv1jsxNJvEIdXjvtoaCt80/Naw+CbNVMZSbbFJMXD4wLoTnzhpPbrXgripzvSREvwZVGB
17uxFnNPwbUWi/yk43EprgztSdjvYaqV83HGeT+qDThBT9AEqwFBbdYOAksApzKKXZvB790h/Dnm
snlPDMbLNwTAzn478MTi5CtDj5coqaBcqIBN7Id4AoCBoR0NoBcsMkt1xc+gDberRT1rBElGgTM4
G2w80nOyIOfvJWJAkk5+CRZM+P3c8erg+66sH0UQyfon2tPhQySiG9C2NYKZUj+wNSnLMuoHPeMJ
r5BfOo99T6eslAh6eYHUQol9ATnJegxhw4/PJbImalz+1rLmWsRFUj+vxEfmIy4n2X5E6axVldEU
77KfXTSzFlO8Q4PLLp0HEW6WcSUMDRYhmkpc742uoR+YG3UQScqHQ1fXpkFUIaDIOtcVDnWdoxva
rocZm0z7WK6FW/Y6Ja6DLiAsi/MgS1N+RabuEP1wkLOaAOC00sWnzlbQgWVdp5IIK1jp4uC2bDfx
jxYswDIdMEr5EVIjgqTuexIt4NCANJNFHywqAAxQPFVMb0G4jM0Vz2rTH1aUA3go1w3ISA50NX1P
DUMObtuFeJ5b9DbInHHekdc+sC34P0/9FCAUQS/NN2BYPS4DNBshzb6Pkcx+CKO+H48UF7l5SZcB
7bgnRSIsnFZNpjviFUCZy4bWwcI0XEla9+8IsLPtaSkwZFZZgF2p/8xU18YXrmmwviI5lA7XUC+j
2uLBwMuaQy2Kpz9J8ZtuoyOsXpsaCQPuJMhSRy96oDiZskZyRT9Iug7VC96Jen6CeezWKi4LwYdT
iEgOqA8EaryASic+jb8GM66uNwQHR+0zclU8xcU6aDu9JgTQNPQrwDy3QYyn+oFqJA0/clZZ02YY
8AsPkIB0o7pipe2Ds0Y+lb9bZar8JV6M6pGNl0xmtLeVFa0/TJFJvoZr0dltV5CmwwE/B+FDBIJG
xxk4TxafEa3jzc4xZNHvSo2qWZzPphHTtRdcc5Vhzl0DDCaqaKpjbUfhf8wzcF3M57Fd6HNgpZ4O
ZeRiSJTBt4l1h/55WRx81MWAQUG4r/QFUYtpB90Jj5qTLtkygxOeRveSJkS1Jg9SQWR3bK3DtFg1
Ph1PRcVilrGVIzKkxOZhHkHPGIChfdIWDCwfBznRA1hs6i7cWnjDLL9TE3Gpu+Klg+huZ0ukjUc7
Hldq+Ry0HsEjWUlHpqcdwKgZ+IVeBW3eytKqGjraWeK9WftCynvM1dZ5CE2YwIwTNcD/YkjEdOrF
Nh1WifcqB8KClRNiCm0geilNjWwqQE9Tcq/SFKD6ETI6A7JgZXU82I2c04n4DGR7MtVbF0dT8ow0
k7YFKjFEU/NqAiiZHoClDP1jPdRF8gHQOJ2feFMx/lJSvEGejZ8a+ikhWPDxfi4RSvYdCe3FskCj
2VpAXAjIWBK2IVyMydmZeZGXpmwScaHRWvWPxEzIz1R6Kd1WKat60PKEFCRvOjPZs68SX1/jEPKT
x4Ibt3z2kylr8L82AsU9tQkYZTsinaDlJJ6fVwVzWH4TcPNLWUYreU/oza9yAFTfxCD4Cz9A1KEC
6LyScDKHnlU82oUo5nXfU+uiGtRUWkTnvmhmiD4Ms9zNR0hVZIpDWBBeZCOanyigU5DSQz4YK5d8
UFiAAeCt0JOdILyIpqtH6VYn7ztYTZqL5cOUvPYDwJcsWlqvt/00jm6LjNKu23aNJxfoIcinWpUQ
yaQDhF+bigbLWxuM0BstDuj7tnPYmIpglU8MjDsKwnwLrjitPgUSZw0Q2DB0YHA6imUQ2sHufMNI
jhHgMo/M2Clq9g7PeZ9NIwyMJyBhTJ19mAC2GeeeaUCqRThuhHcQFy6hCQCIK8k5rgiAYw9DiGyd
uxSwf/pgWuATcx5ZFEbIeyxQ8dBekCwpPKrDDPEryVEwJoKX0Mnlu1F4zkRejtDZ3QXgGaClWWel
N9BHuSIL4gr7VHh7TlU+o2brkuhyxX6hsNijaLgmkKAIVC/kJMX3iNWiE++zSiV5BNQZlTsFQdfn
VCGI416CftbYb1PjNlBvdND6DR6jIrqiwhD8YxFCApJpuIUNjkpeUZxfanHxW8rLZn0BbQfs13qY
wCKfuvlZUmbe0JypH1KZ4mvCVhO7u3qNu+TA4OOr7qAqjZt87vDl7FeGG33f1HHPL43A95NhRbbi
U9nRwGdFu1pyiHDDgB+rLPYZqZz7YoKoUNemL+jnQWHZzGVtgz6rw2IK7ykWK3XphzLqHjRhcb1H
asUAKUYLrcJdkZasyAdbafPeoJEEQPKCYK+D7qsG7uu+xw4ErtmofTxKLh6CBeLSnPexg7IJ3JI2
G83R1JKPLW8RLYMBHodww8VTZGLyFRR/WwOeMaLIlGsmpNAFsAFlUydptRl4X2DDEKt/ihLd63yN
2drkBVA/kXk8peTo04J/ruMIgW9lFADyDOAMCHYchzlyW3s6f+liC8SpNBAbxZmwvmyazLY1D/eT
XrR7apDzKTNsngi7j3BvBrsSRvn4kXdJGewxoOL9Wi11MW/XilXf13VZzBaodkEyjnAFcujUaNYf
OLbqIhcRvuPtMJZACRDaS8OtbFDKfS20xX8PfN9+FX60zbbgeN8o0kIaAdkxgRQSbCS0iqWd1pyA
i0m3uDaWeINCjemnKPoxuuJVa7B41HX5HimKDg9oB2Wf14I3Ye6G2Xc5jrcCgEgL1C/Hgj3UJ5/y
Kf65uD48T6KMca90FRgTSLG9eExmnIabPnJhuUlAx8xnvohFbqwG3LTVvorOERqgQK02esXt2Nvb
zM2I0NDFhE2f5KpbW4cvGAj+MaZKLFmMfco+4+IJ6005CBXdmwE6pFxhKgLf3eIfEAhmLHteLTap
vA1bJw9cB+R7orT9iruA0V2koNXMERI+NVs2SnOeFuh+N3oMFpWDuknvIaBrg8zRtf6YTKzbrCmN
Tx9WSBnfUf+HtScWFvG9+cg1VLOkTdBEVKYx2gb0bAlkdEB8yCfWIqIAwCzvobmlA0E5r3JIfLtM
ofAEzgQcf9toLebbvD7SaFNVqX3DjVPXOyDIEYR1IgjfywWFjZCEOivq/TQCis8R8JWq84B2F4Qd
OVgbNlJOQbhtnVsHtGf44Yx0nVkfqQz896GLMAZ432MXwwq+lvc445U8aVrianM0bOMNVAr1hMEK
BD2el7hb7gNoBZO8DRro5NAvPF9TrEyi3QxlPaxvZdxEj0g/Lz+EXAC0ZT2MfG1OYeAav03gSpNb
riRq+hY0rsEfOs1QrKECSA7Pc5MScSoAvIMuW9sgH2obz1DCJEw8wfsJClIzX3Yoc+yT1SxfgwX3
UhakurA+k6KyxWUxtjevSw9/aIJpmaVuS1ugyQuWVrC+4LtHQN11xnEZg7KPCgzCXQYt+QRfpiOT
7tNtt0Si/Gr55OHD0lTTqkcMG45nYCsSgrcCVY/xHNDNwMpm9pt/RSh+Cuo6TvZQyKscV8QKMWwY
Q78i0d3dj/1zx1ATxP00PY4+INu2rEBZ24Bv0ZIDfT1GHeiRAvPgvHkjSzLuQMxMn0gj0jNw3fmr
K8L0QTlCm4ysM1CchjRbaQTd9X3oDxACdY+rQkrubKF9JzElWR2kPK8TD1B3BM0BrVpwmSBQeRTD
yPPAQixT1S1oe20mhhYOc8NvdXQAGGVe4UI3T/PczptSTvG5x2TDMgXVBJBegB/KLQ5YeDW8Ql41
oUXIWfQJivbAZlO8RKuUu4TQDnLgyGcztpZsHDjQDh2VpzXGsEGl0a+KpP1nGTRL1keSGvBr2kOu
y4CTatbkaqZBviTA1WJeitwWzQBN9HJdYarJsBKvmwKA30M0LctzDzUnMh+r4vCvw5ooU3RMHSBh
i9CELAvJsn7oOdSdaY2T5c9tLr/HPfwj48kvMRACg3erO6u2404e4Oo7pLvwlWxDkUfbcI8hPYsy
GDL3zWbOi3N4Tg6w9W2jHybHkYTg7X/ydfyBYerX3Giu2LyAE1HbQn4hCZ7Y8jxDx/fn3+QfGBhp
8ouPTKPdIy2qON5RHIxbAcEpKkJ1BY0nyo2zEqTcZ2hd6TGh/bTFmNdkpoPX2CGyUmcx5MiHsYHk
CxvUP/+abkaif/SD/8WAhp4INKh7OAFTN4R2p8YkKh80bnTgriF2rgyA9MoPiIZHnvA8ynjKIWko
0xwksJ7+yU/mD1xOv+ZSy2UdlyoY4h12SnRHV6VYrnEBsTcGqOgAZalIjn/+GvzRC/yLZW3orbcR
Y2K3AtSLnxCjWbcb2kKmcGgqDfr0zz/NHzjjkl/cayDZ+7R1Id+BUAihFKLdtgez+b/8Jn4xoJqB
zxaJlHw3xy0UCxRQgGyz2PyzkoE/+iH9Yjobe9m3RhbILwImkcEhcyzS+g6Bs/8sL+4Pfjy/plSP
MH9C6ij4Lon6LTyg0FbDVv1PHqY/+uC/HCXFAm6VY9nfSQgFsmSYcUKWgGz/V6/sr+HUYWMYdLv4
2YRrK7J4BDxqV/305x/8HzuL6a/Z1GKgrYPrH49NCdT23XbVbTgTHhGsYA3gfTETTOPArEZu7v78
U/7RT+uX93+ZSIBl6IXaATDmn6N+sHc1BeX65x+d3t5X/+B4iW+f9n/4W+PaMzF7Ge2muujjrSV9
qnP0YPHmXbQdJqOiT+QI8aOx4T2Iu7X+Su1Kio0IaybPZVQb+Rzhy6o2YCNdIP/2Mv7bj+Xf5Yd+
+NuXYP/zP/D7H9r4oZJgc//+t//5rFv87z9u/+b//Z1f/sr+Q999az/sr3/p7/4NPu5/fd7Nt/Hb
3/1m243V6B+nj8F/+rCTGn//+PgKb3/z//cP/+Xj94/y7M3HX3/79t5W3Qa4xVD9GH/7rz86vv/1
twhPAs7Vf/ufn+G//vj2Lfz1t+u38tvwzZbj8O0f/LuPb3b8628J+UtKQfWkUNozkL4357D7uP1J
HP5FRGnKeRylHAL6W3pMp7ER/fW3MPwLCTnhCSSnjMXJzRRr9XT7I8r/IijnKTSsYSgYxQn/f7++
v3uN/vs1+5duah9g0BktviX+uxH1v58nfIIoiaKYQuSRCEKjX98p4eST5YYnbYUvq3xYq/Q03n7B
mZv87Rdb101ORbRftWiOjRkfZdICgqjGl2qR+hREW1B+UabgRoATRtGNRYVHKGN6DbneJrVL7gCe
4TXg9vcBHqJoPz3gB0DzkKQqw0sD3wkkJbnWJblTvI+2bvTHtm7eC9P4q4kXvQtdJLcl5phx4eqN
+/nR4j49jdFE9lhqz10SmHMPIBGhV+t3jq76s6kn1E4JYFBRewLe0GxpTNLtqDhkCiWmQ0j+XjsV
2fvBEES42DuIQldEKS/uwub0lTYrKCxHIYOVEfKPJij/RacPcd1+XqNhOIYTtBkqhU9+wQ/5ELdL
sjNRybfTOPgMM/58ZQxszhAj6wu6o0MTBStWdXM/ekC4s42mE7SMufJLexdZ6rcqfe5JbA+8Z4hm
GB8AJZFPFdJyDkuRQyAJtHRNxBM0vPbTFLwriFh10C4nw0Zz7iAHivh0XQe4E3ULT9Hvv0xQC25F
sc55UBEFVWUV7hRXH+2CYiDkNE+Xuq7UhvOlyscZr2irWA4lSJKjAwGlDZbvgdvBkelruamDThxS
NFPDtyJgJVBTcTcRymC/UC+1b5tL26T1ZSnrF5XSaeeDyZ7C9oapx4G8SibVZjW6f+tSdK0Kpz67
MfhA2cwmpKCtF+jpyhQWJWx33Vcohj6NkB1+mWS0HxSrcjZB4rCQhOyVd8luhULt0QBRzJwl6znh
CswJoa9Iw5OHKXb6oei8OlEyfujoG6hO/1ZH2IgTAO+tnmDflWzYdFGZI17Hf6RgJFzHHwnGpesS
zstGOGwYLdkbZ39WGOB22NSvWJQlFqVEHvXVq1VvecDjqwYoenhLSCW3eKrNJYJcTqD/55xAXMJB
bmAcTdozdgAofqDPA0eQDxXr7yc8gkeE5CzYyhP3SYsIbnC4xd7deOH9MCGQ0sCXoWF1Koe4Pjer
64HfBtMetMCdhYHiCj2Ng4y3brKwodEFvdLh2eLZxGraHWHoOLmoDPLeq/7iixhS4B6DsXR1f4pt
eRxlgnjuJT6T2y/Dum4ar2M4NeNyA0SpvuNdl2K9l13OMNGefBw/lhqidqUd2wlti60i5aHpDb8b
RfujL4LiggcJ75kC8VG9QUnHBI/u0Sr/IGz7MC9T+1oqs2lpY8EgA4aH9OgePczBHh4ak3kQDhcA
M/MO/+d+gIV8k0C3fXQtcoxh+223lLTBhdG7GaLBbAr8+DVx8c+6GM/wkOht7EE/2u9tOCKGI2k8
3HcD2/JRkwxShPi+CJcjb8xBrsp9YTg6ssbOODpqA5HdoHaCOfoF5TfPzSwR8iOA+WrkA1CQ2t99
VVzD9G72Cf1Kfdnvp4nM536OIG4t524DbQLNeVlP15mQ+xVFGbuucVVOYerP0sirR1wW5aaq+81A
h+mCIQsc6QoqekwB0a6xPJULhHlBp/xedB6UP5i2BeRB53ZrBQpZRf24ow2E+BWRSPi2dbBBquEO
DBgofAf9TqB5ACR8vAf8vY4QLoxtzHcdFOxAvD0AkBnDqKP3Cmrtq4Bo06V4xrrGOpjDyo+GiCsN
QjiSEzFmCubz0Mxfeu33kMFhYaxkmK8FeffcXlZEEykdlCcUdYBgTXJ4ifgZppzDKgWQVJPB8V/t
kU0b5VX/iXja7SG1egyFu6DYY4OHm+UL6fu8Iu1xCYbLUlkoSgl+5uVqwC+aO6ztYLIJAeaeIEVY
8QMse+7MSiRTrPZ5lCO2Oe5fxFAh69wKumnrYz0gXSSsqiIDsXCd1uUtrNIKfl1d5MsM0NpUz65a
0J0EQ3Y4nbEc2Z0R4Z1nsAIz4r6yqvtOA5fmYVt/xDDVQGXJs3lef/oqwBFJg01SjdAeABho55pB
cANZR0L4PdiVH311DxAGQrdhdoeZ+K0X06sOy8+IWstECjP+AJ7rJsB4m8sFZC3m0raGZlYkAsiv
eh9u3su0wPo6SbqjGj/rsq4vdRu8OmAuIzyx0PHHePNGy8nRu74q65NKmmscARwCApEFpfhJUet7
8iF2g6d5gT8RjrmqSVBql5Bd4rEtQB8d4yuP1rMb4Kzt9ZT/H5LOZDluZFmiXwQzzJnYAqgCai4W
KQ7awEiphXme8fXv1H0bWW9aJlGJzAgP9xOka01fcZKjxsvgIuLNXrdGidcU2z9sAMjEJXyquf1h
Hpe7VpFK6lJywc1YuHopr23crHtCXS3/27HI1PvsTG84/Yht2scF7cjLuvOkITGuJPGihgh01DWv
7F7F+0kMbo10jzP4Itoeg8RApqWMtbex3u6GQ/jIaRoCJNohlfG3rWgv2xAHGKjh0Q4VNTDeiVFg
Kix164SW5+f1VBztTpJTqCyc+Xwb+xG5wFsnNcWaE9l+w7rCRxyhCWHs7cOMfXaszzHf2YNKWNOe
3kGWkWGNHYAeT3+IrR/MTpp7ftPfgrDHbjZbZU89jm6mp/A3mLxf5vE9dkrtPCTGeFLFcCxG8oh1
e8unZbk7qbGrtIpcd2zmoa0T4yNS69cCjm+qd3hqiy068Yj9rgAKBE6iYfAqnWZBJht1n3BjUHPc
IL9WOKLk/EvZWMRgLobiVp0xPKpMc6Ox/9NaTvewDJ049roRTouE7uZttZ8UkJFVqW37lVMX5k+n
FR5mN8FZep2Fke3V5ViOWvM+WvdlbaqgAKQVqBHsYmkw+cO6ZZ4bo/zRJ/mV6/W0jwjUvGH7ZcK4
edyMyxXtFldaV24+4ksZpOohKcz6e2N6vKvEOB8zQ3yrY2lfnNwKiJtTR1rKfFcxV3rUi5+TUsuA
ScGeAUnuNf3A47ksm5vMzUBZktWeblcl6X2C+7gROzdnN0UQp/Owsy2ObSprIuK28J1aDkcsKNJF
i7ETe3hJGZ+9cDBY9aM0k/JJ8vyhMnKqFW32WSErCZcRCiXmjeyMjGOr7e+0fg725yVGRVTkLjcH
55TE+SUmy+NyX0tGZuOV+X56W1i+4AqKpuNQYita4vVqE15rS6O7SWgcvRqlJ+I53cnBFOhU8jgg
aO8EqEfuGdTQ2JhSf5KDEmiTsAOW93wYJCnvy9PTqHTNXSbNnifV2k3PkU6ll8TDxNKR4N8W8iqp
/aFFEYp//KLZVEyW+GtjwzjFQtHPKv6dg2PW4ZZn6alU9TdllPlBS3tnX2qxX+ZwB9Ne726zaTIi
GMfH0m7E/+zWX3MtGCaCR4Y5yX21SoXox9q8Rm1HOrfxdEbub6s1yECtl8pnNOWZSqz+coxn/1BG
Z+YORIPW2tWTVeUbG705a0avLg3lFKsNxb6D4C8G6dVV1mNGtR1f2VobhhGBKQYR3dF8FiIZK0me
huNu10XECMQ4jnyfSrsfZT8SrZNhKZXTVlb1WzFrH9bK8cqbrH/EeZO4KfOtSzqx83kTC3tz+Ln4
QsYkidX2sZL8CMnBy2BJj6yimN8Ii/bXarFOpJ8Yt8ziXtu/2MrcHB3+UI0OervQ5R+2sgxHBnvj
QbGN+4yA7rN200InS4c3rLHqvpJW7lnj8iFIAh1sVlzeWTlYe0zBWgAfJC4mfLfDdi4MTp5Q1tuo
UvAwsw7VZHF2W6scZK7N98qy1r3osbyJNmb6uNmPZQjtMWtuRoPU0df/dYPR3xZ88V78TrtkXOel
PA5tLi5rTCVuVLhVesYxOMSIUE9mRPHaxOtbXL127aQCv+mK0CyrZbdao3JmVJ2dBAq3TyuxzyxO
1YJA7pcdzRxxd9tNcId5zix/GbpVek5hOeGcIUCmMV8QDmg4Q2dRt/I2Keq2U/J9xtBxXpMgSYz5
UP5Te8xI7cYOSCGmg5ZkurdU1j/F/LcRHj9PS77eeln/jZNPVc3fh4gfhpWsaxiNi9jFuvExac6b
TuItyPj5PKKLVOsoKFtBaW5tQTpuzylE/joo8we4BaaoUVsQinTUHeJx2GjlCaPpEjhgh0g0xmWu
vSxa+x/TxR/bLBN/TcVXY3D7cn7WMMn10JJTsXO09gxxSNllcXZN9Wq6rivunzLOZ1dSsYajWQ+7
ebNMcp54yWifSGy384tdbPK9ir62j2GJs7s2rDa+u4qUfkaISxbmpRvVi5OMzp1oKGYo/h19PnP+
uKV97sv8lzXM5SWS01FbsiJEYsDEHSVRoCbM+xrpvFdzY7wwQg5WGk2Qxw7FaNJSbC2W9BLN/kYa
S272QHlpLtFZx0vMWaizl5gtDp5l7obZNs5632o7VnNek7jIz09UF+M1zuQ4OIeuj6sQI913OmzF
odZwI2XT6MeLALqDC/qsVHigF0Uh+13R5soZupI56nvTTC9DnB2bHIcExM7AHpN819SivffVFrCA
YzsAsQlK7GlBiYOxQF6+2hvhM55wjPFP6MZcvlrTZjwKi9klV43t5XPr3BZr0jxDsgS8EY1yrXvl
lGHkC3HMtqekA6jI6pJ8V1qiOKkTk4M87csQT9i1NdlyhYu0CKdFEDZgSlrGbxzL8krDPHHD0heu
zezZc2QctVUA/tDHgpD7yJ2Px/+AMftLY4R3qbRkxMQx73iT48NsyVPdJM5ZJtgmRbWxI3lmePw5
5s1RMGX6duQkvUGPilBd6w/+tssZGwcBrma4VzEAYysR6g1LSPOsySGdkG8Iqp5E5ILR/BADBAur
GV7L2Ke7KDWr15n54MF4Jp8xe2QXTbZW2GrDf/qy0aXSbNjWtLOiWT/ZmKoOlZIEk+OI42RX56Tp
gdUIDcbBoBxwsh5rnMyaBYnG6JKzYVZJUK6IOM/hLnDf3Eti4zCl5bkZf5xIvmZFdFb5wbmjJv5D
8x1RY+YXDKiQRmoC5ERBpzqJ9zDZUYGncCUI4LdTei8iglGKrf3Ca0nbYdpX2xgg9tfbaz434j6G
+IdpzltpufUqiMuqGe263PYilhdL2CqOs1qDAnhkHtzvaHQb5I0v6WDyIYYXVtMrKxiONvU7Bpf4
TEThCxNeCscm/qsUaTBAbUQOwAEvJ5vYjbkcMOmcBo2lV6XqHMaetK++MKKti5yxZUVEav1PA5vo
RukzkJyjRkjYsECJWrfXjSzo7IpM24z3lurS3yDoEI+wfZGpv0WsSU9Ll/csWwOVsTD8850yGhTq
RveKUU94aWf+SDKI0+BPW/PZasbo92XxjjH9F/NW9D3c9t1Gf1QoJ/Jz/3qWM4COw6C8DbpPFXnR
1KQMmEP+Y0/3zVpwsEkAC9MYOywMaf4JowRoFKkK/sCNwFH83LhnmQFet/hgKv1lySe2VJbqT42Z
9zopIrrmWkRIpbLTnUkG3GUrweo/7wTPnKyUDoPLZhzFcLGG8oBOWHxVBW5VBeOeFy8tXr5i64+I
2ax5pIcs8psx1Fe4l/0ls9RbHzvYx57gBht3la8BKrj2a9sdjCK7QnXIanfFt3LK0YrpBa3pJNTF
2mOitdw5ySv6zfY/8nb4rmEz3dQ2wmH/ZYhSupz2szYvr21fE9gQhOIz2QnPmCmBmqHgG45avHGD
CXQvmwavsXRzXyqLdhfrKQabcAPR5aLHK+hsw+YNWjzsynw1me47g2/2NTfhmD5QR7+NvKjOxPsB
dmR9RDg4L+j7wU91fBotm5re0jG9U+OeRJlNX4skUSBnxfZ4nBjNpnXy2Ih5uqVohjceEp/foN1J
bLDBiEZ0NJfJd0aSFGPKjz+j/koHY9/0pviMh+Shd8ojIZmKtT/qws4eU1+rjGCKtK+sAGdHL+CC
2iHFKvnBWMo0u3ketlu35883g9jAJFg1yxYsld26mH5ppeh/KADLHjYbfJCJRX3ueAR5+tVrklce
ZCYi6zNPVA+dq0Toenpj+bo1/MBbuEfdJC52xke0/ZULD63JJecVY/ah9cmfySIrJSPjK7eQcWNp
eI4eO26RFKeqH9OdXEyC2RY6c0sglmKq6eGKmfFrGSmfZYQFX+bZpzVZDwLjsVvNWRVK42bNZnnt
ejwWwGrQllqDlwGkTM27/WD2bcdsseIk7Sc1bvZdVb+UjWXfUtmzHdf2anU2fXwfL4lqE7y24DNx
TNuTYcvThBP5KpP2QPFcesXQxTusj2/t0w68sWWa2OuPbhPKU6g8ydOmb3gULOyI+OPn1LxBFlbv
adKHXTkkMKr4tx7mA14h65QrA2Hbytzjc8MIWBEya6V9kjeY2vZHCpCDl3UzwAHlhWd1ffLFjuy9
MIwzNp5vPr1qF22oNkjOznUEaYIZ1FWGLbslyYEMnhHYBBVzo+8p4XTpd0CpXOLEtVfTvrq1owWg
2lE+67eEKOSlynFJxhUJ2ZbCDlNRFXK8uVSpAl3snpY3dNqyn0eHiIuUOSEN+x/sk3U/DMVvVt3L
Q75WVxmBrajZbhXW21V04trhttsRbVf9No6aY6P0ird1S3zZ4ID5a+Rbaz1cywa+o+WIT5Z8GeQD
8g+q9xxXqOKuPCZxqv4RWTzuBtLDo8HPNaYOTnWfnJ4daC1Hpo4l/3pzfrSqufby8f6MjB5UpEpP
j6yjaLbzlA/afmodAHYlznGyM26BTamAShXEtf4snPdYZH+x1kPxWD81uvUsVdeeptdkYqbZ6i/V
9AxYEZ0zMCu524hHrEkFCmKneDM8iHIEnDiqjPJIzWMy1mxiGb274Tnk4mrf1hVVBqXinTchdicN
KkGXWI81zc6gIlCmnaZFxp+9bBz5cCqEJ3rytc4N3I/DTxdlxkmxxl804LWPy85dMMOH2d6cQYHp
fIFdM9kh+6T7lNAaM4kxwPluej1npHomIpSC62aQ8/7Cxbbs+Nok7x4XgVOII0jqf7YgzqPE2wSU
gjxjq4+o9rgPGBRMH/RHyh6bzH9mvfZenzl/SyJiJ+pCAoq0S08UxLD1tjeVZetrSUoudbkXLRH+
aZPSmxo9248gUd3B5tZ1EK4yudeIRu40ZLp1tH+bdp3vhf13Ma0Qaul7Z2qHJmYcVY7NKYWaLnkN
JhmHQi14JbBZuuOW1q7dWrlbLgOyQhu5LBvti2fkiz9VPKvfxAdWNBCeh2ElR6EUb/kMKcVWkjDd
JMFg6ip3090OqPQJifZPh7G1LJr3bewxzuXTPjOtJNRYU5gxCnokieo9IYmKkd6Fsy/AJp2ZgtzF
KOuzTinDkaj/tdAQd2aOTsF78knI4GiX/Ojbbj/GQ3wzZrVzl1675JCJkLvT3Oet/Z30kx6S3ND8
WuMkdBKpMCess1Mm7dwKiJIiKYYj1KILlmoD+bWdaB3wn/BQk/57zOW0HuAd4B/Hk9yHQjLxUlPn
WUCv7lpGCNaF/VwoxjT7aWFF8urvsdKLXbpisGyEdQEWjXRvdtRcGYBPTNikUzQCadahS/XVy/gH
xuQ++ysh1aPp6JeoSz7HtJQ+VjUjqAySaKoERhMr72zsGXbaUsCUVNuw162PqCm+hrr5pwED3StE
MTyLWWLFCyXm+VDn2x+mTx3qhcKSpVjcEzgld+fV6Id/Tz3gLa16xMVUO6cxeihpsdzWh1M2xa/N
k5jTaZCinSHnkdDHEoIrGveo4Z81hBMY1lbRWEVVoNht5UMX+WoNLQuWp8+XgM1npdnlMZnqR09F
GM5I81lcOge++MecDtNFAjXT2ii+Y/8q9pUlCN0bNUgYFmeeacOO7VZGyHhy45odWcNnZoA/wchB
kXLworzPDYk1Hn0InewGxLNKILh8TtkGZXv+7m1QRvSRg5Z0njmKcdfYFumoMtlRpk77NO0wTGvV
YzIUfPZiuiips3qdMit+3c58C/AgPAOIV5iV6x3RIwrgVeQhVvAT4vz2qx1UbrOiDKQCQRevXfeh
RHblwScSYdpkIL1EtBMLgrI08+5Q2qAtOEYOwwTmgPjy4UYZ8600CFtmacWeJ3N2QJVNpc/Owf/q
ykh9tbf7CyHc78Gh9y17M1gXy7yXEpu50XUvm7NMPJVCULoM2qWN7DyMBuXXql4qo09+igRSLiZY
E0zj29LhZx/Ep901R4XiB/09566PyvzEF6EeMDgyxt2WPUhg+8npRNPasrBYCxKNklQVYx+mhM9B
RqfVYeuAnFghGcfCkjuFhd2eA6EuK34rsX6JUTpyWrN9Bso8LO32bFLXYBeM3VVN50DdYp+x6RCy
MO0wsVf0+L9f+sb5IH0yhVZqpbdGYxbAA5LtiRJnN4PWmH3hRzNTgfvl5Nyoso6jUyU0qFnzYjps
L1taAHk5HKtyLlffkvwIBoURV/68plfWMvPgtbpPLO5flcfyrhBR2885bNnMzORBK2ItTBwmqkx5
gnnTjRvAj8ckmR0hhZdhmrO6Y0LW42ukZBi0iX1YufIit3o4ZKZzLMtpc/PBqQNy7LG/6YN2rtv4
AzdB+t+60Faj6rrxqLeHDq3+3shF223jcuSqXvxFBTBbbhs6dpN2XtOWF7AO6aXJKmhjaXvmDpj9
qOgXj3ohO6fWi9St7KIP9n/6sAx77JSjb8d66UWJvV1AaT2abURrh/y2VapbyCK9LpWOAm0r5+GJ
UTLnx1oMAWliAmzPhohcIg75dhS4hakNtKx/2Wo9PQ5688Mtapykrp+7GNO+NiN/59jk/bYyfgE9
VV86dIdCiqCE+njqlUL1WKTB7MZW5DlJ8/HVNnn1o+7mSJv2OkdtMDh1pLf4JTIBajNH8SYFDmeh
q/OtMjuXvNF4mfVcgbUFHrJBW4jbjB/BuFiEhmjXa7F8trkNLcIQ1Epmz5OZ+oLw3sWpk2OqIFBF
UU9TQ1pBe0q7QLGcAOPQ1SFJwlHjM2lUSPYmRJbjwkL4iA87KJkPhyMiCWdlfLM762jSWtDXajc9
madLV3c/8Pf2AAqG13JoCMeZmQOlVr+nkM352FD361Qj447L6hNzhFdtMH/ReT5EBkGFhRao5Epm
njJCcLssWnQiLzIhp1XIUBkZKBqczJOpwZCNE/N7dQjqN/pvg6kPOwzTP3lkPFttRAyFo6g78Ibi
bR/r1TUXtiCxwzc3CfFllPYLIasn82v7hCXlz0W9c0xxS0tALBHoVllz+UzLRmPPeL6beghZrrCL
F2EmH3Ea1kzLXQ33sksZDjato1WWg0GIpbhNhvG+9pr1TD0+udy6E0zKyHxUy89xVt9XB8pAvfCA
VPaMGZq53pQ8bOg5QVoM/O7qQVCPxVjOc/I0Qsup7R2boc6Yg3FEiswq0s8tFgcfB/foJes/hTUT
Oz2xRi9mTKkDuNuX3MlAqZEW6/QvUnA2mGB1m3dHo1ewk+Eve45eTeTcQIm0z7oAYUig0KuSyg4G
7bsZhuVo0EuCslLfnefkdunhNfbW3wWojMOSQtGon+0y/+hWDqCkT3ZSsWGs/Ej7l1iNfk90mQex
wlSwUm7E7JEpeygr6TY/p7Zf7Rx5zMRc1azBl6jMORebTr5VGHxX2qlYImQ7S/gCL8lTjw0Haziv
WeqVMwdArhhKROtt/Eh55/1i4LGJbG8u5wUMyva2sZjE02L1gmy9oAQKpohGTbYnU3/VugI7UboT
Lv8LtbBCMvEuUoaw9ZNfISs4KEPb8LMfPxhzpLu2Uh/4t8FPZ4NLO3XUrOZDspMwIJ1rugsAiZ0K
y1RbYbol2njY9P6eGg15vr54x/uRIMq9Me96zQfxYrao8nE/9m6/vuqxxHNNQsPNUu231ou3WU1O
pvPYaClam/x4wsu5baZ6Tah3FbwZcfkVQRLCl96mXj/Q3W0zwLxZJ+LC7bJXFaq8rd1Sb5sGlhAr
z8qxYfipOuW1HLm1VKKiOhAubzWjt974U2TEKNecZH7CLR732q/MxPltJc5+mKyfqLJHNyODS5ZP
fwM5OvLzJ2GnaU0cDCbTd3pOb1BL3F1dRjzVKZjtkg5t8u1JDFtUN5Li3m3ceIsGJLpYQAG1nCHN
XN8qR3/PdL3zzZhZvk6aDYpXt+5Ts/hhvwT91DMED33D3emGceRjc/ZZvDJHfsZRNsf8TtVT8uya
W9goeb6hQzOAbgbbhwTtI958qvEYuVaMsJ9AcDCtFb7bEiOczeNvYd7MhN4pyZb2mc/GQFW1aRCP
a7pzlqSmr2w+BW4xb05SF7fLvwb4OMoLzBNHGHA28jvoW6A+2Fmmwv7z3BXYJ1iljFy9jaN9yUG7
TN9NX/7CkPZhEY84c2iU9U+emczG7b724MT8mPoC0LsbA6Cvt63Y4lDa5XVz6Absj6jFJgbqZEU+
7T/TlfGPtuLoYW8dac4qcLb4fS2ta4Vby2vjRfFVUH4WkFrfbBA5R6fGflEsflNwlanT26DVnnhs
JQ1lK4/jOiWerKgA4Qgki33AjHGu4/J11bZ1FxXbId3MkVGBJdlqUB2BPUgK/y7eb1QmuKraU781
waTmwx6bAis0RRMUxOi8GvcNmwHMvdbV/2WTtiN1cR1qIDOTzvG1iED5y6RvrjXPOKJ03stEH45t
i7WH5geUXkdmuJMQEM32pYD3eq3MdnuOAslzVPEZAlW+0ze6kakr1FOWgGxKSaZ7IyiYXVpj6sMw
YH4k2Pxm3SsxYb7i57psTQHeje0DXpJZTuC0DxOC33tr5ykznUFeemakC4s1KLcA9AEgCxdqJbhW
HODYGRmTPn9R+0T///8yJl8BjIy0U1m3aGAd17iKawoVxmeFSQwAZu4v0pgfI39GbP4jGxQK43VB
h7mDojbvVs8IinlTC4bskjPeCgqVt72vDR2wZbqbNl17LDOmpO4ZJSOUx18JXLavg9vHhv2jCzwI
uC8uKj9CMJo1LRmw/S7ZNZr+Qp+2a0ylQGozr1m7vaRiPouOxRCphHutj3Y4C5A62zrAxcHywP4A
HFwsXARKxrIc3TgLss8b3RFJuqk7EwnFj1KKuxEZ667KIutsBWNRH/FN7YQWr4GYkd2nbhvJZOp6
WK2gMLD+WISG9734zin+jsSSw5oF6me2I4n5FtkAOGXUfmjQa8p4jA/FNv4pteoi1JgpggNJKBvr
kLFQfrUSg6WWoBn8NpVcfmOp3beEwS5T87DrSe851JmCTarMKtikgkzK411XJyQT9VjU7XRln3rJ
ySKllQKICGSftXu5GUdnMuCtquPznKoTH+hpTbYFp8AT06DHqpcUhjwpjkomzJDCX8xFECRcjZ2p
VSiBmCDXuDR2/aIAIFwtVi1LfQuXqQ4qNcsPkreutoTm2nabnh1gOZTQaxQq6vht613Y4xa8aaPO
kGDTLsA31P1kacEkO4Rqa02ZcWBZqjRx6GyH2jhT9krej2Fl6/qRUwaZZuJNWppzHiO9WNPdYIJy
K/IGFhnKAYbnVQ9psgx8rRVQJTZJnJ1NPOy+bwDLTDhuhTiv/K1/pehAhqH2ga4Kx9sA8yLlYYBR
Ke/Sj/iJebb5hrnp7WLXkvk6K5iCWKeT3CdD+6qqHiDMNL4mAAKvjRkzq47oGwajdFy7mpmew7zV
1uGYtFoJTcGR11zfyB/HMJbh3/GZSuPYLc0rNIPdLB2xJyLFFwVAmRoxBRAZVbfV1lNuY4VUTz2L
kyMT3EHRi4m14bUexIcsluao2xUEtaaHaqJqJ1gjH+Y6cmvgcNzBEEZCi4b0msCgo8Zsxv1IdXlq
WQchN9sJF8P5o1qq8at0tpszpd1P2jMszFRfCsBWOuiHy4AXxVcK6O/p3MRwlaoviPI/EHhqB1X8
yZ9i4PyZG3m9V5tyn1Rr7ddjxGO8MO2h/vknOnRKmcT3wai4YdPx3sdEfUsxqwH2i8jv2Uw+mV17
hPUrfIMlMAdVA/S+iahF/4XovTGaz5fyneLGOuBQJ0uURAWKsaI+uvhSIj6JUSm9aWKqX0sEwnRN
ziZJ3MDQjgS6bbdR1mPOzogdw+41ZC9fWvTxPe1TnFeGuW+UKdxqB92Z+nCGQNoqwWRrdyJO47kz
2d1VLdOldqZ3cvymN+v+BLDCayGYcPmoLoHa78Q21JN+SFYC4EygMCTgIm0RqmTDbuKy+O4y6w8M
SRk6SShn9d3QCp9suBmCfrQvUilPmM6qr10PieWDT9d2i+/CGvPfkvU7S8PfYgXI9mqRe97pXWVg
JVVJAMOruyvqk1ylc5tWmmaGYOa8MTISKpBxPlBBvMWWnmNbGYtzF5XWOduqmhar6IMsiyN3ZevV
Iy8+tfRdQfJMmK08dLX7ibtIeOtm2Bx9Il0bQOzFNu0dBUQWmGBVfctu0T7gVnpErI398ny19Och
TJ4bMTKUQpqoqjmPo6Bvr/vnTrHF9AxMQPns6FcLz7yRjOuxi7egm4ABDfUKAJdPmjwRKzDG+aWy
mrua58mJiZiSjzdgrcnDKvscr20ZI+ZKHH8pcwkA6M+J1/V//yU7LgJ61MxbmKpoMJ5PDMZ+Y7ZM
A2NF9hi6i8BaXG7yT7tm06tsjFcQ4a+l0SRn5KmvfmvLYxdJaGpdOwSRwrrIOboCfdkRCQAK34jp
hoOSVnepxvug/yTNIN+iHNw1MXncIQxN3J7tIbeq0MWOfRT47mGiNQImAiOj5o5CQ5eAo8LvTELe
g4iGW5kov5ixW35SlF04rzFRBEB4Tpo//XkLC2xM3zLxQEYa9U7FPpBCUV/70e4ggK/XJ+8Qq2ik
7GKAWwyu0upi6uKz0Db1oFjUDnPVBoPCx8UO++/06b5xOkKg9TqcxNj9g5XXBl1SFFcjweJkVlHt
F7kujtnzl9nJiwBA4evG/pRrvWbdlb0nQT+Z2NPHZq/NurLnPtrNlr5z2rK7a0m0HE0res+cerg7
ekqDu24pjK6NE5H/MpBhXGhzDOyfNV0BcdRjjwU9QNsmey0dWNEzSzKd3R8LXNGsVgoicvLbZq8S
bh7mhZTpshW6H6fys19NlrhR/At+67zJGQE1GM8xMaWYKRmq0NnqSX4qS6QBVlYP0FBrn9Fmyvxg
ex2oZ7yps9Ar2EOkRgAoE5WlLpi2mlwb0RLZ8LNx6a0xeo2huhB0WxdGE/PSfse5Ugj+u2YZP6bM
S761hUEak2DYIdcyh2TERb75U7Xh68IhpCpGF3Kvh0uffuJ43w7zEBDkSj96Ay0Vcm/pIfOo7ppE
0ydXjge9h38D1r2HWv9Ko5W/yaU/jwYbEgT53gO2XZww/fCtQDq5w6wIR8Uawg3cDQ1EMt3p1V8Z
yGQPUy4nLoD+EOWmQFJT1c+taRfEB4hn06z9q9m6fMwj/ZPAOA21niVE2TM12Tmpmu8j4r7sAG13
NTtRFJDcR6Nd5zfq1xQaYcYnUTY+vgrufUEbaeXrndE5rnxtk7sWmGe7GstXXNV3tX6up4CsuWNZ
gjimOgr2jJxeMyMy06ne6Wr9qBOgwyBSIzYeYjvMFNn5peTGbtmjs7f1Uh6siTlfMhp+E6djyEvL
Zwt4E7Sndme+re+thcVz1Zx357TlpMZZ+QTe5lCFndOUAWAAB1gYT0wH1/4FWYEzQ6nn2tvTIFSa
72sbXTf25BwRFLj8dfRN+NhM3wcdr75eeVxkdwg54lJgRn06owDxntMhyV6HBihnUdpHXsI/s5kf
yolVd0Mj960CZ0cOn2M5FAe7ZxmVKMDXzq14bqVbGU1WbJNlh6lv9dJ3lOULIx1XQk4wezaaA/yt
j955UmfYbqAqv/Vt+D01bU+xRooljkn+p8ZfIBnyCCVzBhBd1cy4ny6WXF9fRsBx+zR7T8ry2k4X
rWCIypwvcyNsiJz5iuFRl3QvjUZnUth25eOeeuFmmg+5wVxo+O6o8lxdiVKudgLGA+Zta8TMuMTY
a2fqBi9PJ8RYNXsIhHVdHd6sDThpHJvTiXM5vM3Z0u8s+CV7rTrNpjMGWav8tgwGI+wO6I4qSQsH
CrHV2zQezvgcQDWeUU15WNj1qZ6yfcuamRnRHY7hYvhFukwoC3Rrnd4yqLTxSeMlZyVL8RsICZ/v
vLnGNCd+QXgd5x3rnzAUdF6kDoeO2lqvjgw23y2TWPsy4akeEVkzKoi89IkfXhnbAjQqMFhMf/PC
OeZlhj83Vsn1SNDMM15+jBK//4+6M1luHMm69KvUC6AMk8OBZRMcNVCiREVQ2sBCoSDmeXLg6fsD
s6wsI+vvSuvedS3SLDIrJA4O9+v3nvOdOO7uVaA/gQcX25x4yT2YEunPZnYeewZ8zO3zzTzXyjcr
13lqimobMbTa6Ag6aZEhTV+mcfs6QAMDkRNdoZtjW7tl1kXWcLifsviiSQFw9FEPSJ4JJUECXKix
vIRbpawOWSbNYy/cpoAqVpYJZ7MfozcsMPUUPys5bGWNBywrT1kyIJXXLCZ6k3x1h+6uRDx9kO0I
EltYD63bQgjV52nN7VkcKzxise1WL7Xd0pcLo/DTbPHQJba9i4LJ2s1piaWKa7iP7bhYkT7WP3no
rXKqeNUX6pAOIxSzOjpKhDvMG9AyuZYRHlXIJHiqjftolLwtC5lex53dNSeuFko/WyP7JMdevh/s
GI5cPZIP0Gubxon2SD9bBK3EKTiWfSB0Cx2VWa5bxwreXWiiUb6uLSUQwWjlGVDCetZI2oPc1vmE
IbWPM8TTx8Jj4JJOxicSo8W2Pmib3hrevZjAnVqGMION6iMgHmnd9dR6GXJXzChjRp5jrSA+n3Wu
kPclTY5D6eQ/wp6cLrsa39E/0VGvymZdIwkGayHeY5RbD8QbNStAeMzkwvB0+wffPy8rFV8e//Nb
O+3x9naHKmmcYwFwFyfeRmWhtk7qaiZMjnIPpdeGS8P0PZnLd46BrcpL9U0IcQc3Lrsfs4irICRu
PShfKxMtCMiAJ+Lpn1OErUc08eRciNJ69OD87Nx5ZHwceqjKxuQOLm3+pNGC2HI27+HKL20GIjrn
KBZruIEhyk5RUkWYRPBtFnrhyrYrekoh1gwkkAbNV3SSswv1VrXh2et1ksu8RHs1Rd+shRqaHTlk
TIkVC9MoSU7LhVnuRZtiaVtG9eYMohZ85RZJH05fMaLkILe5LqGMxV4pHxSopgfV0blLZ2ApgNn7
B2fGCTSo2ANScBdh2oNR0z1lmfU1TKbzmOmwEenuFWuN3EmdIRcNfM30yz59zzE0n/BL7x1rzp/N
jOkMmI5+Q/XzNH23IueA50z+MARTKpvUE4fC7eAoEb/kxWMmdPUERXYTTElwyCBIrgaYzg9FK2nD
isXNoWWSPYTugBcsgrsx6jfDJNS9UVA9mIg1GTGTZzNr8x35X69uX1Q7x/AgWjqZvlZx5ZEj1rZ7
I0MrYjXWjjTUbYlJ9RASMbjswEZsnM2glDuTUTzdsKjbmln0iznPs1uEziEzyOIh9faTnZMlry+T
U0VLdbA4jBuaUKZ2GGjbotVPzAcERQOWtPPMpZpvo10DjrGJh+Bj9KSDQkc2+oOre4CcHHEwcJ49
3/6Btu7dSdOALS9Sa+iOGZ1k/hiTRLCvtZQ+ejLfQaGMnuKxfUIeNN1zZ6dF5f005wophNVSfelT
fp/YqIVKkC1TZp9UxZB5NrpDNrg/877T7ui5fusknlIuaE+2lcvVbA8KVRLw/DjxPsagM39k/We0
oAP6IPve4X5Dzc/jYxpeeVHIayKoRx9GhnVRJ0E4FRHDYJu6FgLmQ9rCyBUelkwG3aKg6W5ElCyR
k6tj5tb23eJKmpskO2qhVW7inOuvnnXxA5qEbWrzVWuE96ySxt5VLhWRFPHjRNXsa02zD3SDXl3/
LHqLqsVldcv33GxxBob9Y6T0r6if0YrCEoqy4tDZGWlglIz4zyQD5nvlxE9Fi+rCpbNHgqi1ttKo
22kxLS1baou1sNvhRMt9lV67yNiZxZSuqZnaDbDfdYma3eJSXbVlsmHu/sOuZeHDa7pW0wC89hyN
4XMwomEinndVDBNnU5WEz31ja09466NHJQKEhEvAAC94lfUeHVARVU+Jvhea89HotoYl0Vw+12jX
u9XHrUuD0Gt4jNL6GZXBtB9HRGANe5IXhTFxBN81vUWm6rmHpBTde0BNSU4E1A0o75txqLG4RTgS
0uRhcpR7cgLt3c1pKc9YzbE/k97LHAk+m9PihkmnnuDfJnmk1X22gia8YyRH6ZsJet5W4B7JI8lo
Ya2DqGO6BfurnPHRI+KkJ8q0vgkafZ3jE9uWoV08hmWLvMnMD3VumOi/GvUcj+w9qMsmbr7Z45g4
C544jQ6GIsuO1l7ny6DIDlXNSKpO9XCTVSOs4hp4mIbqFRXac1UlbGmye61yAgi0OriQ0oxeMhQQ
TeJiMYZuBiIPTBPCWxG032QafwEfRLUZkbCQcNVFSLDcPmKBvMV5SOvU2KRxnmAQs15oDLSbxKt+
kJF9Hazx0jcHzXBfJ4VPJLam19BCvMNt7adAuysVHRY6mdWa7BHKZm94HNv5kGXDvYHmOnzqNNti
6sfDPLoT0pD5tXxCtT/uvJjpMOoMToKQMgxu2HtY8RYr1cNQjkljDiLo+zZxuYLPBkQ5dY0z1hTU
Gj4qL3klc6bqhLvuBk9sMnj/tH9xAAIMIzuqbWE6b4devcRe85n1zq88Gb+HEh1CFKOn7/R1BSBg
xf1cuvlTrDt0B1yTQMGCFNHYOMY2H/pszF9tFO6SKrsGCRHRiB++6+jcSo2I0HZ48HRpsPvEL0Mw
33INRoDieB7cmAemtLxVYJI21dWYUSgsbWxTu+Uz0AfeVgm7cMOUtkIWVCqe+eVtRFcImf0adPSu
GYfxPixSYNnIPL0sOI5z7Gw6QqEY+SZkl04alPRmpYf8dYnynsSyEeZWQfoDNLlNYtYbGfeab+UM
60olv8Z0SfKo5jttziSC7NTZtI1zX9jJm2ePBR1spkKulhV3ZD4e+sSilW3X+tqSXEobGRL6ZI6C
GXp9aZRf6W3tdwlRhYoUNl8Z86WkFxHoy52OWBEiOg+tSwaZ1OWPSr0m5r3ysEuBBhu4AAD3ClON
8ovyCfY8ZXfVP7bG1S7w2KI20hd0DqjCJHzK0/DLsdvAzyJSLUsI26GLDdTJ+Y4G2PeFh+pujKZX
PUwEy8167ZoCgTKnoFn2+pqbRIRx32Gr9Mqn0j2Tg/xNxKwyc3kKeif+Go0A1ZmJkJhWieL5octI
N6qjycD+GI3Jlz3FZ2S02F8UdtteFchi6ycmcp+54MW2JAv4E48UfScfDtAriuD8ENQpN8Yi+8Br
9eKStrFP23e6H6S6IWpexS1MLSQJYCt1I+Q2qG+zqHgylfEapZq+t8gn8C2sFMhxje8AMnBAz1yo
wqJ91mjqrrHnYu51Ccg2QzowrtDIehqPFSOGtaQ62kwa7WWToTbIe7iX2gIA5UBVur7vDKJZwsuE
39f3gqV/MyimVxGhZDGJPAwAd6Qa812mqPkYrTzQGNxUniB/Kp64inFwAMiqGFCtSCt/A+f8U9UF
D1lR37kjNS/P5FOgdT+1oDgTYBr4pWrWpNC2T51zDbB+bIjFzTeA7teRmGu/ILuRdAR+ftTQtArY
yYDZboHiPM4B40pdpjujLfS1rE+haquzPTqPc5b4ZHrIj8Q7DDJ410xHf6hrms+oA7zd2ESPWu7I
e4PuGLFUZEfmd0NOroFjYQvM0+QpI5QJJaBY6+Au/cnIqg0XI8wp1TawWB5Ct/U9SjmC0Jjf4oZo
N9ykN1oSId6nKJKotgxP8/Ne7OqmDDdCdggSIU8UKW5fbPdLAog9r1UYf9FJY4hz7R2T+6mqt13v
IgmpnJcCd4EvaYis7E5uW5QoG1tndVRNvplC5l48J8UW+86qpuxdMXNAAkNqcto7LYDWCmm6GV+Q
70ZAfLnn66FzGkmXHPgpfqqIoCMreQW5gDcdJyhWK/oERcNsLOYJ7z1EYUHb3YcV05KpdfU9oB5W
dYrCce7ah8SK9tEk7xSWkbU1c87SMvR7Uxd7zImNr5ukOQbQSJFXIuYoOjwdOFG3ym076gbtW1+z
1zN2THfCJaSGg7C+c4qXmDnRNm4S9F168sbsexGJYO0ppgTanOG1G5XGNiJH52Xwij3yHtr4kpPP
8lCGVQk29OgrIhCMVln4PKroJx+FviYRkx3JQ94aJhXuxYAOauWg/FgemibvP41y3BH/5xUIiY1k
WmT7AYjGJjrVIUfkXBtse/BSFIDa3Tz2ClG3BRWCrmtnNJvIu7f7yDnpLF4E294qLXsk5w6RtoWq
m7XbJYLZ9ybK64+OTJ1nytXtVApBJUwKJLnfq8qpUHVjTd+5BMVITzvjC2FCreKHbDDfNVrju4Gi
FH6RWru4vSZwkOhJXkeHGXGf8MBMQQ3Wk2/I8AhFSnX7W590H1rVbPHqDCyd+ocbBW9gZKyDZVg/
euE9q3wIfHd53G/LeVnXdcoo3BbNsO2BB0Kyn1bMttsNQQ1w8IGstvz3AaOaj9X3OyXoexTHPxs9
+SJ0KfDJha7Wydvs9Y9LJ5NiysFa1KcM7mHtw6vmH+uUiHpciy1SRnpN1NewjVs+den6eApCX9Xj
RRkukq4ouATjSOAgpFXUi/or91Hw4UYBhTQlRqrny++UBrw0e9cKzl87YnLnKUWOnpqLbYHiwBu6
9zJQFxXhuKir4Bc0WwwXFtOGkFwcighBh7audywTb40eopqiaZNgtZczoP1pxJIEFwJ6gE3V2wNH
CKHR+iJmWXc1Gn4Y8ozK8R7C+cF2N7nD84g9t+YcgjZn+U0fs974K4qYAFiz+vlWEzClzbiPcnVt
PI4V7tQUbYIflQmeP9nhyUV1YbiGTjgmo72M5zDVtBdlUPZ6SMC7wlE7mvelbzXoRmcnEBtXdzgW
QCWDL6CZBU/RSjfDr6hR+q7t7RCZxkQOIacyfOx6NTWQMYhtmeci2GE4TXyjtM6aWz6iB6K0FGQB
UPlWDHVup2OYD/S4HYp9mtxiY5jNR+tGfK9sDzmFHiAOogISvFQIdOI4/4qDiGOQUnGI2YyMVv+A
iLAz0F14vYXJj1HI7cOwguCLS+ntXNYSAH2avfYAw2xIkGGwTYlWuhAwmBYeUiPeRekiQ1Zz42tC
XUxtfNR7w31J9Gzdi0F7JB/W7+cWe+9S62psHxHg6URjX2oS/eIoDvk+Mpk9cEOv9srBHxM4oba9
3cjNoQseusx4uv0JKRE8AApdF0yL46h2W1ZUFslGdpm+tcym5gknZ3aq74K6T33N4HcGYjxPskVt
s9R5U0rKsZirAy1bVJkSRaIot25d8aUE1LFG1b+kc/E8luEXqmtgK7l26CM6KjCBOHQYSWOLT3FV
V9yEdfvYYYJbNaNxt1SYyTRf5kZnmNCU9yNF5FqEdDvi4lC7uL5ji0eiLUNo/4TPcDIzgWCXR27G
xT9q6XXy8dhLVYf3PKKtlHKGlAgJdak9pWX2pRlsTgSF0w01GDZruMewc+ICkrVEe8ke599KvFRf
IgXZ+izE3muHcG+Q8QwBG/R6VpHfuQUhFnbq85Ggq8PhACNgXZS+ZtfuzgCmHw49GTfqklb4TXDb
bwabJ7WzT66ngPkgFuW+qq1bndtDx42AhGnCQItuhyDky4Yl7XtvTjhfwogyJA/YqKbQe8Hu+kTQ
0Krvy8nHJ+grkzq7t5ayP2CuahL6VstvCcim1KVbAAlYuNqrBUdxrQlKFxHx2YjUvTewSXYjNS7M
J5J1CW4be+uFp+PYgXTZmJiROJkPU0UzH8XdugUcgdwKsT9F4VYv3XKtJTkDPk++1CIDvs9hzsaY
eM8CUHLhZIc8TT9Co79j6HwpK2r5cATjU4pou2Q0pYPqbrujK1gIXfOcjiTMDXTgwdq+N5pLLHG8
GqaB7mlDQU5W85cWYnmWPAUBRe3t+TLZGOh0kMFEKAEYo5QO22Z5JAR1I/lh6g2y+JNlu7so7x7w
srFOvJ4vueNzG0wO0zgeFzkhPYlm2OeR87NNqaznsXvWx6WdFLFosyr+up2wtcanwOQdqoRY6mpV
w0kZ5p+yIu6VPRRRIeUhFjk7tl+9fKBOr/h40RFy3SvYFOFufdGoASGAFb4aOC6LlnH1UCKImWyO
M5fV4KuSnWZocwT0cqMx1PI5d/n8dIowdHtbJx5wtBHrsL3dNBsy/DICwdB2w6ivI4nWwhKkMFAU
d2lMHnLD1arLr5C3sQ7mFSrOgnRc08MJ4gKgWzHDAJR7qTxiImz7WJuU58CW81XH5GhueMRS/vMw
kw9tufE5FgUmhf4ChoIgN6bQYzf9Krzs2FT8RTEwPMxDdZew2rg3DOhNKa5AtcDozfOtFgGiQWwF
OI428qaElGTbJVJBh+kAwSU05nHUTcP8puIhe4zlY5rnP0Sn0zEvGGWizFNnTxzjQejbkY1wM4bR
D+mxGknJRkyKgWov0nTDIvpZzD1XvLTlOo/PrCBPbuWN4r7vstfZZlkNMTwoYrycP66sKVdJ+jBQ
bK0xPdZqfsshy63mmsO5CiZcxTAnfM4KQCWprwKsY1YKDhnISLpRvd6ukX6YT1ixOTW5EfOwfs9F
SXOXXB9KEDHstWjQjyHB7TRrv7nC9NYNUy7skFyn9Sq656n6o/6QLp87+sdolV0b657dL0V6i/w/
WSnBm7WqjELCPLhc3COiXA6qwgVkgFBGqxpp60xv+KMu290U8yWMgfsNjYHiAJheRbPMfye5nedk
2NbyrI+co7lb8Bm2HRyjAd5UbV0BTaaQKNibYvMTQB8PFzY+umeHODZWrln1Zwwo3ktAgWXz8NwO
KRoHfKX9VNB0lQyKaUvZyAAa8Ghy/Nm6Ut+rUqfW1+UvhF6PPM4EImE2Ta2eVlisebSwmzXyPqoI
mytT3IaMacqm3GEJfqtizWAfMZcwECbTsXTVIW5a1lxFBEBk2MZrajOTQCD6jEes5A5aM3TlXGrI
tdhpWt7f99Z00FuveQoNdjJUWjvVNDH8XPDnUDTNtZS2vaHt5vnkgUKbGznmYd4nDKbI8ehIktiN
hE+ACMdYqRSJfNgpjQ3j3vRI6jOJhvruBpz8F/3yN6Ljv4ma/w/UzUcqVMD61+6v2M3fSJ3/H7E5
SbmiOQcb9f9M5/xfxdeP/Efxjx/F1z+O8c/y80fzDwBz/LH9M63z3z/pD16nZ/3TA7PuOdA6LWno
3r95nZ75T6KsLEfaHk5oIV2gnP/idRrWP/k3JlBO27albhqwX//F63T+KVGeOJ4LIgGYJT/3/4bX
af7OdZYu8zWp88oMXhl8UH7abxTYtq1pdsSq2bmZ9i0zxn0i8k+YdGQDSMkz4dZE5MQ9qedD9Fk5
mwCcIjS6O9NDUovexARolzNII8vTXJF/6k9xaa0GcZo1nWgKm/wEXDh7dzI3xhzdk6Eb/R3AdiE2
/wk4urwF1/J0Etoknxhou9/fgsUUGWB8yFvIA+oyzTvILvpMHXEKI6I1nQgJfKTFnw4pBzTXB4MW
cOowfv/TYvjXg/Nn9Olf2OG3j5LXYVueySdK2MGCDv4TUJfaoHJHO2uIeTNfrUbtrVkNfsVhAZvg
UJJhEdUVsy+PuqQVS5gEc/sakUVmW88eQVT//fX8joj+4+U4rqUbttAdqHrQYP/8cgBGgfzKM3RG
5K5RZclzH3Gc1cXfgLS95Qf99fMHIMevsaXnmdZf3rcz0/kAjgggLk4/jfqdO5DuZ/Wor1nHB4/6
3TPFwWT0TVJYjEPG460vEIdMxl9V7t6hwVhorX40WM9c1fYzA98WiUodi1PElY3OvSAn+DIjAu7m
o9Mhq5jgytFBwy6LLyxwtY2NtRqb6cdgkvXqTKwEnbPQVqgQ2gQ1bZxcAbq3By49YumvWKmBSlfn
u1jSERBHaYAvdRebaH+ZKJ7oAYHurO2TZRqKm0y2A8j+2Y0d3R4zRnrVHSxdviF5eI0rdIQEbdED
05CewzVcllsU8BbwU5xAzHg5QeQN2hLTs+joxyc3EGRE6+YpLDR3ZeMBW9XL12RK8Ae5/dDO381B
VP5MdtBqAJ+6alP3IQG34lcmNzkX9jpYFWqe9Nrm9LEkotC+uuACOGs2AD9bSx+02TmKPrl66DZd
x9zBMP7872vM+B0evSwytgGcQ7rh2Lptu39hVEuMcVkY1xWtO29XdtuW4cuqw07MwuZD5poLZtQ5
BiZdaTuiE490k76FxsVUBuf//mKsBR/++0KkdnUciXbWvO2ov6948LSSPFEXKMpkg/lEbWSYPIGW
1L+ZlnY3uqOG+bJ5tEYu8iF0AryaFpxUHWJMyL2vc51w0/a65ifIGXsSM1GyT+baRjU0kKPOwEf7
lYGWaSPnswqrs5DsL5Zh0kDpxl2YqU8ssAhiHb7DAgAYMfAfJWEBftGj1EPScSgtgfRKt2lgpX/3
ZVj/+SDajuFKz+WB9xzAw7+/fx08wjAxC931yEaXVN+T4EZNp1SeLbpoCJRTJD0DdVQ+3s08QquQ
JptsaLw6GcMzkezDzluJ5DWXWLdK7qRIOIkGVO6BOJFDejemIUoFrwUI4BxuO31vq20pHmTLAycM
Po628c5T+gIT/XN0Xdh96Fs86yhteU5TnA1O8Df7j/F7PsKyBm3HtExHYFfwhO0ta/RP+y7uUE1v
QGPsRuyqFPm8Esbk3ODp5JkNaLvGqTiKUGvqEc+ZZmfm37wEjvC/LjzHtE1S5Rxh6KAifn8FvZkH
Y+812S6Am+dDw8LrEqPq/u/r+39Y3jC64dS4Om+SPf3331JkFTS7OuN9diPOdLN8mr4N0BUzOp2T
Gnekv/3d463/5yHC2Jy9AdAPfCPd+Quxf0gGOYQJJCY2m2uXmLBXivvU4vAUXXeZTY5WqtSzqeTR
CweiJ5b1LfRqT1EAAtSgSRHTESOT3TFwRXi09z3QCfrk7DKE3TA4D1Cf/E5j0/ZgfzME5QfMXvUZ
k9mUz/Fnj3t840hJby9+BmWwrXP1DdYPhk/wWn31wx5myo+Yv8bRdJzu6GJeEWwfIG4wI4v4rVMN
3dievw1Nf0IbztyqC98w+e6KKrpGKSeRNMwvox++yxCcVE3LNS36Ay+HCCjs51QL4sTOfKnoxpf6
sGtsNuTaVhBg5Fcf6U+5rdgDCCVl+jmTzpVWJzLoKzBD+takcHJFcR8hulj3hP8AbPkRCNgYXrzu
LKZTeoZwEanjofIiD4ojBVQRsYdLPMjo3/3SHBhCZMka98hH7345xFKtud/hItfORUtr2A4hRagI
FEUAl5M7VY1+HoyNq4m7tkl/pgZn2H9fjeZ/bv1UoeydpmTP1Tm3fl+OJItGecgr2QWtxVlN+2Rd
WnQKUbHDaiWVl60HwoEzLmb3YpXoL46ZPpgi88jpLR/YEXcQiq7xckwaAeG9NW6+JOiRdR6XzdHA
G/V3JRpv9n94VG1PmqYpDXwh5l/2SEasUkbEAe9grlzJdbo6fCH62KMkpy9Msw2WV1DOP0nS3Tkt
lUoID4D/gzJYmntPI0Nd5rwzLQ4/a01uIKruvJYzvAiDMxbGKwafIwkXpcJnWpc8KK2kvAhpcyvt
hyh63NQKPVyaouHTAIPkndA2ltldJqNBeiVg+IaYZ+ueBe1mr6UByehWpliFe9YYkaBPkkdQP9d5
nM9i4iXGY++iUotPk3psIJiFTPpMYlyjZb8fWX7wURaqPD5Kw843DO307KOkka+roPSFoShKp+YC
UPw4pvVLGdPMaEt+P5Iy+mKC9nZ8xcnDl8gXdqvyJnoullZdPHIimKLGq2nWeK7QhGDytE5h5mig
4rznMe4RZYp1V72EBRhCKEncJ7zMpAjK9zpcBNNsv6mOx9+sMLEATflcnnqRWCdn4HkyPCqeRlyJ
+/vM9QiqBQSviUVtvIzBt8Disy2Sl6Bi0tP2PD06Y66o0TcB4hM6an98JyFkfk3N26yMrwNFcGva
p74kcZdEAqNjyJEOHofGcnwFHv3LaihRx2Sft1dgz/lDyOS/bj66EeaxVQLi4u3jeTkvBe7tjNW6
9EGX1imq3B8d2AWvLUE5yfaiGbm1eqRwuxgFD2QBGtg3Xujrjceg6Q5pHN99r3BPULA1QM/KtKHD
0YL1Zw3QvFrmRXQAJWZ2oykY0XLrCuVH/1IoPsjGlOk6G/m4dJfRGRoEq65N5kNF5QtGkCCaCGWl
HI4nOBpVhWV6MTQAHtSjYT0KmAOx+9gVmK8amX3CETtTa34u37DMkutEU9mpxH3k7aDo0JnI+Thz
Pqmw615wwvwKInqXCI42o5U9lJU4ABuhlnIplYQSzN+oaG0e5XoiXw6lptl+TdLZeQY1fReAhUV4
u6yiOUyvdtCwXw18n3X63UqLo3ABDoRL2kEPqi9ocBqyjmngmc12WQ2WzYIUtRPjcNXWMw2zIY2u
qeRdWnH2oC9gnhBiqFt9q7uo9OPlaYgNXj4GPTrpVUCMkntXH0FDfdfAYyzatMHPLD5Y6eByHKf0
Otu/PNnsuWPuCJj+7Htrd/tGx7z8BTS77atFt/NUGop58HJ+ZQUTgW4S+zInHqHS3cOyyeQkplPx
ene9y/UmT6+ZhH+v2okcV5tX1Bp0msvsEs8hU3Ncp9WQsuFYwRMOuuPUze+itl6Nmh0xTqy1gAOE
TSI9kF65pQeJ9qHia3bN5LNVLGsLyFHRocRPl91jGtKrFmrnRqrdrOpuNcnwSlTD6fZ9L+TQYQwk
fTIN66OaT8zNMcQOT5xKO2FNW5VAvFJBeC09fvbtZFo2uqnix0blQxER4jqiql4O0mzOP5OQDy8v
fgSzTpkdEPLTe4zkgEYnKyfhsB4SedI7cWnNbDsn0acsukvSsLMqCkYHTnGAZYGtMPadQJ4JOT2r
wEIqysjMNsvvRWg9kXnHslbJtSq/Zr3Sbme/sWxRsx1esZ0SliE6+uLsKRP4PX/isukHyNixkEfY
Ar/cgAdThGwzkr3jjyU5ZZ/6iGoUm3LKJmR07GkV0mRA0Vf4HmxPhdp2RIqLxt3fcPJGDkaZF1h5
/MYKWvoqsIEzLDuXaMRD5RXnaXa+GeXhjMVvk1vuuu04KcWwnCEAkHx2LzPi0jTW09vtoYa3RwNF
41eTtWFxIg6vRlzhZOPNtTpbXNqyYrKvfEqjjYM5GzcCgy5d0zYGWCLfs4kY1rEiZGhrsSftbh9C
02Z3mZbO6y7sX4uUoAiHMsMOeO+JE+xtpG5hZi5iz3y9uMzmYXRWjs2nPM8uMP/BuEd45m1FFr2q
WH3VlfK2iEijxtPWIYMcH8Hsa+jypTEtrv1Wf1oWSOeys8+1PCxbcUs8cGt071nwBu6z9HWN4yJ1
jBOzM8AlnfcO3MZDeQI9LCXdMH/MOaSVKfZ5l38sJ+4QnG1yfWU1nRhCnNgyUkT7vMhcF6deoS40
3izH+4Gjdresjn60T+TOHoM6YVnyeDbip2YP3zrFm3cH3nyBhcRP0B+uugzCpOOwQs6N0XHZU9le
TOY9LThmZjPdAqQJqB3GX7ptnZYdiI7vvK24S+JZGHxRK92HZIQaBxuHA04TBdHD7U6SodtyAM/c
XqVMr6Zg13KYGtZAO1con0kVcJIrLFA/kJa3HrXFd+d065z7vR87M01ihquletTT8KCEWPh85rrK
u6/CAIz6ElXGcx97Z3cpuiTFchFVJwqLnWkyQXR1GDDl8pWT5cBLtlrrVHfZ1ZjCa1K0l2WvLrrc
ryjT07jaqmg8LAdwleiHMusfogxFfNiafi9ILhAJgtT2BZfpZQy3pZ1f4t45JrFzXKqY2/Ur5XQx
caKqgOOgUXQDbvtuqx37wHybtBgUJfg+1nbEI4iRrOgfK9041TF7L9m9PcooJ7bwG3ClcUp5VJIf
lFriNBGCFQzmetnClvbQshFJxzzdjqylLlMdjbUuOHAzuGfOCvfEAneSjMdlGbQ6HXSjWCqVsqbL
Q05miyrGZqcujebixsOvLni7nd3LjQOa5hUn4icAD/xLuTwZ7cHzxq9G52G/nb2uTUNPRO65RFnO
BNPzc2+k2clOCPiVMIKgf9QFkffRAFYIlAY8fOesFkminakHE5vlwmE8hYtvrW+4mmjV/JQYDHvl
JbcaHwn5vYF9aWUiP/6j/8SlBilvY3avi51ezCWJ3BAecDhwc+djcparuK7WZle9GXl57b36Ysze
OZ82MQmKa8iL2doOcl6v7whOjLy5gBVIHf2YB/lDN0ZXklY+mp66yAhJBkuBY+RQTFNeNWVdBMxs
M4xsQShmZMGN+nanGkC5dshMPayCPEt8QimDNpUHd8Jgm9Pi2djENokL7G6lp3M91+xT7oLYqctf
wQysR8jhj799Kwdvvy5b+JZtkXEOWyejCTam4i7Xjv3eCpbx+8Q3Z/MDzbR4VTNbTVSZHGsuxbbL
xb8CgcByIPXaQjIS831UPMvkalT+rT6cJzT+LtcOy+O2vjwGbdJc4oKTIY2KB03xVurm2FU5ep2l
pxUuZzpPTociYaELvY9wezJU7j5Z2d6qbHVertzMI0usVxObArKrVZ20YFw5UHh6kgGFXhix88Br
b+kb+cHU3jlLvWEuYFbyCdM1eu8EIoD93rNGliMsFWcCNi5RpLk46Y1uozvOr8TSDmnEa+2WxzIw
wwe4Dk8Mqlh8bgyaRHxaER0RIoQ/b88fz/gnaK1VXaVvxeCcl/4joqqjqedHkmvXcimAYZ5ex5Da
16neXJVSEPNpAll4Ny1u8nXbXFrL2lRz9C5tXg0sc4+GKAprxMB28mUpLPad13wY9EBXLim5SZ2l
62IrAblCuCB2yFwO9npwuTiEx6x97Qg4gnbJyC2ZjraQ2wRT6j40TeCyo/HY21261hv7h2WRHG7k
OFdlFK61qeg3VhW+Ib1lCQrQYNjh4ZWYGVKpWTuli6N1Hn8pA31HUneLruJXhp9qJQs2ary6W6vm
wHZMGfhaIlEEYBEUZNlwooMK1LThUBYlEUo1+UcJ5mKtgwqMpchPTwrbRD/xAt243WVujETE5tYU
q/jqIAzqQaxFol4gcsU66pV3CHt3ppGob6MqYXPvQvjNAZCZvp+xjk5Uukjp3DJZ07aHylR1r5au
OcyMq3yF068BMB0+wJ3vd2NqfI+NJcLZNpAuaHSB0xLt9//m7Uya40ayLf1XymqPMsAxm/XrRQRi
YgRnSqS0gZEUidExz7++P4+qNkuRaWK/t+hdZiqpABGA+/V7z/lO5sK9S/3FYyGJLk1z0fdRrght
uKwnng8jPrlD9cZ6PsEf2uij1sMLoUyoJQ+hLu6HCh8w9tRkVRgYcKBE8F6RcUoLFP1C9YRH8dgI
hFV6PtzpGGZTE+qAWusy5HTIpw7gfRHP9tjHTEw4C25S9CznHirp79FLxh5Rjx7yZZ+8DSZJVOwh
wWAwEVdk1PUk5CTEgZjjjgQ6MCQkTVSseX7pcFTl/CFxoMadpSP+rmiAGEkWOLhugwEzZ6yK1r4m
mzaLrkgCIPAb7/K6wBYBiyXdTAUkqAbRFtwAZHytIpu6l4Ovv3eD3LV6P7DmkjsUq4h5o48BU1nL
0yCat6GcrrtCBysCLqKjKc+pAi0CKWTbiBgYellU/MK1Dh0Lbc42gVCrojBy9HZNFxRzQdw/DWY5
rDJmwUBsLyqjSaF7W2EQe2lBpQ6hwaL9hIqhgGYeQu21Q+RG+cNgZg9Ge50Y9MhGYfjbqFsVJfpT
UxuerKq4iU3+gpTIPKipwTgRqENn/LVyR0ID5lfHmMFEITbXjLhgBsYVQfr5Ucpyq1EA0DVLL2H/
XIhO9fE8Tr5+Rb/MMeQ+TS00w/QcAln+rAz9Pl0ynFU0nCQU4dTOQDhnL2MhbufaucXbfVvZFMj6
vGxIn2Gq7txoyOnR5gJI8BIkSP3W8Ch7inY4ivFRcpZUthZG8Een93+K05yxyQ74Pt34aBj993NF
pFbuGUtzKsV15bBrdEV6km6EHqcmK067btzWYcQwfM967ZmAKTifVf4z7dQIpKP535v+kYtuGkKz
y/wmxUNV5fVb/MhB7QHT2Qkn+Iue9hzEaGtHon1OXRpqJO4OwYR0HRIhz0998FzOrPnMzAZ8lr4s
GU9b8t5T7fMe+8HCEH8VUwzz6kaEG2KisZUyuNW0S80mNLOz3Pdxap9b3bizU+8nXkFqANuSYDiD
KAO5oDqYfZTiK8XlJLuhu8JvhGK8wSqrAdWpOUbVT4rSxXDsRTPY84FxGY1FwpU0976qThF7qU4U
54Oy2wP6vPTVsO38zWq0MPAoofSFEY5IDYFayYrV6Sm9OlQlBWs/Ei9eJqoQEOk57phVyxx65U5d
t+khyCIHFNwEBiBqkqgmTHF2Rb7LDwLe2QHTt2xB7wTwhlOQMokm7k/VyPNUQZLF7sN5Imb7VYvO
S1VVEpJA/pJxMgh78fxDONFLQRVoDiqEC28Tooj4RQRTbz3mA0chEfGNGOGbMcqV7wxPqcfl+LP7
0HCYzorhNkbBv4kH7S3GB7gy0/1Cmaju1ODpty0eDrrWKUIcx2CCoZoQZtk/Cg88a/wSix2xAXSZ
pyvqsHdUP7fxsFzVS77tMM6vNZ8COBph4Wtbw+AK7d6HzLOoBhoHEIYnL3hWxZox9VU0jeUmio66
mDkJp/zgeQhtPON/XtSG/5RSUnsR9Wqk/eAIcoF0lP72C/TXh7Hhma+zJlul4DdkEozdBFG1DDdl
S0OnyobL1pE7dds6zQGGcNH5XF/JFPTflY43RvO6xqxz3v1xois9ZAyTmJoMIS/1o29eFu3PuBcX
8kfk4Oaf5YnosXhf1LHx7wuWM9JH4eDLHLeNmR88yIDlOFA+qvqiU9sAeLqtRwkByZAqrI9eRj1c
0A/carXZBk7Fb9eWYOjx06IkZI82VRnmwfZu4ocS0wobasJnQ2MEqMjTp33TaZgGPHstmI70aGTM
jtz8rmuhNvVy4Jie4f1ocULyP3slgXUQX9r+TrOpa2eJxEs3wE8CM9W5pwyBsBXUiNgi4OG6GgUS
C/MCnOfGS0LGWRbpD55W3wk1p0+y9ok+4dPsUU7Y8w/kYcfaoehzHfNKz0BnWPm3uU+DQuNMFobQ
vtt4BNz0A8MC0VCquyEkj/4w4A0AH5nOHQLaHFGcEfISpiNLUhIR+eeCvlQv6UEszi9Ct7Q16FQk
xvBcCxfSbNPeqGlL1LVPTTN0m7awaYiHtIENc/PvF6HIb4esvVPHWqjgv2ZtvEg909xX9AZDi257
xJEsyjheU5t8m9S8UR2Hz5Phx6Rk+RzFlByqZHwkeqrYqdalj8e+t+K9Re3qqgkDWRa3fXcX4Wbj
stfnibLnezvLy05Ejz5Ywg4wqVwSonEMVQs8UuPe8xIUKwdMwZI9NE9zydtmVMtDYXYn/JdD/ijU
d9E7yB+S3HiAgQF1rx9Y2LQD1c2aZCcO2y4wQZRSq0TrbJzBrDBDMQhwxMa3GNcScQVvRoyzG65u
0Ojg9Hx2BMzgqOeS+QjVHJckH8R+GaJAgNmOGxrIE38SNodOR6KQVN6mSaiNlhCTe1pjLo2ppOe0
fvB089Rr0LQ4hlP0IBzh1BG/L2n2TjXHeA8iCTO/W5xgvHp0wBwk2yvN1fYTatpqAbXK83Aujnp1
BJn8EuxANCEy4wRC8vUjHv7JY9vNORf44XQYUEmrfo9WpC816H+0xeFDnfhIZon3cnubJAvqrSJ3
7jx4247Pi5daV0KkmzqaL3s17Tq3yFLnaE32D6UMGHquTufqQgW6TabtVBAA5WrO1ZLgmGzNS1sp
DxL8teqaz40yN2Jt6xk50WXRjVVqZNfOrjGhW6YTlIzSCSIcWEzymPYNGNTggUzcU+4JQpcM+EV0
34+k4am7BPsH74JZ7ttI0EPSvAfV6dVS1kvalPvWENc0Y9RbB0HxRQ0SC3SEds9WFQ7uQ1esw268
OO/OuuAk0/Z8u44ETh5ZII34L/7EbhKzD/55uPV3k3QH96ELic1l8PlB1tCLHo0kR5KdFXKt6Hk5
B9LGtTruFgwHevSCI6Ft3Saq1/nnzzaUXumDjMHzkYU5lmEyIf04xjc9r7YTkUHocFv4l8DqyXTQ
NqJqaGhqGoPEms4umv81baR4G6bFewE76Yur+Jtb4OsmKdOkCQAytD4MynJhGn2SwQnxoHMw1a+5
z3N/E3aTc7GIaTPqs4GVabjPPc+/QW6AWgUlRbjBcf196sW7XpH3MJTye43pfWvA6W9rR7//4jL/
ZkDtG/hNLERXukHP//cppFl0Ol1AjkWe+TBSnG96J88x/el3FpfiJ8D98/Jhaht6C2q4li6kotoh
qR+zLTDGCoxM+fHPF/U3g3pkUFwW06+zuu/3a5IUBWZXaN2ubbCPvJi1Za4x+AIE7eVDbVVXmrz7
H3wi661jY275rOLzukrYiAhh1hiJtbYqw10JnUaeJd4xWGQ0OfrN3OXJVzPgz+pBlAg29ijPFwZS
IDVt/Yv0osZPYGJC7HbZXThJnQMF64beeQ/5lEoyPxHz0unofGqZJVS44+SlXGg8jt5DzEYLN5qi
V9V9svSyoCww4db6DiMltt7m1GJ9hPcH5MLTjE0ob60vvijjb6QjSpjp2DoPOvKND+/5WEos4Dr0
i0iPfkKXzHfGNB4aGqu784FMq+jRVl5HAKF7HOawvfjz9yY+K0dsmyXGQiQEwBGp5+83sBcsxiEh
uTsvcUk6Zs2kIXAas8CYzVvV/daLIShDi2Wc09vK0ulpE3UHhyDT7CvpAe2h/sX2Sb9JZL9mKfah
VZwYdJ4sf3ySDve3ir9SGjmfv3fbRrRn876xDjjio+TSm6o5cqN2J30wjgheUB8wetBUZTvERNEV
9OLUxaojP5BWmDWc4TQgvSEZhmf9xULcq6fD9zxPmkkOpcmglU80wt5HxreJuW3H4aeUFM95o9T1
FuNx+nXgld9jMqaQppZP54dI9QaXzj2otrbw03czjlEi3Mslfo174tNxTYTGODB/o9UfKn6panzl
SgE6WDTjAYDgp4kRU1Av1alzl8TWvZOpjRHF1ujJvZinRzmWTy2DTDJTLpWIshiotyPYJDr9prqQ
B0G8g6MtD0ZG2fDnx+Qsofx9S1D6YNtCLexDd/+o0vWNYepo6FS7KORshz0OUhK1tBrhjEmaMiZd
Xlxj2lU6QEBB5dNrzGC7wr+KXH5A3aHBh5GeFT5uO6qOSIW3nytFg+rofFIO6+qpcIFW966kXDUA
tgzq4CPgqqxjJI+NlCek9sfZwQ5jlw36eU0/qLHDYIbftda/y0lb+mo3/PyGkIKgC0ZNNlIMWJkf
3pChY39qBhSGjpp9NVT6+ner1gaSpQriC5wr+mTATLxmo46LsRqnZhFFll85CPbl+5+/is/7jYtV
hUdeoOfWXevDkx87VelETkRKhsvdGLmVgsfO6Oj+/vmDzn/Th+/cRdnsu2h4XeF+XFuRqYQg2bMK
f/OtR8e2LlGUYEblN1MHx2nkFWvwUNHv3OrKn4Yf8r0eumfX5RiaqPugqdMecKcia7jOnpyOMLGB
79BtHyuO1vTk0qw7xkxSuIHwvlwcToFW6fdxQzVrdCcZTw+qQ0JuE5U0zTim4KfzrEEv3IOSufoR
hxt25tvQMN9xUE5f3Ie/kVWjMPWRmNouLMdP8uKiGyBLLHGFcZkzhl9GL+iSaBij6VMLJFxMajLV
mKhpFk9tCrzTupozto6+jt9nsqP//MV83t1d17ARWZrCtD7vtbnoYQwZRrUjIAo/xmzCva4fbMGw
tQCQkdOvGeevPtT6vFO5rskAG62tiZvG+1jnlEaHU1VUu3kEHpyHSEyqhO/ofJ6flhfb6K8ATdAz
mSED+746blvfCn/c5C5hf737amIA3jj9+NAydWe1IxRjP/DyptCH02r5Xsti14flvmu+W+CT1+ce
kb0sr8twOh+wqwhZCZXET2+xX4VSX4jK2YlBPvrt9IPWJbzkgkZ1PHxxx/9GZcwvbytNrwvSn6/3
9zWgsSdk0RNrwGgzhlXkE/2to3Zd6RzjEHZ33cnxQha1npxuneMmQ0A9gP75hc7zLOT8+E6iNeV5
RPdm2x/f/pyKbyxrUe7O46Oz4MMqaRjrHrRavwv3PP+8M9E2bcvLlEAT0ndhOOUwq3S2m1iJU9R0
ypv6b72vrbDBcp2qFeibnOfUROisHTCLn4ZxNfYdLa2cURHd5drv0BRAXFzUow1JAzRaRj9m/GlH
KJ1ztDuYMV4mZDBx9DZ0CAPqWduc5fAJAvDYocIy7e7JJXpSq9yHc0ezUMIVLQ9EDlaiEx52dDbc
bqTTmXS3nn2f5zRsLD1+zYfhEbw2x2Nd/tIzF8ghmezrZhgKWsTiRqac3N30Oz56xj3whNfSYCZq
hEwzreFQGewsUVabK/LI3nM8amtmVFY4knYRw8kHJ6l3oK6tEeSiWtmU3MKfo2/xYiCUyd4BeaNi
aW/N8UEb/RpnJ2rBif3GHOkUFmrn4Y9v4iKDWkXJ+OeX3vpc8fDsmRZuGZS+OmaH3x/BCp583KDH
3JneoZ3Mk93ToDLdYYITy45scjCVVvNEtGXHaoRNk98hTSyx6edWQEboYDxwVXTGUF0ACt5Ezd0g
+P56dDwb7oTj4p/pabuEfR/0Q35Ser8lbbKLoqtuJtOjfWuT/53IwtjMevOt1TmTMyl7sXymvumY
MMHsiTLtjfVZh1f4/MVLSlZaJ7ZNTN5LT3Nk65JHQ/Oz//bnG/Q3y7THdsghDAuIDrjiwz7dRJY5
dnTjd4VLm6CfRrSfrafoP2R1h+CYCxIiosaX63ZxjdsJFZdlWFvLC93A4NWoh3D/50tS/qkPB2ms
yK5t4kvBI2R8NOT4jC99ulvlTs9HL6D+h8OqFLW6SWYdA3k7AlazdBdYRV880AGE2vUEzmUpoz6L
uapfQUmy60djObl1jWMTCsCaXQGGliYuzrKBSWNm26MM02Pzqo0yhj+Fjx4G64m0w58RwOsd5Qt6
T7pqegpgtS6dfeE2Tylw0aTU1+r0k0TDU1fSVUOE4LRoHxxv348xApx8ujzPMsalEUQ0ESzuQK+b
SkzLY67fzTZyP7SpaGwaRzVnGM5JZhmNsgrOWLrWTs+QLMdMCYaKQ8MYH9oSnUtN2FOakMuBHv+C
OKeIvvXMQzkkW9Q/D6aJskpnEOAnMkOvWQr6VOXCFF+N05yJ+tDHplp4WFFkZZ10UkDacfnieGb+
3RfIidYzfN+i9nNUbfiX4+VQ03dNx7jcVRmT64HHXM3oEVsT9GbQf0o9DM1hTryLHsYAreaVCwk1
ZZFaEipXcsvfG1HivnBR1PU3Z+UHBGWOArnN3cJFfB5wLIJCkpH5mtRUdvRaInUkWSf/Fs3UkQUx
sdvFy76o6T+XEZ5wKGtZZskh/dS4gKdHwEcRlTvNs3ZGSEWnFuel3NCKYX1XTdwcOcafX4lP502X
F4IjG80Si4padz84FWKjDecG+/EOlCmjmiUJgBrQDV6sX4lcmJuzbJGw+QKrEnE9tTYNHISswNhr
0wT6oXRTqu8FtvSngFHisW15bvt0/gO/mm5REu6qybhlWPnVGvzptH6+eJtlmPVF+XvUGv2Xx8GZ
QTFoaK12+GLv3ci5yOqTPZIRNFPMQi47whq5MXvrGojI4c837uPyz0er5Q1/kWlwVv9UgWQVQIKo
zKhAOFip2h98GGZDmsprOj1fnnrOa9NfKw2XnYLlFE8qtjrDP3+Rf/ld42YonaVJYiWLDze5DcSl
0aacOM4BhZnVqAAJxsGSkS4g4kDXR/1EYxKHDrzopIiYHGUesNoG4WV5SOwx3Ps28ajRLJS4kcNd
nKDW0fraANXuMoshkCluUdegCYJO4A9B7XSMVgWtfGG0t7GIA5yEiB8cpBuly9gwJIp7rS3DQ+eK
Hb76n20WaUdjX5gpE9GOaFnm+C/J0hXEimKLxK24SohnUaKF26YfyQia+h9lNd6g+XrqwYztpfk0
0x/eDgbXqhPnvnIjgnmJBOF5lN1jJ1ryJhHErTkTkgjWIqqIbMQyyA427Tx8m8JxW9lZDUiSYfvU
vkbuy6zXP3Q8EZvBhNcSgQ9pexijPoFPFQ45zzV3rjAZkXDgWs3wi3RHDsBzzAun1lJmHC2J87NN
Az+/jUSSbYv4VjpiRg0QnvLC85jj9y/Q2R5jmT5hC0FMw9Lp6086/WMaSPlCNWWfRgNaQukTFBM/
WoZxkJTxqEMw9ldWAzc6drq1JeiSQajq4y4h5lZUx86ELajoa+agHwgiYCkHwoDso6LM8p8WNV+D
WUyefRsHuCsItgW6Ucc3oP0iRXkrtg0sc4Kbm90iwE8yrkS8oXOIp4Ig7n0h8s8qMlSHoblLw0pA
a4AHSFteHv3pXqtCMpm0+6qzrqOY3FsHtIadhBce3Q60DiLioNUZgVbr88a0tYOQFoED9I4Yg3P7
vngRP+4JLnRnA6MXIDIb96Gn1tW/vBh+hNNQy32SW5cuWpOu51P3czilNL3l2eKU2uoWoOIZR4eO
O2WOM7jDW8dZm16kETaU/8LFcGsupGo7zM74LRKMAZkVzE3yduexzRxFTZy1m16n/eCsiKxbLTCb
mVXFr6B6ibixixcP2QNsKUSyREDyrEgaJTJGauClqHtymIudSSJeUxB4BDtt0rWjH7XzRueiPaN1
L+A9WyvLb4AGhPxVfjVahCV3110sHtLO+WYkw1Nhdfwxp8FAB95rtoecCt23x7uQU/FGL9mHnUhe
/vkOf2y4YJ5kgWN1xUjIJqF/2HTDrjJss868bdwsZBTM6nD/RTX9acRx/gzX9eil6Ch79A9fYk01
SuMz8rZjO54kv+qqHJhIzYzXgTm5d6bnvNkkfFW+9tOcZ/S3GmKoP/+en06VXAQboUVFT2OBdf3D
dhJpnpM6MeQkP4K3AqMd4VPkA0gqlpHJgLMHZHJra1DATC8MBHabHer5oGx0Ktou+8qvLT4e8VH2
qsOt4ByPm4qW9O9P9lzDg0pl6cIRqzTy0L7xsSH0d23rL4g1ONClKR8dwebgZOTQBJ7hCAOcgYN8
1xoldWMBhzT0ASwKdyE43swDaPew9pCt//nmOX97sTgCBS0QvOXn2vsvr2GmLY1LBryzdfCZEv0i
H4e5bvejpgWCAwlUzixFfaVTZuG2PhqlAey6KIK81n0Fm0yvka/z6t5OSWNfzSEBylUeaztzdNCH
9eF9PTvNeghTa70U873pOhstcxeC6JFSNgbaJFgFddccjAHaFGiPZT1uUwNlMamWe2wh5kpq0Y/e
YCVHhdCsu7rc9ECR8DXVt71xM/JYHSRnVRnH+R4XdhTEQvfWCGxWRj2BuLLdi9KelxuxFNdZRWOr
Z0B6IXOHgJUCpJaeDpyXS6Cx5A8yMuUU++eb7H16FTlv4r90TNPEYEeV+OGJSDoHgKjl0K8R6R4e
+/U8ahA3oSApYB8eddHTTKie8xD79/n+uKUR1NQql3FheKhuwgz+dvMOh9VAvw5Rroiq72GMLzNX
N2tJICtKAEZxNpBO43e7VMfJGXtgzwCdVVPL+i/frYqD0bSId7mYz83kw/MeEOWVVbUXg4jWAvG0
2R0zQToU83gQsjM1rMsUe1mUmykfTrZevnqytXfLJX1aPKFdsvEyHASarRrYVfQDN8wA6b1bVlKU
amzR3fXloe7EspaVWILQccBPQjeLPX1jlc3D3Oft3qy0btUiFl3rw2uHUCHw1KM32f5DPVI6gaT7
MS8VwFKs+0kDUagCYghjCC7AEK9cinDShyAPVmb5mMlxJRPgqKOXaF/sXPanV4Zvk6muoJfLoNL8
2DyqfD9MloQwwr7Ir+iiXKS91tAyGQiSHu+ltFA5FqYIQs5YWc3Tn4AxWAvIZWvSpPW15NlfZR7s
WdKy+A3ZVgqpVBM+nRfUsEhr7RbuOjmKeXmZGWW5ATjlAwg6uJz7lmF60oGLHwlkJZpOVNeswFqQ
mDwBBQDkKzM/DlM0EonuvM+jfKbHpTPMw4VVaIMFyIeQul7bdoJLc5JviDivtTIMsbrnUK4SEwUl
8ZBfHJM+F/2q52K4FlNGlsdPRf88JTF6B+7akOMCRFqY6y6T73kiswb3Dg10ciX1JwOFUTBr4Vc2
V7g9vGS/VeKWTrECIolxl/Ddj+ZufMxS6D1U0T7q73w/O5iQ1M00GfdZJ/VN1khgqWEE53spiEJx
VYKdFr7GmWj2vds91wskay2aOOp76qFzsWsRrFCDc1wxn/jREHewmoaaA6BHxCmW60dmNacxci7D
xW5J5yExzrmAS3k9VBly0vPCmHZPWRrfELP+zERiCQj1LRH11KcmZbOKmiRbq1kYJ8D3yRntbYdf
fC2GZzshxV6QGo5IlWdI4HVOJ+f7VMFabSsf2hGhX0N36E32Y+oqjPMIfEU+4RNqdYe8HDNipMZe
mc5mc6qmmwxe0Y2nzN0EHgWAPZA04jVgFoTtMx+fGg+2GUbhq8wyoA0MgBZyWW3KBE6DlgyXwsqv
jRT5iyuc284rCEjz/UM1u0bgNGjALQfJN/Emz3kXE8nT6NcxMQVH1dMEpJBuTWIJ0OCJY6t+c8zs
/AIYf2l1Z8OGBWflJuGrYLXjfVc7t7AxpwjXWLW6eQG41t820k3pCE07YzRRW1HuSs0CK47CYhlt
ubG1Yg7QxEdBSg7LjqrQ3UTxtPUtIoGaAkKjSkR2er1Zp7o9r+3GopDX4HrOkv829PEC5JnKLSeb
1A/f2oFCtHZY43AHXMJZRQyFoP7kNPTK6jBECG61GD2h3O/EhCy2Gwk9z8mO/uLl+tiDcC1wRNAX
zuwCVXb8vr+0xO9lEq/u1mMquibzLNpGtzzJtPFySmtLUZA5Dn2xq306S1sGkwoKHNP2qHfOddlf
Soc06WaHyZa9HURM1MXYfc98BRX142MIzFiv3B40DJIOmWTNtmhgQkqL3Qb7ZE6YwCZVWn3Nmy7l
tKCXalALlS2Ka83Xbueljo9grIn+aEobZ4Sh7NS7pqSZlsYhg9FqLHE7Y5gePVBECd9HsPTltiSV
ZwuZkSzPCitpjDoHC1bxSjLMYabA2qY6R2InhA9wXjbNcrpBk9SvssmG76wYInFK7LeBU++8Yisi
L20/2TxPc2ys4eTfj4P5VJnivZGH2XfRKcLU7Pgr8Gad7Kn3iD/jKAHZYzfGuQlvLnEplSx7U9Te
DfY4HmyaO7AUs0MTIQj3czBzQ47ZtiJgadGKG92HaRwPPWdZGv+7kbT5IStkIE3WTD0huQCvx01t
0zZLNGDJf/5mDfFpqUSu5OmWhwqFpfpjw5WZuWy0pQR3mVlrf24oVZhgbouB4kmk0QOAtbeldg7L
vMgtgBiElq1xYWXjFxcizjb+3xdtU7d9h84hZn/X9T/U9h6enJqkF2vbo6bdJLMPAcIvKgJOMm8V
Lm22yuherDWly0s9sgt7jxfRSsh0dAkgNY4EqbXbRmUnqg0oMKg4S8n36AK3XV+29hQS9MA/1jrf
fNqFj/rA6kMMerOGhX7v2U0eVEQXrOkFXLaSjM4iSrf0LFiSGkYDngs5mRyPxQ4bUEP8WDNuQXHK
rV2Uz6RoIvi22NKF054Skp+ChmTz3peHVK2iqdMx5BLY7EJ553dpz2m13sZsbrwYCBI9vaVT7F16
fWVupuagc4Dw4ldBZ4bCS95bc/kdxPaC15I7Q1JKsR7N/qlHmHjMbhnVQOvqJ0nx0Dy0SitYaown
gCy7TccJY6jWxEOzOkKEhe7ujZRRTCTl6DCEMct7Tebgw+BCSnc4ThPDRLfR7u2RxmomHXTwlsHI
DIM7JMF6wVM2FEyZh1/S7yoYCOQbFhm0ST/Ebo+iE7sRpHH1YtLBRvS+bj0cccmK8LtJkLISeasm
wYZJDxwAdDURjoYYRQoOQ62Hi3KxiiAb2Bdq4YQB/TIqJK1JiTVHvoc2yiKgEt9j4M5xBAT3xiTx
BXpofZskGenY5MeBZHGRoVB19VIj2V2Ptgba76BqPFghTKNceF7os03cfCki3bzUti4BeLMct7GE
Jm815tMg792M2qk1UuTIvOLUVSa7DBkzc8NPDaH5a2H8iwWIOUICumvlvQyEWNAFqx0bSWw3LQHq
EH8bKmZPVA0XKo6ma0g00rxrlvMVUQzx3sbqQgJ7EwCrvW1qtwuMSDrrECQJyvuXrgNj0mMMbh1z
CbRR09cc9E5CdSwidznGkoiXBW0X1GoTnYNxwZeNlFnd+fNyU5eKctxAkhy0Balr2RMINbTvlh/x
VcXSQnkCIxb+Ma/eaNGwL8QG8TdpvPkMwpQcjigCMikS/x1G0HfdqS67iN0mGvIlEG63phBKt3ot
ZoKy8HvVuRZQkLOEY2vonSEPfKfn1Je5CiemX5+bYZXPeYabTd3MGWiORmeTxFzQeY37/8ZHVB/0
Wlb0kqK4A7z4nw8Onrvn3/5lA4yrIxrurZnv3to+7/73/+Ino7dS/Z//r3/4j7fz3/IwV2//9c/n
X5I4FbiaTfLa/RVYaCCs+ctCrz7gPz949Sz5QbiHcfP8j5vm+ddbG3/+yX9zDj3rX4iDXDo6qk43
mJH+8x/jW9v91z9dhz+hw+IojjqjONW3/7+cQ/9fHIlofHgs1fSaHHaU/3AODfEvigSit2wcExak
w/8O5vDjzqQgRq7h+AySPDSS6CR/r3ScNtcGA7z7lhb22N6jC/MeXPJ76yBOoAKLyaN9MhkxUO6+
KLETA8eifRRuLb1LN3kX2V+cBuFyfTjd09wHVUY8o2qFOiZb5u/XpNvE1BONJjYI5NvvmQckI3T8
8MCiXR3wt5q3XaOQ79lgXtDqs3c2gZpkBXmMlwlamZBw4IZIakd+B+KgM2qfk51WUUxE7P7HzFjG
Dbtcc6p9fJmabF+nrp/JiDD9eFVrPblItbaAR47ycNO1bvIa6/34JPrFnvcp2nWMWRlzMl/hhxDv
ZTN1zmQcmtCZnoVplltG79MI3LaA52abObRpbDBgJ/zYI49DiSh+GVljP+Qhnig/TyI657657bKx
vUly5XluRRa+z/VgBXqh6jXXaw+84M11k6XJda0SYB2a61tkId1NRMRcQMfDJZeD9IkeJ8blaFSR
3EGWL4LS0cU3BPzadmGSf8v8skNMYLj295Y6GCe+RJ4+5D9JcQLmbSLqd6MRJ72dQ9YdfSJZGLph
o7eiTTXWJJL3Nei2bNaqH5HtdA92rRPnAd4y6FzDP/oWB7m8GO0n3Vu8x5jsvG2Ir/pCysb6Fntm
8pAS0fI4jvWwXXyr2Wu5569C5A2E03H4WlJ9/DEOTbkvgPRvzbDqNlHrybfQ0XqV+YX6nlPfWnOJ
qOTGZltX9jHBSAT44SlItxl9rUcv1JqAoOxpA1942LlI/HbobKsL3YyS+6hnX+I0SEOub4tglE2y
nxdSbdjG0psqy7qnJI26XdF25XqJItImJpxGadXPhwUxUiDrKL6RNrWvP6oHIPfyLTVPsalIDdti
RTQQpDhx4DCcuoyajswQgsMeF6ExVNWMYb7UHPjPWV4LyCbEnmb9NN0sYz2eWpR9hHMQLKZ3/Eqa
n/a3Vs780BcC/keptKGxxpBokbDmLde9m2y9AzXnE6ElEnujzVW9jjIkNKKoHdpbCURHZjyPhGPh
pm3dWrswRl8+LA3aGc9L8k2fIkrv49rZOzLCOd2R1zTFk3WoGlSOUrckTXizBdYPQiulWMfXKqrp
wkPztammLL9wMzzbNGW9TZd2uBoYqGYhJ9rF/FkYqbwu6VSzdoTK2a5VkwsxhTJgn/a5eTEDPaTU
RM2IlxVRgD/XzdEym+GK/IVlN6QoX0XWjfvKJmB4IoD9etHzad9YRnaayyZ+B3hNXGKOM8Lwl/A0
G6N+vbhm/RSx+u5npGkcT8M8QJZTXRajBdCjSOOjDiBe0quEGFIPeXQUlZdcEMxr77ux718bK6/v
WCC9w9Cl2g2hfCQOuABLCXeU8JcSshDx9Fc9ULTUJlYodPseCGXc1ctmTjWCIdDB6cgJBjiaN5bR
o8ZKaiKidqlmmEQPE3aEOZ+Y5l1CROOjJRPUBMJWwoIqVgN8x64nj1xwFWlN2LFFIl1quZLObgXn
jeZi/2AhNfpO3mTWKYZLVwSLX2hwmOJKQtfgdEMHAtnQEY3JfIPjRTM3c5hHFQnXTv7s5S3IUOLF
9mXTmFeWRVKRmEq0wWNOeORQTxGzsAk5zkYCb9/X9kIOgSTZ99nUXLlzSXn+UbTY7DHzReVTWcT9
zjBqC2zpUpzCkaSKmTCPA+G1Yx5ogvCzdVMmiUWmBDSvAEagNR2cdB78UwX5KHtzkNX1dzw01v0U
+Wg3RK4BlusqAHEtT+VzGIriu8cDfsSPgs9zSjRiz/p5whbqWm9zXg10e2nbXEbD8JRJXzt2LmQV
VvMaO0YyaH4f5ORNMAdQz59lcDajiVc0W3qJ/rbLe/E9EV76YwljStY+Bxx537VteWCJS+6bxdZf
oyiei81iEK19GqRfv0eyJWTbJqvxh5ZU01si0yYIR0bOS16YB4YC1lX2f6g7s93IkbTJvso8wLBB
Ovfb2FcptGfqhpCUmdxJd25O8un/w/obg+rsnioMBnMxN4VGV2WGFMHwxT6zY+kofthiQEpN4N4f
Ysuc7lI+y/ecxshvZtQ1dwNNFV+RqTvnNldQ4dpcmDdu+urRIYT9NJVKHRywismK/TOoaC33XKxL
Y2MeqPwKjjOa9mpwyuAt5a8Cnuc31IWhnLy0+CmyE/4L/6jgom3MxHhvLKettjlVj94j62b6XbsZ
B2smjJRiGaLftT0Jz2PXDiq+7500oyabimzkNgfPQ40pg6VgQqvyxhqaGP1UD4l2sdgH1vjitKb/
TLtpeQqt1t2lVaX3skvSnbRjweDdn+6A0A8f3mA0XCt7TQS364ID3L5qO02Oc0YBRSAKA+MB5ky9
n7yMNgifd3EHEwt1WgBSekG/vxpUTxInyVRFoFw34q7kxO1uJBgEMvNwRty1DwgdE71V3gCCTGRC
huRcae1/8+24XBsJd8uqJJMS48T6csrZ/QGo3tvUVqC2c+HQwkIBQUrnU73Ivogw3MXyqO7Gc+w4
FZWWQy7Hj1JqUvFNmg3hK22P3nNZE9ME7qC3ip+bITp3T9Fn+EyCYe4/xjFiZ7Yy8Rg27bgl9Tfv
kmF0z0EaVheGdP332NcpzQGD9TG0ily/E/fbcuSElAzckqUhchba5iUwy/jABaek5Q14R+mQDWyM
qdjOfg02P0AWSbNaA+1lToJPiW3abD4Jwjx0fBsZwx5yZHMAeOey9Lj3tEzcoCLYn3PsfG+mc8fk
ceyO3D9wksvnji6oJH5u+rNW7Y+aPdLqsT/WIbF+KEZ27z1k2BbDNnmplGtQWU9OS3iXaXLXYqTY
c6rONQ7ronmuC9rRnroo29YLMxtLaD91B7+wjz4D+C5jHjEOd73THs2J6zCUr9YalyQHcEfu22iv
m2qEiiCSY4B8A+9i3XOZG6mNrQpjz3kTt5YwEBCji6nSozdXBEfoO3D0t6Qaf0pxbuzkYnsfuY0b
bpbfrSI5MyzEmgoBYGofeOaLVZ2X+y7vDo3pr4qM4XT/Szo/e3a0Vj84vLBiSxfVYxOXTLYxgwUP
1Mav0vClaJ5kf+rzmTan8LlIQUCM3009btrulqAKVO19hjHIyj+ygMrn4oEuQoxPj6GDCQE3BY3q
w86u8uDNmWi/9Qz/lsxkM5i5/hrGIVglroMJwlEbFEtexRc9bTp1B86hUZAlkDvLvWePHcoSuQZv
RClLP4VHpedILunq6bo4txHUJZMTy6ZNuZRi3OWrxADiiSbt9Bp4+ooEePHyuX52Jg8ngN26B+gs
B8P2+pNqImvXoifvAiPHHUITMrXh5QMuemtDZ5hc1XN9tYww3uc2bxl19mfL4zzsFLKFy4Yh4Vr2
RP83VdF8JB3NAH1LsIXDUsJt3BruEja9I6QTrrjwsypo4aMp6pNLtwdDzXLYs6iEVzghE9Kw794p
aVRrI49uUrc/K23c2O3jAzlybHK2HH/g2U+dQybr6ecgoAGvMfz53xDIkEvABjzmfojmnEHUARbn
M4L3ZaQ45ICAoJqkg0ORj1BbYAS0BPxWLkdWAMCFWxxTqtYRBnhd7OLS3MHl8I9zTfebRxsIzxlk
aKqn+TMds6kVlF7kjQRbyCcWWLapwjG36GttuBWtFMPFI/Xv7SCkdDwbFe8pLZ4xw5HMp3CxqFF7
2JtoLZmTvpeUkdPCCybUemuTXJ9pLkwPcyDHfYeD7Kt1M6Yz9mh026nPOR7XojrOvUl9juyarV9w
twqaaUZHMBtUnCZw3ly3nGk4Gx2sunbThzunlD42G5t8sJNk00MDV4intxnYVkMH/qCovXWCnQiX
T8nzGAxBchmJb5L792mx0sHcbiy3rl8JqcxQB3CvcNHgMkiAv6Toq3DV46w9J4JcJew7mCfYGpnt
bsU4hScXh9VDbRTZLbNN3BiOLNdebHJrBaNycIE/ETmK7KMZ9GBbQqwz32uaZTddiLM0lTHz6TTy
rxOM4NemwbHpNOO4K7Mq2llZRIyUu1B3aWiTPnt5A38pS5a7H5QMEtOJOJqOO/GFd4u1U1Tnoi5e
itA0iQmY1r2ITTpiFKezmhgdLGAsQWnDJYgjeHPNCv8P3oQ+u1lIuUdazJ+pSUdPbxbTXsvAPE5A
SXjW7KWRVAt4HV5MbXlU96DzlDwYTnYxLH0b+ip/xOZiLA2m+bkKaNn0MgS+yAqGmuvh4F9K5ppo
29gQDpwRwo0AAw4fsMhA/fO8lD1pMW0fOgtjGimSdB+xb537yV+crKLM9zYW9mNoBN+pQKD+z9Fq
M8JWuWLUPwDnWJNnhetxFI1fbwnIt5tqngFzNsKF8REJ67vh09cZwSfeeN7sPmeY2FYD9PZ865ZF
eglo6F7NHSS9FMTpIcrbdB+McfbiG+HUARbvWVF7q5kOSazCb6Yrnb2N2/HoSj/b9PHYkn+qOT7W
hWD1aK03UFQRTcFlVb/6WphPNh2YR6PpvJ1F6v6ESzza8TZOL9bQu3RlKZZcOxjRO9MGgjF7zZV6
vXlrzlJ/0Y1RHSFLxp9yEskOxIzcur1ZXiqD6q0hT1sycHihpA7bAzutf2ySnAutwMSMWho8TjPm
MwvrxTruOkDFaIWX0Qz1BXGAGkXaECl7juzxmYK+7LsJSopbaTZuLcDp2w761qmMc3rq/OCbFbdX
tOevqK8icuGYGHuXi7e2CiIFxWAdPFoRN3GnZ5T7OdniISwPYec1eBVN84T/sTrQvtlfQLla17Sv
7LPXJMaWmFlxGNs4fk3QyA4NSskpMJb6OU9HF0CZ3kvoGuKOQnE2i2hMjrL3uk9bZBDWcPvPa/qH
vU2udXtx29p/KCACHYvahSVstN4htEZud3VEJw+RQq4xWTyOd7Ndqq20Uvcld7Pkkg2d+8bNhjOJ
R3cldfFBSd8MXGFYT4Nt9MwnS4sTYle/zT1XisCmHxxbIdQSZICzZ8PwwovYr1vqtrYo0vU5GYLi
p5auviMhlb2D+xT7vF7SPnbOT4Q8mwN3r0bnG3BDuYfUFz6QzwjWozTTY+ByXQ+XuuBGGNUXjhsm
wPzU0SUj1oPbs2dMEBhes0uK3r/m2SCe/UGH21jEyVaXQt0V8FO2whxiOmm8/snljHs0W6KSZpZV
+xx2BkBKptREJSzzB01T9qW1GtrVemmA3k4EqV89bGuj1Heuhqa+shW7N+h2sUlUx3rudT9DFYVX
fq16OxZl/NMN54oB4ZTexsGTT4ongV1Wtjc7Dd37IvYVs/hhsdAvGD1b2Rpq7SUIU5LKADYv1Jq5
R7te5BAzHF+dTss715HpaWxs/0lnNXfS0Qx2bknfl5H6qNiAJtdRT9W4OXsQKicgklxpwS5zS253
qmjaZ2NqsK3GXXyfR6G4irQdjh6hjis2cNSMQLbPzIMoxcuWiY7sAPEZbN7bVhvf7D5PPorUUv02
tn0ba9wkn2JVj98yooAfpS8KtQ3tsrwfinx+1nEwHcDczzc1D/F745XZlabuY2TJ8Ivg+0DwfYiO
UsTyYFM+3GAdkdaJyrhxAqQ70TpHpJTu1rpqPoBvsGN5yHsHu7PVnQKh8YJ7nTpgpeRxgaDv4FFl
mzQh4F1oshKWLZOdMRPxWOH85Eo7mfqJIanNrw5jzOpmtRUqLc6hLYMX34OhZE0gUGGET5vI5ObR
t/Z06joj34eyag6y0BKQPNzhrK7Kp9qw3UsQhd4ujGzvnYqr+Z5SJxcjZArcZ6SVgjSakxigpCvu
K9uczmuqJUB+itM8GeYPbujqFtlgJPN4SceksMXvOT7H+5r7uFjVfoeDxdV2t7VjCchpRLdMKADx
+73CK/1mIS7e6abytnWS95hkx4FHOOHEOuOdSnat0TXDldvdEF9SSvveCtWWHMgVWlFrWBb1Ya41
gb/KQX0WdZldRpppz34krQP2qfA8yhkj1mCBYV31uc2WQbWddVdqYbjIfjaJTEza5ptf5/a1MUy9
x85obPi9LCJURt+v/eURXkPPcHASm1l9M7sUk0liG2xnjSue+lLEp2IS4plloLrPRqsBS5DqH2ZD
gafIKPXd1SYDwJUiTnxMDd980iUeE4zXy5emZj/4sALsL1nUkO6zfRe/VW6OHKH7vO8+aetq80MX
V96bQXzwXdJadnQde3yJpkk/ebQWUuFpMbePZxkcWAlRdXRuLM69xn2b8tC5i+KORqE5yu7YF7s3
M09s0HQ55xU8vumjGlVMQWbXuB+4ZmWOmyRyN1ZnxyBKdXi0s7G8WC7Uu7xLGcdWI+LH0Afhs8VS
gVlocL33espAsFlDIXd9loAxN5JmraO8PAvwYc8hqaBDM4/OXVV7zmvFU2vQiFhkEHFlRK/dqGES
9BF2QKtVJHiM+JRT3oJRW4unNjPNGV6zZQd7xv91vnGtcn7knia/UfWSnVLN1X49hpP+Mc9SPoSz
CtZx02PtT8zkeRQZRWczxEx/TYjLPHhV0+2yxDfxozVBGm8IkTjjuq3K8ODLEJVoiHOgfo6PO8dA
MNtbYSNf+rrkjMAMe+fJUW8iMvqbyg6aI3pGc9ClUW/J+dakPxeam7Sr7ErVXHRr5nk+kQ823wGq
wwysxujo96V5HnKNY8/2gm2LO+ksW0nRqh3lB8pqmvsJ2MaaSFh1YtmeDq4mPjQnEYFALnmvrsg8
flhr3HCEqzcd/dU7lUhnO/maZ4CRi3dNQ1v9qKpM/mS3nB8LX1YXB08Efkreck4GWj3Aj48e65YC
ktqJdbIa1IA818VElLl/5/RRwyogWGCwSXZMVNjyaL8NV1AOvbNo3fxhxHDyODCDiekY7wZCz8CC
Vo4xWyweDqgfK6+NH2yw5L2MroW2OAzD1Gy1nXCANNsMHkXi+opWwL6Vn06pkw+ab+oLcKn8lvjd
cNCid7/MsqXKCFsKGKgscZK3mS32zWVewgGUINNd1dny6CVR84Q5ps5X7lSNr4VWNCNabYlZdgw6
88fs6UlSaFm09oZPdTBWDW0F970JJIDmaRv0Z5645moe6aVdC6joTOFl3rbrXkfdWz+KmXBGStZt
w2Nln2uMDVdpOAENTPbs3vteJIItW6zfwaDm69r2ZnAeRJdiN8Y302zw0ctnML3VA85U9xtSZgfQ
SVq9uaPcEWeWApyC0V3Oxq4mu/SMmIaNsqGunpnUwu/NInHHQcp7NOTUY6wG1Ovz7/rs7Pqxe6sy
ZR56U3DB9JPU2xvZFOIWib3w2KMOrVWbV5/gzcYn7atkxxnWQ0yJVISMMhvyKzRH2Fu+NyYbTX85
nrYendxmjsiNANhfuq802X/iOcaPAQwbqQUVtOdET7zJbt8wb1E0NjAWMV1Qd9o1RrUiBY2J0Y7n
9OiYvNiKlKA6NUIQHcnA6lYbt8zxMTMaoy/WlvO8n3qzute9n77qSqe7obfVg1lLbHSd9Z3Mr3FX
NU35WqWBg+AUUE8bhilP9Nw7myZUWIa5GXvzekCiOJec5h0qEPLkmwiKsd4zQY859AozPbvhUqJR
MgA5dbWER8yQzHnpZQGjvXDcl+UzhgGatGjWYUdmJ/MzlBw89sX3lggRDuwkuxQRHZAldrXrlJbe
2ZV8nampLRDx4+GaN1b1MdVt8tF2nX/IpWzO7FApM5vWfGSdG/awQLnFEmyeHvlV+fp0lY6ekPG8
uzoWOKGYAFk3flOHn9CZ5BW8hLtGYzX0lnpwtMABbtAvL8+tYh+zgiNVVel4iqBXuCtDDOWLayBD
hj23CDV23tEpFj47xTv1uR+c7py20rgpk2D6RsVVdBKxl75Sth49aA/h1K/t/kdRevhUjSI6FFzu
4H4qQEYkhmHk4AkYenBtKNlYVOIUCSkP7E9/Hvq7XMeqWGkrAbNHxMhCgBV0y20ch4M5rqF03Bpa
EPBtrAEaOorcCnyu/83NswwBz23x5JgB0SqTvXxGOU7Sx07RrwkujCnRalSmJqlplOmzm7vgcBcP
+mH2kDPXSYQVDFpbkv0S1LSue4vpaF8uI12XvemhLLS2sCVPZGVxy+Pk6BKbPFjY5Pm8rmx7PNZJ
RRHyiE37o4/L4opf/LtCon7BJEWiiv+54SyT/pDO0J6icelHmN103hPRSB6k5ISTxW77REuvt7e1
lR1qc3Z+jXUufma917yw1tqXMtbjt6ApJj7q2AyfOqLIGOYZLC/4aXoVOGVisIyXAyg+PO/XkE7D
s5qN4nmGkj6vZzvodlYb15T5jtM9N3zO0k5xYsSefXIXSUCy1VbE7anlC121+cMQTEupSTxMe4V1
+rmyZH71h44iTdbkW+SHGVxT4o77wS5QIw0I71R356BnDR7pu0xorjRmUzIjcEGRRkVlFFhJQoQh
xq8ez3AyX1OvsU6NZ4nnxijJZXXU1nLmyLFpW2mHaFVNrMNxiU7aRE3GH7XHfOWhP2KakeVNuDNN
DVOq39UQ2FQM29Bk20AHD8LMSwXfPx4fzNQqH11Mh0/CcMYbZgTvc9ZT832ou4pTUxIfUmBOPzAD
dtsQVN73Zk6QC6j1GsC+NPO1GahJHl3aNFBPWqT1yEGhYbl+bcuxGDcqGLMXJUqqsdHWQb/0Rf5a
OHX5joqGDzlgxfabeoG9df02FwbCtEw858aVlWlmb5cBabtSEtJrwv4EyQrIXdaUHnXqbXtyIyO+
i6qG4SKhhbfKxEpe511xkrNTH6CzcN6wWnlVAc65PI7UM3Bs/9L90ZlTNMo8VX5acPoFMdv3qZ5Y
oTz7Kks58B3sqnOlSpLunvaKLdCn4j3Bv4TaWi4xaqd8QXnPofAyQAHfWC0dKul0SS2hEEG8cBNU
4XzwjZSC2TkcSGo2VZVvKwN/gvJ0sYshlR74nauTrvtl3kuEXuddxWmkn4RJjt9mzOsy0WB9ge07
yHh+BmBtPMrGivfot+6BMCwNVg4EQUQ56a7lco1B0MFTOXTxeIfUow8huOdHPDHF1g8i64mrhr5X
U948WtBnOXNM2AzrIAqeRJGGb0loBb+8EYpOuPwUaCl9AT6hyt/YsGCeNtLuDq5wosOYuuEbRgZq
rugcPtdM7TZ5xVXfrdzkmGmyngrr3Ia1JzuwSmiak6P+WGMMJa4NZv44mIpi5EJ7nDlSDma7AJz8
gxFq69IjdaARTNMTCiZ+vx4+OiYw3xJXrnhUFkOAjjcF7aCIdULM72lP8A1UQxCeKi8biU9M4HIX
vz7FQAYqpSspzcUC424CUfMrd44WlPWoguUU+D8+A7dkBG3gpHBNNNGkV4yvuqC/ETD0PcyEk3nu
EqiLtWUPT1XVDMdRTNG9CpVLIF8WJd0QmcNNEyC6hY0ZxYBqxRcxBhwpe9YVB3UEWwUHtxW9zUi0
CDLOU9kHxsFROB42ie1S0KtGi3amwd5aOU8x0MgOnLmfGhfRedna91PobV1P8qrH2ZBCYfV73nMb
GPFcZCbu1iA6M/nlViRhsnDARim4OW5qHB03N+6cRLzLrhx8RtnIEvxiXv4Yh4C/sC9Oj1WUPgkz
E+vBjSmAYg5xFBxUt65O8jOky/ElVYm5o4rII5iTxmvX1+OniIpmY859/hZmklGXMqLk20DOE3JG
kekdGki7JOGRxgzq1Ha+aTvnwaocMrlWe6gpvjwTu8eqmykW5qScntpqwGFHd8EmQ89m0mT27a88
p1w5qGP3aVaESQZyN2vhqHArYdHtzKwq7+esmtaqZCAxDa1vcinosVcgfwS7onGNXeChwDVMvZcU
Eez/MKCuNU6NPUBK/dQOozz53dye08TmVovgGMF6sifxa06c7L6s5/B+JHy65guX7gej93jssr65
N0Fm3lehSv317AXGC3R9WPsJMZtvlPDQPVDQgrL6nwFiI6TVYmLiqPGEq0XOHsEAfs97vJzowhyh
q4yAVRixBXoKqtYarl32atHe/uC4ibh4xsB5+f+Jm/D/ox5lXH4W5rr/fYvy28+2+x+rn1X8UfzZ
SvjPP/fPzmTzH6aH0Z1KRc5WRDCwzv23lzBw/0Fnmwgw9GHqRu75X1ZC4f9DYDGhxRgLIhErmz/z
TyuhsP7hkiISgU9UNlhYkf93XkKwjsSPAR8K7uM4C//Vt0ftAcdEDI17UWXfseleiVk8jx47Qybf
jRamP3XgazHhaGIHGuunhWn4p7fs9t9G9j93Df+eJQOBFJAQB+bg4w2n9PI372AmaESiEtnfN6Kg
g8YNf/m+ea2cYNgyeKs24RedTgb2uiU75Hm79pVcUrGlkkJvOPBzIVPBYcJ/ZTAz2nazpvc9XhSO
ZHbXo0koIQgo/1LYu0hjU+VT/HJrLgvuPB06JDUcUNMB/0+ykewzyrA2s8e/dpryUC0VW1YakSBp
+EfFihvpiy2qcbt4A7Fcl/hiRM0aGM87zrM3pxsWXwd+iOnIRwvx2jE+//oNsxawxZ8CAX+8YSRr
A8eEI4Ukh9H0X2LjbYtEBgxs70bO8zycE6MrN7kJdIjbBVUbh8lY6jo0BokCPxdxULlNND+/cCtq
nAQdgGFx6GRx1mb6/jc/3G8Rsz9+OJswvwnWwrKF+9sPlwfKi8aMAAhNPahEctoGVb8LRPK1kDLR
05O1xXkEnY85CVoucTLj+a9/hiXq8/v744hggR2QcbPD3wITPk9GhviIfFW7BzfXbyPoOc6A5pvT
5DedEvFLzWhb9Xn5N3mg//DJgOjh1yYxAmXj968TKr8FWz4I97aPtmTiHjfa8Y2aTq5ihfJJzf1d
/Hwx+/72uwJnxXq7FLaSZfjtyyOi3OIyhNHQTZZ6hnzSYJX7x6FMv/6P39SQtCTYNn43jPm/vZBr
zLzTy7fUD4qvysEDZgAr4+kbZPYjt6tbKq2jI+7/+lV/j0wujxOEwmXdtKGHuOZvLwsvv659eA97
o/S/LN++L6biFE/yJbTcb30TXEu7o1sV7W5EofvrF/83V/Py4oJC9gUNyp3rdz5DagUO0fDY3zuJ
f8e3LFy30lac/zzyHkzaTppomyE2fhE6q2FMzcPUyXRPL4PZvqRETYoe9kAsnCdYL/OGXo+3wVrc
CMzv93/894pL/drmor3Kco4RDAAcMCabhLaebegcLfTZfTYgduE1JhoWrxsv1RuImDhXB/iHPufr
NUSUt9nIF5648+mXMHnxWO465Iy1Z+Vrf8JkRVqkPkf4ZVKyVYc4xIZbjozoityiNrqmimdy1B4G
XbMSY/lZFyDAo6kYNpOab6M1CljIIlnHc3NyJ1nuqp7DHXOMBFmOxbKuFGFk6iS8xZaVYLGcomVy
QDZxS8/wt2BsaWhxaC0oSKf9zedk/4c1B2u9x2ZKXuvfv3Y0WQrtTqm/jz2Q3JUhAaC7rM7uuVzQ
B2K4eb33PZjyd8csfg1i3I/jeHDq7kRRx60PKXys5U2UGM9Hz9oRr8chHL+m4U8Rp7+wRXJhgtmy
FJKpSLtrh2HmPPBfT8K5k/NEN4hf3f764fuPTz7ORwgDFsKd7fy2NTfZ5FSc6sL9rOoTDoc1ltFs
7TX9vZrzO/SadOJgWRNfoDDw7yz9y1/+r8sK3gcOHixIJAz+7clPZNLqMFsA+bV69mv/ZoT5TUnv
ueH2jUJ1TWTc/s3iyTpi/4eXFVyOoFE6tg8hln//pzglGTP8qQLjrwOLd9uW7bVKhx0/COFtVb7D
SnprMfiuONJKPg9yvqCL0oOw9daxojszznDZJtm+noD+2X18xcXE836hnQ9zxKRI3cRszR7ipU3s
ijkArqPAVESd6YAdh3FvOIo04gQHRRPzNQLqCGMv4RUr+xTn1XPXCvJXknlwxK1K9sy8aCFM1iYp
4l5p7GmM8vIxQzAdHShe9YX6kGfbc5+xzOBnTn+VA8qhkwCMyJrh0UWrBTdIFVc5vhFUMpCLH70u
/EqHbt8W5ldmHDBo7sjt7vqeFcLvknWOYM6A79g5dbs37U5t6uLA7HNfhPW3mcFIL9GOnLKiV6/B
O+i5l+XUY3n5iuKxlnxwSRZBK7QM4az8gE2DqDChyvGzoNh4g/HoUtGWsSJfQhFU3Dwo7b0tJ5lG
AhprmuK9jKk8AsmJozpeehdAytC8VcgR3rH9Ubf8H1al3mtpfMbgGBqdHwKXCy8ecN7on8hKqDD+
QsCMXQ5SjadXlKC0epUbsGS4E11KzcAI+Z9EelK+k2nIdtMKWzyd01YEWMAhoza8lYMi5tpz7qvq
XyqwSX5TsYbWuLOSHkhG9VR0h446qJVblF9z1j+FtPi05ElQLMdHqMMOGhgvMo3u2upyA4Nu8dq7
PFpFd9UCz7ue6GwbKro6caul05ah9J0d4vj00pHq58batBmT5CpV+yidMHhGwXM0sp4Ib6PzHidI
1QDkGYNNz+F3rQuDuHt8oNfTZMNeyDkNj1IZdXthNpzUYv/DUqqnnZSPOsi6z9aodyzMKXAgouno
DO1Kg4HvHspqzDaFJQFMOCgxKX9hgwmE48DzMj5YWyBgdhDSvlpglmUbeivTqW+Ys/gMGDrwAPIn
ME7zGU8/jClD/+lP8ehtRmIl3JKV3swy61YO2GlV8TkFKrzFDB9Xs653HWH4dSGaeqND3IoxX4Xa
lUzqcKKtFP54rEDeGwtpCsIJYOfY91fr4g64maxs2oR5Z2+5sf9Myi5cWS77BgNPXLeDcSaFl+5J
YH7P2bf47uGRtSrCgPgyo8EloxoEB1Uz9yrGmA2LCvTlibGCfm23xDhT33+jKibh+8n9PWI2syqM
8uwbJvd85MetG6lNKj0b04HnrFzFnNYCV4nnh8LvXHI+xqg4GDsk13RbLBPsfCCk1IhQruMp/mHY
2AsX8M0ai4ZYeTI/G5is8byHlGUl/i5ddlRWcJrMQLvqkmO4PRwzdQ3yJ62czzZxSBZGVIK447Cz
gLVnFQ5Zo2m4jrjBTwf1u2u4upiF9YC5CKNCyTfHwo29qqLsoCIeYI6aCd2Smq88iUpTypvXccrv
nZFXExwpIkyEmLGZVC5FYKmVHuK0JQtirR0saGY/5rsQzQeZR76mXksA3Ob1Q6lu5qL055zwSh7k
pNJvuUhxMclbWfAW5QSvh1ZeKDfJ0eHJ4lQNQA2iqM0x9uS0x49YEWYA1gGgC/ssMHxZcfxlGr5W
Xafx/HVI8sZbmbe0yMLNway9yvilhZRctpa9tTQGFqCKmwyIhbPHFxKm2XksrW/UORo0sRmfUvLJ
FJoDUx1qJiM2cAZ+1h6rwpq8/opJfb4bsQKviKOcpC67nWqsa58p5hVW80pRlNrPec1FYXqzR76K
VUy2wzCHPdOvPTeomOWtlis85T0ZZc/byoHP25EDUmv9K2wYCBkp88R2QMXBJQ5NbmLiErYFfTfs
KZEPgseZqndvgJnpwvcTTqkgzuR3PDCPZYnPFgFbEfk4wJnnNpQJusTah0pyXNPLKtXyj5hxNra/
7MtzmPVgXONgMxzduvhifg7hZZR4mHu5++MhYWMC9Rk5j7IlXYD5rjen+4HBpFgmOXIAeQc67YFr
EhSmeEq3TJPv3By0mkN+mg5WBw/bOqTSx7nDS3gDkS4piCG/rCL7UCuwBrZ5V6X9UeTNvefVTKcX
Ai6raY+XKsfPT6uY/xrK8oFQ7WoKi3tTW9ZViqlcTcpqjvVAIgAzl7edx+mJLBklAVL6UG/ddm27
rt6QtH6rSIdh8St/IBo+Elr4mOyEhqmiOaTkcEQWc72C0sPgov5ALGcn7gLWf5oN0np6tAccWTbB
AY4U19kfvrRSBp1x1lVoA1/GYrzzhmNlPxpjLjYQQWjXFOrDiuen0gALNE5ZSvMVfke+ea1T3kaF
w5rOC8CkeJwXXocTpzyWfJo73bELjWrTgv9ekS+4dtB7xtx873OWkD+22GHgAVNq5gNU815DSydN
Ux1aUKisICaVAPHOqGIDlztNpobjXKoquc/DIj8XQh/zIeCks6zovhG568HiEesmIja9bezzhiVC
4rjezcZwyQkXaN0V8Ku98BzlxcWZ72pMJyvlOwcrnAaC9MGqopDtwuxk6VHmBDPwg8qY/st55JcB
SnQaTPnkxIgY7qTPyKwUIvBWZGB2Vq79VEQmldJLVZc31wlJ757AmHUm4UYGcY4X34aklmyMzmTk
oRHU0U/CcY9RkP2K7ZqDQ8ZKG8jubRg5V3vOvVVUtLDx96XpQF6rKcuVxQR3bSe8qlOWT01tXFwn
/ogRz268IkGltR3Z5gZoVYmUiuVhUmKDXs/IB6yP9GbCnJ1M9mJN1lTeBdJ+a/nMNllDzruISyBf
cfnYx+KZ0TW2ztTxN35LVZeszZvdWYSFjDregyaujwZNlQtsCS9NMH4OjRpZRIJmV1YabTZTe3yA
Hcjd/E0OaFcGTiYcvXpt4RU7lA49yALHeZ3l7/Iuy9G0jXp6dQfOjH+IayZMmHXLRJaLYfxfHJ1Z
c6NIGkV/EREsyfYqhHbJkvf2C1FVtkn2HRJ+/RzmYTp6ZjqqbQkyv+Xec3nNpn4/muKJnm3vQco6
N1X5acBwvLOiu+XiQzKSOjGG31QJ2zmB8z2ZEFl4Gb0f0ei33GjkUaSnzElecDyR7dtL/SDM9EjL
PJ9S07vmRPSBAhhZJ6j+ySTusYwq6EoGKMqeunnnKmcHnXbejw3L+jFiIDhnyFHpydFqUN46xKzL
VTu/kK7qJu12KD1zrzk+9kSFZ4ZKM3RF/p1oCa6Assj3WQpephk+MsziOIbJflA3WDYh6H0IQOne
L/thB9Z1P+nuzoiM+xKtQMYq/mHfBxbT3TD7L+q9k2knWc/3TFQfQ6UfM7aB2wTzRNj5uBpVsqNq
GY8xCTqOj+WZXCC0mNhZN4KtYzeZhGar/tGLNXhy7ilds3Ui/7FYy7m2rZ8oWceE16pldrPYXbWN
/O4+U9koWXD4gypGHI1Lb8gC3SqT/cCPbqfx1h7WkVvkvwjqp6M7rxG5ZhuHs9U/2Q3FUsoJbmqe
HRrnvux+O7qprYFsaDXxtCRyWP0mtlLMjbN6FCsbZcTk0qbjVistGcy59wrR3AnQg3NoQUbqYrRU
g5Wj+Hpvvd65VlqTQTqawKbVbmhOV8+Qh67nadRFjZDaCIt+xLSEWHtbNeKgpfa7Q2MdqNZ4Y690
AAX0d0lh1/kG3B9vxLfb2NNlmPSfyXntcS4fnUTcRBUzCyi2KRu5DcvlGt8OAQwWYsm6fEBDj7dW
If/mfSG3eofJ2AVNWAraaaPVLhbk9z7W7mjgwIzoHKGiWk6OY77rFZ2HG/MpLUiwGvkOnRojJb/U
4g7vlkxG2O+dj/+A/5nHHQ4V9uJek0S3xQao4cQed7ahX7FGl9/Eu8hNYcorcL1jaaaPqdbYIWEd
SNBfR/kC3nMQ57o/Tu6APc+qJsrT9r446jJ3UbaLO+11tj02yx0pFDaOBL82vxsyVDaZGV0wdpEn
7cPUhG+J9tm+MK2Cqi2Ws9lUx5wrhRL7xRMEDpQyerhj8jolCCdHxtndS92YQ2h4qRFOw9cUW7gA
S3fX1gNCM4sBgxG/Yo8IZGXwgsHSCFj2/dhN8U/T2otMEjRD5bPnrVVST55jY6NwrNanx8f6RmLR
Cw1BWDpQs/wSY4tMOLQG5Bg9lFUg/8SUJkiaPGvCJNLB/IIhfjQVEkW7TrdmjavQMdnRlehXApZU
GzAnRThOFtwpv3odY/UiDBxTGLVCuyeipRmIIxbDxmwiWqK1LJvWiPQY3KsfP1zfeEn5aMibHqix
LtZISvEo4HkkNOxFg/mySx04SZOB4G/8sZ0YrRZccvbIrrlaoxHEWYzhawB6gSHfBsPeoZXJtqTw
PgjK/GkzNoa56V4xdu9yFmBb3iEI0d51jjGjMXxLMETsjJk0q37R90a+rsymz3k4TAh6UxtL4JAS
VRblOBJMChDqzMgwEfH9/P//aBnxwUz0cOsU7nOuNG9vSA9lrKANk5GEkzTyd5V2WJKnLh6H0G/j
45gguaetB0SdoAlG5JWm/UOLIEGpvwrcbshBwogCp3RG5R6Ts0oYy/xd90i31tA41IDrCEMADMD3
T3AjOJIoWwNWUdJyCu2hl+ALz3ApgDpsiGbsFutbVBJBcF9+uuxps1mec1+iIK+3+kxdXpbFt+Ef
+5pw21HJi57W/0WAsK1lJIiGBWHh1mesGlihPYplGwecX/BYEUscQWp/b0mxjDR9FyX4iIr5R6g5
xD7DXFC4z40ov1n27K3ReFWu7Ddz16L+1v42ctoXznD0qioQKaNJkeBLI7oKdBB6o7GTLxhgngj2
3rVY5eigeho5fq6t7+9z1Q5hkjbkdQQGLQolbXtIK17XpH4SUEc57J3Dosx931ydaIEkAZ+V8U5y
F2yI+khF+1URyodxcNDGbNuJ02A2Rn4JFSA6coJ2qH364V/k/2R0WmOY2URxVHl+olvG82IAzen8
vghbZgO9iaRhxrlwUJKtX8vSeDIy7Lw8hZZqzdMwzNc8gVXJV4KxqrVR/2SQ6FzzyPvyAQwSK141
P8CBcrnLoJ9YEzTtxZUCvb8Zc1eKBd8NGVH+GiHNq9QTPzg3h4wwiwoPY5zojwiKFfbL5pjrNjHC
6xizf0qbKYj9FHPc8IZNrdj0h9pT916OetBJisFBpB/WAlaSx0dU9rmvMG66tUtDOECHEsafCRUG
vtGcadiMi8VeDpXF1V4o9W+Q1Y/0WiYcgmt3+MfuYBN1Bm9T3/5r7HTf8xLDpE88PISYsWZHHCab
nlwaxXVCGo/XqDYYaRBD6i3wq9y2+OvSSDgVscB4G3+IgkwQzFODIUY4qwXnqE5cz8brkKCLvLt2
It1nigEBac9x0Lj6Z1/4z94C+bTNEFXXxDHUJKJvbVuBd8CLUbnetJ2c+sOq/2PZgBrQtGMGVfG/
tMztjRT6kzIiegg5EVwQh0w8d0m6hKVuMmVKMJY0rn1Sbg7r0uS7bshXCopR/BtaTiZHdbfEh5U1
Zv7Jqh1YDokC7N0sWP2KJ9I9yfbgYWaWF9YukC6I/CbRJKmh2Vu/0R6ob78wPEQvfFjLvp+Q6EfD
P2z1+cIEKeZ8bxFVLkn2mQtIcl1G3GyHWHNjT8TS9VZ58/vyHhkCLrM/XuJWPBr7VpVvZNnset2y
QGXkSBKAFTPX3bpGw0cC6YyfKGEmWS2fKKwellwEekLrK8GSh7O52CxAU5Qy/5id7mC4LI+ziw0m
qrqDO3dVCHQ2TAscmENvn0Fxgc3N/AchGJdGH5HZ99Fj9FHH1rlV7q05+STL1MG2FhO+q+sfCHWi
qCKnmsmCxgaJNeZ1NJEFcYegVbWSYPaqkVIy+sl7m4vBr2mcO6LX0Dscq+e4sq7azAaoynKi0jP3
K0F2F9Sl/+opCDIk44VjOusHM8Tg2wWYcLWdA0g36NHmQXgV+4VYu7MZC0jyFM2goqDJa+oBydBB
yZ7fnESHz5W/NgwnHz7/6sEmF1R3q3rPdDTIKYn2yDDkNmryLTp9EdQGb9nkcWOqSclwXmXXHbEq
HHOYl2l+7fQr8npxzLBu6k20Z4UFGiHVBaQrWYW5yt/kcEd5ney0oehDXG853DenoRnJOBpUibly
LuotFLtfN9OvymqpfWvvH55p9U62OOA8jvnQY/KIBrxnZRUTlp4K2w6Yw1zh5TTHKo+/Ciu1US+t
HBVzucCRgPUgWBBHROsOsHO2YjBqYpqW6AwE+WK7w3ymrkdq7fY1nGYUmuXBRkn1hvNpY+hyOOQ6
5DbyjadjUyEgFIsWHzwi6qDj7GeyZQJbd480EswVYka16TzzL9ATHWdc7L36BDLEereOIUt3m6EY
29JEWyhKXYTWyvpOFOVuZ9lXS+9v2i0btfqw6OM3xhVzl6JSC8Ecu/VwGwuQHwNimaDqouaS0OjS
CBYH0cKs4RymUS2Tf3yPTDbzDz0amBXb6AXx4GDaXRXqsfndsfWYxLzN5NgTQEAVpYqwArbSWtmJ
7bULjAQfkGvpzX6wzGs+nY0x2pNG0oVEceyqqn8zY/IMXAUozxnaAjF2sZbQ+3YYok3TOTVRNrAZ
F/W8dPm48ZCEMwlyqXPd5/8XBEs/vupI2088N78OnHygb/TszK1YGBQDUxh7B2gCsqaNLkt0/cVE
SjtXpn30pf5sISWcyHIKyeKQQYGEtJl1Nhut9Vxm9pfB6usQW39ET98sUTuWZhFBNSjgtDHmb401
9obeTzOq//ARfqYLQsTIgEHcZZeJABjT699SjJ7BlBRbrpJPBVx20ykGslGEXwILYBMK4AM8WUzi
XfadZUWkDxTZLfPSFznQrIMlnLkuj6qEuDjXwzNsPcXUOPtQTom+1ZmKjSw1NI9hQ4pSMC+jucf7
hMASA/nEImOFMljiN3Ld+MzI++LwOuxYlmQB8KefaY5fnYxqxk2eJbAK6nggY0S7VzlBPlnfMpKW
f1mm71SB3qRsLW1T9cy+UDNk4ZCnLxMcWFauWYMDovwvj7LvSE80jD1EerpJeW0qnAc6UaxUhGQE
MewsWzsLWF3+adzuzTB1SHJCX4Gw8c5HeTm3zry38c6GZBQwCv1S+P3A/1R89ltZyEMj+rcFeNE+
KesjsqCthXcn0AgMPyhhH6PCnOn4258EY00AHK0k7YcCrev5vavUCWpme7tWn+95QiKOvsBndBGn
S+LWVM75Ozl0HJ734ifTk57X906PBxIERoOQVyIalpaWjcCGQNMtdNa9VRwLowqiRXu2oLlC+Y3u
Q1qCZUIsTXJJMBCeDWUyvkvpTfsupTri5fiXz8p4Limh5ib1cJXBhO+L4aTsjqY0aT8Kg2i3fOQ3
bH+rIdrpnYZn0vubNem4iRve6gaTEkBc8VcwMQlEsec5JxwxcTN+W+q5mV3LQNVre+bHgmsFfrJN
1GlT3AgH3yzeqHaWznzVt+vPgQrg2EzmE0P43bS6qlzG+5vUXmtQZeq7uDAUo9HoA5RhFrQJf5yT
Lv9pK+I77h0i0QEGlbpx4Xu8W4BvmTNK/4yYoAm0xXL3ChO+Vql1hM4VC40Hg8DMhs3/zF9804/P
vKE4T3MMAslfxMDqhECQVttc9wegYY7x1IawIw3eHE7vnFEsYyH9WtTqTW9qBFKQUs2MNNzKFPQ7
lIKtwN6NLlvfp2a7t9PXyp3E56gv3LErLzgyx13W5V+mbv1lVaNY76Rgmv34vS6NF9+Pn1rpDFuA
P2EajUwiG8LayrjcG7Z4nTrcMK756/vjW+1q4DVqJvbKhvsZ1UnYDM5vKox+Y5U+Bums/MIsbjMF
QDJcsBiVg+3uq5wLA1MOa7eQzpPlHCgz6sKS2alN7PnCqnWOIgaRYLUO9ckseUH8DGxHnNt6aCzd
WmhgIVmqNsjm6j46OMDnCTLBOLaIj2WJSHe6JDljXrQPJ3KRmDlE4yYhOmH/T1Ak72hfU9YXgJT1
6ZPZ/G1IkpPtRM7Gm/zrYkbHRElmJA4dmt831l5vun+iompUbtpxCQJvgJ9/XxgI8AdeuxnenF9n
85Vc64Drh7Hx0nxEnIF7j2FSq+U7fJOwBQy2XgPjlLLN0h1leTiZ3bfTLeZW6Z2+y+hFDDdDTiqd
La9VHXTmaAXdLp0GK6jz8a8tk0c/t8WWsbkWJqy888jMrkZm3voCALUpafEa85W4GwRezNtvMVkt
fb9+rLauBcRefncVJpHCeXUm0vwk55gjsw9NzvOxM+D+N06O0/IB45nbu2zVhUEq56sVc5GCMCZt
bycnvsMpmo7jWBCu0o2/ZV3yNcqCx9TXbzyK1ZtAkKyVfbDY1rhjSDFvuy5rN0ykUbFnOn2y03yU
lv1vHtQHfsghwAzxDgNU2/RT8cTFnIUsse4ZVl5oLuQp9ADLg9oxVdC3xRUKNRMEAMNtYf/zQGiH
kwg9WT4Mk5YC4zgdX2m1KMd3lGZsePqZAJXxtcfFxVx5ee6g/WQOEhdjbhHZM5gP9AWAAxqqfZyF
9fozCkDLm0I6Glxi8QoThlGA24altN/70d6WqWdsW91gBaldXE2wQDj3Bat9K+q+bGF/U0wNgcrG
98iY32k7vbGAYZJ6OC9MzHuTSP8YBbx3GYEQi02qefsJVPcJ4fG+oMIoQKHslorDBSoYyITlaVbq
OBkdiQRu8rlq0jMGAEuDQNMo8+MgS/I0mHqIesl2LHB8pubNQBOzCHjj1Wtd8QtLc3mLYvMJ1J6k
iUI+3USYGnX2dXXFYtOl0+ShuM9+/TXBpYu94YOIWFiwmKPnxdmrTj/Ni7YfRhtptON+RgOBFCQO
gWSBRGOZF7miBhOQiiL1v+U07MD10aKkqx85RqjvtzSYtcLGAKcxyDXxRmQNKFnMB0zEIIk3ZfOp
w0SrLRSe9sxQHSTslx5N27abv3APfXHZom9AzgF+gAWTCfUYe+t3EQ3X1C13yrAPKAqeSmvBweL4
PMLFCRoHtQMmwn3S3VoftRxtnAgLrTurUueWR7CxHWb+6TotMajULxlQs41WI64scqs92sPEr4Gv
A88SVRslGgHL08ZLJF0Yi0jX1Cfs6YikbFsjrz220GaDIJ+hmbQVrWgy/9Hjp7qD/zQzJG80cdTS
y4hGAB8oXJKh+B35SI5GSRhrhi6Xas67Nhm5F2mSI6kaMTgbBS4fSEf/nNRE9dByV5SDQ9JMc424
Axidz2E89suuWdyZB4PtpdTLN1vn/OxUmW7HsvhxQJAXbjmE7ViKcEzYZ/Zgihl0g6hlA8MmrB++
ReudXNHMFEfpSS0xxGL+bqMXyljzsgLkFoEaXDD9LGmqhmu7prrKRuPZKN2bI7nCB4zhg4m1eZen
7PFs0sVknz5Y5pDSq7dfXUWokAvoW88avv0kesiagay4oXjHNvCqbAciWjTu4rgAbsOSDp8zJamp
TriiYBmagLz0oQqKa565xmFgXRpGGXoXFCebrucFwXC0jcryrxwZkRO3sfHT5YMJ4dtEzXSdfIiV
fN/EUfJKV1tzFI+s69XLoP6bZdRtq7G7OzMjcNtmapoB6mIL6BySVrtZUfo1Sm08FcaT1vjuS8sY
Qnbytx67ZAuuJ1h08KSR9WpOxXRyC4lQw6E35D/RCJ41tkOBUQroQAvKVG5dOb2Va9BTvO4QTPWi
6zAHnPHJAEoE6gTId4fVJbMPifOeN/0YjDAavJk6PVoXWi2O0VJ3yl2joVBCgUQGfJS1Ia5MzLBE
i+V5wrunp/kGE4+97zwmvyMleEloShSD++Kh2cS1Sx2a5ayAum239CgdNMjnnJIzVrTqaol09ag2
P+5EqoC3orRSF9P9UhebtFhuTtXezGFkGciQp2+49mVb7DooraEHYmRjzvGx7JkrjbQgJoOcTSe7
XQ9TXZ/sfuuU43uTusnFwJyy7RUrArU3+vbcZjHM8+afGWMCh6ZQoZ2Y3jIdBunQ0vT47sE1qyOB
95fMWhPccV3jejKQyNjlu9vFjzhCwmm5oJRWeo1ET8snzYq9tH61Zn00l/kFbe8PIj+Lg6GGi6km
pvX1W8luZJdZyZ95Ukg1JpQnhnz1ZgoHI2NnNyhk36lffC0DV5GTRO9RzDi50s+mrV4SiCv7LIoP
mum3G88Apma1NoKraOcUdnWAcJpGzvsacF/MHF1R9LW0gtF1Ldc0kjnfJXEcxoP71Brme54mzQbv
Pwq4COj1ktrMZf0EzPYQmQggmEDHHA1RUyEbaiyqJmxVvPCWxfPnUsyQN517mww4Ha8Jlpla614y
ZtzMXtddAdZ1k5WDmYlL7COdMXsoW5DFYVSx5vVNbSd6eTM7/lzLXfIgLdFmGANqN574zNOSraG5
v2WGujKxwDTNo75rNaJFUyQEJoywQBWoyCByyT3Xy3NpxQ1jGDdwG372aYX3NVhL+UE2o32kjXFD
BO+fRCA9gx//cO2cUmIy2PrmBJ9Gs8M8VJCgrS1nP5XNaYhdjXklgcG+O+5Kvbuw3dJvjDzPKE1o
T6B1FU483H/bknQnGkVUAVWIPBQ0LWCpUGf6l7JQ37YRl9jEcskaZ1S7Lo87Y0hUE3XlBfBn2dk5
hLDGBQx4Bm6fPstkzPWXyky/2wJoumv96YXaR718uAMGdK5uuzFw8nFOmk09ElJOrodbEClgqWSb
k5nBxoAkut6Zg1EMmN+W6J2YJ5PpI2MbcAKo1dC32d2+not7r+Sb6sAfWrbXkHxzxd0cLokV9BoQ
4vOAkiXwllbfVGpZoSlcwaJAPEMHwoj2V1+wqDqdeaP02mvYoTdcsMkGbNrVLuBRNQswQtK5S3zB
/hhi8q5Ok86eta5Pc39a8uJraPg0s7j6k+iKjYxqwk5PcSx2833Qjec6bl/jgr1moo3nlDn3BEW/
tcGtQE+jNuQ0znes8KhRmcdFbQuCXZYvNTarKSrhqzfQyszSJEypVi/LPP2ZB61Av4KSBMbwvS7a
R2JaH0Ps74uFS8XqR9rSsQw9w3haSFInSpBwQ9u5K0Y8G+aNBNysgiDwtHmMCsEcMdiTgMjqb7GI
zTBPk0RnZmcG4jd78li8EFSMWo6EWJ96DJOirBmK5VN+LJhHnhFvfbsToJJWQknFZfncFlO+KQCW
7rT8PwZZbCm7a2rZf7KcTZbRwKfq2XQbSWafc6f8ievyTJf6J/LqawXVy0gpDEyuXNehyPeS/3rp
H1XzNk3z2dVr9sx2CVOkXE3VFdK2PfoIwf6v/7CROAURIxCj0G6LLv64FNoivetS78+67H8V52HQ
q/LfYP31GGpDjbMQRMuRudRohGoSNH067ASDXtr3NfdzSIs/szh0VYuWyHI3zVhMdDzqaOjGno5R
hCSVtDTG1VTvqwWcHkSK/2YDdiHyw3i7aNays838OOUdTO0p/ZOnlI+ejo4C5gFzmgfmeudkvDjM
LdmcUztOQ0eUowjs1oxfAe/AYND8e8JydTNmDA1TU/FAIO0AJuAiK9ypxXE3tf+eFeNfra+Yaqf+
efSbOKwi+84plnP6iXfF/vEYpwznTfrrNB4gIM5R6FjNRz6T2VwRewnZ8D+zn3hi484PDF6ntKfI
70jSAfBx5EPVLmm9eoy8jh4NqLfZsXZq0PN6gJ/iKH/D8EKYXawwqyf8c62aSZ19GKl2XnrRvA4J
U3LlF7dW2xUiN84lR2/VWG/od/xAdJj8R5PFYJ2e5hxSCLIxoCwGw3LB64oo5ZIwLcS1O+snbfno
CkKbEMJUxV2PunyXjlVycWZFDnsH3cKzyVBluTPUasKTSn+dqPyWdtZPU+g/is1lZKBpLmEpVAZ5
l6GcERNmvoduNS6INumnOOg0KByxsyooIlJ+pbbrWmN4NFX6bHBYNEMOXjRh+gFbycrdO93eJx7t
Hcp2/6SV1amIqndm1yxutTioaqcCqtQ8k912Ak3HYr95ioSksokm+NMGbR7aRD6f+TO3SMNjVP0h
ezoLf3HCOSExi24azVFDEkN2y+i84SBHW4Sa14FBTpwfYLnTtvvf/fBTF757G4iRwEv13DjdpZ3I
X0vLl4oImSYDXSABUgR+GZGW4kfX0RbMztiXjr2h9rFkkzEkZy0qF6YOwgjL8TVpeEZGEk65BI+u
sF1Ch9s9BS8ZcZhpAzdBhZuV1h9PaM4WJRf1rWRwrzvfBOMxx+IQ3qB1Z3rhp4dcRvqm6+yntFto
RhlOdMzvyAEyVagaE48omeeJN6wvSGAPc/YeqRxVtONmByz8NHnOJ1V//cIEPplb/0j64zoG1I9M
l5qAbYd9HEyGGrF8YiRTnPME/jqHlU7sX38QWa89y8pOXlw4CVLQGufo3w+RQ8/EyjuEv0RCb5mz
R5N8ZDm/3CmO1Kucmrcl942LV7nsh+pyQshgLmdr/YvK3eJIohpGEeFfPRCx19QcTlWpzed0Wn6x
HSbHti7GwziZfz3KsDOF23QW2rRAC0i42Cd0bcS7xYBEo/xVMU+FV9xd/TQTq0gQZLq4Z1yLu6aO
5zNZJepcOPZHn2ftnuzJ5SJFpRBsEcySQqza25Z86Pl/eIyRSXtKY2e1bLlaIWM6CYxu4n1QR4rb
TFLOqt/4dqKHL6IvyOjlycllaLfZI9Z9Opv2nzdw/Oq6RMQysiwoYDeh5+0uizQYtBJzwKMVuUE9
aR4C5CMx8SpoZ3aletbrCPitYBZxGpAu04dVPCSXglTumaLpSPLNHaGCG0Z8DYxaq1fyCswdI3IR
JrxOXvnqd5zOfAzEDFYyLGbQCImqt3FJ3lVflh9Sv0c0G9vC9iwCT+YtCVNwllX6R4E6o480ZrzU
zh9VoAxCj0v8Qm1yryQ64cCp+yRG+7lHmRiX/c3Q/5MNZ22jm24wOnjM2opzZ6xPTcbETUdyHLR0
+SwTuBornfHVUOVfpMFuEmDO3IP8Kg7x6y202EsROTvI/862ycvmrNcqwPP5YqMnCeAVPk8gVvg5
o+xsJDhucB1ATJ37ZK9IkeNQpqPGTEqTxqizgFdA7T0HPaGQTIlYO7aK9nRI/Te/MwxQoCXI+FHb
2x6aElNM71MDcCEx2VTrMRAK/KGInRy6GbOwEZbO3ZOFd9rtcpC8WR6a5WJs02VQO0dgdOhIAWMX
hjpdZjE/kZ4EYvhPKNRmJvVTWTEnJ9XGD1XUHVscSUFtH5ltFmfDbi6w/JeTvc7chGVcDKtgCqqY
jawCLx+Icmm7WtgtUbGDY7vca8KWzQZ1Xqr4iabB3yLV8xtugSGbd3MCeL3LlpdEMog0h4Oc+c0l
xIs9yhgon5KNUKReuol0yqIk9Kk7jibVRQcRlPnhdBSLt4G/f7TY36Wz0rb2hD2lNOsHPBQuXjiU
BQROqs2M22/RkQCx7YLe/IbTbCUOZ/GumEBHO10BZAvQn6Z3Eb0GwVCTWtF4/goFS9aRFxTxiOU1
pFMWl23GKam6A2NgJjwKQQ52UZJO0S/ytYKEXRItdPJ+286WwSzrJ2KDtC/WXaSZDA9fTQWPSsU3
WI5YyziVuCOz7ShEedQb+c+WTXGV6bLrhzk5uiatRNKKNATmc1zY5x4Wi6D6pJr+tnCL6sV8043s
OWUvsCcgjjCRFLgj/rqzUTrM8bqYAkD8Tftxm9rkDkgATEiM4YdWTfrA7xE4iILRJX2JyWb498g0
H/tJdpFazOGHjjES7TP9CwWuKLa5VqIDFxavmHmLoCcucCLBlGk7Y3miFa/CtnQFwinOWf3IwBXF
kCDeaEz0C5OkSz6RR+11S7Z1/PaEWN04LuofoQ/B3IB0nDtcHZmbveQNy0uPkzog2eO5rZdnU1TA
9SIDuZ/GZsYmVgD2uxAJmq7pacZkSXUA/MzL7527sLYxxzQ04fCs4Ao7ZAo7cSKpbCs6tXfs+NwT
9nfxcMaFJQhjpA7pr2pxNURWq+CB4AUtfzkxk5XKuU/R9dluslNKRyPWvYP7oV8R1vtCtgNEIf2+
N12mq/HovHOu78tBywJnduU2wSDJNRpOCTpHSVr8ngHQk6uNEAqlCqtxPCWNc2sn711IqkCjWXW5
C1LJIqW8FwoZGu1+2NbAtUX7ZS/9VrBL2Q0YwBip/BZZ0e1wENobJZhgkOIMlMbPjyzQ0e9WXrab
59VmOhxij4n4aiWSJJfCh4ZhmTnRLwS137WCnnI6RQTX8T61EXVFcbMluo2qfVghmdTJy6Ldqsr8
XBDze60/H6B1l3hE2ROx0xcIu9Ine5UXDaYB+3JqzuitcXySjs4zbVj2fMqm/A0XiroUzNsrkr7e
4LIw546fjKLuTqbwPzJ2l8pSSxCXBZWVo2nIQzeW3uJEXTGf42x5mHx+PJ1pgd0hJfeXz7ZjL9J2
FI2OQ9wViqQnbMTRCeTkMyy1+2BgPy0y91MfzR9fMG6xOkStJijjo2UBC4pEw0M0447SEFK1TIxB
fwVj0z8sA3RuXakHMdM1u0hvuRdoXu9mmhFWkKSn//83Dw1VoA0LtKH/13QV4u9B2Bj8kB7vU0vj
Ga3dzxm33inDlPQw8mY5RDBlyK3hLVt8RNCVO6eXWKN9IDkdKRPZmSdgJvI6GOkUDCQ7AGh7IoeY
DAJs3P9AqrZCH08GKSS7uqPt6XRdIV1z4j1OHHEaM7u9Ys54I5Tnq/OodhgolTka959S798nsILf
sdtTpunNM0c/lC0IMCFUAZTQBgLebv2L0dz0KsovQxPfKETcQ65R8Fm1/yYqJo/1Mlzc9S9QaK9J
1pXnek2mG8jPOHUlfAOVsuhaZH2Gp3SuqzTdRF7GbgagnOixPLWZg0q33CPbNLajneRs1DRSHpnp
EI6AQK7yigjgI1PSNs+Zt8wUF4nNoWJdSS9510v3XCFyNZxv0GvltUOXn7clgzf2Vd1gHt2OmIWp
MjRWPIkMO8P7Wdz0b+X1p6xsbmSjq/toDSgVYdD0OLy2niH2WsJiNSGQ3slvEgWJ7WU8a8WqNJ0s
XiqZbCtZfzUzIgSnHLY6CqxIUdnMamD9nqG9SRhY35bcGFg7y0fcsFFpBu5az3XyN30E3ybsUqOg
ZBuWtkzdqWwy6q1F3ofGq6lH68/KMQH15W20622zfu5sPw0MrR/+APQ9GG2T3JzZ/lBXJxZXdy0f
jTe8bi+Lb+78kdmmAzxRze47WfIk1tXDHSHVIdXEC4QcKNIOJcXS1G99Jx7SlAh6pNq3cJvrkuvQ
VsHkW2dUNNpGxmgfqhzwaKuGYFmKL89Iz9yDE1JO610y4wtq3ZoOcdkVWxoJFvMg3SIzbM0CQQz7
rnru94jZaB74MDkmtpF1g+V38/mJN75CIGpxLNi3tVtIePSCzq9O6KNYZpr6MZU520hsTMALLZSv
mLe1yjs33goKeqlMg8+fkpP0ZRPjZfHseAitJlphOI1EKyXnjtCf/1F3JsuRI2mSfpe5o8aww0Z6
6uD7TnfSucUFQjKC2PcdT9+fRY50Z2X3pMgcR6SKkpkRXNwJGMx+Vf0UM09/MTXne8SzbHJDJHj8
drmJ08MO1J0WaOeZTh04yxb0eOSHuM8f5iGSS6/vy2s5JTRw9fFXX3MFLAkYVXvE7UBC5hgQ0jWy
1TQ9aUs7K9/NBA8ELGkfrj377m5CyIOFf8dZol2qqHH2SMy08woyXVigGkey4y44YRQus5H6pcEY
/6blwCMhldYHA7UQ3tulNHSMLpOlLRMLKTG1bhApPMxbmCQz3ToNpXPAAGcfp6z+CrlVVux58WSx
RvpU4THgwSk+z7ci9tBTXOIw9BuE6xRa8trGfK5LL14LHWW8Ga78Wh+cBqsI2vgJge+pmw25a6zx
No5ctjVbAg6fo3Y0E90jg/seFubX0LFSt3UjLnpfo5ArYDlniDPPtPnhiN1vXNma9dZZ4wfdiagr
vpY9xeh5J61ljlh47+zyvI+Yfxj8yoABnmfbkDX7RPwlXAGclNiX7OPA/UJ3Q/scutilU4++egDA
yCzcRT5USr8Mlq2Ry5UYxK60JpczirmMPXLTsgPvn9eivU2gWjYzegz7oHI8AgLkunQ+IoKK3Iue
/kyGiQgOExJb4DCDMbGYLDO9BaTxV42HojAPYuuLiVwjUhY1pxuYXs6qphH8XhmwUyH74wyPsJv5
YAw3piyxR2qApLGWVjzEZlpVvPAC9kOHj4UwKufuxsaUqYQ9sK9kwlvy8KGzpzv4usTuVsNFcBv9
6BWhXHVhfHWjkrkmKClI0u2Tky0t4UaXopvZahZe/pi4LpVB7bQUOnjYYcYwbsxusB9nkn2zBdAw
6thIROEQn3miHdPMLLgROL6y9sCp6wiX08oar4bMb44iGMwFxNFhRTOHeQxDxq4EdrpHJ7ZPOpuf
BY0H07MzO+Jsp+KXg0v/4M9OvLZS7d3mmHKB8GmQbB44R9TTwbJrlijVuscM2QAlh3pDJU8VHJCx
C9K7mY9QyLhbZH5/9rKqP1uyIjbf7eNd6QOmaqoKk1W4DQtiq2j63aF2203mWv5hnFhyCG14KzdD
cZj0xF+2ZZ5sDWpNcZ9jOQI0ll4EHSx5Z55Q7KvDQBBIdml/An8WnNo5PcaBvGmO6E+u3twqLO77
NNPZHwQk0KJwy2GARw570DAHZlV7grslqx/KvmU/3iarVPZoBJSKnFo9eR+Jwu11PxRrU6DCN9ip
6NykuEngbIVePx9ai52RX7hHnHw9Wxor2Se/mPuGuFGrtykL0yftrIOMOzREmjl24tMgDIpJqZbf
NfnlhwR8JdtfrPRZ8o51+8NKzfQ0ThMjKSMFNaQP1zIFCjwMkb81qxbtO4nPepAQYQp4ek9TxjkE
5HHYUMncTAjwqIfTQTjUwuKgJvUfJ5wcR3k0TZJEmlH0bDpYhuAyyaXRlfSDGV1MdxQLbBMlF2jW
4py42ibAS4i1Uz8XyifsZ269pUSFCJv1oiUIOmkV7aQxHMKsS49+27y3FGltR3r5CuSXsyYpH5gM
YljN82BMlIyqMZqbJbQ3jz/sql+7JuS0tDToq/NJ23EahCdcCLz05XWuP9mFMs6dMH6FDi7U2OY6
gKPUtg5u/XJ4w0bNcbiKn6o+f9SzmWebEaMwIp/IhDhAFPJosDjZTMGtaHmSVvpgHxkWLHpS5D+o
Q//uHNvZ1BU9SmB8u/7i4C1Vw+EjbpR303X2KGFUM/LmgXvbWA3CuOHx8w4uwdUm+A6ddEfah2cZ
4AOv4USNxvFels4datCljZOVmYEg7XGgMa6lXyep2bJ0TfXTSUgI53rxk8FgAlZyYycT2E23PmEt
yGlwh6OKv5LiPmYbOp1aHcr2MpY8aCNK6Wg64ApJc/YNWNPSBh+IjvYl2v7StPI5lF65qTAhDwkp
FjpPOGG7wAM8eieGsuLaMcJrhUO1J4RDZSBVurb1AJTzvSeiF5gAv0vzNrTDoqyhyaeYL+Tk3lUv
j3THR5PSw9SIPqFXf9Q1miLKFtxFinCDtvnUrbP0uwdAd7T5Sf60KYfP2Sxu4QzwHKO/VjO7arKT
X/e8N6j1i7ZqKVCkG2Vw9iRv37wplovacBM8L/4d6CbocYCRXdIALGzNheVMN44znt2fuD/3QvgF
6vXKrpGU7JSe1yRV6XpWJdzp2HRXdB+crMp3Vq2uWRRFkhIwDYfxytC+ecMQ/L5qjBnv+Ujr+VDf
PRSaGTdkaUHi0afoQPgFxi/6ZjW4qDG4oitFxpVBu9RsjeNrMY84YijYKHle+JQrxhVjCA1LbMjR
IEcTWgWG49EAEpHA6oprEr6M9Uy6syNIXmYz7gSCmQtN2ooxT9kBCFpdPrlFmyLqIcY2iaUwA96T
exgpRa8sLjfqrWVu32BLXDybouFRMJUrc7tcQ3zQA5pZNCe463VXoX3Bu+090PHag2coEycUGsEZ
FXDPDwuJn9wI/T72CKWSjo18weMt4FjXbrPoEVLMydJc+kxnWP6p01Fw7Q3hraWYsY+gC1S5M+Ev
a1POwYYNyKx4BpGSXRklCU+oBydnQVQUiPHRVWtMXBFhp618f642ADO+a8FwH+7HoxFX7MhcjU1q
/OH0eAqMkj7pKU91Rn2jtWfnQ2xnx7F0VsdQ72iHE3Z+rhI67qiadob2ng/zbg7bG3vKl46bJsBj
Cq3AZo9Mad+Ok12ybKaxXQVMpTgVxiVzVVgHNZ7TszWM5K4gGbNV5S4UO4hAEv8c4oTnd+Mbx78l
FJ/uwwrMG4z2ZZYlcm8bLa9rzA6t+1ShwR5msyQQAg4SwxhGubUb4Hgkf6BB8TYNUmLQDEpmiSjt
uzgLvLPoxhOV41r0C6D3nrEgWUGTWYAtHwyKGBZ2hqyIA/DqYlSyWkLQYeE+VxpZEM/14AKDuB5x
ELV92B0EGZYr4t110KZhWZLLWbV5+6jqfFpTbKKMvtv5PILJ1qbxGtJ6kG0EGY2CGejaNYgQ93vb
bJ+acb5bzOJWGLe+pIkpR6+e+4bUxWAy5xjSp7EBlStLez3zJMd8o91ZzwoUneDFpO0AG7DA7x5V
wYpmoZkVfuEK7Zu6GU1NCj46kR1DIn9RXl3jqt+71fwl3Wlr4hiFNJZ8izK7BER5aGIgXi40cpDo
ZVXnHVsE2rPrBA8eM+UdEOiLV9Vw4/FvhxF0kg7a8bpmZnTU3xF02fuPPWznufPP9KysGwMZKLQt
yhEZzAHgc9rT2O/cpH3QoO08p20cb6ccmTBK+OQ4VIlRUNcX1hs2Krg/ISsI/yE2oIlyytiC+R+W
GI7eMm9ITgaTXoIP8jCDPdyBTjlJTdQHL82ifT4yfLIqeXbRdn3ObZyaPHG0bU4fbmk8TakQe8aI
H1VYryeY7etgtPDp4Woe2+HcB+ldL3xyefaIWaAwy5NFqephtKpYqW8/4yDn6InkBr2A0gkHJcyy
t3FdGdw3SqXDUdfTtB5WnNB1KudOFY42o8AY1Jj8lsJuAHGqxqKdTB55qRvhq00bmcV9VQ8PzImp
ewMeYNMj/hD3j8Jz/IPbZFyTlLohLab2EbJ6sfHMAMtYWqydKcxedN/4ErU8Zn5QPts49ExPTtyl
mEeqxCa/FZn+nc3p2ose7DzIfggoKyuPUqp9OWabMU5S9WwWB+rl5904BNfSFNEhDkL9NE/TYW74
XUCesbeRzTFvIs96wuRLi2vxIE3nGEz6G1OGfhe0lKbCg+fdk5xJ+mlmacURp3CU7Ok72srIozBz
wG/BeGjSx28zFvtOQWR9weKJj+mkNzQuZsQDOwPSoNbREYiICTkkhdDR0vHNXWpUa3ecF4OowWOE
XrDjB8bvVLNzEKkiXce9fZmsejdCN/sxW9HeAfxTd+5M7s6dTmNr7oCgfWGRGF+ot7pVtfPFTHLa
yTR9DZCFloERJYe40W8ji/XRlNr3aLUfee2O53Fs9E0w20+c5jEl0Wd3GUPxy7U4nbRGgbzVSxPr
vlCJZzLfNV6FY6Nnq4j1gnicd58AGm8tp9zqVWjxMOmjs8zcF623w0swXUZlsdFL54HzH0+5uBjx
E6QxqOlyl1IfuG1LVcCm9sdgemivqqknjoTmgGxgYA/7/Th3dXTs0urYVb11FVztazd33bUHVd+i
hvjU0wn0x4ecMwDauDYsDJeyMPxTXzXm/FcnTu1VivxNvNaG1EnavsUCs6bxIn0yInS4sjy2VTfB
07snWRJeI/WBabuRVdPJ4RrdEeIK153v85xI3OwuW8RfIEXRqjbZNlIYgUPcz9tz0hDbLZx2Mw71
TyNxkkMdXWzNJ1ZVNb/CvK0J3TCoIZdjEqlapQxnu5qWCOS6e24p1Wg0D3UNXDmv53ED16W9JG3w
UXHJe32wNC0TKzYwh65IdAo6/ecmplW9ITHQmNggmF5iaqORiNqV7dBor+CPoli8Q61OENPnd2xt
X+Qsc+r0cKsIuentBisK+8usY3g/hO2mCSnRAeXek3vu6nQtDG4HMa8weOm/MMkoTeDIA145f83p
V9ab7tGMAkDzCd1WKRwKsvtmf5VxTHsVoTgrFPUpDb2bZjYcq7rQ2YKUV3zC5mrgHdtScvLoa7U8
TYHxqm5oRtfjS9c42Ca9ZjvIIjjbblZtaZH4Sf8Rzh3/3fGC2yyJZaaocmupl7Ae9DQ6Wyx4Gbno
LtS8kyEFnj6R4rSH0BJ6GRMNQBfSGPV1QlnKKSfkA9kgW44BaXEnbs7jTC6v0eMvkaMLUjbbcNse
8Ux5FDBhxh1EedULbLkhpTZoQCUUplpjpg0pp8sDApgaIFnUyZOGG5MRePpFReMT3Uv8TuH9tZbq
tCHByDb6mXY0mub96qsvvWSv82uE80iRtqWLRe44qJitd2hQ7dljd/0GjIO9jBrT3nvJwdR2+nCj
GYE91bTiFeHq8l37aGjOqeOkTNLowwi/m2p+0uv6GjKjLXX14nM+0BS5wQRpEWfJZfHDabBre5g6
nleCoUGXBdoexyW8cxzT7ppdmn+1YgxvQE23VcYQLYoIOQjsAO1kGNvc+RmEuJvC+bUgxLL2RNOQ
8BT03OLablxiACHzk7KzTwQb/CvPzawy0ZEyfNxtmJ4iI2eAc28gqzFKjC/ubO9cl5ND6Jgrdm3X
KlAoq0nBKD6oxVxVrXLKR3iPg7nC2k2PEdaN6uoNTKhBEAykFXn65eXaD11Fm7lbJX8i9JiyYPsN
cZktR26vUb6/4xB/GeaPFU2em64Y2ICNvIieQl7WcmNZ2MaKHuEPpyKdxpqMLhBEzBEf3NzBdBPC
oTIS4Ht8ra0IQtxiLPylTpcfikI10oJjC/vzUaw7wY+SzFBBmAsDzYrUpqrxEEMDvqhIkm1TBbu6
RM/xB8AnNX0NS3sEEJHKj57e9d2oB2/NTO5oqLloq8p9y3TSjf4oljBevorIxPM5H9MUFEXvdgCR
cPzF2tSgFhNS1cf8CQvSWlbdT3hjSO8eXAlVBdikA8o2OUyK176LwL3WenpHc8HdlP2oBjPCzwgR
gkYkvAMcvtLQ3fWAG5a0xzlsWVYpMyxAftG30SDyuw5MFWLDOYHC1ms+45I9F7wt+LuSqJ3TMiu0
bi2E+aWfI7EEAsU54ileupxcStajugUAN8441b1swUiACenk/KSb4ckuJg6fHKqnmoLlQdcw2xav
g84SN7lJsQjC8INNYjfyxwjBD4GmuRsRYgceDVYvEk7LfpowWKQvszHVm7HOtkwRk41NBx9sf3Us
NXpIfxUnmdbIHlqDCIGLN9RHoSH5x4dsyi+WDE80jJSLoIecGMt+k0X9Sw/8Vi9551HcKfeI95I5
l9P8COJ53BrQCnA1l1eazvmUCRoyRRpbcpXsWtuW/r6uE5gIrI3FYSYoWlLCICF1xsZ9p/0Ku/ik
A30FWjwY2Tf3zIlwPkCzHKIL+4/z31NAfxMvi3QKinz/83//D9dyiGlYjCMYNxsWSTDF//0TEZPS
WJdim8rb9r45rn0qK3XWWK6X4Iu7fDlJlBnMSrj2FACrEdFpaJtrbjpv0C1+Kqfy0hmxQA+1dXDZ
f2Nj3xrl3XSN85yl5YFo8BkfRLSci88iHN55VD4mSQ8dOytuom3X0FDYJGJl4MkiS++z14+wOZs/
4PFf4/8KfhXXP17QnyHguvlfGa68UM8xBFRsw9C9v4B+Z9ZMyrNHb8tOO6U4CNxhGZBDnKhG8LAD
YNR76+vG2XpGRtCsL+kfagjQa4UNM6Dn2q7tc9A1O5QiFE8FQpasYCZzMA50+a3IkUdMH+UcJhsj
RlqU5vITX0VaFoBXmFrFHsUtJGxr5vnU4uYsQcXRLJxD2nLT1NVTSsfkclQ0ksZJbhS0vIPQedPS
4WHQNHUZMT5BCSQL4b/MfMkFQu0xioiGTAOGvSSsdtLXVB/OUG/xS9vVA7uNg0U5kgCu2Jn2Yz8n
fPPQPGimxJhNHTqrV/6EA5am54A8pxaje7T818ncsds7wdQVmGICySWLnO9FL79vnNIGxAi26GBO
3ivBBXhDm6Duir0F+RakzarWnH3mOuPCjfEvNGn7lLbmHqOny+CT3AooLccMXxunvcxUVgDO+c6r
+KsUJAhjbl8zazSypNNeBAgVlbaFRQafwuFKNOL0IZXTpnHiH22pZFgyVJXSPId+3CFoygVqOvMP
w3h2dYAA6d2SK9hxZGl6gF2VRkhh7G9DJF7h4+GgZBTCuia+Rtqf1l7msLsxrEMo+I4mrzjWN39/
1/2GWf/lrpOWkPD6mTOZqIn/etdleWNxQVqwdz1/kc3sK0qGnHBCBFMSXO6E/SivKLOfRVP7W0Kq
xMJ4pHv4sklEVqpq9+fsZsaqdpkiqwyo72o/OAKRa06/G71uCJU5r2SvQaA4BDdktHNqvBu0ltD6
ARIoI/iKisxXKMjIagp5MKb8kV1958Kc1jRCHQlRzDtRo1CQ11YhqeLFiQO+OQ8HCiHe3LG7+yqK
UoIQXiIR8ZiAsgmqhZdRNweh4Gp+iUfcLTL1xu6lDVzbYt5q8Eq9DObQ5OgAU9iY/v07bP83t7u0
ddoQPD6CGabh4M/rWpT3PijFWm7r5i3so1e9PKRae5wcxLY4ZPSj606PySXdwzYErWt1K5pVEPv1
SbB5tN6HhkOw2+fYH2mb73vQe2HwJW2GOp2GwkntL0+x8gVNjzHauHOj/iuIuEPTD7uBIaoHZ7O2
dtDqDmXTvuYZV67U3VfPGHaDwxtDMJiIGFgAW/i4W9LT72cnm34CI266Yoqy56f9SkvMblX8I8rZ
HXlRnfMs+vX3b5YqnfgrjRlUjuOxMIILJS7+r29WYISaozv0Bo1G8WMy4y8dWyGg2pcfY6O2FIjG
sMHTH9Pgf3vWiIwNEhjY7Jp+ZqQ7u3/9+x/I/W84zVJahlCLtS6k/pcfqIy5OZj5yK2LEQzxJvrw
0qeUBnlcdqtqGA650N7nHoDnHHp7ms26sn6iToJtloGJD/88p3tuj8k0v4CcGnHIFKAkL9MZ62Tk
FkDh+hFl5cFSUE6Lcpil79lvVGgthQa1H3T/z+RXTMX9bkz718wrDkUykLPjebfqGqlzycOEmrK7
UfigcipC/SpAR+E0DIxhJQEqLnqDdojz2D4OgVvf5sY/DxkAT0dDIB8o2tV+5h7hLIizr3M1Bmd8
gkJXxu+A1u8ukyvTTLdZnp7UQmdWXG+9Fb0HI2c/V6fhIJx4KPGbgT73Yyjtp7Cc3/7+92Cph+Kf
1ylXoG3Z+A7B1MKLNP9StoAvc4YAzzpV8FOusqmkmwK87ch4rHWTU5k8WlV6i6LoCwLsfhL5Z+yz
o08pYbCGuFqOCq+M6JEvyAAvDI1TQAwBNpq4wFmOow48NM4Fc/CwuXv2qmmtSTUZrM2Jk0g/PfcO
22kqL76ylPSnVhW3kRHBCq7qGv+bt3Si4KFRNyfMJt6I0vtjHfmf/7JxaP75b/z7V1FOdYS8/pd/
/ee9yPjfv6nP+Y+/86+f8c9z9MU6WXy3f/u3/j+qptEd3UIFEFRf/N/raQ7hR03Pcv7zz+U0f/rM
PwpqPPcfEhguF5HuYs32dC6i/1NQY/7DNIVl8RikfuHP/TT2Pyig8TxWb2FL4fEZ/1lPI1mlJK0k
Nn/mONb/Sz2NAYPrL1e4I02Px4Mn+HqW/V+I8CITcBi0ad5G5aUvNGdNTr96hWfCVDnqLvTXmCjd
+bouLBuWotwFjUZbVuOd7bzYlJ47oFRLf+tM+vBMddnHXLr5QQ8pk6186tgidUVXccyClNv5xQuD
H20jzvock7WJPybEKk6pmbueLXO+YZ7Z9KPLmaAEbp5Xd6Fb5seUoat4pI+2kZU+2o71XepVthwS
pr811dxCNqw0KDjTDD4ANhKcFAtQgdZ9FLJBwcTqhfVAunxZtEILKNhKe6MAjA0vDC8fkgTMlGzr
eN6y5VnGpmfYtBCtz1WqGuQYmy4yN/ypQxWpAkJjTDJCEmVrYq/UiRUDOnP4rhEpwr/lxefaIB06
gANAkAGcFx20kjx5RXjUqxFI1PahAKlteW+mkXwlvoB3otFQWg462dp5XUylWlj7cI27MrqQg1tg
OBvXcEP9N0ZKW0uvxg2s13pn9dGP3jPsTzs2zmOJOS82n3xqgc/zCHTFMzEQF6I+RlV+MMw0fsCi
1F/CfieFuQzdtCCoPlg3Q4zGOXW0/Th61u33fyqqkIAUc+GutpwHs/MmQDvUzZt2BTuahMUm1Ez/
xtzdVDP34TVNkRVpeIbvhF9yw4yM3i0rNJ9p1A7o8ZXzRtTd8xQa6WmarVVIkvFA6FAc3Kkgmd/Z
zwXny8wGB9TIk0Ve/ARC4y3wELmnOdMOANiwglA/UFl19eHKF9NEu2wNYvBGRs+s7QO07UKyd61E
uklucSX1xZTlztaK/BDsIXGNmN3LQxD6O23E2tUyvBzly6zb0RmdnRGv1q+0oK52cEq8p97rtjXz
YIsSwWM8mRwQahorGzU7/v3BUsRS2m/g0rZecqEcMqMmKXmf1OS5UDPobHJe2NMAwFfjaUZYl9bR
ldGUrng/7j/K1C12oKwRURhv+2rOPU7pc1q7Z78dKSxM8vlKWd5BMByf1JS85VBlM+QH5KXEVrPH
q6MaHAxw5RQsDgSIrHlltszeOzWFj0mq4ggHdd8t6aLu9ppmHgb4IbrD9pBBftPoBF7VbN8hSjrE
uHSjdjuo4f8o9Wuq5IBeCQOZkgjaCWQisRiPMwcCQvhbSlCiQpbMb/goji61cVxn2MId5zRp3HaW
kiSEEify1thxieineNDbQ5gkJzLVyV6b7PAgssk6Sj3fkIMadzqG6nXaddkPGT3kmOTpF0hfaiWT
VDnApBjzxw2YFJ5rxBTR0x2QQ2QOKZp69ud+y0RxJBeXy3Ul5vIkwpGAV061a6Z4wi1jEn1s4wfP
gseddpzYdeuxDbsMzwtST8amPU3a5kkoGYhmlGyJkxxFC40oitxdiOBzTEunvlCfDndmStccOghQ
5XIr0ZpQffOn2dTxfuZLG8vwJp9UZaYqASjwTx6crO85u4Kvk4Ne0OxnvZRjPNDHAaIE6hD0E0nQ
ZTu5ESWPSg9rlTKmg/HkShOqnRgtz4p+TnOAjoZOLJWyplVNfXAK4ySU6mYp/U1FLvy+1w7O7BO6
UiKdE5GWshjs9R7XY+/MaNdK1POq0rpECbANPXPo1CXpuKTYLkbjYMcjh2mvNw7cRT08pRErqes3
zT7hmMt7la9t0vvnuTLMDdgstLf3RmmPna7Ldas7oH+6kk6wXLsQyL0wOnd38DkvmtZZl96Xa7ob
cG+6RO2LE1saZ8u8+0Je41uv6i+tZlobGF+4P/ZO2lxrkHhGXuDuND/KiueAh6g6Y4KCVrUwAj1Z
oSHiPi4dgsLDx1xLLBJos2HCvKPVMLkr2ZbL52lExwU6gRgNLMRXCm+YJ1+M2AOqeca7gFPB9/SU
JKy04Sm5hJmxQ3Sb5mtLGlMeJ51WiT7MaP2JtmXVP1ZKbp5wUTNpDO5A4e0HYvooodhoF8bQXIrE
PpRKuIY085x1+KIFBj5wgld9JHmnK7nbF+E1xqSx6HmwWX6079IrhlMvkedEyeXmJtHmeDk5HvGI
yYRxDdmDta3i3B7DQiNmsfasgmx15XJmc6ZZP9j5HRRidpBmfY1w1yl/N1tb+zbEPtAPCyNuW01v
sdL6XaX6m0r/F0ADkhW+6OYpTgL9BKGSYY7WYBpo8NfLIBMrW6H3Z8oEdkx1bcqONknEnn7h+0gY
k3iphuA4lrK96xW9yiRNOCAmzkMXaVijbZsyDm3aueg8yuJQefzYuELdZUiQdDml0T3p/F1NsHPD
qO4XpSfE7kKWKVz6zjpTTgpZa3JXSevV1mfVQKD8FsBiSbOdGrOurlCNni2LUdEYk7YjuwMRKaZX
esicBbTZ8EaVtgdLS7fXIkiCg9S9U/XSO86hVj4QCnHw59sSD0TnqSZd4gw2xhEPy4ip6oyUo8Tt
42uX0hRDQ2YUUJXiBvFdKBdKw6WtXCldqEQD5VQxC8l9EJ4n6lOmYgZ5arv3VllcKmV2sWYdYucC
RvuuNeDR+thi9FbQniwNc6EIPAwkbcpHxHOn3DRUw5LMSOCehhRhtd4AhiGBe60XUNxx42AbI0Cd
ltq60AeAkw/pkIP6cJAXeagl3Sfk23IZqTq+1rTHFeWWcQsCFmfX2jKracs2pmVII+6B3b9Jv3lj
t0BVRoInyo6ivanzt6sgLpeeQTXzUJwIhQCaQQm2VVhvous+8Z27XYjd6LKTwnTdJ4/QEW4N/x8E
kInctsGSpJ8le6Gxdg8FjkKaq+M36Fq73koQpuPkCbWVUT6IkrhlcJODPSoUAEoqc9cYN5SDuTCe
fxu/KoQnnZrWUdCopoVP7IE/J7DJKQxSZpbw+5JsPfUgFhLlLEsMLGFJ6Y84yY10MylULxEqnQiV
GNuTzJgLA3VJNpqv0qXFT+RgPIJ6/tMGqYkTNwgPTFXYIiI4CAaGAvG6ApNgpNWbXQLzql3znPjT
oer6I2Y1Qo8X7OdH8gCHPGDWOpbJt8G7L4SzRoQDnIEjOqaPdOEAtKo7uJYUvH7/YRrDWmVGMTK+
Ke8dhku8SPfEmV49soIhqkI/g08zoea8UJyG9atiLkgpLqt6+FmQhYsmftm2UZxGowG+ughLvo8S
pJbFiPOwMNegNm7z6K9Hz7uXJqO32Qq+hYXuUWh7z2K4SZ8KVd4ceZeco+/VgFBAZqhu36gg3NVt
DeoBvzWDA0IqAIVMCst9Z19kwPQAO99dHES/Xx4HYIY7JJoXZlDuEhH/ikveD8Ml92Qxu1A+OEof
jXWeGfthDkA95t+QL5+dAdJhG31iuKW26eJqzmV8qcL5R2LI7WDM94yLynfpPaizp4zQsIZ5Pzag
hGt8QeNmd/F33Xl70VVvSca3lBokEbxcgdp1W517oSH3u9XTT0vE33PavQmKcxcNICIsgph+72p6
W/fTR+FtqP3J5acb+He7s7elI+/RTIrPzU5BGn+KipNFZtgXvbEuWezf6yw7hb32q8zZdYKvpccq
ypu3LA82fhV/dmX62QF6jvg9tu6ee+qaoJTySa7DC+CVpkP0KU3jRk5inzpEcTvvlytAWY0g7ukB
YNHnMam+v3TypadBHWsIjpVsi9nHQkTse09BmrZW6X4WARAMvaje8jz6BFC2SqM3o0hPpla+laN+
y3Vt7UrjVqCRUaVwVS+vqtLvNvX2aU3FUQhqL5fy7g/87GF4C5PhkTqki7HFKQGHkvPUYUxG5uj7
vNTh91BHw71CXKUrMKQ2Bj0Xvm0fxym6cSxUtONXo0IEgzSENxJfa8pWC381Vlc6zB+b395X+Hu6
VX+O8NiJfWjB3hxI9yPI9COEzD7AsjjVn7oHtleZa8lTEbfAb5so463bsdWpYYWYkfiB+/A0KpNu
r+y6uQi/Blde51HsnHEYz+DdcTfO1VYm0ZcFPeHAJPNgi3jntcoolr6GU9rBOEJCwS3MI0GZh5VE
2+C9phJbP9f4i01lNA4BmHACYwzvDUwStZAQpQeM5mAlNQiUMqetWxmXE78s2DJ5+6rHvFGboYnC
QuKnj6F3WT0hzDTT0GOTbjPFuKPLaL7qrWKhRQm2EysYryQ1iAJhqNaYEh21BGNnq9zWHJSZwn6Z
mu08SKy6uDy15OBgaNn0qUa4rcNiDvddWXieWG7fKqsrbwqk04uZO1T20E8n9whtetWKXGDsqlda
F7BiK6e4tKieMIhvr82kxB2YRe8A5foTGimncJtQhD42qzzxquvQFDtZDum7gTU9dXXtatPx2FGR
tyKg+EJUXt87GNrRCoeTgiyJAe1K8ks6jmHfEybp96he/t6biuRMeYSbDdhBlWne6XV9q5WxuRmV
pT5oJR6XhH4DQkGcT/Dn0/piUrWjY2OhD54MKdiXAuf5FCfE7bbekG3bVKKxKEM/w5L+rGWY/COj
8wlgcpFSdCoPVbzvJDbqxCBlO44vtgoLWPxqiEl46zFyCuD3U/nQBd5LEOvK02ZEh7KLXnFf8f19
e3qW3fDZtfUTfaPdI6OhryyEqKs1NFpMOPwXmBCxmA28a8kMnrPxymrrdZ29xLJonU1ZET8iGuFR
OLmZVFwib0BY24Jq3shpo13hBBqKfQGzzGn2XlRET3kEYtSNh/jS9KRGQucRb9fBU0ENQ0uunssM
Fq9wdipBH0oV65Aq4MHOIdni98vmXcVgedkAE70VZb2yZvLxeHmmi1l38LkScYzUBy3Lf9kZBS5W
ExcIEiVW71afcPgA6jZHN7ozgorXsV7h/HIWg8ynrUagb9ck+RkoPFw6P2mvQeAuHBVw8U25mKt/
Z+9MluNmsiz9Km29RxoGB+BY9IYxz8GZ0gZGihLmGXAH8PT1QVltldVWtah9b2jSn0oOQQTg955z
vmNaW2MJv+QKUzkd6Z8juRigfgRklqgMYZZim3pG/2iSRKA8k/1xkpDOXkI25GH2WPWDtU08vHIs
b0XTDJ5YsjmjLWCfxPYWcsAr2QkqjSL/Qn1auOkmJfBJThKHR8avwDKBh4Tub7h/Enye+7srsjUr
KtYwHKcoYuh77uTmZ5Ibr7mpxXqHQ2y+cUC5GGMJVQnr466EH3zVJsuhMQb257qY9skphUtiqVBk
9ETaUkbqqMeBPsp95MbPxpJ08ok8pUSfCP71WdRu7CUTJcNmbUYjo30YeOtZEh+jrAITirO1JZi7
weinRwN9vVvyVhgnhrWPxE1lC1kl03H2kVeDWiMfYc7YESZ1sasyeangTWoT2AB0djCUJS1E0aQe
xnaCtuUIjOZpUMH7n/CmHBv8KUjmRNdZGlF8mI5vCcHwrdVis+OoQxVD2hsrr2l+uADdNp07rcIu
owiE5dVqkjX579pDmMYDsEqMKCMEBWyU0eYSv5tz4ewiG2emMMkSa6LbPtGmMAs3JMR+MJRmJzYu
74ESM/MYqKICtFwh1UTnK6VHlT1XayOd2p3qNZsnEqUlJWF7u+AkJcPJ4CEacyvR5s0lXNw8tJNg
GzliZZEgNVgo5HI/13pGTc6TXSVUcP37wdOWTVdSKzecbpqV3WGsNhUNIzXyDv6wQANW7cTebXLG
D2oGsunkufG8rxm6SZ6klwDP8t4bmgsdRDDfVcxGKCWE0sdTfPSia0IJ+hn5bpWGUu1jr/0JTQg1
vtvRCCPxMYece6Pb5KcvZVT/smZiMXNO5x230o1RZABTSctCK5imfdG1rxijonVt0raE3ZdMuv+Z
gtSEhMhG1YeeF+dNcUIjivdzPi91KAEPJcV7ijfkSRAp5+A1vbW9V/+0JsjYXAzDSfaVemmZ6ZCI
ckNTJCDJQWLk533t9U3HHagzaO9zCA+w91zrwPM51OVfkJ859mTBhwD7vE0wvhxTv+a31nx3FBK8
5Gb2Zlv+TnVj9fieZLVi9qc0Dosji9vJnQ6h7f1yNNEHZ4leJC7KuJ55/1C7xT3YEi+Cdds6VNFw
cC11BN5o5PHwYuFkl30g9oi9OEDj6Yb7TJ2mobWOfpZfht6n0Wmc0Cp9Gdzhuz0SGRS7oqtempwF
Xfs+K93udTrjLZ9r7rnTHD57DU5vtOHySNaDOQSqTi8VNrLcHh5cQrabRQHYe8C+yojtR4e1eh2Y
ffTkG89o/QM79NJmYmgvSUjkEf+RAbSnsFZ1H9dbNzk2U7zPXF4CXXaw/NKZEx6Bs65VO5aH4Fim
JbZUqz2hJYMX+z6xewqi5LFpE389Ra7NmgV229JhVE0dqLqlm8s7Nk71lPa+e6iTPlkFTnJRLD+h
dIKV7Vr3GmTFp891saI6kYgN6010MWMHQjl6SARRxn62+z3rLWBhBdtwGLewaVKN3ekLy/C7VZTF
U5WOxPhHeD20hV3rkktnWbk8MIx1n82Q7Ycxnv6kIzMHPUZ26bXffc/ZRVUWqBzTOOdhOO77GRMI
zgAmhfzUeCnFF7Gvt3iwu22NH600K0xYZElbDDvHpJS3in7Fc6VT5vEI5TOnGeuC/M2nrh7iAuNc
mZfzlezQOas74h5LAKouumEL0R8Yi0GDT2z7/qrUBgdUBbbR8SOsfea0mSOHSB/RSWZ0GIWg41hi
jFNzyiRFTsvfckIyZ2Q+Dp5tAc+0DW8KzYGcMa7LOOGomJiudaAQg+iLmGm/mmuGQWb3rWaG13Ol
KVEAntP0DQ/50v4aE1qSaKqPDgNW5hUEemyL3CK5kkh+TkBGfGkv7GO6Qk172mGMm/cKZWDwK3XG
p03vDbt0zJTbJGSe9xgjznnU/GEQoB9Cx3jKp+SbPXR2lfPSOl0i4wsIlfs54KAR5iwXaysCEpJL
KBR98JwpUo25U3yMdTdt/KU+ti4KJmmz8C79YrsQiWr4ZbAVQBLpN4SFqYuerR0CfLhvYmbmcIl9
CfuXO5nWvS64dr0w2FLt4ZyJfu46iNp0PtXUdyQE0cuAOFIgoP27TrFqte/shIR1MZWsxoQJCyub
BhqDoO3timb8Xbt5dAo0YSnQcv2qHob4jIiA95LN2bomZXyUYClIiHbR3ibDwNfKmk1pLXsULpJd
6HI3n2ywyPyT5BBAi1kXTA+hzzqlAyvh+AneCWeyNmopKqAdTeqE7MHcJjtfxhdAMnJPNBofliWm
7TBHObFvTpxebm1AaFdbWB7mPa2vTRje7T4v3zOAO7YDPdavshqb08mabRDhZTTtRmsHXWTcKJ1s
GwJsoT24FxpY38GZkW4r3LsitAw5ITOvvknEOqz3wgqyWz2Oa8+3caKYLBxboyGJ6yIhjNNXFcTB
nvTDHljdeGhqwtcFrvV66rxTloy/x0zPTwUCQa7mb8vxxatI4t9NbO6tqpqvbsmhrZr1zeeJfMhy
sbUs3qKlQztLahig+XibAJr09962eE3yyLo4kBr/xpszDucgDIcHwnfUnfYOtnWprVVTA32velle
u87F9ui30AA5R6FvcJzIAJ6G3ZixZHXveok8+SlnAgULOE6Fgb+ONKsI+7PCJJHg2WUnt1SjGrXe
5vEjslkGNDV+jzqAjJFCVigBhxpe/V07fbErMhuMUm9sa5+yNjOqD/Qh+2Q1HXlPrXFjWWm+yxGg
cKpHeo+ZNdkhoG6mIRufvA60ulLvgzNFH/bC4El76k47q3j1435eeQYUmCafWIg7X309jYTGuBn4
y36yD9t9nnI/6KkEK+LiOHmTc06D/o8Seb4RQlJh5C/zVNipvcnZeqW56Qprcm5FkvO8pDUgMXFR
tO2wQnUAqAYY8aGmhmgzpL27GVPzd9Xj9tZ1WBxQf6n2mg8RvESXvAq9WYvpeblgqcPZGT7ZMJ+N
5ugsd2OusTg6uKWI1p0Kgq0EJSgmFmpTbJyYKN1rhIl93VRPE94QsDGPCJ1vc2V/zY136naV0+pt
VePwyPGSl6+VCG6jaR1ExLre88iZQImYimGrCS2VSS2Zo2BZuhHOB1Pt+qR6rjH84utGG4vlr2lK
vux+BkFfFMznzZ8qvkjBwBYsB51MCVJfhDQZ9mg1EvSibjoKllc+TLulgEqTRSV5XOd4+TG9GT63
Xzzfal2OdbHnCPq7NJYOm7QeTmwen+UQpszaOLVJYpF13QetnPBZBZ+tkwzbcKARbxY8eaFfdriT
qV1KNUmt8tAuWezJaF98Xxh0i0Vbnxn5gIOc2TRvz1Z5TIHRA1xTHO0Rwx9qG7rFXDcJSlKX0oZt
tluuX+V7J5AXt4FWpTByyzNYirs54q4sYml9lVnQ7eiNI4KB6zA2yOhoZz1GYnnCQMhtReYfHYuW
3zYFuuyRIq/ahtuVPdz4PS5F6qiPoXqbaGvBvkyJY+CDmDNabe+mMBlYAYr5Ek1utR1kmzyOTc0U
JvyBJYhrbgveMn4VOz8CDKFmGFcflMAgvuzJxw0/Bs+/qDaQ58yMDxGpz31VOZ9hhQYyWEl49Wbr
oXKifjtrtAQ9gbzVKR4EHSMpCSyl/AzjrTc9/Rx21dHqp+iBrEt1BsxETy5UZFYCFfUN+tPEzLem
H2cVN9o45an/btvRm04ruum9jJ2EB3bB+ONG89UKveSQi1/Z8F0ibvciPKVufgu7UsMnZZzGgv1A
q0VxNt9pmb1LT251HdUbCkNXyjKjTUtUAluz90PUOPs0RdMPc+s8c77eVkVkQj5sXUK5hJccUe6N
OrjjLYvNAv6X+pIWDoC4paVHTdvYQ203bWsb54DfpEqstfYsyt6CX6MB9rDxfUzfudjhkCWnJ7yH
Kc7OdAPcqtwz96rcUqHr4sAHbuLNv1iH7cjMdfuMO3Ud4HugBuBW9O2NtLcXtvnOtb0fw1APG7s1
vgcv/JocKg0sskarWHJ1jclzXS+wMMP8zCLkVCMCo2l3z0FbPntETdqy3hK9Afrh7konSTagmegB
m+XJQXQBNTU8dRjxVlbr25x3cEE5pX7sOGLaQw/y3e/MtVNWfBgCsEjGeznJ7zgUmybnXTSLOCY5
z3CeSxqu+lM5jukhn+mgZOL6rdGCNo3v/Srag6rjn8pTJ3eGIctewwjGrwB21xkm0qeKwHlwG5wD
WonNKWauV8z9yzcfO9NahRX3nUA/U4lNM9zi7IhTjTo3tue+ANsmWwC5joxtiqTq6QBHwUJ5dLi5
BnKPgtrfBXmJXYUygIEi5plBVRKMLY7qPQUPyeCIHfuwG6M0cXu2nTtT2E+BOM/mbF11o37rNpJk
30luuYJ01TgD4nSQ5Q22EFgvbOdjMMUBlcx6TroXaQ7RI0QRuEtd8yxGzA6ERi4ykPbNQBTNomiH
tUVx3Ubp2Z/s5NyNpnviVzNHjUGbESXJozO4VxP7wotuctDAwWsk9c7Mp+7N8KbPmJqIvrDQ4GkU
50YBG84m8EJ/wAljx08LsNXecFvnSJnvk4SfsG6pgdoMTkhtRcRy0WmpLQ2aMzZj58FsXPM5ko/9
7CennMrwVTWo6dlKN16Vb2fHLZ4d4b0UXqAgki0nQxaCIi0DqvsIpTPDkFHMcGnHvbdUmmJ9FK1e
w6MQKzFWSA9B2GM/jc3luax2hQnwuwvpnbbdwV/zS+yPIbL1jj7tfTglT8Yki5tdFURAGn/pbojh
vPMDH61Kb2whLSYUWOqxhmieF3gCja4DTOl7t7JPaSivHfoWDfl7KjpNn08z7pPR4IIW0ZlzvDwW
gWueVRpC0fFMnD3Me5G2BStcgNEZvpUbc0ycs5EALjd8eTlMtm7TII6+Nm7l72jqq5jyQZdUqhfc
hQb0SuDluzYubrGe61tNCnkYR/teEszbe6ZfbF1sZ9AmfhmLJde2BIFgsLsIdzo3jl0Vf4dYcfgi
bXkYI3WYBZt4eoYxO/OMe4fZysE0iTgxNThDvKQNXplhfYi57PztEP5T4a+qbKjPCTIelapEFTO5
/DxU+ZDHIQyQivQx0sp8adL+otHqjn0TnPU4xvceRsh9yOL3NN+44RzfJnJBtyyJhp3rO/cKQgwO
Fn4XORhKCuNE94wrB/pcmy9HXot4ILxdePqQPTKrbY5Tljsr2wAOG+cYFbp6mg9YnFn6sk5cN4Pp
7pWJM9WqrPGCkEGH3lReBslBjvAEWRa+y7oiMQCM2I4dc5+V9btjpTGRFKKQFEg5APw0tk6x5bJt
eC8jDmJf8ncODaDXovweeILDCXUuDDlw2iBsIgXb1TFxs3//MHY9vN5lUuoHZ6dqqnNBIwPzOZj4
GGIpjWNbqu5x9va57ZqXvx98kGqJDuyTGUSA95LwaNbPHj5UPnHBLVQdYo/OM3xY08cyrNB0wJzk
ETl1motQnv6O84p43gEEv7pzr9vkOs2PyqgJZTEdv9oaeYbqECwak5luW2mgSmXBa5UHlHgP0Skz
i+DMu7dEDNVgdSiiOXpLOKEsumsJvYc5UFmHqrHWTrdQ9PA03WdLnIjGFTs49/a6GUNyh04+Hry5
cZ6Z1IYDWQvAzx63bbZ8FEHak36amvhHXAfRuQZpsnNNq9jiMgYsizdrmuPsMiK2pYZXvigthwdT
j8fAb8uz7PJ02w0cTEdHYSbLPn3djzcN9vVdrT90d6/w5x8NBUEu6CVvmpQpLS9uheZC6ZxoCwb6
OR9U8Bo0mcZMFxKRhLQ3UWCJU+bVxJj+Olq+z6zKcXyy5Dsohc+uQvhnt00RH4vnrkjLW9ZRcwXl
cgCBYmAXMXEDuJEVnmdaQ59wEIldF9dIVVHH59dL2qxk6gdXHG8qQAnrUYj+6tU2p5fRMW4kvShu
4no+Dk164osbdxBC4Q7r+I/eS3bC1uSrcAl+RIrj/xgVm7AKrVNX4yzmP3XXmSjhw2yzggwKhrzY
IXREWhNXSmhvPdeP2BF2x24E6V73PsxsWpI1tOhG2T8zGgJ1b5ELcPZBQ2/r2Naoi6Jnz4aKCXiU
u/YiuMpr3Zd/pqzcFrKjMsIvf3E8vPfNOK7SbKQJowvWbc5cysYz21lO/In2x1FcxE90Z49owOkR
hwpWToP8DWdyEumcFs0iPcfFV06LTpCiZ0/tDSVo3A4RQTX4ZUAXPJhvvY41C4iPvCZvmVbBXWRE
/rRP7FQ6PzoP7U+Z/efUyPFkWOV046IGyE3OBzsJPs0YX1U05uu/puD/76F+merf/+d/f34X1Pgl
HYmxX/2/OqGJ9njYjf97//TLJxPo/7p+fg//xf/t383T5j8cl3CetPFQB1I48v+ap33vH4Rk7MDz
HJPIxr/apy3nHyIwA7z7+PZ9Fmr/4Z+W/8DkgX/aE8L3XScwvf+Jf/pvDuM/5QOQ12XAB5cvR/Pg
ksL5l/Rg2zhy8EaPBpiovlcaDjrvL8dvUOoBnMFLJFpxtEi4+159qmODHYUTs4kyXwvQS4CFYB3X
u395Df+LqJ9Njuv/MXWzr/E9F88R3m6LH9b/z9/WaFhmqoFQsFWe5AOUE+yEyHwI5NYvFo44lTr/
sausR3amtBNBYpnkgGDs6XHlG5hjZBl+U2AhH2oW+ocwOzYzY2UT5eVOBJiz4mw4iiktDpKG69S0
TwDE8JHW8Fo0c9yhTMq7DW59axrRCzuwH0k985VcSZ5QG5SaOva0EX715ZBzW1tJIzZ4cdmYHBK8
v5ciLv2Vq0hzWVgxsy4EwAg+1nI8DgVBefZS62fTzMFe5LrYILRO6349Yn869LPHa4wx4tKV/Q/8
Nv7ObUDUZtn0ZNaJoP+sxDbmBdVualT3gu2MGSjpFBgJr1oFRjI/+WPRXNIGC1R35C6IfChJkwVU
tpnYHPp4/KoVHrLcs/Jt4GpmwRpOZjH0V0DT0zVr3xhnIQegG750AWtcBhz4CwY/vNd2m0TjK0qw
qK4cs71rCx9i5dInZQB9ns2jZmnBPpdZwjjgpJeV+bOegpObIvJHC0W3dXP32M8Nkbe8OwdhiwGu
HY/pAD64DR5SbUAWx/Wj8tnZkezs1lq8wDZm2wq5dIrVfGyKNcSGsxTkju0EL1BjfYYJfROWbI/g
DcBc6q9OUw2IfvvTtAvvzn39Yni/rYSUlJDiZ+ghrnUG5bpdLMOjlz0FFFp1aAqJ/MJRFKzagTKg
fhgufcZ5AaV6oEKBZsF8mLdp1cYwvbK7ZWWYGAL6QDx/PHfiOFdptDUX/Tq4NfjRVpg6eOUrgyqs
GvRlIgj75X37Pbf+9Er8INjU5wzX7CuOCa7ARPysfBrXzMV5wXGoX5MBT5+jpvoB0Kj6dEb6DNmR
yiF4zPmFQkI0853vqzfTT31YqDYd4VSSXJO5HCi4knLn6J7264z0vhMHzY5xFkhGZAJ6qxgL4alA
/Q+obfTSXW8p9JwGQscYGM02KR02KM54N3I7OLqERplS1WnA9nhyCu4EbWnj5q8EylGXfxnDnR8A
+/okQZV7xmnoqP8YFeN2403wZ51pldtL/JHMxvrvBYUCkmwwUDsJ9emlaB9JJqSg2ibWecTGT0mf
PzVhtm+wRl6wtTU3jw3hmHX//J+4sWIXUnDjLG5EnCGLHzT8sOp2joOu0S+CWJ9SIo3JPF6x6lvL
AP7W6hIfzsgKF4pkvRm1356kY+qHMmQFPTr0UyW6C3epGf2mQTUF8+PcSJphTc0V1QIDzd5BzUoe
Lz61XV5wbeWfIFbUCjdLpx7lZsIcLizTYK+jGvJq0zhkGe1HkSX91p+d1zLm7uBxDgC/Ado2TjyW
plyJD0BTR9xTz41DntpSU0XacXiEYtk9Qn0BTO+k7xJp7RXjCt5XQVfrXERHZ86JuiUkVPpFSetS
75DNevpJubmjgu4QR6rb1Cp2dnlJzdHE8UeNXrV1prBeE7w7eTmW7jlYwT9ANKPy8aEZ8z8SE9S2
CD+CLLeplnmXOJ9OZfCr0RlRk4n9Y9C30yoKQQwYibon2VKd1nOiskwm06SG1k9pjtvQ2BvN8/ss
EOvzSNySlncRZyhQAEJSDTawyza96TS1cGhGnwoTdJ2DM+D6ZBi5861tqIMaQAPmAWtTztx9FF27
gHS7vZDg7MEADu7Ux1HbWxren2vaAJaW1G7tlmjf061i6EMfAAzqxEsEdMTbb14UCzumYd6isbL6
zezzIZV6b8dgxaeifm2iR6e19CoFxYXsupJmjY8tPw5m/mRZ/OvAxGhnuOYPRgh5zB1Kz2u3ctFI
pg9KpIxVO18Z11h1Lo42xxvwX3J9PxkNnYYt63Ey29BImjeKPBUjKu6bnj2S7vLonw+9jq3jgx1w
Gyzm9uC7M05ZuixWtq67jde2tEy61bon2btt3H7X9dajId7S2WIihkfWLNp/POsvp4s5J5uHxMc+
Jy1WGECpb8bYLSEjGJYq0bsIk8cwBTdn5nsZe+748cyZNZb+h7C9N4hdF1+Nm352FVhNvDyNiu9d
V//2MMD+cOrwJK0MmP+SX5Ya3N/QINVWPLfg4u68qPM2LrzcFTaqkN2qPBnS87bsp/BSBY6FB3Wp
QU89VpAuTUsDHrmH2mfqT+YYGWz5MGJNOc8O0gzHtwdksPDBZiF3xoyg1AOaiH/ueWACYZ5OTSn1
pVZUclc5jVcI6+MlCdzpPAwY90BwdiZBzUQhqlTYxPE4++6LiMNfOoudg8vK8ir65ueEaL8bPQEa
iPeADsz67PJSnG+pNOqTxSb9ZMUIpf/8sPwVJl9z2gaGgt/dD3NdPhTcWjeYjBAdWqc8FX1UQawB
fJiavDdETF8IQz+IAQmlY1cn2S/OEOBidQILUbM/h380XCaAXYtNu79iZBpOiSe/ezfsgDZMPa6E
H036VhBPSlgWX4pAf+ICB89WJZjOVEgxJZcCKdFXcyjFPpHqxCfFBpNV4TGKsH4YFO09oIaMBzW6
9iZN7PGcRp/RWHqHuULwRKmtd6zp9bXASuSZQMmVFfwOs+FV+WN0Cl0vOv39U+Txp//4azhiObGV
Ya//vlxT5jen2Unoz22TG5sG+zwuH/j52Cqpn3VjL9GAqLuGpD43rlL+Q+41go4q+B+WU0brdKJi
ZHDTtR/46ty0tObgAOZpxeZzHFH+zT4fNn2FTwJIlryPSbPNqnLvRHP0JIb0zQiw5RgkLQx6JBya
A45jFdDIHHfW3fOWGAcijkPmhNMF7ryEqIjfx/FF54CnTLcXmOpWpIrCSw0l/xIW+jK72HcwBvm3
ZEogq1jxQbbm9a+TMhuwTfXOACqD/AYzLQC9dnL7e+dSYus0PKiLbiNzru5pqF4AlQIn6xoyx3BI
ezNP924Zh5RhvLpC1ntNPstuMuIKYEAllEpaNkyDfoOZjTSMt62K1FZNxaNurM2tcFkOJwNiu9l+
dDkBRc6YaF4J/9hro++iK4xtAPcOi3wKkViVFiTGGQTyUurJu84FFL6j1aGiByzhPtqAMh5b/Zyq
fjoJisBWQwIlLhkBomrrJFUTcuwG4wUGWXF/2jS9ePQCu7jw8iP2EbVBbgh+YupND1aM2gXeMFhH
HERlV904iJ4tQQ09a2N9GoukXwdICdg7goGVvwq3Yg5Je0HxRkLF/ldBvow5bKdBBMKMvd9xoB0I
4mW0AsUTbT3xyu37oAKwvJ5PjMXs0BxtH3di6H9jFl1nBZuSegY2TmZ+k5Zu/pNLb5GMkGk6Wipd
UOIganaV0tnzmEHNX/ojSK/JK2Vw33PMaxbzGH5SAHXMZHpzM/NRyca+Af088BDh2Tu5YOK1uZY9
ic4Q8+FuYbfFxUjVUp0d2q7hUa3ZtLkLSon/zIRAfgoP/57TkThdEZQG3tP4wM9TrndFBQ47IIsS
cF4S7ipDIx3tAmMqBnLOiVoc29HFXShAkvSndqEPzHSBtx9VOSFRjkSnAy84al2ArG0RCbn8D4VA
lWd9rA7ClP7RQMwYqGCs9ETopBrttV1JukItjFiYrQ+e7Jg1ZpUch4WHGXPJjJzSXlWdQziTnHd9
2LFQ14Tx08E5RhedzbsJEEnsn6yC2BKHYjCrc/FrSABOFPbR4Tt9bmTu7ukoiFgxd5i0BnvTsNw/
eTU6APY++8m2w8+wxTjUR3AcB/AljsCyO0BLGpsmfEqREIGKRP23WV87i08XRkW0pz0ZpGU/B3dL
t9UxNWSFUAXG1XbD6TRbCVEQO19QHjPwp6JIL+aC8SBAwXgIO+GZOijyDxKPTtIe+yn4y1miZDPx
28dClusojI42w9sDJFssCpDzrvxhE00Vjv3UvpaD7Z7//s1n+Hy0Ox7TRljck+aPNwAB5iYfxfSQ
pLLLWB1SbJJOmAnlInvENBuD32KRq2V4aqw8gkLkH0IOq9c6EN2lDfa5ImI5VNhGRzpArmwEV67H
iTQb+Nduqd8Eds4HX/ZoC4r7fGkkH4zBN96p/Vol5R89J+ylUx1zu1QcUIzyXvb7xuQ9Nc8sl3kF
u0fyEZwYXFS8KPhQQjR3xw9ejSSISGYaeFW6lLL3Av9JyHOIFAaLTbO1/bOJK2TN73VcgSUobqzK
vg0r7XdpPkAUa4mT0lZg4JC8ZLV1c5yh2LDXJXY80vSJvnOch8o5+tX0gtmgOPoGm08vcRDIh8E4
/pUGfI4Zx+xoiXQZrGV4Kz0oW6Bm8c62SfdaO5jDzV2i7McJ3/vRwXdi115EUpZHoJ017cmktImH
gKdf7C2OPPHZV621akEbVnPSPuY9cBbVWvGH4pYz1O45dlz9Dp40Xcupb+/cXPRKlPYzT2nvIzbg
p5j6x8ApcV8mEFoGBXffdSShCtO0L5OkmLiGZ6ermh1Mz9UelsExIWs6mc2ho8x0r/0Cy0SykEtZ
JYQSCykNTns/dJtDUI/4W6iUWJb3pbbXPusl0mJMHmOmihMJ9YYa97If7laXOfei6+aDX6XLljdb
ObVNYNGytrPreDiORbgaRH4G+xI/poQdXCXqY1iqAh4chZ7YqLyPKbzg/JOQ1snhElAet7WDAdNK
LHFoSXivAkwnYGvHfm8ZEuU7b+6sUei/1rD9OuCEKdLF2vcb2PLouwxfM1Fz0gyW7cO267qd1cLf
nhzmrXRkTECJwHPBQX153AQTWTbq51KvxWk9MQrTkvDYSwwnc+7Fp5bWRQPH89GdqNzLXdM79prG
vRhsaYBbhrJSirBgRZpG1h7JRf9uilqfjICNkmrPrknZExJjikIBZqruG3EnORjt+a04B8aHnfRw
0wVp/pbgWdj1/vDFk3K+mwaH/8qO13Wbf6GNdQc7J2ZPJcVnGLQ0So7haaA4Ztsk/nQzq9IBzGaJ
fVX/6GN/PGLNTvYWYAxEK5OijVo569mSrzamkoOudH1zQ1zOWPPsNUnHVUgz/b4GrH1oMVWsPVGw
EWpq7wpbPMB0kOunPI3oLrAj925aPSox9tFSKecsS7ZN3FSQn1rTgOzfUdE6qUOE9/KnOVKuNBCL
C1l9PKAakoJbtv0yk48qm3laQY2lAKmLj4tteZsBUOmcubp2InmCYVC+sLKrT3hWmCIau3wp87eK
UPwyOhWnaxyDR/AqemymWm8KqHI7yHXZdhGmCTWTtSEqeC8wgpOdUT8SmaRk4/Siya94WJGKiO40
VZ0rctl40TxnHftYarARxvh0GufTLeKXIoq/ZhSvh0BU+rUQ8qtBfQ5B0G0JkGcrhIhwrdgtbMeI
MpygWpg4sQcbzCWTZI2zOLAf+cKf9Onp2nnUoeE/lMbGHYpmLwIOzyl2+muV+Kx45PBOvMZOx+Kj
rWYYKIn6RXO3uR2Zme6NohS2kWJ8qY0W6aIS0Q8wNb+a0Bxe6r77EHn04nE4+nDA262FlRFNbpKv
usELmysnukLhk9s8GxXYViB5ORUd2BPbi+q5kpP6c2jt8bHLyImNQYNq13n7IAse27SWvKpcvUOC
uRyhX45NeRrqhVAd6PaKyxcGjEloYjbrtcLMc7A7NOwRF8oN8CLOIf+nORUCrn0/n8LI2tuJLdaV
h6E8iXFQNi0+dno4+FNN3HzK907Thk+BCdXcni4DLm6/7ttj2bjPUqQCbEIQPEAGePCdXr/MNjGZ
jro+kQzpxSPWJ7vGZfHl02xiuMT0puH3SK3CfS7UJUiCA2ZQ5zqP9SqndxPtFovwiMnbzPrpaSAB
C3a7rIw3dmXOqvNYccq2+22JvF2VcacOLm7HtfIifzsItBrARL/IzimOQeqNfjV9DiVeGXwW0Cjt
mIshn6j29eix6sH8tF731MTxqRiYiGxZNfvEl9HKKlrYPwmYGwsTw2NVdd2jD2+PhmJxTGieke8B
vXYYkeBK+FULzpX7t2UdBrfcSqe+hg3pspKHHG/phh4SmwUcHF6z8fRtWj6UM1W2Gesexo9NwNJw
HRod7pF/Y+9MdhxH0i77Lr1nwUgap0VvJFGz5PJ52BAR4eHGeZ6fvg/rBxpZ/mdnoHvdm0IWEgm5
Bpp9w73n2u1z2srPuhPjZuQ/lzB8V7US2j7GSMyE5UvzuO+zqCsPiEdPpJR+1jycZEE1Ry3wM2Nu
Cd8hMBloXqQDr09NN0VXRBgFB2HtPBWYM3YpQ86+OAfiRXMddeoSxCNZPa1yN/gJl9/YztmmT3wb
r1wfT/lBxByCdpi0sH2nFkdptSs0tSslTesMnB1UFjdlYLCr37UmIenxFAMoC2PWfJJSEO8AwRss
Q1OK7lTfyJLkhFnW5LXjZdOn7mOURrpjJvWjGe8sDXOMjv9+a1n2SW+B2jH4grkJRhYq4liiH/CS
G6ZjPhH0+8wXN8PovpKpG4I/MQIqPWiGmjKwMpe1PxiHsuio/7R1YIsfc0ZUuyN/kNK3iyoPlTzm
bGGKqxX1kh4q5f3QBhwI1UIZTYqA31raOejdL8qWCUzajkUQmcJNvytMd9sY6cvC5xRJ9WLZrxZz
w7UbMsuPpNkR8EziRFXrP3A2pMfEMU9DgPkzm1Pt7FbFtkaNA7KAziR18uYwigR5gWLuU4ftBaPs
8uVz5tVISZjRJb4BEWRVNfOtyvmG1ejQUCY/Wo7TFRhf8sZ1o9hD6WLHgIcpRlMuy4+a3w7QiBkz
dZX5ppMTRq2GHfGe+VXXmFm6fEqhVbwMaPitUb9lVtof4NEol4kYFkJt7zeNe2ZFQsbAnU0g9ipq
dI4CeMux3HgeHj8dWmtq7E2BEUxjJOt3Dv2Ayvn2CE9l7RNimmKuHQaTbwbdkg6piKfPQrITCAlJ
rTuj0clECPe5BbUQUy8mEhPXsQsmbOtxs1m6g8XSDRDLB8OZ5h6FQGwpn5P/Au8tgApDKg58hFXW
YAafaCqP3DwvDFhgZowkrUBx21mNQh/IxDtvwoeOJA6/LWN7Q2K6tm7nD9sdXd9lgWz+ZEuxQlxT
6/NnnaOhHKavCl2+ZcQmu42MlJvlf/JWE4dpibgYDe1chEyVYRZtY6t6wHyHdyELN30ehUcPf2mZ
oayZpS6vVdFi81WfOcU/5bIO2Fhrj57oj1JmSLuG+tEE7T+Z+hsJz1vqCTQTWenc6ZH46XU1iXhx
+5rEtnO//EOc6917bTznZTpsS2eGoOF4v1mJs1HHyLyh72VcsUjTc4aU7LkmuUaVZFyIRcEChna5
D3vnUg3Gj5q+BLt+n/liUNWzmVknABKI4q2+PJhz/ZFKGgVAMs3aSCBl4KKwL6qtkBXEOUFqjnHE
xgkCArHhuIFWFhFt2hI+bXH+M2RmFBAodQQjdhkqpU5lYwLUWf7p3/+3LXfk6LzFuEhPtktMdl+X
yMztPMMw2V/akGjk2cy8o5FvksSTx2kQtzTHWQSCNvGL3DafxM2Tc3SpgjK6lHx/nKMRfnYvLPY5
RiB9NOtL5Y3KV7o+HtDC3YtBNI9RSk9bvpAFKz4lIkyJeLCYu+EIhFZsVNSD8g9x3NeoCs9FMO+1
Xidl8/fQmeVlJGA5zDxvzf2KfEKnjKnjfFrjpXOuwYAGSwzyQswG8iEvuTbdaYgarAEe/WgwLmdV
BLx24pshPEGbV7INNB81yzoceuMJHz7IZghRRisvqePrvBWNg5OgWLlKEEyRimzvheuFW3rq4lhi
tVqxPdTOmcUxlCb22fXG5A4JZbxh2pE9M7+ccBIS1Zs9GzYPCI/RXc94MGRQgyg72Gqx0R7MxDyk
wsz55pleaXAxN9GSlFmELCRKSBe0o8VTK7t2PfaJfs7kHD+19nC2c9t4H4z2rXeJGAvjJtrZKZHd
vYzx5deJ2AaGhqZPj7DqR7O39ShMNzWitxR90HkhsuNd4MOukwfRjfOtCftPJ5q1y1vRmn7VlPPV
QBG4hlpP5g1Zqk+uQUkXhrhtBRoVpxueEF+/WbpAa52lxTbxJn0bEViXhshIqEmykzGOJbIdzoRc
Ai9O63llayPYizHOKwSHIebkGE5rnDnLZpCr0sT5TAdz7w1CZxOSeuuxaB2szCREJWH3GMVWQWst
BPMacW61VpHYZUEXMJxpWxMQRqYskdsia+8GvJyXuJRvPfpPPYz6x7Rx4udKrxifEnbIPIh9eFyT
CBw0P0N99Jj3YITUGScnBos3hKQkPo8wXkoxJ1ykZsZQeiT7IYgR+pay2sgiM+5Qvv0AqC/vuqYN
r7gfV0OltQcvcO+M1nAuiH5EaUV7aAqo4JIO7X2E9qxluaYm01sP5eQe0AuspRoe3LmetnqYAoKF
moA8P9+mFYovp+LiH+ehv0eRdc3mvtla4+g9R0WFoRSXM2rhYttAibrkdnLJCV06xjk3j7c8Jgwu
iIJv8cXVYwiD243ZOjXiqU/w65ugrNw6PAVw90FH1KSspXHHPZtRS7XNB0fQuHVLw8RHZsuDlkWY
OVJnN9VJfhS5IcCntYWfSyS27uzpp0yzSghF/MFMXMktNOmXw9RxTqIC0t7SbTeT7c9CSb7PJrka
lntLcZmhMW3dyxg29rasm3LPRk47uqKGrRzCCGh14zcDT2rHDIR3KRzmXRkWwIn84dqE6Gkm3ida
xyXhD6qPUwbVnSqDRx6a6YBbebja1eyiF5LrUSb9K0B/0xcTo10lSiadVjPdCOZFSd1Vx6BK3/u0
SK6ZRSBYOdYEaLNHMsnYYEJnqleWKdQ+prnG4h0RIkpogJE0D43HIARoPEqpvIEIP2tpchqpCquo
x0NoyOncINLf18q5hCK0juR6W0e6n10xO8ERFykbsNkI1vP0g6U640AgSzsmNzQ5gozudMLFBvNp
XQ7xI5Yue59Z/MQmNa4oaQGOu+SjyVn39aizNoWI8ne27yNAo75H2h6OWybxz15iZZjPw53eR+il
hhJdI+knqYhzn7iEi6NE8jDJS8xUeNbvks59CfCrw0JlOhDOUA0SkevXllUUKVnWpkzq4dQFI1Vk
GJxG1t6lZxBE04/5nQWGVB86vHSUq88lzvDMw9hHpc3H1IwkebAewP+wTrFXIjZW6q3LEP6WhAoQ
8GJeMfwiBagc9Yb4/2x1NoOtLDXxGZLRVEpHPxUSLw92EDZr5cHrZxB6JfV9NXTddXYq66R0b9uN
MYcUjEH4nglR2zHfPsK9/BDNaAH0Jr0BeatfiRup85mgkbh/MKjyEsq/YxIoc2vl3AY41K215bAg
idMU8V2EITqcgVEJlaW30mSo6WlkybZNdkW+uU95+2g9AnU12/KFYVh5L8VcY5xpSFNR1X2tQT91
mR89LKLFtaFauZNA9Le66UFUJX0wg022yRJMMctClGhRibZ9oCRiPvUUyFaxknPuuLTnNb7d5tXR
orvZT3O8zaOafnVQCp8sNtBuFT1Xc5tuWI0yORsuIWXBGqpEAX8v9ftq1k7EUWB2wr2FTSE68Qw6
Sva3HhiOYWF/qF1VbzEo78iBmP3GdEgum5nQ5ZK6tV5a6GLr9DoQOJGqzVALrk+UicT67BCv4NhO
j+5MHo7mkaFkhFWEqCfdjU2mHz2WcWgq1XhUzryNOv3VILR2H0BtRG+MTig3Ydg7ow07JtJYmVpF
wWbtsS+76RiHT0WEFjKxuVICVCV7yeQJvaLQLrx/5NtLmnNqDsHFeFV9GKIhza/F4ijtxtbaNmCa
thxIuIKIHyPmyHyYyphcRZNQ+oIfzjp37Xf8mpo/maDgM6f6N7wczlpJprbZuvAKe+dB6yGnxe1a
t1x1tyQxQ+lr1wMKxjwR9WFAo7SO8vQauLpxGKHxoSuQV5u5/8FhhwQXLfroIOnhDa3Mu6iwJbgV
fJY629yL7ZtW627mtpnWpl1E17qeJ/8PorJFMvZXpRuDBk/orHZMhHj6f+Pk55gzujSSrQ8r+MOk
wADGgu6gyM/euBA0WDfo5dsw5OR6B/xKIAdNGnDD3B8ER/q5p4sAGvKgd2xYKIpWQxn+dGe5lzB2
FsWHE8T0y3n2RWuHsoNgg39+BwgF/9sbsIXA7UXpIYX4BsROgsbIkkFrfZ7Mm8aWMAjs9hglNe3f
BOI8vh+tJvmDFg+W3d+8LLJYdHhYd4XlfZPiTc3cG8MskTc3wQvuaNzBY++ujQLJdufZ2HGG7l0L
mwDLGQPAxGD0ULiGeobBkGWMHuweboxx69o2f9NE/8S4HUOKZ29HDSFAr10ykoXQdcw3JzfdDYlI
rY833uht1v8odzq6EvR0Cv0H2huafExDWo79yKAvRMkQ9xr0LF6+6XMwZ4656V0Ufh514poJ668i
w0tZRe4lqFA1xYRUwSFB64AajLs9LHzT7G/Yd1aF/gNFzHEUebgKzfxxIS85ef0WEoeOQveIT19o
JDlm2R4O+JMRR1/NoD4l2X2kxRar2vhhx8Utqq3FcHZvWcWzQRi6BNdZNvZTo+YXK9NwPmWHuOI1
Kk97mqeAqFe1b2VDudPEl8A0d6US+3AMbuWYMxeNn9X9kA8I7erHMMtvdorKa0g+JvZJXoyz2tLv
4QCZh74R2xKr6m4WVbUpR7fbuIlt7L3I7LahzCE1jwmk1i6a3qIkREAUi7WeM68zkVP5SGmWmQKh
Qy4OV58gYhePoK9piJL+/Uv+/3riP+iJHU+YxoLg/j8rindd/KP+8R8q5P/9X/2XoNiR/5KORe6H
bklnYeODVv8vGrPt/guEje65PKUgl4WJmDcv6jb8n//DkP9ydAO58L/VxPw3/BFN0f37X4l/6QvX
GRCxYfD46/9XQObvNGZsvUAkhI56mR2N7nwL6fCMqCemhjVda2H4IwJ7ml69CVxxbBLu8pdP5m90
wgtD/q8nOhUjHnpUPh68MN7ct9dqbGHHg8ptfxqq4qdWMe+BH4WfImHrulOQI/50GP7dK+IkAGot
BGok9xvV3svmxO2gAPoOTRXguoxOb91pIQaWnAiRTef0zishxkuSdmyhNVQdsVDALfVdLvvogONR
nXQMCRQxSlw1LlE6uDEp/xAKo3/H7y8fDV84HSI/BUc43+4Kdn7Em4y545Mq4V1sQyzLqtZl0ho6
BQEwEwQjZt3jzhF189HTNXsrtBLOg+q65Jm44XYJyyq+/vkLM5aX/f6NcQHDB5JI4lGw8O//ojYH
ViPK2KNFQuUlL+2QJsV6MIrwyx7aiCNfA/aaJ6AFk5hlTRu7m0GxLQ1Hidt1UmyKx/Ck6+VBhBpb
SVUc8dUlp6DvXPxukZd8arKeDiYZpPu0MIqfHSDVXTZV5cM/vxNdfC8nlk/YdXhu6ISAMSyy/r++
FTeCwIT9yfJLlhvnmijDrQZrGPFxGLxAj3XuiTRD+QDcsn7Qimb4zO2hIOs3y9EdpxVpCEN4Fk3B
HBH3Ni0psbid+qF5KbG2sb5XIr4rakURn2MFzE28IjlTFG9wostcz8R8YWzOZbihiXiOpaU/JWa8
b/Nor00Oo/SGsVBpDTUZltUxJmigpW1cNx1DU4J0TvUcbTu8pd59X7mvSct9hGKc5NjJeOxq+zT1
SLddPKbzBKUq2wUteZwV0bbAcCPJOrAbrlGnnvLooXXC9ChKIkwqkMJ5CtFkaO/aSLw1ukPnFEFv
9aZfakhAUiDKhvdRAEvkSyOqeH4p8KKHlAPCcbeYyX8S2faJGm7Tz+FTXDXU6pCfDaitRbSdYJUj
QKI7Ek2zZsD0XA3jpz04lGOmFW4qPTmjT3hoNV6Ty5J4McpPv5sWbUc6mBez6zzYggRlI+ph/nay
aJ0vbZzxnMJqFSdMoPG4QrjagnQFRFWs//mXsxz3358BR5iWNB0ijkzb/naGlE7WJDTkC+HKzBCl
YjUq4kGcXQOhdgZOmXJZe/SAMI2+YzdJ4xPwN3yxalsggVlPHl2vfdJkJnsHQJ4fayXRQFabLZJ4
ExMHS9x93w/FG0Kf1NyqMps+vW7QH7syKE5eOmpvOniJs5iBSLH+wvKgz6HlO1K5Jzfp4m3b2eJP
D8zfPPqcQ8v1hwfG4gD4z+eFXqnsneXRNytvulhJjSQ9NjR5KLnCbozYvW2l64CeoS3dG1Fdn2n7
GLINjlYe9Vm6zyiv6y8r0PSf//yN/M2h7pKT4KIWtW021suV9pdDiWDFrE+twfIHl+Bjsy6+kGYf
KgG0FtP+H07mv/kYKODx76C9cHVurv98sSI07AFxiOVPU+O8KTyG9F0i3f8/vKW/vMq3wykF3GE3
Zm35GK6j34LgCxDp0lnxu7QLRsT5tP3nF9S/54zw+S02IiJfDJxo0vj2IfILjfE6Vpafk+XDWCiB
vGA1XXysp9l6cQsJGmkY3JLooky8mULkNzR69eb//s/wJHJgCiPLkvzjt49XG6yyCi1ryRYJgRfZ
L4bVOmtlL/hzD7N3pzqF8YW9vZENz0nb/+kv+B5bRG9JLWVZLvcbgH3nm6HKGJXuTmls++lsTbgr
cEBcKlSja65TlypomDZe1zUQVHrzvkrmiCqBVISt17l5+4ez5nsxZrmuJTGSOcBwOLvMpUr4yy97
hshTdTY/sVClrGVbVkp5qciI0kvzDy/1/SGizKDgkCbHo+0xBPj2/Yd4MFOaEAQJqa2OLXiKQ6aP
w8Vsgm7Pp+T96XPmjuWv/2sxYTP8EQ51H6eoY1Fs/ue7Y0dAlJM+EGUfVNOtUXJgNTUOb1pUzM0q
jQLlZ4OJLqrIWD47ALpU29abZNKxfU+js6O2WJJTWX+qqB72LRKYuyYkiqOnGUXVzZ3AjpIwRY4P
KCmEYvXMYTwbsF8a/QKykr+GTeaSDU9TruMUPgbKm16QJWPpRVeMzsI1yTAC2YeKF2vnJ59QeMXX
UP7O2He/B7ICthxZv9teTL88zRoYvAY0YbOd7UqNnDjEloWkOFD8amqnh08VwbtBQAAKxUyvsyXz
ozRD9J+jzXKUuoe/JJbzKupdxC8hyLPGTNxLli1Scl3pG6CSkuzgOfawmlUYNXJ26MWK5CznGSVP
goYugRO1YjuYMRl24vgo0qE+l6Y9fjnR5I+m8EcPWicJERsBVodECgrRl4j06e0gp+ksrJCBPTLG
CwoG/YXsFPMem78ghS8wu18yEQQuLpGBYSOMMwVDtyUPYV73SZnFyA+CZoMOx73G7qKDmlPr1vbY
9PJmbu7GpoGYVhLDeVVzgNMiZVFs9Ywcm9TV3+Avpa9YkkZrO5Db8lClSX/TcGzVq1ExlF6THgmS
r+7Fc9Q2/b0ZTN0zHm1vjV04f5rmsdiXhZZctZKQz3mstYfEIR+4i6Ezo9QUGx1A1U7NNmqNWev8
ZBiJDIWt8EML9Ppg1VF3ScHHEXSaImEsJ/NjJKkVppDTvCHCgtMzzaxcA1Sq2pQwiIiRPBV6Uvwi
fK9/Mrw2+LJrWb2kbgEojrWCbrTaa2cP1WUug+RRY/DyXptV+2tEJg7kIzcqjy0pqpoVexZtpQnm
koPu/M4RKyHWqS38GAPsorYJ30erI+dV8rO9hIHdPdcT+lRX61Mf3Y6x4B9i0AZNsKmJuN6LvnEP
ToNGy4IFtsa7M757lTmfyi4nu9Y2Z1/o4bAl8Xs6W8rNgSoMHDdWE++StMW1OAYg/mMxA5TAHr1F
hxA+AjZ2/X4kDD0xXZfZfZn4U6BxROqjdWnTMFpHYHdWDXoK9s7mfEd2j1pgDziyB8BiJ1jJyQvd
cb4jg1YnWLgNtwAqcaN3WnUtRixlnkVYAwNpXtjIylfCYPpbJd2WuMg83lrMmzcke5Qb15ua51CB
TLPDKbpFc5DeS1SWW+DCsO5U+1YjXnkI0yg8FOaI+q9PXISZqSI7qCOcVRsNqI0xFTExLySdoS8f
RdNeDTi7xAfwydjbQtkSx+OwEDEby0KABxKOvDGZ7kpDjFecNEQtT5HxiU8wuJ9gU9ZkcFUKo7xu
T76bVM4hjhUqZeIf1qAd480sWZ23YWL7iASjfRqV3pUtSH+B0+KRet2ZzR27P4Jd+rRurae+1Bpe
rg2N/Til+VV1XrhrDbhk4WASoNsl9kCUXiYIPauY/4i+sz4LU+P5wd66laHVnmWgG35Ryx9VHot3
qL8d2YWMfwW7xfcQI9Reh73xolhM77qAIw6RxtBvOkOLTqalt1tvdOddaJchxhQtPrKyZapdzQFc
baTIUSLk2RCFA35V11L8IRUgDna+lwYGJuEu2gQopnXyta0t6QKo0AmOUeaDrRL3hNoS+5iWqR8C
VTt1JSy1qLSqt9HpMMYaqf7Qj9wCIKRNPwkBM8i6jT7cwpr5hdbTJsrL7LGZoT1nqQyQi7vFxXDA
nuVtrt6stu6vKT/tdw0mE/RUQR+n90Zxy5Q5nLEoSJ8LhYZNp6mrgzS9uNWwa1x95KDvZ9hNBUwN
gSy6q6JTnlIn0AQNwanXXUDLYUiYYlpSGuZF32PQ1FzCtNNoMQ8O8pfFuPqcyLrwG/jdZ9zMi2y+
H2CsdMJ4csI6J2LWqkkFctUK+oO5yzJh9gAni/zoNNh/6PAXdAWuZ3o5dIb5e04wFu89nT/5slDo
K00HoyZMWV5i1c+H3BWveY4RhUSR/lUrtRaVim1eRlM5lm+mCzGJ4YZfdWGCLCVyvnpzAaUYWbsk
/ZSranCdXcW+gLswicVzAcjw2raNeqZPQKmj23W5c3iEoN01fX2Vphe8OLWjP9T4Ks56UeI+CPLg
Qihp84lRBsFcj/TuachnddOEtH6bo/B+uVFIPNSowZ7IAsxYgattajtH6qgse742wP7eK9ynuGeD
/N4VOQbX1taGC8kAyDy1EQ9vhaVt5Ns6p8MIISKGG39SodvvmJy2X4Q32oeIkAYWMFO6NvBwBhsd
UAoalrTe5qJz32hdFhuQRH4gjUGceJYEomZm9WurgdpSs+rDtW2yns8T6pOVUzraJpZF/R6bUf7S
u2NDaEtRVEsmBD5zH3eg9Th0rQm9JNKuSZj02LmxjJdTUPerMNCsd5mTYza3eoEeO0+OAzP3J2J+
gaTUin1W1qJcCF20WStvjk2fc6CiPEIrcjcmDNg2cwSygn7M2DoEsx7bXg2H1oimBv9JHx+U03aI
gSxUTQJwKHMWXEQxssc4Wkg54zayhoobrAmOEuU97ONcqx7GMcl+oUgqdjn40q/WzroXJ9ACrAAo
cdhY9S6ywDYJh31B7PpXXVhmweZeG8/O4mCOXSu/tNB0HlGETuuyxGeRxiFDkrD3cDGFsuv5U1wX
6jEJXtl6Ab7deK3cXTH5Sh5GOFSM5AdhsmYcht9JNTc/JIoUxHxdsc3BB2KAY29DIEUV0yAb46aQ
ebGXzPR3k4VS20+jaXjRqZh9s+Q7zGHKYBJwguQhKdL6oxRGeScMyfto2+GWpWgfu7KK660NOfJz
FBHypQ4W25fe8BmSvWB8zLIk9ZuUEsdbW1k39KvEyb0HAjzJ2mHTcoOr2s9bu56qeSNNOR+8KG23
sSe4ECNZmKQtjcjttNFBD4iZXb7hda7ZvzqCKGILJihFBsBrKl+Fx2wcNhGl8FdrJOUHPurqNgeV
3FFlgGEau7o4WLMwsRUuGADsY90TfOn2q9DTYudp5FUsodMPcea6PyZZtDsRVuGjNEiaBpNQ/04l
eZgBC8Ib68XsizbLuCILNTg3BXpKvCm/ulHTPjJVhI/dkAFBmDSdNXc1lOsy1rxnZ27bRRCNVQEF
TUXGCokGqQYiNOyH8XkQUxSTtCAlaEbBYTD0UJGnvDqYeZjsQ4WkKm0jddWhgN0XHvHHK0fM7mtI
/XIJB6d5L1NdvMpudH+pToMVhRa72JCS4qaYV9lxuhKpKhZyiautC6O7vlH9SyKZmowa5pJmasTN
7YzwNom6utdnborGniAccCZ6J8aZ4qt0PQyac5xH9ya/rHtWmxLZXj9MPQwxQ0K3Ji4aiMWo8YjA
m89qnJpS6D66R4fNUzULb0P1Fj93uuVtZurbQz4t3gcnyyhedfDpd3zZ3utguHyHYnGyu8lkxCd3
xjsyMLbjOAlch8fBDN3LYCfzhwgVMvpBpjE6Tb2NB6jLkqhMwl5GUj3M7HW0ATWvijErNqGKql/o
ToLcT+2cvHe3otXFpWNRx6FOxq/n9iwJNzgl211amaHYaPPUVSfSKigvwbNXD4wGghHBBggxBg2a
N9XzEbqsbUBB1p1pk04JiLMEYJt2Rzgk/t+h7Ed15r9LXiItqsB79yBSV7NdsWQmqcQoNswJFM9z
pe/baqjKTTXPFF5pMYaDrzml7gM1CLINXlonuTFaCATrV8tmBaGcTWU7/XMQIFrQvHiCwj2S/JFW
nT9oxGsNlQNwYmoHpvR0Xuyp7Xw810VQP/R8U+dgyKG5O5MDkVMMGCbIIplfjVw2X6FngQPuu4i0
HYQBl5A+laAzXXXnuklTQjpUI3P4qZlbX9maT9cqmYBABqIojr3Vi3PtoJHdc5PCrq2wud6x2wxx
PprVO/oRKnkwpe7PmN0ikAvOptfCNhAIOWHuHqCUK+Jg5HiHJRpvHzZJQp007FcN2mQ6nEg9q45f
HGOsyBd2VDwSFjenm9CcrB9I9AgIMVh9DuQYiz4iOB4Q/FboxbuDlGgFDWXcDVYPAjzyvPDOBB/y
e0RRsE3oYY8dfrsb9gkW6KVKgUIY9Zjup3zm2s8qkpEmEG2Mi+f5jJuqeHYKu9+3cWA+F0DUKH+5
1r7yVIK30ptjLCvrp204pd+4pcaYqGj3RRgl+ymKnJtIGGVx6YhFwsUG/yHra65Oyj4dr2g9Izjt
YJRsMIXOZJw41U8RmOAyE73Yk37b+ypsx1U1DdkaaDy2vMmxfY8RLaKggOA7wjVofKcKoWPpnQ0C
F35XGJPVyjZ01Jf4dbeO1pY4wIQHPIXC/Rfk5uI4sY73HavIfjJpD5bAq6bntI8K7WcaRxzykqWG
9yAAX88nvJGjubLZK3EGWBjNPUkcTFKNMzkgyI/dMMheye9daAkDWSgS7IFXGDkNld3mD26n6+bK
4i2SUVYoJPF52yMo1FBMcJX3CDK7Qn05EsG20enpTVSOSWCnwfFVE73h6hGPUUpEhTtMd9iIPnvP
2ndEBm/EhM3EHApJYgJMkbVonOqoMtQhU477IXRK6gjwjUq1HlEJFtJAjeA8kbvTh0lgCZHJY+1z
lWm7oMz6tTYSoQXvWWPex9XN7x3t4zUv4+wrq915G7QN3mfmOU/tCE0IMBvVvIli1nTg5wQMb9YK
fjcRxNnkUmakprmJuPOpqHt0WoQPkMtgqAy+J187aemV9mS63OnrKnBBzaOg2deuiVMd85nfasBN
8kwvtw2HLuLxMnwt8CFiu7DYCvnwZt3HHpnKwZAxIl4MCAJwgUO8np7wdbIt2IxiZGBCYhn9QtY8
s7ew6Rqj6q3X7fjUjMI5KX5sfutNbDQ6t8+Bg5B0o1adrmkw9F2CL/G5jN6OthlcdwryQaTGdB3M
wPiqW1E+KtXND5qmnBcWptAK6mDuJmQUqcTbKQryG3izew/d8OeMqBAhtq2j5lLuHZBUDOFa1X7E
gGfW2EFAbpQF9z8Ka9xWq8gR9MAJWXI4qCXOzSBrnxcSLXg3olyCnZHN0561H9/B1FRkjtTR0F8R
JhmnNAwCjA50tgNyIoOHAlyQdh8RLIESHWgA+uj5USSluulOhWy+5q+jTAHxwpLJ0J+XFcuqjLJi
WxWTQo/YxvImqcvZESWTOCsVioeS2m9dof04FhN7saYsEEyVvKe70ChvTi3lU0bsBz960+tAEAWm
8TMfbON3gFPp0Z4zkkzaGj1JAHtWWfNpyGW3w5RpncXkRQ/A2EfwP1mJgRczVhy2X5qm25hLGonb
F5QPrET4y4K0KD8XJUALbNXLRYpSLifT8/dkGbOvsAEeZOlxR7ldW/Pbtd2WfEcTaGhnhZdumtoX
O/Li+xQH52ttTLRLgLyXPULhEpLdmZOAHRkEO7PoUfh7aGk61SQX/l74PIES97EGTEWWpn7XZri7
e4edF72oXUNv9TABt5b9NIIcwr5hsUdTRvSOU1N+8fNw6dhjj1IhqmzwulM0PKLn8VZiZGq7HVyy
cta0q41ae15eHoLKbbZDh7ozqhYJL60FlvqpusJHmj8sXTPPUREy/HNU0hOlZf0suG4eM4bIPxkS
oM9f1xAM1I/JJirlGX+UcXFxZ6XFep5j8B9BDuBzVSHqNfZxng0vNG8eXBpszb87pyLJbw2AJ6h+
qcTWh3fHYGx6dYOINAcqowYkb99t4AgF8CkswUklFdl127GS9WfEifQ+sN26gNybNjBxCdmSXkeg
ikdb1LcjOT6QxY1u0zRmqJM3ZZvv2NhtAnoKpn0dO5dNSWf5AgiD85VcxXE1u2345Gnmojpt8jeL
1N+ftTQ6Ko6CBE05auamSzIJdp+ZK78jAQbTqgzUfRBZD12RN1uv0vN1I5Hi+G6l7OK+RcHBiLif
ZwLnejJEixAkc2xYzHEUFrwVJrvq1raquQvyIjulgRO85N3EipXRQ15wfRFHb6kuuvWYlj7+F3Vn
tuM4kmbpV+kHGCa4GDdg0BcSJWqX79sN4R7hzsW4Gnc+/XzKzkFlFdDoaWDmYi4qC46I8PCQRLN/
Oec7KbgtMgIwdxDbWRvGCpuZ2Jr+kL31maaH1o20Q9IcQepNj1VFmSCrm9E3tmJkcILLzwAZOX1n
iNQsn+OJSQGBwXMLGKWyFS+KYORgi8R8njLbAhybtfoXPncQTPkM/sFg/rAtSM4iHTG3KXMcTR4r
YEvOkeMEuTwJvRnWbwz5FlrQXymYoiOdZ3RJhxjCwqRmlEhpkbnLvaZNFVi0STDTbRtMlnunH7WH
mQ0p66OB4mCVyVvMbjEUHykh3y9ZkzIwMafsV1SNoA9bJ9ICMvrSAx4tkmX1Kb6mgxWFmjP2+ZYh
Sz2t7a7C7ofvviFwiE9wUPxpPywJPN4u3ohvWRQUuc3M9UkpQTQR/fKzOTmtCsnhXIpVbFg1PwDB
bcBd5b0f+7c30V6Q0NtNTjssCuIEZCTkcfHKNg3MhI+9JyGCI6oG+WHOWfaGe5sRT1/nT5jTJwD9
XYMQFs9eNSj8XA4pF3I9lH6sh40ryiEwjcrezhpZtKyiudUl5Be08gKhW9rnFRCEvEI719GEBn0E
KAQwVgH2XiJHwGvkiTeYFBrmM2TxOIHh0F0rMsfRLxbTMYa3QSSHmT6wZFhCsqUJ7VmmIVyKybz2
2IDXeWe1G902jTu7NtWLnjsWJifNDqQGqNRAgbSqMGbh82Z+ycOPMLpw/MehyxhoMRKgzdL9TVHh
1HZlY56lnTdElClad9lExmshEw79npR1BuUED9UFh9ZQamfqbe3F000yN7ti4olOlQxH1xHWBtJD
lgcqTezHpYPynOhaexq61DuwtBfHmblv2DtI+zLR2RReqJSnzujTVZ2kZqi0fH4i16qE5aZbbhaO
JQqBFcRYu1shvu7zy3Sb4za9Jh7swaMdhLOsBcyaYyJXhto8aV5OKTFWjfeZg2gGA6eL/FNMrP52
VcMMk6TKRpvP/sIyIqwpsUHJJzq+OC0m/JhwrPbO+rNqHgsv2WP1i5/dBhwJegbmg0HlY8lDSOy6
yNsX/1QORrQTlDzf49xVD5Xpag/5WOMIMTrDfuvBTNwV0nYeRe3q7501aq9iAKouIlMF+uJoB2oZ
9+iUFYVTkVYAWcchCWeYpw+aa6tXIljUFpJew9ALnzkce43QVqc3Hv0Y7WUd6XLjO8v82JSDTcOb
1xiFB/jwaIgDBnyESs3TCOCpo0COunzEwW7ERyIqhsDXTGcjskhbs3bKd30qhqMGuxY8lOIw0FKE
h6SB4WgezHkPGlcDyh47L7os1K5rdf8aK3x0bOCIFdNMdU2Ehp18am5xASgqyQbETgICLJlfHayh
7+WiGT8ZYJql1ccHCEoU/xlElDlw8XrXqzJlXjy6g9kd5Vzpd/EQ4x/SIkj9zL90MIezQfmxLKn9
qlC7femjxQdwgvFx5SJGmmInWAU96tIjxJaZvEQCvclooY1Xc2qHEnncK5kARmi6ZJqYZfSeV7tC
EGTbjqo+9sms8EIRHbSy+ma45Y9Nw37uYS1acBoeZNbOD1Sj/ZusnPbOjh2KL3hvbhPklY7j2ZLC
ZHwMuQoMbXFH2iZ2qKapv8BUtttmROqjwGpvWbTXh7EFkzNhuN82KqEpnYZmkHRmI50Bg8gjMbN4
d3iGSxZkS7vViqF+qdIK9YuYq3HNAzwHyu7IE5VRf28ZsQntx+DwKuJ22+qEozh+7Hx1vhxxnSa3
AVSWcn3QLpcWK6gsPc7Ys8MZTlDIoLvY3vbI+3rQk2up3JyT7nZY5ErS5BHO9gkgvNy0Ri/eJ/g3
9zrjR8A0PnodOzXce1um4qexev/V9f30ux51rV/FzezsXM76UDR+Hs7IwG89k9i14Hi3wujM0+Bn
2pNN7nSoDYikOJWz+nEheIVcUKwFdrmwWwJXscqF42z+x1LpHqOKMtr4vZ9++FZpIvK2qJndxQy6
yXE+/pQu/N/WxIbf1eWz+G7/5+0b/4I/RCOfdP/+z1+2//F1/F0Fn93nP32xIUu2m+/7bzU/fLd9
zh/lG/31O/9Pf/Hfvv/8Lv+F2tXQ4bq6AqXIfy53Db7Z5v2dnfuPP/SX2tX94ybYR7HqOahT/qZ2
dZ0/kPFbvo94wESG5/1N7er94SHJs33nJmfVnZsa5X+rXb0/BGgAH7kC5iy+o/nfweeS7fkvIgR0
tq6J/xVfpkBw4v2LBpWoOVLXfbMJe9keMehUd5n/OVIthTx49VlMcHLVY9toaGENz4CoNljwNPB7
ZrD4N9Y0PrGUInuuSbWt0iKEezrKOmSa4FGjUoVRlt7Ngk0iMvv2eYyy77F222fWYU8eI41qmOO7
NrOZ2ckWbGP/YGKfhRFEyUJx0k/3o1NG9P6Ove6i/Ixo4ZQWJYEklhntVRxDYKiuhbXM94DVk1XX
rrNm8K9DUQHpakb34iH9bwFrqRwAYd86KBBnKwBHT2ZiJwNGYaBaWvtr6UV74fPwzAG6fLXmsUsa
9HjtK8jxJnSEZpFcw7bgVlAyNYimy8R4jvHQO8oV1n6EXpG4vomGecN0HWOqBRTB61/jrCWT2yLz
m3H9vNHXKcriTWKqX6VvhnHi92DArIDzsbp60D8d562vga0aI8UqWNGIRDmSzhCXBWPdnfSSbGh9
IOqVUJctQ8Q3Vz4NCL5IwSjXkxN/mu6Y7HvLpKwh0rL5ElWOn1dTRPUprz8My43nn4ywVeOs2GTF
DXjFxdeOIsO3XizrMbqmTNpDEzFFOoFVgKZpHX3SBgp7wvKnxtsSJU3wR8M+bL3rlFjdcaD26ZKF
Panyr55TNHRyfn+cxszDxhCtjSbuD7kpQJz1ZhEa+mwBjeDcrizJ4KSkM/Zc6awLTcoTlJX+ZPjQ
81rioPsbTGyupjokgd2kM88RCADwWPFDNIc2ju9iVbzoqf3kCLvfZLFot7F/pQ79juG+nhNv1M9m
gsuZmeaeCWj6WifLwbSUc5hrhxzUgqBQz0lfcf481jK+9/MsevVH3o0cVyk5fE8NO1PeEXVAYwGg
SxFIwpPVHjuKCjY0w461UnbsFwM42WCfi7nqtk0Hlk1FenRqvP7BghRyB5LgGSWNv7Vjm+IqpagU
fR/GJdxKjCXOkSFAvo/y6D6r9W03z+o8OYTj/j85rM/pL4W27qf75+P5zyP3H2f3/0dHOnklAi3h
f36eP3fdp/q3O/X5+7tN/n6u//Un/2Kiiz+wG5h4mVBc+r558xz9h4XBdf9AWG+y42CHdDvTUc/+
ZWGw9D/EzbiAfNTiXsHL8I9D3frDE+Imyfd9IAgc+P+dQ936V4Uu57VtCFdHDcpH0Pjz1/8mm7tx
CB3V2wPOVod9hCDkPCIvqH25ecvLKczd+DqM372QP1in74fcf7r9L5qNQz1SlUt3f/OEJbV2lyJo
gWtDMDhkyY3Rz/F1FuKKkzB/xop6MeQulc25JIRhK4jXsiM9/SRYqr5h1tv/QqRps878l+vqliLo
GIZnu7y0Dpa4f9bMcXxLwJ7DgNTitl8028NYE7EB8c1YFQ1mTIu0CfAZyLdswuGnkIVqdrSReW0M
z/xtuEN98AEsH5Ku/uhnJit519dYGt5g8NYn3SELVBd3qmnFke0D7fIURKVWPDIi3MO7ng/d7T/s
eYGme6ZYD+S8HXu3XkuBpc5tnOR+zuPs6M5Ns2kV+cSDwMecFmRfcG5+V1F70Q3bOM81iOnItopQ
+umRzSgbjLk6JWQ5gnmpD4lTTI/JLOfrZACEivNoM92St6ZbBpeOsHclaq5BgHxI9LsINRf7P+bS
n0Bg8l1OnNeoyPUaHPfsQVp9r/Qd8VmhpKF8QykVMMex0E9oVMykhJWCvDAGym0weCq9T25pYqx/
lvNySxhTqKLDCYL8kdmrRLrns3Wu5pc4Me4ap6qxkibDlS4s6BuRH+sK6dVC7gpRDy52NLYUjsgf
6tTa2cCZQXz7hKpYgY77NuhgdQQJfOmgFoUDRzbTDzVjGcoS8WhP3wzELo6WLFxelgzmwjGZMHAx
sTxEQE9nvAalQJR3DIrF8p48t0134ESgFrcEwFWtRBmU6B/NYMjnzvEAoeTNM9hQn/4AGJyYxuog
PFrf2XnV9f2oAWT24sEMuaXKLRMscB8ls3qUp025B+NsBIODlmDWl6+KJ3DFhndrRQu7//ro9g2r
mpTmowBUoTfpBcXV2rQL/L76E1yHFZN73ZDEjk3Q3OkNwK8RAZ5humVEhs+hE8/wwcwt5d+XTKG2
imUEc+4th1k5L7mB7KvT0weYFhhaG0+diAyDhTaaBCAMWWCSWRUa2Vg+NaMNJqlVx9iMPhALqBNk
SRpPBsxHZ7KzSzGOH3l3y4NZmuvUeYwWBLoFBfbLYZ1AJ9EjK1+LlpmsvEVXM2S5Z9u9h1tzsrqa
LKq6uBfjTcHP0FT6eCsy+YzS8C7NhqvMwD3ansus2dmao9gzWoeE5BLpQwMi8R2NvP8MyRTDJjbA
PV2xbzEa9MYbxILt8tr/pd0IhHrivWDrJqDRruJtN7Aotkl0njeIhCKmDdGJiLl3hwj5ld/me8iN
DBaGmE9IqiEDZY8xWEUFIcU6o8UMS2dmpK9h9fS1G95jOlWOukgx7xx0VTpPzjq2FNnihAdF19um
oEbMD1Hj3JoPiWH9sgxo+45CAr0sZ00MG0Kiw7SPdhmBAS3TzrWAPwqQgAl9JtPnWZd/ws5g406n
pe0vKgKXOesTGMHsa4lAocXZgGsXz7AdsI4fQJy2x4q+nl8QAT9v4BBMXRLdILMPJu5I3qwmUIZH
tkqZ41spxCtI3nfZunVga4z+zZR2ntUkmkWCFG6rmWOl92pdsa2yPeBiVXQ0S++V95PDzwST6sJh
HW20c1Uaknz9lKbkLZlEFVS1727BjQIbOznNC8rGF8yaG8OZ9FXTxXt+zoNOojEroQ6lXLmrlDwg
PwX4o9TZvlVdzN3OHfZ2QWo0W53lAkWADCN2VsDmTbeAcM6ehLSnsr0CvLZWrjl/jD4RiQOEUD5i
kJpHx18hKQKzTeQjJyRfZiJ5zefxrBYVVnz7WZgnB0SSEmROOJtCg5Q06y52eKBdszQ2Pew0pJPe
hyxj0EvuB1O4FzqRa+T7P/Psf2v+4kMLtkheTk5pRGQQV96bs1yTNn8nNMJTr1VZAJscKpxRacwe
NOvPut6FiZ6D57b6ateX2iWb+RkLmRPfkNTTiuDIL918m5T7pk3FzhvFnUvM6ZqkwpXjtDHJ6bBs
Pcu/6kP5aNK0IIeQm4GpG8eY+dsbyKXy0lcc9/0+HxDO+BGZyVbq62i5CbKrcOY/kl6OuMwd16w9
/FWBPpF02uR7qQyxcby1y7x/Z9jp65hAtOm14bEUEJztRrvvl+4Xmjp3JyvrXa/Ux9QQVlm5mr4Z
yO/oFceL6cVMjfwFIJBKybP3hoMzmg0Lzt4L+4XLz2n5ssxAFCwoouDqE/5IO7Hps+VhIY4cRaBA
yW+OFNQ2hLYhO8suCsCBkTfRTvfsa5tVqyr4ua0kB1zCo12afmu3mPvKnMsdBoXebsmmAAXd/Gpv
/Kpatk44NEW1slDqxc1NoYqn8HGsLjrgP3Z5QF+Stgsdstt0Y7AP5KjD2FfjxuVq4MDpcTmqelN5
47b152sCdXA1oFBOZX+WvhRbxijkuBiwiXRLfk1I7IKo9l5nAwBmSSbFUPZvYEjstXLVhZzvQ2ZF
9Zfdfhi5OrPNSoloamBcd9nH5ADZah0LYX3abbSx26NwHw5C2fcC2gvOFt7CtlY8Mr1dh4MZMRq+
/ccjiI3JbEZmVcLAyrVW+C0M2LTMyX2Vk0iXIJoXhOAiAbRaGi4YQ11L0At5J7YAz09SQ7stPKK4
G4UDvW1xauX57QPmXxu2O1x65S+TZhUIMEK0iX16MvnLxr5Rlt0mDQzF2+vbVsg/aWVoCP0cF94C
Z2HZ+3zTJiArw6c4wKcjR/9FR+Sg5xMQKtxQwB4vjDmgXrtwrExEl2QTIKgfF/06FnO5G13ttTJh
HSdN/hB31aem1dRizkEYbKVm1x3WrQupSar05LsCsocNLJpUORpi0a9Rl+Ynw5QyiCcENSjvtXXS
R/fVQNI6GgDYRzajgb4YHu3Ze6L7RV9v5aFToQAgyOcnGW8Zwh6xFcPesxaygnzrSRH3AtVhKZHw
lPFqGSPoUJ+5z4271OOuWNCP9I5xY2EUZ8Z+bUi0zAOZJm8mUe+cQaNNVkQB9AoJNIrPu6pOas4F
kDViFMOOzMEx9H3Q85lxMePbErXGPt9MT82gIRe2Wths3TGp2XvhPtvE40IMmD7cO1ZFIPokfGq/
7CUd9xmi4wu1BauaMTR76m9PgqB1KszEvkpCpdjb1zgftKJaDwQ602VGe8fStvPoUfWkqOMd1Eor
qJ8eI6FnxSUjs/lX7QHg8heZb2Oo361dvHn1+JjP0c2MFScb1qlIp/JmM9i85M4k85VVaAVU8I8s
p26Fdnew5fjlMeAPOLWROXhcjpXlm49wT+7ZKZ5hvcr7QRusSxwvz8ZYOHe9D8PCBoO+r3Oz3uYz
KY14D1ASwUZN64tTW+cOH3OUT9Q0BBMMbt6uE8feLRHqhIIkGCR/SZDZAJIi2wy9kS4Bwm6/jP42
M9yvLqF4Kl391FcAzjPZnQn1jU+i1Myrz+pLjMnVLlr+Je2Q7FKH8X0C5DwZHOKYRhSyoJoI4GUa
sG0NaPX6aJqAAxfvBqbXYTLk2TVRnneUlXGwuuHVVywJU2gjOzgmEM5dlzBaLG5T6nbnQsVPFmSi
vk53oxLDg27Gw0OccMPUiOX3PhNbZjllAijCHI5Z/U7sJdkDsdtcLJCE25hX9Z6dJNG22VCEjcej
w9rgu1bJSZqjF/QYmi92QwAs1EqTAb6azlOZTOeFH2xXeMNHOsOmW/3jFzSk3sOIz8aYQQB7nNIL
OohltrUHa9Ao3QCArRy/WY4Snwc4K6DGmcH8A/fRczrPm1Yu9hMHIngJcEOIhaN7BkHqIbcUWg6z
bABvdWixPDCqssXd4IonHACUd/USZEY9vdueeRgM96MQQ7Ev9MY6mf6DpfLkMqFYZxAVDPnc3HAd
PIjd+NEsyQMl+qe7uF8m+Q9eAjYyIg8JUhVrP4RbbQ5DQ0fA2brfMZ6eFYsHdKQxx3JytHsXQVXO
i4ihFp35CMvdJ/QJsRlqww+Sre7VUsKlJKwLqwlllkEnfWMipQ6QbAGV0ixPs9FUG7fUV+h0L13N
/A4tbkMucU6iQ/ycvLfnaNzBitx4FqLqZL72zMQ07Y1lQ86ixdLWAz6BCUKkiMjGzZBZsJU0WCWq
tQOquynRvsaM9vOkSnbjJOaV4jFgg/Mau9ZusdyB8zj75UbVdWKV7LM5DshzkHQyyCmlcnhhxKut
9SED4XebUKck7fy7VjoBee0ESpUYzprWuLKxhFLXTBkhqmO8x/C+JZAzaFWdPmYj+nfySfwwzaGZ
WS3IqYGokovs2SBqUbNpEMYwcygeMrDS5yEmzaqFC4c9d6FwFWW6Zg39Y9VVHOZyEevCsIB56/Kr
7F+bLGlPGf8y32g0POQrr26K0HcBeXJNAD1CAcm7dcs5b1fF3PN7hv7K53RUfboBz0kdxeXQlDoi
6kafTtxYw3PeGDqlxGRTpxDGEAM2f2yzwdlaWW8FZo+4J3bNTZtG6YVwmmfbmJN+zWiOtx5N2hDv
5NBXx5l0lIPvvBvsrUeiXKCQWhmbRsIorJ1bwZhE180LFyefQNDHW6pOm5zdEp+bIo9jl1ULIpMN
WfBI0mJ5NdD96xkhnZz0AZQvJ2RKDlIpK6djlNS8bKRiBU6HxSjW2lXZDIFLPhw+kGXdu+Zu6Zfv
Re+eAV1+6i6abe8LGu0v1Ewphvnu0SqoLRaSjhGdemSMMmJoCLCib8guHstoxACnxhLbzEueoibO
1uCF7m1/vAweKzdwMyqMTdbwi3LuZ3vYjmQloFyjQ6pHdb+obllD+MTyMefDuryJAs1IFhcPHlng
RHO1kT5I7yaEazNvMdurYPatLmz87/4WvloxxV5bpGmtEXBj2qrlDjodsRYwaDnJu5WtF24QATcl
u2xddAgnVoPsftHbEadmdvOWvw61Wmb6IXbDggWeg8zKnF4r0RSHGKosPlkxDMaN/11uCeeFh4eH
tezG/qA5tX9sajtGDRzV64Fc8WPmcJ4UpX32PJC8aolWypBfsPL3WAV3BR6mvWzEG6NqJAaDyeNn
7iv06ilJilfRnNJ5YvNRldNqgEc9oHzL0yHwVH/1IwLcyfJjz9m89pp78NtbpTXrhOByiHVR99bp
nYBzUetrzYhfIv+nIR/On2lwes2R6zZNQDI2DkDx+XEmNxnNhGoQc9lyxYQhGHi8TSZooIcbGYhO
X7lqOap5oEWU5762t33BJY0pJPDQ7/ABiQI/Ls9CU6DXYho6B6knzAYLtQsesylk6P8UA2Q7Za1F
rIOItilc6pW0AL8a7iOqcQjnqDMp6YsTZa1RmJjxbbXWqrvYg0gESG4bSaWuejy6BGBnJaFyZKiL
JN3GMSlSbpwBra/oN1xBbBXmzntqK7VGaiJohhd2NinQEq09G3N6no1uZvLY3N2stXCtco/pA7ev
nqbdsasA8ZdGHl1d0kfWFh7KuDbum9yh3Iqqh2Qqnjy/+DVRvZ18paFFFMvT0ulqq7rReCO7/L3W
THS2JjpIHIMwtnKrXpdyzQtu7HQ+noGiot40Ut+X7YQmsCFVnQ13aJZqf/uor1sn26mIl7lIgIuz
AcyOpbsgcx6bx9btf6iW4ZfEjXqMwFk6ZaMCyxDlxXYOXInukbD3F3ucW0iO1UNbAgD0XYrOCpBV
sAz+PY9GsmHGvBxbo7X2TUY0tPLOisiQlaqXr0WbIlbfOIj56w2rei6Ab66nrm0CDbVBGd2oqkL6
t31PH5bjD089mZENlqBYEH9tLhcWk+PRm93HpSTJydLlqgG4wL0mf/uybkkumT/1XtefpaNVQIKx
zyB5Xy5Q/7IgVWA5E4U5h8v0M0+67gQSbMed3uxRdeHnATS4Z2xzh41ovsbiNfcleUm1QRcxSqIb
CmPeZW5DtKKusDBazQMlyp1q/WlHxtRwb4/LLX2oHchlNzlpldxZfnbJp9lD6Ii4Kc+QfMIrnRUd
upemj+OYnqDjkrwN8AR4mynXmpLZUY5PRXaHEZqokFQ9VtV0BpGcI5xatrZ0XWYoA1y4pXwe+D2b
Jc3hcrPdb7FFfTNH3CjsoEdD3vZ0sK7GOek4CDb8dVQyPcpQ7CTWvsTDuF4kBhEmvCt1MyMZnb/B
/G5vST1YAi83X4xEQBGhNXWQXTHiS7gNWxeL4uix269mxlYI7m6RxIUGnpSJ4FPMSHtdFYZznoyK
9V+9HRs4X2NbM0Uh5i9MCeMC6HNCiovKzagDgvYafM8gaacifpkVluVc8WeRC0RbciKMOjpU1Zwd
8UifB+m++eh/kMTyL4f+GZfXLq6PyugfDApBSduF/WHw891kmD3CjLuYi6XVhq226F8VHPE1Dn8O
7oak1bj4RVDagYj6YUUqIWqjBBxZJY/AJB7UgEuFx4I/QsVSfFMgIZz0b7yxlE0jlxVjVd3iTdH5
WFW4IMB7roVTfMpUPtFHK05PqoMKETV3e4UCNgBvh0S1aoLFNvHrRE7IL7trh9n3erB3DhZCHs5A
Y4oWpmCGNXPm5JMnJIE80eLKbjhfUzTPCH0kUFiLZJjJ4Zz2PbzA9HsZr2KKm72bmPf4e4nWbGVN
XEi3lQC+zWde4ystrcc3oGQ254T7VPPOM8uGaRZPFkRKtH0W0UTsWSF3swkoX7RCfyIh3Vi53RHz
78Ey/TKw/Y46z+jfXV37nfX2t6MUoIqOM+hdeBzBsh3fYEqFC94vTqAeUL0SX6P50jrGPgI+gj7s
ADlpqyVPXe5qq4x9vt1xDg+FOON6ylchu+ApM7HbsYef2LYa21h0aiML7x4JI40ViWLsuJjEMfn8
afVZMeQFMFC9CGN4a3zvdaido2WZ1tqlI1w3nX7P6fbU5l3YifqIzvkOEZxHQQsvLsUoihMO4z+T
CBoIbt3GqH5Hi1cE/WgeOkrGTYrfQlKg9i15ZCO09OziV6XaiXrc5Lp+iZL0pWkY/nrstVYd5vkN
mRUroTPiH/LpUXriV1YbdDz+qevq14zBLJ+Jk6v8Y2+qb9eQvwWi96Bq6nsotq9uAtuxwTacjN9N
05y5en4GV6aEvdB8lqcaheR28XXMSKXE/5wyPyk3NNfEk/qEz+vJeLXziinn1O9yrXrRY5sPn6bd
8D+5w3gyRWbmfvh2ZAaFvjwoKUmaU846qmMXqbuTbqY+wkK5EO0Y9cyDEZa8we36zjtQz62N08Wo
XDugJV9VXae2OkUptoB2J11IXm1vMZQ6I/d2jxYWMWxi6qi575j4xiPe1B1Dlibw3QhPLzndZCA4
Hz0Q8pVN/G+LWxbT9UTUxe2YrElVy7RmM7eauY+SmaFGSmjj3L2mukFVnrd2YGZy0/AxXeggb+3K
G+pysSHKjeEDCT8bkOMDUoilR1znZSAoCPkRiYYrj1QgkuGrjtEqfuBiM9F3oNw2DgmBGCtiffRt
3MNtsut6PWadc/ILSg7TJd7Kp8zS+lgcajIfQqOXGhBPjgy3lZCJNZ4q5IJIz3VyNWKxrQarP4yI
mJFttsyn5ukM6CqY2upoaW3xXuIDmP2njOiAsCRwmInP0JEspOHo8zVKRXjiK+tTMwgXTRwCC3u4
4SvDHQ+cWW++te+i1NjENXntwB2+Lds+dgWNof06N5W/xlaj0FlOx74yXoTSGLtVPJBV3e4mP2D+
QaRPlAaLobpgjsZ67eqFH6D6lEdGO4SmCWuHVJwxg4O1ty/tjyrmllHV+DkyE3YF56iNzK83EArP
45eJ5g6N9Vc5Lfh/NXkwHc1cE8ZB9xAtxQZP7zfq0F0MtXQm5UQ12Efr2SVV1nJNWrj6kRSs31WL
PVxW+hWCGUXWJPHBFbmxrevbcVp6RViaTEYSpDKk4PQ3AUf8QpDWz4A+l7beOZeQgJ1ZMDWU8CCi
gR+0pgAA90tSkRcV0z4mi9TrsuzOq9JP3IJhX1sgviw68MRM0ciaesiStTmMjAexchAXI5N5Y2jR
yRyqJwd9xfYmdgu91sBbEcPqSiN8Ykn5RmpXTKXrgZdQ8zc3xIVBUsEniSzSpSeDmXkhsBW0Ntgy
1+Rfe+ub8B0XLthIUWShFtceFHwGn6mGP4Eg5KB1FepmIhSBTjVpWGTttZO9FZpxgFq6voyx+sIN
i8jFSq7d+DtzpPcix3vGqPrNTM5gDa4Z3nQndU9EBZQHx5qMQ9OIz5zNziqj+NjZkzqkWEzvALf8
JBFckBuRh47MYOtLBaT3oBOkJbe/aBaaU+czP0YukqNH5sJHBjV2eL9UUx5ao17gPpTi0LpJMImy
vVjO0MOqIviGOn9yb+B9jmGXhfM7pbdzyHHRoChy6aXykkt78qiDI8VrE7VnuH8DNAOCxZahgKSW
67fcwY54i3Q3w+t6jCpk3Y419JspId6jIVd3kJhDkaT/OB0nr+m9+LAe9vAatH1fqzsazjuYLeO2
EVMTUpDXTEpQI11NNj13rksH0/Ss8nhYoI+UeJG0rPjl93V2RJldbweoey5VHsO1Dgn7BLtEs6gX
oPSxtbS97lfa5s5xiZB2pj3xjkYkdML/DHtlAbirIvwh/kSK97wkL3ZdmZsZ7yyAiASJdTIealpr
Cq4EJgcmYKsBCOFzsWDxHr/1hFWFY1oOiXk0AWjpgTYNXIqC5Z2tMsqFZlNlBvkTC02nPiakmPEc
r8kfZgl824c13cJBVZbDIVUT6VVoKagN5XLvlSOlfWev85TBbZelkuy4cg7Liu15HIkNPA5WdMyM
Olx96D5LLHbsWGAgVxukFVgzXKVCY2hqEPCtzSdKyK0TEctNGozgiSWxNes962zh3mI1VC2buqPc
THQ4BkmKZhs4UGQB4+gx4hDmiftUrrM87k6R7zJURpAAeMc9YUimbpLDvQ+a4SEDEccuBIZ9Uen7
Hi1vmCYcyAl+qltycSTcH3fq7ctUavcDAsCgM/QX35E+YkGHMwQBdrRM4HSabl3k6i1b6nMbp9kz
JlHUxnX/qNIsOhh5x1YFQX6i9doLBgHv2BF9tEZ0Fb05FTh4kpruDaQcoaaJ5sEx4cMJ236uHJt6
fHmN3PLkes5FTPXvfNJ5rOz7GdOO20fMLu2LTYmw1oV1z/+fITYGyUyEG2oL4pKVBxZJW+smL3qF
hSUgE2Q1+dGD3fh3I/aNQbxp2RwCyiXKw2/ehOgoRS3vd1IQLgNL8aBIlVgNtrv3ONlXk+Y9ZbJ9
S9PfUV99pvFP3I1kUsNJFsq9aPP8NpYw9/xbiBw6Dd78V9P2HzJfSM5w5MUpTaZl3HuDcVBJc9TJ
aCQkgnQ+WdXHVF/gA6Y/3lK/+WzB6XB+1JL8WBwwEbtcIJ/ZO16j9eASpOiEP6nOyNbmd+upDvdL
/S+izmM5UmWLol9EBIlnWlC+SqqSlyaEulvCQyYevv4t7uQNbkdc112SIPOYvdfWf0U2HXWYJK4z
f/uSeG6TbONeeA80QC+jri6NbxyNtLggWX+evlqi97i5l3kzNjdDOvslJ1emLj6JcUY/aYy4fAF6
rv/Ub9O/ljfelhy7H/kkweAdqZTn7Rj5O9ztBpl2GakT0dJca+jGN/JoyRN5YFNl/GHLe2ULYb1F
c/Y7d+hA/IzaaFB2dy3gege2nB5SHMMMvWaAJDE7TzQ+z0OiXQvDzr4G+uIgimIn1JVFl1y5zWMm
HHHBvbCthIOqkgZtRz/cPjKhwCbpMsD1ljNpRkdCef9keabeEs2+AemwWwVtOyP1vE/RO8ix7sCJ
Q1Z1rPRZWqC7tJGs6MIAVq8sWZDgM1aH2Bd/sNrM2ybOswf8+xeX2dLFEASL2G77Ijh5MG2RLdrJ
tA2zSSFGrTF5srHcGFquhXnf6VvbptJxYu87NnCnxcI5TQ6r99yKE5pBZgyTPQZe0UMqQjux43Pb
pwQvy6Llxl4BkAdYQbqMJQ8dIoK9iFi8r7JL0EIDHqLBe1xGCzKOMwK05+0NVVugEl33HjMh3o63
QC1VD1rqS5aOVKFyRmMfGdNJ7740Q//bJGTEEAGSnetBMQlKoxDnEoGzmfUWj6TU981Jkre+J56D
xaZMjnC/+Fic36Hp2tFmIHWbx1W/EhoDBS1WJ+UmgUZL8a0EUV0VUa2EZmGezBKmwAulXsnCB3eT
s4tMOlNVsHcrObkCmGzXjizIF9tUp4KIroNDeEOcTemHI38Z0xItlehIaghM2ZADzwJo7VLG+CMt
RXyICcdllWI/ehnHCGgj5gr0yQT6kjgyfRrRhEZo9hDJ6qhRNePir0qXaUmXWyr1Z+4aBDSVpu0z
D62AUzbucXRHBMULmVds3PeD34lT79JMRo51Q3KBxHa2mp2a0oOqGNX7INu2CY3c0VikYqyGFQ1k
Mod9I8rQmO2MVZQfPaBTENeJnJ22g1jmL59GRSVlCcyfFBPVccKQQ2Z2zNSTUqXwnfmC+4tt8my6
bx7OikNCKF7Q8Gbldq1/TeQa5P2w/JCRdu+GHPbK1F7AkiYvrTckVJluvsewv1uy1XqYzMhIUtLq
RhuIP1aLfuT/b5q1WFtd6usvi4P/KifDb/Ze/aR4ovBj9uHNhxGpXMD66nUk+RSrdnESvRcCbdgw
oscRh5WnQFccoGA2SBdzH50Yago+2OcIjsOhyIl/yhnGDb02wQ7z6Tf4DbEmjah9/P55VvbFtCuy
uPn3zqqUmK3fFU/nGg0CDPEVTabzNjomO0HzqNktaBM/+eGCNXtUCI1yf0nZKIJsoEBh7+tbDpm9
OF2boQb4hrtdKp/3foVpeISo+/lz7aYM1ZZjhNxmtzSmONjRGJGd1ty50dorcZn0wkiqjixYrwNr
xhMpQx+ltBYGVggKXU++SCvBEeOhIbEsLeNU+IkhBWqVQ0hUQsltdMMt1zzjMYFcZRTII/q0m7b1
NKNSNy7W4P1orFIbbfXj0YiiDEjuOsIrlpdokDIs/bVR/iFo7T7p2QD0xMgvU3GytTn0cAxdvGS4
D7I9Cyf6MIYJNkGVHHhiPMTk3bjhumJba1v30fNPFiUmm5FoM1ptHcoCnXo3x2ZYdv4DgPuzKPGL
JYIdIhdCgc+ANRR6NZe80O2E5WVd+3aB5paPNrjXfZIB5ZXziUugxuCf/FTwPCTRtRsz4RFiZ6Kz
wAlEGthJ/qctSPOxFrIqFqlNIWwrC/kO+cu9U5DL2BONputkgjIyplHJjZ2n0Thk5NrLmI69l8Oj
3oJHSLMm3cmRd0jWw/dE3qaS74k0UDDaK4rBmnGfs4vsYYwGTWNy8jhsp+wiDws+dlDY1X0pvL8q
G96wdI1jt+zZXvv7BVsr39//qCOIKBoxfCmRzVtCk+mfDRbtcYWAC/beRjNqjqJG3f0ShJDlxmxD
FuvXBDKyQchIfdhoqJyosUbsPlX6MSTlpRHnSaFqH2c8kjWjh4yWENzBTi7FTTvZM1kpPT2x4AnC
oia+Xb1+N+V3UfO+OmW2a8wiCmrVYrsdWVoNHxnwD0LPkFDo0tklBNcbXfwpsIFzj0oCyUEEPY/m
irqqTbSWHfkas3gGE/KBMg4zsPzt82rYdE3bbtnd3RuUjBtRNcU2hWVWpjGXWu4+Sz377DI/D/w9
Ahq2UrL57Ub5G7nEj05oOrrZrEOBoHPfT9bb2NorjaKXW51BUDlTNFemKffFrO9EwS6m6cDOpc4X
C7lfk8XEJsvYMcSu+yd2SzZl+kOxDKceJiU9Kt73iU0zIwsahmV5bjImL0M9w3NTf5aE2YZKWmp8
dnKVwwJXi6m0lBzF1tD9c5uJv9rif7T0u0vrrTAVxJVDnz8VtvVR68wC+xopxnzxE/2Z3DqHoaS/
7FWivWO1fQF21a0ODgYMCHkxdYyru6PH5uHkLzmmD+S1xo7nDd5Qx0hxaTiABxHijjBWx8hhaigU
+8UxgxRDCVvejPnwIx801GIcJ2QH7f1Y/p1jwhXxVjg5zhS945J3KrTMU/teYl/JOwjbPoaWDGNL
ORv7MuqsS4flBfRoONvLA68HLKstIUfo6lAFsoxR+9Lt3lvMM41xblcvDT/LV81Ou4cem03JTJUQ
Fdw5C/Zd9s7EXayuHNY9cHVIpTE76hgiIhhM050rvDyQso2cdbiBa/teRWwlvXKDAiY6zkvc7ehS
Ly3WoHL1CA2rW6ib7kAkpxBzkGhwE3nYivLVX9RgNKpWx5GL9Yjo8xdWGb8M4s3NyDjggprXVg0p
cAtJEnndqZ03dVvQovBFo/Ta294vGVgB9o27RpR8oMsClBH63djFHUKeO3ndQ/HluhaTegrkjqzI
Ni9Yey2rxtO8gXF7HWPgpIbxYnp1FvaM/5chWzAaZWLVMZxMAKmmBntz6Iphl0vj74iap4id+D5h
hcxlA60m7u+Z7tyKrkTYhawB3Px+kQM3ZKpglZg4Y/Ti1Fqt5CXLMySkgjfKDiKKz0tJQF/zm0ia
qTw2yK1HrUfFkRxKUtbzJVtOCQG1fZre0X19T/bwaJVnj8VbYDBz2BgdUFZG+eVm4mhhv7MFiAq7
CSXGZkiu8b/BrP+1qs0enQRibAei3PaHTWvln17jvYwNJz/k0EeVjvM5ZpyWSsHcMkMmXR1yk4gi
9jNPYmH7Zk/pJR5srJzoN6nxESLZcYBEEBSN7gNa8czQo3dpbPSRFvF8x6pZ3qc1NC67ab54ASq1
bOyIk2peVdp2cSkYY/ax9jfzQTDR8+B74nJ0ymTY9bGqQ96kHxBhIIBZS82DxqJcP4xa+qWchiWG
i9WeQe0w57d6JBoPneYuszLFt2ZEIsugHmT1W7TCh3oUO62jGGW1Wb3pRrbPQ69fdGxrult9JLHV
8ESbkoKiDJfIT1F4Tqdh8D/AsC3c+1go7GUvp5OJbR+qGCnbeeKEIDPfrdQhpKa6LqlvBp6ceZlG
zHhzRPok60WP/MTdrNpdxgImqHy8sq0wAv7r1ZT3hWSnRWwRepP1qKmFyNCufvQJpGmcmxVz+vF7
XCVIr5DMIDoHAGdQ1fGsS+OlaF79tgs90t78Ln4j2G06EfnlhnGLCDwum+oxGrMbdS6Ou2Uy362W
7R0L+0Y26R4tF4oFvSIkUMmnFHrt1bO7bU+U+3fV66h+nAZxJEfNLvWI2ysV+9WqNlhmWxICbOn3
e8+q3LPrzVNI2cF2ftW1uA5z1zxqiEi1kv6LPemhWsxD7TrJKYbTg4a85EZtyCzv9XoI+ro2kMvR
dVuGc1KVjVBXkdIHXm88W6311toVMXv+JJ7N5kvXM/p6nzPBb2BuZXEid+xT0P6SLY8t3T04Ytm3
Jtbilii1M0gtMvuG+GKOp8JKtWtdQ/JECEEAMHJMlEZWSFsX4bCo4wvTqC8kPsvLkNEw2qKGWFBb
2J8dbNy01ephiAzYGyYdVik7BleJtxuHEmfP1GSXzuViSQF+hoDDJIWE9dl0eUSk9PTcRmJB2iCH
pyWjRvUg8jfEvQMosp0LGkzadwNsCiYzZ8+coz0kTiOeaReoyKvfHJtfutAgt6k8xLEr7uOIVFz0
MgkIMLoIAuaP/ICSaylrHloQtEuJza1P1AEf0YuTMJmIvRZ1VImcAA9Beq5tefX8kRYMfwd8tZFZ
ssj9bfSRe7gH9e2qhhhZWnNp9qFvz7wKvdgkHN47p3quZjAQaU/1vTDJjtEhV/QZvjm9242JnC2k
hCXHqvzEiQ4itOt+PRMRj/5bRMmp6TEFTEA6woT7di/96opuCI0ymaew1N6KtkjOqTjxeLL4SOkx
JmT+m67vP+g/A0+TVJSqueZa/Avx6UL+JA1pzAXoTmRG4Ed8ba2Li8AJ4jCzk9xHBzPqf1ouKRIl
jAdoYEguOBU8F3Ko+0lARB+kNUYPEoCdFkQbtvVz7gGd0iwCkaOi39pj9VUH9D5MjADCYfiJ3rIp
OQGe+YBAaaOV44LEmw8dsPWuZP4di24JJyzqjVi+nd7fyVr+6JIxhGxMdqBYe6GziKCyCaH3elDD
ghLbyxbE2zkSziz3j13Mc5oXbAc64bBlbbVsDEmP4faklQ4mDSSY3ZB92hatZGDY/kylLUMAKRYd
C3jPbRdbzrUXSt+PSfGPRZcZOUffKBng+OYJuDHsjz5jfJkm3rb1IiK2IuxjphW65WBcB4A5O962
eatImmhVKl6yF7oj79DCg+JlJYzR1PQXQxI9Z4oMeYmAgBz5SZg3Ug+JbkEDJ+0+iIT2ko9VfHGE
jbhv4ZxLs9w52AReJTFNvu3p8j0fFnPnEKatdPufs2otyP9pju5sbclyW4hMR3BBQrkrpfNpi4Uc
AInqWa7+49J3P71OK06Gq8awzwtEqMiApsn9p1t6Eo6d/Ft7CTGpXv6TwGvYe0OMaFLPx7N9bJVK
78x49nnni6uWxIINTYcA1R0rMOLiPZ3XyuBskbn3UGmE441aq10RWWOOUVePdPAY6gOz3OyqnLjh
tUx5gzIyyBzntOS+PEjLfOLLpStrmPjX7nhJhegC8uI/TMacrZbfIRS9jrnJaEmDclXlnCSIK452
PYVz8eB67gFMw+tQPbZztMvkSKvWkpCAmbAjp/OauCjSgGwFTsJ2ULbRaxxRcMPVLIJ81bDaxcmi
nIsrj0dqcm6ClQqbEt5sG/pYOgf2nLIUlulLPGJoUaP/HiNo62rxl4qqhLvtP3cI/oOJARMXeXoW
UFi2k59cx6GzD6Q74+Jdhvzupv6BpePTEsdfuYJ6nhco6Wa8KYmGranumfNk6jcWA04Al6WNwunE
JgXHB/tZCyy4GpProBxG8egDD9iyH4wSHTrOjXNxJ4e7YvCN/aNwEsLNNOxga7awTbq7Szu68n9t
B8JZ5CtoMrDvmZMFpo4rQtSltlPKOxs6G+YahQACUKwPeqAGW+2ruH7XyOUmNXuMDhXDn7XEDTrt
Z47wqce47zgwkK+Q6Xr04OFZiNpKq+q5vtdfBvbPbcLHwSUYWPRNyLLpEtsUrY+zplrXGLHH0Zf7
1a237SY0qbZffbejzOgXESvFXgm3rGtekwWHuw8LxM2R+KONjHfDWHyOpDQg7+OrZBjxRa4JTdji
EwHs7jRfP5POEs4NuXIAcgLi7m/zmqTQ4VBYWONkDws9waazEmffx8WfdP6HvYX4JEVdOPYJcrmC
2YV97EpCyovc+hF9c8VYV7DpKtmfjPGTNsbeQQl1GiZ0leluYLbPlA/WXx7XMcYd4+5aJSLASG45
xyhTJ0BtaQ/CXcXz44DDZENPR9goQ0/Cusl+7eWnI3jiKM9+7Mn+sqyRciKPX1FEIZjCd6jPGuLh
BHF+vsjT+hf7FWxQDuvMho1hPSKIja8AMmEFanQPPZ+BvYW2m7KHKcE7y2nZhUgDdZCK3iWFBXIE
j4tsR1hBWkzVhWKZdtJdtZaW+0QH8l14/P9xOUJqVczUqVaAil6RQRWhBxx6l6B6LUaHzAHzWe/J
UBiHs5iN797SHvp1DumdiPdDDD6ZB9z2OpDg/g6TBMFu/mi31oG3Kpgdaye4vjouwFaDwskXr1NG
Tda2RpeiW5DoOvfYGG8RxCoEY6xUdG1hBFEYhzw72Uv1F9Bwdp0iPQO4rXGzYo4IZHoz23VgONc7
cKos66nlQrPHv1nNSFI74jxZwOhwT9x5HaLZ87nLeawidSQ2kggFg1qkZNDcO+/d5G/Z/O6kQy4j
VdxhtpA3V4h8Ee+tJbXxhJ7T3MAf2iqSjN003dtWTJy2kX4hpnny654GrOgD9hdVoPWGuXVQf20a
byu6ZkWnz2WYekc0FEz8vTsG7aDRcuIN2haRo2fvyZaiEa+eE63758IJDurmbkIcoE5W6MXqr3Ty
xw0DD2SbFWOJpV/htNa1jsC/S6WMcJIZVVAxjqHXGn/Mmm9erf64kYiOcTIHzcistht4Uogv53FX
l6KR70Y8Ptlgl8KJzPLY1+9e3Ty7jAoBHj6JmvEk4CNYTfR1QqLV1YsXdzDx3xUF2LhS3+qjVIcG
xQiDunpbqFnbdEoeh6z19uj0gWU4CdJ/K+6eNMVIuBH6chiIR9iAMTylpRfDH+N3B8qLwGPQ39rF
u4yF8a+jGN5p5mpKi9uXuoneE2WcMPadqsa50Ba+d0UNQK/aqsg5paPxTDTJPoslDVnx5lCemNFH
ksj2COCUyqpAg6L5wONnRJb68KJwTSZz8pSU8ddMYvSG7e4TOvAX03e3jjX9gxaxTYV/Qtzihyho
WSFpw0mwiiQOeEVWcZcbyx1p0Z+i6LaSiQ/ve3smQpuJMxPCclm9vAQhE0lqn6yyv/n8tPdsxumn
9NYPhLO4J9awZ0xQ+ak3RwKXLYYmhldroVMjF3LBre16pad7zdCmrdKcU5d0xS2t5XZy7K9pKNwT
ca6PRJHjTvNlSRE9ICyp5unSjejDbZEWhAlrp7JzxlDQmITTl7KSu+xQzfnLydPUXQFTi8j1jcjW
DaOi+cHfgidFmwJDhyzU1sy6JtXsSwnod3bno10UrwM8tYc6MufnOnrE5wTErdWIMI5QYs2Ckdh5
7qsC2B8T1jWxnD0dMg6Jr2qpMbzV8znt/ssxdne+JQy6r9rHBa69ThY7/cr4ylrtSZXGe+byJGTF
hOCD09bvx3CZWG+5XrAIt9ySGJfswPJ9pj7zvilFSZglOaN+sHBwUJctCxKmdWBpcSqHhp24R+l7
J4y1uF30JmypKAOVUaUl8PvlWm93ckQqTVttM4BFRhZFV4uXSzWyJwyaO7xPQk/P1EXNQ3QAiPMc
2eBQlkIEHRPcXNjNNtZOUdLTkgy8fCVOMyyA6rJAFjjNyXj0Ju0Chl8+mmg998nCme4nJ2HFINxQ
bpC1bRGJpPytDsebiFIa/ZEZ0qF2yONo4wJz5BwB1CEEofbTbDuatcnCK+mOlttQmKwnT42VxKS7
kbZl7L2qrPcNpHcyRygqme9tkUj+lC8s/fU7w+BHXhbtkrCAFV0n4P2jlJOdBYwvmf9y4pF5Eo/f
cxcRIzI2066RZr5tAPAjJxn1kwt02ixj41ihKDqMDYMo26svvjbekHU4rjUj6iRcKtXi5SDVoG3T
0px36VCnly5mNgmBykEt7yyXssfrrIS7Qyc4nCbYdQeolr8kMjYnL42vnQG6IHVWB7cjzvRP76pq
MeUVf/0Wk6Gaumet138027N2HO1/RDTgNGWcbkxK7MkKzMMaWVN4id1kvEvLDvq454egiBe3wSBI
WLYAuREuIG/mYGN0j2OrwciJ86wFnrrppasHOJhPPYh5km7EceyaR8HY6egs3mucTrtMK6O9aJwM
qNsF3fv4kNG1+VARIqqVNIqWz85ga2Q3S41Fa6TTTvXnlkInRJ/OvIQCflPaGnOExzmiDh7BdQeU
fh7iSOch5eDd6n374TjDHz3pnqn+9UNTPUuIyww+yt2AQHaTIB0gxKtAj4KVqzeiPkAWHhR1RALR
8IqqpoNbHT3Bw3SpblL0Yn1XIZBNScNO4IkfJf0a7xP6wJG5hC9IrVY6xeFEuaRld882X52FLYRt
TsE02FXwDQL+nymWDxMmdpSq+uAMJFlPpvnNeAJ9uiLtfFWEJNb8LfgyzyrSWeOia9ky+z24C7zV
PEkBkfG1gqR/W1Dx8JQbNwjyOcXc3VrN7YgJ023mSEVrHP1bYFIGdv3D8qHZqpjYeBRZQAKHUC4o
31lvPlC5o/ybaeqHmFxmSSzMxnXe2S18DWb2naElQ7muNqRIoOgquuo0C+PL9iaTp42lb5Wl7sZd
+mrvjPOTnY3Zg7bs2s5hxB4vfhAbrdym8LyDlCt1Fwv+3Flzz0WMPE6IOBRDyiLT1VfrV8c3krvb
YpmAAFFOQIjbkaVIz/wtwPjsvnLVDYE1FyiZhDxXmAeOebbOEiSHW2bP1hkPKXyAOr5bE7AMzquH
icE7IR0odSA3X2OZe4dcVqh1PP0Lu5J6zAptK/LJ+hOzu7dVe2+84lh61XytB0fDPEk69JhlB8I9
fmv1POuScQSY1gjlpeP8HRcJZ1n3frBKW6Hh9O96X9xU3n1W6jJ1iBDvYtR5IVAQTXLbG6l+jhz/
D1FwX2omapWUJAGraJdwVFPVsaSz8O63D2raknBE0+1ZZ7zOX5Nxi1LbfQBfO26M1g1gXPxxkaWx
g3PoV8rXsr/0ToJiHOBBG+E71irryYrMDH4+90yesawF0W8cahppdxTRN6TVsOMY5JJZpzGOfMZL
AAuzfWjggm4UEQQhtFZrP3ot0jO5dKRZGD+5znamtXFjlsPiEbIC2SBnBDAgeWAziAjVM527yJsS
z/nQvtalfWvrtjz1DsDjhJ0C7Xj2XJg9xOFq1A5I04kaKNyWVdpMok4fmyfHKvOQbS3sr8xZ/Sbz
XxME4Lkdq19yMoxbjOhyb9I7BmCsybQxn8d89lD8Fd+DkWG9EqS76h3mIorHnYdVinS3/JCl1hn/
wC0faMBy2RXb2fgky/FogWtjJS5dfpzpzRvsXWuifXcaOWxBAB8sMIPHJn/qpNuHBNb3YG+cvZq0
kz4lddBn+MexQfFRlgidBiM3OxZ/PBzQ26k2MgbC6ToH+iDxbrpibjMqjB00m/OWmCHp3PO0vtUp
4CsQa6gpC7l3fGSxs9vaAOJFMIIWoGJ2b6mDp0LAG26YuLgpxjluho2XmPXZySpQl7K9TITkPhtq
+uzxDY+1AWsmJPMIMk3mtqsgqggzRAMTO59NbLX6Eczc2ziVd+Eicp2yd3PALZpP27mInoq+AyYS
ubvKNsTeMrpHLal+fXqxHQO+2bDOZVbr4CRMdajG9qPQCZ9i+3oxScjBx7OmP5UdVOumexL60B+b
xymNlwe3q6yHeBT63sX9NQ/WgWklu4wJt9GQx2K1dwTZJMcbCu9yw1Oyzaoow1Xkq3Nila+9IV/y
uCvvaqy3kCUHsJYmNcyS/LMtSNcpArz9bPkWSkMmVn5CG1Tj5H0YBMZfZMZIZcS8H8QU3wuM8yah
ymwlIsxqkJMvdWrModQFdVxi5ActjxEdldXD/39pnfg20R7tXdU3+8bViksy6l2QogA6FxxoQ2/n
F1P62yTKoy+XdzGz3GfbFslTVGr92VoSZ8sGF9RTcYiNUjxiA5M3bUnxWdHfx49IKLx3LlxmjQMf
jP55eijt1V/WrVkzI6FMAy30KTG0HwZ0Om7XrjzGaXXXZD2fBoPds6/ie2cY2Z+kxamSDTdH4WQn
C+Cf716KFAxOaQvg3l+xyr+zvj7SzMqr46Lhs20L4umEm742fmqs0bveQUnHz8+749EyIvH4n3kb
PXi/NSPtLlpfP1m8B4FN57sTBGwHpS/dszFAlM+m2uQy7pdtCnctyOroeygWYsXm6uYTrLZOmioW
n9hBlS12ngVuPNG18eSPrAPZVQCRnlJOyqq1ceBlcqfDVMEingdTVIhrRp+/caPK24m5Ftwquvvg
x90eB/u+nZy9y73wL8G82SzloXUKiZo9as/RjEUe6fADq47uYGUuJri+VNucMUdQV2gLINdFeGCn
9ojAjoMP3zyu/nUBSKT20cA6oYvK2HeNET1FE73yCBz232K+IPEPW06Ls+5k/d7sWdoNwGN30tPa
XZEZf+rKjT9qO8bbTkrEIzGMX7HWujunGKLTbHGo8Lru8ihHyLB2gqTFr1Dz6WwIFuUsWN8tX54V
eYgn6m51XIrVz8J8BM7d1cg0576M5XGwISN4JIbOOSe9kSSHeKK/Hgf7qjiur+uQKxxyEpYR2yMe
bg3zVa+9El8hf0tfAoWCKKJDBBufNBCjvQeFqsnCydEY5nY13wQ3xXaovKCdR+eiaGgSqFF1NkDJ
qvDbJao96Cw7X7Op+9HnC+jcIhiMpT/LecAtVS6XxLDNg8XJAGWjD5GQkFQ3/6A0Ns+O6/y04ol0
lfrGT/o0EDxA6q+WAwfOm11uQy1GW4IW1TKuZhWxsFT/GKCrYGlT/SLjLJQDwEd3IkvB7dNiX1J6
YyvTsTCjcGalVu762YdK7K1GoUq/62nCWI+JNoSNdG8glkmUdu7b7nGSfrpPR6wVy5hGt17Uu8JB
lp64OOOWblMD11LouJ/7trgPggOEtA331JLFVeTmve0T3kcSOg6VvnzEPaclJgioTWU42EVGCm3J
a1Y9/PeN5Exh+ufGNHQIxppkiK9plhxdu5/OkrmFqIjewzHMSUUA4Mlol5eGwJXOZ36b2fZ8KLv2
O07Gt7QjYEsy1A8ycfCqxrx7LKIPSdvCQUBBtLDgfa1HCFAebwuDEbs5CqyPR7YGfVA2jXHSXPKK
XNG7JyR//zzGOOkYGTcWt9wio57v0PDKrUxTi56nPUTCUod6RHtSpJ0KxtwCOpF7e9yM1t6wPHFm
CkBmhf08gNZ+nJW4p/JcMg74ZFfkH0ykVmznZzjW0tyl+SpgJq0bVsxfqcYtp4r1RUZN4NqNdfTn
JdslDi7Hplw2UBHsJ81FMD869HXSoepkZFYZjUSmS5Xl1N02ijAjoGbbAAR4lajltgLi/cZJH6M6
eQcDNm2WuTS3EIkuEalI9wZqo2ej9kpao9sWXtxDattbsvbOzZh2F4lgApEdiknk+OmhKYswr3y1
zYrq1StbvP6dC0Rswq3RekGpC2igM2IPQ+XTXeJeD8FPV4FQ3W9J1sHXpKuzdLbc9dNlNk+YpyE1
k9cRluRFBPC+3NXJlJyWmJwEI0JP0XZgjVpcI07mWpeKyNkjWpm3hhjnD8djRWOphipm/VvXeBsh
YL2nKdTVsXFWstPfJC+mi5m2wWJwj+ZQqZI43pKY5x0XsA2k6tjBc0V3gsKQVEyEKHdkqccY7uAm
E/U7AN0kNBvxhNTltTVwYNlG9Znry2vsrRxxbX4oTC+0xWPc6o8xJJdId9oNU8oCcE7xr+qh0aMt
6hmLVG8oWq+Nh4tJN2eCEHWI6IICX87dlnyJ7QTqBwNMh7i1MS/1cmhc+5hgnt+6kN8ZpVPpHMvZ
5WQVTBPapZTkONQJoBLgpDCOumz4NWFRk5d696Los/ca0lcH47XKxi9Tsy1yqelW41UUYHzkuX2J
GYpvzDatdszxPQs3O7c4iWmKjfmIYK/hgauHO46Qf/xHMFyxSHO2gFhiFMOn1rL06Gh/vMpi5Iu7
AVJWTGuIsIVpUWtZIOw6kj/sRuKSYryY5O5L7fQaYCn7xUqXYmupa6lWDgJ4MIRUj8kI7GfWddxC
GYIPHJfGcTHAzGDKLULR1efBZUrhSbGn4MavOOnlUY1MX7usbk+EPTJ7g/pD+oT/SMxiVUr4NgpN
/Awco3GGy8RdAimoS8AxRcupzcyLy8t70KJMCwf+PMojuw/J9TAfhvqiR8ndTrPlXYe64w741knn
6UKJPlgNk7UpF2ruhjdln5UvyVIRtuWZybcRH7oWPG7fGMaud523Icv169T3d8kPjhHQtOkHgyHc
iJWaenN5hBY7bVmEdUfBhcT4eVVYD1Z71YVJc75gYiUaiYIssjYuk1xaz0pAnPrBfOOcbOUc47i8
uRYLgxafmDe6CQp0b7mZN2z3xiWNp9uwrPtGUgOIIwD/UTe6OJWLgire2tO+Z+satDWGCK4V52ag
IAKfU4DvzfqfeMdxQQfe+Olj43QkKRmkJPhEcaoVZjkiDdvGM8CJMUZ5NxJzF9QdE2OOW8FCEHVS
06CPm+dhgimHLMPtlBHIjvkF+S4xgcMJr4oOhinvl3yfrmxcqVdkneR4Nn2BAAqP1qjUiIPQD2hk
qxfCSL5VaWknj1ok9zP/0ooxfVx3Uf/j7jx2JFfW7voumvNHkEEyyIEm6b2pzLIToqoNvfd8ei22
fgmCAA0EaKRJ4Zzue/tUZ5ERn9l7bWOKixcdzaiW8ByXnjvHIjIuaRz/ZfCsFVxOd0fI4V2MCesg
JNR9nBmnuhVsEBq2fWE/ROuQt3UAbMXyQXg3t2tcpHI+2UqJ/YmzWt/x9KFHTpsbVdxs82C612Bo
mxN/lnqlzbKbKt7EU2AgCkLSOjS2e9cbjyC1qGxflMlmKrATk9mUftQczIlTh/2nrhLnCVqeDxA4
mbvxaoNKrVSXeDBeGUM0i6qFRtjhyIrMGnOQKH4irxAnO0dtT4LKsEpSMkH8qfB3Xc7+KbnX1T1t
puIxePmPF0qkqe2PrL+CLukhMeJG0olr1w3rmuGJ1bqg3DsC05bs0NFM4FO6Ip8ODD5f6SOzQ+Lh
/YoEzXzxEWVG8V2ltJF+8WY3kf6kwP8cch/UXW4djYa2iRkmCChIsLvc9JjxtFXJS499KWYYQYSQ
dfRrHBRajfHanIFZScKN2dckidSHpk6Nt7Ts50CkvruTvPPXUB6XutC/pqpkfTsEmAFLa22nUm40
S8bbIIOdypga4AUR9EyS/XRfRbfJCnZqwMdCOtmEtOpNwJqVlUev7AAVy8z3oseYMKSgDnTIJsww
xCbgCqa9giXt7XqJHiAMglUV41HruV7otDe63YQrwp13BLoAJjC9V8NgHJARxLAaCNzuUF/BKD37
WcUtrM22Hg0eCkSwRR4/ZZbfzErX92Vlc+751s4hBhBlam+t2yORauMmTiTEwNK5GZxnCXOqsWo/
p1atq5G1BHqUZKF7xYcJJXCRb9CG7BuSgBeo574xeYpFoOOlTMMPd4DeHwJij23hLDh3WJOW0j/1
tM+iT1e+ji6uipAxOoSld+D/mAYx/WiDk1Y7mJ/NKF8L/TkZFndR8eOknF86PAvKXnvcj6lxD9Ey
r4rSNggfKnIGDcQewtoo7OqmxIhf0UCRPlrtIWt9ixqFQPJEjY8sp7RICY62IuqvkRf4MCY06WXQ
YJeJ5mCSmKGnk0CnoGqgASFb2OkbIk5chANEbIVRU97H2GouVbUsKxbKIWJ0YX6RIdGBnQxuzpR1
GzzoLH7kgMytR2wZj3+7xJw2NGj7RtX9zorCs6Ne9DRxIUQ1CyfD/5NPhnntw/CrLeFQlDjlQ8PI
D4NfId6sGaSXHakZWq5vhMEgdvCtZeS7zAYnNiqTQ2h1lFpMplgxH/JmhsrmkDNG6BT7Msxj7jjj
ouXaX5pASPMBEuFyVnsMhsOUxSioFBJKRFYFa45rGmXDwr5Seh3FOTrqRoHkcsZEfpEH8GxVM+7z
kGC4pClAqZgQSlk5bPXiCWcceWaNzNBpo25t47pe1Fgkt+iF/hitgyGEjsTo2uriBt5fNZ9UIY3l
0c6zR6f0jl4aqFvSVcZr1zreSuAZWtAzYrxs2+EUFSWLFQ9ezUg7b5Zu8MBkTq6djzm5KDBJKAqf
FZGuVMFaFCAq9REhjCgRaU0kG6WeZNOsCw/5QCibQR7rUCEhr8C1LD2zUgdZTN8c0PnJJ/vn5Ngx
COBoRt+PdNuONx1hxnjrgsxuLthBZ/EMI4DRh2LVzfhSJkV9JcacJXYTZLuRheB9KA3t7gm1isiq
vNbobhaZ1uhrE2ncMRmxxBGGUjAtJ1LeLeo1MtCFXTrOYgjM+6QDvg1Kzr/01IUB7AMdE7yu3K9I
N5hE18A78LvCo7T3XkoNnnvdhyjhLJsjw1hG2zgM2GJPlh2vPcMG9ju8hwOwKoPWbSFK55l1KcTm
Zl+wU7Fkfm3LW9wg83NE/JKOSGX8OfKkEB9C7+8V442L5TLUaEGpLBKRnOKh+nFysDhUkWMR/PAi
UwUZ4douoRoAiu3BO8xdrss37IcAF1y3WtaB9eaWcBnMqtxMGo2J1fAFNzQSBebXbPEF8kXos17d
bXDV7NM6WKVjtZNSHEsR/QJbEB98/Q+dkImChkdJr+TaN0mO0SNmqD0pQVTB3dKL5c1VH8IPfiyY
xxzLWAnSMPwr7eivURFIBaANeZlmX5IOaTmcXBIdvsbKP2IrWCeIguK8CvdepcNDJTRepacEkgYe
OO8govRG8sOOTRkRrlrGXmqcHdQ2P786cTeM0HH/0SdF8h7vMaz/MaYBI3flPv3JYkfU1FReQOra
6K+uNR+zmRKsD9mKg3U38geSKyZHVfuRNekPPrQfok1/pwGvS2j/9KFO2BTvOefIRFnS+IOz0gbt
jxmj/byYelojyDx0TXNzXQ03PX9W2rH8kCkefoMKSdb+X03SVLC9mEtKoCT+IweGWLjNU4AbZHq+
R1J9JrKYxRF/auTSh8ieZprK8R4ZSAK12sWP7D+s2jhHgTNuWmr9FYCGuzk9MuFuo1AaC0bvPLDx
3UKbtfz3VxTzt+LH9ToZqcoHHqXRe4a0JdJqPkhVylBnGa/QOJ8UzhjQfHkv84HqzMv+2NHbxEZ2
IfKENar5jOC1JZ62Lkw++U6iPPTqD5zJxN3VH273ohTHP6E+1MjeLu8w6yUzrlL3rR/uzNZpe6Ql
o8lfvyY5LdIvogyGvTOhSufMWlc0uzvs9ghfJ/GrrEfMPiM/vULsO0eft1Peph/YfNXoGRrzVzy1
t3+GA3XTQvtjKBPU1v03vrNzO0TDctSjRy2dN4B/lwkLocFuunXza1L0X8U4nuMQkbEwzZ2bo6Cx
DOPUYCdyRPINff51ROhtkfGXR/3RtlIFnEt6S+FM1X/H2f+/Tsw5//8WwmCYlgvX//8cwnD9HdbB
9/+avvCf/5f/TF9Q/2HaQriOQfqCmCMV/kf6gqMTjoOzXbEBsRz+K2Q9/Gf6gmH8h8UvunSjwiSk
x7L/Z/qCrgjiMTCNmq7umpJr9v8mfQG+BUEORT5nB2b73//1vyheAsvRWSwJSeyzsPX/LaQg7Lhh
zLyZNrkSyVLNHPCejRVOA+NVy9X71FQnBLZnlKV7s4dbZmYNqSQeiP36D+MmwlrwBpiCJGuP/r4X
HNtpGBTbrDAP5Ba2HBrGqq77c/IhOpQQLZ5Gz9GORcOgoQ64F0ytOwN5aZbAmtU2c3tQm0j16sSf
x8w+DpvsRW9hBTBntZeRF8FNy8516b8CREYvOXgPyRxxYRfod4BVaZ2glRumT4gr6AApxVg3xUS7
QbDHfMHk0Y9+jXhHqYlLxO5C+6Obf+HZtIvhIaxWbUL2GEeFSnjRR/txCPRt3YcaNbl5g6mfXKdq
Z+md8YC7gWicbYvq6z10q5adNoJokj2NdQRsw3RzSh781lXHYGITaiq8e46LqGpROtorwLR0k1sJ
nzbeVqoojDemC9Ys4oMmG3kpYoL60jKkj4w+1MDiyPOMhZOTT6wyBEFeiZW+q8QblP5XwHXoLav3
xs6eVtX/thjsZwgDM9O6dAxPd85cDbRWQ9PvJEgIUuUus9ruP9CnU993W6c1+l+RH14RtnWbatCK
nWtGAgl+N1xKYV8rcxr2majgjcYWmnWb+r6Oupeorf/odh8dGCo3K0lo7I2Vsdi4gWMj7te55lKm
qB1VW+OIgwTqfQ7cyIHN4jhLOdnveqd96InW7SrLyslXztlMIRlesdY9eAO6CMfDalzGPR4YurHc
zaLnWLroz7pZ+NWKW47oi6eTXCR/GMgEouOoOh9eQ8xcLzQnf2OM3B+4LO5TYYHWQUpL3Gx48E0Q
XUwOLpUEJ1cWjrxiYszW05Dnp6qsvZ0KmmyZy3QdN42GzAGF+1Q2zs7Ds3aHrOMN30Ws8Ka0JSbn
pmOb4OQIfkWuLYbux2N8v3bmxR66hk0foCguMdlTQCLKZMvfewk+Eg1CZZ3KY+HbH4abHivpbzNp
/hDCA2gweATgd5VDlgCFzbV1FYvl/lEZkiQDTSVraT9GVWZbguaaBdQcJs6aC/YfQwFyfMUF9w++
5jfWxrcAY1Fy7aYOS+IAy2LFpvuLxVW+MboGd+XoUFoaeBmk5n5ptfUl0hlzU1bQ0vBetaVg4FYQ
X5DicM81MGpMg5Mq34CaOFjCwDuiKAWtbT3Kr9KXXy0d2QLcfytbJDztJZY8AXMKnA/03ZIh4R7Q
JTMF9lzwYbTQdw0PH5HHTyaKXovoN3mbv51axbeixVvsuLgNaOKvgjDJvTGofheY5FNMaXOAlZId
61zO6bMvrVYDfZkmvr8STasTARXomK388j1c1/kbclptnxKdjgIs26BSOxlWDE8ts1HFBJRUASGO
L1VV/Xa7p5ezJp2U6x1K3QmZeoQ4nGyZocxAMtD2RA22RnXUmwRuj5+Pp97qtxHAjQ1xVZjzYQ3s
QlH89svWvGmtDFeR6MiXGDw2zAXIr3//FBt5gT5G69flUB8sD9ttmx5jI0z/+FX7zP12M2XVg9Dv
racEqVym8T7ETygv0990Ql1mxheCJ0sKAop3ow+Y/RKodmo9dlAphe2G5HdnUyKn8JK4Rs6SYhEu
m43Q3BCvkM3hpAqyMw3y3EXpz4qNCb/5KM9tyAwHSeBepzVajIrVn/J6VrGpig8p3zGIOP+rUWRi
ZYwV9brRLsbYMvLzKOntMWs4VaFjSau6yXwwVkVuxrPKw11oWhNdhPdhTeBqW/ishaE0Op1OHNtE
35a1RVbLKD4LiCmvNWES9t33S/3HAynMkKEcbrluFWiACyyHujPsBFMDLtB015pOAaisA8Fg2T81
xtsrQmWH8bxX7IfZwDJU/G1COU9BRss9uprO+GPoTn1jP2PmJWtCesrjvMxri1ywytXElrPlqATj
ActCzqCo00Gp85SZzpwITiJNHa/5ZpwLub/dPnFQLkWV/1u1TgxZzyCIwzYkl4fpbcMUT4cjf9Uy
snaM9XZmJX6nkz3ryCmqlczq8yAQCDbWKNeSBb+ss4+u5YMKxpGZHjMODX0GQ0Hf8g7oaj9YDrec
dyxhIlle0kMY9NklRZhgoLFiGYIjpbV6+62OQW/V8tcQpcOlm+SjrqGrApjiSk+jHS1HyQCVn6Lo
yl1Xy/CqShYmfpqodRG0YKJCj2WyikkCAGWxdBqHQUnGY/LvC+tQnJcDTpgC9wNgCuvb9gOmijbz
bQ+8xB4bn446cAw3EVrArZ9ke6H59rOHAFb1rvaWpZK6o/HW8DIKXDZh99pNkdz0E1Kff/+K/Apn
h2rY6rRdTLeBoqma1HtrxBBLSo9QJOBwjCJ1+JwHBJLOwbeG/hgadbwQKpiQ/pjeynCNzzSmFKAZ
O6lJAqzGkmTuSvHTobuFclcDiHAhyHedmAjRjLax0EFP26i8cM7/MD+JV0AXuSmtdI9/xl2mcXSP
hXePN2IKPyKbz8FAxwM8dzX4GiGA6DOZiULRQP+i11cym4MVO09mPeEqkVq3aia8g5we6HgVQZqN
H81cDLBqQX/mc4q4iKDG5UGAyN8/9mn8Gm1zq9nVDXEwU8fWpWxdUEzhC1kVRGruWrs+WppI1hNy
j8EdbPQA49HW+O2yqB6OHkQb/YP8wVNjea9TrshK18e1NXioCfyeSXMrKfVkmSF/mqITQCxWFTOt
rEBRruFlWlpCM3dtAGvb1o5BFes35MIEqM8vo2+YPL/+sCfQxblDg0F6NBA0bBOsSk1UcMZe9KCU
3xUErPXY1Kj49So4lTrQf7cl2kGbJub5XtzuLMoLUvlKd2G7eJkqTW3rGtuXg4L+UrrNZminv/GY
EGtV+R1lEyKKmbSJ65XHfqom94x/681mnLKYS1uzd5y94xanyonukzkHDEwGDlf5cJt8RuURm2G0
5KzkbBjgbiPNZplY39x+AivHgbcaHKPe8qBoxxi4GfDGz8Sp5SbvWZyXMVDOSZq0l3iuj2E9rXo0
Gr8yGk5VNwBPA1CNY2X+AvQN+oU1RUgY1skt5R3Yt3YIYamuC4LPIFRP5Jul7rg2giE76K59YxE/
8VNM98KG6MqKS9zxZDmnIFD6Ugta9YVS4HW3CSivfhgZf9Y2Rb6y0no9FZ9dYY3fX5NBeWboxSf8
XQ7RqNKemgTU0A38yexx+0TzVwnF87twEa9hR9HOetVh7CHtpxx6kI9J9k24q/FmYfbTBMojUiTR
TOTe8BlA/9EbUdxVC02rGNtzIxiZpXFB8CNj6lNf4aSW6ocTkm5YxuTYeAbE52gfTULdeVYNBmxJ
8XveFzH7y398O1XLCHcv2b1cOVUvLyyeZ7xHpH1XYUsqdOcQ8uS2u7x2gy0nrgBHw3irdx8Gbp+3
Gqj7hRUwQtVysrAqW+EWISaqFkfcGpE2r44KMriiUK0rJydxLairLUSjGi2ADbZYNPIZNJNxYuzM
iDsM5JO/+yWtfXXMuuAkqky+TmMmb/O/6Z1tvApO8Vs5jrugOcSJQwRQG30hDhX3KPWYBmrwP9N+
trDDgCW8pnMKrP38tuslOBnz/qkpHI7I3MmjsUc4R27mXMcMeErcpFcS699czdT3w6hjnzEx7gtV
gVIAWHtBGt/snDr/EWNcXv59sVhJ9IV3baOGpmqoMCoRrNrMX2zKcKDYS+Wa2M7tKjlM+iAxqcjs
7DOdHtIrOVwKT8i46ZJIv7vwHQ9aMtu7Pb3YhDW2JoDDGetlvdmlSWlDVivLTWswl52gGrBs3g64
PlaFgboUntSSLpQrz8TSg+mgeWKGMzbj4Llo+GqYEKClxEiRM+RN97tHHZEU5O3GLJZzjMCVOdhn
VTj6rUENWhjirfLs8RfBTTA1CJSo2j+5qg95CNOua/J3uyEb1qvtL9XDtzHmn1XQ9T8W8/oLNxoi
5btVZGhdzEOncXnP8mmY+uZaIn7f1rZYYjNSG2tw26W0kS+ZZnitS9oip8oQLzTxa4V0YIPBKlpH
VZx8G903rGZ5iDvwJGHQmQfAUVeUgupgkl0T+XutBbCsFDFdRC6jtcyMn7TNi2Vl5Ki4WtcB9dG+
tDmWD8/M7kPMrL6ldTADB1KNK1ej7osVmajYY+MezIcd6wcTUo27Zxs8nFLbJvoheOFSqeb1nr4c
SqeDxKFOWHTM5TDNBsqxAbqN4MvJgwRTRhmeKjCciAjehiJJPwPhfWr8CF6qYOpPtdFYS4Gp7ysz
+nd26erFLqvsBKzeXWpEdJMDVrwC0EoffuC5R1HZ4erf/x4U8DYxy/z33CoVGZgEyzc+5JhylG/z
xHZvbRzSm5Y5kM0MyzBlCtPyaKfLYSHV7P8ocWpNuol1tX7zFKtP9BfL1MBvkA3sdXiOITK09jPU
/a2PcHHJntDeJYDdKSkawIClycelQO03rZxQbTrJJXLLUx2zXVFzwZleWFgTrK7gwQZJPH4gf2pR
cdflxVaBfCmmaTeew7QtLjXCLKzTeO4l5MBZldBcmgrlG+E2oIpiVS06dxqes9jnnjsEDggigFv9
nXW4ccSTkPGy0XBwC9+TnhF5MkT9vdWQrHUCUmEqiGssbS9FsRWaYLcC3olpCKE/ZcVaRhg+ugxY
delV7laJIng10vHNABv88EaBw48Nox1O7boEz7IE2wzyJsV3mhc6Db/Vlvu0keuxBTUZ5SnlWdwk
DyKe6MMmYs0bio1Fo7Xldswc7VwFo3aWxHbCw1PmSvpas5BeUl8ZdzGyNbthU5RjCgoGxaHV8oHo
VL+h9N1HK4IP3vEqiD9CLqsXvSY0Ikw9WAP0npy8wXZwc/8cpQkkl2H4JJHjUwVWuqoj59maunsq
GuuVGwKsaWWca4fHv7YBxDOgis9p4NyramwOUQStmFHM3pPIXPWKXWoc29XGDOGrgVthsY2FjRoj
yx+w8rJHYsIAQc/hTeVfVslpOktidExfQzsWC/7KrBeiPmg2Sh+IGLP+oOLbRaWCcmzNm9jkaWjG
L1ImPkfExKgKus9r4hnfTJO2uonoJZ7lh2U/LTo1QAOhmY2k+9kRdAPACNc33/7fygEaFDbXpAGm
Y6fNJQdPAeAXQIhGE3qYAnEqvTJ4iziYCzC0k9aUK3S3zqZu7542kbYTmV+EJJnYki7eCAnRtfLf
uOwbzIn+knFdc7bNDvx0k1nHCEfBygOMu25kmz5HM/7SrQm2qJlkO8H5fCKME0nGNU664ObNHqS4
yQ8Qhoqj8K99miePMQIsqpGgchUpKwQmEDdIVvz3jXp4j2X2NjLdWMeFNrvYAS+q+Us/C33//avb
qF3o9PicctluvME2b5hM9wXjpWPhjPs24pIOS4PQ4T6oVuQbVYAJBXgMRADclzlKKFbo/9wUjq9b
ayvEYDSlGTrLEnlaE9+rxm0eBirCI1ozoDxQRVojcn+bEiON475VbKC+RRBtu7Fkez6l2gG9U/Qo
ovrDigT2gNo9ZallP4uOIUprYV1Lr21qToekkuFhRN+FAoNsr6p9ZUwwbRKfxElOZt6yHChhX47+
pox9xvwJ/qBoSPr3NAXpG2rSu2do9zemxWylgJFPQi37k64y7euoSA0oyuDger1JueyY9xQcrRSD
cf73S6FK8ivqsmXY7cIk6S7/Ap2geR5ULqpj40jSfMCeaVY7nQMtko+xONmRce4dw/qxuvBLb3Qg
5X4MGSmptgzw3I8cqc4a4hjfdRLSxcMUMDHMPo1wXNszOirQ5mGsABRvxL/87sNMvOd8c64UmyZV
kmXjFeGHFQSHhruo893fJQQEIr6c6OxpyG7y4FPPce61TWMSO4TGiGkmU9icgoWhnkIM5rN1KRKo
m3WipWdjjr0T2sAD5CxNDFMGQw+kT3j5hZd/TG8yLZg1FzWcep0JWdzYCQ4tVno2zJY87E6pMoul
LSUnUcrk2QGzpEm595NGWxAIkmKjN/4SkvYSM9be2jiYmALRjSj3EYRW8VXFskE7qm/oyae7l/qK
gCPwUMD3kNwMx7oWZxX4X3lmZZciikaUQOQCAcBQmyIGu9wZY3bIVPNtjXr/Wheut80dOLBJlG3k
aJ9Nqyv+1MwWkaFbfwd4Z/mgGBGZsrlM2MLjpC/fq4DESNs7I7VKVjhjRDCEMFu6cJkIwOS+kY3X
qXSGYy+a74bebp6IyE/Zk5UcDtCrtNuAO/vkOB+W3vQPlZOGEAN2fzUmaMN5Ww6bkQy+qxe9pYgO
wvQHcsqpLfOa8jnkPZyMXcSbuRBBiGodqpHJattXaCaCVIPB4vASFS4Hee0AJ6/mrN1hrlGmm5km
v9DvwLDx0w1ZbX/98aLIwlEEikUst6n9GonqBPmJV9LneobcDQTnJoVEK2d81T30nBxPX0n0CKwq
Ik2y+qAs5a+FZ2zyKncPoZT44em0d50dmztR8AAFnVNfmMeIhZZ7+nH00zW/hB280T4sowdbMdP1
wHV+EsMEVh3s3q0rWckX44SFH4GHNdba1Y6oJ9y65Uj2EkJCkUyvLcqfldXx5Pd+Des6YK2JFt/k
DC77F9vXPSqhqZxBe3xsg9+uYr0TG9xTKRsCDGiSPkfgs76NQfgdFva7SmVHHafUVu9V8urq7Ws7
Zv4veMvLQPN+MffvcTd27isqqEcDmCGDmEcWYJJeQ9y/8C2dq9+zBM389DDUtxPJhrmNP0WGw7V3
g++kA1jRQt9w6yTaFJWeneJwOkSeRmVTZ/mzgdtvt1V81miWV4D7P5vISTdJ4Ub4sVMSR63oM2Iq
8DI1BqQ92A7rsmHdIKlC9qMy5MPRmgHNJLBJHOXGihFNuhWzF6lS6JDqPnkt4KCWeqeTrqIUEpP6
Etrwp8Bv5SDA9X6lzWAKHmr3ROzZsUjcdKeU/ZpZdobyrI02oWBP77lGehBzb8VyBv0HbdNB1qR6
tll3U9ukxXJPck//W/ln9vEM4xmHbdMY4VbSU87ZKP3Nbh9ZKa04mbIHvXhg0vMOTuovbZTix4yn
txCdOP/7IsedZkb13XUnDR+eh3HV28PB6OeAKDK65ZZU88dYc0VGsEz+84uPjqcuSZq2QSlCYzXm
HGG4DPIXPU+AgDBQW6vFAZJVVnFKeonQloNtoFuwBPdzxMV9ogh8528l6Kn51gYsHkU1Plml0aE4
CpLnSGtmj/dgjsxT8dQvxqG2dogbvJVyQcKyPZ72YUJuqKSi5h5P0I3oqOSCoiVzrWXqUSidpqBi
6joahBT4vlU/UjKHF/Cf+V2TnAus4reELdl2gjVztVm2cDKtYd2/t2Ma3IZhCG5tyU8ttwA8R805
6Dvx1KCP3a0WyGRcIxoCG4FAjwIgqi2T5ALje8S/vi9TvpshR37qTaRZjpNpbeHuN2eNKHUKy60T
ptZnib86c8lrDMMzEg7CSZFLL5H2UrnL2ZgbRz51KJHM+t/BJCJm0dA7JhOLvRzU1LqlJ1t1AVMB
twErMQHN3cPQjG7QDEzkMOrbgDK/iFVqn2KGSGtvwKiCD8wEtN4n7xVZ1ny2unnTC+2LKOFoMzhI
C0a4Dg+vz2k3LecGtOcc6D5JFpbfQHao8A8bOQudRB9RRXeLzkE0GDVpf+7A8vJfgqk0tYfG7KtL
1QdopMNoOGNJIp6Z3olRK9slbu2LX9sMXka7W9fRp0dE9cMR3QrUf7QXUtMJt+nkgk4EGJOfBxxP
xYEXkGgNByexI0SyQ4KyiRmaHBJtAHtbDrtJB1Lh+F37dDPovlyR9hsBOoQKFNpPjheez6WfNnga
CLOsiYiKwcUdBElE+DGbGM0WsQqliI9hLK3TOGrvzEOSLWOaTz1Mh2dkQHGK44KthICRxfue7HvT
Rhk0sgaZjObUKoITUZYIe2n4GMGNhqwyFGR7fOPJRpErtjRMbiEHhg6J1O0lrWruDVTi69x3ivXs
O62jJDypHtGwz5p6HJqLFQ3wCYKtaQTNiWiPM68nQk7fVlCzhuij0dNtQqKw5qUOeSPmx5AM3SLR
Z+Wr9uW43RtzQHvRUJX5g3grS/cr8wkQzOWzmlslXXfHjV3W+rnZIgBt3wo7+jFteewwlF3x/msb
5v9keNik9hCdtWta0A56qg9zll++QvtKxmDZW6d0wJKhWD0Q6Nsx54uuheHkV+XaT9Io20tOq5lj
/XgPBLcr6iveR6mToGMMP7auFy/4g4sXWwudVWUah9yn8s2ygZSb+q9vhvNmMO9vJYmHqPm1q4dM
bx4+4MU2/WTbmZF/AK8Ngja/VnwG57LFJlObrrH0+uMYN/3RmXpMNVYPZqCI/FsU8xKbvd2hPQXc
TaZleXUawzwwxUpx4kU4zKw0JgnUgqvnieoZDS5peo6DxDwHCYRpOZ4IEWSTVS85Nxg80grtLILp
6b/BOmpR9AI6h1qzHrN3WCoEpaTyMy9t7POeXNl2++XYzElnKqEyYBMowW6B9EFl+1sp+wfLqaeA
9xGNpKn59slBZRXb6qMyJREWZfqCuXGNahqQWmfwZ7Ls7cuIgCA/XVhUkJZL/vGcmlvj38F2XnLg
tGemENkmD/RXI2TV7JOeZ0zOBXv8imm4CV0SI6gQIxAEWu66slcdWqM5cKFbmzXWoMpl8kbEDDAh
K/RPt8kPw5tKgo+0x6ZcMhNTOkrhdmL2wRtUEPMzWwwMc1sF5DVhyP8VY7o4lFjtlcMCIU6HU6/a
t9QPy6WXN3+pY05E0y8aI/CpnYpNw9LAQ4e/0GbGXaC83wX6fs3Ov1s3TS4phwzYcLCLPeGdsayM
Zeq49bGoKVmcajUMafwmfXn2BMhIzDkEPFx04dxc8johfBHSLPH3ebJ5yEK+uakeLGyjrWE7UUIE
0fhJWsca3rXJL3ufRWeyE6vVawhab9nk8uT7kIhpTY8A94htDj4MgC6YwjqeScYvHC7VTFPQLdzO
DpP1VSGhxWkJU0MXvkurEUyc9BgJqZKCsl3ZRf3kt3FSD/pBK1nWxLEzvAUE3iyrzC5fZJyTCj3Q
/mVS4RhyVYkE2VtFDhF/hKv9Hrn7zm7Q1ec2StjCjdFJayrxUefJT1RRRxMS46968mHXap7/BHiv
tnYHlnKokbKFLm9xWYn2ysNRw8mH/+Hn3XMKBWBYDtZBWjfEgw+bbcjaYT+8TNKy3ZW9pq1zfIVM
zFMPmkGdrGgCE0BRenq3gG84hvvpsqK4IcvuD6ZRf+GMeyX8mwW6qT18HN5g9glOmXSPeDazqQ+d
lNnLYNsvBdHQl2IKAsgZwwNGGbFvUeczUBG0JUrcaM64lFqo2JJwwIVujusKR8NtlFWxH5kvLvLI
oNiAEkvbkD+ZY4IvLv6EEzJgfKsStIrSQbYSkvrBsuoTvuOu1onVcL5dj3nQYL3FfnSm991kI6GB
SXsPBdteZf6UzDgG6HpgUWCyyc5YW76/iUQPnsthRhnYHctgPm8JvKcgsKzTnOwQSXlzWBiDs6gG
8m+jelm7/ko6ZE1V2dT+N97OZDlyZbuyvyLTWHgGOOAA3EzSIALRM9iTycwJjF2i7+Hovr4W8lXJ
dFVlJWmiCe02mWSQRADH99l77QNQiw/qVJaL1dJp6eoM7wUtEH1YWciLPZhBybKqS7kJtXwZmE0z
FaCOtwRursiK27PaF3HhB5Mhg1jUbWCl0VvIeIMiM2RE8jQRP6vFXArd1dU9aTeY30cIy/2EcJzo
cxzFdK3oJci6Ge3NVcadkQ5PbY3Hx5rZyFsogcRD4/zgDdl73vJczzG2JLUvr6yjQN1YPHLDKHq0
+5yEF6w0q0BRH3rq0zV+Dq9Fi5mj/Iqo5AqjeGJOqs3iYxERaQWy0R16yZCqlCNBjRgEwNHnkGcl
C4aMipSIQvqYxRVdcKQMezCOxDNKxhP+dml++zOwaMcQ95YmSe4PXb8vCyg8wrQvyzjqI7vVcdtS
xE4ZhJdefGmF+wqfbFxm815JaR/cNRLhtpXLfs7gmBd/U+ZdPse2+YHbR+OnZuOaNV28712etkLm
3athYUZtB+keoQ/yOBlydSPTcgeCN+c4Wvo7ZxAriACMU9eE2QXewT0HnfAYrWPuCEJ5rzsNIovG
2KV8W1tGRRM6FFhW8tZePzSAFk2PjIxLtO9Q2IaxCRWiYbTUHtBAdwJRbY73GrBYlzj2GX/u2eY+
t1eoXgGv9CJmI/qu8+WRL4IMQHxyo+kPeWRWv03S2wpZYkmjn9MquuepZ7+OWc2DNUph7jXTl8Si
0DvJRaeTBPvvs2xv7Gsa2ngulF/tpjLDZ8rb7BZH14PbUHPjGg04KQ75eZO35xSFu3OzdO8rHkXs
7jdWBjQ4ZN1jWvo1xYmxaUL9KMkLGzPbbdP1X4xlpte0CtOtyrhsfd7O/UyuzwB4SElltetb/ZF4
FZt4ThueaHgfTebjaOWvHeihzO1/Y2IETE8TTtx8LQlzdORx2J85iiSOPuV4lZm7Jx9cX9VsXG74
1cx9IV3EN+yL72JaT2ZTeq49sEcDE0NvUQjV2cBYwjb60SpPnDi/bISzmrh07m96a+mCMiW/X9OI
e+KcmV26idZMiF0XJ5d84yly0qCABZmMiQFsXfvW13CafiAyAyTraoroZPZZX+EWXJth+PJE8cts
zce+Sj/5HZ+dEGvaYHROkET3PBTIJowDAGoJZNt2IeECFKfiD7JbKG4Mc9yZJie13MEFsQD2Bebx
xdCNAk57J9EYgMAxsmVN6yvN1T89U76E+AUXz/2c4vkmJLbCGJzVGyOB6FjVKFep5xW3ldeA77Na
bmqBN+knwvucRPPo0TCL8RSxmeQ6Zo3sYVwH2LEcDW++2FPhEv/AGaO77MIz1rgdlfwUfmsc1Hg2
fE/ftSlG65CQixofMbTIqxIHlxaBo6LuabN0bXTTGNWdmXTeuUYEoCRdv4as0KeeJqVR8GtAtL+S
NIBJfaWo9nWKZlQuH5TSEoGcU9CAoRkSjnIxNiSjsZ0z+46d6jks8xsSOMmGkZfnkjnuqyS8QMd7
9+Pm4FZUI2ZwB8f0BseZgdkqbAEzLelREJrY9DgHn3N3JCvzloTqye7M6S41mBiUQ/GaIAjp0lD1
y6uQV2Ol37yl1luuqzeqsXH0cZ7dTh3bTe2pcyuRGmIBRSfn1HsofQGbgHqDImuTRxISP6l9Sm8c
fvucgIcLE/K5csdjYsP2BsH17MUNv2pJNQCbpdHnQLUKZt1RwWOIJzZp9Np2gDb509AReILtYp+v
T086AX6/DGKfM4Uk68TLvo3K6rfC+SZHf9hOpKbRhOl3qOfk0/QOvl3APmHDQ4B5Z+YQeUncjqJ8
zVevGODRgIXHcJhCSh8XvK6MQl51bnNy7H3lhuiccKRLMcQPGHF7TOLkET0xUMEkcZklibvBz6n2
OB5Jdjs1oxSZlq3naJJWsO34LtOP2s4zjrHDWr6TJ5CuQudxad4XidPMqkhcYsn8yPTzjEPglPjl
M74PLujw3YosKP2aNt/BBz8Ys3JgSsGQfCYAe684Oj/OJH+DHqr+CzCk01x1tEu5+kNQeDIJ6LCj
OYBdb5IyII4/3o+0t0/SzK+WGwVxZZpnJKKTduy3mQarE0+5dBcOhExCxRnXj6Gzsx+AUr9iXeMs
eTMKSigWPbHtWhIw3DmeLB4VfiruzXGt0wmstgcoCiXHTzsoq3P8XkqEv8H9ZTWgkv2kbBESYS8L
Kzvkrg2IiOiPTRnxhnJRLMC0JjYD2KkephrkVTxyDVUXyhQvdPiBhm1Qe3RW7cngglihR2Zvxv6h
SDDeaQF4D7pBaVMJpzJxZ1LT6XBbTOrqpkOk5upF+yyqZ9S4p2HAxuRE3JdYXxJL8aCNTkP4VRYB
IW1xYFb4bYwMeyYSMtlrmh14XG7Di57NS98ODkJ+Vgd+nbzHA7brxq5ZYzW4MnKqh7YDlWCUTyJ9
+Pxaq/KlaKLw0OYHEwHvaMU4JNja9ks8kWAZvqu6fV4UZmyLlfDA5ES/ob5wscybzj9igJ0AVbV7
v21fldXfRJNqAjyZwciBMptgD/pUOOHSbsi9lFczJerDb46crrR+FNwYqjn82f82QvtnW9E950vs
t3HlPiQuNcw86MvE+CUSzKqNSQ8uJIWDqDkgNaH/Z4H7MitOqf5n4Zgju3uTFucKniMLjuHW6PlB
Rqyz86qrN05HkTrm09dRzue01Ue7b6DcdCWEZycjOJPok9EPL2YCroXy1PdoDcLZKHN9ReUEtlDy
ZRA57SubsGH77yIG93+35/8DoX3IRWXf/cs/WkQQ/uraV66ylfRgGZnKc93V1f/5/piU0fqn/wmh
t4HGTyvLTG8PKCZyv/nk+Xs4mZNiyQK4Frhuq9hMmsaB8FqOyFD9CDFxEZzVm//k5Xj/18vxTJut
ia+I4AnLXl/uv3s5IrGqJfSy6VA5qGIp3p1xrMCnLYT3I2R5EnrZN4svHhZW8svpjWvd+NXB6Nxv
rzQUzJKaX930Qj8ml6Swgv/k9ZGX+A8/Lm+NNlh/0haKZ8FfX18tJTJ60S2HibTuNvOwAdVOWMKt
dsjW0mu5j1H7Nm6d3vdsH+j77N5m70MQUNr4w0RrH1H2clzLrmOuyD+v7n8sWrN+oc+qntsE62T3
r//8v79w8N6//+VfdmWf9POD/m7nx+9O5/2//jN/E3fM+if/q//zH77/fJbnuf7+l398/yrWW24H
i/Kz/0sExhPO/zc18/ievnc9N83/x9/6e3DG8/8mPBdn0Z+Qi+3J/5ObcdXfHN/2iLKwK3Ad33H+
LTdjm3+zLKEUD07hmIJE9L/lZoT9N7z/TKOSVKBv4cr97+RmHGtN5/zlkuJqUlxUvqeUx4Xv/odL
iiT8xB6t71AEm26X/G6gXLOxsiI6scB/+En3XNDMil1w3mXphD8od5LbdHwiu5JT0GNdSLMfLWcW
x8Fu3+1ELOdC0IlRRA7AuwEPIIhMvfOj7BzOrQJjbRNqrNRTIZLowfeBTU5cs/JLRz0JW9U4hC4z
GfBkgcbvwMqjg+7LbLFhEbZP+gLuppM0R9sHrJMO7kKoGDVRpRGmhlaQlzSNs7ekSLkz2UHlQj0R
1kowwCOK8TM5AHezLy7ezcbPm0sU9ge/cAHpLzi6woxhyqdyEmOYoIhoFNVdogm0uDkHAoMg7ib2
lupxzEe9m2PjuTTK5Qq39cPHg7cPnTTZlz4Z71kv7U/jNnYPanDkVSaE6mTszkFpl+0Nrkh95y1g
r7F5iA9L1Yc/ZkyhKlYqLTU6LkUHeA5ywG2STeXKarkjihIGg0/bjMBbKw37l+mTqemr0Q76QeDS
C4eQ+Uj0R8Ibm34qly+QFo/4bLyjMxXWmVPLBi/AzyHupl92YeKcGsri1dInzZTIKq6sgk6S2Bep
QI6h3MbLRhBgiflh9sO4Y6mX3COr/YzoXwmKodFow5NNxV4ViDEKT1znqC0w7NYwS3xXezCpPcst
kCT5YnXhpz8oOOx2xCswYN2kCm2TczSPJtjMrGS+lgW10mxsNDtWVZmzB3io3okc8muu3U1pbSoO
lG1YbpeRLgmJA3wW4y9h4DvKBNoUJOCytNHpBKvTRDIMYQQxbqlbh5dRlQ/wRV1AB0fNkeLi6Tf6
DDtUQCqG2jtjWt07UbOd5jY7ZEmzomnf4sXziECCSw4RwPP86I/mtGWFEO/ZZf0cXSM6U+nNOkIO
N8r05AtEpSfGiy7Qo0UHRFamd6Vq8Uz5GDKUPdN6NtH2tnR+sjfquTjCo0ROQfvq1EYWwr7k1Hdv
F17j5c+HdpGnuk6XbZdIdRe7072ZQn9FFFD5LhpKzFSL99YNRkXTN3kzUGw0ykRlQuAZI3NtsIpN
gEAtlE35sr4aEdzlpojxrn5p04l/LJzJkNcMguQuiiN69juZafWR+P1n4w2gXAr8jFaPjFKNYPo7
CVzJ6jznsaPJ5bHQ4Yud4ubxMeYCK5qBB7PCYwShXgyq7CMj2X08lDENKL/ySrETivTPsTTr2yQ7
1YAoMcHN32mfvMDwmB8wub8w0tYvHrZNwlpYbgm3H+pyHrB9qnsndLqbCqGPI0H8xjiR39kgk+4s
zu2bEH8/m3d+i9MqyFEe58XJg9FF1l6Z1AFQjnZx7Ka/zLl8y+guvOS4cC+Wtm5EOs97TIHetjbl
+EDZraDdZcf5F4PzbPxJDEPI0D1xbgJN+6VnAZiWQ3lTds1Z6jq7Z/WY3v/5J7/rR1jzRbP/899i
MQzoukSMykSXd0tcccxuKItxDbED81+/T/jBOGiJH77oX/AEQ6r3Cb+ZlDeSFAqNUx0taPpR8uW1
KoSopeGEL84TVF5g7rgptmEkx1vK3eNSMhK23QNdzR/EB1GhHSIYxYKq6LvRzkYxPRu8cx+m2pM3
7FqWpaMQAh4lZOmIOtd6VNukyUkipmjMorqlK9G6HSElyIJNLff5L7szTm1PmVIXSmcrBiT9xeGA
Rl7Bprwa4gk+U+v2z4fFXKxbkLx2YLE5NkwsdXmO0XTIOHP47AhdFnvt4vDpTU5lk+a6ps65QIMk
hrXUHIKsaIHUluLnPvdJVhyzD0GtCl736Y5TnrMvWyjhcbbjCEYNgbWjA6Vm0YlP2BM+yR2y6TF1
FAe7CfHhsOg7YyOjtJkbGVfzrnWxxCxuvy51nPlCNgLaf9TrQ12gX/du6N3D2ub9E2n/GJkW6dDK
3K4cnyc6h88Zu+it2VE2QUnWMSTTtxPRhRtBA27aAwuix/LOozVzKsqPKaG73UbS3hQGYUsvMfqH
hi+xySFIpf6kbgfsOHyvCcabZaDppMfVNXknSIczEXfq1mwwoBuUYjZyJcW7WOCO4I5AV+LEOMbZ
sjPnyHxzE8pg4/fB5ydFxt4G46zsQ5M3jLjDBOerefJbLZ59WhW2dmshqNh1S8KpMi+V7V1hCGFC
9W1cBsrYZ0nMdZ/p5D6Pm2prc1bS02R/gvRCcL46bUSUC7YU5pn6JjOaHwIHAN4t+nw3dB1sQE2i
OTbipmma8oja6dGwMhVni3td3+j++ueDrp3+Gkb4z6T6Ktgd3hBkCvrODUmvr+HCfPxdOSD5I+3F
H6PV7EiJdeu6PQ6A5nuwWJPwNKAAQYNybnJRAJyiqwkP6pDfGmwJJmzwR57A8hByaofwU3AIZoP8
FfHpU5D0s+UX95mdyAeKbCkATRdSZ7I4OFQe0/tk5LgIO65nC0WozBO6Ow3jJrfn6IpjDZVDkbF1
QQbF3D53PXDHqyzsdI8oDG1mWp+xkwSHjukjmGI6W7ibFdehl/ysu+bDRf0FmROxLRbhV1ro6ZrD
WInpagQHItYQLY7dHitvWUzc3Rc/59GnsP45uMB1UuxZGL0nFnTwaCztmyKfuNUh0Zqlo29sHpD4
BV61o4z7Cqpb7OvuSRriomteAFKHBz6u1Ddy9adDDTljclDowZN1acbugOZwMWyRv4RJOl+ixQBv
ATDsgnD8SjWve46z7kxEFaRrvVCf6eMSzgbO+A+DoGwSXzTP5MHlCUe7UTu2r0mVn3piZY73mSWA
qeJUdnTwjSDSXPsXXlagaqb54S/xN0uPW365zRY9ZK3gCXTegZc38ONAM8LAZxB5LPJolwiDrap2
TplBHUtI0c0TrpjkqSX6gtfOhmDq0Ps2/5SpBPTjjDScJqriXtXhGcDpY7Hn/SFijzRLrg5lFpmn
Vrqn2AGvYAl25Y00MDDMrlqzrwSuw7Bn79bIB0c+eTVlIv3c3EUVWinP5FI4PxI2mGDVJ1wmoDeo
nJxLDzAx/ThhSwYJrNRusecTRXv0/FTAi2KDSC0xxwDCPUEBAmp4tQEgWXBM1oVrG9Sl9W0bQm+A
xv/IaveYIvZuayQ8Rt/smPdUMjhwgVwi7vbkPvqY3N8677OoGJ2xsgN3MCfzmIUdppQOTcnuh1/z
4r7zQGGJ3WFh6Npp5+D54P0xorybNJOs4FmHYaVWo48bf6ItpG+PSTgxt83jYVycQ8ednP6wBA8A
RC4bBjk6PI1wNVUizvztYXbf/PmsQBwpJLGiL2bYOqjq4eARRKE0jaq8hLMGnolNOfABN/W87+3x
ZZqkcz+p4ksgMR5yjt03qmJBXCTPFe5iWpbyZue0xrxHL6fjD3f/jtBmvi/a/mGm/mhbzVTiJFgX
9s048ljBoAWyetJ30EBehiEpIOKb910+yPNIxUhHrOuExZlSpuXRhPtxy9iyFiSwu+gGaQQyVsMZ
z6N5Lk0CGcu8R/ib3jvxM7ZsFnVDFcgIo4JD2nXXe1I8hjHQWJPq5TrmO536tbeF7dyx5srbOxSg
WOvgZzWaIjTVU33EM1Vmw5lIMTBoDUDPiDCftH6sgHd+F7KZzh7+C+Jzxnmy2ud8IWPU+JRZta3b
UPOVvFaRyVXXsDRna9VeUg8f5FokhLF72NsQva65Sp99HYfcoWH4spkc1PQ9TFhNCiUFFFJ7wp6f
yzNrjUB0qsQp3ngBpiuxVYm5LVsOJeSZbszSe66XllmcRRIBbVy//eS9UL0VyAlj4Ygxuh/75yqM
YSEttXFmBw7Xv4e46nTRXTlRF2BMRFEnGGMMX95w6SWr2cijQ7FiH+Lp9mkWVN0uLEuKMoxRXmYy
XSxG78wYQDo0upMz29esjIarZSw12diBhxi5ulvkMuPkhd9Ecu6kb0/PUXvoyD4di9oqL5oeP9zs
UXFUifOYroeDCHvuU5az6Ipt9vm2Q6+xQd7yABQQTF8iwo2tYlygjrA3hpq7pzd8jwpC6FBvo8W0
r/DGjuHSvY1oNNelLX5VqUTGd1gUybC7zSALw06kvVjw3cEANV/aFE4evCcztPQTLZtuUBEDYaAy
9rKBPZaCpeGm4S2btp65kMgzbbxxphLcZ0hiIAZFwWVFLVVzItbFvTR1QYrTbs3QUBn0sk+8AI90
0ZzA7WJM88cUQ2s8P2pWZrskTWAwdRY/Y4ELq6V++koAngJtMH8ZXI9HEatTWpDHqAbnNec5sAur
ObuEsU9q3kkeoibiNuXKjiZklMuU98teGMZ8botw5k3IabINx3pLkdxKyZLzczN4L3HeFiT5UloY
3cggNhqP8J5Udinl+D44WPsSnRhbqxkdfHSr4I8FKYhU3rPRcqbDgk35UoxYhXsaGQ9oB9Eu7UcB
nJd7hKEt7AO6P+SZxo1i0AOao4r9/SoxR1xFhknyMCOVmz839GJ81vJR5eW9JbPxsbTAcIt2ptBe
O+1pgXpy0EmHWb7kKmlbY0fu/T1VMIoSb+4oqHBLnuMh0La8uQWAMwS5EWOBJ/YyhyZQSWvF0GXi
W7bijc6u/NjObvkjBfiUMuepuR7OCqEvknWHUaQrdp4erxAhs33fJQ+0yUyYpK3nDvH+bBTFFY71
74YAHG/WbNlaXKSbIk5uOiMlag9ulhWwd0o8ToFZRWYxL9m4RQdMbBP7+LUMKOkYQbhqh1G/AqKg
9EtdhJEvpD38z9bvnryu5uI3P2sqB3ZmMZzDwZz23BZPWI+doKm4YibPio+6cl+0D/lTMEKCYmEj
2Bfup1sBJnaJwAUhx1zE+AV8aCqCUmn7bFDZQsnAYEFlghY9rHj4ryotWNwJ7DBGwUJIsf20XhoG
3gNVifeGM6HyixhclSUvyfxIW+xy7kmLX9CfXsaYSF3eWz97n5aSJlwIkWrNp4PIHzYdmw5a5ofE
PLL/LmgjUA+i6/XRozIoosu0c3QJ5q+j66wy/QtxLsH5ORmeyH23gaSvKrEaAtG4lkZMXqdICNrB
164h6XoTC0KBapC+JOY6kwtdrPuCrRy1jX0aVJtSmNIpWz6mTNhnGAk5aghn6nqXkyOkspv1t5r9
tWLIPRJJe1XDYONVgIvHLahZ5GffWyaosOqpwA9MRkwUHPu2tgMBz0qiT0ij7+NMX4XpMLS5HvhV
l4bZsLxvZINegQh871Rt4IrWCBTJxI3lVmQKKMJDBBPDTc3ymMTaI9sr72pTPIVl3R93jpkYp4yT
S900EiYdhc2Lw/O1dF2Api1nkRCpESd6iwRi0dlXVrX9RJVkCR2NJa0eaqCfkYnTguMDqEhAEaUq
t5kBC7CzcNjQ4GHciIpNxsRoLGnl2GE9h3queyaqeen4q/omcakZh0qW41rCGiLIgG0Hz/gDp2X3
ozLI2txsDH9Y9r2sT46m3DITIHNt8twwfKL10F4elOtuzKGUT4NhgL40kSqj+avzdHMcJfQIwmd4
MvNY02vOajKEZ3mf+jyWkSU3jbF4d6FykIRKbrl+X7aX5A+9xEM3DIVEKGSRUbyHkas56OMYXWZ5
V3fNcWUKp7SjPVaiAN5ra96ikkNYH0f4misaEtkZfadlBtydH9dj7E/3iHb1XYyk82wRkaij+UUX
PkSdPiLYgr+BLs7FDWARYSXW6k6MvjxKpBTWq8kznnETQu/34LUD5rXSeYrjdNl79UKzeAZ7XOvp
vvwx5e7yJNzpCfth31f+U6293xNKxsmPjR0F2OwZJUfyuuizXY8HeD+Xgzg1bFzNkp415hQcQNp2
TwYE5VwZ2W2Ts0OmoJA+HtwdPBBhJ5fkSlb+3hW8ynhU8ChgmqRvRmcRSydEfOBG01WQ71lrM6xU
WA2wtqyM6YLn536Jh7tpjZ2bcGXwArJzx4w47KEP+FtWgOHWmr44Ox7MrPys8M/cUiHCEEGtBOaj
cefNAvd20uzR0vCSA4/Li5WwoEEXMcLd1/F0nliJYS1xXeDNL85sPbAFMwjkTNGm28Q1TQKiWk0j
WB9SKX5BUUWws9Mjh96H3qPxzh4dbq6zO22zuH9uuMg1IbdNC1Bzyzr8SWoa8DxuBv2UZdD3I2CK
0nR2kZ1cJHvEcYJmXLXpged6zztqeAKhO23cudTMFm59zRZMgIIJJ9cF+ofst03cRDcDJu7t+Ooo
V5/MMEGLoXWcbXVItm08kXV4b9Os2edLQycAU7E9EQhfwAFtWs/HuFeonZ+E71wix4ixhBtvemjF
aG0JhES7MMKNRwsDmVQCbrRzxxeKifpTslAEOU7iGNVYc9pO71eP9RSh/aadj1kQ3z+sDetek+5o
CaP4TgzfKPbexprnKoIy1qkixOLdvAhlrjkjmujCkV1WJehz9OYjjmvaqMz2FT42qI5iH7reb11H
P6olRUboJSLxKak5sOW5MHZdhTsBqDV7VbvH2279dqBWhQ7wdLcS3CAWmw1ERkwFNSNed9uF6Xza
uZbHGC+RRRwpAImwn/3W3Rk0d2xJzrU7u+RPaps1uefnkFQi82G07NNs3Du2nI4+3gpdpT+7AatV
Y7u/qqJo17bNmajRjLPOi61t0eSUlKSdvbUFLl4KfUI/7PcNQBeAwhpvSR3+xA0Ovg9y77bqQDZk
KrnYhdEc7Kh6zgZqQxgJvjC7NjtoNE2gE/82WZKvJqpWC3u4d4TzlX24Tv+Q8TzF4476JtR3H1mP
oYmu4mT+z7nCPFBjh5y4F85D5d1V+B1aTdMjSyNaxq0+sDrQhkbBUacbi5sVr8qryj0OX+htZXsl
zUxP1wDxIYKuVIc4jFHTB9R0VkUzjXQL+lj32tFWE4A05lZDID4i8XcYTVkxGI0XIHPUM439o+Nc
wpomO4ZEjrvIqT2Ypf0kUd/ycsGaiMHXQzWPm2HvcZXx3HkfbTy3rsa505n02Xhwyc1QPeja/63H
UezalPwKI/3WyAE3q+c2acszJxKQIk1gKnWlzA1PvqSOFl9O0+XXKvHsA0HQb6S7E3iwlitDfguc
I9tS4gzt6w4cuTPiwuQDYAsvSl4bEy9Fwxv3GBmoXhUpxDR5N9C1Z7j2F9pq742hgfWtHCgsg/PB
7//aLdeErOouIr3loKVi/mmXIAypOI7mV82Bt3O50qqpr3fECiXPKgaOjjdEcSsItfPMy3Qw/aGQ
YrUeDdwwYUUy0QlHUggtev1iaRgXrbshNiS22BUIJtg/u14VAQ7yMIIQBeOGVCPZ+i2D8VH3XEBh
imBpTZjRXUegWNJvYNSmt5VssjZwHFEpSCrAY1EvWSN+K9BhyguPbNMYLpqaR4wjd462DpUd0lLY
RZj/sACVVjkch/xxSDFVjgVeihRE6WbIDTeI8HQHtKSfk05h7pF7WMl0xM9UvIy2ge+uRPcweQ4A
DSCsMGRZ0BYomROU+tQdyJfbKf2CIRpJXAzHNb3uOp0MiI4ai6ReXBUl9hUJfNtle5CACbT9wygt
Buueb33hSujZQdaV97AYHOhCzeU59przbfpIceyWGPaXQO6kdSjc6H4MHGd9ORUg1vKuLIbHbhS/
C5l+qQLLUe8S7hqbcJPI/kOqHKpf7HEBccLxDOcXo3J08Un6QGCvtkO7xpZ8vgvQzBC6jRfMv6YO
v0jN/ZQsMXplfpkJbsd5MdjEFAwjDovYLRcYT2Mqdcnxqb2tODtLowfEUK0MZ7pVs+ZpCelGXLzk
bJHZt9K11zme7kqBMkoRHJ9IGK+Dq57V1Fydmh9BVKtTUiBvzukatabbmfXJI6iD47Cspc9mtgRV
Z8ljbqVEe6Zht2DVm9eyaBhD6Rbo2hNHZ8648/zptC22bvUjHtdXWSfP7kz5dEwLNbVmF7jQFvJd
Q8Gkc1+Zwsd0kgYNDdZ5JJG3+AE7PacUKHYvLHO63UDUiMFCB0x047WaDn3OiDPUDTmiVu09/1YY
6pm193HKoYVMQTN3UADQ0OhbBF2jpi6gVOglM5IHnMu3jdG9xRbQZBiBN1HHaZrs3ripaPE2Bqs+
thVqkFbdLl6Fl7Xye1jLv2OzxrLHUOG3zVUSw1lrwqu1MFyu1eH1JZ15T0t//kHsvAzStODRmFA3
TuektVYsHXrMwA/uKV+LydVaUZ7QjnbIaS2v/wCt6TG31kLz3HW+Stci6qIcsBb5iNFX5BDGJGcb
n+xOCz+on3QdGIUnf8b1V2lB3DPqeuGgbO8ocmxP3lqy3tK2zmLnB4F2onlTWf+g1JgYDPTXpGBY
rFOHunYmBTxjIY03Wj1DouY+4FOGY8J3D0gTMIJZXYTxn0P90gCvdDi/2ywCMg2eLh5WSvBDBrSP
Uz2h6Ja5G/AGbtRaEvZGwwaQTNUaHfR2Qhk9yzSC+1Iz6iC7xdbYXlvtnzQ+9Tj/GqyGk3bkuNdr
SvZq18yNc81bsNmd1N/8HOo7DAj9ti/kckFlG7cwFeAnVfUYoIwgpXR27gcxblVgxp06eYz5Xbde
bhRLdjkUJM9uk0AUYAlxoOKE40e2zXD+9lH37WL/NkrxPlroyf0SiIqUZB5ezd/dXAdWadx5GZwg
rHZvyRSfJ8rIQwYff9pZpJZIFZW/VK53UNhnkFkFIQ0M6xIfNTORdY4r+0MvMdXP3O4ngmvMwdwP
vaAaxW2/IL3ao/kB3BCXWIcZ117Z/ck1MdwXo2Uj3hZUY2Gl5A4zhDegjX7DLLmaii1anzP1aFbc
o91iX9UNnYhguxp6P7o8vkSW+8rNwWbPzNpKldeENisa52Yqo7lXb2IdnV3L/K1sHNbNb2fKzK0f
FuurvFq8fTJ5RUb6sVCd5ORp4IDfZCagv8tKQVl5j5RqtnuDIjb092xndj7PqA4t0GFBZMw7f3jS
70qxKFssm/lU1XzvahyONQtqvC/JhWJM4j1+B7A/drKANMkzvj885fX42Jp+dNaieeNQTqtg6Fcn
aiFv4rGPtyOT/Qm/g3gw++aYLjL9lY8ARu3fs4cAlseO9eRDVDwmxkwxegqQxuORs4lz6d50Ks23
GVvFnck/tHU9PPb0zlzSbqKNNAtvgEH8tGDubWB6OAHF44yETD8301DMG8nBf29LXO5Qb62AfiR2
dk2DPR8rsVU5yd61qm43stqDIFAvzyJ0fjkYCy5YAIhFrvNW1eV44VDEwAqCI3QS4+rgeCbZMnB9
QUxZxIWstCAgsNCmVHnHMK3jBwPVBCZDvefdxnNeWVAAzDR8dNpfmNutp56cwVZ2zqtll+MlbfqK
RgrlIQoZ7tki+67tWdyGSY/anLeSTCXt3nG/yvbARs/YPY+1GI+FE+tfeUg0zHeJsIuZLMM4FfRG
+SDelFNyN6dH7dDIEr9NSKVer79ryBC0vHmBub5/UVTYanDyY6GGeEpUxNrHvVVvWtx3J0Bhw7a2
RvhtCEjbJFnoJqWrKrAA8w3VKmrnuTwQNL/2BVHfGdtxqqr+fvRYLXc8Y3eVFT6VxNQIWU8OyyIm
kFy8ybDiLJJhCMaLeyPZQ5GjN26QPeAh5AIl1N+qDhtz1LwU3dvCO9VHoa7ZQ9+WZvYRZoi8UvIW
hZXupHn7q/bC6lCp/0XemSw3jrRX9F28x2/MCSy84UyRFCVS8wahmjAmkBgTwNP7oOzwFN547Y2i
Vd1dkigwh+/ee67TcjtL9EtZYLzpnSUp9Vqa3s85CiZuT9mbPUXEfZ1+XjOT9zal2RKwjLDoBGOV
X8t4mp87JtjYX33M//OUrKPZHnbQg8UuoIIDpJAXP1LccCoz1R1mndV7wC4pw1N7opkt1i+aHm5y
mb8MMwZ1QiB7ZY1uSGSblADqYrNNO45veFMh8zkRm6vifE/2nFlyJ9hNjInytw5bBLxAJO9yhDJf
xC9sWOoZjshmHsb4ZZx3ugt/GUlR7OI59onEEvScG8oYNMW1m5pymXfcU9e2L72Dm6J2OpW9c7qp
3Rc1ffS0zpWM/MXeF77cMY2u4ftPE7fdelqbBqdqkEVUWxClx47FLKaTX3lMk9LQLl3B9bYusuiY
9/lSmzsXkOjNJ+mG8QVQEHo5nKZNNYG2bWFAGLQ+cjb3Nm1fgZ4z68eJx3HnI+hR482Ya0qoQUx7
pj3K9U5tmtQPGavkygSsdFyCL4tlvMbTfwpE5B3D3rhVk7aI8JPSWeDB6eC3aDtuvistFydB3r6J
kRg9juLqGkLrMi1RvTXlMwPiR9NXBTLRGQ/c/J1m6OJh1B8VxQTb0h2YYWPH3UauNDixpO+ZPzMf
xz6Dhoy4w/t4p+U43Sw/4wwcY4YzfLzMdIwSawoBYziygSvgHirGkGGfw7Q1Fm84/7laxcte45NJ
Oue+dKiVmdybn5svsRcOe119BT3RCbFIye4FrvIxNPGYoW/Kg6MKksoh8mixyPodyX0nST4GekGv
dbpcvCqKyr0221F4x3WxtuO9B9Rw3cVTvy1Kn9e1tndem45rKr+JffH6ED2oKLC0suII1Y9rH9g9
kvM+NffZ1knyei0Uc5QELsLS3JSefPN9LAVdlcrheXFr90BPDVUGU/EYjB4NzfWUXzuj3kwusXHe
XQ7lMVggvB67QmdPS7eLd0i7ZHhsI/c17Z17npJaLOfmT74s/kFtvJuOhoEzSVCD+a+CoqINpOgT
ipq5RLKZyGeqP/39QI/ovXLZWVpsCuzmOBo/Ij3EcITamPFudORwHj/DnfrteOJgpmXymdTyfZBp
cJ7B6Y4MjenBcb5E00Qf3cTsz40tUlpIlwuMd5fAu1mziflrerfoXQnCF4bQCk7orPb9zCHSa7hq
p71qHgMuf1dYdScrQ51Qpb6mZUCAwVfPhf+lBhC0Ohm5WCYmQNqEcQ5RbFwLVfQ0DMHZt7VxrM36
CizdItiMk4gSg00TaFCiEMR7Sb0ilQNrN58jCIZdsglHM9sZHU+SwGjDLA7mGWRDYFPzLRe+8ypw
tflxzdJVm9e6KF4Nhy6k2W5fan9s96obWnxy7wF6FU0VPEEu47KLVJyLcVgG75KdauMofw16pX+y
k4jOxh9NXc/AvwhMAT94C30WERQ8h8aOvD0Fmf/oNVV86EnAxWaRX11ihde//0TnsfloS0QBL39E
xoYCAkJ9S55gh7FN0FwguocppsyHtQVmcNHrvTB6TP3JNG+SJqCKQtsgZzXoFojfKJL0Ez07J0cH
RPbz5PXvBwBNSZqMIJ+0c+nnD4PO0E8skfWhGCE49VbgrfB8hdsefNqzPdjWtraQTP5+6sisP/tR
QhEGNYS4Or4GIuQbIOz4BSuC3I6fl2vbb+4WXgiallixCeGMuxlMDFPL8p4m80sB2vEuiCXHkTe+
4HClmduSA2TlVl5VV/2xor1kgz5XugfqZC6ZSL5jiOA0ekdCHn7PC1rKhwJ7mVPna8gqvcegg94A
0Jel9CzsNrmkcLg2o0ifcFzpFRzVhWyCkGR6wzWsCQ8F/PrIKQ23Hvhi09T+wVptQsdMdnxxnEll
3JFpBrVcJrg8RNBEa/xE07lHTybFUjcAoAD2urwd19S6Dg84SKPr0rRnUYYTDXdXRO05IedHF1rU
0WqcE41QzY/KZ7hO2ZgBK6UDSkD9DUn0fWhkETnb2bmVkz7CP/0RxeaXK8m7VzO6spVAjWWxzem8
UbvMFwKTXCn2SUf4EtWDrCYce9V177Etm3MVgMhMubAyf4ODVdgWyxSzktp8g9gBa1+aAZkKBkFQ
RRVnMtfCuThuEsNCy2cMMLQzzfUd06tEtl/TFKPuYr1d57XBGcAfxElijjr6hXM0UgUqtqMhaszc
H3PS2pfW6KfVe76eiQqQVlbdqdfQ4AKsnAlXbSbyjmgB2mowXuxnwARqprrV314e6Moty+O57cyl
X4jVeqACxujCd1L8xZm49bqdJzq0noUj13YzVo8+2ePdrGHUdJGHD7GwxqfJtn46ZTAenZZNA5/J
2fC7p3RCNc8DpH9cmahWiGHb0KXUOMEga3b+vYpEBeGHzmvVm+9xRAGW8PERLgeVyRz44GI3amFW
SOF3jJrIwUE8yUDChOUm7qqjg6izAxtt7hAv+lWWSGttKREfW98AKx+ROGo8o9woj7mP4RasKr08
dsxqVSCqux3E+Bgrwm8jlyFbe/nF/QygRO+Jo1J7y9X83P3Hh5himC1zCIeA62c55vaNSUD5wJJK
uG4hIsYkxtAXHqi2elf9owOkdBs3TXzU/C90I23zKQI72/o7DGJiV9WQbhl0EayfxkNZlFTp+oV3
bJaHxoyAVDXx+IHl8AgdouP8IiT6csoUj369OvKKXSNZmWG2n5UDDFhRTtho2mZahKZTUlMfaRYT
/gzyI7CxOdGOrRVQ5k5Mm8ouMAPCd/foic46HiQwdYD5XWxUPG2pu0KfETddaY5fc8VuWaa/vTZi
3jENp2qxYAy9sVx6WgYazZD0G3PqGQYjpDw0xoAckGLQXk96hrO6PEti4eLRwkw1UTKDKQHQxMQ8
gVmYDdNPKmnHB4IP40PDW+Ph76d//8mzaS1voQj85x9VQ/y7nFpsUdLXD6nTPPnDZ4zx6Ti7msaA
qjm0xsC4YdY7Z64QX6M23fpxqjBSDQC5LfHsVYJWQPrRi6TjLKRdee/p87AltQN+CuDfXDruaMn0
MyYVhXmuSsJTbd28AoqKDsQI3HU0kCVoqE4lnkirBMa6aMgA9+hHiVduZdro6tjAUDEKg1UtY5Cb
0C4BQfSlgIvAWtwURzgpP7BG1FiVLXU1eMKVuTD1NWaPJkp5kiPIFakJblJMgb03Rw8XVmhHx9G2
om3Zxs4mqNzqliU0Ng5N/UfE8XtGknvne6PkgJiKJ0f91M4SKWg5frBmcPhvU1y06s0BAYmZKE35
fdCp2XGKafCWGv5l5qx36rIYOPHghRtU6mvQaiAKsiC7j6BxnlpmyBHcoZBkhsvetGM0DEKxT3/a
HiekenY+XM/eu308X5j17qTZk9A3Y7wJ/B013W0huwyX2ZkgfFt52xynx3OQQmIxQQRsuuXklsma
mrTGugTdWLz30sSCQrmTQ3gfZddZ26VkvY1873HwWGI7NdPOPW41nmLcanPzUE+GOuJXWGppQYhh
GL6RxH/h5RvWuD/dU18VASsQTt94fjc9KaFb075A8TsnLEOxBJjlvfbgTnGvXreKMoW5G8o3hWQ3
lCJdu/YSne1Mk6mjbXNWSuKnAbWeVWSMQBE0vxizeNsuxIceWyywfWzJR6Okncam4HasSc5WurgH
QhnbLAih9yfFc5HYlOaa44NNOpaMcyF4kT+HeprpSpA/M0m/B2eZfBu23RsM2m+Q6c6a890JelJH
v6Iz3ZhndNuk/G0O/bgZgjw+QHbChDLN481inJwyoAQ6gMUBjz4L/OhnJyt66sbwByi29Dmsf6YD
/pWebWpX0/XWTF9Ja1J1EPv1QYRAYHFWiwYBONKBsQ7tcHhndOZtkDBpOo767+nJqLExauzWGqX4
yG+xWFVe8DX6SLEMX9dCwDX3Q/sDLw3kxXsNrxcyRe+vixYz+6SjsxosjAR8fdfs0qeGxPrRaHhn
GTiZRgpw47XyW1xPab0ajPlRt2pGuza+lGOmeC8U8946Np68oC92lqWMS20VOXtTCjoF7/jG82X0
nHGBABFkcTgr02FnyEQ9uXggJPgoNi5+s3XPs1Zy+jhMo5cQj2lfGk1XiseM+8gEusK63fjrtCy/
uc0cGMGWtADNG9Ovp8cY3WA0+/6Ka1XuZA7nxTHyhG7kNN4SugJwj+JJC8g7Y2v0d5fRHH3i9ER0
wMq9oLbWiQX534AQ6s6ob8GEnyBTRogjN0xWYZALblHCp/7COJgeLpm+aW5JHAb7wf50c+CC5hx4
b5PjXroQeFaGMnHVbECk3MdDDQvlqAOOvRXOVzlrAP6m+FP4Yl4gkfPBdmu9H8ohg5FoUH0Dmziz
254JP83FzsQFa4rn7uh54jFNNBgUVDqalb3s4lYlL0TNCtqDk0gMWzzYTnQH/4MDPZkqeuWIiRG2
/6wnO77NDg3rjeJp/vtpME3OPuY8tiZEgPrAq73C+klA3Q3CWx/sQc+6V3djKpWSNbk1IpCnv58I
plFnMdAOWJnMJbwlGT+5Ft3W01zQI4dMjTMDZz0DZndjRZyu2SuYn0qL67ad4FGHobop7Kk9MZaG
Hd8HAA+M8TIsHxIPqEsMAIxLAaMo3Kl7u7eRbeYjcRPr1nqivxfqjR2aEstMiz2bVP5iIZQf06Uo
kDu7Ovud+0eh1dwlCi/kqrs24uCGQ7U18C04rmYTknV9TzJzuvi6vGXA4s7OoL4riQuN8RVNjDtY
KAi847iatM04xffOhNsjYtYYakOpfmZZX4P1B/fmzHRtcECGPFufKh3+FsAWadtsYJEjvtNlc5ss
yzr1/M631hieTI14o8aM/mjJ/Mse67tB98dsNOmuVf4fK2iYw8nvxAGP0TbluHOFOnSkFTkdlDYV
kuuqyCh2Jsa1nnwC6Zmkz9i1LFK7BjWycwL/0EiI6I3OfVnSvpj9rmvCxtCvcCsJRaI4nKdPtyKO
vPTOGmn3oqJk2KZBFa5wBbOtGr24DQleqcbLT0G/zeYmfHBqxnp2GJtbVSuEPq/msEd0Ylv6jrlu
qPXaTVEfYHeD71qq+gz5Sm6dZsz3cwgoTZExeRgidTOc4DRMPamIgk2J9o6Za5QHKTMz3iMnWCzB
LToyE+hVkqOmWlIGHxmXPtq4WcB4sbhSU6Bp40fgQvHtYC16p4YADOT8hZe+ejNNlMigH/dBI4On
hu61vQEsd+9Og/saFuPTCA5sbeiA+ZQHYcBz7Q13eHnLg59GKcJ74MQlSC09nv5+KmcgskOOjdFP
FRTl5TLIaUPdG383s78Sh4hL3PnOSzNwAWti5MfETy51SnVjrv3+wUKMZE8eL8aM8z1RpHUK8Go4
sClM8NG7cIwZ5dO4bcom+tUNnBrrLKUWfdY/JmLb9Bfzl1SOddNMqVTRPTXQi14jQAbMMNa4FJyH
ISdL3TewYL05a8/10ItHrNzwj9MgeOoYM66cWu1EV7b3YOEfFLGxMJvjY4xGtyOAj9y9tHMZBZJT
Rx0yVxJXfQClzRjWtQ2byPyDkX/MGGs6LGjQoCXjXrhcaArB99RPC6B8X6cCIgmrunBTfVcYZVZq
wD+WW4RcFosksyQPz+dcH+wRX5ftFNYGigjxC6VdMimeu9RfFwfdiyfY1i0DmGDeubP4ObbkMOxI
nKytp8bmsdU9NHV/+pCimPY65UrAxMzLhOSgk4hL4VmvVeylxwrk7TZjptTUKJAO065+Nq1n+jOA
OmgnO+JWnBHV8JIT7wboSVWJnr7bRNhrW8J8KgMuwiZd4o2dOBQVzMV9HrjlpKJ+6VDqXZaNfVJz
zW7dFGO+2d48o4EpNuG0cbJ7Z5P79/GXVh0lu5XmHR9ljdwIakRJQ6HiVYEz7PI+ICJa+96uiKJ9
FPTXoqooEkidW1pzx+BU9MOrO8SOMIYH3BafNgCdFizZCbO8QQYMEMqU/5FW1lwEhdvbTkmiwVHe
neoYMmWxyHVzRpQ0fnViSa1xZN5MeqAwIBeveLDwEOLGxZZaHYysjl6Coqeky3B3kSx+m4E54dPs
DrmkXMfkoLLKxkWmyNMUS/BAS0BJyNPF04RkSv3Z0G7gXgxrIs1U0AMMj6Zi3qSgTc/jV2AZI0sB
HdBtD/SuM9S1dEHY8YybK78eVmHsF7u81K8OL+y1oAnzSE/El4oAKZh+hwaXZhvqRj6iMvB2Ib+m
NOPuwb0CgQRj8RVXp7Hpc4Nf+Ux8yQN5kITua2s45J3b5Ih+B6254JAwO7o/c6zf2MNQfUWaX6nk
mjXXMj5wp0h9qoxK3wZC0FCRR+LrokMoJR1phR0JANJ1qtqHVFU/YO/4xhAlOZqlDTqN/51Ks7x0
A29ejkgHDpfBOg6j7EfAQp1JCgeKxqUHDpPpZirtcD2RtHkrEvDxxDnMr9ECjAktY2W1nNQAmHYH
Im8fUf9U2f0M91f+qYqUR5Dh7h4zLBZ6L3zKeslgP8N6F/TlJhdesCUzuzNbkxwCpTpGbvrHLsVC
XCK8PAWM+LLSCA59zpR1yOU+EOPNRxBagd99ZTNGqoQlnw49/OeyM9bFyAx9GHsTwIqeDjZwQZLg
WAv8+RBrTRK3GFD+5lBtIkLEO2sGj28k4wH4Y75Wsffm9c3ZtNiCzaa4wRpGtdGDvfIH3qd0PD35
jQdOiXiKnDCZ4Bb/HDur3gzZAmkqs3A9vrqurPaFLtBDlikuCaMHruf2WRjBTL6B93mcGt4hUpQb
L4g1jrgPtqGCQ9n585lUL7CTiPdoKIzppFM1n8a2jDGolefZ94wdE+S3QsS3Iga45g9/+i6x30tP
4JcCTOVb4zJFAAbWOjntCuE07JCn+Moif/RTzF/CdMYHH3c7YegvG17Kp2csBT+mH19szK8ro0RN
LLOM0EbpMrzjkvbsIAVxyx4pTa4SdYgJgu9K2UP0mno6h52OmldQR/A0LpGiSC4bX0JcIofK4VBR
mgwnwZeGJOORFAPuUzge93Z3b3Q2PIWpCJlo6Cfb6azHYsqfstouOXyH8oUj5U7WVnrw+kysPDfB
hivb5ugqecnmVAI7lN9lNr4Cv2TSVQ76DBhnBhTqsF0JkmgdkUvaQ1bsPTSRc5Hj6WOwCDnP3LdB
HG0np71DsmN+MDGvRSYALEi1louIaHfmJSqa725w3uKR3swe9VS3Z7hQrqV+ZCkMcPphKAAUDcMB
Mhkvebqwm/GIA6ipdiByBoqM/f7RH6wdrPbwgl26YKJsmQNTHQtfLYEr/RQVHezE0iLS/gy4TJw4
WLhryV6JJxpXmh3ML1niBbcaQ6Pj5vj4Y3Wtl2sgqdJP7FeCpZlzmJzwYqe6jM+ug2WrjaXayFqx
qIm22YU5qJ80ef/7ffmJE9MNZGJ0jtsWzo0PqA5IOnZofx+lXPvKAFimYxBSp8vaizZQCCi5jrv4
QceKk443vo5deG5M+2Z3ON9yRV6kaj/8Ja6uCPPj6zd/Uf0h2Ox9+DRj3R0jtz+VyrL2MHWsg4bV
ag+hu/PcpXM4zS5/PxBRp3y0F+3dPlW11bBTRMWeuize+2XUPVeTbWzI61Dmk5Kl0daUHMMGasM8
uJcpCHgCLMd4zIPypzmo6WQKec/CoSBrIx+Eu0B0mWsCf+ar5GmFB3YsV0MX2BcZFjnerPRMXsW6
+jxIl8kJ7ybsIZIED5IfXjCZk1EVPBjNaD8PnPLsIuT7FgFeKuzxtC8BHi2sGUWdSjgEPaIrekDB
xEa4phkUlcb12k2uS3/j0duwmwMASRZkScv3g02bq73y9as/uwYqJaKQh2p8IfS+a2NO+rW6G2MK
AhaL+GsSnpH0qm0Vypo1Naiopa224NXsNZiCikgCb1cSjoveXnCJc5tNW+J+9KzgRBMrHIMaF9Pc
gYTF/0eYYNzkXQg80B5YD/BNRt3jWJb9Z5VXrBll/pSMU7WzKOp84w88t4StUZQfDacb+kbkxBya
3lajcVGoFglkyAl/WkXlPrcCGamtM2tbpVOyMxIa4asmspEBsD3UubGzcW4d7K7mYFJnW9dKprOK
CqphpuBJZs54koKg0ZgtlwdwEjsWxDPHHQrK0wTakdv8VnXL8G6xwSXTMhYmVX0YugPHGRIj1XQI
At8+x/VT5Ct373DC3STgEejkjk9LwM030/w0DO/uWGTnQIU/6A+NL4TjSKn6BieHabE1mtCwmcEn
DL0mPN5S7Wce4ecaWx/+l8Q6tI63gbdbXv9+mCZmbCVq+LGCw7pjsMl5JAvqBzy1lLcGvQPXvYOt
VjLTR/inTuVprjD30r6QA5eCtxHJWJ6yYn4xzBpxIarmDWg+ckkyfA4ny0FHwpn2l+NN2u6nZvy5
0sbYPmej5APECZKQ+sUUP2dHjs8L6S33CvdBKQ43wi8IK6rW3YVdE+ytLqLFNWEslcrsrXIMwIAo
ambuxSuD+GoeQUPPq5mCO7+0t0PRvUyVYZ1ChSs3j6L50xlgFXh5zV7T6Jtr8y7G/Yr/b+uFafzL
9ltummZmsZBm/H0jJm/M7v5jxQ66AmHzHWVzdC8iDOZZt0cVdY8oZ599wyNepaH7FuUUyw6cK0a2
KaKiibqnLJ6ytB7n1phPDln6cATES57QeTTd36HrqTvtve+ewyAvGbD+AFhwCnr71A8JtSMD3Ag/
YYHGUJea5tkGWkH5QsLN51mst6EM1LNRq/PkRt0JVMPaETObUSiH9QRHHKEiM1dzybSKhXfYmDIT
hzkvT+RX3K03G8OunS1BtyU1UV25LLW4hEiTcdSMul7dY5sej+5H6HQeq4hF4M/JNgT/1C+7Lz8C
/63FzbozKvWjpmFzU7o+Wyr7mIbKnVmqfYh5Bx5kdPL6JPzdluIVpaECHpWk2D9C85TO7hMlriAo
ivBaZhWJPtP/7CazPIgcRKJhGsPKGLR/6n0MXFl99e2NjEOHqaXoth7Z+h297sna9HCPo4ZlRzFP
pAQDC7lG9sBuYpwajf6uQcmumsIg6yS/wWZ2Z+aSj14QVeeSEFxLzngz6fCeGZDt2oQ57JA+O9G4
xTIPANXmFUcd5/2Y8ApM8Z78o8/BXVEw4NYBPpQC739EUWjtInS0HZyVsnIIOgyJdySQcc9dWBak
JCRVQvPC283Hmvh1k/YbO6cl2ozrZ1eZ9F1zvuLHzT/NwkAhjqqXhFnwcWwHrrRxvcUeOF3gviyp
FVx7bloFBxtj40StfSrr9jFYGpQ5u3YHErgHPb8p66CWE34XJNdoKai0JzfbOzWl42rwTkkWzRxT
YjLeBmkBdEqob4n33qbGz4jr96kT28CxH4bOZMygBiZ/fQ/iAvWmiKPkIW4Fzp0SQ2uc2dVxgmkB
JYzJZst7KDANvQ89uP9JVzgs4z0AjGa8VRl9pcJtHgn0lme+oWOEyUZHAAlHZNGBOflqotTmLc7C
zdTYT6VGSpn10m6B+AaKwXFW80QNV8M9V/nqK2iMFAd7ku5TuhzDmPqtGRJu6ZKiYOD/+v8eNiZc
yzFt3wxtQoembTsOeLp//q9ws3+Hlj1+S6Bl5+9f33nyX7lj/+tf8G8UssD8h2MHvuNbPr5Dxwsh
iunfbfcv/yTsf3iOZXKGYL3DLgafrKyaLvmXf3LEP0wRWNTBBQG1On//n7bi6sC/sv/Bdxe4CIlO
CGXcFf8XCpnFD/ffKGSGzVdxXdtz/wd9zC0YM1iYzw+FFhKPhM8UJi0L58rI1MF8ZflLt0er9JNg
OLqf+K+vk0mIuCPS9lOFybAreoX115lUOBJTDoiGmJZsz2ar5C+VydBdz+5Ij1cyDjX2De38NvNQ
vEvasJ5FbhLbExneyxVrNxVLvMVjowF5Erv7rOk0zCPPSR2SZbLk9FJXXn9rbc95aLms7UZuAgQR
i/6X8DW+Q4OjIJWp2vxNA057qJ2CzI2einI5JTjZyUhn9iapXE1EV9MSsktGrI3bdqa/ft0ryNkP
EKf9myiX3G9Ce+hxlJE8MNpjupqYBsRGtAdUN0wFEx69rIqvlFyoM0Hn/BegEpx5YYIVd8PJB0+1
ZJ9OwCJ34jYiclQrL3OGn5lnjA8hihLekaR/pauKTvogte/SicwX123qZwiy8dMczuVe22a3brXg
DFKoeT9wc9sCVJjCg6B78c9UeTXMHeqTE4upym5gS4bpYPfJT4qkQcqadGzbu8L2mcszwJ5PipTn
nzIgnZkVhIe8KncxDmuJDSowjPqnnbfmh4yX212lOcNgyQnnN/hd8atq8LOs4rDJn/nxU+5FQ/2p
jdQCSZxazRGMZM7wIR70azIxf2oJox2hTCfwi7UwX4Oe8+MqRJ6h1bq2u48JFsMtg8yN57EvNoFJ
s/041+NpNOMWzE2QklDxKMDaJI5lvIGE7KiEThroao3q9r4ty63ER0BGF+nOXvttlX6GsYg/k2qG
pJqpDLKcQ6mf1TvRO00e44uHiRWuhIuteBV0Bno5E+kLxFG/XQtC8MzkAY1zdbYALzz6dehcJwJe
0bqbMnyZXt7QPZf6rWGe9CxosJX0SrrbjJIPZ0eLm/jtNiNqWpQIb14PZCVJ/td2QfY5xKxFxLRR
X1gSq1NOR8PBJ09YkhPFlbZqbdsjXEhGQx8EoDBBXgfw1Mo0cd+veiwA8AlYSgh1Bvj+CYzR8LhR
oSORzVon+oOxURDxL+zotx5b9TgX6WIHyZzYv9RNWIEn6c0gO6hEjK9G0EEW0lOZrbjf9L8Lo53G
fZKkw3sfJmVE2yleS9yAcakPiVxkLs9P4kfLSCt8FX0ffg2w7axzVo3jNx6L8O6OODUHbglLpVdy
yco5PM85Y+0aAyhXDhHtBoeY6hjnERuuCb128EiFQ9zUMKnpdSHWm0LoksU6G+gwNuVzSQUgIGQC
RRV9ZVWIKSYN6ukSkMndYmL75och/DNhYPtlRBZncdMsNrVKzZ1BbdQGDZM5bcn3VFjFkwMv8WGy
3ZZwoRgulTMkX7Gwu30F5V73mjtgozkrSY11qBgGGsMgOsCX5YDTQh9uBpAwkuH1QmPLt5Lw/q4w
OLYbjAtxoEBeSlp/GXDhq7Oqa6yyfFtL/Zk7TX2IEuWCqgaNO9mjt7eVexobAIaFPgQJhaN6wGU1
+ANQcG/Mf8MtwRCZN/tkeY+KFiiEnmyoyWTCw2UqrYOxPcvcoi+rMeQmn/0nirN42v3uatMNfWqj
kO690gvQL6mTh6yaEHgDerBxba7/Saf1UVJ7v1cJTVe68biVero6jTTvbhqSAUey0URog6kHACK9
P307vzYOxQW5Hs9D616tALdC7z7MDl5zf6JMIA2edArpqOz2Rjn8HjMV0ZsoVj1VFmoKnsXEaL4j
+oF94aMJk18olI/QuRlposGOnnUY2wQVKHkZQoPVAehjkX24ebOLvA4KD1fqHSL9B7jaCwTsmlbx
8toF4zO9ZhiWwGF2JxrFVkqn5IMpi4zccNMWJiAhlN3MhMBVs7gG3RqH6q2uww+gWTtu5F8cug8J
b0dU6ubNCZILQSVC3qSWfCjQxsMSFNaoXWV+iON00xDi9N8UowvSt/s0ByUliFLgzP5lMfT36423
NESqvnuA6rjSQIpLbTCVIlOMt6PAIsD+SpO5x+WxSMqtESf5AQSRWOVJ+EWoPzzyk3sYxJdR55UR
8TYoqYQg2OTnz0lL18ppafAy0PywTUKOu9KL+EFH+ALk/4IDig0MV9u6GVV7Y4t+rpry1mjwnU4t
91MoQRJouvygazLUIf8TJUSJLRiQ0UyoOy37PzJDQiWXPXpfhTC8tWowEw+uHlfaxk1udpZ1FQvK
mJpemJTzMO97KahNkpUg9rTs5tRjgDS0CqocGppxOm1sEAprYniVXusmN7dRCw8AncW5pOFU/PQT
sz5F+YikNfkWqIisv6C/kYjURUw4Kq6OwjR+se4MB8/ASGMMIZWo8MhKqae9PfZbwN4TaBGt1Eeb
RfzeAG6hWHRu238zRJwupoQfDMIsvoStR2PkZFrZV6ua8cc8V8lt6aLde7w2D0UbjafELev3IbQR
jSnZHI7ke8uPqkrEVjjK3rFk9/euZ49fh90wP0BHTQEBZ1Z88sFppByCguwrS13zVGRhkxI+7op3
QszZi5XPGT9A4E04fWktZS4KBMNjgjtjggbrYIMdY5VqDowLad+k65Zsbe7XP3tVc/8XVq8/4JWY
5dExLewQbBl0Yk9IyQg0yZKpYmCufzO0qX4UnuO/dG7vo7Nw9hOgwJr2nWCM+kCq1SEsjyn/RWxG
pjtml82tJq0DpVRPxsccxuSqxmU7swRiGE60LL/NjIjT58TyEgZ8alRMeTImpRBFPDauCmHqFltJ
ML1mTGbEjiRa61wRh5tLkZfep1NkpHhEkxMS02VxAb3Vfo50nPypbakuQRRWt36e8ofMl2IDbYVl
XBR5sEd1gp5SxDxkdNkrxgRYgw5uafbxxiBXQ6ArsxuoopOs8SqIMCeKFFT/yt6Z7VaOpN31Vf4H
MAsRJINB3vjizKN0NCt1Q0iZKc7zzKf3Yne5Xf3bbqBvDAM20GhUoypL6nPIGPa399rRbiSFfBnK
ypo3Nb9XTYITI8uTXXblPrLTYDcWNT8zNYNXs2itgyitcG/XRnLMW+38nljevqH3yAsODIoqYYcs
2Qjm5egx8fCSAS8K1oXdVw+JbSZYBLteDfvOlOpCTN0kdz40FMA0+chZx4f5hvlwdOH8icyNIAO0
lr2WA4F2i9TxmxsPjKn8QQM5i3En36I2Tj/yJuKa3dtqRpWs3C2XWV4OCmpIi2F0WcsId0heDpK5
K3CWKg/9fUKt2sdUhhB1gtocVjxLztHCyvtO5BG0KQL1dF8GDmaKuYLWYtt2coPaRKE5L/BnWBj5
oxVFlHAOUczSHwheGmn10eOkBzq4lhTVbzkGxbS2mdnBZBtdrB/R1Fv3NR7v+9buyx+AVwE9BGZS
Xme+iHMXdm5FXVRPdjdqzIcG9h9KlBn0+KCn4ImeT/dxcKfhUpaO5EuVUXMTaUoSOgWxwKgoy/GR
dbGxmTjCYbBopwcITtF+6Pr5UnhV+C5bnsKVbZndx0Q+iCtLFyJ7eM5PGbVKbEdbid+QL2I4VImH
Ztg0P0faBm4MDxnGS6q61glALfaXRO5HOfV0I6roySscwATmXL/MytQfGUB+yEpdOr4AGuStUUMW
/PaBGtxnvmFd4q5cqrdT/KPQlAqewVayIBVd96O3JxaSvnKfDBv2+0IOCH5k5WTzwpb4KAwnND6M
rIoIaBpdcYcpEru7W+r7RjE2opgUcLurGlbsSDl3OmimLw9jICxlZWWK316h7/V46Z+9aQCihRVJ
xRsriFwmaeSDH9ygdknhqeF1th1np6s8+/RMx+OYQ4vdIz3xw6uycv0IqTKv2VSsYO8F5nCRQdDi
5Yj8+gEpymFk3pgcz2XXSSLFxQgtrezCOjppSCvFvmvJXBz7yQumTQb2DZzJ5OvnxOi6J1iwHnHL
OeeEE7RzgXucYfE67Pua/knPb59g2bK0FfbYtJt+8BaABWRTa40NxGHmPw01yPwIFELbe0yNhO2P
FNqaFqJ464THRubMhAszaj8DDsBY3JQrH5NeV92KeCQjtwzDwD3Mh/pq22H1CBbW/nB9OTyaVtTw
NOFXsOk4gkIpoVcv0RvkVg5M4Ba0G7jwYzj90XLZmcGnKo0h2UiDi/zNVVlPhKhX9kGnJiJ9kthQ
BXnsXQKH6LX9leMa56R4imTMMXCu93QDg5qfvQFIU4h37nvoAM2T/u39F2Kl5ledhtHvnj/WHsaa
Jol9Te0aa341FQVNwDE9H0TFmCmXIY5zb3oxKoalF5/Jyi3HqtyccXyKq1W4GJztUZo4fH0qfB2n
8T897mePImf2ueWS4RlEejxFfTnKW7JqCF1tPUhM8OWAwpirua+KHTIDyQO/SmjLqGJRfFpeVZo3
OsFSqD8hpJw0g47k2xZp/pJ87UqUS+KeR4JiQPrjMULqZEs1DRZUjEsa8FkEJhNLyYSd0Q1g7F6q
ea54fiPisPj7rfLVT4u53tZEa+8YcJuPCR4LWoYAEcY0xo3jDblzuK9yH/+zUyTlJ2xMyJVO55+8
hKx6mtPXybnHmw9pYfJIcS2yX/ui5p/n9BbemHvZxgb8lR6vMo6M597oGYir0LLzjYloYu6pO/dP
BU/ez4lQPBxbWwaP7ILAUyxOqueYG9pW2q37y56H6iIMqqXHqi4+s5ngCdlzA3sGk8M33O5E+/LW
PrFcifeyxAuiItXtawnelMG/za3PrWH2eH3FFQnmBYJ70j06KqGhvgima22ZJM+Mvoj2VOSpOy3m
dCvRajgqYAs7B5DItkHj5oeRm+ReRPxtZKdmi+Zff/At+5+jS1cXcdyI8UMnhpeggcYQzLKBFDEa
wTlNbd2wvvs0DbfyR6S7+eZTMbfNawsTOvbx+obk4R4dp0zOjPWs0zg1RE1Jrah9kQjzrapnVm/y
lmOzqrKOc25l2Pf00wLQYGjrLIYCisvdpCNHxqtOVrjBHOWNcXNNJEIyi6vamjNpS3Yb+1rwkG7S
yRWYKaw5PUbDHL85bdL9LoLQ3XH2cW4OackntiNrNxtqeqaZnBuPUzSYVWKnf67wHnOxd03zaM5m
wbhURv4PB1vRe8yBhQLPABI8JhQPXEsusruc3ZT+rtC59VymcP647hQhIIvkyli24yYRWneROY/u
isRnTBVmxaqnxMIJEp0+MkGamo0PMO4JK1nwGsbGcO8ZgfrpiKm9tV0kv6smJFKDV4UFpp/o5dC4
uLbGYMu30hyoTtdCtNgoS8LydqYBCQW6fFBO3B5TuDkbn0PbIfGM8cihSW6s2Z7PjBVgAkQjCUlO
ROrqZt54RzCutzA+gafismx6t0i06ZNPSdNzG3Z0AeEqWJBT4eDsqgRjNo0z47VgyiQhoA2dWvMN
JjBg7D6+Fbb5rXXN8Ek3c+BttKrmAw5b/Zp0ds38MXHzx3S0h1eH7bHduFal030kc/WR2OO0/i+A
ybxAkWChoXAON70MkNuxPc1ilY8m994ob16qulLdRuoZ+9X/8/K2dBCRUUb/ZZ/G8+/0Mw8+88+/
6tp/+ZN/qtkSNdt0LM92+PeZwpL/ULP1H6alXOFZpiO1dJe6jT/lbOn94UmbVg0hpWkJe+ma+VPO
luqPRd+mUAWp2xLKcf4dOVu7/6xma34rlHTHdLW0PdfiZ/5zTUvEXtlYMakGstvWuxtGC2SgQlKp
iU4e2rhRtz50rENXFgplIYadya2EO0uBa/5+MC0P9G1smDub6N+F3BPmV1jKu8qeRmwGsKskrmhv
bneNUHiyYgas8N38ClhExeWB5jq8F2BMkdrO8BBdVqOBl5QOJp/6oJjoEosdLl5/yqyfovVjyKx2
TcOpnyTBV1QmTbM2HZe8uBWN6UAxuYUaZ+CyYSw9ZeIRu8PIoL6HkwVPLBQoWkv+bHTLRSnAODEi
BzrFCzQj3lwnrZqneIll4A4M7zhxUoE6jaV4y6s0ejObBBOR0n4iNnQ4xs+Dk/TksEgc+LSFPTNZ
y15F1JLHR+quofbwFWPSYqdgh4xtOW79tsH56E4x94pSMJ6mGMm6WMZMjICmMDC+qUjjt9Ynpr8u
qfF8QprA/BzEbgADt5OUJNnUYFGNNZe5TYQP8oKdwNeGi9J6h9IOAEiA7OMSlin/seN08tCNM7kT
xGa5uOLyS8Yd+yFo+uI79KzqF7x65zpqBhtMc+du23Lg23VLw0YvHEgJcw2fwMii17IBk4lxO9rZ
ZOMOjhD5iWUwXULUNeuxMu5FEhtYJxEqUgoCD06XibNN4+HRNJpqB49PfHAumU/wqf1bYUGmmciy
0uRdUhbeZyCoB5Bqh1rW8xG7i7fmmDlsosolFTV049H06vKltAp/p5VVYDxhuVujp5Cv9VKDwUvV
v0rgpBlMWGKv69GXFHzNpad2VVd2dJpZaCUe3FdSkaB73wYuV/cGd5gHzS24wtgxYS6HOnkyw8Z7
lcJrPu0W8sYGu7CFwSBz8Kg5S8cIVjriQ0bF5V0THDSxkSOotf0tiIn4rjJrOf67XnTMvEXJzaCq
v+axSw8moHrQOKJ/Hkgnn5VBT6mvh+hb9Gm5GwKrwKupc/0h0gziXdcRq9Y5pW7UTgg8gAT/rlrk
2aWIBw/UdxQ+0PfkbDpllQl5n1p9lmMFiGIiI/g4stmWa5mE1l7YfftG21p811FeTZQxV3eir9Wb
WaUUzdrpAkVNlXGAJV1um74NuVGXqn92vdEE36iHAy7u6asJcuctdas2OXS+236lYuTuNYctVn/u
N1S1YVXAC0tP1qdlexZ8Ik3ih7Oj1vd1DgsvQqaBORhnFvioAkpEleAvg4ZFxYiColh2SX4fJrH1
3GdmcPJrZT7xzvSHiRQEcbXOUteiiuyYHbFAJSK4xDLRTU3ClxNQqgOcbtgHudVeB1nGH0CccLuE
Qg/FxvP77orsUC3eKwhvqN0JFTqapPnZ8RmCd/nQn5MhFGfpJuzUrlISACQb+DPFFLjtmJ5zuVKx
8QpQJ3twa5CXM581C2Oblc3WENP4bcWUd61i1TUV/kKvgFMyLNOHZFTTCnMuDdMuL+7RNwrq1rKB
ViPef87i4yAW7IXFWhN6LRqvK7OHfo5Q190JEx9jQ9673IZ06bclOFSkeXKeVbmVJvH1qm77M7MQ
Wm4NOWISHStJ/MI15gS0aorfhtngsG0mzz2m0iCTODX6x2jmEXy3IOMNrDFeY0avuz34vPxSTT7K
OBZLgmMFhbKANI3pndtx8E3QMH805kZsBqCt0Z6ex/5iWmCc5BD19ykX901q4Tg597HqJTkuN/sm
MJN+FGBXcB/EeA+tTuEDa9x2o/JaYReH7ryhO5UPC5fY3/prvRA6C0PjbZLmME/nuQSD4WGQ0PjJ
ejEQ3UAZqQma6Cm0t/mMkEH6Ysi+wznhlhvy2LyiqphXN5mqr0Lb1ovtYlHEwW0KirZj74Hd29KH
NBxKrsaGxpfQgo9YgZF0og3TONpT26AHgiEAD3IlR7EMlqn0ykRAGdYJuAJ4/zYHcYhzGcQAPVKz
uDI628W/QjVUwZvab8uiNx/JawYOF0Ug1WtHihLsvNsHbyOEy7NDj+x72OTxi5CYmVnge8S5sUFL
NsCz2fC5YRibAn01IIMS6HSErsXVEJsD987ZCLtP7Sbqi9dK/45il1Qo5W/3ccsBcFXXnUV+HXBI
rQOy+WRLOKpzhmGHcgfnd4Uh6CMLVXh20zyLYPMH9WFAo1ygZTU38TJHdlE2Nq86haLPvyn6SHlW
N27bUCkhzPgL5W1+S0uweyt84PFjhJOgXNuh3Z9bk35rsx3br8EvEsaU/UtAg6rB9kRhEUuIE/8N
bJq/gc59YTZBgDVCvYEsLo429g+wmmFIpW+UEzXP+jh/71snfaHaJv1qyBhf8UvHR28Ky73u6uYB
aF+JYSSmQn1t5SOOJYWjeOk+rP3dxGJ3KHzASJNqp6tSVTNup0J3RE9LOV8Tnaqfeor8B0LQ9rQa
lprpTlr1pdGT/VyGkTz6Xhd/ZrHzQ5SJxUJKs/AKPSJ9HKiUesg6M3lVgTAOeWRzBzJzc2U2Y3Mq
+9ZfOfmk8AHSCrOeaKV94LjgXnC3J5ceCy4nggWIX/a2+1WWYX3hSJg9hMokNhHii8EhiABBDJZb
8I+cl2xXETz7VMJBn4mrPPphyKy9pgbGLvoxwDeDUU83NGJ1d60t3R+uR/HCktIvj7F08FNWQGCP
VoCDfzXXhKBgJIInFIUtNpEh051qA5M7VtFexhp+2pYqwfzENGt6zZrB/mnHQ/tMMrd5NCLutJby
519FKgq6hftKXhiK8ZdBYdUvTiEItznge64ewLhTBRkFTvRcvId5pD68PE1OfASUxgy+vXNlW2pg
xh5XtdSqH5juhQ/0rhjrDHVi62ZJ8E79TkObp9Bbyl2KC0kV4wufJ1ZN0YDefYRhlZ0yjQHRrwll
0DSav0sACe9oXFCWixqEWl2FvwzpZadmFvBdA5vCbzGk9U/Dmy2Q/1GakAl38YP7MQskacRdPg/B
Vk2OA/DNivjsTPc+jGKTuVhJ5zhNDy+iBqvVJbI/8knLj6iidKXVU4tbV2CXr8r0M2a4sPZiqR8R
edEmEedZYbJMfQVRrI+9quWmcx32NituuoepNCHrMieW11jTdpEDyv/wTBlRSuE4vJKTx4zIo6x0
PY+0+DhE3hCoY2Pd5iYjloArLeJCZqhVwM59nvuMJ8TNqSFhhAuwIaqLp567w8ucuN1DYg7V1SRO
sabSRF9Rh+dXw2yZ1dO9hE7Zx9d2dsMtYl50aFwd7MLIV2uj4VBG9rA9Jr3X/qhE0X/OUBzoXp/H
e780sBwC8WZ7abJ504N92nIU8fa482wsiz0/aU7LSz675keD3+NlwWfuCsFhobMMzNRRmBUXH5oo
bs9ZjfUqJwBzoaCcr62KMm+vNbj5pmCgN42FC24sdn8Kb6LCxW/Yg2ED6Q/PMZYXSbjJK9VocltS
PHTXgtV/dxMx3WN+gl0RCveHwwwKEneSy9vkKfWt6rp4i5DT7+0xHjd0SoufhGXltWTWi3Uj8+rP
YPIjMkaFfAB3xg/0CXW40h85NVX1swBX/Jnqctz2wyA3sWjtG4FcGIlCwBEBnel6LzQgZfRZ0xDE
ykb/FsFirhQpe+6j4zIG0Y35zTzVOwUZZC4aAuz0OCR9thnYd1/rCMBbLRr0jYjRFTAcbb2kyi9h
FBhp8trLLHjWSKmPDK+4ZrisIkdKuZY+K2Jat0S3OPUnFZcEnHAg17FJRUqVVf1jUGCTWBVKzLSS
gYNvS189EqTxvwJYTmsvs0jAYPXeegjAFzNg8o7VunlxBOHVNguNtZGJ/qUec0QeePJEQuc+PmIr
p8ls8LNjPs+ss3Ffv5MYF0+QBeyHzhz0rpxj67WubbXPLdnduYUWp5Fa113kD/OdGfzmZgTMLykF
IDp/MKm3lRlqYDMl+Q3kdIzzKknVrSmKjJ2kAosCZqJ/quw0YrjUkY+0kbpnUrUeL6NFnvANKiXD
dZ5jF1ImnNdFCoa+6xszNwYYozOApdvkW/qlSdzkjoLr6FBkzrQTJSQkAh7pDXO0dZHkrQYPcVqi
SuISnbjxxfTgAvmY6h7Jdx6ujICw1os4vBfL9FCTQSIqOiTOD4q4jLUCAbHqhOPf+Qg8u4wVolix
7+hx52YuwEaSzemGWzpirWaQsjypPIZaFQxR2NoItogu52DCwGszzojOG0yp7of0QXesxrLUVA/p
KmRnAKxeNkn+pTPH3zmMSX78f/VISNPUNkLP/94Rufkk1/Mfn/mv/9hE3T8JSP/4w3/Xj/A8etKU
QmpbOSgkixT0pxtS/OFqy1kEBByJeDH/RymrKf7g72hclA7GHi6Y/C5/6kf8LSybFqWsaEdSmZb9
7+hH3tIyjI05KPLjLwyZtkKEQq+V/IfjghL8oL+2EJc1riE7l/YWsf+704zTasWY1XuO8R6v8MjT
eq+J+hr+cxSYD+Xs/NB1sMcNFQ4dujUCuR/OKJ3OvowUsQwgE5d5qc0b1HrUFEb6tMMM4rUyrX3S
Brz5ak96+lATX0uMLTa/M9AKp3OxFVDrguPBmyHlx/XBrtJj4lgPjHHuFF0NQ2U/2L6EsLsyneBr
DJhHlpDj0+rJNcqnefQpX7I4oxbrJKOgvv0ikTrhoo6zeTnj7rQ9XHUJ6TXIaCG073J7hLNhA3DN
bw6j0XKa9mSQgVi39Hz6z/NEMtT17efGCQ5ExZhs2jl4UI/5BQSE2ScdFQfpQxvog1U2MXTh/qMl
4Cw4k8Q2H1sgCHn4zhGxmCNO+9NoLbxa2QWg4/YvT9/t79/YP7VbL1/U//RFakb7Fg8UTw4P01+/
yCmrwWUtWjfuvQ13e7BG2SUYqnsGnve6NiDjhAmzUQ27gsWBb+df/wLYcP/TL+BB9NeOcKCOInip
pU/6L33WnIk4TZkROHlkhIWW4NJ6hewOqW8CkJuE5r3tJ6iT/kzAbn7t88i6KKkMLFmwS/Tq92S1
NUdpXB09fXg7MLMZaPH5MmJ8pfUtWTtuYBxFm9At2ZBLVmm2weU0eURzIf+48HkGAofIHwDDC5+M
o2edK3Cp1Oj6Ysus9ie7EleAcX7oGJrPTYRdxJRv+HPOPgMvNyYaRqPBqajK4Px/dp38a2H1f93/
LhZjdvO33uqfxZ891n9vrv7H//y/o9Zaeo77L73l189f4fT5H7f689fv5p885n/+0T91ePMPV7kk
43B0CyUwi/9jHbX/ELjZhUBRN92/uspN5w8X3gFt04olVMplHvDfl1GJ4dxBoXccjYhvee6/s4zi
Qv/P3dZc8R0c73hW/9ePPxeVcU7mZueMKVW+fh2ApBwTekic8FGHw33hbeYkCc9M3W/SVsODg3/8
RAl9ODvyaPmQpPtSsMeb08lzkO6M3LrTCXxuRg3r1h7tDdLMtLGnvLxgGS13QYt9V+JVPA9QpM71
FFq7uh/KdUraHF+vnW44UsV7GRrOdpgjWkgaRWwy0rchwTfZFd0X+hauQ4WsE72m6ftMtu6RMNIy
vUybfUKgaNv4mbq4rPZQP8yFgZs+d9549P0coP3YuFxQPPtgQWA5MElMIYAK/5bl1Lhl2CxJkYAn
inzXfMIugAdL1rvQcJMPxTm+BTUQdvHbNXL7/IdnZOfKjp0rhh77gIVu02jz1Q8PTTMST1b6pzl/
JrQw7SzHG9a0DmJWg8EwEjaDaOlY4GwaZj4+4B5gaN8zfS7rgIqwDg/DkE+vnNOvlR3Bcxir7oJ+
eiuNvTtE1E5M5ivgPmLn40EgNE9Bjr8aJ/GNizJm2elA4GzceoM41bgpVrNPFEZN+yqPAdnNHmgh
sBLUi4HsDxY201U1GCZHLGmQ+2DD0gjrHF2neG0wB+8Y5TDhRzKWEgcXMJ6ERdDRG+aF1anO/Tt0
ax+f4iD2Nfzz1RR1tzDqgh0OvpvDVrSiwuGbOlRw0B2lQ0E+FUvSaIdnHJEyqt+trHwP3BioKQH1
pvjKg/wHshhtKukQb5qpbTbAyu2r1myATV2KDRl1JvD1Fx/LvStD+0W2wS9mvCBU0U8Z+hdnmgC7
HWWT3CSWYnYISaC+2wBL1vIQmnp+y7n2LNzg5lk6+RVZqzxhJHtjguU+OZX/4Lrhgy4GfQagJI+j
A5m6i/z8vk+x4FnxzK6VB3QLWijPHltVkz8N5mydbCCtBxqUgALN6ZreWRcgngRpMbUnf5zkeTK7
E33hHnIr5fEVnXrUyrXTXdJ3T+DV5G6w5I+K7DfKfkqOyPQgGDsURns4tGhTcRlwB29iA442OU0O
kDzJXguIA0mCuN5hnML5ZdLgLKM+2agGuzlo4Udy5NbFsLGpxn1mbcOGanoIKwOWl1KQyPfre7T3
WxxgimzG8mIgdXB2ONXCME8gPLqDEzNrc7zs2uZSH+MBzrmaoqcOUMuqU3JfaUvsrGSW17C01m5E
KKWK2gMknEUl8g9qRMuLClBUNh/pSthLQ0+dHCVMNmn686GeDei+Izb+MeBX5Gp9sCS4bGmSYKMw
SK8ppdAbLmPAfPrAO7voPWts28PG4T2/s6JLnSqc8bHMd/RC+HcuvYzCK6tdxGAH8Bsbclck+XEU
or9TWonToItzM/cRJaG4XXq7i/BEpFs+4ubYk9U7GFm/i+Qob07DdETkS2Itpbndxl91N1myOISS
/V5QYJ3KnN6h7id2guAY+sO6LZr6jUskKZrhnochR2sTKQVXLM6npPpKASHsyvgCbtRavFrmoatn
jD4DtGRHBoDAAROAmj6lx9rJncsM54XXwrspvDgr5OsaN7du104Q3PORXmiSqvF5An/kwkj0w3c2
00Rc3l2Wnc45kJutVk7NMWMZJRrF+OD79l1hI2+4KR5+SUab3cCiTKwfirs5NEHMwpHnFMc/ETlf
kHCOiMuUEkSSKq6IncBLWE1JB9LW5UTburDMSyJiCoMHrfcY4sIrHs+13egPi67X26At6xam1pO0
uujYxvBYtDU8uu3QXAXwvE1YEozW3aTvcOyuypJOsJoa0HW8lPLgyRaCI9Df/upv/9UgnFHZ5zbf
8A3MQ5wI2Hd1fN/ADQ9qy73WCFlrZcrh1a8eoxjJh95AWprTFs8XYpIZhN6TBsnkeQB3U/XGKIv2
rjyKtqEN0QuzCHLYsmsBw+LE5jvJdnQHqAEQWeoKq9VIL+NdYT5Yno6OhNDJLQs038kPhh1KUnsK
tAfqIJ8u1CbhmScVstE8aOsRgXZndYADRnNr1sXvaCZZXPTktv3IJPi8WMcqQZN63e6ErthxCXui
K8D2qQMWT9ZmmGKnguMI+wA2N1+I4wirY0u+6WmhuMvAPTKXO+rcPrcTVHPD9U69wg/y2MhiPffP
vEIGhqp03ABDO1llIekmhcZOVcKZAJGxweXb8SxpVpHgdVYkU3yaRRs5DbtwIiEeNO9GYdLLiJ67
NtSbMSWXRBZ3veQuQh72HrVzjynFWVcq+bKJAlHTaUPKm37C5LWxTF8af3hrk+RFBJ8NwBB8Q3M+
3dfhGOE/k3dd6vy0Zmslat1vjC5BEtOIfYaTrwqqxR17/O5DJnHQhhjBYpnu3JwBKrRLgkGMiUob
G3I80lEaRjVOmHtqpD4Snr1lIgcpC4iPx1FuGdGig6kKZ/rS7MQmlzNcj5P5UtYJxLkyJGt27gf9
aRYK5gNetlWTC29nlurEogfjtsWERLOjv5/q4qtop2nnc0HgwSJ7nLtQF3SuXkdDPE9TiQ2eqx4r
Osn2GZkQAM3NUKNYFcmMVTlT6crXXkoPWx1vGzpmZjunx8ku7xDlgr2eAEOT38DcWJvPEXnEtZdj
IG969aUpB91FS7thLV+C3t6PS5XNGIp2K7Jfo+0/SxzlmJRAuZuROjPWvGOa623QGmm41SRt8haC
hQhQN6Mo3BdBSi6gRsxyC7oiVMXjmwGU4N74g/EV98d4R3xb3DFDwxFAinZKgCB7j70Iz6HwnvPZ
+oiGih4xc1n7/SfbxGKGJ3veuZ33MIbVkx0++4pzot+kr6GFgtnL7ibj4UhlK0S1DFOjPQXbzgaY
LnrIY2XavOGGo68qW+pAvNVU0SJMAzy49PFNeFCLNcS93LNasAc9Yan41mUjzpCBYl/boscb855b
my8mF2hAfYR9DeoaViIQV2TvZg30j5HwMG5D3N5Y5w65CWGL/rmSGjnKMdYENIl7LVUqqr0wZT30
GnBMr/Qm4R1ehbkk1xcyr1wClyIiHMwLC3KMROVS1T6XP9SIOYPpo8HYIqiXmz29iqASGAPmqd/s
3Px1+NIGoSAP6NGWytVzlc5fGIDeXRzDQ0hPlzR/eQVQWt9xAbJPr4x+QRu37Xhq5Ce4I2dPLQRw
c4XjzZfvlg22wMn9JxW2vxh3yHWQ5a9Raz8LEqVF9AuO9qJU4k/Ejb0zZHeWoeJkmOBFDabvKcaJ
U4KT2hBKjcnRVDypHTMUjz4/RyZg9GzItkHl4uzcGKE4hmn7prCz7OcxJneAtEuRSD4OmAw9RnQE
125ZncEcm3D+DLBiDHyqnNglxc6W9RqrFHI53kf0jvsxIZJEQJUvdlgKDsODY4dvnJAopuK7Lj91
5lK7NzNjL1CmvZ7zU9YT99GKwxuXBJrNavrSdEeRiZk5DwiWKEUOb7p2OMjJ/I6Z/o6eITr5RKYI
GTCT1xqPZfqzDpt55Zfmx+jNRyVK/5Sk2Xm0OXBI4VJl3lLM1FQecZDauxiMA1dmxpS5Ama4F957
pEy6fQboWkxxjlMj95Hyd14/0xeK42Gb5MnvsbHMfcpwqvfdazoO5yJKc+oliZxXGKJWkyu7jcMm
y0s3vU0Wn9Q0hGT4O9ioUn0nwgKNaYoJRYgUJ2PLrdIMzcOoOvd2X29aigjKmfO/iwvJey89ZC00
6fzY5UTz3dC1r3li7d10jKn89eSuFbSueFRnZqnDES5jQUiN+zCOGURzTpSkMja6gHoextV1aPrh
wWyDN7LAq7zip1dz8bPh4LQvKs5wbdc/EI/s+RVpG/YzYnjC+nJS8dSPVB4g8dUb70sNXrFWRhVt
NnEO7DFLX7whA9AmvXcp2ficSdFaZ7RPSQ+1OW3G+FQPTBIFxzi3cncdct5mIoawSfFz0YntbkeG
8R5kgyIdUPrwGIEPydhidb6eMYpuyp2V6k9sKFA9l1vV0Lg7I7VuRiPSfTOmLzLJzbNnTcCVc3dX
krmau13gELyiHLPHXlza5I7q18bMPvJZXIGODis/eLYqUtE09qx6V/8iwq3pa9dU4E20DFXFdA51
Rk3qBMK06Uzr6arEyKytHV7skT0nsEAFDON4SbPmTTlUbqURPoUgKH8i1p7wsqi3peAPH8GWuQir
SQANIcf/vbGDzrzm+CkcX2JO6MTeYFkWNH6sypZ5oDUph4huB3lVadgukwcAOfjJzENxwl44Rq3q
NwVdK4+d3a+ikv/7M9jhmTjQyRrwoM/sbmQPuXoNICa7kDrliNbC/RQV1R7JceMyb17FvNQbMh/Z
bqbNl7qScFpsEG9T0Zdg5MfjMNF8ytwCdy9Q/a6qSSY7ab4v+UwYM6t1PL4puKNPufxNFX0oqJA3
6NDaN7ndPJqY3g7kl+TcHKgskNvMLlpMTle2bPfYI8VBdIy3bDZb8ta/CbkbB0mp0soq4mLnumxL
AwUe4MA7gkgK916Zmz5bt/qVd318yRx59g1mOhVxrxnlpJb9uKsLsHJuAnqOfpd9lgvrQIqTCHM9
1GtsHBzpgUjJ+AsXswLu2P227cjZzBWjnCXkXI+wbw2FUWgmxzcM8bAnwh6v+k07sJT87TVbnv0+
bDYjEJ91XI/VzsmaY9U5em1KpTZuGRd7YGMx5YXDd93RTCDDfkUXhLXDqvMdeBl9RwFzesx3mwqf
1npMMWfjNKpXRXQ1PXpwqhceAUDYoTb288VebONj4b/i5XijZGJ+ItMlt0i2v+u4/XbUfyPqzHYb
V64o+kUEyOL8KonULEue2u0Xwt1ucx6KZHH6+izelwRIgFwk3bZEVp1h77VhyGk+KHKZEStH/p0R
8K75u6ZwxZGKGeWIzK0TOOlb1zTWvepPU+YW90K69Wnl8uZ+fRZzVl9hEey9aTLCznDfABstpJsB
wXEkGFRYq/F8nIfmYsdQUhmdX4yMEbrmopEmReXUs4/agFRojnipnWBo7PfZ5U2ApIjaCP1YbRa/
45vCM4clzH3vnNGDhZjx/yxEoA+grpbM+qkqLMNzZxmXwSreB6/NIYylT26NLlWP6zpQrv7DDBtP
m96RwzKM3qlkBQehHhDTtJm8dp9myRJ0HnlpOqv7zXJhwRWfZGNMT+NycnSTse84RHcC2l703Axn
KLOHSEO2jXQIGo0CkWAORjCV5rRrGBbzlczESlVasS/WJp6ArXFDQP38hhJiC7xu1w+oHUoV34nD
JGgt8n50nfzmOl8ZNxg298TM20FljITCu0WzpfbLk/dMV+868vhtaQ7+LqrNb7yE2cvS6Fdc0/wy
ahL7jiHEaerUGxEO9Q02fgp33X9u4AcdQD8YH7PZHJgowJTk+oJBRAYewLWrrrcL1vFqp6XW33o0
yPbWJAgaRVyDRceROswe0nqGLBNb0bab+BVr6evYAi3WfTMHdTfRSbOpb1iwHqRnxedKkzdfo8Ut
PZk/qsF+L/Cf7Brhs/vBRaFIIn4oZJIbGHYXtG7emTFmGJuR2Gtdzc+3NIEF6eaapvrFnUFUGYX5
mE3tZqXLGoZLHo9fBYX53llIp+iy/I0zsEjOGku7SISbHYgkWKUoWcz4oeEM6JCCXuaM4E8AkwEx
l68wDTSXO760zrrv7HPhCZQE2YHQcoINaxbpNW0An3pN0TgDARIyDWGvTU85UZWpsuUNuyhQgrYz
Dxg2qP69ojlUTU+7EqHrm/CJbBZAUGFr/iuBY2xGENtAWbPPUWt/USO9eRhaiAWh4HAK7jjdAAuG
xBpV//qHwgT6jseG5YZEx6/7aGk9Gyssli17h0x12UNz4xljUTbZquLGYkiRN8e6t78oeLfm6Di3
oSaOFGuVuaXiqJPi0blUW3r5VU+U/2RbfI9zjzcl7v66Ntkfva+JXyMjvmhOtVu3ylLN5pV+Z36d
y/6Cstk/0mZ1TNEWP8S15gf6QluEgXa62aj5Njlo8I2mWe3ZMMtnf+4+zeZUkywEn9nek6rwrTID
I6R+jNUM+kt7zfvxI27+ZaCkaqoAW9SXepL7sq5+m6V1IwWTNPfBBK/v3hxXexXjKmNIDyZSzRTV
VlxF32WWhLVfbJfIfCyTs4rRL4b2V7i/tdojBMe5sSy66IOzn0AAbwYC0mqN/ISmsHc2F9O6/gPS
6yMSroO0EgeRgwmIE/4JV+9P4U9nqAB/K+q7zVBZD1TFKSMb+ZFo6R8aLs9DuTSBm97008ysdnX1
uGizIg6hIv3Brbi4ERgIFoMlvp4qT+CCRDh/PO/Vn9IvdZs9WjKXj0hT4gFdMNvoNjgJY/05XEIX
mILBeES/+oNIreLxyuBMIwvGekoS+w/HOfhS0354nXO0qhSY8JL9iVdtmyjPZZv9QbZ2SxiOc2T4
39g9wiRL/5Eihc2MNtjXmXlhYP+zbva6yKR7z3eaiWUmThQPaKSnXzYojlouaJxyeW26g+Yat6FM
y7fJwnCk5vjJrn09aBualjZp8Jos0daxdEhifIYWu8l1HrvTdBAALg/RJh67jyTmrSEDgCBsqG58
tNZgooflw5pj/zQl5L7G/E+bkk++ymJ+6ya6YfPjJGZ2p+ro0Ld8MP5Sh8ov1pFlm53HSc/Obqob
gceIkyFCVj9hIcBCmOAmk0J7zHFTHaiKGWeApXiCgA/DKoVzUvEo4x5ojKOEDrex7RaKphctZ3AI
nJqDufMdTvNEFfVFQ0V6sZrli8fdPWG47bdzayM25sPjdad6tsz0lA5GTlKdZZ5rg9jcVBTE8P5H
sccyfPAGgJ2ysSsqv1xuRe1CG5V+8sLqsQ1KQsR22lhfyTiZLnlpjKGRAyDDwBjt0lV0PajOICcS
9dicFy+ynYozIh5EwpX7gwmiveHqu5uIw8D0xv96ATSf1ECaCJUNQdGN5G5WWEMb/yUD9AIqqDwm
Q9YH1mAt6KWL+djO7qtXmTRQCezremG8JV2HQR/8yyt/l2T0CjoC/d8YyEg0+5lYrtZLxnufYGGe
8wyXXKP9cPPfmD/kxyUjQINESJ+KNlUhCd/xKS3tkjYpZsGwIIwzjcU9+wT6ckOZ+6Qm9t0nnuwM
IIjvmniDDGveqWUkP8getWGafjaLsCAI2ZJviSwSa/BvXvXCR3GdFn08tLZxHAuLtKj5R40iP8lO
QRYeYxWQNTmEUGhgPzsDODdCFBm7pbMXkt8oR9SQzmjJh2fCMbH8Yed7Yx8YTnE1pZae8V1GG73M
oT75GT08LqxA0obImmF/gSl/Qz0TuHnGt+nOL2JMGKIj9Yc8N6qTEvEVyDMqN6e9AxiamXGjnm2g
dkoHhluPinUpxUPOZAwJfU3pBRO5pSL4owv7mDev2IGqoNVnn7sUa0UyOY9RywLXc7uwy1jTd525
MQgFm/ilStzGlxVvuKEtZJiSrYS+SQ/9Mv1gZH4GGkWOVZJ82R4Zr75rHBsOZOoJwZDO4wlbEere
Bs9dsLTqN/QW7gemsNK7o7zMt3o3zOFwVvNoB36KwCjNYvvQts4TEkWDg6m+N/krRBx477nW7tEU
oOhsp01X0vUMDNFmG9zxAtZC8JinVvSWr4Z9BsAH4fQgaPhXSGPV5XggsoQ5TYOXfcLWuCQRm8uF
oyrTyelLbkbmpHx9IzWW9Uv3sENaLTV8VxZfevUrX3H83kRXptssAbO7DqvjGBkqg3ufF7Q+xIAs
9pjv3RKfYzFLOxiNlH5TT65TYX0KP+WPL/UfCcj2UYoFLO68iHezVyfEr+cK0ughs/CT47a9Jh2T
TtfrbagV2YGJ9LidFPu4BtnCFrmlfWj8NN+Y/cQPlGrW2WfoxfHym+gc/bU0y3eEkjtNVM2Xaj5I
VLDOeWRQW/TVaZqaN9yk84nN5XExWxHqQFM5XRN5JDk4KFlrP0UMdwOIx+lQgBHuPgv/D/B63M0z
W7kRiYsnHkbxGGss0ksTH0qc9jsEcBNjAsbmBE7rl0Zv/nAfyYBzmr4XKwBahn7T1fqbpeybTxDz
kdc67DpOuIKdG4WWjo4NzlXvXFJpnFOnsPaexZqNQUz/bK8nVWEzTaxzeqyuwFgJBSAP9Raul65Q
hVOk7xeOxj2hmaC6q/bez3zwhbR1Vk3m766224PtEUHlzA0BMJZctolHINk4ZQHIcLGax+jQmANc
UmLjdJJpD90Y3QWV7GGOSIjuvfgZGMAArHDx76SGsd4eb8q16mfav02PVeGpoJsDy4p9mM7xZE8a
luyqehWltx3TdDzqnCwOTuenAjxuD4EmzFpy6wu1rDhjSzE0SLiT6zQ+9CLDw2CTapWY+RymKWZg
csRT0jeiedcnkmK57+pgwp6wneJ45rnC4T1lkxG0FKOYXfjgxTTsO6evd06LQYlPnF87zKZM/XPQ
yZvmuiCaKufe1322HYZmhOhlT/tqkWsJ2RqnqPTwTHjrQSSooNNkYEelxMW654a33P3RTZ56vLse
8tVbEpd3R7JkTmeH5TR0LMXdGtMKpAiwNySnXdzF1qjLdKxJo+quvSmTbWMOYm/3Kxi5yBgfZvXy
xJYp5gcS7X4CNyO7pQQwoR6KPdAVLMg7o3HBEzSqjREfGs9MvuKlcndp+SpFPu2VU7FYNQFRSb/b
xxlvhTdYUQjrlIkxvgIjSniKL91gmDd8CgSri0YwRIVr4WBwRqJqXlojWk4D8SOI+cfm0HHsL5r2
QRfcfVCr+ptlVcAPPp61ZseUAC5CVneo0PtytTGUR5wAVIaxvueyGqDgED3GDnKnVb4PqjkRxxQg
M5MtXX9KUQRBHK+IEyRRGTTvydKvlmsVARCCV8ueNSD+WIPzGRyYinaKKAaaZ1ZDy4zgoU2eHZl9
44FKt7nn6htH/dXiLj02pdGTU89AeXJj0MMjAH/lZN9jMz3W44WEl5G2iH82sQJAPLIFFrCQTxlC
ZSC/1HUuUWF/lMLbLCOabvLpITrNn/AN34Qx2CR6JJ81g0E4P0eKhR9QYSqsnCuyWKJ2l7IJYVfT
gGDw20Rcp4ikBpY1KIRbgtzs49geUJNdyrS2d7PBmtOLcxJR2G4SnbIdZ13tfd2cdx1va+Y3V+lW
74JHkJEx5Wsi0m+6wAJ0K+UiLONN3YgnI77bwt8pVLO3hIVpoS9vBOj99jTwtt5ivFkIIyLdSXbs
s37FxD1v6E6PSk6PWcVqW0dkCQIKcmxqUn0TGxaW0jgO5hyTvxYjz5PoJkZ3ZNX61+oF74WTCuh0
hvoFIaECQvwR+6l3lCMez//+ay+0N6J6i6ObudbK8aJGMisEOsABARD17+ROJCc5Ne6uIg+Lu5+V
qecViHkUISYzQ0LMkICoSsxkn8kkf6qCcJUexcJO4NR4dH0xnKOSY6llFotfKX7ve/fZLzv/Xvms
4CRZx1qT70aTrqjrCFD3KVEOlJyANjSophUllC96JgYULrktwFzNxU9EHXzXTCAKmGeDzI9gJ9XJ
LzcFoefDKhzYp1oCUjcljBZJsjPqPlgxdbAkSP3Vsqt0NDKynRqyl9cMbFs0+5mlD59ZRwVW9mu4
amYdSXLbMuW3PqUcg5RW0yODagej+gebUhj7MjoQRd5tCs5mbvlE/U7js2yWB2Ly6onpvv2CKIA8
VWPlhVl7W0ItmnLrWqY94Y+jNe40w5KH2oBUmabWUZvZEVqpysM0xunAHyXuOdmBpHV8m3bhnuJ1
q161rTjhrWExEtvLsTGS7kjOBqnrJZIeszLMt6haibS5unoaPSEaAPOheQeILCmE3LZ9rtv5XWnq
a0DAcaD9KMNu6okJWV6Beken0SugFMxkbhbsrzXYl+TuAk9JoI9nOB43LSHXYUWuQ46C+oLBMU5I
kRht4oOjPip3i/+aKIesEn35IGK6OnQ535mdGg+99G8J64dTyx4Mi3L2aMiHeKnK1dS5oWMado29
blKNOpwJ47onI2XUSJGx77v+KU6kdjamLfIh+D6ZGGDNJbslrXSUY94VqkwRUmKXoeyxf81pwdwF
Vqej0mLvMOrZ1gOdUB1nu7ljStMSXcLv8JffgtzgnAk2AvJzvhD4VQL8Yx+l5YcxB78yR8WpJlX6
3hvPLhCoUUNGmTTDP7v1t6U+KlA6yy0WtgmWCOrQPKBMn6Q6SzUVW2O+5FP/zyjV8JZKOtAqjnb1
lEe3vIOcOU/hfx8kaYFwdQo7AAk8E7rWOHui1opdmJqie4ikJ6/S9/uDk/eShBydSHNFjd6Si/v2
339t65y1HF7EXat55lWAm7kmE8mwjJwBX5uIRbsozJJiT+7VsTSl+yg6vtKx2esFqaeYWyVpmIU6
2X5z9lT6K1pW8ZrrjeeBQ29HKot3wfr7GOeRVoHSQNYlsq+chJjcWj4lTlfEPShUYpRS7JWWP35j
dyGZygyUFk50pC1qnyeaOou+3VX5W6yU+y1iONdJm2rPHnOEvaKtrGTmHd2eBLQyB+EX19hER89m
JJ0sUdBUrDkZjPrbQZXw/5gusmFjlid87RrlMGwy5K/nDoPgZagLnn3jUGX8TViD916khVHcwwTQ
yT6aayigEVuWQUMhaDDUvyJOpyfwedT0pgmdqrO5SAFa8RfkYdJCcTU8gY2MsLqQBg19hCsCQ+sr
6Dip3I5jc3eVX90qFzM/0S1bs9PJx4NAGijNGrckWhDvNGKPKwYDHUaX9qQ86PrJ9Sgpm0YFZqWJ
J/TWkPU2vWi9x+AwZ2jiJA77Wvwr5qm8ObZ1dt3O2g9KNddc1UfYjl/qQ+l9cyzpQVjqX9RgfqeR
UiEgO4ojidetyP9AKniMAstLzFLoBHD74Y1GeZz9hJSZgcEPiuZTORLM4RFuHlR2r+Ohz6abz4MT
4uatue9z7xcwnBtxhJMJKmvoGjQ3rv4kI/RPtcda2LWDMhXq7NhG8pxbLolZ2S6N8uiT/J5gVHZ+
KYGegiNCATKulFtXKy5mCcnIsKNpz6r0nuZldfv/f0TwEdpB5Ydi5gBh9DHzOitC50iPDCERoIOO
YtQWU0zvaaBr0uAzjEb8aslkvE1IJPAYzlhx6owSutO6vQP8C09S8l1VprOp4m64y6EKvCUpH+VI
dOiYv8lUl2fTnbPHYtFesTfYmF003CH1bzNfIDYVrDi8xEiuaWYSbtCcrZIdWBV55g0gxnyTTwjB
1HFo++eq7Bm4FGy4hUbbZCkLHROnJVi4D6tiHgqrBu+uoJlKTl7p1GGUVD+m6J9K1EV7I3JDeymd
cCqiZ6pTMbQJSQbZL8Ycn/FcPwCovWs8ccfRZsCPI33bm16xA+dLzHsW48TcjQjkQpGrF0NOvwnh
yV9iq+kuc1U8eRpVoacmFrxuKtiY7kCzXhO0DgQ+u/fB0IBrrZjyVTdr+3rE9rbZCwEKgrhfAq3Z
sHuN8yAtG8xEYFRohAZ8QQVa8jpKP0omkGMtsi0KKMY1sfGnmOzmykuNdItBRBmvMWcNwUpO5GMA
hpG6Hq8JbqGdaT1MZM0kzDsEsGP2oo8kSgaMXqen99kBlztmUMdSqz/O9e8OnmCAZIN+ZvTuaM3O
k0mlERFCif0H1qLDYhUnVJvNAjSUSL+GHDppMpgvGTGyreNVW3IMU1YLruCXIuoVpe2ZhuavBHsB
dtWcwtRuc7DUjXlq23nexYXbBRHWpGCC9HnITcYBBGdnLzFk096xk2tbd+XJKs17P6arFZi1GU+J
g5VuRQjnFp5WoMwjWGEyabxra49QevR+RgUj/pkecKlY1cOWsFlrn4JK3g0IUTYp6ws5TOdFVC9S
sO2d7BxikICFSNTmVy3ouDrNOOidTU9msUGNtTlDfY1pu6Oog7x66Z2EZzK/TGb+5lONsnwbcHT4
X6ukakGUxsyFtLi+vbui/WR5f24bVHAY/eixDTaDvqmxA+TCthMVITfctnPlBn3tfHLl/wGDuJwz
okZjaLMCGe/z3DO+rOVFGpIvK7tHqvvVGsSsTq79D/024rnc+svJRlrWEkzEoDbyZXbUzzQyjaCT
3TSDo+3WSJxrh8Mvwej8wIFnY0r+MyRREOeVfCrJUEWza23j1nMPhkMaSwecZdZidtCyv9mTvwbO
1fHDNxciOGbrvDRIS4pMaWHd6+0RDWJztufiXUA3ZRwyuG8D5OxtP+r1LzllHI4i18Mmkugy8KMj
E3Qxs+EczE6UefFuMvv9RNGp6bLdJbbOctVkCzM6ZRM4hfJZ7hJjifau8Irs5vTjMwwPssprCL+F
RkhYn/KAAVP5hNhenQodlXkMNhFPXkX9nH2lbfzpOb9kkoNGis3hKOamQ7sEBlZzrJtc+HujYh52
PFKreulG7DT5ItY/bZ2XDk3yr6IoZXPAahE5AxeDeOQp+QUW7DoSebTNMHnvPEneFubcq7doETwD
Vme2LIKW7gSfnzecU2v+Aml77WWDwD+CoT2b5pc7oDnTUlkfLD8hpWn5kK365kPiG9yyeGB4BmzF
t823WssePs81WkR6bz5Ha9Qd3p+K7lzTtuvjTi+PcHjoK96KrsXtR5eI3D5JXqLI7J/ydH6bNO0C
FnIr8mzY2k2K36gcUalW4K3clF28NZRhYSI/W15q0egHI+lfGA3/MVT3kQFtCxx2UJa/BrC5REsC
EUHzsjxFOpZCKGzMFmAX9/1CazSl+ktnE/nYrpN8KACHFQb0WxtjkF9IuDD6j50Yb1FyFa2ToWIp
oz2E4dBdvDfRxuZx6tunZDGOw+QyUkji09C4OuiZlcDZMblkqddux0anUs3hA7LhWoN9VyUw5s1N
Ki9lbGT7gkR7S/bj48MqWDDJpct3yp2MvWXaoU1ht6VE/7sgtwiXyvyXiuGl0XjcAWP8pZ7czSWd
IvieM6QxBiBVe+qIphxTtz1hyP5BqNkfjKobThLqZkiEy75eo9Fso4ebH3sOWu86vcA9mdHwGFow
W/VysCu72RDHtzxVyS7R5nsOHeQSt/a9NvBUW2Usjp5sdmT36adOw/JtwtgJCsqbcOmjJJzi8ctL
U3QRyfwXCkC+EasWU/S9wahiOqZJo7G2158mvdcf6r3I538sWif+iN7fdOgkGL/Xewk6eN+ZMOcb
Sl6znrxgZIxHXlh/ZFBlnnmPs0ClwNvm1uFG47qECUiwzWSYZJvzDOpmR6TnujgUswN7RV92Yh3v
kf+RLowTMNFne7Y9zRMT0MuSjEdYi/aJedElKnHV5zFlIE9GSyV7JiiR+2HIwrIiZBgf7hFh/Qsj
GUhtPeehYlzTQKqdE+QH2BW5FIlQJqkLyBR0GrRfzXitkZDG+fBLkqywadMBMrjeEuq5YPTyPeZk
0j02eEF2eofMFx+74xZLkNV2mCacblw+ivaaN8sx3d8pU5NwGCBQAwQYWANil4OH1a7b9GL6QWkr
wqYUv6iYnpecrddqINaS99YiDrYZuFMa0o6TfkRyi8xorqlqXetQLlhvS0zdDASjOJBeX4TauZ2N
Zl8W6jVb8IYkNi1GTe2Y58vL52LYO6Ov3hZ3PlYNKxVWsfs8p6Yz9Z7UlU6btlrU7rWi/UfymbbT
LH8/N8Zej/sHSK4Tnd+2tZLH/Clw5u9KUxt3jUzOfdYUYYIFhGgld7rEEVS5ZZzKQ62aeiNt+8lo
lXsiIugzq5tAEddynyfv1FrFHKS48faEFhAaSiLczvBqaLMkV8N9HLn2cB6d9Lo8C2dxT3w2/tYd
lLlFwUfcZanuZpnbJxLbCItMmqPjzue6RT4xJepckD8AZr4PUCr8AcGkP2pzZLFt7m3TuzTTdGo4
sxgRonuZK+3kVyqwrek7S3gSpfYK7vp5Fl2MiCf+LHSgJF3+loFgAh6bb0ttXQ0D7Uwtwr2JqDn6
RfLbJcdSFO+QXV47HTeFYb3Qzp20iv5lqWD4zL/q1rk0lg4pw+QHiH7BmnhdCGDgsudJ4FL41mV0
cWzx7rro6pqugVc9pUmYuuVp8RGfd7wiBzjD5HdjYHhW5AYchAG/cMw6xiCWPNqN0NjAMzKWLDD1
YpIHryaHrJeK8EaNyBCnegXCcZsS/vSsNAgvI3bALJdn8BlbEgteLHd+FB6z7mgYdyKbn23R/mqc
9oIurdmqwWO+aDOUS+atBpjkiKDaqvPslCf2H0cZawZaxaTEGsSuiiScUZw/11nxXpLiHI8W2ig2
UxvLkp/KlS9upqhyBeoQJo++MX7rbvXSIZXOPHvvMnnadFpeBTbeNDF5D+zvCIJOlTAJPNfQ73de
4IK6p5zz8MW0RrXNgXdt7WJ8onh9zkX6aVlssngO9o3rnpduZpVWmxt3sp6nBPwGnONAVjTLaTkf
pAOBdhJGqCYfm6/3CxKypKU5dDr7CaLfFeNXpGT2qvubIQcXOtRvPU6P5E2m23bw8l3rtcx6UDgh
RCRCziJoV6b3tECUkMdkQc2Rnl0xYmRXZ6n+etExKwTjHKj1Nahs3m1EzFXzPvXuEUw/EmS1LaLJ
CqzVzd9V6O4VxaigZU4TJ2yqctvbbNaq/EkoEjZy9RgQVWA/hRzGjgoe5Yl2dj9YGsN7/YsNzNlQ
1Wk0X8oRNW6aMK6dCj9EXkoWdBldBXTRm153xzifdqVXaGFL3NVkucSSI/JrO7aqWTFVVKiYuuCo
bee+KI4gLC6yZy4djwu3X8IhO2e3iv/74FqUDiMaU2YiIBXEZQ17K+fa45PhGUQI9N6l9Wn9d5RY
8Vb/T4ChocATq7KvS9+QE3A9w8ufBuOfa8CRbVXzmwaaexrBpEVlG/6XuiEzvnmEq1s06uQR2jGa
26gJPAvKR5EgqGDHzCTY77cjGXoBItlJgRs25CmeYu9Qj/GzykvqpYjVlFDttcytf3D9EGXO5lEh
cupAhu4nmf9GHM3ZPH/D4v2jrAShdpcAe8luOlL1nnJlltoxLuG4Vnm7lbn9KoH2xxH+QRRYRYW0
rLIkanEHxhWP1YhCYesm2e8M4FU4OECiGtvc9z2naVE0b6gMGeiVDGG7iQ7M8asvNbWSkSIp4iw+
m30+ILZnr4fgj3yfCBEV5R6n4ZiBcu4Tg9xIKD1ODHhKsZnc2D077LTe1bLoj+NC9EBCECuAEiod
7Z+FZGhb98ZprEYCyzQUj3Vc/2oHW+4NndYEm71ymyDyfJOaxDmLutRCS8et4MPq2PKua1Q5sI9t
3JF+9F6Dqtr0I24pRXpw5hi70kmCbqrLjWBetC8fhPiUZ7N0Tp6s4XOkzmGUjoN0RGOjuwoyGQqH
6DByc15FtB6uRkSBUlY/yiyzAzOKo9mSBN6NTKBqYoKY2ZPtUBbpTiMKzpoIZ7DtmlBVhF9T9D6u
1opaIC+Yk+lJEG2DQ9V66G560qP18MlR/fk0Oqn/hNUNCRgd6qaO6HMkzyBjEkTPJaYeUmLxaCwa
auSUsWvn699Wkj76ufqdm+53QupC7b9VNasSb2DstjKazaXe+h3vPT7I+OyRXQ4ojibZpPaDkLWR
RfvHIStpA8QnbCSPeZQm351YfsgVei6fUI6sKakuVEU+1Gasow20mCvy7e/GLrcZDcM6ASpbvd5V
NeJGo7QfDKX4Wmb/OvWIPW1jvA6wCl26HzKfwXUZ+H9t4goZiSPIBndV4yfSYJel5YA8h8eH5mje
5g6/xbxuzEDtcDfnaISsag6lzo8TwwawIpfVkuJUzxm+hDlDOUmlCGuKYXhSwbCxnZ2JOpW+iK0/
QwZSiYrn2qiGA9LjK+FxHQ+fPbI/1vcO6AhXImEqHL4ib1XLkEhH8tIPE8i3bECIaxkDN4jm2xt3
HNyta0EAVDOJU8RKM0xBhihiVkpatDremmmLKE1t+Ed4ZNRH3hJ7K8C5WdzqaY0MXbQtJaqhrnnL
A2hHyNNxStHFacsY6OSDFLPdbpdF63mSF97iS1xM/U73EDMZub3BVYC5GjINUZnirovhvRzs327f
LtwNNlzCzNigIc+Drrk6Ul5T1/hjrSFXbsP4gpXp3QEodW7L+M1cPmNe7jGHizjD6DrMJpMP4vfe
KnFCeTtuZayPXMntfmG9uyM2kugSV/zDYQ1fUVPHxYXZjAtrP3P1OJRD5CtRTlZsanLvqg8kRXty
16VrDuprXKIPoKcyUZgDwsJJjEDX+zEi/2EWZOR2xXJMe8G5bAIjLp0vR2+7B2KkUKuKQ7ee8CUW
jdnmZke8mYciyu5W31WoyowyAJjY9e2zrZveoWmHM/0oh2KCSt/VdJCWNuG6Wm7s8leta2mbqICk
27+0TYy22mUCk6aAWxH7UmUM5MUk16bVwHgb6xqzpBeFfnXJRn04TT0qvDEf+12LMn9nMpSsdffL
mX3nyShL1tE0nrDW+MLs32XFcQQbEq+t/88wU4o7gs5cq38Uf0bN+Ja9j0mKM9PxtL+oBm+TaRO+
1qAN0cz+W/fmguqqeHVTS+7Rmp/jlKcCVAcGHe6TzWK7v7O5pe40FASRxuoJgPe/ltr+mHtUmUIk
/Hhcc9s8VSyCTUK9akZQ8B6tTz2iJojs+LdOlxxr03SQ+r0uxVHBnnsMVh6qnCeNeG5a+IaOqMXs
jZsHuX4rSd+w9WFnrCT8prQhShl/e9DtG4YiSALVLvWQ2swjOT40Ty6R0Azj16Ug/lYx8j7ove3A
thg0UJnmciTChcN+ExcUJiry30VMgpEPqbMeb0nbvHcxfqV0wOEe80JELiWWixVPxUxtmqV+86Xv
E7fbBOwtIpQW7odrAZSSYOIJp9t22XJ3e5N3ALLwzRcjtK7FDjqrUCG/cjCPE1ZRMlMZn/THmrPz
XLviXqTckioCcs5GJQ5A+JNxA+cM1y2AVVcgr3O/2rH02Uh7B32h5wP9iP7bwQ1GTklozj7UK2f5
aovhqBMtsBPG+gZ7PJRiVsf6NZvRI6aEM1yKmJwjO2ZOBgdhky0gzKg2r/ZckaYhcHEIo3/pEqai
VsaPQPOArJL6Di7DsigrYJdEe4esm48VW3NhY58yyxeZmhP7dI1hKmOcLOn5K3Fl8SUgi3Kpctm7
PCp/yA5xJc/YkT6h+vdHKWq+joZPBUAUC6FBwrtb6SPa/GYlOlCGcoI0mUynqe7uPnaXXV7iWkjw
pBPetxzzlOkZoRtbP47HQHNyUt5dYGbjMN8Id/3raTSD07da/IjJREXV5tsDEnIDaiPfHWJNhWU2
geJJ5RLiF09283or8W0fSaNj6JY/Iv1vmzGoiTojDVSefXjKIQBhJj1bsvq+FlU2r1FX/2PvPJbj
2Lrs/C6a5x/pzUCTMlneAAUQJCcZJMCb3hyT9un7K3aH1N0hDTTXhMFLXpIwVSfPXnutb3HoIzLF
TltZDx+GwlSJ6iq5dnV4dw9dlWBdaJg3OgzJUzPYB1VZMy8MXRKve8LUG8qETSpnLNGLg9Um/3i2
GT6osbeN5VGp2nzUH2xvpjtybrH1u4XDp1hiz27cRx/Ip1cjyf4EBBHa/A1gJCEwXfr7SBq3sUYF
V9BDNjiOIQjplBCNnQPihQHwPqmthQXgrScIQt/FdLcsYK95U/bH0iv/2K1TxirDWaA8C0NSyRof
rxOpRQAir08ThuXIfTMGt7GRKq7TdNh6Wf0LWIFNTgsaFzR829cET0d5KouJbxLB+bUIk+AWRsAS
BGyIJFPZ3et5PvREXHZ9zv4bkRhdP+jFnoaQL6NQ5bM4ZK2awH10QGyImewsH3O2pCloVdi4VJze
nLfK66i9HRbqfYA/sJKi6KsvaLV3rX2Ss5Ubes+OR8U0nPmzGc+yPyfAOFkNEkLHHjqdXBlCy1H1
xWqRTJwpMnDcWMa6pGFkx7K9WUuAzuCcc+dzMud93RMQajPb3kHs4y6VRvajNsxsmywErzHxoMWi
me1bH/ab6Ur9EsxUkQshPDgWXGhxzLG/D8ftgml2xTMa3KJ6JSXMZSTVw9lD2FhNRom10sFoAPzP
2IxSbEKm0ntu1wWbg1uve3Mjc+6vFjFckmdUhM3zr6yPeERja6UlwldzvabhkhqEqn30mvuwXLxP
ZXCZrqFjsxSPW3v8hqJIMaD7TFhDyejqqdnQ9Ql/t1mokTwYaB9HkYd7FjZES8fnYWDVCGQ8O6ym
reM5twtKyt/AqsBcavCI0L49ncdxrtbDxNzJYmaVWSIHRMeY7CZyYwT58Jg48lYsvcLTMirAfm7f
cEaxSl9SzrUKIEQVvOSpyRxlk+iMrBsDZbDqlpkVA2ERIXhwdZ3Nq09blEeVTZy53XtfOOIkg2k5
ogwox/JOrZ3tU296bplCyJHusLOV9Z4MH7aBtzixR8Intdxn45fF81TvR6q7VrSbEmA51VHvHGuG
8E2PISCqYXd5IY5B5Cv8E7X/OXQNd34y2Yh02LtYe7xjcM72BN1JBdJih1HBOUSDibhZD7SFGKCc
zE9fdei1IYB2GX5auAdWfXRyE0cc+xFFk9gaQjyjW4KWk5Qtbpe4bGi+UlRvMi2yuQLMGR4M3HoY
M4oYfZ5+EdLNtSip22MfQa11/w97pgtqTHk0LOsN9XzaKpW/kIgrY78fwZKoemuwBORuJShd64Zj
TqlmzvmEh7f5UGNa7V1pf4fu+AewNBd+vJOkTepTaWTcs7xq2ECcwKufeMB70TZ4hyvaT8iUlUnw
C4D91sgLtbOX2kE3N03aZEd5qDXP1WBio5wZ7kBJanXX+lUsbvE56uJN2TzXO8fERExSuEmHJ0BF
rDKji+FyAv4LLb1j32UduR8xHRBo1TSUEILTJRwsQ9JP584nl+j+bhQGi66pTiGmoEuaYnQvWZ8b
697t0cq88ZeL/AykA0Z9WwcJmhCIMIsemK2ovfckUvMbGmF/aCxFzn/Go+qQV0XAdeajYTP3MKXL
lfI9dTK6lCMEHvtLlIWbqJ3xlaT0DETt4H5jOnxQqfOk05qvEbBkoKzOgSuMd+kJrTNn8YrJ+Y6T
nqjKrV1Z02sZpp+RuOZ0tlwHl2UbyPhm2ycZqBTPZCfBG3XXGbjDHBI5hxwhp3h+uYbwydceZ8WW
bcJv182kaZ4UyJIi85XPoLY2UD26ZoKD2+K3tzATP2QBeAHrnqZJ6z0cMNDL5/YYUshVe/21acIa
YE9CYWHQ/uSIlxdE3qfTep+OwmGbK5Hfepb89OLW6jFlDHTLEFQx49jTl+AhQS7+vMNo0G6qAYFc
hUbLtrWoHkOQK7Zl1qtTeRW79JJVU2c1J53pZc/Y4IfO9MYN9hYmfzyYEodnTdIVzGSz46kJRPT5
aXuzc3HwMB6sjPkhmpdbDWll0zQQJcYlBQ7LGyeEK/IYHSLJoKh7bzDpwQmG04zpelsEBeuiMBhj
T6W3QeMzqkNlUHfUGccuyVDhoQJPTh/7EyR0kw7FyY/eE3iyFASmXE8yCqNU6r1R+X4O8jK4I1eg
gxP3zdoK5EMEk4OOhk1PBfgRh/u0reGirAN29+eiGigO2068TY7m5EZHOui4X2XJxRrpAU/kEK2M
Kj0b8J6JzDPvpYbMib8Z74MexYVxr9lAWbdZIndvY+EmRzaKG5vN09EmGew8eSUFXYZIsuzI1YJM
X4T90RAs9pERwTIzjFXEzNoQ072gttXoLBvXRQMQqnFooS0LgHFTcADWbjOHZJJbgp+suVZu6Fej
eLT9Iexo/GXImKs+mWWAE8dIMOrowTM2sohoLmrMdG1hb7ouiLrTBBpkcp2D2wGy5i13JKx35x1X
7fSs35Nw6m+m4q7XjSPeSg1Lr5kRsXIie2uSvC+9Dst4yIiBDNZMdaLl4lOmHnKbmtlybvK3pDWT
Mzgl4+x4hDSpv/yaJ8+99w5+wTDlajZwZ0BKKojp5D3O1XBtmN5b0+Faxia1aWXxhSeQZ7dH10dI
nm3lzX8EYmwmJ0SkFk9NEvBUwH95YHx2kVncHQSTXZFMTJgs+2BpTR8iGkOgu+ontVwMQGaAfMn6
6+/fqiWwbmWyH+0SxdDuU9Qw/EQHLjfl0w5p9p5JBoi3dQ/alWPsi/zi9F1a4WvO6DwLAhweG7Sm
LKs98b59PhgKgQUqz9DypKMosCXcrMKC3VCIRlIX5Bow29GpFEFCHygl45VisBxkNgIHPGxnZz4I
HPhbzpyV0sUht7IqthTNgWZ+sFlI3AQXkNp2P5J2i+nQxlU5i5vfjb8cD1FKoOUkiebP4w4IZh/b
e9JI/Mi65g4BR4S826HoW/PQDgr4sh2eOgoSP7Km5hBU/Rv/cHdVvlPvoi6fT+P8g43+dByr55km
Kbjz6vxhPClRZMLb1dC7h4LTgOd0BWbINkpMeIJ8nVHvhkrlcWZuuqwBvJ8nqC61vJoSHoJp/saf
Ryhf+j/LaIHwY/HIwHXZ71L55eEu9rFJdX0kv3XBBKjAP/mY/lajLatt/SLKoX1Lo+ltoS1mxaZY
nuCEHbvS84+LkX4zIDaeMn62ok2BVHBf1O8ycE6+q9lxBdZJSSN6BRLMWwRmCOvG/hwEEpJB57Vr
17Ah8/fq0XDIa2rR7n3GQMuyqvSz4UwnE6I/Wn9aTw6pBTa3bPV+1REXs9CNorVSJPmo3jgVwfOY
0SNZ5kJcw8HmOoq5ceP5xcWh6/cy9NmfIksHKMy0XjdK/B41HwBm1/oyZ3TLGDnpW01w50iAlvrB
Z3TXr50i5nJXXaw0JzpFs9Q6dKr04OKGZi+cXvCyG2cq2jadRVq48pR1LWqSx16duesh8epdyjx9
bkY+1tJxX2Zzqu9Ome0wNnMpDIYvTbECLwfRPGAbeTs2DsZ+GYHqTQMZ8BpllNaoalvAfzqPGIMH
yN4HOOoBnQS4pHJcvIfW7LYge7LfFPAkBLX0P9GCpbRXfkJnhYUnMSrOfvRlQGI/D0gfl170//ED
6YW1N0310Rvs4CSRcve2sM8cr85Rw38OeWNBq5IeIC1DfORsu40RJgTxr/Rp07vIfGsTSv7kX4Q4
Raq/LL38XkZc8Xs+UcoAGwxeKPUdpqtgbs1T6XRYGyVDWJBIIFmoQ2+ku5sBJbODor0L58hBMpTO
egm7cmd95parYlP05ndNXXDQVSWHE9gQkvpqX0rtwdSi0BRHFwaDhqI9k4ueIbrgwInwjTDYDxZR
EEEFKPsynDDszv167mlvM5ZFv9gTF83CYvuM/7Fbz4DYQyzqPYzsm/CCYms3kdjaHew7tuVkAbq9
BTupyiuFuDQT0Z+sR5O3wEpbIP+JBcYwQn3j6x8gE5X8o6lmGDQX5uOQu5thmHpHT6Jem/7T6on2
Zy0ttqJCH2WXFVhDqhwzJ3Yg0jkUww49pl3V7Zxm5g1eb/JyiyHR2AzDRAjrGYZ28nJX/e6xFe5L
GzCvnS4cpyYgntWoWAaOGeeSthy4NHOGC1yM82FgKXg0s+tCtC+eKANZBXDNYmita1eHT1pPB0DK
Scx//yFtXCtOdEZmhmNhXZcgJEygwnCxnrSgkMiTXL60TR/9pOdDxLfoSpdke+VqV4jKPyZQ6JGj
4fv5bQ9wm2Xg2u5eZ+gy5xSM24ub1xNUzJRaEDnhRliIC6VP3k/U/V46VE4OOErZPuiTIxYkye+Z
uTWfzN5+tBwoaxI4yXpI86+WpMo6oFrlsBAsXCMymRcgG6QYe/nuBPbH2LsWsViINx4J81lYy8lJ
nvYyVTS3nlcvsvgwXNEKC4hrtYgDpce123fl/e+v/f0Z2uwxb4bmPGsFVqegI7Je6D+wsBDBaSTT
VYDCwFm3nRzATawGxxfL94J1ouXMPAcbi5wl8bGuPc0wiTxH6JPO9YlyHQPuZ2ohvbLFYN6h/6J/
WVg22T11InBLCUg0aXUjEV/eSjf5GK0O/VIP6gxq6d4287An5jnunGVC10m53Sx595451nvGy+Vl
qNJ32XgTOVTKp8P9kA/dlTe2/jGp4DqXPyn7Ss/RMN2ZRHG6tiCe6erDSDePxBI972wXmXmGnv4u
IZ69colxXzkkhnVD2h3J8rl3qgEcCVPhVq/lZ9g3BN3q/Fc7wwjJWvK4DVBsdBKZfSjzyxN1dklS
wh+B13Em14SMreFbFYUfiYM5k6/E60K8bFX43BLlQAEVl8fvbj8WYAuKegv+ZZar1J/uMveiW9tR
AAwe4YBo7p7+/jD1elhDy3dOylcRZiuig8uGkRr0VMqs401tT0vRXMV9CNGBXgB2IkymN8gN+tAR
E99U0nmEZuC9B95wJsZPosunUWrwyL8BTIlVOuLlD9AMAODF3bytyM/u6R38zpqNga4sgUdRD1XS
+SRAKmWKjBzDQZN974vBOPl6H5Xa3wKFfiE2DWzauoZR8Ya1GX8jj4XGAdjIA7KwFfU9pX3CbPfT
r90QK2l1GQofgyeFFRaeuY4ap9w/ltC9frWlG1fTehEO5ny6g9h1m19gZn7Tf8Wkl6CGUAdSndWh
LmaEtBBcq35KXmxda44j7shZXmY3PGV0vqJsr7BjQyCwmw3ZAmdjC5wf7ZJ0mySTP5i187vSTJPQ
dn6H5eievGHmMafHI8BUqlL/dpZNPS+j/uD0fvWtiBCaCzcaf1a6/YFqvPKm2joGSR3sh8l/zSp3
/sqQ2Raj13syvMl6ynVG1FY4+IFoGMIQ/xM1N7gXeXcllEoeoXX7G9+HEpGlajZeODEAy3DaWFE7
rV1sA9vJancoitZv5iU0Tp6NN1kn4qxtEFBau6wxB9ejG3mXXKd+kT9qWjNgqRWAqxVbyKyUv5dn
u9iUUaJKZyRCwdK+Jg4dBLlK1QaBVQJqyrqboZ7VVXPYXGyDEJXISxErbJib0VK7LoRO6KXTAXMu
E8rwbGhqJn/tQKrZ8HgxN+6oQryOmBl9aRyJG9nbSSXnOV2WfTn4y5FUDvCTIuj2sxHmZ/hIt7Bu
Y82F56svg9/aA0yADdTbBBGuzgE5but/4dHLqEDx1rVyjDvuuAe1V86WIYpY3ZgfBUoCBjGyaX2J
bpYIhuZC6OUoq+6X7QJCxW9Iatc69W1TPYziIROdX5VFHWxilfPW1sVTl5VvFY/oegIikjvPT/9z
XEr6tzq6vVqPdyPtSbRa1NT+6l9jJD5m+CU+wZx2+Md1n1Xqc4vaBnuD5VvEqrJ2X58nNrtPUmNw
oeY1j/+/k3B4AKA1a/8lMkbzZI7Yp6KBfXwOuPzu6E0Aa/RFddFxblBHB55FP6xoXgNES88UQ3Rc
+TBvdkHRnlpSGKtFZW98gf0bz4aJuJHK9jQy5xswIuR9RBcPkajfppqvSVMARNeQYHVUsvFY6n04
LoSl/K3Xg5WzSm09lhKpcV6weFuR/iCWehAI3unY6H+/qNGGWJ49dQ8rqH156E04P7uXVjbuZg69
8S3P+NZIXrPbqIGRyEqQy0DrJ6e5BvWpG5ZxVClOcYazOUaoFMTWU6zX0Whv/Zw4uGqafGfpqyoN
CLBL3fNE9HNqSbLPcjzatqfWnNk4qn1eU9qnsYNNG7ONjwXS7I5PxH8h+KOW6bjcDBf6Sn0RkgjB
fEQh2XbJBfQUZ7w2MmK2SUm4ln60siWWmUWly1mC4qtfdYG3omuIhTYJJuUBN/wkCVHaEb3eDQMY
Sh9VwI6bMSdzJE6lNLjjk9Hjm/G9xLvtOgGQizwLjqjH76UKxQNHGBeHOdG7uh8Z0Af/SAEyvB7/
Nk8OzrDCeAEAm+1SYsnctRrKtEd7nyWztesKgjzcKtCm5yk5LUZ1siOICAI72VonfrO3xqg4isKs
d3hwIExI4zAEZNuapo+9pkwPnpO+ZxXFPHg0m02HW2/hKn72bG8BdsPIlntuurPEzKHBvN/54lzJ
+mh0eBhng220H/WvZphv58WJznkb0EttNfQsa3mwi2U6uMrAPkRFcKyTns5oryvPMgX01JR38Hj1
Cx3KT8pcGcR9Nf7yht6/Z+kcos3wppPCmLY5L4k3yxsw4wps8iKvUtIJabAiP0qKLKfV09Gltccj
jbeFih9U+I5eM2wrvGoos649Jdk3C9AVKb6W0RAgUipp/uqGS1rX16z4pjOcV8oxXyRZ/pUZ9GMM
R9STW/JO4XGu/7g1vvowjGYIdaNiITX+nLgblJhazZIrXqs+GFS7g1N2xnoI+103AMtUxMUayGp1
J+eVYCcAxmQMNmPZzwffi/Z1Z1UHM/iO0MIjdIxiIkvsRev6YNr5Z4mvRXX0PWY6Kx41XzlAHMW1
xM/XqeACBedOhWGzdgZtH0wAH51tOYjaIP/mzE6Ok0iufY3WKdi9EJewcS5w6TJ5jF68DF55pT77
AhM8zTOs7SisxsHIlo/lZj2W8gyE2WV7H9lxC/v4Tj+mBWFBrFuGy31CUeLGxfLikWQ/dJj9cM6T
JTBcgIRDIsNtFIgkbjLJMWKSh49MYgcywBkLeCYn/B80GqumhNW2kAmkyxTCA06FH51O1qypw23x
7KRJvXK+qyBYh1GQ3u2p7jYZW1/07zy2xTy+JSk0yia0P50ZTgbRfGibfhm3nkdvVF7nm0DNoDJL
5X1vm7E5LsL9B5OaRUsHdyY3NM3vEcEommqUOjjhdKL1rXhF3noEFcn2OaMpnniq3udWtU/MxLwv
Sv/yDZ3sfC29A8meOQ4mhMamLt9M9eDdbu0DgQ8V/PR6ypLh+9xb+OpSiwCsM/Q00nn5h2vuMJwu
h1Hl32GQ75VFYSJEpB3RNBx2YbZsqqd5sMSHR248E2zWLb5fa6dOXws1c7Ngy+jrrU+Av4gMgbUC
Qw6Y13Sj8fcDqWpLri4sfPADjjVwePB4CM5SRsZK9ewvCsN6mGGSn6KIz5G+6lVf0Tlqm9XJnbWz
ypyIYE0ONk5P3AG78uqM9fuIBUpysq7aMfmuvNTZlKrcms/3i8G6wXOKn4PZGCvXy4l6yE9h2+GW
7trtIKj+6QusQ2WCCzEAYEVdONDWxeWjBzTy/qzrquclp3E65z4StfrueMk3M0smHF61vA+eTUsi
nSgcDzGuj44GNy+mXnOHTVECSy8kBGH30SaShGVqBMfp+YMriw49jYS24LS7Rqzodn4v/zGaWZ9C
ycO7VPZ59pNfmSiIcS+92GG6+aDlHNpUlUA4Uc1lNNhJ2llibHvKU0+RPV9l78uYx9JjbjSpx5bX
+pjNx0oy4ZODOE+q/mZ0eUXZSLpLKxZbEFvQejLjXQWJRrIjwwL1CO5ibrprAvzdvQ0c3opVEqeT
Y27ryg62MiyDW2p63iojp0aJccAg3+mQ3czvog/1XSsEAs1fWFqYN1YEorbGkEBTq86RFHonkhC3
6SLqY9i7Pyqny85AyB5B5+B5L4YHodLPhvePOTnywusqlwLftImT5JmdHtmmoAwSGJNg3bBYu9dF
ABP/+7Mp//+VJH8apmBAZ92f//k/fn3VeUOuUcv8U/+XiibfjajH+b+XO53+yF/Vr//DH/mPSqfg
X05k+yalTo4VOt7zLxv/KP3sU/oXfUphaPpYGhxuGf+pEtz+V2CGVhC5gRMGPgmf/9VFEv7LJncJ
GtPCvBEFtv//VAluWdazauc/dwHReOKjxUDXNl3fcfz/1gUEN8ogYWDhH0eGzoYsOzsftTMmWGbz
lMs3Js+c3rNLS6HJyl5wDZRkFldjwPZv0G9Lxo4vz95yr0WJzQ32pBM8YanJksqG4HaSV4xzOXYX
4TsfaWbFIXPTMcwbsFeK4cypq52TiWe+imhutEzIE3lDuoZlIeuBLqTztEREN0FnshbHUW7MAyn4
Wr+QYHNvQ89i32aXCCpmy+zHJJbK2PHY6o9NGYepO9w1dSOZmZ/woBENMhNsw4tx6mhWstKyRRRO
oQmNWLlzlw4EXW2SUORsPraD3fVvczp/ThkJXic2gvLWB4v6kF5mrpUT3ewWronIvPKt6MA6Znl1
hi86r5qyQ8DjkNxMKfs5GxK3l6Ze7KTa3SF71lTm4e1UBipwk4qXJVP2kXY9ucYF073A/fnWTm12
zZbJPkJpoi/Frq8tLCsoGe2mzKbqHtGAt6q53ewHgA7bahib/WAhYUWG5gtmN05Mu5V5BK0bD/Uw
vBpEF6b5w01c+ZHJBneiDx+hs5tD2wpnm3DCxFROYPgiAA1YhO1WaXonQJA93Q42YanJmwDsisPY
ZeWPkbVSlVb2aXBRLYYIR37UFs7RJn01hS1QPBs1DHnRAfFmO+893LvIIQA/sYc7pdZz+8VCnGTI
hFo1bpvIhPgITxWcI9SSsQ/WfgtDFyzxTbAWXM+5cfKsLDkNybSOkmw8Fa7rbToMd2YVmVfIqwVR
d4lKqNGHqj78ZgaLdYOH4l7C1CxficxdarNotjhuvVj7RPztIf8RhdkO2GzNwi55N1SGFWEYSE+5
2/LVnUb6UBYA0WXoWYjoxBHJiFHOnOLx94KLJ4W/12b1mKiNX0+FRXsyIO21rPJD67Tzru/ZyDfZ
73IInltCMNLpVBr0cVu7XizQhAcBEMMLL+Gz7WwQ+XIWTMXnquStAW6fKeJpKVRdsb0oJvq3YRjV
qyImQj9ofkZ0xeZJiKKFDP9BAADTOq3UDg0tMO89uSOXXl4NUf3w0l4ca6wNYeLMd4Ri9ok5BgIl
+O5b5CA/HIZ4rknhuU9nZi93mQ9ZlzxCMpw3M+i4xbQZ5ctl9AUju/05g43wqonmT6/XAeYh1JAC
Z2ftVvafwOo+TJcgyTKZJHRsXqdVU/mx1kV4oZrXwg3p3/Mg4wpDJu1hVYoRF1tyIMa15U/BCfQA
bSxh2tEkgUWmMTAzRfCwTwhPDCKIPHhwbPMCY6o5NlVAA3jO30+u8hB1tnMGfTDFvfoJZnu6TWiG
6wW2S1zPmhgcmXzI+G6z5Vq9qZT5JsKigTKdudw2oWOzOJ/WmSVZAlBNsuWcbo+tX1605+C2sDRn
EG9C/Dk0ekwTvvBlUBiJwuu8jMNLKPiAazFySZzYZ8P0OdhZZexM+PKxi/EmgToyOn54SHUYrQF/
4YeNWENTw9Af0jZ7oYG7ABO8IaAdXBIcTZMwcK5hQxyUzq5GkruItsUvt5jsG4wGsSFnLhGHeEt1
NgUpwlxKaPFIVSm9N5vKhq7hWE+OnBwu4OGifZmo3xTwRZshIhK/eA0hNIvkpAqKd3biw2MEYlZ2
7vfJ8tKLYdb6pmm6VBVDdGkHc+x5nvPSGzolJWWfHRzzR4TVjuz7+CADAlqhIDE/alhfGR29AD2b
9iUJQOlUJaU6NuKH+zzbiYeTM2ko2DAmQqVZBcm2dcObNao0diCi8Y5qAF/Sa7MpsIhV0WzFZk1e
RFuUm5de8b1p+7fAxH/aZuy+IzsgZhO4b0nJ/gmZmTRtkszXESP02SGndtHZ8GVBqb8rWb6GOWly
h3rkbkjs8xM/QPYBQHqlorhEJV7Zgzvu+D/xkfL13voNlAWwx/kO8C7FUeX43e9a54c3zuekSEuY
RL117qqFa36bdW9aGZim8JrOVl7FmCDNDQpfuUFXbA5u6bDmtvGAAinPl3LEi+kfTGdIbkn+RI2a
1Xse8TD6ZwB7+l7g39tE0VTeapo76MXuSakKDs4+61bCGGA8hxH81MLfV1MKawidDtMGeSrV7SHc
G7Z2Ly3vMPNZLTEO9lvLItDTXKEjwWp4scDt6jzCRDql+H4jmeymXBGL7k9pmnCSJLiUzdG9JOG8
tyg+vA4m75IJ++EGf8HzJp1zzrFuGnqnuyANwvS1CIFYe4Pn0bl7Nl2NqL77IeMLgTFmPOKVN9dj
uEY+tr6s7wJDwToku/hIi+6FLe10YFoHbtkV5a1pzW2pFS3EgXkhCPezqa3fuRmMm143mC4Jhq8x
ntGqbRFZi2bq0TWx6Seh35ra8UGiYNMV3XD2i0HHXZB8GpP3O/MVWHWTlKodOvQ0Fs49nLgueIqu
QHSg+kCK1tg2uiIXEXzjyRbiJ+NIKQbVbQ0DAbHMIOZm1GMXS6jPVSGgdDoqADiKgmSne+IUkPJE
zb6MW9mqLQRONdfcFxY0wYEX73Wm3J3jlF8nxfLHWeyU5qcm2BehUdFaTZUUZJlYJUt0KNmJssnm
h78/601fk2NiGRkC9RGwU17bZ/+VL9zxQI5rXum0K26BC8Bpov6g0eT5FCP+zApxa4fLFNtgAZAD
Ca4ERqCOPULjcdZZCN6XOMDYJ81+ejbDDROyWYU1Lw6LXO4iH9ox5RHMcQ21Fi0HysEb6OwxEn0u
Fe1pbgFLatUPzCk+rQ087qtrMtPqSftHtM8maW4nXRoY9lR6Mvh0XsZgeSmNlHaNpOl2A1Hiq6MH
YAGRHOJAAuFLwwBhwe33vWL5aNNUVAJaGw0sJ3iq0QhzQlBNZLwATPUOqgZMKgu1ZjV+TEfDPqTh
AsgoDPMNQm6xGSnNe+kGAk/CbMRBTIPeg2BfYsFQfjIlzUpDNyxnY27fl8J3jn7mEv9FklpaTECR
ZpnqPFfa/SjTr2hI90U13wuj/RkFdFjNijR1FDpP35FN0o3AMzuOVFyNgHSno9WpaeoNVCNrbdL0
sbbK1jwvjXGnz57JHDbeph+C9JY21ntjslGifQUhlsbey8IjbNXSTLeOKm88cUXJV6Sn+FAjh+oM
uqoSx67eTXoSV2E3jLsyVN/sQJIzcaqTxZo3dlx2RPVSdBIXah1szLpBryOjzBeQZoIQ8y5KT8lO
ysnbNyLIwzlS/j8GfIpVks31qWl977EgovAFXQsOgqta2p7C4vpuml65saMEP1hrEz4ZwAZbRANO
1UudR/abws3/1gr/VNpNdQ07LnmUN7zXGuaM8Rq16jPLOhYwZrhLOjjqHoJvon0IfVHXvLEdfmbI
lT7JMarfzAYLiwm8BVRkQDB/YYPPyWrejEbG7ICxKnu5g+rA8yZOJaCYBRvBCybN1SCm5PXvL1Wl
WW55YfooY/wfbJF4qLKQjK2ZCjoWtLQ128DqnIW+wHKmWyVCDqQaAgObF0mqGby144jqN1SkeyBU
t/H9CNf7ghubXiTjmKpxugMz5wSALPRueNwgSPVTBIRPBmAl4jCOyCws1cEa0mRviZCPAIuuDzp2
zbOZ29ZU0JYkvRDfXW+xRyTdbmXzsypFgkJz/R8o6vjl7R+qTubd33+CieQ8iqzeGMYEVii0j8uz
O4e287uu3PHcqQlpFfKGBG7jtFieWTO6gg2e8yldFNywNzFoARxEX8/bby3hJ7AMzvjDMsWj7OZ7
6CRrJ8weQ0aVB3yhxKYSx6IkKQJoX7Hi27Y+j9ZCOp+GNGjh7ndWq3cS51WWwAubskPhCa4EMytR
AfhubOsXDB0Zrx1UnGJoJGHgQLwKxQY/q7mu/e9fA5K+VcbS3yovj+JQZv+ktvgzucVHBJ0cdtv7
KOZpS1uhXumsfIPUaB8KTU4jdcK3NMg3Xp9lV7hZ2KGq+sgTQpC8iJJXE+cv9jrxnhOjW1PMyHEf
bgSn+SaSeJ7p0qRD4w9EQq4CFo9jqH/zzSH+/lqVQYPZEX3u72+GcHu9nPChm3cYWjIaoFyzR8kb
++GbAOAQ5heXkrBLIXnvLyFhQDcUThywIMAi2YVb+byWW1l9BgJgnyoyu3d6KLFiEJ/a2bNb3U1D
9NslA4lui8K+ipo0DfslmGm6t65B4FrXyTLEnqYZcGQ97hM+483SqAIQOP5VnsJkIhetDhnbQjqP
HOutZ3u1zrsuO/79z5EMGKZlr+Lc43cZ0eUBr4ta//1PfPewWpT4Rr948pjdvRdKG7xJjjjPe7SS
KYxIp7vO/8beeexIzqXX9lUuNBZ/0B3yHECtQTiGN+mzJkRlGXrv+fRarNbVbQkQoDtXDwKdXVVd
lZGMY/a399ocwuagrp//vJQAllZ1rw/HP1+y/mVHWvWmlbFwuA2gPF43mvHdcQt2sfLJh3h/Nxay
QRL1r7QL2ndtRIOoW6PZOk7m2dJvrgAiv3IJpSZz58/A9B9xHw9H356jW5uW0Y3Lz4mWs3DT8rBs
KiM8ahmlomzyHwLW4R6m3ZuhAqjJJGixLW25jisKHWKmqDnnUDqErPsw9Vv5bhMovdfCXRxO9hHY
pHuZ3IyZF5mXtdvwm2Mu2buK1eoi3bg+hUs4j7vK+e8vaYADcMAkbnZjdYY4lpMjGW8sjSRN0Qt2
9vK/C/w++1Q6V8m16PLnJQzndeU70VmbK8Vgrdizc876auyqb7TM2gfmBM3dQvVgvY6vIgoKNrmy
5MqaizNYyB+tFcYvf14qKFS6vtjODN5wB9P/i1ZhqxOVAVxx+RLkb0oxtz1sB0yDODMBYHFvGRhw
5TQw1L390oIEuiWhdXNwSbz8eYGR38eMxBjSH8tsTl6YF4EMYJVfC73gbFDFrYcaYbA/BvNtSlP/
GIfZbRQDaXLZv9P/HWCChyM2sA8FgxWgMpBXbZJ2a7ol08nB4mK/4vg5XTG9wDjKHrk7FKewN9w7
ptUZ11s+f41Oesuoe3kzO4QYd7mRLf5zZrctwSL8+5J+nB9jxNM3FvWHCONjwIVv0bFAsAnuf1qR
KkrwjBxhCCafb12ILoy/etGdsPA3K61RAU8X8XnN7/JrEif+UacuelcUs/vCJQDjcOdHv0xsa6nA
vzM2xAvEDJcibQDCNYFeePgzx6Pr1Paub1jvQavdoim/KgHaACEtPbcgh8kbtqu+rg+1SYh6nJab
aMlkJAuN74MG3BrX98ik+70tNIulAxOkwTZ/Td0F518OgWeNlfTC2GYf4z4R0VsBb4jub63I+qsW
Dmrzz2ZsuEmig4keKwP9xg5+0AezB1qbgAsLu9U/i1JBf6WEDASD9SNU7jmtOhxg+pSv6Idy8W31
+cpn5FG31uf/VmX/j3Rp5CCk3P9el95/r6fv+X8Wpv/+Z/5DmBYA3xGTJSFtahv4f/sPYRol2NF1
g79CGX9+JS/qNvzbP1n6X2AAaMKmWNvltKr/P2HadP9yLMW9xTANXS1q9r/+Cz3kwa/i3xvpqRj/
T1//n7zL7gUyb/O3fzLA1/8XXdowTGUZSrgcPpkiWia//g8V8YlhhiYV2LkX6eYrq/vWHbq9Ltvh
hUBt4xGSJUxdz/U3M8UVzBg1m5nSZnryVdjJcHUJIljkbH3xYUJOeR3N88yWyAfchErSfOvYb84O
FmVpxi00khGsXuFsM/PDV53h9RM2v7ppnX3gBi/6hDOsdwdS5cv0C9t6x/QPUbFILsBjhFfjI4VM
yOd5ovPLKd3+oHf4fAsQtTs2cHoHZt89tMzjoNsUaFqpQ8HsXE9eM5M/aLgkbIdRMnDSrGvT/aIg
nE+XoHq3IYaHV84RK4qzRpQm5CNoe+YuH3uCGA6Jkc5ymu+Mx7cVcKkLgesnwBX6sSyWQptiijyL
gyP06A+N//f3tibInPUpUEojZ34FDwHWv7sxE4Us3wZvjU4oE9ZMVr82pfmS0tIHJbt94U5GwLea
dQBa3UUEXDuwc9wX5HpV3Qh4BOSV7JvpbELL4lTRfu/rgNgPMg+Oi+KYFO7iHWt2Kl+MBW73257o
TNGZ3DeVlWz0SFlExS+CLYYes+Q9S0KHw6rNSJsmgWo8apaYPYqjYGEkRNDVx6KX5Sqg4trJQRqR
/VUlXhvDzT/oM16YLOdu6Cn6mrKC94q4cFAyxvBN3vfk3QmU2iL6OIxzY/CktsUeS2ckVWh3UZMd
r1w6xpx6PWoRSifqxdhD+gEiIcqA8WX3y4futeHv7neNXUCYBejRGAP+6kD7kXG8pEnqPE467C/R
svMrGnF94yWK73zjX7VlwBNKUtIpAIRkxy+69sbVqd1rIkoehK64L3PoopHPGyQEcWeMSA7iCWBo
80jqDgZkhzkIZ6wjiQC5TBPxZZxcM7pxfaHvrQZEbiefuBp6zvm47u34Z+Ob8S3u6p/2b+JJeUjN
p0gISmXYYKaatkzcF0hhWcPbtIDIZ3RKgjaGbG8UfXznvPCIInVI53g+dvmw5LP3fIErVtIdguxK
X5Bsf9NCpQ28/Rqp9NzkAFFSJa71JVk9+nJLTD84fK6ahQejcTpvSgHdWhptE7p9t4LukZZ1uSJG
vRnpqnvYSAHSt4m+pf2OtmTQDJHYltxhcIAbK+rYKR9q7V2t4njj9/oLwhd0y/l1iMTdCGbibkF+
k5Dh1qoDlDnycerTb1yCkmPoEpjVdT5wTR3fY4tQl605D1XUoDXk79SPLmlA/lyRUU1ZS3bVjGfA
qaCbwcnhlJWdDYPBvJ+Uv+2ha17tLPyV2mHDAIlOSy2O7hrGJxKx3LYSvRuuDcoI9a7oBm5HPWJc
dy+WAH3mz7ai6Le31pMhaQeoOCqYevkcpK8S5O5lgF+EXf47BvniDsziNNH1eeymqb5QIU5Tov+Y
/D49zOHknELKObnSdB5GE/PiBCL1uoFS2j4OX22e+nstu6cG78S5brsE+HnRogdRKQ6vdx/0eYwX
D3WlAuWB17k59UsBQkV+amvXWnWsrHgVlVH7ktASuPaHTyoB/HdOt3BWuQ1m6Xsm5pbibm3adLPu
HDkjHPMhiN/LHjEuQd9DA9MvQxX4l1GYv4Li3vOx2EU2QWlZwtLXi7fGD++mWcL1ccFtBC6+LbPV
ESWLEVlI0ELpG5nulcyn+sylB5Bv5Szn0lmb04hpXdatx6SVgiVUe/pfFMCIToKPCcru6ODzTul1
WY951p8kq9iqZvO7jYZ+quvpWXEkPzX5XbYhHri2Dk9dPXB4E6Nk2/CpwguBXY8S2vYiXvlJ5Q3l
PRBUViQDpKkgULxHGT67gP0jCQeAPTNqKHMAYq5N361skuvrVnyZdvoSdeGHMya61zchg7bcfK6u
3VAReeBGR4DF/hi65MkPKMLTGwSB1rbo/lUfbWz8sHQFc5RLWRDKcVU4IKScpTmbJOlKD7l6pHX1
1bIXAGbAojXPz2a+/MWUjXGXWQgQdC6NCeu/fy1UxWCi978SSg7WNgxDGgnk79ghk1XDsMcct8oI
iheWVXoYe5m+1lBzJuIjbIWcskf7De4/lpnJYnEkE6a5dbDuhvJ3HXe/IVTG65K+oBC0ZZR9ZpUi
9cA9Lxbz2szJCzXoHTiGuwdLE6YuOFBLp6rI4MJT8s7s0HhmsM+hdxSvAcQFfrV8ZscjtA3RgS7v
NviMuGTCRXWY1PW7vNH19aQ+csecyd+AU7ZSf+1mcAYL6p3s8ruEVyo043uJl44jA5lyY86389kY
83sO7TSZe69YMmxMdmdvqqrnBgMGt3C3/8Bqi5hJToMRJwhXfJRuTl0L47DfdpCmqO4zW0NdPQI6
SyETBjwq+fyUmr670gKYDqxgxPSN/hufY2yWgEHYE/l5aOmovHFoZy6+sHj7Nz2VPzKRPzLR0WUs
0mSTOum6qblz9NZSbwzGi3AiLtSGhz0oTZ+ZT/3eajuGad+rgQh5TBkD+TQibaiZtyrgksDaCcFI
y/E7UTWDKyHdJW29rrsw9syKTo/Zh8dCeJBLIYmYjc28eUMjtr+E3L9AFEnCo+vInU5xlD8qAoRQ
KlovCn/59YhVqsIfELPzt2izHlzEmzZU7brVSxgXDfBDsn9nTacRROJsjiAHbc1swiFryZNfQDsL
iUVjaMjXvU1+sB8sNBEFU77XjvQ+PGIDw3LbDwxNeuj+5kiTXD9m67AMP2OFkSgaH7rfiHPq493i
Q99iUG8JXKAyqYddll9+jGFfSwcAi0yPcgkjUVEJbPkTPgaL3bfQfnFYLCQYLyhBxFFrKCUc0AgA
5NbNbMa71TD/dhEA1kWKbiJ+2TJOkMPHGlG2SHd53LzUnUwOnKrpL5L9B+fP+DhbwSVMAJQbCx2h
TKzmgiXr0ToGAZQMKjH5eoHngBae3n0Ox2c3aOnLksAIVa89uwo7PMDHn9rIeIsAz1MjPzh1o6wl
eI+txP8dqxmQZbEVKvxVDzOlypk4BDb9QXbivrnxd60bky0TShBRTI0pydlaUzt9znCRp9A9O37Z
P5d6DAfGVca6LbUDM5PpUxKhHJMO35ElqFJu8meu+XQJDxyOllMDmAlukjkM09iPNlFIq2yn4IRC
eK7SaWUN8tUufWqqS31PWUYIyjt9iif5mqbMPUcDHxqOtD8vKYdroArBvg6cr2HgA5t1ebSZ2Fe0
HNTSlIN9+cB3se3TX2HKY1PIElflLJtL5ZfbauooClF8Q2MP/4DhD/h7vAaCckUrDqJ9Dq9VTj0U
sknGm77Qi4vZ2TuKPN8WTsEhAIjUzrucqcJboU0vsyisswjFb13BLm3H6MpgKN4X/kQ3FCH6oVMU
geE49swEtlczp+ULuD9HVBfVnP1ylC/hNO2DiUpn7PuDpzvpJ/PH+oRXRcERhkZV0jTltbTErYiI
UoOkJxtoH6mnLFudc5SgPXGxDBzCEGJAr2f4lZO/kM+P2EjKx0I/q3/Wvlacxr4mrre8xPnOd41m
h8E9PUy0xh4bt/zILInqaxnpqTMsSCj2QNpbGp86Q7zPJtIffjUOm2a2YV74WnIISo7fEezah8vl
BuBAOB9wcqyTSS3IzORuootti9TS+QSFMNXmNlolaAHbiuWc/J7K9mHCeu8W2SbOxvaK3mjuEpPP
NQEDJjtZoXMYDZMz/G4qYVo5QDVMradmY79XqfuBo316ISkSv3QaOO8xPPYBULF4zioOR6TBjJL7
WWCU9E6kj0U0PFWZyeFG07/M1B3usy7hF7Y6piY8AKwIcj92vb5GvSGy2kU1IXhUaLpExjc1ji91
mO9t2bUvOoDpK1MZnnNwF9RJh+wFPU5cpyMFPyjz2nUBVWpS+zYXtLkI37wLvLyktAAm9KGxt/uG
GhDcYpsaV9hOj6uYp1j8TB1yvo65RN2H8qJFDIMAmHEnFGCQiqy5h9KpPEISzjYMA3fdJ9Qr24O0
vg1W8mRqB46aOJNimoeNkixat0T5jQVR5vBD3g+pSbLRbrcW7V+L/yK6J+LP41fuiySa9/7gpy9b
isIiNB1R/cBgz+8gzstNRO1mHrFD11j1E2YkvPUWQ3ZhDy/2aJheMsIDS3SaUSOVq21Gz7GnBv/b
2PTgWoxCXqKMrkY3n97TXldXo1J7Q+aCMV7z0ALnVlMVwx3zRubgmJYzvVxVSEnHTGm2jXXdJcdJ
8Sgv0VAdGED9NEvc27Urc+Jj4E4CGfLDFbwHqdWeA+MUwyB/M4hiL3ZPwSwyzt57QTNLqU46ZtWT
os2F7Ggb7EeGtAyVodSIVjKYb2bnQWceV38HJKUpH7gXCr+f7gR2Yf6MhNapUiZ8L+XG942Aftri
u1528pI4w6XVQeS3aZavo8ByvJ5nw4NkvEz3Gcp1ifbMMqV/b2HB2hb3JFdY/nYmPHsKUjvei8b/
VpN7XQtLtVfTLvob+OwdtZDczhpH/6xc7WPxDf4kQ7LVErDPKh0drxxKc+ckbAbYTI0Nk/sGoDMA
Mfj6WEEwqx5Hv4w8hjzY6HMqGwZcAtC1SvOb4p5XjsL9UoVYrukzY/cC3HGladqj6LSNXY+eD4Ps
JXPm8amSr7lxhD41Xgvo8tcCORawBpD9YXhIVOpvsUYeqgbMwg9AvZvpsAD8y1/gD46K9+kjJJgp
IvvMwIu629HlgKGKPNpBsCwvfYmJKMPksCqCqbwYdPCsKUAq9uwTOlwy6p+s6kFkFD7Q2L2NE8WM
yi4ABRJ23LRJQPF4Ub+FpWZ/BtYPPRP6kS3bwesPecZXQfaEsnPKKZJm65nlBjnUpArBAhLdT9Gd
T1R4pxS09wx2H08HsIcFewAIZ7vASHupf8R1+SsrnemHGep7UrzGzxrmVdNrMcMGlBLcoD30rQii
GD6Kt0Brw41hkbMZ7Y5/jGWXVAHH8yo1o3OrBxStLHWMgQPBjUoL3jAw4yMnAPSuwtpbZfbeBTXG
gNYPnuhifirGh5it8LfVjZvqV0oxwgdp5XEnizFlbwYiluCNuLVauptxYZ4726gIkjTGrZQzAE0z
qG5uSuximmM6/dT0aYrwStI19vwx7sGfit3IMnYmqQEcaij2WlYHr13VdqtcJp99nhueVRGmiIGy
Ey1D2u2r1mVSb1e3FIfDCTzk7yqglNsd3iyTfVwTjsYNn34+ZnPYrSZjz0l+8Mjo844E3kS/WUbq
7ox+DGMzjpeTOe5tk7Amh0LTIU1SG0W0rRPN8liEdaQNn0U7BekTNtDGrZIenSpjoJVV/OQsin7N
YnAO1gQzisqQkl4WGMrVlI+HQgXXFkAHHi9MGmaSblXDeihHlAW6DDd2Dniriapk30RaeLfc7FRm
4Vvkpg5dq+meXE90wyDKOVq6ZPzsemNKkUHTJr/gNKjnsaNZtwTSpkzEvQ7r+Kxbzh26OTRvZLb1
MCtrT2vptNKLKPM4vpHY6JAQhhiaw4B/toWNDh3TVFsBX28npzHGLg541ZwgRiat/kqFL/2sutVu
S9KXHPamdi8zFe5bTvY0NHbGSYutERlg0wW4FTltFSfGF8vogh5COdEh7Tq2hzG/2VRoCOuhMeQV
77CJktNaO2aGAtVH71DHkvqkTX69jRuSHEYZH7Cly3NegSzwmQJaPr2MhNlWPjommamoxUPZHSro
GzNNfUw2E7ScrBOH2iZ9MzEF3lc2fbpgDbYy1lADG2eHeSXBawA8hyt5Uc/BwRQ21YjdNTTN9zCB
ZRSEJy7P7VUxbEI/CgmO6Lbx1FSfBcQn2O1Ovi11G2vv8lIvL0zjMw+YaO1Zn8YgEoqfiDy5YTGw
C/EgiL54DpmEdgG6iXSBnCmMErmJoGgFU7iRs0BoKvnX9LB31zwW3QroPTUxFFjugPMeOqmoZZri
eImmc9V2id/WI8aaDPw5wVfFP7JXRyvWf2rKmQ4FY/RsoAOm6KDOJbN8plroOM6jcYN/u4UOSfhn
lGhWTlJklIu2d9otBs5voAz48BxAHv+QVTDdSw2FENNsvJsaisE6wy2uVk/26JnsTHfSGC9jB0nP
fqveO6NeU7kXeHVLZUKtN9a57EwiJSIiI0msMOI/q3Kgzcokv34ma4J5cBfLVv/ZDj1kjrI9TUzo
tlhFwNcRm8oT07woy/nyEVfweJeM0FPrkIINP1gOvVkE/PhdHNfX4xQ4HI7JSrcVBp6E2EzeDl8B
bXBekY8UoEMnFBP5GbfiyjXoUh7M5alRcaW/oaKVKcT0xAmwAmgGnkFAvUE+1GfLcNp3VfLOgLlN
SanuZd67Xt5AlwqNin7XOlmRKMecTkPg1srQsFWgfzMCYABxf5hVbj0JJh5MEVNO7O6RPuYRLjAr
VtGA8ItU+zU3+CopWOjOaqIsY6CE85zJ53I0Nn4HiNpw/FvWUwJhKy5iYZ9Xu8Qm19KKiuMJVVJn
GgR8pl8NqTob9DnrPhhmUt1IJhQMrHQGp4uHeC7uAQ7lJyVzNPeqvg1u19OCEYX8xMht1+g5gxvd
SRqOG8dswgvaqThXYj+MqLa0Wg7eFFnfKDhKLlOr2uefge9m+9zKLFz69KnpROoDJ58xe/mg7C1P
zenvII6y24TZ1iM8nHvgd8cXa2DNKIbiuXKGF+S8/Hkq1NE1obSVCmvkCLBtnZnls0uOcC1CjDtl
jCG6w6yJgWg0v3GB2Ao//AmPrzsTZXUfJQViG6M3je2fL0lxqW1rSMHjRKkFVpdq75fh/ElSSo3M
c4Pln5w5XqSSEAckL+aAV+0EOXl+BMTft8aAIXQaODgHtWzRU6Z545DtxnrZ4XRC2ljRlUFZMpaj
o9NThGRStZDziGwZB8BbdrvkmvmHDBfxlUa/5Aa3Obn9+W+tEpx+imDvxs4VT1BzciaMzpIyAy+Z
uzcmxlRnMxB5dr7wpFOip4LuzhGdqS4/PtLb8j0luLri0J1fkgmqhwtvDLXxXYGVO6OTEtkfqpdZ
o+x3UhFldZVOrWgAyDPaxbhkX2H6T0x2rtCXtZUTJw0qd8YPhgPzLjeKcCOS2T+kWB3WMPhxcrm7
hhKATT1E7HhQLVofVKJjFbcpLzSWXwdwjlT3AO7q2tfJXUOYPKIMGasClhefsG9x55SPMJdfRpkP
Nz0uKMgZTosD5RZ2ZX1te6C9ne0be1EAE+GBwRVhuC9W7LNiTaZDOQwQE23CiR1YQKbscT6MVM6s
tEGpjzk3vuEhj875NJzBqLrnoMreqSoMOYi4+zybf030AD7swT90RUNMfuiDY5aV1gdg0xUTC7ul
CsxKni00wtOflyEknd8mqbGNSnlKRs6CQZj8bAlBn2druDmy0t7jItlNIEF+k+w/kpOkoMB9Rc/u
ryGE6j2C7nQw6AnsC3IkHEtZUmw7PnRatemrKaG/RNRUeU3p1SzTU2lXGFtG5MIWwyLXgA9Jkegp
ykBkYWKrTnbI8YnrxbYVvOmFRkK97S2SEnV6cCoWAn2INQqlCWoomY1rfbB2AsT7adSsbos4koDu
YrmmB5L5lcCdw/EQ3mzUPLop9W9Akj4MEYfnhfOdaQCg3K5cKhUn0u8c2a5+3h9sUg8uHQZuJy62
+Y3s8OC5if7iR5P9lEImWkWMCs5aDSNlcmKmk7qGjDOOTXqwwVnxPbP/9DWVoySN4zY11qHmcKnB
EaPz+1c9PblPjh6Ti2MUV6F1rS3RDtvW0d404rn7sCGPzNyI4IA5RCST/e4QxuVxrNX83ZzOs1Oy
SeaUdOWPmf3rTXL4rwks3PD/+ysrad4yg1MA/jMi0ib5osCeswN+Kc4gg3GWnfakF9ilq9LQTtQs
ku9hpugIzn4dpHDdZHigGvfkaOC/HJ3GP79vMKpQpbZQHKcdC/eV6l/rEXXOxsWLRmnSGLwWA0c/
GflINCTOM+oCLrVB25l00n3aJTbpgxgwUl5tmQnskm5hwKriWzhTl1EUvXFIFCpxSVkMX03r3J+m
LXofht+KNmmppEcHUo61k54Js51YCazC3FnswTFJ1D2Ih1uZ2dp7j3l4M1GifNXEaNOFulAkyEvu
+lb9VA0BnTR4qQFAWHZVPjrH1p65WhB7d3bMAqqta/JMh1MwsFQs5vi6o5Obk+Qmxk2zCVsrIand
ZDXqGfaZcTmpQOkEIBmKbE/V18+hFDi29f7FjecJfTXDbNbK0nObkPitrU6Y4oIrddHsyLZJJbLW
97ti6vi7/KE8NfBOwYpO6EVjwcqazRDpmQx5mKVJ1FTzzDNLbYAWx2/TYijPdPHjfz0i/xOPCFdN
XBP/vUWED/f3+h+Ti3//A3/3h0j5l6WTVyT/SLMDTg/j//pDpPWXZeku0UPEXYvsIM6Rf/eHYAJZ
QMxKSiIGDvFEXB1N0S3WEdP+iz/hYB/B8Wu5eET+fwwiLP1LMPEfg4v8PdIi0GgLQUxdF//FIFL1
ZMNzlVne2DzkPAw7mUEoiFkeENgUA+eiO5PTQluX2hp7HA77XNsWU04manDvkE45h0XOqncmENaR
BYMGiMCatnTq1RAhr7RuI8PLwVhrDSFHqn/qQyWw8Q3TeMqYjJzMrN+GaWBcyGfse6t192XFJ5za
uH1hER2ATJSe0tTeaaUOe3yYbgSBB4wiE1zOlkSEE/8q9UK8UiH1k08WFn05P+nO/CuVNHFQBuGe
pjLaZlA0D9ThAQQLeRmnr0QgXGsj7gq0C0IcZMwLmBUYatioKEdgSV45bQJzS2NXj+ZMMFRffOfV
uzLZDMrMBZEd7wpullvWIt6VydNns95KH9N3TVAEgu5a1hYCwpS/V37w6GeMp51+l3ZR7CK/Zto4
ZLfOTtK1XzO5TxzSUEFHI0BPQYGaMJ64Q2RCkBebOlUeqouxnakHXXe0m584A51TDA1UEPabqoKX
6HQMzxCqSF2FbexRgtWvx7ACmjbkEAYxgey5JyxwZRkci1DEWN5Il6WuFZ5Lt4TmTmntCgNucDIj
/dfQOgSRJGNgm4a48winZUXclpUOvL+naW62LqFXexl3/Q0mknvZdaS+yhwTopN7lIog8/tqR5Ov
frcJ692pS/uBad3dOq29R20g0zNSdlWYhjdNHQRrf6JXBO/3sYQ9v6rtwbm0VsXqP2GiSOnBZMhT
fiRR1O2sSXtmPIaoaxDLUmlD96pKjJ1loQSyNJNPmzugkuNE4KZIf5oFgzQR4A4Xovk9iXgiKRkz
cml2YUlmSxBDWfVu0Z+5CqxDBj8Ao/C5pBlzRinNHXkPLpNkJJywsTZZmiw1WDObYJ6EB3oki5Xj
2l8Oci4ZVeUD6CyG0xjRLlHoNBT56E1hTSniNJO4dPzQPCi58D5sapU7WqZXTu2jV2aEF6gj5k/N
EK7J+Ml6DI6+7lYnGlyMla5gYFdYdVZTYNGYDiKJq9dCCUsTCBcaEHwTsAQlLMY6yXFHGIKgSrUA
CuKyMQ7OjDt6HmeGLrXcU5BY0N9EbMH3aRvBVZIPOOPzjLJpzrA3BCWyoFwWM72wz4UuvoKJAFwf
wq8t8bNemHtkYQvCd0bfTXx/3A85IVTEok3Timhl5E79k/1pFfEctczZfpddsu/mtPluT9SLqVrv
Tm6AlSUanZ95PAYel7PsabSHd87QUYxJRHPUBR5HfPGNWqwEk4Q9Tku1yWxUxoyuYOxmztucGhrn
/ozi+yT7HgDvvBaLC2dBkwHkvRRRG62j1hWH0iqeHIg6oB83RgHBWJRcZ4C2jYEwz2UduRsZRI8R
CriPTHQf7Q1Z436Ps3yT1Cg0dd0TtGMIpmvgzfq8OceCs1I5ETGIaIoDG5KltcGFFW5K7FMT0Lj1
ZbQqk8Cp2x3z5qWsRPBE3SaDjDLxtw5jisyN1R60Ygm2nWVSZDCnmW+syyaLvK5ZMt2KHKySmv8c
iqXVCBisRxVWva/ey3Qk79oUL3pf09wsqkcOQOKOelkSHIqTgyWzS1ToxrHiQkf+d75xHMIeV6Vi
HxbjdzJU3QvOGewJR98susOQlz1ULPulMyKyczMJiVCUZFFyjr2uwUnVb9QPwRTuwLEV/ClEOcJb
ZX+CyiFk8TA16QlFqVVBuLsVPzGJMLAb3fqIfSDZqUR9JB1jBWSer145LpddnTIRVv5tsZAdHRho
+9AmtaaHFMaQREiplYGIaCVngpL9i2by7JRALDaWXuDVtnQi3xH3RUsNJ1s3sl1cG+qUu8aPmKw4
D02VnWSvb/quFxx/lza5zv/uB0F5V1WwDloj2HR6+9oFzrRXjYGjLE9wJ1Zc0XqJroyPfFMb9Q/A
eC9xfQtmHy1lxm5hqtZLlSBq0n3TjGTYMwJfkwxzzxHsjnCizRGtCekvYbfBY7yN8uYicFvu2yi+
VJRV4nAs5z0H7UiL162kgoSRmr2nwoSWniIykXVxS5m23jC3CmrsF5PcOinewKBy1PXPS2c2kddL
SlCUzlDODap014wm7skJ8zB3L4Y17qDfOFz6B2pUNfR7SmCzLGP7hZDGNqcf60LUHsx7WMNjT9VF
bkzQ5XA0FLhdMO7pe9OX71VjJSefDDvzAn+bS8+mOoUJCSx9BBtvZhboBe9JpzkXIqzHUAsIYGgB
J4XSMdZO2y3BImb8qkmSXU1ouc6yYAvh/FNoAI9Z/uet0EW/CXlbdnU84jeXwwrhASiYhJXjDryl
+n1a0vt4YIv1UJMzwmG4SnINF54ruIoywEB01/YGE5KXsb+gqDQGIaZusrU1a9y0kmOsrn7xM7OB
ZeZK2psmldbH7PRvfhwhh3f+SSsV3vdEv9AtqV98nJ9G7BySJA9uUdc+8tCY8QHyAnbwUfcMYuO+
Z67coFXCsl0j18Gc0tUesUzeBqqsW3/PHCSK1oAbaHw1Qeq4fV/erVEuVMb6kGjNZzpUn3lDPTyf
uOHy5yUjhRo3TrQ3U+hrsbHVde701txfkzrD9BRHp5AZi5m1BJ5k+TSY2VNtJ6AkGn0JXc0rPUme
9QhBXDvpKVWVPsEWshbOTnR1uvszayuZmtdktUNjsZGI6GN6p6umNN4Y9tbrxB4wNIAmU8RqCWC1
nj1h7KEA85v0zW0WPM/sdOhd2YYgb7gXztIP51sMm8ZhG/EvHPT6W9fTMMhuQG6LMSX+OA0v4HBw
GHSSod0yfcHWMHqh4xQ8qNYrGKRXZeUo5DbBtj5xyUiNOzwwLw1UpU1XBO+V3jA4Q+okUrOrc/Fc
dtYr/hzoHI8J5q14N+G/kBDFiG+I8YttnB6Nxs6ebfyWO/Kq4hRWzUeSTbCths66ixG/Pqtgs2PC
RZoXOfyocUPkW3fSV6r3ei+sZhA1WbpjrsBYsFTRtUhYKa1h+Y4SpF1u7nVEwyglL0+YRb9FXAA3
GulOqqRacB3QJlLocKWeX4nO7EwMKgnNLiHDBGI+wSZofbQZihUerqlOFenqyY2/RkZE4VyEIAsE
Hcq0VWE4Io7lR3DFJ+2exAXCtg3ehxJnglirOXdPSmRvs2tfTIazPb6Tf2PvzLrkxNbt+ovwoG9e
o+/bjOxeGJkpCdj0bGADv94zdIY96vheX9vvflFVSSopMyKAb69vrbmWCRfOLfU4nrtwFykHiCg3
A1/Hc3XCjpP0fCrydmGn6Lx0r1PqAZCH2+nJ0sxLWcKFtsSwp3x6rwSz9ICCjZyTWTtdV3i5WVnT
ChEdMemRYX3+8HRwSYzrD7P5HQ1mtuVWsvdlNh5glrZ83q6xWY3XCsM1JQmNucxg5c1gYja3HtUd
r53zu2maB/WEnVkdcqVXl78/1EH2mYn+oqVWemrcOGVoaca17fTGNYmfJkA0ulXgas52ND+aeDJ/
YmgF88aow7OpqG2ja6Q3y+TIU7fcC5cllGkyEZIZE4fUsIjTD362TqRnzWrY1GwWo/TaWHkCBqV/
cK0OZx3H2Jp0uJgbLVpXhFp5VAb90gHy41zq/nQRyvI2mYtT8u9/Fm6hXwo9g17oUz3DDSVvPG2n
w/IkkUQpD/eH+ZBGD8O1c6DRtH8F9G/LJPhM8kLOc1yVc/gC3NUaGy01m1ZWA3BYw+Gk4vQ45O2H
3tv6EmQjXBTxQnO9jk3LA5TLR1CIKlpRrtStsFVS8jhRKu0/Cb7mBOXYdG6idT4blj5c3gEJpOy9
BB3InfbI/uiEqXebo6QsMipMNi6buLnuUSxLjdytzAN8xJzEZq4y2iVVRDU3dwqcLG1eDZi+Y9zb
C2xlnGUkjbGQayQU3d2YNCyMU4irqUfUDdv53mCRrXfVmXUp2nVCWZoieRlxkcddd3G4M0ACpb+A
DRYwqALeQ67OzCzfXYeMyIkLD3YMZBzC7EoG4aUhFLnwQVctZQpRIahHHODhh4qYTgZrZNKiy7eL
mWielDTyuQSIQ4qKoSk+HVg0nzua88sKZHfMUhktPMNdkza7mMzSDITDH9sq3gqZvevkHHOpxleE
6rlw1AHv72dfawPnLEGOgXa1JrK4aY1nVqdCyXJlxTrdWZm0iCGD0nSLY58Ect3kv0xny5t9ZNhz
FkE6vfVN+Au6wjnjgL3ypuxWKesQM7bCfqCFSTUWSDE24yFFQTOQ82diYeNsauwfkkh8Xur+vYah
WmucAcbEX/N9YQ6MKVCwJ/8ncWIMQUBxiOsWCkmJ52tq9Qc+3JRcJq95Y4crfBkO9dO4h4Y/TVI5
q9qKzqw/Yfqm7SGpQCR3Jg1bPJrMdea1qyn25FWyBwNl2363T0QBnFYgeunZaNp+02g6PTc20Dk4
CA2zyuSZzhzbLZRuW/GRMCvqs3+jBzMuTHYOHbPEh4oH7dg24B7JYlC5OoEz9AanxJMzN/h8Uu2d
MrL31kGZTj8X8N0QWXiik5IwA++NvDcXqBft4dct7TH+tsJoK4CAkIOP9gR+HfQ6njxOk+6IFx5q
D5WVo6YiOuz0M72L0XjN3l3ZPdm2KM42rtW+mJbw99gSdDZwheLPlR+FYPcVDVg5eSdfksgAqBf+
Xe1MS4vKmrlyO5yGeB6bZIAcYHpnLptDqbSr0imz6cAFzSCLjosiAACSezw/9MjWtxT8LAINT0hS
HOposhZsQPL56G4MjJ7w8qA91W6sQeZjB9CuYiNodq3vf4ixABxhQ9Uooe/yLH82EkX2sOxhf6ZJ
vE9k314SECqic5JFbTF9BFYVcPXUNa8xhvcCj9oid3UYbknasLLFcRxHvb1U2Msi/YQpW8ewoKnZ
czuCm9xBbDF2VC3A4+lMRRxOfiRwPtaRqak5LkWa4uwmOvUpgQX25jfdqQXV8tO5Hnhe93VHZZ1D
sJQpb6/DM9mju55805o//xkLlXzYPHJBT0VRRLOtQKmt3RxK48PrW5Rs1mFxfa8cMtPcxNgbeXny
ArqPUyOVXNTeiHVSwH1Q7F6XktaNzo9uxnfpLByF96Tp2SkUgGxXEC5KXKbDn6w2fls9N8gYSQM6
OVXDKvqp07jbCl//inHeSBehwmkLHeR7qW9aWJ3mxGkws6NuZQyTN8sk0ZUksS4FJgKbE3lu9w2/
u83QbIhWOIVZr8IuY5Gp6Fz1wOttXFa6Dc06XMzFuu2GP9Jx+kc91B46eLp1iFMvKvxBPpS7S9zx
dpUxOkpkcyOOqRnea3ZGl18W0CGQuF+tDevfCgU4zLZYB3144HYQLRj5sY8OH42exsuock5sKHWc
9/1C03uukSGb8y7HM6NLlnHoI8P4BM8xOiz70n9r4vE2eDgCiGWsy+yQN6bFAQ0xgMNDiLUiZ+Dn
vbB9hU2ZKAluFX1p0EXDp72hZaV9FI3gjiGijx5g1ULY2wgPvvQT/O9OfpeZfB53xDrgcCctkm1E
oGkq7petn2AV8WM+LJMgs5rQ7FXSggQymlMSyfUVTkBGADFegJnpscUj0n0+6Ed7ZJujr9UQfipu
JXjei3OZeP7eaBtzxkEjZX4qlhL/9Yqx8dXTHY8UqHsvFWNvo4MIxybZ91a9KQPkMDh1syJwLpPT
xse283iuRv1L9mbHr2EWIhFyJk5rCAElSu02kNPKSLlx9VHzEg065ak8jxdGG396GasPe7AWQyhi
Xl/7l43nLS6dNzFoBBciLNdBFfhsNBeO0e+FxUvb6KKnAhgIjyPubZ4KrsqqhU/6ymHuN6Ua1AHY
zBlN2G/g8oBhydWvhvUcAMuTG5KSM8puWFcG9qCEB0TU9d4mDew1iz65g8a4rXM/QQTozpQIMs3D
bZjJQLP3dD/tlcR1ZtDexDFGOCvXyX169uhUGDzsr7nr0E7a2hkjY3/gNppv80FbomRK5LQMUjjI
PRD12t5Kax/4gA9ytM82BKbFrW1J6rOYZmGHRsdcTRtewEXeAXMGZw35X9L9vTRTi8/tt6LGbfL8
ZIVRcVNynKB5pC4TdztonQQKT96RVB9fRwSGLjGTee1qq3AgOIhj5oBF4pSEUkMexbmhTR+GZX6E
fi7pAnjaC4fo5If+EsbAlYbccOM53S+vaxmv4h5DO3AeT/vUG6/faMykMDpQ2fT+6JR2ucrsoyrT
dGe7S3ob5TpXw2PQ7EeY5bci5ykdeUO0CLonApdzVx6tc4HEh9BpQwnyj5EPhkY1JgCgbGLtWg2n
LinGZdGw0INobgXZZerFGQhFROVO8Uha7mlKEIKZNMnjyGoDEkM5NAmpKPYbGDHbIO4XHoBcB9vd
3AvePPD+S3i6zgKgNrYR74OutUXbBB89wG8bF/5CtD3QBEjLDQdHsD/e2mzZjoVg06sW6ERNISIO
k2bB4vRumqF2S7jd7gdLvVNus+J4NS575FMY6Y/omeCjWYz7MspBZKjP0OL2VNHE0vjvrg44uTDN
u9M010YzrwA6zkX3dCtAtOG1PzS5ddFqR26CUNDB0M0CzPaeqz/g1fMopaWd9xHqCHD4Eg5FSjUJ
y/u7C7F+nqXq1gc8XRMcuG7U3ki0PychtDhAxzxHdFzzXoWSGbD2DbQlJ81mWfBgwwGcq7eRX8T5
58g9j8L4OEEEJwRxq2SuTrkJjzGP+x18SheIHveTFOzjkSbpQwFJZ9krmpO60nYOLMa1pW9SqWa5
4QJtwdw4cXcJw+li9/hfhJSnajr6zjyC5D/XcLCfOE8dhU4buF+EiDAZsYYkD+d4OT18zAd0pXVu
12zlrWxnFE29xsAY0xjDiiAWhzioN4RE5JMmzSPcf80SHJlNGJ596bYHnM4zO8pt9CiewpWNIziF
F5OPdLJ5iAyRiQLYNfkwQ/JWyzjXcZE7+PmLizHhsTMYRKTI6E9MS+AJSLOjC9ggRzMFq/zCXois
RUp3Nc5hmN1k80Mr2Xpxoc9kzlWXCZOYS6bw3O8alW7bIkAVHBPKbrEqSpTslGU0xmRn3Om4Nlwj
mKUeBoHebM9FE1HjyNqJTkRY26Q2gS9iVeuOVWfz92ZoU3y7zJqebNeoFjNWdxu/Ux9lMFEMxSwd
6FVxJeHLxgPrILHAlaK3Rzp2tUqA7hL06RaeZl+1ieb4loUE1QCUVY9dTwUEyyKVMX/6ApS/hIxI
sLHkeqBVtWHHj5W/XeYGNueBv7owsKKM0Pwmbv2QcZ9dLHAzdC/GDAstuJH4EFk3pFSK9y/ClL/g
0VQHv8HloI1bHwLQs3Y7W1qNWjGaE6fKwUVl44/HvXHk2DB22naIJSs2IlColtwh+3Q1JEBgdHo8
1rwVTk6NKHarWSVieci7N3rPvzODNqYUKsbcrMporfnTH8MuEi5M4mVprT8db9YzmNWURyoRb1VV
Oq/kNeuloE4UyYRGe0mTSF2KZpk4erBm+cYYgxp2x7xJZz10DATOrVYN1Hp4boWh3jg3MI1nbU/3
R5NihEva4MLcSn37+IFpfa0bxlufwsYH076LxyTFt0fCAEohk01xHs3oRyt5lzXX2hSeeGOWfObs
xhkBk3ijRLBMcoZrHnYoak/eekD1tu8QtrWfFWbxDOPmi+mx6BShl24STXv/6zs564WruMGxA1Sb
5mi8pnmIXs5kEtASI6tQUTlQnhDP+TSm5VKaBdQ+1g6xe++6/G/c6qyGAham36EAFzQIk8nCzflp
6xSCCrUaOPdyZC62FauImUHkbK5ryd7oYrBo1UyLoYuM0vutdHPH+ormbx4w2DNmQeJ/+zW9Vs8P
TK/Z304+fdWDdjX99lNZKAQdwhOpr4Z2eaxEYHNORnDL9No6YEHMt9ghP20SwrRjDB/INwtALxgJ
bc9+SeNLnsOMnEVWs/Nxcm5Six6siq3mza3CawJxdMbuxDk16eQ84zpLP50eFtPQpoqeLyOtxYSq
6mlvc4yYmT0RTYJT2k3D3JFm3FIZ5bZsYvytJ8s1zYDqiIVkOP79NxTS4dg17aeGZR0m5v/4xcik
Ywn3vg+Sp/VOhOx8EnwapqHpNwh9ZyeSMl+HncX8OrTRtYHXS3JG1adcTda68N4dp+33Lae41TAh
NBpSCNCuHI4kRt5bRCbjFobRxhRiCYfnRSVeeyymZS8Io5gxwynZxFTf+GStZmbbY5rCdEvYYW9a
mTgHGeEgzZt8fKhU2bFJ4P0dIceVvjAJfTyBQj2KpxUPOtonk4fs442dS8xJtorPvrmxCs08D1JE
hyRtj21Zm2eC54dKjXg5I+e7nZ7Afb1beUrR7OWY635SqzCwYgoZ2BZNxPFbtq+UH3KbN/olCQgS
DJ6zRKg5lmVxKkoBtK9F628sbpA9TABYOts+EOHMVPmzyWB6CJVZp1ILxFVG3EHZ9gCZNQmxscfi
TUDEYF/EW9F+sxPcaoVL8iD7FJlNfngAEtM5uTY3kGJlHpNGZre+TEeGuDTr7lKm7xpbGn9KM14Z
1Gghxp9aMrk7Vf4Y66WjhfGsT0YKiZSvb5Mnuils4RVU+g5kHD5dUrU1eBgBiX/tlICBwF5tja6r
ZgUV7Gu0g0QvvVOseIiI14kmzJljlR3p+f6q9Ryh4wqLY4QpEzSaY0lUq14DyjW8VJVlkW6wSeSK
ZytQ9xAQNNeWsvsNK1XMEVWMC1cV06XBo4xAcrJd5YBhAggk9O49VumN5i65Zst2DAncbzo7KSHO
KoZqgs3h10il4QofN4HCdioWdZSYizKwXjxrqvYVaAxf3CNlDNjXUf/dzqCXsAWDHKluRQbvpc37
e+qARIw80sNFzz4z6rgo4dDNNVWxNYAMApsTCs5EFg7no1YeosmBzeXZLCaSA3NqeB48r59b6EfU
cLME1qoFbu2vPq6zG51R7MoxV+Hr2vSTfh5wHYGcxRRveVqEwEUAVGQn0gvMmBld2lMIhs/TXtn+
c3irgoDAZLMgy0jnTLF3qJ/XNcQ0Palng3DWFcf+mev0CaHCch4NwbTMB941P+nAEQg586LiJwme
gA7Us5FQKG6qBkMaz31T48SRRLRqGAm2ij5fOil3SsRutW7VJOeOQetdRfPXDKA+8PtcofB1vkEl
D+puG8fbOsU/oQ/u0ksNefj7g2zGap3mhK+jBvxmmbDpgvl8hZ3S76ZEbhn/JTosx1toIMsmiGCk
QJeH5Uw+JWuOrvxMrbD6jryQ4GBzqgfqJVXRvWMggCPa2/RkOG/jwNdhWOl3a4ASzTjsLzOaHOgo
Sruj6j9oGnQZzkfSKGqlRw32UJl3zDI0SqlGoXrInXSfFad4G0o/bQmH9DOfkzI5rOOI6e1ONv0P
VZlrgSoNTjp117qNVTfxvmUNBtLNdLkq9iWHL1cOdENPNaDLGN3TTNhTSTrdXE3D6dj0XPxJtJIt
Y5gVHw2E7EUSmWoOX4UpIuAzIqYbWJlpiet2pQehtYSZDAQlxcTWJS5BeJvjYE1L+ozedO6UqMbp
wKBgUrfFBwPYLLdhFCEHTWBgw5Xa5adu6x8dHkQsNvVPUAbXyR7od3Dbu4rpThm66E2rHOwbdOLx
sj47A37x0oplmWr+TCRq7le8g7bTTfcEDCvaoK3P+Sm00wYzaIgos9WNV6mAbhbG9MvDa4npG2ZK
bjgn2WT31PVQ6qlZHCkFXiLQzzDio8QP1kWQdlWN9z6Z74adfBN+4rusYgQA9jYzswlOnmB9wFog
pGKCQuJGHs2KJ4zdl/msom5jHjRvPuuQIEEZO8cxaNyJ7USZxAcRW9sQgDO4gOB3x3GO3pPmXCfx
a+p9+p7Pua1wP/sixnefAHml/Yy75LRkI1ohJy8polmPWFyoFTrAaFsQclunozomdvwWaii3TccX
mTmNXCSEZ2aOimwklHAPD9NZkPH+BJSJRUeefQsZi+6KjlxrCE9rJtkGYCYy8wlCGsGDjj9eSvto
hImgDbM5RjUW3goRlRPCJi3lQrKUhUSW7JJI25guolIPZSvx61c3eLi4JjuOFB2OSKunaT3R6XqK
o5csjtedh5nf0r0nWUHfFpEET+e8Ufewp4L1CT2cF3rXzENtn9TTrVQ+KfEduGc8XRpc54yj0KLT
mg/TNd6IOMIeMHy1SKx6YUpsM54efSZGM6uDtWuUC5TVRRE9qcJavQfywCWyKPFyLpXebkn14Gr2
o++ELtFCqwQraEkXxyHLXLmcdETR3tdehI7NrCTFwWNO8BsHSrq7cNMIbw1ZmEXccEzwkbB5C5m3
rB+qj7M8P7ZGdahsoIrT2efPj61mbWR6zIPQWqYSCK3bnEx8QjBEt5mXUMs3QYjRPGtddga7P3TP
QPA3+1mIIenpt4m1EN9GtvUSI4UhnH1UQUiMISRVtGDqnXfomzxSuKwtFtxgOpxX0htqXn0BwLMw
k+OBDfG7cr7l8AA/OHvuM0vZstHihC3JT46evpET52meidugc1dpiP6lE+AQoj/3or4oL37opo16
zGLGVtpCVvnVbCsSnVF06EEAAGm/Cp/NJx4XmlntiEUR5SlETrdpw9SgQfEYW3/tm+W56mBB4dP7
TOpenNrJsmnAxUuf2UNz0AyStLZs9q5n7dm7FC8dX816jAgOT62x7CjZ2w0O09NAJg86eHLjls8m
qHFfi9KfdtakQNYH4XZyre8ciP8qae0HtwhaJ9laVaLjqy4sGlSd7Dhh/aDbcPbcWqpIf+lYbdgD
VdQsnnMz38B7gULUUdHj28V+MthQAnqLcgZSYPjfjT+wZ8gnY5FXdcG8AuN26Qmwu1pI9l43C5Mq
W1D2Um4H941en2hjDRD+rLFHd0wUOkNWP6TrJ1Q1GemjjfXPQvJsqCWWOV/vMSN4MtnoEDtLGkBB
VSe7dGj5zKckK7oCDstIKHlu4thfkJkcZ33QnOzhd4mL/G7kbDUrWu7aiOWVMbguMRY6FH0fKdfB
Pikm/dg+E/0By43RFDcQHM9aWJN9Ji42CqYwKZRnLE+0twAd+/Zt4la1rl+CyCnItNZ41ppzw7lv
7y3yRG9QF8ia0mqUrEqTMzihCgqssdQvk3Zs9jTRKeDyAPOoM+XAuqVDccXBWFuTJHhhVa1dOlFt
3bJRG11NAMjY5DSOMC70Sm5ri1elGqPvKs24xUzmppZTewRl6lE5uvbK9m48QxJNxOGwYuUu0gFT
d4AtpQEsjPhQkVhMp+ygCiBSkdtmO2RWXTFk2wWFAoXHdacZhtyJ3lZobKDBPDsArGNhYSr+iDzf
GWSGuTaT7yH2fzybygNUL1a85d3R+zX8mLndExLOiWZsIsM/1qS1K+qr8EZwZoJFqXRjq3ggsbR+
NC4yUnUonuf+hnC9u+/16ZvMwSuJnwG4GhL4TXPwFeAScE70Je6tkW2HB7iwQfNa2YUdLaw42nb1
m7Iw8KWegsHpebcmLdd/3alDQk0SS1praSfZVy2MrW3IY9TmtGD01KNnvvnbrCZnWVZetnQNEPhO
3sfbnuqNMRmyg9e23ESqfF0OgXUu9ezoDy22HpN9guPxwSP5E607OwNJIZo/Y1pxIo3znd5aGPCE
gyeo3mhJl61dx3Fnld4Mq9D6rrLR2zgcIGdu3DIQ4md4OIILziCw2VIU/R71/Zsj2bh26XDzRAJm
IUjWLHEZvZ0Q5cMQrPgZrEvP8i+yIBhdIQdvS4/3k31BlprTHX8aZ0i3+pWDqdloXTXXmqfu0vII
FVa6/f/e+/8r773uO5jf//fm+zt00iT/N/f9v/6X/2m/DxgSTRuljoWw79EO9C88I8Z8+BAuJwHD
M/7+fFH+hTOa/n8zTH4isHzbcBzT+zc4I3wWHPOWh+5C2ZD//2K+t/iD/mG9p48INrXumEbgu8AZ
bYdowD/ZjI42um3ik+LGoxktQ9ndSLydZbowUJJGopuEDIPQvLm0aCv2zmAgVgO505nvFXuw5PiT
9+N2Kn6mY33P79VDvck3Bwe496s265fQSgVgWabfy/UfL/HlX+mAf3IlA+P/9KX/L6mBCh8KYDlr
3KhEx/VqHKSN709LFF8chyx2qLMi1GAp1QM711tREYrs4/FEV9va6s1Tajq4HZph5tZBvtAxHHPC
PwDS3AMdDFcmuwWdnp+ZSW8oh4w0cx+9ycVcDWxksyv5cpejO8FcRwO1nLRsIQnQDq3bPsVF1rU2
+Xm9dTk34lpOAqeCEJncMt9+9ORleNW/Naco11ruucQBwi2ebE4GEhHE6d1kq5X6yoCte5zq+Kez
7WJLxWK6IBAaLghq9uxPolViwcxrzQTKXiSgNeXlGpCxd8qdfm8JLd861rD26hQlO+RbGMhxkoJa
6rn4TrGSLz3f/fYGWu31DFzW4NiLyWcmZu16tDJLzONO8e046o/WuNTwYTGYT5m+LmnjvOGzd3lr
n29xw3vt/3J539u34a1+FPfmrh91DsZ74zClvD5pX6Fm8d5ordDYWlVHICZsZPzndCtgMFKRsk18
7WLqUbDEaA4qMdOp9SHeYC9ARD9jlN2PKvVFrEH5S1u0S5PsN0SlcR23+UlvXP0mbO+YQ8jDG0z2
fnJIcU8lNGMRUUs1RtrKMXA1l6Z4lNdEmse+fes+88jfua+pzN6UX667U6lbH+Z80MeD9i6/8q/0
y3Zm+k5l2hPQEOzDdNy0wqUCpEPen+KXziGhJQu2I7KZO0G1rx/ptby2lvVHznWjfbOlfiUNscoW
5XO959YQBYL60D2eLxObid3wEn8AwfxJHYmA227jl/zVOtvHupLsp0Vzh0TI8jY9FAbQX1/MOMqK
mf0af2g/mpBv8rXyUel86e9Y96CGJm26oJgTrqjS7k0UhvNgbx3KW4wmjFOdAhZqRt+71/xLmOwC
pvf+PW8w8IUGte8Sb4boOXBYHcfe4DvsQpPsaHJKLDde5jUIjEbfGIf6ZBvdmzPJtaknh3SZ+eM2
zH4YLSTtN9/DN26FTx/3s1sSxZuVGu0Mp/alLu4a32v+lXwF9k9DNVJ9097Va/kFLgsepB7HS9un
QSS1SSo8NxuRbt44Bvbr1OrOqUl3Bv7Cq1UX68kqvtIo/ShSC1bfvjvZzXguLtVLchMvgvpGaJRN
9aGdw6vnr/sFtzuYnFW75V2p44B1dFunZBe/nLCTC0QQfcfuGhGE/gvHaKmg6KYDbRF1o2eHamNe
okf6GN7ko3vU194GLRuu6h0z1InT1LOVpBuWJsMpSnlM773X1mgGDLTUvpJoaLz992RTbD1xUBfn
7rf8bAtAXRXlYpg4KLsJXqSlyCrgUNWq7lGQeXRO3sm/DIJARf5IPvGwlACc82MesAULO7UIWL8s
+J9bPAzzBGUsf9g2aLSI6s9NEOM9cQB2i/Y5zNv2ysoLrDwCbmbMO8+Le6A2oNa+NFsy3gfOl8RM
NeuIDnFIhhKRdV/aw37RNZyy9iV55I/pzXorr0DqLp5efSSfNZ/nyaXvt1Z4HlmWheOdz2gq/IHv
klZ6CyIDR+P51Ezrih1k7H5Gn/K3ekCZXAr2CO2TUBLn2xJWQmF2XxPK9yJY1+xnOj13l+6Plhd3
oQ8AwBibM8HqZSg/mb23Oh9vc1xceoXmjSuFc+VvViiHwFxPmQnELIbEFQHNZddNow808lsO/XD0
yX43NhDI2JKLni0aisweolFmT9/dy/Cav0AQvvt3d3SXwsVJ+fksi11n3+Q8j5Bt1s1b6GOJKAYf
oa1i5sqBd+ookPbwYWRdteCItaMSapON5OgrH5sbztXuqYHhStDLXXOT/D32u51bVzOKz9GLczXP
oYru0HGxvFTZIjA/LLNiX1zH7wPPJsqM6mbmGHDsZl+ebD4J28DYeqEc5Q5MC0bZosiyI2z5VfyV
+/HrsOuLX+Z9vBi42ITy/zi39u35MXree/ozrQClH8wozYwXRCGWhk1piB0cy3c5uBfjauj0Nys6
yd8DAzwMPcIsBihiRNwMjpyA627TJzk+mPZPWJi/OlaT8jvwqpfx3b1Lp7sIslk6gZ5X8Wod44io
boX9cd7+GUqiKVJhGV/mF3GLbwT1ZhONeDmvg31GjAOzTJD0bNzCFzYEtqxXTjPY82Wm0i+ZkktS
cbII7+bZOlaV/2Kd7Etwyx+cOh9qiN5Tk/Tf5fk8Mt66R7YouE6J6zzCj+kt/2zu8prlZyoukJI3
w9vE72nuRZNfaS43wYKOQXZXw37p8Q3YP9qn4d/T6sW4jhdqLCBWim/93b9PV+MUvqCSYWrDSb7I
03InTfsV84wC3sL3RsrNC/0ZnBs/QVpbeR6IqHDXf4U/SUp14FU7Kq+HHvHaDaj1hVrl8Q0xd2ek
1RsZAPx9M/R/zVpEx5aEkwkSpv/I123aU0zBPqbtYLM59nq0ywN4zi2C05cIjHaR9gROiJ3jNhLM
ZdUjv9dnea7G4REh4BA5uRivpBmGYFWHV9xQzvzL2ilyyWjG4qMGSjFvvHJVUqmYnjN2VNYp9FdY
uu+ZCz50T9gG1XbGgmUpfhe/TRJZ8WwsF85H8Vt8Fp9BhXNR1FfH9tc09xTX6tqw9X72C4X7+lLc
cioWIbYWB1NpbAexsO/agVabaQLGajoLWYjNxCN1DOyHH8XhK2azvT72Lz23R4GL+ZoE2Wvemu+O
CC4mwGKqT4A8S7R2GDnQ9/u5EUIQIgh1B5QerYC5vnc933BOBaJTNPEx9TCVmeAuUiw/qybj64At
tEjBcC401OtmLDnBVwpeT2izhM7rGew83amY0JLmPR60XRfk+m97rI9WAwE8CygMVB1mX9RF+nde
UU0IgBgNZp3m2wFbN/PZwgy1VWxKzwAylyXnNnXhUXfsHUKz3k46/E5iOpjN/JAQPbQnqgOIkxUk
APLB+40kTiLM96ptrS4WQJhFauuPPCGcA/RVITZiB0WqRQ/RJ8R5jBD91MezqaXLxUlQs8KEd/dZ
rBkbckPUlXWqG+2cQqpNLOiu9jHeqYJ9nkmtmdbmwSoMJSWJLtp0qTI66GqInrZr7N3c1leZyT58
wAbOVn7WStqlFescZP14zg4Lzm2N0jQGAca3HFkv0bNNFLa7vI6HpTa1b4y2dwxC0VqNqIuoJsvs
OSx49Ig1FY0pSKy74Fn6SPBuefV9snD43o65bb3qU+Atqqxle62fbC9ZRdFwEaQBAimRMFT9x053
AW8Nw6ZGGVIi/mRe3i2k2WO8Hug4cHDX2ihgovDSReQ5atmENu0daYhCa/YCr7cF9SgUT6QLZ/+E
NT9rXCtjcV00S0weF3/kg5tD0ogQteZ1hZc4YeIgi0yLZOjNpZbfBzlQtqUobPDruxP9UhqCBRHC
nZRQm1MFG+G/PiOZ/8kRyaeT1sYfYlp64Pn/froT6BYEejCPUMVHHQZZqx0W7C1VcCRz3v336ZXm
6gMU1tT4MA9KL9Z+JN7Gl4yBuP3s2reYEbm4FozL//VXxvn2Px48fdcD6aTzg+27zzLbf5QCaEmI
bFUKjERJfwmomPR1lqg5eeBZ+WkxOrKvLQ9QbGaBGq9BPDHxf3OPfB1fq0uyl7pgGXMKziqz59Ki
5eg9QVIqXvKbPAE/K+cI0ZswjV+4C2eJWphzo2Jzs9WvyStjZ6LO9Wv9Nb4SWVkF9/pVM6w9Gbjg
BwzzduHdp3fr/fnr7Qu3WIw0d5zT/VPdFfVBQzsP3BuNKOkNX8kl3f936s5sN3IkzdKvMuh71tC4
E+gZYHzfd3ctN4RLIXHfdz79fIzKrqrITmR2A3MzQEIZi0JyudONZuc/5ztZ15+gpWjbSKY5j7Hh
vivw7uv1Mg7XJTYbi7OahtHtzPhpG2+9nXpMlO8wPTB5mBCsSvT8zZyoNe/YJaxJGpJu/CwOFsyg
XsWiZkQtTiUXnlp/BISvsUrQHKuVizqRG5xOHHaDR/KA6NZMldf4NjwUG5t+uLUL6g3TE8HTLXhu
Sp1y+4qAR2+RR2nhUCjJRCaBKnyAmeGt0LKX4ike7c2M8URmBUc70+MJDbCssyeU0msxnkjcHT2W
V/vcMW2UcZxlz+4hHhVHQm0zKgHVPeZ4o4/HnPG8w+6Uw4/KIWhg213wgqnfyTk4Z3eNw9KfX1q6
/AdXlsVYV5hY/5BJxr//lysrrIhcQ95SV3qWbpirQEmeqC/DR/NhWPV77n9XghC0/AjxWXTrIrt1
OGg4OyVkpPzxEKW90oz2yE+qFSz17LPnrZI9+QPzkl20XcK6xG0Oy6bJwSZ5lz/aDxoAus0gwXD8
DDkCBXPBcagqiqWbly/9zuPk26/+4scc3yD/hCb8VG6Qh4Shm4pl8R76nfyhUARTyGmrrrQ2uo3j
SS8zF1GvrP2tZLnWBNdcry7Ls/kSstduXsranmvJR2W/V9f4PXwndvZG8lA/e/KhEQYTQ2pGHTK6
jPAt41RXPjO6dX/Wr92rl+NW6LuDBbUYtikaAK1CS+cYHBqMKsyVtHIunf1TdEGhr9ujsis28Xgg
kzvvTY3G0u1/yGt/oP0ovwIj/v6z8wrbhgWcwtLs361rdWuXqUhcbZWE+C0CjT0OR3LU9zfTwNJb
3+gQkQFot+koYpEQRCDaZpvcWaCjTLNzdS/YEAV36SZO6V+8MH+kS/HAZJ0XRSg6///1+mMxUpsI
N+0qasovfkGpR/Lmd/Ki5KRXvFdf/rHRPOa0bDXug6L/xfVv/cGiT+BRKDKoQrTD36+s/Mx15USF
tjICKFyhSzfs0vaN+QeNr1cVccZ5U5JLZzAtBAS8T8/xOb97V3xWC/2jjtJ9cs0544X3HneMymcU
12gmVvk9vcMqI1C5qo7FteYQ2L1QR4jBS9npH/mX5E4G5Vk2ezXEc7Pxo6ViHFqkoPGr9Q4nJZzc
6dzCJif/wAs/71clJ1SVk2p09zi1MrVjXErYYjzO2pxrsRswQ+Wk24xHXu+d3rfxEGyejIN2YC4F
pa++y+NR+c+vrz94CjVZNhXeWDK8ODTaX19CglZtbvqOuipedeuJx9QG+co4sxgPxg4nZKJBJQZi
6YkBdg80skVISDPQFhG47iU2zml3SQssohlbzULlmLKLtlgNPneG5Myd3aCRFSO8uKfxjWaQ67jG
FM+mB1lKypHcXGTRVzw3060ZS8+mkcGRa/bOou5t6p6pqqn8iwomsRD9WollC/COfxEEakl1z5t7
8SW9ucY7MwXMDMMywuSNtzla0wt1DMZDOaN1mzM6LSoZJ/Z+PLpnLNbeu8F5nrTwKTkrL1B+795d
JZLAwV+9/flz/HMZ/nX9Ivdu0+ugQn+Rld+/TSTRsL0aCnXVx/aScd+MeagibZCUmKh74KipmEM3
1o6ZswSoghHQ+4aKBUNBmzzy8cRv3fsN4QyveE+UlEF4hAURv1dRZNf+OzbxrPYAs7J1UoQeVY7d
E2rhhCpo5rayMvFqjWZzOkOp5wj1/quUCNlLXf6t9++ul0XrYmCUmmvVhhnP3HGZLEuz2kM96/1+
bpQoDYavnrO+uBrdq7J2VlH0ncfhljjrOvV3eHtZSWsFZVjfh0Dx8iR4N4GfWMqIgXnpXGDBhRGs
c7ua/sVzO679vz63OuuirEHw0blHiHH9/JdboEN4L2kxpZPvrHFNA9dyZP+KkH1NHxQTHonqntOn
/So/mlsY5ZuQF5gBa142xozmx9esyWeuYa9yp9lwKMtmdiK/BUgb9ihxIHXEo+bBIxgm+UuEFJIh
iYQfxaiPZJ9NR8ZcMefhI0ZehK73qjyyUvnIo7VKKsyeZF519hCzqE4hA3KTIcKBExBvqVpePL0N
j25Yz3lqAOyFVY3Gze5GLfNVpYf3/NYcNJ37W8FQ/6Ia/dZKAFAQUIFKY6z15GCTrySSBvn1z59V
Yf/nPauODdswmMvA+9HE71Z2K4VIkpSDWA1H5Rw/5Bq/QWiXU89PnvvKp2eKOf8CZcK+yZf+3LzW
4UYJVto5fTAaPzYzQNATbtZsUnE5OkTRyI0sSCqLCtcZ+Et7SjrydXi10oNETQIDjdO4W4UUd4Pr
DPQglsjZWM130SZrSzSrdqMfDUcVE15XAhY4tilqc59qBb0CApB+DTvrpL276UEehZ0QhacbpR5r
FH2CSX0ct2rjwlq+aBeM299ECybdybmbyo9op0ThQ3yCbl4EdrwvAYLj74sf0NofHQZHBvLVez6R
6eHxvxGtC9w46etQF0Rl+iWXlPmtGFSXBP4aaa2+mNkP7xKecn94b2ILH9lEfHtxd7LTz+Q7VaIf
6Y4TwaRxwn2mZWMtkTSJqlHoWdpaEcPPRyTQ1slI4iAZbj1jBBXqJCaoxle3ZrqPv0w3ByIvqbE0
sg7YgIpZmGLYi8OyG0vYOlA2RpUFKC558GketkezeS+HkwNEsCCIh6U2BMKp+ds6z0k8j1MgzEXg
FsJJXhd7OTg1MOegYxIIkCro2PQln8ensX9pXxy0JNOjM+dY8GfRO7yCN+9errJNvAhn1V3mc8oX
rFloUw0aVXHP7jQCXdSTckjRsP78ilX/81aY4Z5q2HijZTGSvH5dB0hPGai2uVhlbfHi7cyrU14a
mKi4O+ek0AfqnRo8r8BDptlHM/mqh8ZdykV2NOP4Rpe8pi2BmiZTZdSZSgSnaCnVb9GoQZVbaSc5
BDznxahQ/dXR9ecS9esSRkekYlDQzXTSANX560MXmV0nGHdBfKjxrrjlF30H2o57LqkJRiuZDjiw
mLv9NrbaH56Q/mILoIxPzX/6/pqqGSBaZEtRfvf9vdaXiiq1ZDCmyDTsl9Mv4w0SCQCVifqRfoVf
AtnLYaXhvqNuYwSx6OqeJa5rZLL4HB0zZLMS+UyjEI2E7dPp7Dczpb7rz1/kP36koD4VFVwBSOPf
PVLRSk5MuEmsYAU/wqcaxh81CmV30q+yuHnZbfhsvzHZT/ease11DbAhdW/qG6Yw2bmISARQbbAl
oF6aqJhgxW7y4S8eo/5Hz6alsXNn/WTU/LvDisAkJaSwhJNGF7159G4GqqryHfxoVWmTRDt3pcux
NsGSLrPVwnxO6Q3PVMYZFsC6H1FzdyqYy12DVNMopWPMa7/8+WP8wzcL5YWmqY1PI7fhX6+4SBa0
d8a+WCkkyu1X7628VAX2fJA13Z0t73HcyXYv3IIQVFOE1YgRa2jSNB93z0T31lFmHI1MK6e9Pq9C
Z5+CKlVwOdbAhsMPM/O3YBu/fz7q//lLv+Lf+xY/U/YSvgvC6mf94j9++79vacx//z7+m3/+4djQ
+M/f7f3PgsX3u/rTz1p+pYdn/FX+/pN++cp8998e3exZPX/5zfynneJcfxX95auso+o/eiLHz/yv
/uX/+PqvmDIUw5Y5+Pzj1Dh+h9/+5fgj/K9/O9VJ8Pz4V1PGb//kt85M42+2asAp0VRB6kTV2CL9
1pmp/s2yqGUA/0l+xJBt/uY3W4aq/A0hzdQs3BoIB6aw/+0fTET7byDjBL4PVWeHYMjKf8eWYYpf
3zBYO0zd4GEpo22E/7TfrdwkxkPDT5RkSRkjzTNs8cOVy9bs5BZOi7uVmZSvJ94pUYjF9I1Tb02N
+tpYhPS/qwMDB72Rkxs5Gebrha4zcHDwGTK+oYbBdfxVTLiVTJmaL+uM26YnZH0bVoV0MqBAT22j
8D6qqGyXnhVJsyZRAfREtMQs4ckGm9LK0pMn+d3ByTUMhklSlx8emfGVaHyLtoJEIYDrk9IISvsd
p4b7GFgCllZYe7zLLQBEaq1xNBJmdhw01PPepnQLTokLos2S4jnRYkj6Ye9Vm0BgKWX6AzIkTuij
8fQOjgYCQDfRFEnbRJD79lJoYBQndnDx61SlwY5qnElKOfC6j7z0roRCo6Gwj2hN6PhxsyEl+J5H
CPi+0bJBa1De47qL9uxxkoPOw+S4molXSTEZU1GciIUs6C9Ef/V1p8uZN6flIlyGmTNm61wMwYWr
fdpuGhysTlFg+anaTMWpf8h9Qfgv7V2dI3YNHSSjISuStWxa1kb+avjAQiStzz6NATN8XmvP1qvf
HStliNwPtbLMs9giJEINFcO01n7VjI7297a1VzKT6n0Nwe6HpQApVLgMHqUOm7cf3Z65yKUTtUpY
sUdX/Wem1/lSS0JOl31uy4cq1Dtu6o5MZ5zmQnm0nUWWy/q6DAr2qV5SAMVVjG7GclnuipLIbGFp
/kEJ6mzupwr+iqyQsANIWUJzuojjk2uk4cFzOozJuZYP2PY4x7pamr9ItdzvhyrH1NaUtEM4wtzm
VSVzaYu8O+QIWcR8ROGtsqrRRucC6QgcRPaiEDl1AKGariH7eocI6tLSrBXChESyFmVfmDcapZtF
FsXRE7YEYY3SV2le4aSNR9NGyk0k2oV6PPJSD9YtAx8cYSZUZHyYEl/MrqKLpoXDUWQUlOZtUmw8
2TjlqQeaspcPEORSAmVEbVFmzVsmlcVSj9LRkl0YS8rLmSsGcvEM/Y6sovAH6yzlnffOPFsmDO3S
GdckxmlwQmuVSfRAFyJ2tpkfYOlIvVBd5NRWzjI3sCaw+irebRIFBFJcLlQlD3l/OsrKqBRytX2e
QmeD1HsJnEFn1EZ5rJKIeAYLVWzlwGWi4oV0ADE+FxPiask+CxSMP2pEwYFXW3PHN+0rkCsc+VDO
tloJ3CXV02HBVZTMLdG3OLebBpe03Zoh01lD1ee+CjZlsDrmdI1nvEJAsfelNdBCaUC0EiKr4dhJ
Hg2RUCT7DECHW/Dkx1nnLVtzDDIwFo33Wls7Xzl94/SGe/411kxQlrbDwE8OxFQOU+dFjaDhh71q
Litg4RsZvhHbg5ZWp0LDiVYqfrVQfHjOvHVoU/U9wNIpgy7KnuLYy4C1ebS+Vn2UzV2acslal5b3
dMjer0ybLfw0b1zrSE8GwrzUZ9TORem6ln312MpOQzde44NhaHrGDoNlBK+FS2Ik9zQmnqxxmPPH
sxZz/hAIWsOlU/U6bhLhL2XeKd/FIDj79a15aKIKf7maO4wekyBPCUMAk1c7HbbBUCXHoQV1IJuh
tStNA1cL76aNT13ZxKaJ4arTyTXtHDWf1/HQfA2YnkLAF6IHR2NC3mta4xkFKkfoZND9S091tz8r
qpCkqEknYp0lbjXCNBj1V2W5b5KQs30RPNnh4AYoo7FxLdjhI5OmXld6O2g3wQakswYkzgWrCMD+
EWaF9kYaxVIxZNML2+e1Q66qob5tEntJ9goqxKXWzwhWWZ0Xp1Qyq6+x2IzeXN2wZ+ZQ2lh2Ouy7
bQDi046rpaJ3mKus3nyRY8mR5gT79XEdBQ6b6EG3K1IJ4r5DDczEBHYbnlVgDbvM+kpaFLW4sty7
pFkl/BVA2ABwlK1eFVaybFofm52fNTyBntSnV8zfFkH6tL7GckNDImCpfJiZQTPc5BrD1qT3Eg9n
YBOB1MmTFudy5NNGlLfpLuucaF80EaNCX+nlh6jZ2ucZl2max+q8Vqyc1FoiMMqBtqhb0EFpXiUM
O7ClO0YR/oCtH6s7QnMGk0BcE9tixG+Y4OWyCXjACnRrhwaXEXehVDTXmo2m58CMyjA94Ry2FkyQ
m02J521VRyF28lxDKwKHatDtRI/zzkP+jSbcN9FLWRhjAmkB4RNJyHOdxhsM7q1+4PiRL/wosBYh
HLFj04TegrguKTeX9MU7wTOdSIZH3SqxjmxTYQx7JE6uLJxBcT9UM7B2/VBi6KgaMlRgikgBCP+g
kgGRid9vCZdIM79hAAF7Qz63hUXNquqRaBQmVnfLcxed1uTbupGR0aJ6j55DczSNWcvaLp1XM9KV
V5V0JaXCyJNcjA5epdG62Ol0dcdpdbflInnwQiBQKU66Vcz6B7qMWGo6qFxtkL2t6hHUtSvNXkZF
SQsrIiHtS52n7xRdG5j7GBqxY3ys5Xuh6NVrpPnhyTBGnFTLoP1parSiTMBOYSuiGppVx+437Cec
uQJ78dT2Pb2I3Kwgm7uKcwkrw1kLO213VeIYW8eVspMUldTmVEn9gqzFzMu3ijeSOPms7lUs94WR
S8sgD1Hi/V5a0mqo7VrXhika5RWVKr2Xn6G0WLOOTcWeIHt/NmUgi0BD/DVJTHfBxkn9HHgllzZb
iwMNLRahIuEgKsb5VdZTTqSOk4eXVIfTFrmU8CpCG7hApCR+9rEZBkvRuPIllmtrYUlJqMGx84nr
gb0B1FLmDxgP9gubDfecD6m8dIaYWqfUlg5+mQXLeoQ+9LhoP2I7Ns66HNYXqTIpHtGRaKu6bdeO
IHMRCqcFHhNEwGc6ZUPPdd5PnERL7vQp+XNXaAFWeCDQWeKdy0BbZGZAZ2Rguzcm09oKAAht7yrY
C7oFdF7gVr8R5jTnUe4NwAQ90qyOprjcEXp/Qa0D4C8pFB+yFHsbFxbshVgFSadSYcKTZS1cFYf6
IgVYWazk5cN0rRpzZdCtvd4C0kGEemvJfvtMzAp5KSlUjWYxv6ivchG0OCW5/YIGjZxFCjCEZyqI
NpEqLFZzU6g7vS3C7xxLwWKAwgnGpwStSDEJ9jRUmYWt+KBMBKKpxyK+CUyXDWsZpBkRKrd+t/1B
ngeq0a2isuxmpF+kF9p1m9dKpmeJvadK/MgeWOcSne4/NZcCChkKz37N0sG59JbK4lFFtUISNYMq
N4d95m/zyDHusdn4a7Lf3QwJ08YspwyvmZ5hqVUL/oYOPO1Dc0B2GJHd7e3MzrcUqInt4KctAI++
W+a1qb7A0JCMWeUI7s3QrQ98CR0KhDr6kVo5WwUcraCAwRja+F0t2knO9pyYtD20D2DbRjCnPSyn
DswJyKxEIM65iflFdzDTxqLMwwuuKrDnz8JJGJ06nglzXPbyTp6m7AvfOk2Pq5iek8YaW8jR5rQk
oZktDpODrwArnfYudB/sFO4skLphlbRsJamSEmPKSbJfOzGk95CjFdGthF5ynxNXMbFRWeEC5Yzw
E24dRmxXSzNzjUuRdOEmdj2xhr2rHku5TVZ1pnZfXIeuO8tSUTzbIDI/1GrIHvzA+IBzARNUcdpz
y46TbCHc7FlmSO6qqf34qvsJyVzDgPTMZNgQRzZkHaDcGKyip8bLxO4J2Eo5N3NNL3aUduWbHhLt
RaamhsxaoIcPvY3dm+zrCCSS1047wYKkmbT4TUotSBdZKpfbVAhjD6Smfg9SWjUUHTRNExIsDi2j
BObdN+GG7XuxgNxFFUWtONCR09I42y7RsjRPJGp9Pe/vBv3/18rE/0+ag9D+NAfyf0rM4L8oDj//
wd8FB9sg68F53pLRFA2TSoX/EBws+2+mjmHBNgxGYWPm4x+CAyUMtkEMhHQGwpSmjSpp+Y8SBuQ+
xmfoEPrYwiD+O4IDWgjf/18ET4boMgYh8uY2pEFNqD8ViX+ZGQE8a2WPeoSVsLz8FF66iiozfhbQ
OqTd9hh25aGbmYpRzjJ0YjaErbfMYnHTstC6gzEibSvJb25U4MMeJGXbZSpVXMOYCciO1aDEh4A4
rK0UVEy3esRIBBJEVRGw1HpQbUJdUI/YUQwHh6lNevR/nQEgsXPYRbkPv787iJhUOGjFaBJYUDGt
chg2RgufrKKueGU2EYHqpMpvHCnXQ1oJPGtJsaioO3mJB21d4kbDRc44QheYuYsy2v38FdIJVdXc
8Qmuh/Umg6AhqYOChGJGn117royWYAagZlh/07JK8BkZnIv10jx5HQQVVcf4iTOevWu+tVoNiluF
+QcnOqTSjEB3PUkzdkF6xq2WgMeqFUebRNui7jQaCk593i/qwGVdjfBoZxlOFbLcA6401rpoGJp5
7RNkEHpxk4W+UDGdzUzD2/kt81u9+SBhbC603HwzQUuUWqpPHJczemZF9ayKMDrCogUqaH8aHAaX
uPcmXUXCV40ENim6ph24ORxOtmYVnLp8DLLk7QX+HEcN6ZTbKTN4o51GyTj7wzVYQQLxdETkNGUO
Y5XSlsO9NKFY5ikae9e7Jm2manO0G1Pe664yT5Jzb6SM/tjYtyklCnog7YNIeYEoRhm4J+fTbIDI
lJbyrtW7aW0F7jbuTQZL3gIQdUKfbwQgeikJYFPsm+eprv6orPDbCzhhBuVOCuBVOorUT2shxYue
1/eQVO0aokvOodr5RCF4tXPzxO19RowCKImIgDANMVUCOW5MqxoImOZ4PuOKSvCR2NGW5evAgCGQ
vC8GZ0ykURGnXc38kaMwUMABHHrjg+4ccRAgB6gdtoICqyJmHN1Zhrr6lvuFhfW/1Emh8NeVeR70
/EeHu5M7zb7q86fQBTudcO5HkC6NRlf5Njusjete9iEAl2vQxwrjNC74H0kCX9d0bHL+mXbj/jY1
VAqdtHxta9LLkEdHc4wyE1YsJSboduseEeWWMo4/wjuNOOFOGKkS6imSamL9cPqzzodmxVdQZenD
sTRCvgaHcU4lET2TBG9Die6QFCdPnIEC71ZSU77T3nXo4G64lcokQacYTKBkmM3BtyxSpLAlUza8
M1U1fjhY0sm4FZP4TobxyzTqN4gfo8cflqPmxAoUBH/daE519t1iFZbAh+hRPGFEsqdx32Izt9cN
uuCM0nZiJTHhibBC43S70VgdwIC3GFLHRLgmbQ+R3qjUm+ORhC49boOB2kazFglzG2ayPTM6QI5O
zTvV5cY5VeACTYYA9oWpUCImgcXnG5AXkXMBrIZYNNS+mVXYWPRiEk9xEFp0LAxiLsLiDo6ExkOp
+mSnF68QPyV46UY/KzWBm2IY6D/y460sem8qVClejo3OuQyWxQCgA9XBIUqWxIfQs8TUtVWMiJQ7
oWcIFydNHfQrWQf6hsi7yQtvkZryTY+zlwb9RhTlME1asdDBSMxypDcgQvSEM1AHfBWHoOSTH5IX
zUH2QXDL4FxwoQ5krMyr5REn9dx60rBiLZro3EJWmHA6fFOcd8eID4L6Rk7g18qDgcs0p50U0pMA
JOCvIkL7bJiaJsFHC04lqixrZdI7xouU0STGW1dXd4on2kOgQtbWCvIkXYyWIaAO0ti2z6ne66qq
npqVrjABTYZprRICyHJ9qjvtAIWEwPJg1jEAjGJDNfhH6WE382mSVLKQzDi4JcqwDo2R5HuflcvY
5a1NRkF+KQrQFOSQKMzKLWzjsODk8VVuJdrEBrWfMqqnPzev8mUOpRZpYmcpDXaj1pqRtyvOUQXO
Uvdz52LnBnIwHdG3PuYrSAS/J23tpUtHysU1Npp22uCF4til5IdAK4kepP0yUcx82Y9XS1fk/Ymy
nUkcK94xrnwC81W5N0P8H0mEIFfpLY7KYKCQW4cqUICFXdCkPpyJ+0YzV7ZKsmWNtqW57UyxR7i0
HAlvTOUyu6YsZekNxd5OfGtrBnG9cqq6mnIaxJTQNQCrfMth3a/MrR2k9kRqU+qkG6dbNGGp7vED
Z7NGaPtSV70XATOJuvv+rAR2NgXwjmZvx/GqyfGvuwoBSpTnFsNnK4xNIwvtBllnrgZwyqVAuXim
Xc77LO1ILwVrGGrYWZrRT5O+hUFSUEGMHBfYYbeU8rlUl+PdW6fFxwKowXrSZf231sdzs05SAowG
gSNZZPvC68uZwTFl6uAPmcS6Uh1TibRi2jo7LSTajk4OzDdWtSfxpD4AiO2GGx3JFD256TGRN8a2
9P3+QsuNapXmBotGsCWQHWxr36EmNQr2MoUGgBes+lqnCuYpt3xXQ9KOWMcJbsYYacF4wABXtOqQ
c//AAoYzneUytcdIRWlkSHy0GfeBfrQJfG7bLFE2MgetmVM4HCiULJtlAIyvApxlIvmjmaD9aEnQ
lr5sTD0AmzE+fKffBJkVzivNzPe2UoXbAHQJKe5auxYy7l5p0KUf3rDQAu6ybT5WcXidvs8Kyj/x
pyuUwuUS1xrnBfioAn5Hyrsk7OOIWxq3pBmh47c8lgiTc+sGUgnmwu8LltQmoUJ+8Km1NcXVlCnr
dXS/PhiDjl067JLPJDsCZHUZXsIYKHpDwCMq13XmEp2PMAzCVJavZcWrKVt1f6wi88Uq2vxojB+I
aQJoBs48y+BrHVHf9BHTSH5CrdytjJfutw+lbgNd9nF66cyN0pOqDOFKZbc6NTzXOtOIG0yCspef
vQSUCXkGRScUe2qN1Gtu1+uCxPTKVlNv6dhInZbXFQ+zAUnay4p2qYdczDTlLXbV+uBTFbE2gtAm
NWzoxAX0sUtAvbGnNPcBQAOeAb1+DAQlOOXHjHud7N5VXXGycmwgPz+Ai6n6bWL4Cnp4qex42c1p
L7mo4GnQHKrxQ6x7J6fQ5akOBXwLpkndBQX6cqseOR2UT7u2VqrcUGvTB9Ia/2A1N5oK/LUOCdNI
gSsahaae8hLSN1MwnpL4QcOfMq+5yx1QZNSlrrdiG1T0Lci+oFEALuHWN4ICdjHl6eAKgPwW1dWn
lWqvW8ybSFVMjQCl0NHVB94t7/zzQ4bFEdmHeBPPQ1TX3atLOTezHjc/mbFGH0vvmWuzH6R9reXh
PAvV/BiG9noI6dLOevGkQrhZVAW9U4MmZ0tRpNZkqHuGNcRmCqVihFQ4d7t3oW2TjfEp8Zp38FIm
RmV+JEEWbGoABmw2zb0dIZIWdJBKGTQPu9GY19gsr6b5KgyF5mevYXPZ2yAHO/MlU/N45yAiUk8G
+a9rVDZonk3qToHwEHrcbOtMAKhIY3fjNiFeI3Q0um4TaycibURrExqg6VQ9DGFziRUFHyx/ojWJ
clKR8Hn19UsRaHtN0o51oZtHsKz9Qu/taivgDYPtSp2Jl7VbCgyIzzcotvYJVDY9iSib6A6M/tqy
AQBUbrQmOmmVz744XZWhOkFW1umQcRg8LNBsOnJdPTptEe08N1LncahAS/dQfqVSGz41gg44oLAT
K0ax8dtm2CLUg29JUUGsOK/PP2/WuSHnly5wxYqCdmdJD3NzbTJQQ4UYWAkYhbFRh6tYpqry9w9x
AXYoiIHZKUnMfZrPLtaifDZuWmxQB0uGZVLJj1QDaV/YsfQVJQM2IVa2hYYvxlZWmo4Z0hlPMU4p
mHXyHu9LSmrT3Dy39RKbj4/CboFUh7w8HYyJlOo/hhZ7V1s/tc55SyXNngYRKN2uIoENs3VaV8Qm
FC2egb03Fn1PUrOWNZccll8yfszJLOgTtVKsM8Gu7GCl9iyLI2UTAmpiwMSvfn4owjZm/okhQ6+4
4eTeQzWpuUvLBpxk7sX3tNpkvHdZiNt4H9Bx/9IOwcIKuOY9E9SrLKXevUrbRaNW7fnn70ScvhE9
t8hPKZBBfV/serUQu5+/KlkYYOw68qJ1AWoLiyGYIg3Y4HY9YPGasD0EpjfT59KQNXqaQ0Z1XBru
1BEP48p46BGwMizLEgJZlbJLIjSaL2IQZVMakrQaEVTe3aUA4hbE6EN2yW+YtR7O1TTlEzzkaGO8
9ql8cY4WHZ1xPKUtqwzQkt3pLpBO+tncuzv1oF+4UWfx2q6e1DBJZwaMMxnLao5e5ms/XB9f3dHc
y5jcHkBXo/RRLsz4EG21U67NuFWr7KfXlwtdEf54x74LUgScy5P00EuGODfVxZbKUwd9+6bYqXdl
Qz2hT4IhuoZ7k9nuNU4TmhNkPdq6tV9cRWRzFsK1Suaf0gBIR7d2DHm1lvtFb6CzETUkQa/M0BRD
Ths9DK6ct0117m8aznGeCBIsPBGhudKO1cafVtFjNu3uNUHJqXwrTxlI0KP+bX3K2AqeY3oTLLGm
clo7sQObzLkPL5yjAAXBkNy59uCPxtmlPAmhN9E9heKwxP7QVPEE5Z5VbaUOawaM2mvxUN39mHlV
/F25WOr9PpGXvHHaySFp6BSe6UR4w5n/pn+X0t767L5N5YatgWkMk3v+Fz2UY0L7Gllsyo8VtF0F
az09Ufky8I+GfzAzc22QuqPswUUYqGb2tAm8dSHE/BISiMfAMCf1Rwkb0YI+nvQ4QI2LrsuzN9vi
IonQXpYjc+sNmO4V2gdNTAve1ap94L/iu0q2Y5JWvbj3gG8dT1H/A2kZ73sjWzEYpO8cU9sA+5Id
ORkt+S54lFQKLyEeTX3h3Cs2bBcnkM+eku11dZVR4+TN2sCcphBFzTUS0C3gJl9PlUrUqzalPduV
qLTna+Pt85aF5VNnKFMYdcZJhXoiH6OtUN/5qSoe7pZyDeVJoHfS8cUfqT73Lq1QuFwdyqQyfrxM
XqF2T6pHxlWgHCtmfAmnB+21pL/6M+0WwQusBc4rxk69ENp9c99VaL1HWX+JQ/axE8Wd/V/uzqu3
cWzN2r+IByQ3yU3eKlBZlmTJ6YZwucrMOfPXz8M6BzOnu+ebxgfM1QANw1Xd7aCww7vWelY2beOj
vwNykRxI+yskhpVbTvihPMW628HeKEK3WbRycH85Tr6mL2ttXdoBsTpbKGve/bRNcYknhwwrchG5
Vo/PYAbSafDwfnhU3J1Jen6GR28bq+ai9b7mRZPniqOy7R8GnE7Zp/HF0NZ+nh8A7y5v3atCIzbk
p2AxmLu7ybEeZO42wuRcn7InUgFF6e1y/xawWuf1uoP7SOfRondL42aerKN+qXCuTWSBCoLPSNnS
eJp/+f7RWufxZNCUOuQ7biFJ0jy+RFQoi9a3s101+quuA2rYhqPumtYhq7nPmpH6yaAaQZ6Npej6
FVGBGDhpv8BlDkA1uhLi1kCSXf1qr3I1b66yvw0ftHo4L9WtWjQcp6NDKPUNaKwBwofrcWzzN9Ww
iqpzCLw7NrxtkedrrT9xm0HH9bb6NrpGbHi2PG7VbbAf2qcAo9BOuZDUGH/4CUMlBImpg4qtuNWj
e9TPxrG+lHeb92fxYj9zijTfAu2daq3wYXn9wa92Spevo9ReqY13Sa3SIHEhzkURJTtF3aNg9YhH
TujWBY85BQ/+MiOQSxnyLqWzEGDJ0ma9z84xS1FJNN57roTpvobTxbI3FqMEzxXZdxFlLmfSay6A
RIl7OeaIi6S/PUiu1dVDx8aNxA+as375dw1WyzzZQu/FarTUTt05v8xAgoIvQdPLHqoFld66AgMG
0jisNa/ud8KyZ2zFZk0l3CLdDdk3l5u9MY3hpowcc9Mrzp0wdXvAkK1SjaIHbxzsDnGbKF9ktL51
bSzvhW4TT6dRI6gNuZ9G3zkW7aCvdb8e70Nv0fNiGsFF6zVInzoVZ+Uw+M+lloy7JqFBJLLG5m1E
G8yG0FypWW49FRztaG4xfgG2ek/CTn3zyrvjl58JUDvcHEBa917UM+uNUmtjoxpPJ380ubcSBylu
2a15EQwOVb9NV6RwWxo8rK/I5DWp+jFVNW/1m55boZtV5pMaqy9Ukwh4lhrj2zL/Ubfqwc5742to
UWgddhjsVM7ay7vg7DhhtIME/MwEN8DkPFCTMlnTM9WRO/an8lny/q6t+dKheXp/+Oen8CBpGZiC
F2NiRbRpgl976ouATrfY9LYY1pHO303qnUsz+XFcN0QANFpjehCUG60Q6ZaiWU2ou64d6bkU8owN
EJbl70+ZLj1VPakxL+e5bTLZH6v5w+/PHDt9JqiZbwKIonbVWkt8AmNCVaRGH57nesbv7pfwHC9p
DFGQxKY7/KHSiVe3VticJImCU/embR2TaEyjxXLTWTp9oc3gnRmpUaPWKcMmq3idYyqO1lggnoMo
4TwfTuDF6X6crM7lscQFPUI0ClKq13RtaBeprgXseDDfu8FJz04zw/6P2lmrRLPq008LD9+kQ2Aw
iuihjZyd09qu4FMbB+oPjH3KMHXUyCP56vPQUE1Y1R8LW6RcCw+NQ48F1a2v9HV5y1hys0PEZ+il
Z6e6KvMTpFVya0Vyg9ia7bBbgorvzYlGsRy/eNc8J3AUFnpMRZjxNHVZiPyeh9vXMEXfg2OTc4LE
EP8hihyfIwz08RuXZLEGXjrp6kKKN51B+nkIRQXj2flOFDO+5F7JI1dRpOH5GTPVftziTolOlggA
yplWCeZEVfdViv/HDFW5drqS6Jdlr0KvKVmtW8YDk3dKeuZJuE0EtBtBJdW8OfkP+336EX/0j/ra
XFhFajooX3nfNlpGguKQRxl5Y7LpSyeHb1BlCS14ZXHxy+Fkwdg8UA7hOSAxx7tU8mztzRYzvT2l
FWmjmVROSHauVcyWvY2zrEu7L7OrImqGcgamqIGciRh2iLn4TftZ+wxboMc25yCW5HeycYKbPjBe
oLkZ/8GrpUF2coqLqRk/6EMYF61G8TxcvHeCdKukgFFCkIofQq5psid/NqsqhnzhtvShJ4ANvGDj
JE2zpoB+5/GGUbJqEcrk2c5hY/nEkFWZQLWtxJfuFNtEtkxCgokLVLpWTBuT5dSvGi4WIxPxpaOQ
dcs7WtVoHVVs9UOgRoN0BWpFhagbx35zlJJ3tV37NmfspHHH7KlSyg+nUTYY8ejH3Gdtqu87RlbL
aYLLDxCksvQboPhF3BqPsW3jTQPqsuu0b6MEJ0SuZGtrzsdY4l+QSr0uHJVCKkkSR23qlTcXYdld
zFQb3DW9WLfQ8uun1vtQalYOisFwC+Sg2M1Uw5ESDm9ao74mpeotKJLx1vdoKsOLVBjQOQHbnJXa
+AEswjZpVK4xOL1Bgnd2VnFN4r2w22ld9GmxGmpCMIZzwb0XLkdRu0Udf3LiVAqhbbFpdOupHcKt
+A40MRJnaMPPRjtVdvOlJpVzL33coyamnkGpSBsJejZbRnJgw4qV4Xm0TWfxFxWJTDzRQHrGgUsj
HMFsCDz0A0ixkMKt5ZRZ2lEHvLDxyZH5BtOfWlIuqM0jIGPV2ZnFGKpnuYNlerBg2y8jeMnsLWBm
OrJqnVMH7/zXrjLB7NbMKF5ZTk7GFC3DzaP6hd76n5XVZNzMJ23PrELb89Ln56zwR4TzN8SU6x84
ugV7K/hoW/85AartTvPfRkrBqCHhUNSVJlfevlrj5IEBWkT21iO1RxThizfxsOQ+CA4v635QHGgt
TFqf16Fiub1aciDs29H1LmK6aenoPykjzuCkA01hVvBzysFP104aHUQNHjmc/EPWFO9Z6bBThtLE
lsMwmRNY0be6m0SALkNW4m3nNwcvzLIXZ/qhAC13KfcI1r2eHEdujBR/gejPadpLleqltjNlTZt4
zOyHi7QxWMtp1J8ofW4hnXLJzJvonE76RiYAeFImuiffqbaKnTQ0lg3aZtDJng3sq7WAcGB0nRtX
NbOUCGIF48tp6ZX5LavCU2kEzsozy7Pf8NSHFTNgXCSFW3x2oOKWPRUYtBWL9RgBMvBLDcBbYp5E
2iw6i1EhUjSn4kR9WPNds6AgD3wpoL100PInKNbFU19cp9wxjzD4fTzJtFik4mdn3NEEBOP4Qkdk
SjVISV5yr/HPL8PAqrZJW/IoVqq1dmAkH+T8wav697b0zC2BRX2L5xMcoS3J4orxqDIGJM/FhzQA
fByM/W5CUDpIOKgHz8FDiiqJGhHl2VGqJEJyhtQwr/dyEgZZZwHwLAxmqJZJ+ZPebLCsh/wUyrSb
JCTBrHWuNhzPe0Ftt83/uJlw3bjTEFtYmIK7GGA/R/Q/o8oCNMO0uMNzvGZE5+ya7pEFKUHW+q0o
7HbBltJtlCHBItMa0QsOTzdoNa68UAvWhhKEG1g5k1tOgmQrNpBFQY/R2tSctSKctw4L8Zp2CbzL
iLphQDPyNGH+TEcsOfIlwSQzDzXXFkxtSIUTz3mn88WwTlpcvZ4pjTUHYgiyt16MlMYdX8lHpCbm
4arxAcAZllDdHlk4M7r0qhugt4Nuxkv6jHh4RExvUB1/U6N7zSAGBop+9BNGGpG/rHKQwO3EEhYr
1cFxTAuHAA4jJnBuSAHqIjCVBnJJdq48f0+MFkBR0BiwF+BbT5bDDCsJs1U3pAuBF2zfWxygm6Da
STXcNqnirCY9/8KVinBCb6mfjR8NdsqlADa/GBSvwv5t4N4PI8oHCkrM2/padqF5jPr61NjNph4o
kkqcb0zkXHQZaDuwhBZqjjESlDjbp2qzDVLjHq8GpCJ14nqgtdiLGoPTDaYCfspXjwamVT7DbEZO
6nvIwOz2UXsQspMulcpMcJV3p8r1SxGpUKqdnIhhNxw008IJqFLJFst9Ul+s6YS3ka7D3Ec0CiDf
Fe34munBuPWGwGe5q8IV9m25L/ThVz2akkJpaqHfBfHno7TkcHR6rAAdGZJJTVJe6qD7MgCyhpbu
SqUtHzirjpQ1GJvU8bVd6tgX2OrjHcmRGmnRkt6ihOUzYBrXVUb3PrQKWmdZuRgtnXWgB8aGvdhZ
alHVns2gAted6OuS/Rc9XbaHqUeuqJMi3doxhaNKEWIHVYcly5ogiqxt6CxML+CgHlxLLJdd4ksB
rbguq4ImZFSPvMybXZehHmcjV8URcMqZCMeK3VmuvIn6BSmy4N7MFQjxxDH1t3wbpqa8jEYYbP0Q
fU5OqrH3zerfP/z+uyS2gfb+/jc4Gvttzj7K5pWyt6nmz9psphP5kHEDGogMWlOI16Zz1p2jvceZ
59xzjRMsXl79kjWbVmmrY9Mm1dFvY7kOe9gaaAPWgTIa84B60O97kzfY/KcmSGE6ORTP+3TDDFGT
ZQudTpmx3ONB6/Z5q+mz8ZRy3g5GFWRBRxnb1SjKclFKxzz//mBI/ZueiXrrB+qX3znlc1HZCLxQ
DLEfcN7nB2XloeOhU5PmlqLM8ozVT9KXX4Ma2fTFcwTu036HF6/bJbrPfQBTDklr2bwy3g96/O6I
IcmZPheV5ZkZfUN35XOTdJekzI90ZTbE7B2dCxOvmrGnqU1vpDgjCH1QQ6mDic60B42ZiCUp7nhM
izGzYgyAoqCuwZ7LBuNQwApvGhdvpv9LkeKThsrsKhL/JEssgVZA9bTBYu9WTmqQVW35JmCbrrF+
xY/urFHDVNAgjfleMVKJgdTikK8ZJWgvmoYRNi9FsVUKZpjpmOTFAlBRcQgoS1bFGO966U37dv7w
+7P/+qPeadq2EwXKC3VSzQopwr7YWeFCwLBPVjt5F4wM3sXp6Zsd8krsJLyupe3kSx3b69J/F2K+
QEdRi6lAXJRJnDWzXfTacKCidkXnGW1g1NPD5smmHXkcijKyYonFPNkPI25yEPQTdynLXL9iJq52
QQC5dpyqI+cWZZ9mign9D+9I5WgPa4R8OahB5Q4MrmdN/MseKLUzHlGpc8/VwKqJ8bUoCcNwY1uT
l2bzpEPUV6n/wgWyIFm7d1qB4ULrXzM7ki/HNLjZJeN43+Tqj4mSTWBwjEXU8xbG8D6bDdkC9Dhy
UKacEHYogNiKmXGDnJzJ0j4H1RjAeQ8eYxRaVwNkGX70JNsrzcqHa/ok6vpFaAk1XmVuuGHGoYHO
FHM56MrWwrPAKAHODlKGad6U4dXH6bMMK++mqtTuqo7Y2h3D/LGY/F1I/UHZeJVbtumTxVuiBomw
64rshoj6VumBvoQN+9qyy3VdjgFfOzma/lMrrB9KJX8ATB5WCpeRHTaRc1una6P0Yt7RuHFz/gLu
wTfRlIUMZIHwFaYX7Or8XOG44UhTX7KWQEqZ5MYXbdECD7en1c5F4vmiHD2l5CHf0g3a3kx/8C81
2FAPH/qz72SMiLgSbKxYV3F/hTUWle5ffzS9qnAnnphVRkvnWm+luRutPW5mlllxGnsj3gxhWNN3
qTz8POW0g2Ps4jeleUnteniq2s+mkBm3J62aW47jZUbmxgXQEWyzsXz2YaOe2eGBkFBEm3Nyf7UN
i6GYlUDHh69xdyg06iocQY05kInNPRPXbJK4JAumFzN325bRssCy+tTFmX/jUne3pm5VRFG6i/Km
2ctCn0GgswLemnsJsYAeqKl5T7N+WIaKzZdgnHMuBbPqNpIGj3QPcTJ3jpHVqsexRQ9rKJPy1A9d
Eai2spGnlvusSzdoB7bXMN3JwedlIKMv27rGRJwF1O5NkFqdaZt4oX9JOgaW1pR966EX0JGmU2pt
yvpu+3D0s9YO4cbK+1BI+Lfxqg6GfTZXz2HfGWkKRcOBxBBypeRAn6Lq2OSbuB3ASwbRNcXhkkjT
ydMz+oSUFkqcb11DieW4Gw85HD+RRXR8BfV+4scy8vvIFVNzxns50aZRZ2Jv2P64j0PVjetaLlVM
oIvexvxczdZqFrXBKlzTT/vNOI3UXQhYq52jL41aH1keSVJ3RfFJG0m3GkdljWRSulEavkXGk+4k
JEIShm6UcHDPUqmdNGW183gVuqDWDs2UGzSkYCgYggblIlzmGqNPadaHLmvOaoL32MNqxJCmoXiz
WPJr4qXX8gclKI5iGkeyVtJXcKBDOix1g8tU5twIIgmuOI21lT5ZGi2lT5N0vDj6Feg2gIQUqIWX
ZrD39aDGLxoRNvYe6mmA8SxV0pQuG0JqZK90RFBwjcdoCbWRe5vecNRuG3dA5PzikMqGyFHkYfb2
sOoUnNyTXdobo8b/FFvBJqrgTDuDrW1Kv+ALwVbcYLhUiknZta0m9pNASSH/iWrGEdKamHBbUAa4
EmGmCC5RJe+JYFjfPOd6/ysozMEtJj12rYLmFfjQhqC6QTaH3x9Yb8q2DK9BQ80pqUoO3p5wmUMF
zw1G+VVhFmwnAG/vY2DDZhuKbWq0AF2pgX42x5YTpMqNftKbI96aavVviej/jqP1Rz7EXz2/f0IH
iAF6XJ43w44e9ejV75EIGw4meOeoEfPZnuM0ete12B3JZI41oRp1iZPlJ1CyCtOOw6WiVKy/QS/I
PwKs/vlT2QYzGUO3pORr/jGIX+ZERgZFQTMZzqBl5k0bkeil3uOduBqoiGP2a0S5UkU+B3lXZXVT
r4P9mc9FgWvjpp+Nk3hynrvy+lb6uO/MeDcuo2YewFy9q1Xpt/KTjieotFK/wNl+m6mCzb25SG/n
00zzwzSPflAusmLhpi3uNrdHg6XpglgaXVdhgXey5f7RWKiZwanK3evV3OkOBdWLgtjvRfkbphdl
AH9xZ2u4xzVDCBW/NzfkPz4meA30huqsdjejZ4b+MHeH5E/8M+SMXOmphEvFsTdHZEIL2oVOumRk
c2OkYpAxMO3byDqWLTjp4T8cFydCgBGi4bVEPmyREYFtNyt7Fha51JnIu3JngvsOn/ySt8ep5h6D
CSemVvain6bY5Yd4o/imN5nCMjrfd9GDVnX1Wy3OFIeOn1kGM2xVZitpHD8Iu2GAleSXTgcVceY4
Q20mcKlvQL/6z8jetXCq1RU5jpSuv32sbpRtpU4r+6QbTF8X5aiv0peOAyit7R61eI57smaWTnn1
vTVmpRl9Ib5q7Fff87dXn5p7fbNf4KZ2T+PDRSx7YQhyNK5xtJuf8JonvLr71dJ6aa8VGnIr8m7b
BAWnsEKVJ1weYtEnETJ2vJ06ma3MqM0olInec/TLkB7P9G6jaRI+RN/ESoXWyTvfR/l0UECvNVoo
4ZYH8T3C9N1GRSudHtlHhXaKnwmebnCltXixZSXfJqcApdU7c5LhcVbu+u1v3ufWH8lF81uKigmU
BFB5kuzBn99SnKNjpWAQv4sG6PfTzhrhJrUP+yOB02vJtxUr7hsPy+f4Ut9AtD8zd35kqGg4/Tfc
FwK0NSZQ/IJXBwguAfOncK9td3y7I73KJDW3GQrd3fFWen8q0e0S9LvSYKQG5UxfwYza6Et/G829
XC9jbGzEMUBQwPR6L96nZjl+CPvWXjW0wgDf55XHbpE9zQlQ1MRnC2URstb0WqI1NqzIMYvEstH1
T9lAI0zio85iMiPr6Xxog1VL9nMXRQ1eFwwl3SPJ3Z4uy1nkPDXWuXvor8q7ZTwREK6uxEXh9ESP
8lXjta09QaI1NoocF5BMcP2vGwcwQc2lwdupABOfqhMBQ6JXTPvZF597c5cHiwCiLu+kV+vm3Glw
v8YvUbPvv+VX8JN0fnGAzaSnzxw5F2H6M5pl3711cuzPVTOe2337Q7U+6GCd+p3Zb0O3RzguHr54
zNVzs6C85gK0aIa9eYFFPt8o1j8bBGj665sI080q0t3ilD2yh3cLHgQpNZagQW76PR3McqsnK9DS
SUyk4LWNn+ZfXr6Xr/qNX1dD0NuHr77h5ulPddOl77TzBjaluhCutDfzLbOYYxJc31GqseQ00DPY
AWLVK2vtjfBnv6hfa/0zOJWHFJG+ZVX+mB+AMcGdflWePZhrBv2SlPpBPieaPHIAxN7Wii7aJaXx
npRCkvAY4rOP8kSBLw74oq/cxCJ1ZXqjtWxU4xKqXYtJb8rWTsYgjxHNtwNql46jOtrSpbw0O0wB
wci02XMyuR2C9m+gk+KvARmSMaokwwNLSbf+DKxj5hdImuV5IHwdk2yJyNjpL0gaT57q4xj68D/r
Ksf/b/AqHL+Dcg7R04o3pbQ5Ujz0Vt2be9Th48XkzJOpneJt1TcWhaGqs3xifI+wTjuz2+khqZCe
StJuqLgfSBuXZ0k1qyf1nSRgeUsrTBKT19f3Kh+ZJdnpyvMS939eNcS8+/8XAmleNIRqqYamAY4i
hqT+6XRQUS9rIFhQgSa+cVPRb3QqTQWrHUqaHHZ16i3wLusQnE0r3g2uUg575VljN3Xe8lt1Gc8W
6rVVfjVlCEeE2ywrb8/KW96Aci8AOl0V9O9cRSJipBz8zab5G9H0l59fU2eAo5DCMP4E9MFTr2eJ
nTY7nwCe8izenCx3J/HdMUcfQX+Bt7ukC8Wx3PQlf7GCalG/RFzi6OYT2L8nubT3HNgrqtxjxSXX
g0Y/EED5nx/m/+7HZFs3iYBJaRnCJOP177A+Pa21Ii/DbGfaXroFWFJYJx8VWFOieJtXnblfZWAY
PUMcDIeh7kGafk0J1+vJJGIC5JyqESd6MdQmA3aOTM2dldLLCjtLmfhej8vSZFRUR6hRkWn8DdrJ
+evJRJhQdCxdMwW4wT8zpv2YMkNzMpOdzthsWXclccwjtdy0srGKcEJCqB7sE/UN9olY0i5lUrz/
/afff68Lmr1xKR5D3/pu2yrB5Jvx4kgVd5KcAeNUMW9F4NTnAF4F1tFyoxJIY3PG3252ujz8/owo
sTwYqkJkM+x3GJDMo1dP5vH3Z0hWGnURQBGmvDt4bUw/5GAlrq0R/ZgV5QFpuZ41Znibs+K8ChGf
e6Ym+axGq7MunXBfQqWWFYznWbcm8YR3Cim73opZ1zZ3Xfqpzlo3EHL6CEi5TVbG2JqDFPclG29y
iGfC4US9iHROVZA/g0WcB72Lezgb9X5BvhgrN4I70Ltonc4avD6r8fi1qfaZFfp21urrWbW3Z/1e
Rchn7UlXzaztX8Ws85uMSad7N6v/hGQo+3NmT8C4+ZsX7V8WQ03TWQgdi7XQlEAm//ii9RXDb7D5
hjuRvJcZPfHqpraZ4tu19s1ZL2sCeoK7j3GMy3OvHEkH/sKSpne4iSVxCOOqJ2XCeZlmT5Z2uu2M
YhW1anKOithxiVaPuDuC9slHfZvs7KxFjJ49PfCWc6Tlb36Zv7yEOVtzeDYJWpK2BOz/x1/GKoO6
9P022OknCQ6A+eKw4hSsTITeNMc7+V67KkH27ay2VveFhQQukhrbkAjyYyCSS9ium+y108EgD+fq
2j04UfyQ7/95kvvfDtX+n8N9aZYGw9BQeeb+38ivZRB8Nk1Y+59V8O8x3H/7n/+ZxbWNf8D3NVTT
Bg9uO6rFzvCvRjb1H/o/Xwbse0zG5n/zL/iXbvxDU/Xf24nDMkfs9j+zuJr8hzTsOaVrAI6DICf+
v7K4UvyZ/mXxnjIoZQPeBVgD/uAfX5CqFwHHjboBo42ZLFlcSYjNTQMhe1TYtflbOVZiRcox3+HF
qkaKzIKsdQPZ+QdFr25ahDEkCbToYTrcb0gdnEY9EBdDGZZYwIozzIZ9Vjf2E2kUqJsDSXKd2Uek
F54b99+ORTGkZ04aXzIgEVxkPxKVTtsQ5+5YJ/pl4GgMkqA+xr3AjklfhGdGL4FJC6H16U2dTc03
nq0KSFiEOaNN0ChVJsSow+o3GjX8dGk/Ks+21qKoMXyaSrmhaWlJOK9BnuGJRkR3AzwuuXWVZuct
yrykJdsT7wAWKCD+aAfvWCbGq5H4yUaL6mCVZSc4LwJqGBXDqk6MM+dukgnezDrjwKDujraGmdmu
3QoyzaKOd/pIsYCZZd2hZ5ihNyYjZEqyWb7vXTL+GiJML5g8l3rQPLS6T7Z1smHs7W3CvnhA9NsV
dSI2oKKZT3f4AzoCSGHUNAutFpz9ZAynB2IlFDaDVih4NUeSQR22yd+hwAbLFU4bSpi/I6Hpm6pa
JVnwS5e0bnViokrMJ6PXA8xamK3ybNfl3Usy+0DUaxljmjqqHm326ppUxVMumKERP1y3Y7jSp5r1
s3KodM4TrK8AydKicBuRy40P2mXJjo7xPU4XVFvKtR4j08AEWwqTFxrVwGil5rTwybUsYkvQBp7M
pgG2q7qsFoHnqxhRnY+KgiiqET9VHbtBh/1gWajtBmF5pfESikhQ1BgRDXrNM0JGCNfDLmowA3Jk
eEPEjonLJCbj8wzskeMwfex0+MwqfRtDmTm7NrXegjDfJYGj7gedrLgGmQfP15JnebiodZaRYMLG
opEIX+uBPHa4+n7w/rjDqKD4Tq2olyqClZmG+Y3JxyXWHLGv2LetlLW7LD5qHvGgNOdojOZ91uBP
wvI+YDqgEvlucWf/oefhEsRKeVBLAhGecat8tAkRCX3TiDY+NHX6o/TUAPS0oPvMIxMMoYxr7dSk
qzDwGTnbCchyofRrxiv9AXTJlTgHL3JfQkGZ8BcVGZwY4fnTNp3iYq+MZIoTyekA70m/qXMNZYiH
utPpd2AkB/1hETjRGp2mWNtdfoqjbZIlX3jTdFdTCRJYvU3iJGGC4VffbdWfLduhDiuQkADzlfRC
WsJsXWVI3aNuttscFK+PMr1qMqT1AupJ2zVbgBWDnWxbzd/w0l9kVYNNKa0ZUuNCLnA1yzzc53Rr
QBHDdmuHc+WW9Z7EFblMmaFPO4LZbxKimzPFER4O+7aVzp5oyEUd+f6gBrP1FBZvXdAyVHFawMdm
sJDNlHyYOol3z1A3seJlfAd1wMniPDvZW0oktYUechdRbXBJn6KtKr3qoOtYV3B21SwMMgdNEpfV
xia8mgsuw9bg9iPJd5kialLYc0yJiUyxeKKFXUF/oGunUeSmcLKGfFpMlB9dYPQJgKDkvUxRdMqs
XSixGsIJWIyNDDaKT2K3619KXFhbLSRlaElSb4bqH4OEnGBoJMUWenlSe+YJ8OktHb3UrXnmHNli
XsGmVSkbaom/cHT5T62SHDqy0j9kVRKk6NVDYIA1mbkCgjLgVWDLYOFrqLN54t9yfC8He2ifI3WV
Sa06FxJMkiShUcC8W/oR2cDBoP1cmbxml1Q9wRBqrPp6Z6vmI2qc97HAbdYE1BsHcOuTCuO4n2e4
Q36KNqgXgSScYUczEkbr1zmSazTnN3snkasJp6cJujrqSWMNDpe5sLpEBDZXOZ4eF6DLvnCSL7vV
b2TWP6qu+wl28VSeCjP+av0GsECdeEs6zVSxzyeBDoqOuuod0vJ61FBdgRTI8LkoDnbRnzLhJ4em
0/jNowZcoTbVHBZ5Grj02UuISngBJgjsvvdSd/QztWSuQSCQT3Ro6Tb8cN9a/lxL5P3srOlXP/Ro
zpGx8FUcam1O2VdAbBrREGfBaMtlZ1GoJCDhNaSUuPaCISBVOPXfTQBSQEteYk2/CR78Td3n/jKS
ObJt/4PC6xzXPb7PdmwpbhFLL/apW8rpavJValA0y35gvBFrK53YCNqbqPHZa1r7QtXTVo9bImCU
lduw75gtx5Ebt9Y9LZNq79nQGZQSrFrp0HFe+lcfIzXuh7hZQuco1hmO4BNR9pMKgmDrdaa5o+D+
kGgl0yJz+BkLfLoGE5yiyI0XDbgjpprBfzfAV9BUnhFbNHLqO3orX1QEKA95gpGNUOMv/IgHe4zE
SvcEkrzS7KvQEPsWtlPSK/2laMJxS+US410nqneJIGFm4h/aTJI254LSbd3KSVrOH7TSM86Cp3/M
3jzIfPembtddx04PHJhVEtTWttMsYpZZcsi9PMeOrHe7IsvstWZmydaIsnXfJZjSy3CG+UEK8zTM
cpqZ1C+EETQ3KmuEwNwytlZVtmtfqD+CUcvuQ/CrwBfKeDm3zuYAuT5IMKtoOPxdP68xs9t0vlKh
cFCSTD3SfNVDA+lbusNVcZCjuWWS07go/9WBtNol9hznMPniVzcZxGCBE0Ythj01B4TUjqPOfNrZ
RPiCHICQZ1mB42zaQ18XP9vIifZsc0svpAONyKuLXe1HWr2P6pQ+01jGfh2frMp/qtvS3GZd02+o
QFyWthUvoDSe2DT8m+rPVChFccMmtU5z1PRimsm7mE1BZZBsALm3gEd6G4CGY6/9uHsGCqM8YYQe
4WpMK43XFVAtdBA9Vn+arqZNwzafNz+YcsqCVoHqLcGd4Csdj0luElGJ/LdQLyrwgbDWiYeAG6yA
uAbEUntDTqu8HUuugYSjm0ivlzw7yqEeGxCWXq6Bdi6Pso1py6B0fdk543RwAvVHnU3txrDbHJc3
6RsJ9T9SyYE4ulTOsSAnodjZfixS/8mwwJDq2TpkoI5Ey+hZ7f09c0IXs6S+xlY4LEbPIvY7LXBW
/YhU5Qgi64qT/kZfqktF7im15YuJ49mvfsSDvyKPum2AUqSR9cYxiSmurzJixq/ZNWtp/ApjoHqY
N+5CywReaUsuwxax5T+YO5MlyZWrOT8RaJiHbSaQc2bNQ9cGVtVVhRkIBIDA8PT6cCmJJi1k+rUS
F81LI7tZnYnhhB/3zxdLimPHWu/etOfI7rBLAGSAS+MScOTIbdyzsWH4U8mlwm5Ccm96guSbRu0Y
I/TH/qNUefMoBrM71TaGPB0H5s6uoFsXWpE84/fDBDy+OGb3sXgYMWI7Tu+xxv1xdevg5Ub14C8m
hIeYTY6J1z4SquDWBXYQIYcOhwBC9tarfT9KVfyknMy95wV+sgLj1oy6elYwPEbmxIuU+nCXBwNZ
kg5bt6ds3gEtQTe/GsRtCvi8NUUTeyFr7R6v9FfSzjpSWnmJU9Vdp8Tprq2W9ddGW76tog2i1RMG
a6h9qCzPjcoJvgQTZgs2wm0fE5SwLRyN6RV6Vr+pMX2eDK18acfhuRRqCIdWbs1mfjRd64Zfiecj
7j2sS92Pz+cN3WoGsTGTTkwEYsiSS+Z2Lxw0ZyuosJ0ECDAGBk1jlhSafckUQIjaCF6C2rcZ/NIP
MxFgNZY+6mf9T6UE3jF4A/Sj4mmTuvNq+uppmSlNrU3JkZN90qTH93qm38ZevMTBvGdBdzWmBdr6
BMkXyE6V1P3Zl6O5jb2Jsb3kvVIzRqugKm+JR9UGPkheSgAyexkNCvp/6k5EBGl/WKoknG38pDK5
gjb9pY2e2gFveC2r6eL7dk9ODwsO9OlTVrPjwm3C5tveZ60INnZCM5NaCBj4Bit91/Bxo07e1prz
d03rsvvXwMmSC9JMum8D7mELSuLWnAx830JgYe6kG6YZ+bvAn48DunzcSQjNMT2l5uLfqKjg8ZVu
6tR4qWdR70xXXfWsu2Kth11gNtfAwzfaWwy7CceJ0Srf+xghMlEgnfqR34nzNGurRwtm3qZr4veC
rIiXuJdsrp4LgKSlVzyb1vjE5IdG1mbwgMAvxYLBiEmtmMaL4w4fPVUDY7CuRbj+WVHkW41iwjeX
Hjb8pHn+OCbZg93ivjCaAsz8xMKDAZ5nyQKntbQLnad8KHx/uGRTgDnP659RmbCNwpQqdjkwZ3KC
XrXzebifXNG1d5TEphtbi4GTYofYTs2Q3JOrHfl0TJ44LUpr5Z71PrO2bc4Osi49dW3gHngOVJum
S06SV9ae9BgDQeKqu4rgVLtCTAaQcvcjTT+MQb8VUuS5TgJc0nzFjpb5oQVS9xFUl3iU5vTVWEaA
gXvtf1ZJunJI3DfwMgeZxcMN4f65NfH/lEF+lxfcxVyB6lJjMrLgGl1sNY+hnQ9NaFbGhDmHSPwi
EhpPp3jkAOBeS9J90JC6+q5Rztnoqy8wiMPrsPfazoAkGUAOmgi8Lsp5lnTokm34GD3zlWQB/wVn
iqKZX3Mn/RSmiIIFXoVK7fc4rnzijd6hM6r9iGHmPU9cb1P1QbrzluE6NrK/ULbd+85yWqb+FidV
vPdHte/zMrtYQY2D2Rf07FF0XkuGZrsdb0UxaFtzGLtDbU/lVo2cboELKSIj1pH2jxVsgoOY1ybt
X1zqlyYxTELvMZ2pAvCDWZF59VOOOxwOyeTO8/SsOdWfFBFvj7vpHZOOe2nr6mx6iLVjadDepzcy
KrUuP2ndYm86abqR0Y7LTqSFsdF1oX0NiTiZvEFeHcegZGX0CDXKnCWRCQNIm+jKhP1wgnNJBRgn
KswxnMBjU54N4pF5jHTRLmRmzHSxNoalGduptDGp6IC4/nGK5H/q2VVRY2iKRx9l0MkKbPIpqTdy
g2bjrJ+uGk3KG5F78tYVrP0sdc4X0VyAYI3XPKHJfbRIfbBPuzRUekS6o8CCjbK/613oBYajXQ1S
0BVuLPAftf9UYt6FFj3kO+GlnwAInfs6AdE+Yox/k64Gj5fxfl8EFrSpeSRhanDOZRnzKRjgWfnB
ErMEiTpnbSWWnPn3MSjUsBkLM5pmKzuTI9z0uoMjf8o2hLo5aMAFudOxioOOYljoTegtJnDdY+/m
V9lnJzmRfsHL+8cN6n3CxZIWZX9dFtvZa8tSh3MTE92uZHuiYLQ8+sr5HHVLXCZD0vaq+3FUe2l/
9EB3J3bwkqWmvrPBU26cnjNxPprD27A6DjWtbj9KNeKjWOrjyuePZJN+V2MJhCfpuDgNww4iWQGe
5vhGtbL7gZ+RjOfSuTh4fJMbHW72uIi7Lq3uaoUpMJ8HH0qWYcMr4YSfUg0HMnP09u5cqZdxJn8M
MrdAwuDUQsczHSs8E+9ExsNnFIG9S2Jt4cUK3CMPtGs158ZlGmf/JO3kkk+rtNfPE4gFPknbpiB6
4lxC5sPDeOneJX2Xh1XFUJqNpNIdBGyOT1A/zWaMXLeoTmhN1W5pOWSCFNZJCPgVKZbssURfqIoA
n7ZRkOGqhRf27FjDWrc7QO0x5gawEYwLVn9IjExG1UwiI7XlGBoNhzTYzK8VTO9Dl6EK+CkxVSev
g4tEmkniUiM9V0INtt1n3XKqJ4972swjMaj5CWcvWsTiZefUfzC4q8lDIPBpdEt6lqwxwpSnuBRY
DDJUoy6mM9zN20eoOdYpZWN26Pzxozen/twPIxWuxeyXZy6vAWrKK8bjxJs/ia52aILjvk89Tmdr
d11bPJNrcm5WMRE84+EP1XfnU27CczrJLybBoAt+xpEmsDrZEy0onBohIfbbq03dZOXZ7dMAL6zQ
nORhttcjnPmkdIwTmmm9Jz20lNLiVTUvxc21YzskzSDOk0xWv0H3o61/I6EunaE/5l7p7he3G3D8
DHdzNtoghGPumJrJTVUVVsxUboWjY5M12Qvlhdbf0w128EYrPTqVNIjViPlo+ykDsoQLMFRyzZd5
8pLl432uYUzxYtwFSzA+jXEDkt1Ywpqy7Tr2oNnPZOj1QK9xZQPvS6onQE+fceGRkY+nLxMffd94
ZzlM58XJP4bl2E7B34YwVUT58s+kOlgB05QfNdlDXSr9vW/tdJa9kSxNAO6xzV/Z/8YGTHGUdm/X
jR5Kr6PPdeinbT/mZ7seH+ac164pPaL9vmcyX1MmVfT+tgPC7OV2tmusjFI1HgMrbnH94TNrDsUo
nhaze4IoeSqTYNgqTf80OEBzSZJpqaqLqQl/u1gZ8qUbf1lS+1aDGCIXGQtLYrlXLAp7eedMQCF6
2o+7HqxKU/eHNO323vJXdFrGYTcDP19TQEBbUdL0d0taXPICAyElMZjEnb30vDxE5Tc2bvc9uYy9
gcqMMCtTNzRMY5e5rY60DVhGpPI5MJbICdTXkurVqfrwhHbvkS3E4Uq0qpcOmBME2EIzd6wbcWHS
4+hw0EP1cP90yQRDzdAT9r/xthlcEN+UPE9+cG+8kaOsLvnM/kxvrKPWQXMpnPJusOMzGsy2HL5T
8VcEc3Z0k+VWaL+Dy2jjFh4VxozvlpngEvTesnbUzrkLccKqHVZ4w+fScPRA90PcatPzYI8VL1Mq
mbpFGVcA3EDD4+8sJ8CSi37cAJEsjpxx24iEDyyuBChVUbsTBCtiUJxCzgSTYPd1wGw7Inendv0l
F8nRLDkhw+SKK06pKs3xJdsNZ3EjNFuHVVzw5rSlOONe1zkXi484T9uT6Slez775DXfHiqQC/yUD
tfc76wFgELcro9mAtDJmNS5b4avIRnFpKYQIDX+RGJstorBORXV1PuIZ7n8WGHXpaMInLz8HMZ9c
07xAwgcSbtsHzkkWhrX5mrrzR+y09PxigdHTIyPgjUXt62LkT2rKJxLOHsHl8XOmFSOf/Hf6aOCJ
7spluBfibxGvQxppotkCdD1y8YAwxP7BS8Mx+62x6H+dKu+izgB9Gpd80QtragNgEM4nnh8J4ui4
tiUpn4uDizc1vK9KKI+TYumClxswaJXm0W48pH5M2VHRZMRHmvdCsU/xDrP9Omgef5iJAXWKIAfw
lG4TvMUdf6DdJE/B7D27dK77vXhPjOLDt1p7p/dYqQL/Ls2psBTmw5L4z5rFKf3c2uMX8PK3amze
5TIBEq2ZxAqeL2YE5RMNWg4Xmyf8Df0QU4QfQubXw2SLHhVHupbIMHdf6EAns+vMPYW3RugPCrqE
Vd+pUat3i6/kGTcLiChdGJvB18abTv6a7Tnn0qTsWC2vTeUWbPLjPErQXfFE0dlTYZfaxkzs+IbZ
+d0CTf/Gig5PZdL9bZzKxjE9fsNFyHZaVnzCbfykmrZ4+NNbTP9528abPBndmxxASrnmJ0vz1X92
MLqsfqaLZVMNtOTgql32Y8pN4we4iQ2eqqeynWauJYYFbRDfhKatQ1DoMjKMlvRqmQ2hVnKUATEJ
7sWyXho5vHVl9TF5mdzivi5gWf9ogjGt79gFZQVypYfVb5Mgnx2mPoOFvf6hVt4u2zlX7a0kE7X4
/nSXmi1vtRkGdW0hYMYwYtNGM6Oe1SR5oezQJYt5YeG5l1oFilCXmrchgsUpoKgiIntb9klE6hBj
7Z7dCcoOH8d8k7iXLDVol8yRGS/likVYr/xz2r5WQR1V5RA5wM+Pi6XdRGE8UJ0FOkfOF7Yi+RWX
Bd7BwtiPHTsWpwH95Mx0V3fOZYCZtBlSb3ygVPRWtqazn6CTh6j4ryTG8gdnprHTK8TN5aR0Dlyt
O7Q0eDl1TyElyFvALOBRW5ymkgn0YPB981cmR5XC291S+d4xIQ8WoeZuT8Q1P3i2+7eHX9fV64ar
rJBXke63AZYdHv8eyRpxaPvReG8wGx5SPXh0XWIBZDEacALDi2zq7jTCz9jrPan3WehXXrz5U9BY
3yXEiHDhUL3N9OF1TIv0NSTkLraVwUJCJAXzIyDHPYU9HNl0nutu7P8GsYeGx0m0U/HyXRScimWx
NbxmfqEAhGdrpijbrrVyb7X8FQH7M7JXrEBjC9wTQlgZVUt/QpzqNlDC5IEPbycIfiDlx/fm4gTI
CSchjOmOrGhy0k4d+YaNX6ZZBJJkiUZf7kkKOSUnhlIVD6YafQy7HNCw+3BLe/rvkuD/dCFsQT3P
7gZfFvesGV9bazAuMiBPpITx2wnQuk5moMLkw6lnZbV3HZ44sJUuzWWQovyjC/2FpH80S8d+82Lz
VXh0uiK7i6NoiJKZrRjw9LNa5agYFXR32Em+hJMSF20CWJexPM5BWcrhsUmN5dp1zkvntsZORx+l
saC++qI+i9r+msy5OQXZWN4vBbGL2LofhvyGhEgSQwW4QEDEHePODsIucHQSugX6iWH6CPmtvrVE
++s300+95sENK12elPLfjMB7bcx8uddOYFbY89ClEVrtS0Vx5mhffI8ZH2IS5Nip4iblKR86vfOZ
WJxEJlH+Ti4llQSENu3QjPvG6n+TAYakvlLrq1J3wgzL73bmJIis1mIZzYMte5uQtPijW1NP57Ad
2Szb1sJxZPNa2yfUYW3wEWxVa4FRhuy/0WhyTEha43aTP4VLHQs7T5+8ruOCYuqSDr7K3BDjEFg9
4z7e63M1XNBDGkQRAVF0oO/UcNrDAGc5LnUU8WodkM3vvlUcTycYF4sDbmM0A57jDisl6fjE9PnC
N6bwYtZb6sfG1RZkZG6WMTjSB+EdIQGSi8GvRUodhnh36K07GLpUXrVz90ixhb0v+2E5Z7jEyp+S
+/7Jyt/W8OQ26PxT5sTV3mxoZqSw50B8Tm6mmSLRWa1ccCW285S/EaOcQw0tO3J8zGCa2ZphRwIO
8D6gLg2LlhtY477SEaxmEyBN1cv4UFHtjk+XluXFkydnlSSBfJzX6lEgjukjBWyKQM0CgZVDMnGA
4GvIeO8YyFCt1SSRdEk+0XAAl2pO4k3MTRsIYGFusfzCJyDyl5scdom2xJgawD3xSWET1SJ4cbA/
7Terck5Mcn/hLi2Io8hVeMjfyI1NFIuswS6UojpNxxfYNNdIr1rrqQMlf8LYABq3mc/ZbDPt9TrZ
56H1Xsjmf5eio6E1YwOiPyUJ66dq0a9FVRBBFa/1ktvRMOBbSFpEo8Dqhl27tZuaTR/QCLOozXM/
lS85kMA91SH3eAp2vsxMLHNQVM3S+2x2M9RCXJ4e0iB+jcBfncRlpa6ihA4zt1/Dwi0ccz6Z0qoO
+yRWFPh4O02rzK0WCNaRTU7OTVZb6UmiMQ5jgxEAkjOCd39kOEvb6mW99jdlSi2vPeLa8L+smk1e
DnR04ybzk9CtrwDQl2UODRNZrkIyTA/NRMSqsBXVl3H515sFxQlUxhMMe7X9fHyg34s8ADeBk/Cl
dJA6gwVRUOh3/9xmJWM/P3R3JDgwh7bHPB+UBMSawtoXiWVfK6WPh1HG1ZFyK7mdXk2PAaUTNHJ2
BVqgkmGStWf736ce/t87z34cKaEKi2GWDNi/1YLMNtF0sZksKo4o8XlzCJhxOYwYO4XiUb4ETEsZ
FV4IpudExf61aN7ZzZv7TqU/c5140aT1PDRmFjY5FS/l7DJMjmt5T3z11XtGWJxUlkNISzFwAD0M
LoViHasjm+MHB4cqyOQXM54HokEnLbE/LcNr2QrZOZ7KxNx23LmHxDVSKBU8ni1DxBHFVhY2TQqz
aHfJIgWa4s0T8I+Wlqxcab4z0Oi7tuXIMIMkedcC/b4bWVhVWTGH/aB1T11l7vhrf8UgEK42IsCd
PU28LKwTcuHwbPbBjdofjY3HRCenVz81cE5OQZHbYQldCiHFA74Evaezs2CvF3l2Fkz0QdxNTynV
MZQhAwWxKL4XVR52Mu/ve+xNLcjrI6rhO7+dF0o/OVSKcfmPa0hsoOvFpofjJCERXxeeL4Q1R1b4
hCNnsAaBDYLBdJfp+s8vdgFegMJJdixDzHmSDzPgkTVnpn+RvmgIuAHeHEamJDG7e4vHgG2Yy8Mc
6y960TWhDluYwBqPeFrrL22VWWdabr4UfvFTWqjuAeFx3yubIGRdJvt26ZE9B2CZU9nv9cUeH7sa
QRQnZt/pN04CKTM2T/m2D8u4MC5WIR4pXyLdnhDOZAoZQqOf+l2sWz++p/LrzH1CvhGVr14fIskY
lr0jLmCIIpdaKGL51TUTzKTUFRDKI866R+qewjpQJ8OWRlQvtn5vN0N7rHTGuGzKIzrBsp9GC14V
SurFSdIk7FoT/OciAUaUJAH7pD9OWfCQkgXeC6tntnXaOaIt0OeNMlYHT1X9VvCCV+A4ADule4gk
ZIelrYOw9ryjWoWnWOFVqIrEv9e87hc3ghlmiCWEsH24F5q0IpsBJyrHag6bgiUInFAZWUBm8ywX
D31Qo4lV3SkvOjuyiEyGHq1+p6XZu5mT3Y25yfg9UGVQ0vtyp2WDOvBlv+XEFk///ALa/tj2dnfw
LRC8vafQQvVkvTJxlbSXIvC6Q4mLaZeOOARS81rZeflBGE0CnUlpDyG5sbC8chh6rL451DHiBwC+
D4bZ4lCsSW9/9cHknCO8KaG1h0tvJ1nTuiLTj3D2WeG2RXGKYWNsHSn4aL33EitVgvvpuc+4TSiy
WJI4+Zrbq1kELzhOClT2HBgQTviDFkgV5ZIsop96d9Pk2PdD1VEPHbihLPtPdE9AhLWVhUPS/piV
Ti6dZ3BYZPhQeIaIKzHI6U4WdYiWmF9cfwGn53YLJ/hCHt3JZzTxYs50uRdqgeYd4tglSU58+83j
xsafSOGH6PWdYyXLSzPkZ1fXisNEEnWfVfM9IYrs0LYNS9oC9JTVSo0pH9qwmw1XOZg2enj5mGZM
y53RqV1bpVHjOnNkDYyYnYGKVi0JuslisMPWlms5V2hc9eJTGUpteumx+Faii2ECJtWr3YQ53hNh
5x2mLNrpOJWynFr4aci9n/Ruwg1l8e2RKhYRsmO50+kWv/cUhoesV9fFSsmvB/4xySqAGNpyyFTz
2Bhudcq65X1uRbmHt5Hvzar8g3Jeh4Ef13uT3o2riYDdGyPBcAV2XuoCMN6Ssm5siZ8YYplvdHc+
4nXsz3KGnYF7ixOmfmlJjVhaOqwsqV/noY8hFuSpQ6bVXc84Uj7bw/i3zhT8GrVxmzpMHFhMPEQT
MtniV2Mo703nzcLndEjzCsNQ2mNr0175hjmHUUiYW765r0a8ATT8vXGOu7b+4J3A8IQUTraQz00C
AbFzbFlGzqTHN66XN4fBlldpNOld6znXHNIbh5bFi7pHiAe7AoZbl3a3uHTNM59wi/Fkxt0FfxHE
hn/siwM4RKKO6msMKrRO3p8LxH7VsvRMSxXaLCG3kHiuded3DIc4+KSzXHQ94Y3kLeiaVNtuZZsY
YTDW5gHa1Meggd/t4oLalWW55vVE0oXT9J1bIAgZ465Ls1NleO/2TJ1r1vR1JAYYigGTg0bpxUUz
k/tiqbOLGzAlZVhvYbVTd4C3yH5M53xvgTw5CK3fKUWUdPCqV61IN/mS/QUB2Jw1KhtH3gPp4ncH
up8O+Rgb4ejkz3NJk2k5I+tTEcjQOX0GfY5xshwvJVsssBobs+n2rsDNUA3kuFtYgxulMnpIaaAr
KgiQOLa4vSjMpdqvtY2jMTSvgbQ5K33bFC+Sk7c+Jgt0BAeYiCewt+MST3WLBLbCHeqrfCcJBWyL
dnK2A2bMNJvCgS84xJzCeGuj+zsFPxXqWDlLeZZ58G0hbq/+gh99JIGTzOrNycj/sMaHExZ32RYL
pMIYTPJWy4kRLM6JZk8Sx9Xkh47ujlE02Hz0c8kLxBys5eRTr2vAeXetbMDqx9fZMVQJxQ6mqO9H
s8MrshuHtjng/qfmpAer6AwvbZxb56Dqv5qmCtmZ7zyneWQ4c7dizqorO0wm44UzrFh7RFP/kuex
eSVsM4dwDQ5lGSCVBC0FAe36wY940pyOkZLdRMlBm+3hiinzgYixacCl3OaK/pe5Dw1wP4lyH63s
Q6nYPg8jU37JirIYiTeUACAY2kk+JgqPbiAL/BGBd18CFPyUTf7pFfhprJ4QXy4/jSLe6V5i3vJZ
xk8DzB0hvOY1QTuoKeUMUknUpdf/WqvT0sic9g8cVZiRe+aa+l1KTqPFIvB+lcHB5wwQuk4wHVLl
sxK3IPEVfMGhkYLKUjk9wY6i6TRGSEHEB1U5cSSwJT5JSqNQ2xO3Qj9W80Pa9UuE/cwM//mPZuzO
5FJ0JKK4Ao6bsl+BEC04cvlPHTziwVffLtIfYRP/QMDocdKdM1UPO2XPPUTrHpEY8K9ojbMhgkeY
qXS2ybGKYjcrI4u2eFRRJhoEdKdtik+LQ4ZOBFtz1K/j0D1RfnD+X/YNZtuzMxHcafI4jmJRXkxd
1QeM8hufusaDmBmqRXNLlgBuJfrgdhDuyTG0Jhp7Ni4ajUweFgWEDV4vlfOiFsxjNK9IrfvNGomb
Q1xNyzqOmWE+xwh2J4zSPOynWrwMiYYfrPXPTs8tO/d5dUfof1PNi4hanRKVuXC1Y2xhMfJdNxo9
HFWOr/swvpbLZOJ9XcpmfDbIvmyTuTaPcz1gqrEXvpi51c6pIfpQQ1bZWjHar8YQB9HdyvZ9dUtz
3T7/8wueynqftuopsz0eC51/5chrnWnHQS2a2Zz+E774L2VV/u+CKM/N/3uB/frj/M+e+/8/uukJ
jugedW7/p6zKNVsa+fm/tMX957f998Y461+25TmuwdpzTaIQEvl3SCUw/2V6pm9ReuD5ZO4s0t7/
CakQxfN1/mXpzPxrSPV/FMYZ/wponnPYM/kQzCmp/6+EVAwSUoRQ/hOv9HygcK5lEYd1bDw3jvm/
paYs2N2I5bE62Oiv2HJezQyHP+2Px9HmnOsOTCTU1jUhrKTABty+ZKfMJ8DPnvZZzwHTF0tUAgcB
AsWjKqhRWEb9yK30gSBQE2RI35bC/IP06x0qFJQAJ4XhEUcu3PmOJCb2GXhcuQ0XODHKe02vdDBC
ASBSpoxdnBoWkQE6ifIxQZwibX9Mhr95LC+VAw0RAy2OA8lBAleDpDpZEF90nVTjNwFyzrKP1vWy
fcWibrTca1WmDyYNyQVQcaYc/a+bAb6V2R+hLKopvTHbZp30Njpuh6nzezTDCnb8er+jNPD8yNEA
05E8ylBcJjv/sOLpfTFUD1SaYYsakBb3GWK8Xsko4NOOeHX/pcYVsqQfjwdMgF+tM3FWGIptVaWY
Jx1e4roS60kIPsEIHaOMfzyDBKne3VfzczGbmG+pRAnT1fHd9IQL+38MPCuiiZ0IrsPYBAubiBdV
WN+Gzk+zFs21rfnR5ziSug7WjAeTidJWFxV2Az6Wgmu89cjAE+7RFkwbg7PmvdIuyEm6DdhhrG61
Md3qLl2VwTzdunrG1dvhVuNRVbnWnzETb0Gu/8ltA5pO6/DmH6+WV51Hz31MfYBpXfdgxN6jk/c7
91Pvlsi2hLWfp+bcNniZel1luIrMy9DMxlYtFUt9+yGelNor+ZTOFeTzAWKZDgrVLn/orJmjFLKY
WtCPprr9m6DVhY2NzVpqbPxn+W4G9hljDOkUXuQOOxJ8MQ9tkH7jv2ABChVno2LjTXlTyEgW4V7N
Q4LLPgHvaZVW9Acl9bsEo0CPVMCCCu9Zr/d0bUsKSpdM/W3z6c5nPoRrOINZh9mDjKhvmoWzxNz4
xhbjcXZY0F2MklcMGoUHMwD2AoM2jsPHeMrpSo21vZWbt4F/xxIqzzm3TSYHNv/6cPK97mZIQiIc
LJItrXxYgrQXK2VgjFP5W5N5CdFGqcwClz1Nt7ruzChpnhjYQbx0D6U9QxM5e0H/HnTUVCXFCsod
uYA6iQ1v3sxMRbmEumEFaiMCyThnPhQJV4ltWs8YSF5T/Uxr9kXwvt9ZAYJzMOf3nf+uqQXjb32w
jOw9yxA9JVtMpsq1krFtHgy1QtECM0F5Etsyn8PRxmIytlxqsfgEBHSNgxTYlolV1EtuTcGl0bKf
JfNEQ4K0mKxXHY9tFBt5ckDbOsDyT2Ss8RM6qdhRxNPLXP1mc/E92vFXiTUHaMdP2lhPg6Oe0K2p
GQBcHsDOpYasgmWgq0NhEmLO/QWxrUbzVMurTJ4Q1kcMDVa3lrBOm3KCxwXbMq/JE7NexlAdnGgp
TEJfczapRp0IpkzMN8WfmR1riE6CZWR0r+MveDJG1GVkyrEDgwl7OCifAgxcmEA02ZGVgO7RVyBG
t9NhsX9clZErxrBQk+SGyXvRsxkvUSHphUnbZxjWiPVB/kckzm85k65pr6OsxdeyI5DUwmfCGQ1X
LTWCPXOqlqYT9ID6ZXD45HUUIxrBK2vPuj90puwFae/RJUsWKa29zq13oUAQtnO3Gc35deztz6X4
0xXO3WwBjSgpYoxKPXSM5XG969g29Ju211LUcwChQY1VLbbSD61Vj5VXIpRlLZsJWn/HAU49aqxB
5GubuQCzGsFdaBED2/YzvQZ19mQnLNawTdVNWZ2Url4LSvb8UvDo1Q1cYkCKJJoXybNxAb5ZmsY+
bgS0GijPuHNxWhmSzXdMj7OHzQ5X+mrGwjdLIUvkjnIIXS/+XhJvCIFI+ZvEfk483lFaN4iTTZWZ
hgVr05PpCdP0Qy7yMzWGW6CsFF+UdxsyStoIBoIdd9eCqe6G7wKPQpviK3OIP5p8TTO8Pmgw+Qe2
kyMWpARhtex2ZiOeKVzYeW3Mph0Cax+0jy5jJOuf9h2vaIgO9DOStdkjId6amZNAwtRdsFcBN9pw
EJysSB/a52Ae26NwtbtmKB4YVn/VwBbdT0/jHKDoUUKLBJ/xzNJoNrEdU4D7WctATc53BRYiT6g1
GONQp2G9ebN37Je03kIVVjq9CkghXOI/nguWNWtps/ZszuKscrasKB+A7EOdHdZCnJJ8etXv2Afu
PPbesUGLuyyLEAITtTH++Hf1xjic+lyH50lt9pj2FrqmnbFMdzNI2Z1GoulOmA5r3vpYNovz2ORe
dy0N/5VEyb2uSuOJpI7aMs4u2FBZITIRnVVQtF8sqp1VzRqLwIfKVboRa2cKFUg54SnAp21Tq5i7
I3hfbcH29u+0jTGyRuH4nGsgpyzPiKRpczgzyPdAbJuuRnC059F8JIzPEi6N7yx/YRexqptbjivU
qy33eAC4xPLn1p7/WjFgNrb26OATlspCBzcrnWqXpmxSp35TJL+Gor3Rh+Xd1clEjYbgfwsWV6xF
s8NaOTuPD+5aQZvYi7m6Pigap57WWotq/bWyFkN3eWnXGtt//ilfqLbteaCitR6HtfSW6Jzc6Q1F
uCaNuETbqMJQlOQO/9TlrsW5wVqhW6xluhwhuBRsroAgH2+UdWVEA4jhCBs6CdCv6dgM6TlusunU
Agd22nymw6889vOchrw8KPT1QP6rEVJC21U3B1zB3GVHIwEu6bemeU4WeHz9OP/hWltuTWd5L702
P2cdcCDDhC+uMSWEI30T4X/j7jyWI0fWLP0qZb2Y1SDNIdzhsO6+i9ARJINBLTYwpoLWGk8/H1jV
VpW3xdid3rTN5tZNwcxkBML9F+d8p3qd3S66cVuBLVRn0SnBcmyVFyjrAM8XHJoNF00tgLR8QaXl
CzTNWfBpc0gs0wJUY7BZkiQFZM1eRLQh3LXGAcAWfaLYmEbe2daxXkhtn/8jF3BbnyFOjFt4jogz
cTxxvJDkeFUhH73iVArr5g51j8OrhmigeoEdUe+ZRMXhs8I7x33OPqQrm0e+elxP8mbANpWRo3Ya
rPpEqIJzSGdqxGlk+9HL4SwnVukaAt00Nuys/OHRzmy5z7L8h3RktGefyZTYbwiBQjm4zR29Zzny
s2/5JnOLR7OEvIuktN45Vfgh5h+IeuS+dIz3PkGWSHoC++BhBJne5M5RGVhnWbmwd2mPNtD5UKnH
yIwfSXncY2Kj/HbzfZLW1sroOB6RjTbrjqJaNO5XxJsgh+1k2MfV1F132u2ujS5FYs3s2FE/VRfc
9OzqhBlkKFXUe+UbO3vucN1hLtZm9BMSYUKUZsY4mJg9u0q6rWVO1zjUr8JcX4asp10vFWNZ8oCH
sdm3lndXgb5AJAsVOkJ1W7TRM0T8PWIxAEWzooAo8dY5VOBMq25IH2aWOjt7HRbdmhaXWwF7hOet
SKaHNZ2nQIOw/9YOsl8TEmQn7nxSbLp6vCbFYC/UWK0YrD4RaEnmiHXjo004SLM+2n2yy0wzhPaQ
HCyWBfvUZAHXAXIuZvZvFj0QIu5ZXw/D2S79/orUqAMgn0PSmY9N5IVrKkeSZfschpLeOdL5TiDb
TnjOQVgAdBzI+UND16Mmf4WLkz0NN1t8dhjODYDIWJYnD/3iaZfxZeIvq73wzW+KCE40F2RbvQRj
805aDRsCxnudvXZqHinBODL1wRfiilvZOFbwF+6jOX+vSiBnjt6ZefruyKUrGOtHdCPsmOuQ8FT7
m1oigu3ceKoEusU+vHJqUKQY5J45bR9rpE1sBBV3Rma/5EgJpty9iBIIZUxu48RycyiMh0pk5COx
nSVXkgFcXYpthqPLxlY/+um91kyiFvwgtUjOygY3NZB0GV33AmB04bfjlkqc1jha+VWs1o3XP0Kt
xPZhfVP++KNNwCBFHjStDqErDBHmJ4bPpHnCPl7hHsia7HpCZ1y4EGYL9uVl29ibGO9gicD4MA/q
KaKT36Sl72F7M50Vfia0miEDCzT+a6OCzF5m3/Ks2AcC8uzcAbQ1m1UVTvVKDTONXZQvocgojebL
HJjr2FaPvZMizDTeRjPCcz0ihO7D7IjmHuEKD6zpuNQydoS0Ofk+J8gEphpUfVg/Jpycm3pGiCg9
JntpscZK+FoET2QMxc30VFgTyWi80my5LgO+EC3lt9AsfjgO72GSWPsxo0AM+1e80fWJpLAA+3sS
kWxW3BhoZ7fgBQ8iH2GS8qI1KwRfKTtPq994XPuyAAbMg80RTjqglzZvqphBTqQJpoq+XVrcLNxV
luhYHKVf9eizR3e+OpZx3cv4ZIbdjp6ZESwLA5PDgExvdpx3PW4G3SHwTPP4WxMsTYE9v/bJZVpG
dJFuEDQLdN3FaMAet6/4HFIgm/U3t/SWbGImbwhRrFFTGBevkhqox7hmljYpMcVwmSxs2Y7wj16D
VAr8lgOCtUZIQYivMik53HR6NEPqKKA5ZOrdzCB+klLLXdlJXkn6f4x6fFgSTbps5N6gCXmI2euv
HKfkRBPFgYOxwROSsqjFiNn57RVd23FGDr5xZ0k8LpoW2y1v6xRIhgwF67jqaIxLERtHZKCya600
IuIkIg2d8A6bdyudOkyoHbpjgiQ3gRXzjkxsUMLJPprWaw9gzovD6Ijq4KPixPCgBwURqLlCdzuT
lT4OHYpK6V7RZyGMq+KnLJxYIT5no8x3vlmzT8zcc+T3b0kzAgGoWLJ2P6zauotqDG5B2V3QL9rn
jhiQAWUx2mwaJrJx94ALqPFqk9OqeeSCop5iKO9zB1plE+2YwpxDvo+YqJd1MuQtPcyioPHJ99L5
9zb0nnr0XBlSmAYD90aFWHNuCA9xYte8KgMgWpXlf1XlchhLTfx7Px97xsBg28YtN8cPaNNHwBvB
ds6R38B6xK0dw5crGqRHU/A6huINZxcEVVF/8HCE85xe2VTPa6EzQccG9APRuhfDVXc9TPuBh0QK
P01/yohPzCap1yb0081kwY0m6v5Qgmg+FEFwG83+LfEf3xnOAGAa6bUKz3zFZLbNBr6fRZKrGxpJ
Vb13zMfwVw87z8VEHhCHGvbkChRESSBPtsFd0Bn6HuL1sjYIcSAy2naHt0BPt7NKbrygXHQGP9Pe
vBpzlIrabsiHwU2JQsx6l23FuJ0eYGNZaHBjdCaAbqnGjXBv9/7XvuqybeJAc6/Jw4N//f8wwP3v
jGb/Opn92/5Hcf7IfjT/8svA9m+//vB/yPxW2h5M2v8cNHT6yLLut//1kZX//NvVBwaeqP6FN/T7
1/8+xXXVF6a0Gl8tI1RLm3+OcV37iw1JyNGQ9fiP0gxY/xjj2vKLCf9WeoxqpWe6C3TtjzGuvQx/
lYWYEhisQE5q/iNjXAbKv0xxDYu7xnFBPiw//+3jHsNK86//ZP5vKuTA5AKY97U1Us1nrvkMg68k
rizqz6WT4BwAzxu865Sw21XXJyHe/6q6mkgSJ3ImqHaoGuVZ5WPIqheTdD6SLJyiCN7is4qnVWzp
zN1IaxyXT0cMIIXj00aez0CHyQkxDtMxs1yA7oWVP7DNEQerwQ3FnTyw5ob5a3ZW8iJngImwl5YI
kZipKnUn15rnHfN5AH8JIH6b5SBDs4iuriwi880zvf7ajSyXinrqvXQTwagn0NUp2X0m2S4XKn8Z
mAmbazbyybdhxGkc4Q4mUM6n9LeyFo+KNHoLF5BR3I8FrG86Mz+nSvJF8TjPgNSTkk2UW2fWHofM
92xoknMDWubVyInyo9yArp8pBIhKK/btKhovdlB9etWgAOHIOXumCo9Cufa+1HG0N/1Ewu8Ip8cO
OYi4QnvpU8QxMqBdTEqaZTO1Whb7MFVDi4DEwhjIDYzd8itOhcV0CbYlqlCnxS1oSq8R9Q/UOcmL
mffZN79ljyu4zV6n1MyetYWUnWsxCx/m1CM8XvdB1m6gc/pAl5CnAfghKgkUmm4hCSHCcwGnSt8x
NsrPwkstJWbfwGud594ah5Y5tCnvBtJjoG2P45OFahalEokuPL/FRzaNrrkmSaDFRTAah4R16p3t
9n6A8g1GCIur8WzQ5tfbPkntOwahGXwKryqDp4wUE3ZVjMcMBl8Nfw70k8pnpG0mBCpV4UUCVkL1
UPs4jcqCAhhuoIXZJ81KYCJaXlUDzi2HP8261LEoPrp4hBMdmEFMBQaK6TEP7Jyycxa0RiXTvzZw
ljRQNdKaZx7Tm94M+etpgonn8YfKuqcz8j88sXRJXUt+BxUFZaPKJhVfG9UwXqTbLvoMr8QP1rFm
XU+dMm9mECM77fnRNyqnEo9OhfbLMNGeURvXLbRcknN8VPwTHVmD5vqHL43pg1SK5BkXi6033PLW
Dye0+YCFAVwiNC4hN8uoltuuCbJq+pr1ubY3aeKUGt02KlgU0dJhA56hyCVjWzsXLl6Gut2g5+Cj
S8LmIR9bl/upJC8Y6Ak5CduYR4awL2wGP9nGFKQARyZDIDQybFiDHCefIUD/m5Mb0BWknnffq75n
J1DPTbNi7RHeOV3e3tesKUxQkOX4PJJZ/IGUq3tPsjmjfvPLu85x8m1a9x6JBVmx6FAzokDm0LLX
3La86EMxmNBzI+i4bWwAcvdG5maT8rpym8aOfSfLLr9JDUy7K9gjEa5WOdrfvdHSPyKPemNlJG0c
rQy+k4uKre6aLExJglFNP4DKbnLejXoCYmZEtXOeo0zgs1XxrZuY3QZozfgehXl/SKvAvrVsYe9R
1aAoiy1y4XoyEXRXS+RDY/ASNn6KxNiM8Sqb6KnXGeh6Zl71InrIxu7chw1y8zTOI2J8fTp3DQUp
pe4JpjO4L6jiBDIwj6swwBEmnraErDKHec7qzuNpEPpczOnd3A/QM1wW3sib5K5iaR6vqE/zFz20
7tGRFOdd1znfZGnkaNTMZQisiVgt5PxoR2gkZBPBmse0dUDZI+lNGkLWKfhgU4B1R64b3ZCh7h8I
YnPe7DhlaZWkst+XwWxvbFrv22lhFYVGNN707DBWiY7JG8vKectSsLwfeN6uG6szzpUc9EM1+S5x
LY3eSfIFbu1uCjAR8jtXppt7mFHgobD6r6dDHlaIcKFtHyKVlnuPHcLtXMLLGSx0h1ie0oHshCoG
+d4a8sarai03tlXZb5MzsSkIjZZRy9jejU7enZiQkRCeNzLk89E59iPXNHO82XLeCZYpnmaB6JlV
B4l6I6npL1NaZ+k13RpvQTwW4c80lqa9txA638qIMJGVM5jMOBPs81tczfUmr0GEChv3tbToIJYR
t7EDp+2YUPoG9y4bbUbm9aw2qklI+WTIee+nY9MClJUZbA1zIKOYvUujIgxydWNscMsET37YwmOp
BExQWFv1DyHtKDzjY5s/xFgrcgoqeW6TWVgMagu5JpqiPdQlKY1QvBjCNsRlNU3bv1gNYGJABeIy
RmXwVk6DuPX9hsQx3KFb4c39vkrs8iw6OyCLhy95sPsiP4eazpuENXgggl8DE2EHD07V0n2kTtG8
W5UeyKcBSsCSxOEzF1RB8sG006lRrFjBLRZayNJoTGKiaaTNnlXZx5psNrGudTCcKNIRkWSgVjxD
dHtCGAaiC6uMpK46OkZmkFxnTGfv3CwEWzeL+NTQvpyCoK2e/IHLFfkV8X9dVO4QIRNq7uORMLTv
PiJC7i9hj11hziZjwxEUXRU32qBhEWZ+bHoUT+OMF2Plxsq99mYr+PqP6x7+O2XzLwXy/5CKWJmf
+E0q1P+8Kn5q24/6Iwk/8u+/VMN/fu0f9E3zi3AYqpim9XvhC1v2d2GD636Rrs1P41whAgHBw7/V
w+YXR6Fs9oiFWApj5y+yBv2FX8B8rV1bUETzVX/7FzqP4EfxRwIGL+EvP/6N5M5LEeUthS6D/F/q
YcU/C8GFEq7yBDhm6S7g27/UxdNcKVtOBIUVTbvPCNmhlPLSW9uuir2LkprRaDmsm9YergPpV3SW
EYbQphzvqIwaCCiOCpg4BJqFMb0reJYctcFakFIJ2Cv3cXUM6ZNjGP7WM7vk1LWuBFvneouiAK1y
F0MA8xxwNo5N/WEOmi2m7ImqpHaJNuWYeMxjcuhRVpvv00KxNon1m5GnA7Q29TwJdfG9GkLf0imX
y9RAULCeC6Me7rG9QOEEivg4k9sD3o2KbVMpTUyMb+RrF1sG7acfrUMpkh3kxoSZeSmHTQ8++tpu
8nYtiM7UU58c48Co1kzs+fNd9VDU1UM/+MwG9dkp8A2XKcuzcK6Milwl7dx1ifopWTTwD/Ot6pC4
xJTOM+VQ0oeh2qVjjQ5TBLX8boELZw0MYJgZepbpkO2jWbyQHp9am5IkaYQSoeqvfdclaxiewKOi
Kz7imFF3SYiwIakTRCkj/gxKqKtwdNKPsmup6DhVe9Ey4U9sXmOXzTnJjM6eoC0wpLrk0gK4eE1m
WoeyD7E5RJ9jbBXAoeBUtiY/Qwpmwh6kwXySsLCqe/Gj4UJEw+g8DEl6MtAuNkUNBib6mhgkBxGk
NuwrhIeMVVwOuh5XqDHEw9oE2rRC4HkDbIV1jx4YKQN434RMKhaYxTM+Wp8tcbqPVPIOE4UhdgHG
AwITkDMtuW5qxw3XGWSsK4DU3a5vxleOcICgDA+QmSBFcFA07xwb/Lkuxbc+oK4PRsVIkltvnWRo
e6HQsBprPWTnBlmbLQ7EfWCATa2cgLw6Fo8TYCt6AGmFIGV7kuZHTaeFFI5xrI/nk4XQDZnGcKl7
OfN0Z+pSQ7PZSZ8Cvco8Yz/XEWRtd0rX1rSYpGfL5YINOiyKLKRyu23WEjvyXTsZjIdDrpO2wZUV
4TPdk1A6r0RrlJdhKt/FqNud6/XdvUiUd5WMjLY8M0PYgdrwmA4CZYqYmbHTwWDzQQx3HU+JvJKy
tOHMB9VatKb5nhW0NnBO/ePUCbzCBh4iN5EdiD1b3deTzwhS+u4dWJOBoiII9o1FzkIVQp9xVJxt
Mba6t/itkY6MmXogLQwcaEDCbm+z9Q/hp92XWpXk8LXptvaKctdx3lwiMq3JlaLCJWzvwcYRv5mt
0V7P2GfXqcBtg2eTVhMbE2tVClrmY11JczWYrFHCed+3IEyyUjtPdusLAtjQyVshBXjoD7rAnItv
OgvUSw0wEYq9wdgVO6XZL8wnPvXkwcWV/+QEiX1RjLRPGX3c1Uiq/VY30BgSOcIr8jP7ILD3mwki
R6nEDcd1ekfZQks7+h9hbdwK5IZMEFnmZv5z6TAihtrhHpPBjFk+5s1tkeLprk2gDBWBBRthQAgN
KTp23WjI6ixdcpdQknaYtA1C8d4aOZT7SRMECMYg5zlOJ/k1SkKKCpTcez8n6jytJ/wkVl00m9m2
oBqEmh5u1YJgXEASM0k4nh5QInF+Uwu05q0wVLij1ajJJuRfRaWJDA1h7ATRojqYlvHsMY0zcC3Q
SsTkmyGZxA+f3XqjaOkCsyxaqaRPD61hh0hLMncdi/C5qmw+sWLMwU4oe0UbxXpq4ivCEYhhgl5i
o3tbbFLPL/NV7Hf141w6zrpLxplA2Kk9pw0T/hxb8EwP387BWRJEvjwG5YolwzMZepIzzufZ0bk4
+VlbvggKuINCQLBvbKKiYRX8hOqjrgd3VBuPvwNYKjSrdqrv59SY1iRQU+N01GiP4G+7xy4mZC9J
nXrvDLhh+qxpMdWFokdBEdRE6+RBjGoUvxxvoSpvnSF79GAQoL9Bv8V5khfZXSVkexIl3kXVtOoY
0tvAC+0BobTFw19qh/8gm+r3m/ZPfeG/u4n130Uehf5U1tJW1j6IZbYAiFm3rL0BhYMizfK1IWD5
jtKwII+78bBw0Fuj5CBNee+5Upy8hgVLI4GpiQU7b0UEN4aqSo+ErGWvZTUT5DR4FRYfiNksfQP2
+tB+kGX1MKmOLCo1WmU3EvdjGiTnrElb+LYFJpu84y91lFFth8KuoGul9EAmIbYbv8wmNisU8rey
TPjktF10HWjL3E4WewCvnc0Hp82QqbexvoptFjh5x2kW0g595+REToy/SexMM/MRyE/qwZ2jZVeB
xokqyCVLd0xo5dphxnlmjtsILfrWNfMcol1AnU1uKCRCdimtybIUGhNS8ikB9OXZDutjPkpTkVXk
MGun/NoEbfTQRkSpez1Hulf79rYIrGo/+KO+r9BOvsKljbxNYag0RbjimBecCFqvzL50v0VGn7ur
IiWIbzOlJBPXCUNwo2pzqNhej4uKp/Kh9WqBsKqzig/DNiaM/rX/7sUjPcisy0vG7LrbYjdAA1+1
86aOiS8dlSFudFSRzhfMalcW2biTuY+cECK12GAmNx6CPhInNSTzXW+joUUKisN3ZSiCyeMh98pr
mdRdsy68yvuhKIBaPr+lz7Sx9svDlLnV99LN2FIay4cLlQVBPw5yWpcdTJGyG6FP+wjJoLwlBMp7
b6e2hdSVkWpVNGb/Eo+YGcOYJQo0dO/UGjxjm7memMFNde4jFmirAw1oQZaaN4RH8j2mhzEKxiOT
QvMyozUlHfnzLMuWYy3j+6Ql5/2Jl0MPvrn62i8HYcN5APMNEPgtgYzRe/F5ZuahRxw3m/YInZFI
2Kb6Q4aVoisN/WZOdfKzCSZI54YaD1bfNvsEEiQ4WtD3l16h0htEJjPSQgyn30afd4eB8fBSWgDP
N5ps5HbNqio6s6pncTzUMKL65QYDm2eEm3HCfygDzdbXh2GIIJ/rsAA/EmzAAkdPJUglAlQmH6nJ
rD1Iv9hGGcHRxb+ij6Vqa0yDpKNOXVEajgezKkt4saKKLv0gzVNijNCJ0N6vKc8Ml5W+ig5aTnAQ
AV1Pl2yMhw3vmMJlU/SnCEX0nnEXZ3Hkg5I0ZI7eLO9MzGBGbmKaZL3avMajEHuWYe0ROx5bk7Yu
SRirIIw4bjChVDLxsE9DlpwjZmIXa8q9OxaUTDexHeMy9FwcckWi72Th+TtGUno3KZ/z2zWqi1FE
9S0pW/rFJs/oxQuk+d1QU//oDhxTQexHGzOZyp9WOfV8+5Z8BtJkjevKFUvwkepJ0bDtnzbCBXA+
hUCPjBn6oWZiuEvshMhtrtv5qJWZHDpL6ysco+yY5gCVqVkFsMIEkNLBGNU2N1ti18fKiu7JSsBC
ZM2kXmqvhaEb11Baq4Sw06pLl3lzpK/d1Ldvc6P2j3bejs8ir/qDaQiPiPYs2luqYXJF+ufXyW37
HbbU7N3qIu99llZ9y/oZh9poIFDsHexLYRRaI7TPMHyLs1zOYLQhsjjIPE/hJ4smDiD8ekl52w6E
8ViCStqeLbVrGCmzcECjjHU2OfhNqzGszp64hk2lHzrupZ+l9szHth5YwLWIu1A8xuTQq4l7edXj
e/0upjm47mTSYTfK/Td4GflbNKHGxSKXrsqA+amwynFbaHs7Td547lokUEwc0uUBnXYiT1DqzViZ
szirDmXv8cmMmFLHwwQd3eIQg7DDNCY9xVxBq07FjyVWf5YbojB30KDI6LVYYe4a0if5qFtgReYO
mV6dFPnWJPXmSHqDCwpVZQoeQuJHzzVE5jOJruW7Npt5ggoVWS8LzwzlkCZld2YivUqzrrnwYpVf
yw4Fit8bL2wc0sexG6gKikrsyUfRl24SAay4Ri3gCAxrQ0fX0xR63brpfD2T7nAcfR8aiWVROcwN
7YNm/irFKPetDHEfE3tx5ZnOMpWW9Y0ITXEr5ih/zkJFJEttoGEOjJyQzdYvbAQDIWYbZjnJlQ6i
8n3sk+bRtACmSyqsazus24OlWPyz0RhfszbDGAv14dRaJaOsNO2eAuxqD6FMcZ84uSZDDAEUvwe6
jwNL6ox4LN7YfPQp9hY+qlvZewKOxXUTRdnrgA5024eYtNfCwEaHEj5uDiRdA2acPCP0OXztFMTd
MFv5Liuy+SES9sJry2jacaGZ34OiAmUHCwvtn0DAVu56SAOMzwODg25wWv9JMuFds6ppTASQjhzG
8oxCg+gMr07vfJA3PzJTeRM6v2ZkuiVxvsm4egw0GNzYsTS0Vq0epBqK3SiDd5x78A77wUm3OnHt
A1PiaIeke+nKnHpn4Wnfu6BpTp07lPe5zq51gNqrtFfjWDdHSat3GEY73+VI9Snepnn8CDor2+Sd
Z3ebRDrRBRn6TKZi12IbALTA243jv8zHd5dl5ponX60YL5JIrSXJaTJ8tOaBLtIa6NgMj2F4lpMh
b2XdeCZ0AaU52s6HNsnaPcezWjtWDjd0zKPvLWnVPHokhRpFgMyP6ek9w9XkMUS5gQGqAQUURAGI
eZBk4MCIac0MFvjMVZ6IoqyvNdKZbG35A+qgyl9Y4RwwK6bZgGAjWZgf2EfVVva9dydZ422CkGiu
2mWESvCbPPMjQj2DsN923qJ2nmfGI0NoBuuQia2kfjZbZJ6kTuBiHdxtSFTDjgE8zjojZTpswIk8
udNgnFyNwdlkpH7IILQ9+IBKmYdb8hoRjneSE8HKyTSYzy3O71VpNTyl4PCf+KtQnXdqpoYMhBG9
yohnvhrw0wubMCgvq4ezg2WcUnJ2nonmtb+xNykOlaXbo6K+B9ugrK0z6OQUmUBTXb/tthBF8586
T4gVbyRkjbgBhQFkfZuWytkxTyhPASiPrRv72LtN2VKBJRRO1JFfh0b/8FCSbCKkTVeNaO+kaHa+
4znbicSZHVG22Xqs82+GDxEXfBFxIY7D8IjXa6hj8yTjJTHKygr0l7DoCtvKTyUmtFMpsftShrCc
G51o2HYNiBbV8Y6uwqZTKXaXlPcfBtUjH1R7Q24L1eh/3ReYv6bD0hZYhLnZEguMpYXLQv3XAZ1X
U9o446T3PCYP86v9Wn0Yr9X9cG7uwIjmt0b6f0k4+8yJ+7MRYVpv26ZwQDQ7jqds4f6d0WkgBi9T
beTve6UxDhRN1K5lwsm1Etgg2PbKOLiwbTOndeMYw09zgUtjgEh+xkaKHUmEU7E3h3JRnAv2VpvZ
t3nh4qLrYgAJUfU8S994oSFjlOV6TLBUztYLUEAEkMJGlPPgdAm7NWaNJmJn0z+U1ujcZ0XCBNAx
6eak0Fc2SRo/izpWj6VvREdo8NNDahhlv4niDGdPHVawtYKY54OA+AkU4BjVz05gG83Ky6z05b9+
o5xfw4V52RwL+aKpFPNcjGf67yapjefZSV+x0THMscKK2ioyZiDrBTNKJdTOiKPSvu/XWCKQjlqu
+UYiAHLzGmzidw2rHdIMRJXWMGMcoWZzwdbmvYYOmtvUKAi/1ITG2ekE8tNkk2NbA/K9zCgT0udi
YLdT3gwXRBTwoQzhhk8qMNxTrBDib7ploGh7lMZ40ef8o547iN1Zq7CsseCU35PPcWT8OZqczRp2
kS9Lk6qKevXu83X6h2yS/7+tCxzch395WjYf7cdvP9i0EGaKBuhf/+kQZR/fwo/0t0v98f1HE/6y
L/j9i/9Qz3hfhNDSxk5pOZr5/p+7AvmFkCJUMOj6HRQyy6/827bAXkK8tPRwT/6pmxFfbAb62rOV
KemV/zH742fa11/cj38cQ9zemqH4sqv4O/3MZLSO0Ekg9uQuoYYcZXXtKMiEEx3FW5+b/lu7FKIe
KFSgKk30Hhl+zdyEk+aYGqVjMt+HYomGtO5f+f31Tyt03YehHuuLkZSwkf2lEOY8JjV1nuAvEmqx
SijR14TrTXgMg2w/qtgAP0JN7dmes5GfdfYYQsfVfrWeZYiKrwOv+RZ91uXxZ43uDwkK16Vwt4ew
udV6Es/K7tV3XB79DvtK/tXK7A7PQhvtxdIIzEtLYC3NAVsE/9iHpXPLmEtDxWnzQ1Vm5GqM/TBv
vKXJoGoHZuEz214hlYjus89+ZMgctW2XJiWkou7ZKGe4NNjrbyiP9JVuAJngPpiREC3dTrU0Pk1g
ZA8tWqBNbSn6oirNnZ+4Toe3KTaSczJY9oiCg2aqG1V/FEuDhdcy2hhRZd+xe+gf9dKIzcx2nmnB
nTe+2L11qsy91YnsTwJaFSm+8QBKNZnuvQp4uLs0e+Qf4NFAZOndAesIL+PSFvZDjgwnTE3STJ0+
35Q2MRpjycZ74v2itQAIIzFHfst8Q6IfFkCnG7eEXJb3yN4NYezGPqRLzRpP3KNH4v/OdYvuPGxG
MKgaiLYqAGUsPa772e7WLlIk31Fs+6UzJdscBcClW3rkaemWxWfjjCBiOpjKVlfd0lfD256ORZ9Y
r3aojE1aoEBi6YJwF++JXW6Umphd8Bk5gaU2Xr05QXQ4sK+FLBrAieqDurktXZtVjWMOfbiyfA1a
UiGFecPcMPxEH4I3LyT5YOKNccYTTPDiVmomc+QmOBRqTbDvZGU+5H2JdXWMfCxR1EhUFQksAxSs
I0Qdx5u9M3vjyDi4FqQM5iFRWK55I/I7K+q7t7Dktd1OopC3TUme9AZZhMMGStRtedUZUIhWHmbL
A/O7iQhNIIBfEyGxLaZjz0TIFi2ooM5R07rE+3bI2lzsgyYR4aZWaXXQZUrAowfmGna/jPpd0+aA
M+EvNCfa7BqYolDeidkX8SMJfpx1kaCpXxWFwCXiCxbJbtPPVyNjDWa9GGQIMfMPSe8JIHRpcRKF
61xQ1mErLp2OyNGCgJ/Gzc0b3yS2DJBPC5o9s15CG2jlvoZxsuu6yPxZOV57YXEkv0WxgaQKEOOz
0cUtCS4DKvi+S8d7ThOD7pTt+60yvUGv+IjbZ2XY3aE2quQmKgjJYBsJdg3TpCUxBJfhCclNdm67
HgZyidjjqyhjfz+ni67PBWaSYCoH5jCUw7LB1NtYW3hkjBKQVBir/jHwNKugspF4UQC0PM69be9c
FmAPWVyoC65TyY5oEB3K4Dl+KUSdHrNJCwjVnYkKPwjkDTFg+cGzGrlt6AVXqTfGzY0qwSuoHpKt
iIp5a/V62uVJSEmZWLUfLJpY55Z5fAItsWYpo1SAIDlAY/4yuZHce/j9/BVaefvkqjK5SowJh53W
9cWlBCrWHrkGW6Q58yUKDPGW+kA4MXUO5PtawVU4m/BxB/zud34nAOf5WCQnHbcIDGswIW0hJN2r
AFa5MK20sNQhJO/uEOZmRzpK415ZpUftYLjse6ypqm99WP07CKYWrprCGm8miA2nIYhZKkV2gAvK
ntZm6A7nOXdmdobmsjhC74wggxUvkCNLvBaYmk9FbKe7NrGnFzMZDAb0c9xdD7TKW00C1bbpxQx4
J7NRhnnALbyJao5pb7Z1EVbDFDc5x7qoBvPcOsExnJDOMQKpcAMuakCfQnAb5kH2beBCePEX1WCy
6AfjRUmIRtngGqJPUovOMI6lOkI1hFLjods0eLRvPYt17Up+yhRFPwJGYSsu551f9cO7xiT4KBZh
IwvGcJ/H7XAsW2nvo9bwbwpHy1Na42tFZ2q+Tm3XPc6fmslhiInRNssn2aL6WEXKzr43uZHtJciw
e6cs2jssHMgxse4xOOgWlaZa9JqzmzZXA8F6wf9h70yW40ayLPpFkAEOx7SNeeYUHMQNTKQozI55
/Po+kLKzWbLOqk7rTbdZbWRZyWKSikAAz++791ywGimGziDqzYsqFe9kmCoUjGw2f8azDdTn5d1E
ep/uzJ8uUc2HeblyZ/Oo6YTDS2fQEoQftDqI2WQaw4vmIZf6e9Kq8VEZPXei0sb3NA+Xi4x2lS3T
bbLvign/Ks+ZrTV7WlucBrQlJSDtJaiCB9ZrODorfwh2SR8OVBOM1Ybumfas60BzwARgjIk0d35l
cMdzMsa+NIE73LLj5EopO7PcBRXCUZDSGrZwo1ple0rioFpy8CLIhRx2MYjGbmY4EgtGZQC9EeVa
sd5aj6E5bHWEq1U0pPoT+3WU/1bI+lzbWX4KpCjuCrDLSzMFa76kVhT+u+QRHfCTBDEK28FQ6ABP
x+Gb5O0DJF/KPrUxfwiLjr1ISxuFvZINJ1vQmX7z4JU8DHVdlDd5D0RIJm8UM6/GgIauniAhz4RW
+NTHs2SAIKjXZwDr+TM46OIuawCrTYCkIMe4o/MMzKG9hFKrt5o99ecuJ0ZLPNm7ryzbQ/zusIB2
eAuxbVoz0sUem5t+coJjGqriZSh5AI+Y2I5RWuCv0BKNfkAELO5ZRSW/Ul4VP6khIKeK0ravNVxH
uL7CE1gFDQZ1DFDaT7O10mpyJ3GwjxSVRSQsF1UzTmdIcfY9lJaoXBL08+GjavqKb4ezkxFpugeK
qZGoj0P9NQJeQRpUT86djtFidlV2HyMr8HVR8AT0MH3RQEQTWykcRNooogBsat1TY9Yj6NCkv/E0
jBwu0ucyygzafyB64kxrI47f5TAM1B1SqGj4VvUDy0q+UTUmxCRo2m0K7PCMdRa4Q6iXJCu0KnkA
aDatO9ZnL2U3kjhkt6JIX/ERXjR6ZN4kwiOFq43FIZF1C38gN2+aXJH59jIz3YVOGX3TrCnDAzBC
TPJ6Ew+LUFLsXYHVAphqbJOKSHN0wy5QRDgrWURbcmTxcVRRvdTk5Lw3ymDkYK84gvWKsp0SZNJZ
L+hLR68BdsR5QUVgX/ZLLTLLi5eYzQ0tqA0WGj264V6qr1NseYcpaOjLsdHAdRF01yJ21a2t+dk5
TOCm4yoF/Ndp0xp9KByQhaBvwMNqyOH12SnMC4TWsupxjEKWUuhhPj4IShQVBkSb2qrGthB8iQm7
D5pNtWBOiPMRnbA5yshq9/pos8W17Np8MmCOLoEDWM9ALzJmjGlEGYom8LBFvCt63d2Vbe2v6qKP
vE1WJ6xPcOXAOvH9h6bMsttGo4KIcJy3swydWKXD8lm3rI3smvTBGHnwSRq/TpZj5E8irAx/aXYK
yBrs6l+mtr80RgGY+d0YNesunw48WLA+G6MIP01F7zYuc4qHk0mG60SwH+/6gpEznb1IVd4ScIQo
zLOfHBwuoY1suytHe9LLuQOmvazvKWxlgpmJmUje0DZivLh9XBqLTvoTEz8xNaPY5Hw2ypFDUNf1
w77q1DmcnTN1QcIo00CZY/84tRmlJBN7+EVtmzvRD9ducF6UNrL01yrghkOTlO9lo8NPr0tMJo5L
J4frM2mUGHI8t6tJFoTaJo/qfjN6ljrlJDbYLPXTmcj4uAXr6twPkwlv3aAXs1L9sOwCHhljaWS7
YWqpSY5MdW4kvlQ7b/eBIWgANgoIrcCZ2Ci0EaQ86IbLvpIOEHwAKRiHsFSG4egDVvfbTZY5IVXJ
tYgeHTp4aKVJ1At7+WplR5DF6JvF+0X/wmgG/YvJU3IP0Utt6/khHoj0TGGDe0M8oZ+XzPkux+e4
4uHvreLKYkNMxuPWApg6iYl0VjyENIKY9ggBVuHanfwI+MuUwxcIOnVRSV8fkFyvU617z3gv3FvT
KfGzCquL9pxO2KC6jJbMbU1VOWs/pDNuMcLO2EKSH5Y2l9+LNgbDgeGkORhESCOjvKnyqX8RDHTw
TwH1lVks3lLudXtzRD3V/Em3oHAZ7o0nEaJ46AUQ36Nanqa+Eg82BhbSq76GMhbN8fU6Tqazpif9
McezcLa1Pt9Vk3PF+ACTL3Kg/eKWoS16Ht0renkeyS2a38tKRfeGMZDcnFIydI1Pm59REbEbYq18
w/vOMmjyPZpWW7CvAXSKcj4oeFaXQ5YY+12igaB1JgDFUqPXgzzXlZJkIl4cBAgBl4W3MauBB3hY
P8Y6GGUA59lV6kB8Ktd7zS1Tfc0Yqvas8PIluNbshg1+7LA2CBlqOwJuZI0oZJkjJSkFFGTnu3Vm
hR/kWYLHsOnZBRmwUvaJxZrQ74Jz0ejZqc8n77tVyOBx6IyA057BM7BJc7FzQ9++Dn0+0LnplvUx
yQQ3CTNTd0rXQ6AXuayyhawoH9CK+IYISwiGI8CwVECZmcwx2ySCeHU7mXDfTf6WWG/GZ1twCUe6
l7Id+Xmuy/L7UgzWhiqg9jFz4vRKODk+El3u78lGUconAbdShxdsJypaKfp19Ke28aYN1SP1pm5H
kMAgOQefd8twRw9umTrkzYRRjSjOtDZGo3kph4aAMqaEixWCHeFVp4MyNoijowmzkm3DbT3l/blK
uFQKDvNCGkyJM84595SzTPPqxIyYEFq21Hv68yZRjEBdoyR/zRj6XMvZQ8ikCHDQ3PUAuX6ycs5v
JSwPlc4VMwNCfG2CrR6Kw6DhP+pj8LlmvR0SfQ9sIl62yn5XPY2CVDmBA+eG7lp2fi/mw/gn0ey/
8ciIWUL9rEzrnNx0iWBmWIaHGvabxOo7sdNzzoOAWgX4tzCqmMTrPaC4K7Zd9c3AJbDsM7HGuvki
DJMUqAkF5KUhRPCDQbRdqRDEA2uI6pHztHbEJomLotX88ARKQ20GxVN3zZldZuumqXQfg9GU3EcU
sodnM6xNuYcSIO19XDbp2ZAcrJZ9Z/LcbKWWvP6Lv+4stH/+6xKgAzaGE9lwdA9x+bdHUB8r4fvS
dLfaCNbUkrH9XgUdSaYpCkfOLU5ywwcm+Uq/Z/VRJV6fw2optLvaMJqvcef07jqVFjehKJ4AgOmF
fJeVZlKdQ5SHJ5atSHxaTYidJwxiRt7Kxswy5vZMlM+xu9VVb2nLv6///m8wef8H7eKYlfFl/VMF
eJt/+yz6/vkdf8i+8gsGcQtjoeXZrDw+yb7mF5viArYBQurC5M3+U/Y1rC8uiwaPvKTg/GmbbI7+
CE0a8ouLHvynVkzU8jdT+D8ziRv/uIJy5Pyb6TbkJ8+yHeCps4f8k0dcOH2nrLTv1zGlt9Idr37B
MsxrD0NakN/taM2Uer5JPO1bzbaZZNqbVFG8ZKH78s8/EujZ//CJ+PWb8KtYFhgWe36dPv8mfN7r
xE6pcZ/wdnGPDX50hM1wsWjDv9i7yRkd+PvPgjnJ/smTpoWD7rdPX2tb4C3pFYDaoVOW6XSYgqV0
tvQVVRwuU28LRgaHZywOhpxbVFIJdCvozi2NgWoExkuu8sN37PAy5F+NwWEoCpvsxvacNWxoGNOB
na7MjKpUfYjybTi6O2Os7a0TAWqzNVscfv5RpOYu9F1jpyWGfSTdsrIbv9+3SpbYM2tnbYMTWXHQ
wgpTtefIta3LXNKbYAjDWJKwJvaKi9X1zTbBwbV3ZXucoqZ8Y74latOD+hTyYhheeGPgIN43g+9i
+ssecJKml35MCJ4FOactImebOG5fGc1DbiFRjXkrJjTWNM/KncLbKLKbp5HWqr62VwGgLqhvcX6H
8WeC6VFki2Rs87vUDN3bol2kWtwdc5A/hay7u2yka0CFWrp2BvlE4TmnzNj+XrhR+OiNp44GKoqv
aV1FOVr5Kg+PqtCC45ANZ6cttB0vr7nr55ieL2j8wAaU7wNSRojLjrkKDYNQGsvuzSDmU6pmOMT3
WAI745rSC/ROu3zMGy89YWa/4waY7HUb2LdGkzkOCGhd8x+DsNxDN/9h9wBOCj+ftyHL1nGSS0EU
ek3sk9k8DsP9YFWk0iqv37I2DTZ47tju9RnJwdiYjhjiIVk4EkFVxGLl+iOOwqqC/yOqbUiX0gp6
YHWDuRoYgmqPWqA5MO695t4eizUVokQceXzdzjlfr6mNhyzMgEt1nDlwUw573a9bdOVerD0eBafe
Dx+TvMq3cR0AP4K6uy6S6M2paUQIZgIgZy5uAKQamWUddaJ8k+wYwGWcXviTCu06KLWr0+iunxFb
GDvLsFLrmLl302d3LB/9Q0GtcafH31jEAygs5d1INi8pmO3sykpWw5BSVtPzSe3qI6WOc7U5LMcl
JpqXrtAAFfKT0Bnv+NtTx+z77lyte1LEr9mDMOyvcbNBtp3wpgVvSmLyNuMfPiyWhZc85bb+NqMD
8G4iKOUYQpWzJ7X2VBd0ehZ+vcejdk560+RCSvfkMcwNzkmFoTx6c7uP1BjeM8EKlSqqhU8w1PGh
zaqRwVzfwD961Mb6JfLamG5Bmaxcyq5E6J/CrDh7ef8wdM5lEsmtFRbfI5iJ1G7Ro5xQGOeEb6gk
dC1r3rrz1UhBhrhrbd5DW13Gkk110y5Nrfo2v1o/f4Bj85IZXkZlU6F2THR6ssOifLUy884drXel
GedgEJi4cK4ZwQ+n0666QSq0jX8QixsXfX1bJjpilYGDRurqNJEvXFRO/Dy5iCkhVYO21NyFsPkZ
WzzGdzLC8ijDb21esRiQoCFzirQ9rHuwNXiBUSvfyA9iNBOktnl1OR6sndBiHHSv9LwVjnPGkkJP
R+dcC4vZn2alET4l0ooHmjs94ah+1jQEXfoJzMe4ZHQLUrmKHP8638I9L37Pvw+Wftcl3q1zCA/E
q5FilFw1+fgMeokoXfgmyspcqAYYChZGJOmE/pTqxdLjH9R/XEyuh8SDpOP5s98RVKihwF4Q8DFa
70m+5hgAVOBfXZJx9gxkLSWzPe281AySzmcDCAlypEJM1sUKHBQbgdmePFhjx73Mpmwrr/39ZKfI
RcFIDarEqT3lTct6apNx8704hV/eGOBQ877qz6h7BVLMsWysS1F+GJ51YwfmXVJz+BpuWTY8dYOO
DdC7+tSTkNFdCqpKCg7MS8ohfxgUA2Db4tqpBheQzOwWNLQ75bOKMYtbI27uVGbvfFkcJ5cCvsjj
9NZKlwvRGRaBfzTw7S1wWN9hCrYChtwkrF9cn+osvNPzi9W0/HendLrUA3UgvCImLVtD0L0qW0vW
msheXFMhiyZvI8SxRY0RoHaoKHC75CtRgRO/+kGv7KVRtljk22dfTbB0Ylj10VutT9tw4VT8FAPm
SNFVL8n40AfGNdP5PX22DCez2JSR/ZbW7R731cbr7Vc2hh/tUL75hrwWrUWATOKlQ707u0rcdk53
mwXIdUnCm4W1zMPiiM9Sz+4q3bt2KX8fBUmqMxq4Ry22tF5bJ42/RpsdFp3Kn/7+IPu/MTL8v8WF
/MI9YwD462zktQIcUP3DyGv8+W2/Zl6ozsCUSUXqrjnnHGfvwh+8Z+OLgV9SkG7k6yQj/2vmFfKL
Zc1QZ/KPM45Z8KU/Zl4hvjCq6SxRqFzQQUL/rZnX9X47fLk6C2SJ/IWVRyCn/z70BoDMKl0a7S4O
wgdR9gCKSsYf8zWiRmFRFfp11CWUVPsMP4+bgjauIE+QMaGaeEV30bFk/0jTtMPVGLvuSwyJYtHV
8twbBgjopq8oy+raVUH3sEeTWFKarNZaGhlQ9RsTqybRKFUS8TOvDfr2itHBO2b9t+DeI1e2Bo1Z
HfN6E3ussAbX5kaRLW0vX1PbzQQQ3aRi2DqWhfA3V9ATH671bBOJQWcR2TxGLTwj4k0ZnuHC0vZ1
NIbryRrvYudRz8gy6qPzNI7W0avzjamp+9omlWUMxQO7fXR9HdFSvOqB+VZRVgnU67sMzIs5w/TS
0AL6buMK7xuefcBQViHPotb6btndsEsy+h1mtaqBZ6XnLE9tpc3dDN1rVKc7bcpPveVToZD34xYz
SDnZ3MiC28B47VFVVjXBwoXoJtZyQ7im1Q2kf2MfpEu1m+0S02/zXUSf8cIpxb53dAoH7SHaRWWy
MmDptS7dhhlC81omGrU+nbyPdRjOGNNajvXsgyo6FtO+ZWHOnb2zRpJ+Rr5zCIx4UMvs/Ew+hl6r
cKJE2MHx2XUNxdN+cktKwudnACtRNOuULlmjVEO4Kiu5JJka7fscd6rtBHfwXbKFrdP/yikjWQdC
XwhGHbrFknJpAPfl7GPOMyjMKeoL1oCYPFv1W879Ll6RbClp56Pqtj8XYXyZrMfQjfWTDQ7mTB0L
+VWXjQYBoXDjFSaCM96UOAhoL/AjufIGbR+xOSfbJ/VlU45L6JAe+QB84VHhfHAj36MSsYZFWiE2
nrOzqmntYjdIjBBVc1mnRUpx3fjWFcDH4pGQYuDeRs50IJdxrOwSKl6d3tRNVm2QPbEEYh4syEug
OSSgXMKy3KoOZS6oxH3avFQD87SZQYkUefvMoHWhPEF4KaAsl6YLBS2Hvt0wXcrySTTaaz6FEj5h
7S6rDPKxGcBnBdDi9YW9aFgMLOKKZrbBORgq13gj4OEaTWEsaVQ5OP0+z2nfiY2G6byATBeyRIl9
Z1MAmF2PtvbuFriGe+JmXMrUtRvkvwwdVzmjPws/m4dcEqoW/9xEk72bsDW3VYqhPHqEpUVnyWzv
oaySlOjCBcOOg6O8pyIC88Xcb0gVVsgbGj6zVXyQpAw7TeNfJNgXoPLcQvo4ZrV+kjMwksGeUsCE
C22GSRLN+2GxRFrHCrsfUEYn916NGUCJ5kWaj3BtGQBxA9sXdgSGZ1xlB0DopPyq39aU/fGLw9EC
cZnPrMu4AvybOHSXtSMHUEVCbsrDXeSk18i2rxJkZjSzMx0gmjBmSKd0cj9WBgkVv6rR27ndeUX0
TdiUdhvThwWUs5jpnCWwj3zmdfYN5M4GhCfLbyB1nrkG9SwW4cz5TGmvJH1ZfDgjEM8+na6AZKJV
7cTbNG6GBXT4C7igkp6iitwVS0YOeGy/+qI8YPylZ/GczdxRv2uveo89Ipq19hQ46cTiGtdkxX4f
bmnNBE8Mqr7r1ILErXOsQZyacJn4bnOFigahKeOtil+4j78ZgZeglGvDphD9h9ZgZHfvu9G7TkN8
q0x6bCP3OJqANw0/3nUhaF9TH4KVz6rgUFmOtk/9N/AP0bYKCntDsszYgguO96kdbiGRTAfdLd1t
r5FwsklNsBqMvccxZFU4Fnb2TrZ7Q9TdPiVa568joe6rCVA/i4dmg14Q4r0muWlpvP46hphEaDcV
67UFbw0PICIpJIgNsgXRXcP5jPrMvtskEa5cV9YPOWewfZWaG7POh1WK/QeeixvRkGchG7tcqRj8
OFokMDNrzNdhyIPeq7dldAEMGZ3NpDR2HtNtUCAqY+dv11Uz19Gk7TK3fH85GF95bEebwku6pUad
Ofw8MWKdqJ+w8T4iUpCwMVTECU1LN2Njg3nDlUL6BbvQ+NRI+xFPgb+g5QfzKXkPLomLMO1rEgYY
prT+aJFtW1J8/zUXVL3ZygVhMmJUaYyXqQrksfBbjuSkToCoLLEhlKeItPEBnM1Ok7K8s6syXId1
qi3hGsgTy6dd4dbUg5YV3SpdfqCw7sPNAnO+KC7AVfA7T1625AXyStNaaxUhwJhSkkXSswAKBgfK
nsosMKflWiujaxk6X5vaPtiTPx7QhEj2w6gO6A4l0jxXQZHvps9zExk5XJbprp+3wCYBhgX69BIQ
YQw/DCeXSHL70csPtbYD1fQc0iB8KfSCZgc8CtupoHrByOMbsE881cfpjtjBW58Z3ylNnY05lBWh
8h7mG6LuFXAcfUofKWtdxlqwyn1Xe9BUshz6wXhoRxCdgljtxMLc71yX1Ijs11oQcuxOinifpVQ7
GBWPjuKCucgHAtZaZneuank7tkONkaezVxiPH9qgdXjAowHGMqXu1sKcpjs+AOl+VSGfr5yM/xPr
+KWIvWzvRM2thCdLepc+gLjod2x7QVRbIcEHa8DMEXO0sWiqz+t7GWYPvkvTcKvgMmZTEawTJ7sd
eFEO6XCSkYro+qlJeXS47UQcZmtR0GdAN+xSGbRYVOQJbH04hxQQ+cUEDaEebj030bYUXfGaRZM8
UuS8TnMqknKaCxZ22d9rGCE2DnWZ66IMhq1h9KQq2h9tFj93usSShwF2absa58cAxLFXXzTKho9J
PFlEVsoezCYDoZPDKcCRs2KeGBd+lKMONm66nAxuqy61Chprmk3BjNI65b61JqoTQK/Ds0tWZSs+
GpjZzCHxCu+h2odY7hIX59+o0WfjEGqJM+6Ro1AvTGkVLsOYx2oaoVcklCCZjDesg/p1mYcPZmcU
y2nSyVOOrgf8Pd53cQpHGJFj4+QW4MkakChz2Unzvpa+EptRxePK0rlMSgAHmMJRgCmp7JRi29Kr
23qk7w9L24fq/TcMfWINxcxZinMkA/CptfnMdhkKe0A6bOC3mBNnQ1MyPUvq46CKbrW4vUk1ph19
Ku+Ei4UnANMB7Mv+lszF0MWwdCdmN4NITqizsixI5BeWdd8mU7tLfDqMUotrlvHzjLZ5T7VVgP9l
PZkK0lU8YvLzaAeS4zecR9jP4u7RBfO5ao2I+1jRPioRndyR06aBAriXdW/hr5mehnyj17M9N2YY
8GADLehLs5ZVuaIZ4sHsaQ5Lv2JTYHys42cvNsdd4rj5GU9pgo0IgScFDp9bdIp2lrdvtBJvlNZk
Wz7Tot4QqibDofPJLxaFq33VshJ0MG3HKxXr2spUgiYN62OKoVKYRiZX/mR9zyr73YqA2DkVCYu6
ZwGPDnYdzODQmOYz9VVsjFmVrkX1EKyw3uDW8hO5ypX/pMuc7J8RXXNLHUSKr9Fs5TfcKR/QfalA
WXb0vOMuVLuJUggXFwyZwsUY8JTDwfhssfEU2RAezTiGD4dyCi+VIpGQj9iQ1OmSGIO7MfNybRTZ
dIopJvMZAIBFV6fGO5V4nZclnYInDLEHohpk6Wyv2Ap1m1a7hiY2vHouftv4nBGWZRzqPixiQ5pf
PLjCRRB1Pbx3tbaISxt0M71bEfjl6aiHUixHZFjPwW5SZN7H4JT2ouOzjfYW37PpmjYucCePKbGE
b9Bb1GwTTyfzuSg8116XwmKloSFSj6brrAx1TyY5WxG4RL7APYmBvMfUyydiLMFAlIa5jESzL73i
OyXrb3pPDDTorYfSSt782TIGWXZJdPzZpcWaO4/J/j6nVJB6crdrGF7GaO8M/oEl7PeYw9DkX3Rf
p1O2dVGWga15gX0zI7qF99gWB8vTdhWdcSuzC8QCQDyO08A95In+NckCakK6mp1IpqmtpbUP+DHA
jAXalrvwnWYZT6lwwjWv+8co1oYCCz21QKIH+hkNyhtzLxxJ6GPZpibrIzDF3eDWF3wDcOd4HCzD
1BULgF9nEmBzc8FM6ygV+jYocO7O5b2V5M0lMAOajVM+Ww6sR/UY5+l7jme/12zcHpR3OF659JT6
GgsdKE5c3rR9vNPnFJuNTtNmx5zusZE6wl5a38mgWCAfq5WPgoQD2P3+b/HmZ+DkOhYETr59zyLF
MoQz23vzefGICgM3QbLh+2vxZjkjraLgWxX+99/5x87SZsfI5Scdz5uTKrNK8wfWyv6CaCN03XbJ
rf0Udv4zqaJ/cdhKemy1XXNWfRBd/pBvTP0LMCuDzxofYsPWjb9V12VSPvYPyzuSch5EK9q/gFtJ
KX5bWbah7WR6Fo9bwy5oE0gsKmiCsrBZEjj0YoSA2dgu7no9MQ48WTTcqOy/zdTpMaHpb1VGWU8H
PfsIe5SlRHERRd9e+hZDogANydE4dUEjJMk6wil1Zzk6x+m6p0OxI9VZqAeQp8YWb2K5ofPD2w5W
t0Ed4pxQDjkFUzURFPNx0BJOt6z11v++uv8nV7ewTYN3+q8v7dv2e/seflTV+PnS/uPbfl3XLsBh
2O9Sl2QncADOG/c/rmsiWDCI0cyIVP22i+eSl8L0PGGgFbpizlT+5y5e/8KzicU+aif2Vcw/f2cX
/7sDBtkHYKmtO+SbdP5xXtV/WsVbBeCdtmg5arjWV39ol7XboyYydtNHxAE3KUnjB55zKpT5/umV
uv3lO/nMivv9I/X7j54F008/WsSGkyR6Xa49iYYThD8RR9OuSPy3nmaqf7F/N+f/3GfziyN0vAYu
txBkLlAZvA2ff1zsd7HdSDVuOi1LVn1hkOHmzIxl5mvkBOcKhW4x4LfdjHXxogdxzLMSJ61Jiy9B
e9gPbIvyWouXFGZaq85uX4zW+EoAqAxvYB48RVPEA40zqHO24mFpwodYYPXPxvwJv+HJnLTbsm8O
obJ3Ec4uw1T1r0/pX3tM9d8joxg3PORt8E9cUFx1v9kZRJWxUmFbus5GHA2xt026jDISI2lvkUs1
kDYaMespeCwNxiGtmSxoByMd3pSXsCF6sRur2vcasqs2h9Zp5Ja+dSOYfKlBad9Si94HPSUH9crg
uAy7AxtqlAARv2lS0e0htyJP3gjDxQsV+9em5LQbNvs+wCMnMk7vNIFNC45jO+wRDsOK6vZKBiPm
x3LPv852wRhGqyF3SQy56bWmRGBZ43EftB85kP+R8lwguGibFpz/aO07DaedcSuteJeaUKuCdEef
FkdpoHfUGiokjyzzTm4uD/6tUZI7NtqNhG4cg3yA1XNj1TtZfq+NE+Y7ImbD4rXrQ+tIKn3HbEUn
TmDpO4JWwHOb/NDhm9obRbIHN8WSDTw/rjSspDXGCzD8OAGU+SQrqKeZ5u57txT0Het3teye4hGL
gmeF9yOhlw3Fzt+RnN0L/rCQ8Bg1PGBpH6Yw3kqVrvlUpHvqgCEyUxOlBVX6yktor9O02HN2Lpdh
y8Gu+shwbqI4mQnrfoeSak+k68Ey9o581J0k2FTOQPan8ZnifO/QuVQANyD7Fq6bIA9EUKPR5dDe
4QLQRLnhCdZSu2uXqx7Aw6qfcIjqsgZj7PlUeUf5jSS7ryuOS3DB2fxX8V7Z9iuHQm+NOpSsaN3I
sFSCK6ysHFj12O685OJ0JalH42hHUHcyr0RLsaNgRUJkPDb9+KAjmGyslnoUy4IOYHSkucg2nah6
RNwAeUda0NjkdkwjHKSPRQrkeBNF8Xd3mPpFFsPN0QmUQqt6AYueYyQl9HmQLCuxed7UAlSr6hc0
1Bzy0Id/gcBBp1fYUCcUZKumN16qJEXDojrEN6dtlj4iBdMHTBRy12d+vEqzujwzoqxppLg6Kdf6
P78Vyt99SK7FUMENkW2TIyB1zl//dC/0ghyGT4PuFCfeCepJcxgAFuPknf/x1x/IPhuYyq9ANBFg
O7n8KQ8oNyi23TDfmxLN2pvgllnJnPrBEmtbyQFJBJUWHjfWPdppDoVbdpjJ2yMvGAgGh5nhJ4nZ
V0fwvfGyMFN15Mr8FqrGOqciPRXxUyS+GrXVbGqqlEgGuN9zv22PDEH1JXKwD9Zl257hyhDu7NH8
A+VwFM39m38PIf+TIeTXiG1yL//rOeT8ERAH/zb+viFlQpi/8c8NKbYz1E3g/2KGvfKVX5OI62H9
Yw9K0pG3/NdX/hixhf1FRxX3PM9hlJ7DVn9OIsL6ogtacj32mX+0LPwNV6Dz8+n06QnNhpRtK49n
mv04BDgzpPbzh6AF2+ySibN3g/CuVRrFa26cxgZ3VoNwy9UtiPIsy6b8UXRtcuQkH9yOhbGrbG1D
nLO5EZ2ewR+c0YhxXuHD1ixmF6NbCpfNlalh2mmTyD1PnflambrYRkjJrdRPUTR6JzSmazul1qVk
+8gWIIkvUISKDS8l6IgI0GFV4WVOA+egkeRbuoWggjcHbFbGMdrj1K2yprn2iQruJT3nN4jG5NPz
TTx605MK0nSTQ409tNYA6gpL/9I39XWlheLqYrRf4gBBbp6U/Vz7Cq5d01AbGhX0FZYPni7CnVPX
44YfTYc1vOrCGjDRae631jCHG6kb1q3hBvZtoFDvJzt8SrOqPkYcCbZNHsizPtGZcjBbx9rnSRms
de6ktBFUxcZJhH7R467aZhP34J//s8Qwtg09xZQAzfehoVYGnDnn+xDcHimJxM/6Fd2Pck+bk3cL
Uf89ctdVmst3au4Kytvy+taOOC9ViqJXGWW3bshmJCNp26WD/oP7w6Vt5aJ39eQkqnTNE/MSe3q8
L9sOpdZEBCnsN8ufvo/VeULyIfYNDNhLnrWQqk/pDi+xSu8bYk578DjvFJPejI5ZbYDIXcqiCvag
rOkJHMSOFSo6kXLv+2lAIk2ecb754AZjCqmcDvPHKLRd2pj0bqEgE39mGzhNYcQJrH5CrYhvgnYV
joQhLLw0YDAj9gxD+EgLEI8Up3QvVoOfP6jTYyc5EiYg7EVXe8fRDpG3Y2Q1M6BImT0gc4tB7Bsz
Kn2hXEobv75/qeLBeUrC6dmSpI2V2x9aB30Q8HrDfmD44dBy19MCWJbUS41V/6wpCqI1m37TXDy6
FV9w30cTmPqoh9UGUiw8M894pBRT0Yqe2KvS1LUD+9sTKH/O+VLVe/onmsBeB0S5VkCKouXMYzrk
qma/rTMqVlQKkZ8iB+HR/cbqhef1ANd1zihZdHVwuWHeXMUJlaD9NyFa1BgP7pVDUij1InNvjXCa
nHbyb0vIvLelSWF6EuebJrOc22HZRFl2Dzhz6+uNAV5STAf55x//9T9ro2TcarA72k5xVGOazwdv
G32zNIudMAL9XvTGUxO29boG+bbsfkyhJr+WaaDvJInqtY4C3HTWXddRpIdZ1LzpyatsoloXJ1Ol
2b5qfcbzUt0FrvnNiHrQ2E2zSSPzP9g7s924lXRLv0vfs8AgGRyA7gY6kzlnKmWNlm4IWbI5BYfg
TD59f+nadWrAOdVVQF+ei70B721LVmYy4h/W+pb5HrAkXmH0hcPXLsYqmRjvLpUbkHQi+7BRrvmc
N5qoJ697LyK8soQxZ5u6N6ankQ0twy2v/ZhwmExFd59UUfHY2q4IDcxr56RO1J1wOjJvAeYDbXj1
VKBXk4253J/UcHDG4rZda95ZIHjEvjqfQQQz7jYzgLzdPmQK3xPGNnG0l4EJuOzwxzX+t2QI9CNo
0k8Ule2eguMX0hQ0XYut2fYYtxWmSvgL+sPWCqpt3QsL1609HGMsnMfiu2g99jOdGuSRitLbTHX2
U4tRnqqy5uPXjcffv8KnLE9uNcPQKgBAT4Gnz32vmnNW7FxtW/c1nhOAg1HwNAbiDdP8Ju5r+9XO
I3vnCtSLnSR/fDLlV4U0joV+v2ymRI/7ClXBcep1QkiG0+Dhvv36r//6/d8w8qerGdTNnrmrd4/t
kSWgBbd7QtONZsWLn/rEWTiITC9MIXQjh9S4xaHnLjB+V04Wd4e+LeVFE4id5Va7sVXwaWnH3fYl
Q9J04sjyyPeJhfUUuSNgC9jOeTm1G3OmUzEWpBP0k/1ploS2ipSl4VyMa2nH/R1udZJqtWvv9MhH
MCBgeCv6CMSlHt4E6ySMQfWHtuFCTl5GLWpF01MfgB6fHYBUQ+rsoqY6axY+zzwfxaGYiq+ha3b2
4quTiWfqADZhXZbzdG5iYzx7LwVK4zZBOhoE/U/oq96x7Io0jHzPIOxQopOB0vg6DPlHY2AKFz0q
C7e+CEPGG0f1+Dl4tjbFG7k/1nPUpTYFcryNlfc4dyNC7cJ+bruYfI6KkzhHu2S72BfrZHK3Exnm
flXbBwS0O6MxQ6sqxAFCV0IIDWhmOKfkLvpCbXAY7DJut8RxIAQ4PYlGeEhmVP/wlQ0YFCRtq7yK
jmWElGCqzvMg5m2OBIrTPworrzfXIAQQGCw+QT8LruzYEzh5fTbDWNjxebLrI8eCDD1u+B3RpVAo
MtaxSYHtM2DpRY4cLUq/IE329NVbRvGQqiUEu6rRoaAAgjLCfXE1Xbf887/mEYXz0nqPEBkfM2Jt
Lm01giTAubOh7wKFlvKOJm4Cy8E0jbUEUbql/Vx7NlvnmS74ProFoptYeXFFEqjIemNJRhQVfjVt
Inxgq8HwojveNCJ6jfncQ+pNCoSVRsJxPc/619DpULWsME07aLZuBXB4dNkAgDz9bsT1fMhTbr+b
PzgFhxd0+tCZi7MZGv9KrNBwtTvg0+pEno0dGrO8lVb1R9bLp7zVCF2IOcF30b53ZRx2cPKQQdUQ
0WV5H0cExeiZTBpnnFfBlJWbEqfi6uYeM1+SSjjbJusTPvZBeScsds85Xt2uDlqEEm67QUPtsucw
hrVonXQ9uejGhe3dZ3nO6i3jMMkiVPEZxsnQVm58DJIb0FRvyRI9WwxLgwjeXcqr2aQQuy18RomY
Y5BU3JSTn+20LLJdDc4qp1kU+JLLIHIwxTftBcRHe5kjGuM0Fbs4N/A/SsRyjpU5286bxWUe1IcR
BO12ROngiQh9S11Hl7pVm6VZXEQWMxmfqvjpmMtH0d9mRqbdrp2bPq7VtDmMelmB5504zKUznpyM
wRV35VqWi3lv+LfVRj314TiwTDN9PvhNzAVdosTJrXoNnAhVN7raYrbWhimL09BWry1Kpv28MDOp
EoPc2wFSZunfzTJZtrqrQ5Usdcj6lTIwTW568otfQUhzwSQncnmXgmCeCeBZKJtppwn8Pvn1MK8J
Xzn3C4utXCTfutxjYZufGstDL9vD/ja6GhW2EhtL4zfwEQ1q1k5ZwldVsON3JstmVev0oJKgDqci
I7c5i19sBDUWmmdc5BAKko5cpcp7bVgofkN/ZgTNC/aNO3eW7dZOR7ipBmtko8XoSWjLicfvrY6t
YDPq+FAliXE0lIxxdGvwbQuVSob/g/SUhQmQGbFmjoNL5UMxcfxuTxAKsqCKDNmliZ6NtiI9HJrl
nqS0tbbdPVQGIssy/PEF7Tyn9mYZTJIDqFT0gNJXanRl9ewxu1HOz4TZ+cGEQn2vF9hJWeEgnHhz
1XAd1WBsgc2+1+JUuPJ+Nuc9Dtp6I/zhhfSknl3l8EiJO26wL5tk72asGqEKtCJBFdiK999jDXO2
1VpUqtgnPsW/bUjq7SGFDD4INmU7Vg8Rkjtj2yE0Q0viXdukwfxs82PhnNn35bLL69TdwKrCBcFU
ZqQdqKvvQ5U7R9X6q8Zq3nSSE/HVmhtCMZ2zXtRLI03AkrwxlDgviZM1R5GhScjmx9Ryv1el04Ua
OFb43936v9Gt/1M18+WjvMmZ/3Zl8EeTzx/7o1d3WADYePRsybRaEuryl14dnXNArYt1TjqY/G6B
LX8Bt9GQIyxmCCwcGnxpy79uDSz7T77tQsOAmslGwWbB9W/06r78h2k6vTprC+mxpAAGb/vubRL9
NwMrqVv8UmYekLzBhDlA+LfOKN9XY4cf3SE2uyd1mgO6xudRuLtBTh058JmNPtUJ7QjaQ9ZsmDYk
CCRGZBrFFMYLJJGG6O9VlHFdKJy2h7x8jYz6CRAvvgDGlQlL/lUhKvDUIwK3ORs3Lacswg8W8TN2
uttC+0rQlROWUCJZoc8pzqX0iCF8IgprMwCU3GZAu2rjGAyecbRL/1yRKr6PbHXf1ANPkfPSZjS5
6U3Rw8GFXnCzjIkfZr2ZhYaqv0O4QtkYRXUYJeKQwjV9GJg57mjoBMhavVaZau+zN+zfiKDAz6IM
8j+oqTgyKpPsifZaph8e9rRrQVAkAgP00sLLUKu24lHqJwHjStYpCkOUw3OK6bqM1gllAxWvqUKW
SriEp2Q9D5EKGxn9yt24X7tt24Uiolsbem2sua7Yi88FtYabmGvyUR9azPr7bjBfXOJhOEe6+Lsd
kC/y5FOg3ANeKnYYkDoKeoIJFK411G3TXtuDXo3WG7pYfS97ApJ1PfPiT80WWssU9mj+dkk+mNtO
8voxTva2y7kYPHHC8gy+zPBONZk+RvAUGK2mF845iufqKTG8IXS9VmJtu+2bCMpJCopQ2A35jlDK
tyKgzrFQTuzS2p6ZychgNdOxo4/KjlM0waOprC6UeqnZQgT+wWttGm54g1vM1a/oquNVD2P03qhu
GHaHEhMk8xJaRfRJ8Fe7gpcR4dT2BWZzYsobL3FJHq9JQ84Y+Ve2vaq7+pGcIYg77YLLKUvaPbou
9Bu6vA+sND8atvU4oQ/dV/mEm/15jGrrxEKPlPU+uSaMNDibmdgrpCGpIHstToECRMT4It9j4i6P
sSJ0BpgaCQCjHW+pSUJR3BIVbX5uoP43eRGy9xLdf17cxQghVpXb7gDI88XIHYSVCgQHozadUw4V
cHT7E4ovVILOuI8hG6EK090mCXz71OtTj0TtvgicH/44vxgC8ogd1dWOdy3ZzrwqfMYYGWO8azdB
k+VX2b+qzB53/thfl6ZktSVIJABovQrcYeMtmMSSLj+CF74rmdi/IpcrTm3FEEjdfhm5VJJSO28e
krRNNUfi0JpXOeMwTEb8//XMjCEY5UvUbnOPCstPAiZcmRetMCYybeBH3OTKRMwecVH2aUQgWTQS
+ILUBeaYj0fdQsGDYIZmwd+TdRGaUYUXqTLy09idtTWciLchSrXbz3b0JJz2GDUADpKFGsLxTovc
t23+rQIhtsbACEi6ZndlonOfehKD2mh6iWrmIOVwdif3rqq7VwVGMkMldYDSfvbz6smkuwq9wIgO
bknSq/ipHRkW6JMYpBTVajB9/0ClKCArQpR05YM/2SZYnGsaZDMlXteGOa6iXBB+UFsJovoqGR+p
yzedDD6jiJZnZDV2zWLmM53K6/MSZN5LYFe8XvGlyOfk5JqCXYscZgwgFUZiZbV7DMkDHOl5OEpr
JnRqJEYltRvmXnNoZgls72Q0Tk7PJFTA9tpXZVI8tzIglx2iMu8gyqBkydNzlXUfZEB6W6mMZcVq
zNsoP5EXm1cZvroXAeXKSXiqSZk6KteyjpaTsFJDaUnsYltw2hBuF2xweh45hogwh3WH3mjf+Hzk
8qYp1oUt9zdSEZiLR8HT6GbZRWu8psrYOn57SnrJIVIspwYEATw/Nj+VOgRNCS+kwFrGQIYFGAka
uWB9VH6QIC0JAwr8XdD4b9qYSC5wDHdTCxT3Wk8zMYnaYigR/ZpN84hGozhouFAkPzH0sUz12bJX
rDnDIxsP4yLjnG/pf3bmYBF/ZD7cAKbrpnZ/1hG8kATCE/xt3lazmU6xO0abkYX7xjZwRdgx8o1M
1weBf/R1rlM8iIpQ72q0o1e37EjgHsGoo+ty63dR5NGFGCU/JP0X3VxafoK9qn7R7UzN8DVbg/cQ
cARsFqw/m2Hi5MiaUZ7tzFA7wL8K0Jsqd5NfPXtZR0VfGyBSrGVa/x6TGEFsh01cnIiC5JWyeZrN
jLsFkJ79aFQOcmikoDF4H3aHFrdMHOmtj+0xhLIdnQzRqJCMMD5JSQNruRBPDKraNfc8ROeuP6LD
W/YOYrmVWdMK4a1qGPMKntHMisNJHApsxESjotptF/eeypV9bNzsuZ+7b7YZH2LYKVhMmdJYMM6B
FfZvReX9VM/svfkMYYlkyfE1goENmSDdZHHFsfSGO3RgTDrqTdLZiAwtsSKP9xLR1mbGtDed8pDT
BoGmLQgxykMXXhZfG9QSwqJkY5nGj4Q3SE88C4k3IpiHvpOk4n5qAY02+r4ypy3MqThNOQvjK5N7
PoKKdFtymcgdvRLv+3p7i6XdnEbB+1Y7TyVQGdqqzGG6lH1Z/bTLBlq29rCY6WWpi0PXneUgbxl1
ZDdUS7Zh4bJtZ/2h4uTSkVVmpNWX0chvwFLXcFCoSdKGlPZavHX2bhlza2NMJMlN5sCnbHJuYzT6
3LiFdy19MpbmfrhLbeKTVJRjNDGSn2Y8n6a2/U5i7toixoptge1w/AAkiCe60QgRxRlbNuZolBnb
IG3CmnGvOXXfudQ/u5gx4hL1B1CSCr69UWwDi8SkKEMkP2Ttmfy5HW32r1LaXyqdNtlgEf6whXCf
wEV0fjfBUNTddUcDeYLKvnbEfBZZXW0bSo11T7olReTy6mTGxZE9/FGwo6vJrc5wd5zY2hARYV4S
r7susZfj3QrOpH99RCbSSK81TmU1B+vORMjSD8meTFxyGsrmwkJ4XOsGy41572ajCRGtfxh1N1A0
JvdLdep7s1zjGXiwlIB5mWTtmiy3lcy4zPm0fkY5uXztRL6ayUKgZxRN9YncwLWg3mjvDZCDt63k
8AOPA9qv+JzxXoX54GzrpX4akFAgM1+Gje9fjMI4SpidVT38cFUnwi7jdJn0vK0JszAFUfa3/Dl9
dYZ82ju1filrErK4D4uBuAYSi2ZwZhVHTTffSw3PVfCkYo6kdkB5rzp5vzCvZ1zEo+Tma4uBXTUg
XWvKeMKDxbM5GJS08S/KPaGRc46NLLYyN13mxIq4ptv02qLwc9Pxs6uTpzKi0CiM5d6ztpSTdnHk
fxMekPnXjJjjdWzl1kMtDqVdT5dAYNbRVEFhRYTkpgb3higeNekUjcc44K9QGUtxTN2RoQNWE04K
vzuh0UcjUSJDHxt3QxpMsFUJ5/MgV9C39I+8lqce6t0x1sOyReb+O0NYPFaBvM+F/1JmXnvJq0U+
5OUhULlzlxHwck2F52wTNf/qFuw2ie3Hxxq0dBdj6/Ul5so0+KGXAYszRcFgG/gTELB6yUiYUfUa
JCX5Be7GSyEYOBoROA3Yg4D0CZcwJUM71d8pmuft7LWPDhlDqz6R+0qoCLre4ITsJT1h6AvDqm/U
ozsTgl7Yoq9f4fl/Deb2PIriBC+FeYw9j8cF5DphAgiVLL5EWRQ/QQF127nY1Ba+wDQgaOV3XZxP
HyZScrRdSOADNfORqYq1rdMv/hbXBhgXDhrGjpKpy+Sz2++X4Jqn/VfnNBtCs7/pmNqZ7gHMFi3E
pPqsv3hunnIWLRvladBq3Dq7kULI9DPcUZkG2mzlBB9VFSxloqbWWjivM73JzSLhJt7OyH0dunn0
4Sp5arrOObPDfJ3iNLoLYjCUEQMkwVrOGZOLUEZJ5DzIC2Tee5+QLcrIcgCtOMaSx4Zt0pI7H2wK
D43TfEuD9E0P6RVDULZO1USifXFmEqf2PI1nsy2PqbpBnAoWHGY/j+uqtEOzOgwDvJAlnr+MQav1
FFmPdgKgk3IHibVr8NBZH/zzWjRE6HXcJ7RXHBh2+lDWE+fDxqK/wK5Slmcc/RsvR9g5KIrxqNj/
98zkX5yZoM912ff/1wqH/9P05X/NvMcL/ucv8Mf0xPvTTQEXYAW30CcwPvmP6YlAc4kwLkAD8fcZ
uVZARi4CQbTEAoc2aVR/FTq4f3KdwJYgVAJ+g4sy4d8YnuBTYjjyV6HDzWhO8gJqCsg8zGvc31iy
vxmeFDAKGNOMPcWg481rbQLJQ3E4MTZGbr8NFNQ3do1VylTWHafjUJf+sB5wo557fmCMDH0UbZ1R
tO/j7DX3PaqlF5yrNQGVSlg7GN1Ix4JU0rYac9DELDY8xs1jX2NIiCL4vGuZJuJ73tuEddeJPVr4
yxwmCsLqu2UTdU1ZrewuveG65SKzFebV4K4hw2/eiKBHO5fk2UWks3EpfWibFZssqsg5b+/6SOv7
earQowFrz+4T4XrPXRJ1lJTotr7yQFtHmYwd0rG0e2qnbjTWrGbJc2qTAupidkvsS9kkrnFRtW8a
Gss9816KtZLNxPM8xePP3MsCrKbtWHwx/uEYGe0supKNY2MHiJKPIh0jAn1UCXGutl0wNpIBTktz
FGyqKYhxB7t1tG2DcvqFQKrn8GwDgjEH1TDBID1o/jYh9nwNlOe8AEYarrpNkzYcbwSXmBcMusot
VSiXPpoEgMqPTmMYPfuHm3OpxzLoLSi0Z093b4OFP8ZIWuuFpKvoBbc1b/TYlXihc3ccngqS0/Yj
fee9l4jseQQcl647tygZ20/kgPlMQiD+uEjwMuo5wWIUIBEJ8w81FqdLnQfxSdqmOCST5d9L9JB0
53rwnNU0K6KXiBDmbbT9wvyVpCZ0cB0TZhY6juE8lEnkqB1Sk+V7xX6ESXOQg9wum0h/5jpY7utM
AVidCobcPn46nOjcGq9QsdWZBAkAREXtpm8N2jw/1A5ph5iMULoxRCPpF6+eMduhGGO/A7xtoRTI
zGhpKDj84tFemtxdUWlNYpeSacAF1QIFXNxRdXd2yvjqMZlrE4OR6h1kqU5tmps6UjauRpaaDBwx
vDirzrBN9UvFWBcOum2lefVFRlgMtjCbNUOmvMR/MvAkPs6pAnQUw6gzUqu4Ygabr1PtejSEUfGR
LNNwqO18an8AFB3ENfb8GFu0sFHisyhmsobADQ6U/QujEp7QsVyw1zgTNlIaBYNYZpoEYW2j24K+
jJx+16aaQlbGzgqPPq5YSeoZ6tdJQvfNIC7DPp4f3LSki0LeQfFhuVlz0nyyfuaF51Bzxu1DzhtO
Cb3kGz6BPd66RRwEQxdQlzbo2Lz3mtDJG/9kFHW5Jug4ZetHdKkdxyTj1n1w8R1i12BJaFbFfLoh
dOafsDtBjjpl8Zp2srwDmwApugvaBzm08bXyoaHWvh8/tSB/PpKo8cKaFJqPcZTV9wQaemVPkYc5
2hjRxCT2vvJVcK40ghIOZCp85dkEcEJnhTf8o2nL9j1g7McYDGDLe5PES8i6cfgyZTOHS9YUV/5C
y7oanDTeigzzUZUVsC0Bwt+mnfZVE/+ByRp2oZcVuGP7BT9bPGf+e4rm51cc+dlX3/vRL2Qr7Rh2
zcz+JSOi4Ptg9GAumqQ4VKZb/0gdmtm0S+KrJYvyFazscDJrmwQ8mQ+/osQcOZUnPM72VH4zAlbH
bJmsTWoODPRmqf1VINBRxmKixFyQfkSFySHJ3q4AQdVUF8dhhzorbQwr186NZ77hyGzFE3eujLtN
S6QHegApP/VkgdbqfdznbmRvEzEGm06wI8XJER2HxZvCqjGRf4LO/hp6TIemzMBa5W5e3kWz5cCa
oB118Fi+1UqYz1qZ4lvNMhroVKRHDmEvPepoAd+BFfJMnmO1VaPFEtFX5aMiaa39f4jsWdT+86vt
FmPzt3sBc1F9bqvKO3h9XADx7uLgSF0a34EztWgtIXGiVCluLXNKDMNzkNjorJQqUPhETLMN3u4u
4reUehzX5Yi7eEPcSHeUzLvKlYfy4FvX6sDaoVXMvXWt5vngZHm6zRcnWAtKZQYDnnnp4KStusTA
+Tk4I1C6tIzfLQWHSWYM/lcp3rxvrmHNL36cL7u2nqq70R6jnZPKgCQuaMz4jREvBQgmT3aRuY8I
2Ehb8gqCuN0xjYCeldmmsmjoE2kbAHmHnmnPTPppZMUpOvqx/aRpU6ulsBrC6nTnrZbFYLc9SE2D
qdu49PdlAoediba0W4Gn0s6vYMir+AIdegF7G9Vu+VUX/egNMCfMZkZu0CTG/E5/mWWraan68TDM
VQOLAaERK2Azbg+5MBx8nEk0uKhfPKJ09oTOuNaabGw6wRHBGGf0goyKeZxJiueUf1azVx/MzjD4
GbJCbgT1xQ+o69YWTanadBlieq+RnVr3guAn6/aS1LcRIvbz/ltRmtXpFrTyw3OzdGcTi3IZYQjs
AqfwnkY3qk8sdfWutUBxMRjWF7iC+IxnvNcElblfBumP+2VO6oPhO8FmXsz85JBHt5qG2+zeaO6A
KIw73nSgU1KMW12JX8XtNvJ4S07GNNkXkDVcVGIwKCNut1dxu8dqR1n9jks58TcVenqUE1YjH4g7
4RbkhhZwdRdL/Kp/35NKx+wj1O/70xxzGCcTjQhBuFJEl3zuvYNsAJ6s/6aW/U+8MDiB/uHBCYRg
i8YsjO0cgSfiHxTgVQVHgCFfAvK9HbowAk7ohl1azVfyCeznseocHJdVmof5SJAR8zrxvQTs/USI
+bxpWNx/Cb8JsnXhqIGrpRau2uadXIh3cSNz1YjRZX7gc5usRvAW9TrxIlIwLFDx6Cp8kRxY7fjj
dXIUn6UqX8YX5l75Q5CZzS39c8yq+FynC/LZpc/vOw3pceQUbhge2shLRBI00xafLiCYJDe54zxc
AnpdBm10YfTBzlx16aEuMqaetfEluyHdTg1N9WJD8ZGAD47BDDLft4A0c4bE6ziIuhdmizEACnOx
jj2KwzUfDFDFAw9yKdw8rJwF6M1ImPzedxujKlaDGAfCKIOSKS75x4h+49aK94A4gCeIcjG2bWs5
BxiUWGoNZXh3c83+Dx1udCrm1r6nr02PHc/VSo8squyGnIu0lqvY0xndfT+0BJoreU7pGO/9RrjP
pVHb4WD7CAtiLw3HagRFYxLCaZnufA+onUTUpbuVwTUZElT9B0XYHL4P5FEkEKjhncB5eW76yk3C
Loqth95R/lPBI7ZH98Dr5+DHmMVsAV7SE/iJxo/ObUbksENleD94tvExWtpFrVqVd+No9JtUx/M3
yDjNLzqN/g73P2tQi0Hal+NGFRphYL1B+aVmp/6uHODrN/5G4PC8Iu9kXjVYoadEy9HURYWzPHpz
nA5IlDjKRmFhfzSB8LzXshcCrV6AQ9ikYEpCG3O9uwZmxLfzbkerMcXLBw9r6rED0Ha0lZMzS+CW
aaywztzOcvd2rDu/T/j692Fv4KhcAdXIH3AVcBHwAeNSCH5fECRfcVn4vy8OXc3T8/j7Oqktb+Fh
bRbkHQhB47vidve4v6+h3PGjb9BJlu/opJ2fvMz9nuleZ+HOZt5t1xrSS55ZKG4KS94zPIg0GpiU
gJixF+WLK7P8ssQMlMCB9w9xFgTf+9YWT65dZUdkzMtlMXL8GrbZlI9yZKaqC38+CY77ta+BOMKW
VeRt++OARHgGjOPirDsb6EUYfgogKZUdszyZx3HfKbc6iWLUB5mQ8bTOHeRxca+nb4Mjou3AfBda
Q99awBtkJnd5Pk/I2We0jxj4NBEQhJ5+GDUWjXIu0KqqpIY7bhVDxO6cIpjBZ4EYclUgnKVI6dLs
IRVR8FG3emI7NpXnjBKEg7e0GLsupZD7aQxUihgImRI0dnIlJGEH39JUKiZOIA1viRRuojY4fFoH
2W03v5t+Y9yNJh94gLCRpCcxu+TBcDJ9cYhmDQ3Xzr4yq+7JV+1a/xWwHzgoojv84MlzzeRstXjI
GMbwlVc12nvII55pvfmsih7ryWyezQYY9bYenIK5ctWUO7IL+eHSQqtfIoVDZs7DROB4pAlbIWpg
ocO0exORKdOnH3NWAYyqOi94R3MgP1XutQv7wlqWUEJ5PLdG6Xn9Ol8S/82z256joGFhva+T3uMq
Fkhr48l4LluZ3MPf9H/QyHSP/iBr1pxejtIcLCE2HBQ52QViDs9uTsjRuCasPJq3faFNC7CrC+If
jBscARAH4eS1wRsLHQOeolMCjEpd1jMjZ0mBPA5Gil7K/m1JbPtHbLQQNhxmnsGRqEbGVTxRwTYH
nnAgkqx2VkkRK73JXdG5uBbj/hAZQw6Bq0j9T/jLIiPeeyo2hpMMD6IRyZVN+MzE0GgnrhnWo6e2
yYJr5kdExCRWeecsDZjkuam7TckKxt5ANGeugIg6gO3ud32zprvIPhpiPHd2QR8WZlLyfSbCl2gr
BZgll48n2jLDvgmW7L5QjBrVMK1sVHRgvma3bNaFSfwKgqqUAd5S3NiwUwpdV0OSnde8NUQekTBd
hlbeRwymu/I91xWg+DTRatlpRFSwkSf+C5i6fi5Cy7DtN9+tl7d6strvPVr0X1PMmiE0Og8qGAv9
+EVMpktKitJZGUZYR4xz2/dGsE6XWHNnEolNeEVppNFl6SNklEHPQHEVN/54VwZJc82FRn+J0o8B
tjO2SbI2x5iZvdWY6MJJaKY8nWwFRnisEV30QYwxxULCfNVYAvpwcUqWDdSgzmmYy+bQa7O6Y6WL
9j/wgCmghB4DGuua+z5piXFdBew07wvbSnZiKtoXD2LCFyQlY17l5CM1dKcIKtczD+EHLTjou6pE
nsMASYf8IHCUJjmy/o6z+QWWLjhBdzEQnwdBnfVQQRMkmcUAN4plaTHPcHAWxKOerw/Z0ndPjlSZ
CJ2IQQlWBhvqil136gQii2Rmw5l2Cv0z1rMmtfcg4PhiMMljyEozn66guZ1GdYooLuSQtE+Vx8hp
mxbLyLqHnDiCqQWh8LtJO/O+ND0kPyqAdEsKm1VtuGQAAJkqYISvu/gTsaZ9arE1InXT00JgdukS
EVsE+bKPphzLzJg4Zk9kRCY0a7LaqY9ihsgSkhI5v9fogdZmnxXPkw70T5mPPj1TUL5KmScvwtHi
wybA5Xk0DXFA8trtWhdkImOBertQ/f7yRY1PmNAolW3Zs7mAmajYfwx8vo8x1oSTcDNCwQtgAZ+O
F7cwCoNaPnkQiI8LIrADU7AM8e40m3dqjAEjceBfywC+H72lyu4pudnZVAsbHE3D++AFFfdzTcm3
jtsWgUVSu18D7+yPxZce3atZFiipnekJcWdPV58079gVOOk5Zsl3UqY8RmWgX1FNByF4v2FHcwvJ
o/K98lqhMmOhPdzCZYLBYn4hlHo2Sjt4YBnmAaAd6z1/bw0RCEHye9Lb1d4lkyjfIV0HsrGI/NyI
ovqZtAV9WI1UomGWKZPL3PjWs9M0AYZSmX5qZni7IVfBlUql+tGRCZOs1ExsxW09ku7RiRNUQxDQ
reNW7+hQiLIpB3cHza/dB5VfQrisyuDP9fj/71DZ3c/qFsja/s+/CxH433//S9D4f3zfW47r3/1i
83s6/q3/yZznJ09j95ex8u13/qv/849k2H8J1IHs75/M2O8+YkyE5dd/Ikzkz/0xWpd/siwXMRAb
KWSEZMj+x2jdvgFYcbEKCxzHjVHwV2GiC0uVuTuzcySNoA74Q23Vd8n/+h9oFgUzcDgdN2MieRze
vzNbJ6bg7/ooj07RcW2J2pz8A98DVf33AwhU5V5lc9UfMB3bFxarLjo1uODKeLUhe4WupWF531QX
jHUPi5bIMhbwV8ADnc0IenzDzPIU9fjaxcj8XN1Sc8o0+CluYo/KtB5aE/mHQgdiUxUi5vHYJU1e
mOdqj8Kx+CQ1R600X9ImNPSgC+s4Vgm+gwh++pzJeR+YDvoTQ3mbtHC7g/SiN/b4wS7D1QOPXH8s
ZiN27U3L4iAdv2lbIkQueBrVge40W9leWMqA8pI7kSHOSSGQoX1E7JFdLIQzyfJILp+1iTJv304s
aQfBWn8cxV6ydW9u6psYGY5PBCKanPKmzjHS/o6kI27M2jQQ8MS9dbSjkcTcm7LH+i3yyW96H8pY
D78IGqDopgYik/AjvumDYF3CORexIsM7ITgw6ornJPfdvf1bW3RTGS23YYFLIvVvAVKKFOn/sndm
vW1jaRr+K4W+mDsa3A+JQTcwkizJsmXHdhInuSHkJdz3Xb9+HkpKIjkuJ1VqzHiAEdCpTpxQ5OFZ
vuVdIgOMIXtNs7CQl1+owi7nxHPTJA/XBHI2JrVxILxzQqwl2IwR1VmB8F8FNTxrs7Ebl/5VTNuW
GoH76CkZzKuqvVWwuZ3IbuecB0CqsO4uJ75S9gtBRzbmveJCZ950CQC0ICaaiGyYVlhpxTHCQr1m
wo76ahY+NjUp5VWflAaK13sfoJc/IL7CwUEYCJgBFCzrqguHlxnKzUc7X0OfTmXqM0PBmcMKDBFY
zAJoWW/MBUAzF8CZUxogCjK8LoCi6UDSQqBp8BvO3fAiSdXwnG2iG1UIt2HWQ3XI5zdeL410ap+T
LK8fkwH7hpu6fw5dAdxijO0diFswchVCsWkIXDxEUQPpxd4c1fGUAPxjOmDsFJmaMbLeOc32q2TA
4ZkDIk8HmsfBWk/DAa1XDLg9qQbBRyUlvNMB9bl0Ze1QmpsVHMKwuvCtXKOmV0ytNXptsQGd3xA3
RtqHE8n60CoeNIiqAY3W4lFWSPIErzFw+pYPcEmzpgB0i1FXBDeI6J6npLkjRRULm6ZPBbXxtCzP
K4u8XnjAa4vY/xqYWXgL1hHEUPpVEggoi0K4s8BNzNNgHSmTUg5XSYGgMf41HZj7z2ErTEpiyVJC
Gmui15B+qL1dpeUXF/+kaSAJaV6bnn6aGuaFZ3zss0a6aWNZRsorzOdU1JZCdpMBiqB8yN0aAm+G
ZF8KnZaYiJl1jWq7+2mdxMpIq71y5PTFreP5zUItqDeWlYzaPjmSg3JCbDMKfmfrXKReVgXFt6gw
7wNPspZqR3oF882fxqHyNRJWDVAtoVKQh3PNKZpRlMI+bNZSNvPrdubFZrLM8Vs76zN0Y5XWu8iD
cZWG7bjT9C/Q+6865auKpVNrBeqDg73VKE1mIkbpU4QNCnZ+Vc1kVP6nrVubKCrLzSxIkLWvbb08
a1LtE90W59wzgiU8LAfXw8qdrx3K22sXAdsulO7jHmRL2AaoFqGGTwQ8RwkD2BCZ+VWQ1O+Q4/1s
ZQHqctTKR5SPrxvgu8u4GMslyBKnUPCNrAuP0rW36LreGtOTowXv95/0kL7jmpJn2C+VIn/AixB4
llZO9DKEReVKwQz1jTli7PMuDm8j2k9nGJ+NzcBJr5woPNXw0AoFKvoKCm5B5JYjSU2iMaZuH9dq
FIxQxLVPRS6KUw3tbCjiK79z71oK1hcAp7OZ4mdI8sZdOqtl/7S13JsCtgjREqohrVTN/N4UqI9Y
JeOlTrNCukCW4qGkcwKFJ/9aIiVRABkeKUbbXfucUiO/ug9VlN2w6hazNQa+hZzg7RmSVYLeBqLs
fQYF84QDk3Oqp9CPcwvpYViQRc3rKhW9AQpP7SDXYnGmkOVSlGI+a++H/1JPHry2oKFiCzAy3KCd
R71yb+nyO9uo3Wnnyxnsn+6asvBTGgmbKgsNZbtXKG8HeCBAMqAO1XeUS+Kw4P2f2WqNNXhI48AK
P3R2/2WdtcqVYmhPRuIFyNp62YOX5SZTWJMvZK9zKLat7blZV8AwLfW2N015mdo97w2cPrm+vMLT
HjZMLYtrGITGWIRlOHftqwhQ2JVrulega+1ZKUDib35ZG6HLtk0iFTYIXpIZ5Ve26AA60+fElq/l
t8MvdSTuwiCkOqrRg1HNRL5tgL9MY6GGF76anzEBlbNGyrAb9tbSCj08A+rzA6VQ9qxary4TEVjj
Rl3fbmxYdARhkVCNXYT2CpoQfuhd+xH+f6mVf16vtWASdn0I6j3xEPxMi24Z+wQGJMwJWVRvoQ8T
A9B2ndhYpjU1kDQEjFaV0yLMpUcJR21aCr5+K0lSPzWQ5T7vILgtabyHEK6UfgHPAsJXmPPiW4wc
8RBq7o0QXFWXzOzcrW6TPszwxunNmxJI2ERvHGXhZE1AwhUYUJpHlZk1Vxn6yQKLQZx6iwayJl0D
I6+rSyCRxaTXWmAEPoSwws6BzVtd8QVxyBua9/VtGLKFxqjybc4WRGGDc9fnF9UqxSKl8ZGo3Y2e
xgDkY2RLXQUgnULbfWF0/in+cH2qr6QklU/xWY+QXLUu6Deop+yP1VWcApXMDaR9NUgKE1stsiXs
FqaIZ0G77lG8kY3uqz2DeKDCrVbYU+uS2Z+fgnfqZjQ5faCLEu2DPP5sDuwmzKjPJD84g2GC8rAN
57cIdOWGUgJSRepp4AO+TGV0cz0LPw4JXPXgOARLHzOUeF46iALHZCxjvUr66ywtl2Wbe3dM4qUu
Qa+D/a8tI1PryO947Q6i5SPid4GtouVMYsgvnFRCuY49RIWk0uFgTxBy9tfF0qIZOzPXrJcQQ+pz
mtzhzK2j656w+BxvZYRGMYefRC4iuyWmwZyIJEcQ7+2pgVjCxTruHTrwGqhoPSiXceZNOWC8Kxc6
dBWT8fsD1zlWRT7T0n7m66V2CTE8vxQVZRRcTdqxgxnObVoiTSQ2dlYmUF7wtuv3XYVWThVQz0GE
ksyb1XMNoHEi1/AyuoQKv6lOYiQ2cBCBtKAiZT5uc+dcHsDActmDPbch1oUOvTkPqGaS3JnQyk+x
lbvw3wnLzpaRRz1k3SxVPKqx+wCTK+cUIariPjKzhSxqiqyWgiegA8k1z6HXpBmdhI5uegMNamRL
KVSWNj83a3CEPgVQUAVoZdBDRgFaQIfO28uoxocGWQ64jjOts6GjAhqdu3CCfNm97w16/GkRgfe1
UD1tV1ahAaihfAgEJbwliZ/BIaJAvKqb8HNj4FfH+6mBpE5pTRPGetY7zRS3coO8doXqPbEh+bBD
gVN0yWOQx5RFY6eagLe9RpeP2kwImDJulalclGuG2r4lmLlLfe09iLWpnngL4CBgFYIeoA8gRLeH
3lCPJEsDFe2hVVxkSXy5xoAW1VkscOQCXXC03T1Vj2ehDL+WQsx5ZBb8+7ptJ4olYwhQIQSchSKa
u3nxEA64b3VAgPsDFrweUOH9gA+3BqR4N2DGW8DjIkD0Hyw5FsUPyoAuzwecuTwgzo1sazj4786i
f8+97/9Qrq1S89hH/v2VbP7VOsBvpvoY/r2KpbtYhaW3emyfnrKDVH/777Z5vtAQ3ZRNw1Cpyu1S
9p1soXIyuANiYyIUG7UqgxR8JxakqCfoHLLMB7MVVTGsHwRE60Q1FUw2fwDvvtU6du3R1xwEN3Kb
PxB0OAjqBjg9U+UmUDOyZYZ7H2bg14bSBTlOxLRezKkv/PKcRpQOhUGMtRTzPDzPpYWfl0DqINlP
YpeeYhbHyMDEejL1BO7G6yxdTzzXUy5gIbBX6Pa5ogKtp/W4xjXFtpdKjTPUXkHlhUavzghkh3du
6kIgdmBRusJVhkrI/p3HDv7ChpxJE9R3cPeLrtN2VTq1fNla4k7KM8BJvWqdJjLd6sCIpXGay+Y4
Gljs4CPy83VF2Kvo3rlgKxrFlrOQuxiH4D5Lz4oCvfXcCmdm5tmnodu7t9YabUXcsV1kQhGSS+vP
sNKoxI9F3xgfBMW+U3RvlhKckJGSVdXIB8p1arqFf2HUVwHV2C9UDJHkR1p/6F7SQZTcX6if/WTD
SskG5oaiKihQEqCbz0AjnRQAoQO4D7+cAkSkKN5FA8FirVQgebzoTFelBeGP/6GHwnYlBZA7W9qS
dj3OTXCKtSfbt67ufNZRV75ceylExDWF1NYOPtXAIBYNouJTYzBB1uE5oziZOV35qbAGORM/+qj7
dX+uN9EWzfuncowK9a7nrxpRdSFT3sJ4SBhDy38P5tkImmzCQIpQ1t5j/e2feT0hVhsb1tkaGMV5
SXG3kTGQgK+aDc1fhyiqthavz7hNxetwxglF0VQN7QldRWL3GbLAIJtuKxnbVljoD1qasmjsmGp+
qL5f04F3Df9j2LXGmafmGGI47xsvPBVUIZZpRD/k9ZvRhvLb/s0IYL5UDWEiI2clxFAj3B8T4RhE
Rq2OR7RbL9UiGZANl3oKiw9JQG3Z2YDuqxblIVrvk6KWyvPmcd2VYDtrZMgNZOCnveX1Q8ZrX7pp
m88M8oG5uoaxZmUIUnhFCwEHLoYEk77AKc3RLW+utJG3hEpZXkU9tT5ys8IPtA9G356iCYL6etCF
l3/9UW1dR1HNRouTuuZQqdx7/T3mDX7YKTwqdh2A473qqkamJ2+d+LLIqBpV4j5TSgXTPPVe964c
5IMy/IQvgiBaAHy08ZdDnkckCpIPSugugoJKVm43dAItM7kJ9V6d0Ay2BoOCAOumFk5TbwVnYDbF
yE3FfRoW8iL32PlEHF8qdIQ6v6op3Mnp7esPO5jTPnuvQjZZvbKlw6bAYPbwYZsCCqwbpyhDxmF4
oYQQ2tZ6NY7KQtzovdSzIUPvdMz3jXMdRdYX1QEkJEuxNiah988aC8quGcWPsWgxrAbWDdcJj5+i
zr+oRVD9amlyHD6/XUUgvst5BJ3C1p9Nw9hf51bhRu5pWbM+ezNSLqp3SpbJI4wMioWbNITwaRVf
dq5AHErr8fLwmotaN5JlwnHzTmsDY0I7aLJG823eOPO68evp64P60wYiTCDqOJlB5NfAsz8/5Wj5
Nx5Vc2liwt+dpLl+D6o4H+lxbV61CNSWmsAyL71woixZ1AUz23AIRl+/ixeWLFV1DnoZg0KhqINq
4P48hr3oAOlyxcSQKgurGglll4zOWadZ/akfVMZEdaDLqXFRT0IjmLXUFhfrLCmg4PXyx8wZgVvE
RxXw1CcV38gom+QqxiiqVK4qI8gwDcFQBFEx80uAp0HGQp8pgaUtJMjtsROVd+BXoTw7HyLKc5+j
JkcPluTh1BZIwr7+sM+g+RRhTWQOLQvOAPwAsFjPjueKFnpIgc6ecBdfMc6qZlFdkYimGINrMa7X
VSBwJq1uafbKN8m6BQvUuzCcYgp+KSp+kOjTX7wBdfjSg01TWGgtAJu2VU1VoQ4cvoFW8VPI2RS1
Q2AUMjYkw75ZSPFyrXTNOGhLH6P7nBqSp+s38MBvMzk49aSLIm2G1I2SmldD6I3KclGIRrtLQAgC
RxoR4XWw9doMCh2YWlTS6huyuV/cvjKs/YPbt2gpcxIO+wN6Fc+nsZPAd0Tkwjtl+8vHui3jk057
pLfbeDBecBZqTEu7ymUNdXSrm3tVKShfFdQYkfN5/QX/FDnCuCXAgBQF4E7mkHjWHyoQNE57ctNJ
YsvVfC0/9m7SXqDwPIf03J7bYZ1dxYFq4pWqwKO2dXdupok9Is1GeK7UpI/AaJW5L1PDLCkZAwtQ
lm3VkQIq/tyNNRicHC+bu/7/ROrXTUtZsP/tveMhl9qlQUPr9Z//mKwei9UfdC3/GNqXxR/zFQa7
/kFeMzhFbq7yPbVh14REqehkEjKUnm8tTIG2Ck0zIL0cDs9amDLdTQNrAkNDQwyC0I8OpnwiD3MK
gXeVySVDNvoLqc0hDlSQ18jERbiwy9yJTcx2uNaDoFLpDGFQ3ALRMwjV8xREuO5NlVKlBqnP9sbq
3XYV7ouwbwDZ+4uTSMzcYE+FUDgIn8feboyCUGaUzqkB/MKmKtHVxiTq7krr0tNusDYaSbjUZPwv
SY0pmN1xm4QTukBEq7FsIAx5Z2vTotenA+JF89+7RbAUor/3tE8R3iKxH+OejW5KSXTrrkz8OF5/
gmHkD7aXzRPQeIYRy6NsaGT755MDJQNKN9tfBmuzCoHN0Z/1Qh2p1KtOam+D21YVU6IfjEEynKHA
Whfm1MIEDwTOREbEz7DHgckt1ga4ujsHRWWjGlsoggV4LwD4+8WGqG12vGeDbtHronJu8pLROj98
yTFKqJItu85pCdyBoo1+1mC3dRF19hdJzO2mzK46DwQk+psIYNhrQCWKxDkZLgqMKD93KdiZzlwv
/BSUByruuLfAMj5be8kXeW37QKuLhZbN8DqJznOrwz5HAgKv68BvRTKN1usFlgMyTZqWQOwrQg+A
ilFMBwrZdu3IB1uLvohLagXVYkQTcxRUX9AjGlVVNGndFvNeNGDIks1PHKJoGaLLZizlXJqAHJpm
Ovgpu5lK9yp1MsPQR/1ZH64MNNIx/ANviO4Dvjvp0wC0djDFMSR9AsWKElczXlT5DRNu0tY48yCK
ECbjorvPsb1qCQypCyz9ppvRjB2t6SbYajIiXx3RaMS+060QmcuiS8QkFnqrLRCpiVR9rqEmDiZ+
IRniwvXMs1jNb5WSUnmHfTRF7MzQ0Z9HcAgt0s5C6wEHmfUXCHrncm6dDTeVIMcoe8ZY54YttABj
4cBgqyah7oxsJ7roHYr47XDCpu80jbOr1FAUiScRsHxasGiJBsW8o3fu1JRzoXBouHcNd5sK5xRt
jnEju8Tv/De5G9ZKhBucpTdjmcer6OcG8qUFJV4jspCKuzCGCdDpEzD649JGOrC6tCHs1nR/rfK+
luqJMBCzowmPTD6Auvt2zXhmF2m2HpnMfrp9KDDdu7kDVBJZFL+njyomtsIXoQleoJ2QELSlWCoC
NqCZeM8BOMH5kyFO1FFpTG1gQWgKKvl9Zy0s9yoHcZjQufN9YHc8noEKYJd16NKok9K+lkjWZVrt
kn8LCnAOkr/PWJBBdgbKb82TNAGxi35vGzHCkM0SXvcocR9ykJFx1o51QBCDyNRA7rWAGQ9PZSHq
HJMy0H2kdBp/KdeDOl2rP4Ch+2iBUbvwK+dLjKyN2fUo3+ZAqkQdXsX0b5aGkl+jSJrMlNBgpF2W
zxrtPxqTaTTVNeBT8Toqz1C6JGGCfA4Ol+ZB3pTshc1XaJYBhQQSBMNLzgwpDs+SsIMnL/FQVudk
cylLWqT9wCFLRPUfNP4O1MbT1CXi8qDfpB1azq1+Syve+5CVUzNUG3rxMupOmWROXKMgG8ZfmroN
Cg2l53zpem3a4Km9DEvxAFoTdQEnLmYCqOupmZkRWgWVMUqMiQYEbYx6h3VpY8Y1krSsPAuawF00
kvleDdiaLcLwqWKWYhJQ+Bv1FkpKvSEbCxFjd2E40mcaU9a1MCAM4Zn1AangJdSUBBgrS9VGz8NP
DUiNiC05cule1Nmd12T+hVZrV1gYANXVlH4O1esdu0+zxBcCtIL1dyrL/2tl4z00108Yre9VzCFO
eZf6SfU+/Xt/6VsM8fKFfq8SzPEyEEkOWNWbm9pAzl67RrSqKAU8El8NynFQopHJJVSBPQBKYPPn
ljgZqr80Ikmih8/2i/YG588e//Un+7kA/vN1Xrvzpw2m7uzxn/9QBnW845/e4KAWhkGtdvhQKdgb
BEFZ2wLVpmlDaZvPNlT9nx+Eh7RGJAgUocuZfxD8DvXA35kAz66wNwHUEwoQxqAouH1GCgD7Q2Cf
DN0Aa8iHNp83Nw90hfLr7w3CM5+zH4OgoA5gqDIrARnO4UOSuz8I5okik+Lihrb5ov/5CfDszn+s
AlIT89g9QFFOZIX3q1jfFvvh01u0feBeyEOJm7n2hp5e2ORm2valbCv33/fTv7IHqghr0u6yqMFt
P4fPj6gEqZoG9vStPT9SFsqxe6CCFqlC7wDXrO3cf7YHMvfRIyWZ2U2O/6098M+XAHkBKdbv7ILP
rvFjA8AHheobm9xul3t2EFjyiYF/j0EFYDtB3twgULRg4z5qDBTjhIOQTtawoPZ3P/sEtLUObxVh
leHz5rYBVaj6b56Dr80AfHXZTSwcKjefw0EY4iT2f4KF7Sp5c+cgOzj1KZbpsdNAnBAMmYLpfjgC
9omMeQ9LYDsA8ptbAxpT9MiHHzSWBVVAtruXNkOLHzMGyAW9uUBA4aa259PfPwgV+YTyqK2rBhiP
F9aASSBAsIWC0nZw3twg0DzZBSl/fxBUcYL/Kse9+mI0YBENCTG4L+6Oy23s+YaCoq3YuE5p+ajj
QLWQxeLQxwnjpaUgxAnZJ2ggADqbz9sbByS9jk0MkA2jxa/g8Hq4F5onGv0A0FC7vPHNPbxKWfvY
k0Al6lHwi6Motn3Fh6mhpZ+AOBk8bndJ05s7Eqlf7E6pv78daBjyYgjNcD6LigxE6ED+gIbYLo83
9/TbfeAnZ8G/XCEyTmiK6bA5XswObeVE3TZ+6WptPpt95y3th3RhhobHsYmSypPSf6Kj82KihBO0
rENmwoPxrY0A0/foh2fHY6ljtv5iaIBthcWj09Z8swnSbhYcmyVRMAUTq2A3sHtSUs+9ZIkIEVgJ
gDwgEZvPG6wZbJfDsSkzGyOPKbMkdgv/cCCEfULFiH7YYFPytqpGBPdHn42axnvGpoWccPueD89G
Ae8ZRBWh05uNjkhmVbB8R0aJzAKCYbaGQd5q+PxUPQJeZlBh32XVb285oL9wbKisKdvqEeHAi4Mg
TkCkQAUElbL5vLlocaijmgPq86iMgQISvQKVNPzFM0LoJ7JBSAYvbLtk3mLEJDObjz4rIVfo1JIZ
iYOzgVAJRyXYFd+myZsbANXUBpjqcbNAObFslco0h8Pm82xHsE+ACQ4Vu+1Phw3jjR0Pm51x0L48
ahxU6uoaqEgsQV46IWwKilSaBHvj9x+/yXE4OoUeLMYV4HbfjsJni4Is0qSqyjGx/WzH/S3lD9/l
x4+bD9aJtnnV36pnh+vC1k+MIc2mBP9258OwOx49HxCSkZn28gDM3IuchxQCDztk3XdthjdXXx5A
xfAJjtwXYNENoRKqp8RCz58fAD719b88AX5jtXyHrmBqEz1uQCv+U7knTvTLv/AN2PHzBXaAjQ0q
A0DCwV8cMMDbS2+b1sPv/3XQhdk0lPd++K3BvPme3T/fPeDPX33wXd+e6tsfzv2nYlU8AAzdoEZ2
t7kFFv9X8uiBLH5XrB6fSu8AU7Fppf24oX/+4+B2917/q9d/zdFgSyE9+ivKchXv3/k2zz/2slCP
V8X+Zbd9lWMvO18V/SpZ7V9Y2VZoj76yH/+5d8Q2vD/2KxarOK7/+I9VnP3nH+crnAr8gxHaZZTH
fsv5qkgAloWHg7Tt8R99bZZC9OzCm47RsRf+Bd34zx1Cvp+mry2j5erR619eplv817G3f/Xow5be
n5W70vmxF35XP9YP3lNR9AcX30bYx18cAZv7wwtvat3HXvhmFazKylsdoMx2/fVjr33rh6F/sGHt
+nXHXvg9jh8RBJHHen9EdtCoYy/+oargnbxwThDcD7iTY69/91RWf4yeEsT5vl1sOEh34M5jr75c
sZmzYVXFwRzfgeaOvfqsRu11Ve3f93dI1tHXTg/u+HuJ4tjrcvCv4lWy5RT5D+k9b/esHIQRy8Pn
2AV7R3/fa4EAPRqgd4Oew7Ffs/TXaXEYDgwX3wbsx178fTE4Wh+8j93FydaOvfhfongdeZz8QgPz
yKu/7vx97MWfXI8TvH/+FqjiDnWmo9/CU+T53y6zieS3BWKKgkdf+vt6m/gHOzRzaKhBK8d/xZgT
69GHIHgYyX+vcR/7CGPPW1UYYv30DT96i8d+xeacWYXDg3wbj81r2H3Dv2GLWHAU/On1/w1T6P0T
u6j7PMb/AUs7doQuVo+Mz/7gMHfA6QDJor7O/1FpN3378Yvc0x8FtoNM8jum+eBP93LjX/4FMtwh
RX2InlbFv/4bAAD//w==</cx:binary>
              </cx:geoCache>
            </cx:geography>
          </cx:layoutPr>
        </cx:series>
        <cx:series layoutId="regionMap" hidden="1" uniqueId="{271624A0-34B5-4CBC-8CB5-E07206F626E9}" formatIdx="1">
          <cx:dataId val="1"/>
          <cx:layoutPr>
            <cx:geography cultureLanguage="en-US" cultureRegion="IN" attribution="Powered by Bing">
              <cx:geoCache provider="{E9337A44-BEBE-4D9F-B70C-5C5E7DAFC167}">
                <cx:binary>1HxpU+TGFuVf6egP82mEc1Wm3jy/CKdUC1UUW0MvfFFUA601lal9+fVzaaAN5fJrPMYzQ4XDDaiy
dKWTdznnXtW/r4d/Xee32+rdoPOi/tf18Ov7uGnsv375pb6Ob/W2PtDJdWVq8605uDb6F/PtW3J9
+8tNte2TIvqFIMx+uY63VXM7vP/Pv+HToltzZK63TWKKs/a2Gs9v6zZv6v9ybO+hd9sbnRRBUjdV
ct3gX9+vt1WxbbbZ9v2726JJmvFitLe/vn/2tvfvftn9sD+c+F0OtjXtDazF7EBgxAhjBH1/4ffv
clNED4eFe4Bd4WFOqff9RR9PfbzVsPxFFn23Z3tzU93WNVzT93+fLX12AXDkt/fvrk1bNHd3LoKb
+Ov7w+ImgatOauPfH/DNnfWHx98v95fn9/w//975A9yAnb88gWX3bv3s0B9Q2WwB+20dN9Vr4uId
ME6Q5My7x4X8ARckPYYw/P1+L9wD8kJj9kPybPEOKJvlmwLl4jbfFtG2eE1IxIFEyBUu5c+x8A4Q
8lwi6T1SaMdHXmTKfkCeLN2B42LxpuBYJnoLITJ/d1ptb27r+HHT/v0ARvGBRyh3Xbk/gIkDQl2C
qQvY3b3cx1Pf+8tfMWw/Rn/8hB2olqdvCqrNbQRAbcdX9BzCDzjlDFPxkEW8Zw7k4QMihCsFcu+T
DBx+FtNeYtF+cJ5czA4qm6M3hcpvVVv8Qx5E5AEVdzceu/cugp+jww44h6Pi+//v3vccnb9k2X6U
9nzEDlq/nf9dtJ6XCE8qICIOuEep9Di+v/znmdaDCggJKlx0d+nw2gkge2z/89rs/93l79Q//2xF
9KHZNre/XBZQur27uK2qpDHV+Lhr/izk71j4szLsvqb+fkN3y+0/VGi/1fVW/+z8zzfIf6uZiXsA
0Qx2DJb3W2InnJEDSQT3kLe/Zv6pNX+yS+4vYtcxPvxdx9i57//szrjY6iR/d7y9aV8PDowPEHYx
wnJvdhHygCGBCOLi8Zz3qf9ltuwH4+naHUQugJO8IfZycpPU8WvmenTAMUWM0bukcfd6lk0kO2AE
WA1FD7wGaumnuf7n5uwH5HHdDhgnfztv/KPusX+fPM0fz97xF7k9IRCnCMdQHt8j8RwK4R1QF+pi
Dr7z/bUDxQPn/nNr9iPxsOyZ4f9/E/jLpgHx59WZCaSJ78wEP9xe9LyukuAoLnBJ4I336OzQxhdb
tR+GneU7fnH5tjhJcJvHyWOg+LMC4i8kcHngMlC0kLu34hXiAGPOhOT4Hpmdku+n1uxH5GHZDhLB
2+IhK9C6snhb3LwiGvTAhRhEvEdHkM8zBpBHF7gjcR+qLfZ46vs0/iKL9iPyZOkOKqu3pXZ9uq2b
d+oWBK/88ea8gpfQA0jUmCMBhdMTTViKA08Q12OP5dZO3nihMfshebZ4B5RP6k1VVos2BV24eUVA
yIHrEYElf+Siz3ARGIisQBS5Ox7yAkP2g/Fj4Q4Qi9WbAmJ9W4Gg9Xo4YHTAmOcxwvfyP+iZMCQJ
xKyH7AKCwtMS9+fm7Efjcd0OGOu3lUBUAhnk8Ya8QpDiB9CfgkzNH9T3nSILDoM27zJvB4SfmrEf
g4dlOxCo8zflD+fbdFs3kMRfEQb3gEtGCZXflcRd1ifuUgn0qiQWe6nGiyzaj8iTpTuonL+tKPVb
cRNX29enIZgfgHTrCk7BBZ6kcaB/ngvtRUIglt29duSRl9uzH5jd9Tvo/Pa2GMjxFmqr1y173QPk
YgltqweW8ZydeyCUuOAv4qFvhXbgeYlB+4H5feUOJMdvK5NstkVi29fMJTALQRlIIiBO3b+eOYwH
QQxSjeD49xj3NK+/wJ79gPxYuIPH5m0pieDwW70t3oGXvDtOrs1XEFUO6zunqV8v0WCogSGFEImg
yH0SzTwQ3SkGjvgEu6fg/B8atx+w//phOyD+9rZA/C4bbV+Z4VN0APwdEdd9aPA+Z/iQiUCdp1Tw
nSLthcbsB+nZ4h1QLtdvqmA7bYt0+/X1nAjwkIxgxu+q4idOJPgBkBZJGGV7y7Sf27Efisd1Oyic
qr+LwnPJ70lT9+4KCXTghHgobp4nV0EOMEy8gaq0I7o+WvpU9H5m9f2A3x+G2R7XPXvvr+8f/7wj
hp9uMxjqu6u/dwfaTmFjwvzeTtPhD3/4Z5t0m+1NPP4DlSihMAYCJQ3nDzXNc64GjToipedS+lAQ
7WDzcrP278Ld9TtYbd5WQerH8bZpkjraVq84TUVgFAdGqZgHs4ffX88hkuQAMQzNbbQTqV9qzX5k
nq/ewcW/+LtRYseb/mHnSSZTveq0AT2gCIpORJ9nze8Vj4sgyj2EuF13+bkh+9HYPC7cAWJz9aaA
WG6r8VXnP4l3gD2JPQZ699OkCdMgDBGG2J9MGP7cjv04/LiAHRyW528KB/+uW5S8bpiC9C6IB0M4
cn8Dzz0A2gw8jT8wtR1B/GUm7Ufl6dodYPy31TRabbVuv7O1NUyv66R6xQITMj3Ishw0v31MGupM
mKkDNvB4eKfBem/Z/9hq+7/evcC2/UDt/ZAdxFZviwcszGt2Mfjd+AehHtnfxWAHiEOXzyXkHsKd
Lt9PbNmPyfdFOxgsfntT4eyiuhOdXhEHqIoFg44eIPEsr8BUtGBEwIDOQym2A8ALDNkPwo+FO0Bc
vK28ctretPB4VvXzydLnLPG/TXbCKKH0CHYJqBV7yl8QKmBMnQhI9j8OPxWZXmbSflSert0B5vTL
m/KQD0mWJa85bgsD2tA2ojDCuS+ZSJjvFFANQCfjHpSdZPJzc/YD8rhuB4wP/5dTxg55eTIW/WMj
B/BM4Oz784AvPvr9kmFuemfpQ596b1v2fqMf3sAzg9C2oAQEuyfziHcf9KzL/eTRpb0rb6EF+et7
iQ8oIS71mAufRxAFvtnDMMuv72EIC+YWJQxRExfDzIOA8FeYqonh/NC5wgzSEsIw24iYC4GzNu33
Qxxk4LtpRyYlSMEwYPfjicxTk4+RKX7ctYff3xWtPjVJ0dRwTgm01t6/7+5CBVjFKYQDKTCD8SQ4
Jxy/3p7DY5/wdvw/k0wmNU37aC4nTj/LOHFhZqKsO1V5A1o2ac1Pu9ily9YarvI0nZwZGmvUB6bn
xUkPMb/1aeqQOTNNcRQ1prmwdnLmJRuHNNCsEzgYuTc18xpx5qg0DCermrCMGlWaylRBS5okVFWL
5FoMkzxM+r4ZlJeR0J2xtGuOS4fJyg9HTa9RE6Z9wFnV1irMsuhrYrO69kE1zwZFkyHv/dCjRagc
XVd0oUeNzoVOB0+ZjuZt4EwxsqtRNuhmkDbvFeqHYlC6ds0lC7mTKTcv6w/p6NjDpHTj48a0Y6vG
waJPRZknn0idDaniIsxQgJMpvejdrDtqIrdchj0rLkZ30h9R0uhIeUVfISUBYgvmeKFWPGV4mIVN
LSslx5T0yiLq3GiG6BF1JkxU3Tder3KUp5+asI573yb18IHAj7GKUhl5amjxFCpmUGyUN9mCqV6b
bMWyQsNNGxtvaVnUx8rWZXZYaB6et15fnrXDNMz6NOqwGsqpONITk2dR3ZlvsUfLGxxN7mYQvdAq
bKZ21oiBzNu2MEGH3CHwpspdCkcnH21tmsDLbDJnfTsugbwUqxKFud9EY3XiOdw5QVnqrGMvQ7Nc
ptHSbTVaM2bCQ+LU5VxPGboqp2laxSwKTw0t0s2YhmYOeJhYddoxs74R5bLC1XRYpdrzuR36ICml
mId9OxwSr7KXlppwDh1ho/02yjzftV5OlZc7cjGW3Udcja72w5r20h9CbEc1WY/Py9a2y6ykg/Q9
yxKsMmcoPvWTl5w4EbZnIiVVOXficZrhkpcrEtfeR4y8esua1GSBoZjKBdZukii36foZjcZpUzul
o4xwohUpUbnETdOdRimvjNK0qHyoTpND7VHrKG1c9rFIJTvmWtKlHlF30TuNXnMnhh0u+uQb6nI7
7yNqOuWJQlyhXEeV37bSuxAFtn7aJChVcZREG4EKfWTS3juMWRKfsTJzg5ZTm6mpqfjWDmVEgrGJ
kvNBytH6OIvpArGu+USnMD1uXYxXIyr4Meoq/omUuT0cWY61GnLuLOuB2VndNbHrh5Z3F9IbyGWr
Rb90+2H8WkeF+ymXZZMt21A2X3M02EJNcRO1KgmrolIwzyLmxUjiLWUe7e/u0OiqMBbipCpqPU+6
uCKKppqW88yk5aLMtLfRIdJL2LbxwrZZcRJnKb3oNIlWYcXJB/CZbjnWo2EqbinfmDJhaSCpqRLY
BxjCRDvWGYATTemsdFC/iArabHps0yt3TMbCj5HoTeCFXbthXVnWqscsTFWOM5IrkZtw7YYWL9ui
79ZZH6M1lllWK8k5HlXlYHyhp0ramS5r7RueOh9F1ugzWUXofIJ7DYGx0baeOWgcvtHUk65KeVuX
PgwqmHmW9rpWOhv4qBrHaqskOO5h6Jhskei+rGfg/3mqhh4VaWApxJrYa/BykFifdVNS5xA4HHeF
sAa/K5j4NoSNDbzE0E7pprQzTMy0KqumW3uhQ+XMwcNowefxMCjpTNnacXNMZ4a3/awePXmYY6da
1mMtvgykSDb1FGnwwCouSyXrql2EOC+OyjF0E4XcyOqFcQc0a3Jn/Dz2OvrWuag4d6YaBb0rWLJo
WtEdEdrRGe6T7iS3DQ5ymsh83aW8wz4ZpP5W5Sa/MiUvIoXTKl3RlntHspZNwIuKU1WEURyUYQs3
y8QSTcqtvDhTDXXxLMuLbBVOk13XiceCSZT2Q4f62lUs76pWlWKM2ayYmtwo0/b6WzxlVRrEsG0+
ss6SjczG8qsRjF4yqXnvm5ygYBhS7wyyNxXLPO7tl75xRK5Y0425SiCNJgGOR/guhSbqklmBOiMC
7eBoHUnMhCJ92/V+FllS+pC5s1YZV4+1L4ZRZ8ppmVwnEw9vDHhqN7OmI+d1WUWuX+l2SH14fsGm
KpJd9GkYs2jtZu3wOa6L9BLhEfsQ4Lvar4Z68DunhOgfTvVhnxKUKCcq0SwS+bBqm6aq1DTyfDY5
cbsVMuNfwa3EbZLKcOmU0pykDRaTqqqWHrV8cA8rEfWBFIXNVQ01DGQo2bu35Zg2Vzrm8VrmhU6W
eRNVy77wuFWdraxUtuiQ4owVp1U+9gv4pOQqh70ayKbOFxKR9GvSpNOn3LoTBCPap+cJsEPrs5h1
64a4qSLN0HztQ5N9TGl3GdFBO5CeZJ5DCHHTWIWtV3wap/pyCPt4DoxVnDAj0SEjI1uiLI4rlScF
p4Hu0uJz17j5ZVp0+de6z+oNd6f00BtjuxBtVZ/pbrCd6tIQDT4tBidWHPGpV9lQhfMRgt3ShCz2
R96MG87LepiNRrS5TyyeNpnI+bUYk/CsyAs2qr5tIr/FtDqqxcgubJzgw9CDQVmdul+QzSgEUi6t
Kuo6P+9FHZ7plmQfeYScZZGweEVJQRSph3pluyZUbjHy+eS23eCP4RSeQbkgjzQqsqMudjKoCKoE
sm7H5Fdr4+oISkJ9FnPSaz82qSuU47o1UaZo2JcCnGxeNkxuOUzQ9ioti+SLg3WzyZ3CRCpqO28p
ijQPIpa2xw3D8ov0mn5eO+1oD1PsZrFf0p4d0gjnpZoq3K88EaJMIcNQkDg4n/MmIvPKM83RUGUt
nRWOV6zokI0fdd2za5b2zUWTRvW5kwh5SHk43ZgcmVKFXYmPIs3hx8jQ6tI1qDDKtbrYeLnLVmVb
jgEUBuZzXCT8yivybAW3wJnLPmRziRsrVJh4zWGe0+qsTqL4LCK54+vWbWdSZ9Fn5qJ6oRMkZlUU
maOcY+crdmAfzFFdtP155lm90qIcgrAqySJjRfEZG1l9Jkkz+ZBD2sOmKuMbB3t6VU+onNmIuXDx
fV5dO95E44AleTZPO1ksijCFAGkgphdTH8346LqbNKUJ3DsiT+IkJSpL7OhjY6pLVJXlcZvh7hDu
NL5KSs9ZNmJsNtpDsd+VNt+msqt8L8XiPG5lHStWIIgwWvOvUZKKw45XOGilC7mNpnV7NlqSDIqg
Em9S0TuqEMa5AuKfLETjuuCSo5epxMut50+DLr66jcSnVZc6flOQOvGjMBkWJtMOVxFk7vXUadgh
smjZoa3zzJ+SynzogDtcTplszzLSlxtSTsRPk1BsKGmnjw5p7MK1vbdomy7dNJOMZzprk2UtRTSP
k5D7Tg1FWUdNc5h1XvOlRKbbTh2uZnichpPQOkhNrhGQXmo9BV3S0BmUIt6icyM283QHZ5pye1RM
klzVmoaXlR7quUFQLLTUcSAyx9ochYPnpQtv4kOlCuwMR2VRAGxlor2FEDhb1cbW5+Ng5DysUnmN
vNFlKqwhB495KK4817lzJCSzjzbO8cx6o3fc9FP+WWZoPCHQzp0VMZJf3CKGaM6zAp+OIA1/41Vl
PiVt6pywIR2CKWzQ9eAUeGO7GkKFp71qG41hssiJwWdRDGXoGOrhSOJwgKqprC5QRsw2F3aYdX2P
gxQ17BS5pdQKwROhoRon6V3m5aC5qjt2F9kcMnNg4M6qHHLuuStlcihq8i3JCm8V6SYvVFaw/LDP
Oh30kHc/VknW+BWq2zhIDLNzpxH0Mueh7Waxk2cfO6yjC5GOyXnMKqAZEqLIoYmLXiumSX2aicae
lCNPraKRGZdVSpJUlbrsziNTVsCsOJrWeehGi8aG/Lzti/Br5KbM9zSNlqkzJDMPl/KIRDjyS/h+
oksXOUY1OnZ8R6PushoKJ4hzNwqB0XTpYV+4RI19qA+LaYI4m3bV5yqj6INHQnbWkl7M7ZTSj1XF
+KKguD2WRqDVAAx4noT9dEyiW2BGHKnMouioC3tifY71VKp6zIrTuIzSSKEs56e1MRoySUmwijrd
fShZnhgftVp+ZlkHuZKkHjgjhfGVTy2P2aRgH8t1Olozp0YCgSxDZwLG0GVnUxhFp2NIxWWdyew4
b8NkabQ7zpGd7KIv0/w0hUL4CEt81XuCBbgr8zUvR2B8aVNnpSJj1fk0nPoNBi8OOErjE3hyPz0U
MWk5FBmZ+2XCoePzGiHVIjc8DgfizjVECKMg74hhLrVs1zyWPA+ApTuJElbou50K21Bwg42C1DYs
DWoLKEwYiYNhSrsocPNOXuGwDLkarBXc70QZQ2Zwhw+2zoqvQrvh3J3aBKS83+c7nkkS18aOFcTl
h++J+vHrfy6Mhv++z4T8/se7r5n6/bfN4/dT7b7rTj368bbfG993as2PoZIdDej5g/V/5eDL1CMB
UzcwCnYneMOgJYH4AJOtP76z6u58z3Sko+0NjKM9tqbuVZk9H/AgJyGQkyRMcOK7x5NACILG34Oc
RGD2BMMDf/ClSfAD+V1NouIAibsyFBQj0LW+r3lQkyg8QEuFZNB7p9BthEcC/4qahOHinslJDoxc
CRg74gw9l5FY3pgMZ028zEFDmLdgvauSIqcnvKhprErsUmCHte1PhVMAR4d3n4zIGVcNn5Jr68Xd
PG/t2Ph0tN7gV4UcwUWxro9QbfWNBR2A+RMbiuUUD10ZxGlPb1HmiU/apvWZyBAbfJFqiRQVk0lK
ZaPIqXwtI7ZIq6ZPFTxgkdBMVbpgJiiBAJ3XIAGu6tCG8yHMq+VU5e2NcHsvnzlQ56+zrEe3Y5zU
y5LmHTvuRwhewCNounZA+mnm2rK+8Yt+HLx5PNgsmtVTUbt+a3FarrBI3XNReGXpx5xmh4MO9XLK
B4xUjJwMOKcpiVURw+Pgh6mJTkAxskeCR9lNlU55Pvcg4NiAsipNAl1EOva9rBHnQ5F0BsQk2l2n
3BlWXqrZKtdxe2mjlvmlTMgHSJbogrGqPHNEEZ1O3lQseoIav+6F57PcTosODcXMTfIRisKepd9G
w8tZFod2HuMiKuddC+RERaSNr1Gb42iBwiYn85y4XQsUtp/W1nHpt0J62SzNszjgJmO1SnqtO6Ca
TnlNshp91lGbCmV6zbAqc2/6qFkaXdoKw7sir8rO4PKTs6rvyi8QrjDxkwRXh2NRZ40Cvaq/jMcm
mddDPxyWXhLnyu0FupQt0DHlueWYzfqSNJ/HMHbPU9yXC6vbPJCo4/NhKof1gKL6NI9lUqmep+kY
xBQ7wDqy5igt4qpUTWWbhUt0MdM9z0Yf1M2B+G5tki9eJKIvsZmIUKlNbZDQWPq4peGnSIfDBe9M
36uaNSFWsnGkL8JWboytXGB+ZSeAaBTZyFSDtceP3dKjJ2NelqHfjGkx+DyrnF4lbu2gdT+JIVF6
LA2bpV3h0Llmk7hl1dCC/hILPvmdTjkUXCXJse94OoUUyit7NRWlWWe6r5euTobihPQDhkRHCB/g
VuW6X8JjwFb4DgVBAMoKKGlV27VgbQ2hJPVzSSAxgqwYg+Dg0Tt5oqbhtyS1YlxVOQlv+6G2x1Oe
TKBapjRyN5D1Te1bUGzTpY3FcOnIhsL+GotU1Zltb3OnHodFHCfdp9aLQY7F+dB2vrBR0S9jHebO
krtxdIydxGSzrm29q84NNT5KzTBsvdTxPrAh5Icdw7FCcRJv0mLyjqYsjmYlFL0BzkU47+4ktSHK
QqkGFItFxyfsIyr6dZHrJJBVl6gi0bmfduw6Ad5U6PI0HkymYsPdmfEGc5zIctxIgqOZ7MctXAzI
qqO20Y0T4iGIEcqD0iZo7pR9EjAoz1RRgE05zk9pQUBKJqx2FBbdBhSY+CoSpFkYzb/0bV8HWdU3
EG96q7K86/wcKms1eGXnN3VbBlXXFYFORKVwU2YzjbJhnjtsZR0HwiYz9iiLazcoOVRDDJuTyKbZ
rNT9l4xWoDbHls1NYhs1koEviGXroZo2Td4vZZwZv+/aSHVuB0o+H7LbyAn1UZxVi/jORwXQJ78f
CYhmDj33ZOiqXg71kc6gRKOVo4Nsck8pTWG3u80JSeppXYceSEAFlynQHm4WhsX1pgbZLGDEtSpu
+v5Qu+WwsHFNQUDiXFW8N+uBhjioJkwPDdEMRKixBcVC829tPV1W1FZB1g9HUDCfwJfRBLxlqwno
pHLHTOFEnvZJe0SLZuEU3e2Q2lA1mVDtOPl2lGdiFGvckEgNxH4Ghegmdsix607+KIdYDRyEszpe
dWF80XkORAeo3/IUKrtqHvIGOHom5Jwk3mcSkw2QunLGwYEaOZzholRmtKDlrkGAULZPlhWhsyxk
XlDnyFsUPQQ9RBdlCcFVNj5vxXlZep/7Uc8jHF5lIl7G4I5AAquPVMYb5g2zyNo7d1ehsxJ9pvps
LYtsGUVJUOHz0P1ogYa0g1xAMT8oQfF8itwbnG0Stww4hwaCbZtVDTe298qg6J0VFyD71T1s0k5C
fmV4zc0U5HExc6I4W9aVESqLvavZxLxDuHIu7loeTnSSaDSTReTHdp262VlcH+txHZnIdyrit/0i
j8qTzJOfywyiMDNX0IEYfVI6I6hQwKUgRZ+Zqjiv+nJJaakXo6eZ0n0yBLmo1qZsOxB643WLI2go
TCyGWqD9ptPsAud3uFzlwuG+rRIQtFg/qJ7EhUINxieCQWIEMb8M9NRNC9Cbu4WnjZi1/C6bN6EJ
IJHka8lBO26b3gloCZpbwU3v9xX0HMK6AuIrQ7pJvDG/dmNUrsMMBH85utgPy7TdcEZaFfZ5FCRu
ZA4Fcm4g7nRL7thBOZ0XKUDva6H7cUGGdjZwNJYq6639XKch4NYyr4Tgy+p2Sxo0bpBunE0r4mjj
1TyL1YhwelXbavgKakZ8zmQvFhzuzSqvw2Eds6L81HlEg3hHw+4wgq8D/WxMLGaCWjKHkN1+aFrI
8b7XdNMKxo2TWLkpSI0u7oC5Q+MmvUoThtZ56oHsrcsm/wTENL3A2ZTCBUg+VvMsM1SojtQN9xM6
IR2wqiF5ABsmrpairgbtVzHoSyhzy+vWljxSArf95zSDlsAhRbhy71LGpP0RD56BbaQ97Mu+62/D
PDVfc07di4aB+AIwGPBJ0C/qTxgY5mde9r2nCjJmN30I1zmXqajOyxz4par60fk8eVHYzoe7dIbv
6E2d4jQ7nwhtkrMY83jytR0s8+N0hEYjCI+QuExuzHmEYzlephqNYl5BG5Ke2NJWmzwr+BeapzkL
RJUlUOMU+SY2Wf1liKP4W0m03cjQM+ftNGar1NUiiAiGMC7yTC7SMkxjP49gk4UjttaPCpEsQX9p
o8BJPdH6CNpCoL+OumQBEl5WLlNpkvngJeyotyWdggrsqkAttjj5wGxrFwnLo/kA/c3zNifRR2Ia
ukSWxgtWOdCXa4R7O0J4+0aHAh+N2ZSHKpW0juae8aZVg9L+UlcsinwDXYqzjJHMgxZpx/tFSzA/
ciNEQBfuay2Duhig1oEejbEKDRIBf9WgCkxNQ5mP+wid0doln2Tah1BK9GJqVarj5BQk2vyqqBNW
Bx3j08L+b/a+Y0lyXMvyh4ZjJAiA4JbC6e6hVaoNLUUUKEAJKuDr+3hVvleR3hWR9qJXbTObsqwU
RIAALu494hK4Q+oPAoejtbP7R1gLHXtlbdO2X72DQq24H9oiz+p5Nl9MX7D7UI4gMbGX+MGnQf6p
lEtl47WV5qaX3B6MHZiNKKU1sKeW7QgO8Neic9p7vyzHMVnLCqFfAs+NPH8p702wFl1Cndx59jaA
DTEVnjNHG+iPMCrN4t+MqIxvJsD4n/mG9DmWpO6vwN/Rixm42XCiANqbttTkThtPTBEhcnngzMgH
2ihxvwqzXvY997CoXqlvXYVa2FEiGCKnaNpMWqA5iUEKd9Gtk7lzW7fMgO3byy4cik8eOIUugkt4
/mKm2UfJMheXbR3y7145MTfdIIN6XuqqynRRh3cD0fr7BmLxlk98u3I8jVqgtoCkvbb2ss0zy5Xk
rHwIO17sDLHjk2Uk+NJYvzJxhzr9idMSp4aBaHnOi6G4aUDqXFYzavq4UUCKW1yx2IMT6npQ1fPn
hRoEkmUQDw71gdKDm5Wfm95QHNgeBJ3DC+eL0wzlEnXO3F33YcWzQgBe12zokr4uSaIEA+ZRloxf
B1KbbyGq/g4MmN8w/PRMT9EyiukxBP0zRJVGVp34shQkwns2d0KOYhcYtn6wlPNdMLTN1xAyPKQ5
m9ru586uH5jfBvf5OJ3Y0cGXWSjJeulJOdVJAPLwrhx9PkSzJkjPvXn2vIh026TSfi7G8hhU+MkB
OgLTOCwmlAZMjNicdDJ58Fg78/xQSxtOkW9bZDhyst3RDwIkYMWyjGtkwnx6KGWA0NbRTU/JsoZj
EQvrWj+eycBDaA3WEQxQCdpoWkB+xy7Nt2MJVVWXsIkXB+21oY07AMdfJRJggtJCePdAjIY50mIG
+N6Atb6RAtGJ0mK4X6G6/iJyb70nfqmxm1hxSWu/o3EJbAz0C9MtSZEwtU0UCClm5DmFfgCeSuRX
1jtrnXgOCvlbwZol360Lo/sAsGKX1DUFJYNtL/ykW9S0XCFdQ54ERM+rkAbaMfNBRtjMhquwUQHB
xx/rLIA/GbnkT/M8k28jmhM9L/hn034by3bMRqrAntWD6boYoo8+LZ1CXU1LX1zqKTRPzsBHdpkP
63bbusroi8nV7tUJEUOuunkkRZJP5hjcRP4V8gNy77ZOV6QoMkIHnFcIkmrrOdI8LWmdhqJcbBxa
TCiyy9DtADO0KsmHOpS7oXK7r3449OQWOJVKa1KYp1k1PZAy6s9x23crrrF+zAuUckhf8mYobqct
qNMWaUyeGK4DLx5LiqGVNqyNhJzG4hJcAzhO3KT4MTwkoh9y1dkxHcWwXXeqJPe1JQjAQemBkCVq
224rS9aboc1VE/Gu7r8aOboJbsD8GNZjuFOtBN6WF6Hdq45gS6Esoh+WbsTfR/ZW3GqWUyfJnSbY
rryqdB4XZ3FRyRc+bRMC0IRkk4+nddh5340K5wm3vSfvcQv2MvKRqV5UqNBSj07iB7XrcOk6eo63
Yey+NraaL916dRqUYL752Fa+2knQQkeEK/dT32/1jpVszkbPNzIxLUXVJ0azXYWAIeMqQBa6VfV8
zxkIyLyT5mqEsKlDQtSVWacouw5cq1IPWA1SBVUFF7L15lRq0e43VJKZW+KPIWLS6abr8QtWOf+6
iWryo0KVdBfO7vokdRfcSevpLao2R14oRQON+J7fmmLyPpfBbG9zb2rSdvRlH2shxltAHuLAeV9f
bIb4x81okkdbUDLwFy75OIxggCPJ+00DlZ6R50IvdOMupYO1Ww1XkbcIswMna1OGo74vHS3TOtwq
fVV70CIhuLKUWNnucdvQqw6bNFFGuGMswT5AjmSrj3yq5+dOFmKH3Iffcr7RB1xH/s46zDx2mqHi
4Z02EOnw5XFweonCXhByIJZ0Y4S0IP/MvUp8qpCwfBGhLHHkQceVkWrd5rrFbXr0gWDcLiimxmiA
XgNED3frK+b4MyqJwr8uid1ElLdVdTOqAVGPuQ1wc3cODnkjjU7yuZoefNnKD0XlrBDjSPadu2a6
nebS+2PQhd6NYYUyIlhMe0p+Bj91Vup97Mnq8DhwXeiuWE/nA22CMfZl0N8xXoFxa0Ee5Eja9nXo
bAckTV7iW2ovHNehKZgkVyF76diVaMLt2nZ4M9GIm6dAsUzC29Kd1ENOlHicihkSKzP3REd9sfLd
UFd9XPhku+o6aCviWq0zi7GCkFxwulS3HSV/BMHon2pWK8MkYIPdG7oFH+qZjulS16K9VxtdP3Bc
jxOkIEOgstJr2Zeabib+P3bcQskIUXvgHEWyeFALJfWMaB+1wM4jfABBPw3jwOYE3HhA4v/n4W0I
ATyIGF8HtF8Kff9WRv78Zz9hbPJ/oWcFTEwhwUdLgpPz6yeMjWZo6J15aujhMfLXn/xLFQnTC4Wg
EDQm4yFMvACf/6WKPLlhhXdqc0xg3vND7z/BsU+ax180kfyEiXNQK/j+AH4JGehLTSQDAehCKTak
qKU+59uMOLS2kZRzEKt1QU0/zNtOhsFl3/rfX7ypfxBkQsr75tCA918OTUAA17WrhzSkEJHIQgOs
quy+r/Nv6+CJ6O3R/NPjXs40IG4AyRpIASgCKCFYhpfDVflS8Ym2Zrc4TZ2svccjT/o3PgkRi+XV
iOMYbYLUO6P7T65EYusSg7qwaxOlZpHi3ow67VQxmDaWLHz+5M0I484npKrUyg+lLa/EvDNTcMUq
qC9mxZBoA+fsPhjiXvrWuR3W6Vi0fF921YWHTCV9e4qQSP+3OaLxtxAMtAzOOVTUv86RjI0O+DLQ
tDHAQaowAzVKIser51sKVCHqJmeMpJVPgzfzyJksi1eAS4kGp+YV/ScOmPWwOte+cpwMF2MbQyl6
Q7YBioh1Rl5dx72rdkXxJcc/LZaj2QLoPiGCcWh7ibs9I139jftLFbVV/jgNE0Rd02GVYxORBsRE
JayNJCv2zBXBsSna5dBSaTJhhgN+u9lLkBAJ6OujqYV61ErxWJMw3pw/OkclZpGRA0KTGBZVRZnm
wRRvwmSUVXvlm8yRaq9rBgSjANTaJO2Sp00DuVVHj/mtNwC88uYdMJG4Gtysk+SG6T0dfmjvEshi
Ezlb9GVZC3bhSb3vmHIjKpm7D20YTdXUHRdj9MHr60PZbG5WuUtCCt5mWnOVMIG3tLX+B4q0I0Oa
fljFQG547d5punyooK1VSIXvTdF6O1p7P8hixXVbdUW81uO+Xdb6wRZVhnQwxalQh7lpiqjzAHPI
UX3BK+Spgm5RNS1YlrlO5vG5cSDwqye/TswYrMDKCJJN5h0C+uQGtdyNwSZPSFLGnDw8LoKv6dRv
NBKitlFTett1yTlUEWEiPYhM0fFhjkQBCG5tyilZbb1euBRI7hzmlxIdwiFMgo63DZN+CdWxhsTg
0HL+ZavzMHWMrBM0KWiu+gnU9ci6VI9m3of1NYo0lC/eBbSkwDuAKCGDKCUuKGIuptU8uELrHZtL
HTEmsROXus8EgRhixo/pAuOkC95ZxyuZgPOFaFg3zq4sqx9ig7apAWCUuMYB4cM+Dd10ooe9JTpS
7t3VbLzRpEjdFqJMUxw71PTKhyBTFMdionslm2RaPXDuaufrJhlz32aNevK0COO+Aq29NnmVqEYP
V54g6TZ3j4HCXn/75J5cp78EJ8HQZBkNZCnOLuHBidF8GZxC2XlDPxkvrerwkrRyOm7AXlX05y//
+o9DoR315i9ITefLdqExcp71uhWyz5btFJtqhx387UtZku1y3RhJeUu3w6nIBPFWi1RBv3TsxbBA
jD5f4IX5ewF9xEaW2C55e6HGpop7X7UX2Jlfi3ZiV4qoy776UJLPnmaQtbNcxwUXP7p8ni+Wmunr
MgBSrod5vhpXAMnFWqoTqKShkc9v/nxJPz0RPy+MvxT9L1nul6T3/4g+/+VB2XN36jiq/xdw7J4L
fyU5dfR6PQ/5tw3s7yTk73/2Vx4CizkyBgidXbRmRXu3kwfjrzwE5jQ0Bg0JWlT9Zc/A1fgzDyGn
70VwzkIkIfDngo//dx6ChtThya8OMASmNtilxX+Sh4C5//UICBdMP7qQwgHCCXKeU4Pll0dA1rM3
ol/BvK9k8UCG9dOihh1kZl9KV5bR2LuPxqXR0PKrCeRaJB2D8A5VcYHqKlmB7g8oLNYLgGYW1wzK
D6O8CFwLFNEeMpppRW1ClznpGxfiefcC2vjUwf+H66ma9r0f0gfjBQCy8B+njSNHrrzwolm/yvuQ
GJ4KvgAp0zsg0c8A2fkJC4x52KWOtgc3L28U2SA7YfAq1BuE4faoXQQaAgUxxL5P5UmEsuVfG9F+
7plz0KUpUsvMXRU8uRC/xQB6PxjDLkINvQ1gQ81XDzgSBL+myRGj+11HvrjS/zZueWpr5weVPi5q
cAOqAP9pePAxXCeE0ADq1MKPcOH/YHzZ9nUDuB/Xbj75a+xCDQMhptNedHL5ApH13rFA1Vg+Xowd
WIAlmgfLo4bLWwntjqUDSKBgjhASCtSxRQoC+HpSEz9SAVKbi4sCCNW+nDC7YCAHENZ9XPKt3JcD
cBw3z2ax4K5xqiKltbMmUBfcQ/sF+VpYzocKsoC70YNsep33ol93zQKpml68bh9E4RiuFznvrpSs
x3grLGQVgcaiLhO+LJbXtxWqaYyhgOI2EFSK5SQVY6gpRxr3DFaEtSvLmAfyLgS6H3EXFRhnpE4l
cZFDgPAgdT3Eng9EBsH5gMSxBkoi23RdkpC3a1YWRkQD4DOaa8j0+HrVF9W1ZU+FqNxL3pXe1RRC
CL+Iso1NPxW7sPenaO1LEPqyjte8pEm4OYeSO35MOXXjaTDxPJTIKEbESqh9n1uU3r3RajeRcImC
qgtBzC9jEvTjFMkWSlWtegVSy3xbeg8aDzPtAiluy8Ae87W5GEGUx5VWN3pqxh20s27kLmDQDBhO
UF4QaEPhnrULyWOA2Pdq+oRCsYh9qMRi0s0fIem9hiaZhGqIe1HOWQupRASZg4rp8IFMzpfOFnTX
4FIEoLXErS8jrG4ThWvPo4lAoFyNKrNbcPTazsFCtBOI3h4clOKg/w5dJ7B5vAkWhT4oo8KaY5VD
2Va3ZWq48130RRPDCAKdSGGgXoFQ1HM7EaNnaxfBu1GBkmkhxJhQ1Q6i9gEXtCqbWPlU2jwBHnkh
tP0BHldA1rm5sesO9wsjawzJ6RJNoV9gQYuPwdQ8UD1CWO7gN2rADmUrbpHzXDTavYSnZE6bogEQ
VWOjGaeO60X9waq5SqG3hn6yyIIu/OKB6IvXhsRDU17RQQLzd6DkXpbLfFbL5SICXM/5uCIrxM0L
kcm3pXGPXQChRDV2AoTbDDrPlF3WgpcFa7YvA/WIPOyRAjguSzUdAA5+ChwSb3ShBwMeIMKjdFKN
CHdhX34lXPHMs89sKL72gTfuhmFEdACnuU5QbUxr+EdHRWbr0E95Ds10QcF5KSqrrMn758DkLFuV
fQSmWSL3rzJVAQ4By3TNA3+I4fqAimW0FEr46TiD9jlulZ9YdgVJM/Q7y/zorgCiIAftQDIXH2y0
AfrLxo+gTmeQNAikJZB/lI/GcYMLPZgLX/XAiTsf2WrQR2uDpao+IY5/82RY76bc2XaAZp6d6YFx
cQ+o+9Fu1W3rO9hq4sL4YRN5ebVfCkg6fHeTSd7l/nFkgXNQ0GCOvMxG2fNdDv4kq0dZHRQvMqYR
hl0xiGx1UOtxMP/JiLroyRTQZpueN9/5PO1yMvHL2kGxUBIwvZbBoFToaSe5KuKZV20MRlYnrrMl
NXFuxgAOBiwNLiCwORD2eJAwl3cTMuAYieayq8sQVRHVDx38aYdR+cgtO/DFbT/GYhYlgF7mxZPA
TpVupsYNjhgLLb4qClz0oc6G8nrI+/LKrwdvH47rlexVDf9MMKfjRGMOfx8MOXkeb95nXNvlrg/r
JXZO0i/SExM5TH/YvPxJokjKiNfCz9I6CrUpvwPEvR71JA7tZj5MlD+psc5ROWwTvFCPG7bENQHd
CflJGXfOesGs1XHuyM8dUdAOtUJdjshTp8n7ZEdJL/p8zmOIbJDTA4+uyXBZTloeB+nvHUqHOw6Z
eVpoqNfnfqWXJbj6Hul+0kNZE9VLd5zz8Vk00j9tiut1Q8XY2bBBoRaHg89SZ2yhSJIGUATEZ7Hc
gjBxYPaDdgqgxVA+DkXwedL8yG0OiZ2iUHoOh15uu2XSoDpysHKu09Jd6XVfgNverSde3mclLqVi
jguZV7swmAyugo4/hd1RO3vL7MfCuofr3u2h5i/aIrOQ5LteV90sqsGtbuwdbGnf1sb7MTslitLA
F/EcusdTQHTDPnZ1HsS15xdx5ciky4Xz4LR1DGmX9zCbKvbIxhM7wXO0CPFQunQ96Rhy5P99dWhQ
4wGnx9XRXzsdUH6Swey2XI2a3pp500nYLTzxPfowA6jBBd9HY0UhsC1ZDkdlkMdusYKo1X4SNPhL
HlyDUPc2KAamW2phsAkc4cVVv+5dxpojKu9EIolILKn8qGTffHxA9Z4WzUMuSHc9t3MbNbYHlBw0
t/CH9ke1XdKyLTO0RhtiuQBiJVXRpKQvfvRtIGMIh2g0yi3l7nZVeCTJe8tg1NxuQ1E72VRKvLPS
0gt/mVPVeWLXhbqP+LDeO0Xl7QK6OGk/yC3zvDUt8vmPuak+Li6F11QMXcyF46MuRgEU6mvHIfqi
rizbteWwJhAXOUkAg6Wr2jFBPmFgpuiKbJqEiuE8BWIQCKwY7A09cpQ5GA4zszfIWFUC1WedDDN5
njT8WnqpkjUP20MRunEtgMWjaLqAu3mIqwYx0pD2E7K08Roqa1yrCqo2lMIAZpHehG2wpkNXPPgL
rIwWjFvsGah+tqI6LBVoEu0YvQs6RiOpObaIO1864echb8kO4rIT5I1tMgwNfLCeecQe2C2AmON1
bW812JgD79vnds2/AfAmaaNNEJOrkspiN2j/Y9hCKeaC0rEbfgorMelpQPZM82yyrcycar6BAAuG
DzvcEdF6iRy4SMaNf61rlpb9BpIQuRscNVnh5ij4+ynpGSTvtYWtNA/zWDHsWaSfV7ac7jeOkwl7
loXpCAiN2ZUyhD+Omq8VnSHRq5YnIWyZzCDZI9HPT6ArLyFT2SJPd+OBgllN5t5+2DoYWGbYpSsk
A/jo0BytLWHxOCTGdg/+Wu8G9RlqQ6SPuvoYVr7ZQ9jUXS1yrIESLEmpVJB1aG8dLSw8TM7AQEJN
TYYzTVCUcrBW2sXJ76NeOJ/BDsNp0yg3aSsX+pqWJLZkz7bqTOR7DU0Ac/1oRv6dlSCogrEWkCBp
6Mob/3Hz5XHy/Y/1Uq2xzheZkvFBJsMGLWST1zTp2vyDSzuFMFA+dqw9EghJUn+mX0faP48Rn6ow
Xjjuq1BB6wsxgWhxmQncmhK3HNHsI9tOQoKtuPAr2Fk82L3jUof0osAR22qtYqGkgDp/AFfV2Mtq
4RDLiRhs63g5hZeD8ut46HV+2W3t0XF6mgge9hlpb6EBnuhUJqQXfzBdXTUrAMESwjMmpoOT9w/A
oG8WfDYtYgaqv2rgTghfEytBn9kLt6AkNkF9HQalRUUVPm/BwKMFZztiTnVf8dbCZR+7IbLEQe2n
lc2pCSe7A0fVwygKaSNb0xm20MigDXnitfcdDC5JhZOW9MCVkpCt6oBBP5sBbozB8+OSTJDF9j/y
in5zV7JFcmUPA6u/5QG4YX+wcSHERyFnB5HHv3LcbjcDw4NaZ0LyYmAe2XJAjtuPCsWQza/d3CWx
nkUR94BAQslvTAHMN3ya+yODa2ksc534iySRaEoISaQ4goX7XDdSgFbSa2obpwWyNj94PXRLVjoZ
ovCdw7wPigRFivf+bEjqtSuGm3u4D3J564XlsQsLk+rJgJ1y2mfpk7tN6GuYVyU8M4uIC+hUwcJW
gJM1oqht24gN7RxDT7AgOg/3rO6ma+lLQHTg1qrgOvTap6pT3zvZINOBIWik104QwqDZtp9hnoRH
vhpu5rXau6ZNLXfSem4uOvjPTUv2K2U/vDFkkEmMST55bbzM4sf/B29efLX7+8svXL/0N3jem401
fvks15/tOE5//ydgE+DTE97p40VegHZ0f3bG+Auw4Wiu6cJJLgQ4m5+NNn4CNm8YIEApcRcIiwgI
+AE07yX/CWDzK1zzl/sBDVk5YKmXME1IyoVrtQXpxAokUtYa87EgfEPn5H/DVz+xvl+6dfyCBv39
+BNp9KJHRxU4tUGfCvgaNSQNR62QKUeBO+ovy2jR26L11nyMJ28KivjtEX+FYP8e8Rx6RZcGMddo
wNGMi1fdEOWiQC/807i+YsF4eHuY197b6fdfTExzl6P1SMvTwsDiGvWlhfClAGWORo3veXHYRi+f
j8MOXzXcfhCe9PSKh1DQ3E8w6JlLtABpt8wJLNh2qO77+7cHfG1CJ3vMiwn1wu2X4DTgosJgA7I+
53MMoShombcH+JUn/HthzgBBUdrVhfKMpUKZrnrKIQyYlghXSs6SEeI9dFigmqnt4e3hvF9JtL/H
O/P19EED6giimXSWchliXICZ32yACwx6bXyeZw5czUDCe6reA+eS1ABaFVB4QZrf0AGvzJid0XdK
mmZRbGXpKpD0IAn/o1jMYUCfjGTd5NXb83xl3dgZD9rhsEIaOLEUXFbwSY5jkBrfVfu3n/7aFM7C
A9qgQPXtjyytIXt8djvdXWqNrgEuvvoNOeEE/vXtgV5bLnb6CV7sP9SmrB8KhgpRAsDNN/6BsCmI
JUfxaEO4jVAbyURx6LNBPT7V05K8PfJrL/AsYIAorvoeDsR06gCrpqM3gpcC3OjLdw5wGvjFzAhk
lMKoiqN4kmqL6hopRwx6sszfOcBZrCDo+dN2uneytjMBv506YZ2HwKGu/E1MPa3235z7v48SO4sN
WrhQQG0MByjIabaWxaQgripqA7JuGGNn3WAZqKBBfN+KnEWKEGYsNROTZ50jbLNbRw+O361suiV7
e4BX7gh2Fhp8kFli7Z0ANSRaOO1b3rWodVpYfdK+nNbtN4fnlWHO6fuhA0+K9hAi60ltH+vRFDdg
BcdbDZL4LzINHBcagf3D/fraEGenfwVz4a0uCzNyMitTbyjqi3BFQXxfMzSWet+CwGr5yw4uQErW
IuhFNipqDk5j3ZtQeqP6jabjlRNIz49+XhoXbwjtu0A5bJFbbfQzt12fvmu1/yRrX5y/eQk6dKRF
a4FFYRm2etUpbtYWFnxv7t/5hs7O+Fz6rVGmEhnVS12mEOFtDipTA1jqfZPwf10CqNfYEG6nJRhG
P9wNxVy5aYnSezrWjoL/533DnJ30gBhfow8Bz9CzzF6R0A7XaLXjX5mFqfelhPTsdDfhAtn1LHH4
qNfMCZN8BWekYS64QNEHzG1yijC4Q784n78vWTu3+AYGr8zFN6izZcQyZQUz3pS0mwJl/vZre+Wa
PHULfRnit9IMfCJjkHnApQG2k5kzWBLnvIt0QxaA45D8lb8Z7JVofBKgvRzMoAWAC/GNyKCn7oOd
O8/OeqkIAVzSSWh+r2u2BC5aNUze9vnt+Z3m8Q8XwMkV/nJItUkU5XbNM1QhhXfdSWr1dw1VYp86
duz4XV0RJRHnVDFdwnPSk08GDQPY3dvDvxIg/LMAgQ5OSH9rJ8+awJmTgirgZjzof3N9vpZ6+Kfg
+iJAsGXayoEMYea7mEyKPgXLlApZKZPBRDDLj71D12ZPrUDHsQ0VXHtF4Fiv0GSDwNL2vjmeRRDR
wlPUrSXN+gDN32Juw+d+29bhNwHqtR16Fj/UCF8+2hoGGfVL8HZmrSAXV2h/JTqbwd89/6ZueW2p
zgIISH8uqgrOdelamL3E4Nzmi5K/CU+vPf0sdsBw0VYOkJCMqdWt0MxINDaay9Hod56ts8xAl2gX
QrZRZBO6eJADDSZCPgy9Tw1aIM2At4jlvfwOdE7/1Nv+p1f4eRtLH44v7KORZ1zkcK3bIESLFFvL
4XkxCI2/2V6nvfwPJ/hcLgnJM6SfHMVBIVWdcrQwSdoeTfYKr39n2kbOggTPQ3R+Gzab6VlOGSn5
kqieBbt3nQ9yFgPQZ6xwNlwQGZq4NDGZvCrJTUfet7HOBVuoojq4FXEUiB7g5yy8j62k42/O3iu7
lpwdbQ/QPt2UtFkZOCCslpb4ySId+rv0/LXnn53topqn3h+NzeCUDg+Oi66EqAfoO1/N2Yn2+4X1
U42nTzmhMW1wmxkXHOPby/pa8CVnR1q0xAqYj2zm1YBnIRvxne2qadATK6wfNuFkTg0rFggM0gS/
SQdeuUDJ2SEHNTC6aw5fEemrz65TOugvthkQ6id20ErArJP6zVCvHDvvdKG+uFraHJZQ6zkrYFz2
jPK2XnZ0qvs2m9aA/+YVvrL83lk+4C/B0lZ1vmY+Dvh9OHUVbDZd/ZsK4/SUfwgc3tmpnloEv9Xy
NfPoMMBkab84dQ3fHq0in+afdAe5TphXv9lsryyNd3bK4Z8BYwI/UAavOPTNo88SackenRkaSAQg
juo39ZuJvfbaTkv2Ymlw46MNr+dP2dBVOVxWIJTioNjQDeTtnf3a0p/GffF8lktdO2hqmKKreX+c
OBp3oVOZugjbuv3NbfXaFM4OPoBbZ/FgndmNs1z1Qw6HiLzs51Y9v28KZ0cfRNcyyIVs6SZnGytj
H4OgDyN0HpPv3Ltnp59VTo1u0fmSwmMNgFZDSzOEUC2//fO/kvT8GXNeLIHfV5TkaE+X9q3zWW6g
tRcd3vS6Ok49q94X3d2zI173dnQczX9OgZKBRAx2gt9M4ZUlhirzl13kM4HGLIW3pOEKEQo5PV2/
+wWdvmP6co/W7tLnSuPpg9USBipzC9HN9XzqAgpZZ/XOOZwdaqiVROcSFxgOJc9omyxSmAntO1//
2TGuN5ijS4mHCy0auCTAxcmVF/j+8DtgePfsEG8TEC9lavzoZNxD0PWwTRRcP7W7pacfdYAGk+8b
6Owog8Embee7cwqmIlu1e13Vwy3bqm+F7+952fwGLX7tuj19K+zlims7TmhWvcL9WHo7P0dHvzqE
jXyIee3sYQpNi4XeNSVDC1v6zqmdnXE3Z6NvCmeC2h62+KbKREXzSG/lV9gmHoJw2739Cl87KmfX
+qBhjESSPqcVD099JyB6nEf0P3r76f8czmHl+vXFodmDI0snnNKOOnwnHT6h14AObhAL1W822z9P
AMzer0NsMyXoixzOmfUg2Ikc29RQuGxoO528PYd/vl39kwb95eKTYQubuZdLhmZR/X04Mr7rG4G1
oNaLXFDGV40RTfb2YK/N5uzUwzdKxm5r5kzmWqHTl/YSXVfmvzg7syY3de7rfyKqQGK8tY2xex7S
6U7fUOmkwwySAA18+v/yed+LDk8wVb471XWCjKS9JaS1fys+//Sl4ZiF/ShSBoI5ioIhB33vLcCy
emBJ2tBa6aql55/e6svSoXtTNgZFKJAMW3fIuj9omj1WrHk8//P/vTIBYPf346OiaAKnDYYEV58N
yiwyeyMBXJFhhoJsiLbOt7L0ErNgb6veElE4onK68IC+QsE2DqPuAXR4vez5s8jGpbaCBiyE1liA
LN2nz4VxXonX/D8jzcUv44VkhTO6v3spLFRmYYuAgrB0shOqcVVcpcD6TE5Xx1lXgguZCuiwxdDd
6mLKdi7Abyt9tzBC4SzeZeaNAE6JIamxPbwzpgbxCgVZB8uA5s/Cejye78OldmZBP3IgvOu0GxO3
KO+rppIbl+BdGQp8gV37c1kjs8BPw4IHsgASXUmAnGBPcN800LQHhIEvV1y0EtPw9IZfQiZqQfxg
wA8moVN++qNXwFRABw/n32BhKoezeCcDGQQU9sgmUt05fXZPJ3nNRv102eNn4T65HcrL82pMbMFQ
cNZ1caq695qHF/78Wby7ytUKCMcxCS31ULXAYJTdlUPclZVjaRLNAr1TaZoNEBBh6bMepc31Zgw1
vjS7kzwOeK3znXSaLf/7KQh8098DDDcQFkwWsbBbBAsd2KxMdi8pXFKyEyOa8JU9ytJQz6LeyvHJ
ITr0FURN8ZROMaH9HhCK+PxbLKxLwSywXaYM1bjkiCG/OghFrl1vZRQWfngwC2UGDLvfMXy8Umc4
wm7k0GC7MLnjSjpc+uGzIEYlgc5BlEG27Z5thivk6POyHpkFbh2Vgk1QwsdAiv8kKb8DnPRw2aNP
XfUlJ4xcVtoof0gMSFnfJjOQpBxpvzv/9IUJGcyiFnbGbmnX0ZA46X2Vu0k3AK9GwM637UeCOonL
WpnFbkaGDFJL24qRjx8noB4s2//JwUtFFRdgrVZ94cScBTFmPedQew8JCP9si9s+DglsoFay838H
Nv+I3mAWvWEvg8H1oMMGaTnRx/zNRX0c6h3eUZVk7mXcxqj1qR/FC0B1aydtSxExC2UgzLjLQUFN
AK6+Hezi3ctQftxZ6cf5oVl4/sls6uv0UrhHNKZN+xjV7ocCdxxQB8OxAUizlbFfamAW0mIcbVyv
ooEQyO2QtR+QbdxCdHvZsvA/6jvXMzYPoz4WDX3QpPpAhe5tH3grj1/IGDDc+qt7HFUElGpnSCJF
3Tu/Q3U8d1GocL7zFxYd/9RnX2I7Rxl8jR24FdMJEu9mHD+AL4ZE1XpxCtpfOACzENcRiFSglA0J
eBCq2NoVtE6ozRdTjZKTrl/b7S2N8yzGGRi/KW7HhiRz2U9LyVfldW8wh1rZ7i89fhbawO3Ywqfo
qhYmKrv6tCRbsJbY0HEaVkZjqYlZeItcBjj91/iiIPkNwEIALarbtA1fzg/20lSaRXLZBLYb5LSH
RxW9FaVVxIUbFsn5hy/89rlQbswE9K2jxMeWZ4CqFcfQR327mlZ0eAu/fS6RE57Vmgx44ARkYbIl
gr5HJ9DwZb99tiqb3Clx8DT0iWvkdV7Tq05191w2KyG8EGRzWRzBNScUw5ZIKpU+5aF/VZf2tw4/
f8tTPsXn32GpkdO4fInkDuy2SLpoBJhqChs6dgjD7IffNb9R5LQ/38ZJAP2v3aM3i+QTOanKHSUS
3+mSpof41wMwAk4N3m+qnBsuUZbSZvkRlzMotM1zMKtt9uxaA0eVo732kbI01WaBriyKjOuOGK6c
oMDWe7Lc4Fsf0e/n33Lp8bNAHxTtcwacVgLYYZIR7xaOBEfUg69sjRc2PN4syGUaVj5YoSIB4S8O
iKZbmfaPGYV3FAnhgOWJlWyyFDKzcEcpF2i0KElJopxtK9fcNeGFu+S5Kk6B01tDtwKeM4rDx40I
/PKWg4G2gS0UDggvGgd3tm7D6ES3VeehowARs5BkgXB9tVj17fzjF7pnLojTEMLWPs4ekFFkfzLD
G4AOaOhK5y9MorkeLiO5h70MEUkNwpkqyydABWPXYitzdOnHz6I915xVws77xCMFar5QKBkNYE0y
YGfO985COnFPDX9JJ26egQIZ1gIl5NZj0ZBvNWcPuu0S3Y7x+SaWumgWxjXKZnAigCZQqXXLwwzs
O30YirWLtaXHz8K4DmF2w6VBDTQNftkSxZVWSIZHJ1PFypq01MIskkkgbU8WmKCjMqD/1c51Bi8l
1PVEK19eSw3MIrjRqJMDQvwExMwEKuzJfZrb97mIfl80AnPJ2yDcETRpjAAS6rU05Bo1/UmYksvm
0FzkFqmshplrJpK2Kr5Dbf7EBXv2ZXbPUPd4/g0Wpulc1IZLfmFjzy0SG3eBXlXjs53fwOLvRokw
Pt/EwiDMhWs4dh1SX1k86f3w1c/8G4Or/7rib5c9/tTsl0BLtQvzMFZiSUVfbSIOdGPmhTB5c/vL
8uh/FLYvLQy05BYAFjwBdfJF6+lRkOpxtKKX8y9wygj/+CalszAG2CE3cDviSRjWAA/lJUek6a55
Pv945xSv/3r+LI7LMiphy2Tw8zl7mVDtDETqLSiaH5RbKrZRIV4EoIe1qEzflCjH3+DExoGpUnnh
+82iHLaR8IYA2BEEW+Bdnd69kypbkwQvdd4swke40XQeUNJJ5sG8FFRMyjv2GUayWjnPWmhgrkxz
TWdHuDXniWE9DNMch8N0NE1dvnaJs9TAbJU2wHGHAgiLxIPJYLardMDAZI8CJS4L8bkkzWkIKvEj
iyWg3//GyeWN9od+y53yzhYg8JyfZQtBPlemBQEg37a0WUIr8eIVYNnZPrAkKLa98CN4rk4bamg3
e9riYGua2k85aXPlTKT6WRmNsvbL3uI0Rl8iXRfCF0qjq7r85M/iCxC1yZOunYvkNpTMQh3AZ9VY
Afjyog0ZjHDtfq9q0FLO//qlmTQLdAnTVgNT7NNAA/Zgd2l2gKkU/IQve/wsjimyrEcMhhiF+Bxl
/mMIJoqXdkB9n29gYS2aS9JwO1p1LZPg5MHlMulxpClE+NK17U8vcy/cV87FaEHVABEOz6AkcE8Y
8f4xH6bXKOxXvuIXxmCuQ8uAHqc1uNUJnKPe2w64q9x1164ylx4++8zmjQlCa2wYqgYs8W75DjmO
VSMvmz5z2RkbhrwMKKxhUhvmHjia2Yna9+PzY7v0009540tkCWNBc1Hj4WE3nABQ3rFqV0Vsp5PO
f6xwzqnRLw/nBRwUGKgeCfyhCusFbHiHN5uyA/nwybdHKq6tPPXt7ZgGoXnogzRgqLqH7c3WAVEs
PI6cwP1s60apArYzY1TtlDKlAP/ab8pdi/NuLJTV0AJjotJMXGUaBXKJNZW590D7CjevETB18t0e
qgp2AGnnDQff64MQvudAOO+Vjpwi9j3atz904LrpAyg1VvlhZ0BZ/a7bIMdJXjXw5s7HEYGzEXAE
BEaSDq2KFZxIzA6GWxEMG3RDDCS/8J7cOy0FiRLHsFN2UJGE+0ETMN+G/WJaRscOcNz0adQ6d65t
ntopDhlGGrYXDucskTUaziGwj+0SC3ffm061OI403fb8XFlYS/7byHwZTigqDbaHNUtqv3yXsPSJ
HPiHB8VlG8YTDPnrbAFjX+saVgCJN6bIMvUVCFgJjDp3l/362Y7EkxD6OE0JIkUUaXgFRUDkaWA9
A7KyiCx0z1xrJ8DL8yvcQ+JopQRYCCmMKuvdL8W3i15grrYrUQEt28BGNNlwSrJw9L9HOSDMMOnQ
XJZq5pK73C/gX0n8PoExmjpOcD/E159wn86/wMIBkX1aX77MH9FkUkomkWu0KLcQ7pbX2PJOMdeC
HA0t+M3o2CuHUUuDcfr7l7Zg0TygKChCZ6FqG96y/LtouQPmxbjyMksNzHKbXQjAFELWJWLgXraL
jNeBSl+OP3A+Ul2477Fn4QyYljNZFHPWh7OXhrFswT5h1qF/w+ep4iuBcfrF/8jSc9Xd0HCVWvmA
YXHrP9BOX3kWQEvnh3xh6zAHbbJRCclNAP4ciFffWngIvlWT1f1uXKN+mI52f863szS1ZsEtPT6B
7oTb1ZpHUwhH3QJkHOjgyA2vJso3sC0A61EjXn6eb/DfnYaU8ff8UqytHaDhsF0Ju/exG4FvLIrL
Vnwy19qxQKXllGFRpmaAezUcLLDuK/uirdB/sNevoaFsFON7BU682q6ur3J4pV0PVW9/v6xjZkHe
ly2cA7sOWbwdAxDIqf2Oj1yzEtZL3T4L60A3AGT22IpWaQ1qdRuWuE8f1iSI/56tYJr/PagEqLuo
OC1wID9fwczzDpu4d1qY7+PQrF3mLb3BPKSFo+FCFmKFNi39zFFQ8Dk1I0iQl3U/+fsVPELbMgfY
LfH8QFrHKmrh3Zgq5a3oPBZkbwSOAH8lVhRDp6lfw6kdiq2heihaY8JtGsC0cQdalfUt65s7Kwwk
LNcGrCdXoW+EucotwGovnAOzWBcBxd6xxK5SGQ4AldWUOEME3p3V+4v6cK6u82064WMESSulomxu
Kt2HOCTRfFi7Dl2YA2H4dx9O9ihQik3aBBboYJRpVSoXRzyujFa+2P69OJFw9kHi91MjWoIG+qx4
64fqkE/jKwoyfl3WQbMYr4fGDNEI61sm2n6rM/pnGry1377UObMQzzhsbHrA/xJpu3DFra4I6Vd2
aAvxHc7iu7EsO1Mg1CSTgrAVMIWkzckjHFNvrYy8XNY3s/ge8lpkDsroksgLKaAHUgEOItqV8F4a
2Fl4q6DAZzfGNilMN91kNsxUpyEqv7lhTlZm/1ITswDvS7ft3NZpEuzXQNOfQEUmST6u3S0sDe8s
ejONG05fdOif0nIPMOcpDjVjl50ikLl+Dk7uRSgr2iRu1xeJcSfxrStdeciDsb0M4oRi6r+jF46j
KP6HvRA2yS2oiVF4SB3yzM102QwKZsErWJtlaVSgh9xc3YQDKHVYh8jD+fm5MLzBLHYjsIilAjo5
KWmOIuLIg0fhMR9KEGZVbXXBn/PNLAzzCQD/dZMBYFIKxHuGJO2DBbjRbRSqbWXZUbc738DSe/xP
LIMGCqOnJiH1+ASq524cbBhZpvH5x//31fm/u2KY6fz9AsCjgJkr8AJe3e9CKzo4rXzgbhPbebfl
nd6Dpnlr4Ohsg+6LeuKVdpdeaxbgLWjyVgUtJSzPqXOg1ZDtpbHYc5t77WUBPtfa1QX8xWzSw85p
hCm50xc1vL2pB1CqF144OLMgZ5PV2GkDbracAArk9TWxoPY16bRy+L/QS3Np3WjAdgLWGrdi8sRU
RCU6ey8C+G9MNXC1ly2i/izOgUZKUxBxABsXwYdXV8cuz59ZaVZ2UgsRMpfXudLGVTpKSlEY3aUl
jL1o/i0YhzUlw7+/iMhcXleQvoWp6GkIaJmi9gBgbZMPb6WiXVxXlg/Hs8ZdmVGn3PGPWJmL7TpS
jnoSeBVHOLdlYRebsREo2XNAxgLoZ+1jcqnHZiEf+RP8L3ts+R01OGYHTGpmbUKf8P54PuiXptUs
5kOpUobtM94j983Oqah73zMithNABBeO+iy+jV/gpkFxCyY4me6uSvhx3BHCvLWKDXpapv81FrPl
G7YXoD37I6YVqhwa1JNyOEjlLtiPKFRxPLnPNev6He7f7SopRRqirqoM8+7V8VD9xmrYAzaBaz0F
mQ5x1WWgDBziAP6S9RvriKP2iqmcb0f4Tv2ijeteS1YOV6bIJSr2RrWBfxFs9TZ2U7jTt9xBqdIj
LCQnc5/bEMTelSy3ph1tLLic046KaEtJ2slflw3gLO94E9wJTmXtcZbiGk1GMLhRftmAOmqXrxc1
MZcD5lZJ5SRllQyl971P7R3m32Nlmcum4FwOiI9Z01i+qhI6gVFdE/fIp+ENNkYrH08LacGbbS6A
42ky4N8BgS/amqB+yIghjgy0GLup4dZ0BbfqMjz2kVVeppaA38rfK6nDIw+eg16FM2nLhzGHgoEm
b2AAhUv1ASVSK2vCQhLyTkH95cQvx9GeQwWtEs7g4TJNoPnjWuyKtS3Mv/u1S9uFFDEXCjrwhxkr
MVaJX4/FMzTr7n2YZ/qnLh1r5RB2qYlZFgIBO8gIaOFxr2nl70yth/BP77JpOBQKhYsrmWipv2aZ
CFqJbJQ+6DdZgduR/ehpByo3FAwUzRSSbShXL7CWzgy8WU46Wfk2qairxG7+pOEbZNLxMNE/DEYP
WrBj5cAg2yd3g1g7QPv3xROZM/QszRwcSbRVMrXWIYfxKFg8G3uwtxOH9YDTxAR+Pzq8cFLMVYMB
TatwqmEWADBOMByjuvf2XRhBiuBnsrZXJvjCvPgf2SCeDVOzwIJl3chudFe4Wz52wGtjh72yb1tY
YefSQdDUeFEYXKEFASy4/AKmLoUFh5TzqXPp6bNEIAscmFLYwCY+ONx7URgAvuvsz2UPn4W/7TMH
OPYaHj2yuLJTeBJ1/krHL/3u09+/ZJYTsbRH9U66myYXJVPYkTs8Of+rl8Z0FusGJMGiB2V2B4Pw
a5EPh4g/iPKy1fDk6/n1d0NHaQeYMumOlYpfoT6x3OvCesrqcn/Zr5/FdeoFYMZSC0YDI2DDYcv6
DbVsL66t/PN8C0upY07HA4FXpB4wOEnbik9S8DfUJ94BqfAoNN2nln+vJWx3UMXz2bC1ebqQGefq
wQwmTpYkY5HUhtR72cGj3OHIjj3NnC0uYsKVRL+QpeYyQstoXCE1At4FA70W1L1NZXqjqIo9SlEt
zm4w76ZNO15GyiRzTaEubT72tIMBo2gttW9PlStgTYbT7vxgLcTJXFCYQ6rL4VcY4SLcv8mktzce
/3HZo2fRbXKtswbWIXEN02V0SYtUXntP5x++NA6z+JaokJi6rEt3DQu+pyrYWvIt7N8bnFXApQEG
QeO2aNbENEudNIv4CbSqXg6swOl1Zu+G3Ix/UgHX+835d1lIKHQW8xHk3m5QedEudLuJbAYn53ur
c/6MMp2slTaWXmEW9qPfpm3AaYSac7gxVY9Ot3bfuaCJJHS2gXf9yQGoLcsTB+4n8rqpyob+DHwN
kQj0E+IqNx5UvRZQ5kD9TtqOHtUgYEkRoDB3+JlPSrjwepeTWNkuL7zqXGWoLe6ADjOcPtfEkB0r
2TbFvgxqZl22Js7Rd21RDHDlyIPdGMHz/CqsWqP3oKijSv38hFjY8M9VhgIO63DcZGM8dgBiVql8
KNLmDnaqn56t9iNfK+FcSJpzoSG2jB5ltEE7rMyxx7JvqzJr4cZuHRo3WBGmLzUySwMskG6fDmhE
jqraWI1zR6biaCbnNXL6lVVzqY1ZNnBzmHDBQBGkFjLt23Z66DP5FvjeJw5TPs6PydKsmuWArgph
cUnTIZYkbzahZYFoo117f9nTZykgC01luxYFDAYFurBqFdldHdDh+/mnLySYORLPxVEbdXw+xIPd
t5vCT6FJGyIHfijuWhnUUvfMkkAhlNPhbnqIU1APXlghQPTy7SlY2XOdzu/+cUIyVxpOXq74MEqA
lgUm6NiDTm97t6QIDy1zD20WvubBWvHgwqvMZYco/6YTDb0+LiKn2Xt2225xvrvGJ1yI7Tn+jipC
p7oaeng/ZbHneHcuhdQ66vmf0UG9Wml+nx/zpXZOofJlAzwqDmBcYPo4deqnAnadTZBf14zfu715
PhUErSwsS+3MwturRjhXcoyMcpx7gStkXEM91cqC3Web7kyxJg5aGpXT37+8jzWxhqc1BWcKtUww
Zc3zLZL8GnNtIUL+qzH88vQJpSdpIUUfB4x8FLX7CNTFn45lK7vGpR8/C+8ctpFdx9wx9qI82FgE
7kjOlHbx+aFeyH5zEV7tVNBcdvg8O9ku57ERowGHdWyKZm98Uou9K+BgtBKJS+M9C/RU0tR1YNoV
w7DhF+j9cG/r3yTxMpw+hEem1yodFl5qrsxjObzbBx/tWA0O1Tic3DTT47bKw0MIKd1FPTeX5508
4fJwIiIOmRawcJdYoAQMsMOBPPTN/zeoXsQOLUyuuUIvAuthaDxPxLIa5b7J4d5UwF7uJjOOuiwK
5zI901Dfn4QSsYOzgA0KFH5NbnnTZPm98uWHw7s1Ot7C8NuzcJ/yxp06nHTFEdxgN5XFrprKLlEl
lN0HQ/2n5XLlA35p/Gfx3gYmGIIwZXFRSdhTuTAoLSfWboQvBayV7ZXYWYjMuVovdd1aOKWPZgae
b2Ek7OAepBxXdor/qab/sW7NdXqjY6Z0FPBgE9AUBxVuOw3dV1mntgAE3yiFqvHK0q8ejNhRznwX
FTBxBwBVbBzu7QdP2xfOj9n2P6VoaoRqPM758MenYQGcHXvOuHPLgAj0+WVV/cSeZQdcWeBiwETR
3rW8TSStX13dfjsfq//eAjhz9V7lECetKA/23B/ht8xVC39hLz2kfQOv+Skbv0MxTpKqSfP9+Rb/
PTecuaTPqaF1nECx20+prr1t7zhDd+07dRuuaFuWGjgF2ZdVh/XhiG8VFu3DPIy7nsOb87INpROd
wurLo4Gy44MheLQkJIED4y4K+t1l3TJLATCHKdI84OiWE/IrzFCa1PAxWJmp/06WzlzPB/wOikhM
5+40qgW8trppBXuw/WAlIpe6fLaNtz0IxWgD50bwOfbaI/cnZ97z/fLfBvF/g92Bf9pffe6BmpUL
2roAoYefpFbeb7DrRxjYptFT18s3qsofIxN3vphMonM5Hng7VE8VYEnx2MCVW5uu2zj1KLc1dR9p
5JNNCYfEixY7Z64CbJnDy3rsAlyttOVbzWvcC07OBIWyw69cAEWez/fDvzM3vv3/7obCqpgbqtTf
N8zqDyjrNe0nGVG5c8iaSeW3A3Y+a4cPhPzXu//o9bnyLzAkbWXJa5gIa9XqrVMXNWEx7I95329E
7cF9cZNzlO5tcwFlrbuh1WTwFWEzNyXQIg4crhpdzfy82TMnK2FJ2fO0dw59Xfj8ncJVFOrSqi2H
amNEpoRCTUlBnesoh1/VnexT5fhHDe4Dhy7QU6x+cVFc1H3rnFbojSRwTwKvyAaXlJaNzdlWOgPX
bG8m5gTZznCpYFnnRh0+NOBEa210EJZXtKLDFnoA9uIFMMiq60n8EN3k/oFdASq8g4lbwTUI3U26
KfGpO8FRVjvdFXBk+RVTvn1r2mhAKaopND76mqix+qT1Urd4V6HDrKu2Ld1s3ASdKK4gwfIT1bp1
Mtq5uCe9wW1iVUB7P4V5BdOKhoJY2wWm2eN0d4RtvFbZ3rMmGHm7xbHOo+ktRyHAa+vAwVpn+9pv
j10ovFOIRXRbF0rrXZrSZuuXNlzYR3tb+25MSVQcAb6SSdj28LU14a5i3m8mzE2OCqGtE+hbqvje
61BykEqVGFknnER8Z0vhbIsw2PZ2iStJUz/lPoEP7G9Y/Zad4ptO91sX8GR4wF2DDAtXhH3E86Tn
9ZU2TyDbwIO4RDXJddNhxQWROq9gWA6gpeqwco1Ad1fv7lQnFbH77diPm77/yLDmNAL/ig/3faU/
tPWrd8rfsHP4oNYHir5uJ07udAjz2KrdGmXvhxp9BXDYCE0Se5fyN74off2kyLMw4go8pY0QxbEg
6DEGx1fz0kdsl0/9TSi/qyy/Q5/fomjk6Onmw46kh+ygMY1hTQ+D6gdUr/DNSTa/HSDY0HVXPEHn
C8JX6ncHHaEQWVsSzqEDPMFDmnZ3OcnSBAJsWm/8qoavLvOo2WFuooY5K7ErxSGkGEyEju8ZLHV5
dIeutTcKqx7eAdezXef+ooYc+1Y/lyU8YYXyrhpR36TG3QYlvZN5vbdNeEtS+UPI7KXM5Sf1vRrI
bLZDxWCFelyFolwrfyUm+zYO/YM3YcpxTjchLsnits4/usn76bTWqxu5H/0U3dYBzMaNuh5tvcst
8qKoD/ZzY7a2ndtxwPO3EMAclETDf324q4sK86KRvyxV9hs4r8VuwXfp+NyEGfaP+4yB+yQ91LYb
erCL/nsVOc+0oDuXnUybO/ZEJ4BsI33rkVfHD/bwcoh16d20JMBFkhu9SFXfRnb9lMGSxJT6pg7C
2GMSLht8ZzUVLhyO1I/2luPc1Tnct3u4UPfAD+W9gJG2fezs8gCgRVyM4UE5OgGt5DrLW9gaO9c8
G+5RKATH56KLxzw7wkhxW1TFD4TbZqrT+ywzr6nd7+CjB7vqH9UUPASoi7P8YAM93dZgvUcazCF5
a/HfZRTdFUDL2aHcOO2923WHATaxdsVi6Dgfxt7ajz67yzClCtbGMP2JFYwqnD4qd2Ks77NCHMb6
M/B/EVp9R5lU0hYhinOwa6y8K5L2W1+4r6TI8UUL3/TmyKLimYTkaDO43WT4rIIpQkJcWPaiUvEG
x8d7OEjLDS8wpqFQ9Q28nfPNSMIP45T7UHYPdETFIZP0A6hsHLKFH4Sxu+nkpaHlVea0NyYq9nCl
V5vGbtUpY3yDEdcDfHQPWUqe4Yds43YJRYioTcV2nkRZ7NrBA1YjMGGURzcd9djeH+30EORwEo18
1GqwvoEZQT1hUow7iW/nnfZlsckG8OVGONX/mKq0fYZlXMQ27aCnNB5H0n4bS9w3bSClCR4GErrP
pdYR7H9VOz63TmF2PO8w/JWot0OBInGT/vaMENsWuBF/i/937J5lY6wH1xnBTS54Bw1paTmI68bu
UR2fh1WQFC7NX90GdiJb4kUdTAvyOuAb30PnfI8UvE43KEoAR7wo3aBBRT1Lhw1cxsdvsLxuvzdR
Bsat4yKl7ibg1LqNzFkT+71dwCHapXq4VoUxDynQuDQ2KfREV17n1z9DXIq/hQFO2Toh6J3rDtYt
0Z27TVWNLZTkOmv3vR6FFTdOhO2MNzlV0lje8JNaUIMHxi1+AONLsi0E291b1+bjqerf3eZyam9S
VYRb0zTwTyd44o7o2m6PtOajt2tSEE6PfmlkdMOa1Kk+fcvrxyenhGG9ziLoUEht1XQzMIv97HWu
f6Ypab+H1WAjTTD3qHFvegugn9Exw6r/aWomnR3vWXSLmra3qoms6yGACWA89NxDiEkrGnd1H6J+
FFoseuU6nbdPh7EV+7IeIuTykXwvSFj+mNK8Q9jUWDCfh77vjkPgFM9i8uxfWQYABRyfck1vZBPx
P1nTUzuGJdT4A5Vg+rNoSpgoq6zaTXVLj8Ly3buq0OQ3JdJlGEfaHTLHNncFRvG9gmwJ2LhB3En4
iP5KbTW4D1NbR0mPhemhcX3+BGZH+2wazg/uGAnEoOuH7XbofJzxpVrYh7TT4XHKM2cj3SZ8LfAo
RGkgsG9w++mlh+6ivAqJHxx5yYsdfHHeheP2bVxpWvhPXSSKHyeLNbKxcS76a7DIuO/HqCfHoYef
w/0I0rDe1RILMTduh/hyoxYLk3Hre193fWzBxewxV556a0JHv7i9HXzrBqe5wg2Aty/aViVsyIs9
CNzkEHmBuUPClD99aYkeVhSq3FXDEB7cDL/JGOjXTobI2ygKrUfPoKjE+CUEvQF6EfnDsswWy5x8
Edppy11XGk/iKiiI6M2Uy8bbFkNX/9ETbx68sjdgo8v8ulUqeAto1mytPHe2kFnSrfKcFq1wrGD4
AsxDuIVWFLSsTz/H3QzyXdjCGSdRnAtxV4Suo7dTK5B6ja4pewIlRFtbVM/xj1HL0KZwHVfhm4gi
97UuUju/5TArzlBeDG+3jxZc6mIHE0Qn2IZ25shjpQvixbrFBifd6AnGIgeNymwTT6jSsjaT1OzB
g/633zg6AF5863sghe2BScdta17ZWbYJWK7SPzUmqrI2dj3VPAN3MhglzNYbhiPJY+2qYRQxI6Cx
NLWCCCvKkSAeCiDHmm3lV1jEorDZtkXbN2ILozurl7CMt/Jx47oeIdjwtvSpKEvyXtPs2QMlaDtk
3ErxwcnTZ/haSbnxaOoj96mg+aY1yVpsAMMs48cshUJ38nMPG5jUKpw48MxgbW1ssetr2lLBdiOy
4FMrsrS4UWXlbSM9abFvjGZmC4th2/qJDc9obu0mi0gShV5Ayi1qjFr3JgxUNH6OI1wTn1VloQBD
Of0QXbVEOcKFtAgI5WkrSRMV10U9VsFj58K0t9uwbhj7GyWJuUWOCc2eFKVTx6porOiKj8qzdnCX
pPaT4rkCyQyd/YPhKDHEHpFIG1ZrA32BcUApt1lFFU7366b8menTp5wKSBglbsPbblOAmTVt7Ja0
r3aFrcVO5ym8pZtaT96ud7FhbGxs5CHPbIvoLgKzzuzalHnTbSngt/UgS1ePsWtgih2HMAvU6HOd
6bhqQhPsckVFdWhTMH53pmuLT5ShjOWBNU7JXzE2BuwY+EmOW1rk9rhNEfBya3MFkFpm99hgOVBI
QkcL48kKd5zST/co9w36LUqXO3rtkiGsDy0KT8Yd7Nkm9w7ejsFH3bdIPsyUeRe3zLeajWQoot8r
JaV3ZfUKR1+e3Q3u/3H2Zb2R42i2f6VRz6MeUtwkYHoeJEU4FkfYznQ6lxchM+2kFkqkJGr99XOi
uu+9XYlaLgYoFMplxyqK/L7znSWDe2VUHYbejl0mumKRSRlSfIchL7YvARzQTFItW5HvxBb6H3pm
NEayjpDm+2aL8iNuLGGzDs7aD9HAqg3w8zy0KSxlmjCZIAJrj6MfFUmjOTYuRcafKvbQetv1AkXO
EKV4aMC/+5q3LoVoA5234/30ATmY2Lpz2BR92xxffviIbR/7khqfjnEFIz5cmKg9IORpValaqwAO
DHW4XSH50HsPyeyQuSlS0b4qnCmy7WZvkGBt0PEu1sEoM9vUOTkzaIRFAsUa/kYjVKI8BnBf6ndL
7NYuG5cIITN4xrneM8SRgAo54MajJ931FXsVwqOxERitfsmbckZXULPgtZIdW++cbKbgwEukNR4Q
l7A85aWsXWZMWNY3S/2QJKoJsb1pWeVNFsqy4w90rvMrtVNwAtdr+x4bCsuHGRLpCcYPcQqaIeo7
GOJH80lHMw/3nae5SOCjyj5hv9DNPg+lgX+xiaar7bz6uqIsapMCF7PIFprzt1YtZrvq0nXjAbHx
4XOPoIhoV1KOmK55MX664gja8qSNrVyylY5WpgHKjPxQDI0GqY2OKkxXPalvW19HAkr9olMQ1sdD
nUS4iuGhYAEKLQ1p9HRfhZWi54nVWLGL4bXbbz3FzYn5IY+vzOfE7ttJd0um8yC0O8pA09wHbiUR
GiI8NzoIC+p0tWFLh5da3sGaearDPMEIJF6vxUL6IYVgjG+7dZB+w2namOEdXN+nLa03MmlQM0nY
7JlmOc0UCF0qUUGwfSzrIc4znKUejH4e0ZfbqnyEMAle61XQOHoCnia/3krNMEFBzn0ylCQfD9ji
QF4uirhyaRzVDpRuHtIwgfJI1smWC5rf1Wvv1J0aYrAE5hlfXCKqdfw2mGbwmZ9h/Zn5oYUvxsAa
UPGlQdF1qqtiIBnH8TNmSha9v8ety/xJjxAhghBJEI4ncCp9UtFStClHQ4nONYzzR+sLUpzam9lq
onIwJ9Oh5cOPrR9zCRxDuUvU5xTV5zJgyRpZLDCpVRhYpUTxFY7vuo2/jcyvbcLRwzXHOtet2m24
303Kq1I9IhXUv6zLTRwemLH9OAdOPNUreFBFEFQ+6egsFOATTYD9wChdHtsSVRJaX2Q1Ya+JqH4G
4mdKEN3qDdQDpuVWXlTQBkOyIpC+zwEPebW0Cd3cbR+YZV5udVLl5rZLz+PExAuiM3vAKMgMr+t3
FRkHigBpdzs7x6DzZNwLXBv/lQQ+rJbEz7yrz/My6MIkC/Kn4wNcQwDuLnDj0FeBg9m8i/U4y8uM
+nt4Ggw2z+Pktzm+Gxv4WWfdHObrPUN+7SOsbPXwbJ3LMWlZMblnsJVBlfe9KHkjz9tkI3IF7tTn
+5YHYXfq9MhNhF7d+LlK5oVF/PtQ6tI8UAajgOMCVmp/sbP0JWT2CFZFuxSvSTf3MT1SFg/+QQxd
0H4NyyUy99KwAdBWWzSmeHVz39v7EbQRA3nAqreXPKCVfzJ1I4ortKsVO8J9SJrL2Ic9BX1lJEZC
zBKw/G1DUNCCprafxm8TEsBL1KAR5dWpqPzqDg7MoVAnUCxMZDc4OMUkE1ZG+L5FEXJiYcO6I6bk
U3ghrkR+d9rToEaJB73EnHWNghMaIlbmN+ASDY5dJJF6lzQQyjMc3mVovtdhY+cn7iJEv+qoNPS9
wHyG/CAQQIRHEXCAAL7H7fhNR6B0V4mqbV1+m8BTD1BBsa5e5nToFO+PNJjI9g3m14U/5q7w4UO7
zQO9Q5Dy8qisb48DxizTPXoEWXxhk5X5R9IL5j+SZQWFG/tvMOJLn5neAKi5zcGvNikk3XqSdG0b
NA+R8tvyGiACk4GUQ1uoRrM8bkthUjXrUZ7LvA3Xb3WvnD55FkGhAoR3buNE41rV+9aUOnoTfszp
M1rofNlPqLWnR0KDKHgmQxjlp64xVX+JS1FvmZoK0j4ZmDGgiQSnEeExySChOYku1YajdE7gC2u2
zM5kW0QaDTEOO2zuATn6fCCNwXSWRNImEcq4CXAKUgTRdDDgovygxSzbwwKGNc9kUQR11pLI5d+M
dDOADraQpru6oivCOEGWyOLAFpUe2xpoVY6eBS359EBbAnP5zRVR/Ly4EI5rEa0L/xwwG2HZKRKA
kFnKooK7sWAbUFNs/9vZGWuDBdCe6A1mibqu8AeCD/3Flz3ey40BW+tLh0hn94zKNNQu4RX20BPM
9ioPikZ72wl0DzBUpkjblGzXkzx0KQJPxvpjVYMg0ty3Y96vMZAWLLwXhxuNvfRVvzIgegSnN0uV
YZZ8hI3YalimvRLYEpWcDCQ4hDigmsHUN9NdveBu+CxIP0/7UNWGpijlhuUUWO0rlEN6vI9RL88+
YbRtplNk5qi0aSMbDJVnUPF8hqwNOh6CYd3EGfNnJT4QFruRJKPJ6fQO3siVb9J5gD3NPQ+6W/gi
xuxy/VjPKLXntMlNhTE1W2tgwigPOagpHlOwhy6UObsUTMfzIw2rtQJbSQyFAduHwe9tSKbW1Xof
o/pRdxCZaY8SxQy+2oumLasWZxUtgXREtmmFBapd9/P95JZYJyipWbkjFe0IPpj38Q5ytxEr8QZi
IBZBDm4nlti7g+EmAL7KOq9RJDmYeRQ3XHQa0N8lobZl+FTOmxvOk5eEn2A+MW4ACtoOVURbx03m
c1GyEwiJrN8BVuhf861h0QklakOuCH8a/L7e7FLhHIdn8Sl3W9FlOgSn8T0dQs2+rY0IohRlWBAe
XOlKfu+CcgmQLrKG6zGMRQ2QpKRV/NCxkQFq88EodowxndGOsgNczXy933AbwOAes22MnhvqioMu
xdSlIiSFhBRvqMuLJcK/gHCBvjKvgHhkTTF0cr9iXp3vGj1b3O3NiL4SlCs+J0Elm+0pRzw43SHN
O8LIAghGtxvXnMXPkKaO5qg2UpSvfuPAG2oOTW6S4xb1nwmkJeHeViL372qFJuCDolRu7wu6CbrX
ExrnI6LQQMeAHMMh76TlrEFlzz1o9mSRAFPhYxHglO9jkrJhWv0LQKdtvELXxmhWtKTM95Kb6b6J
lmU4MjhfDYcSWsrmAUBX/2DLVdc7swga7wcN77c9DrhgyPgEpxYEk28RSYcBpXCRzNbEc6b6iEyv
7ehkvcNE+EZLwRzFo4WLRP8DQFRd7VHE+CWB0I2159xj8zsUrZrpxVZBRF4WG8TqpRZ1fOR2BE4K
UE3vlNJgsywr0/xe4xjJ07pvS5VVixWQyC39VgEfQMrZAcOhoE1gW9S0176UmMxMNpDYr/txAY6I
PeOjnGE6/hLN2Bw/wQATzWtiVVTAZwPdU525lUFzWcSGfzIlzvhdDj+wdyNcRlBvxGaan8Axr+0L
UaV4QdOCHmQpPLDMOGcmvM5do/MfyAJa8g9RrKevfQljjd246Lm5GzFnuvHfMV05+0VJ4NKTjPR9
PqLMPtciigaUCbltPyyyAc7Bw0aHH+SsV8eTuF5zLhJTsmD8WhdrZA8ldXUOGTop5gMHqv9jZCvD
nke3esgTSPeXHiMUMFT7BMwa8zDGRX8Z8dg5mQ1bweFALPnj3Epg9waecu9032DUMuXjsV29uhKk
iz2FdJzZUziHGAmEYoqAhcpe1CdoY7cOsItib0NcbHfROsb3DYnEF4lmeS+mZd3zAqAdfD8BC4cF
oFofDxgdUDiTdQJMfR7Pwz0mB/BaWfv6EkGhtZf4f5mXW5S5YYU8eTZIrNwYGGxt1bO7uWExUEq6
PFnwCz6PnCkwD4IWDwR/6FqY2AA4HpvnNl+hqoC29Y3rpTiFDiMnl2+f82WddoiyaudEujh/Y2NU
fikXWe8D1Xk0JPO2D4oyvJcFYJZkw8l7qaOYecyGGsH2sEeazgEn7Ni2IUy41o4j/g5C11THcf4V
lzP4UuVxkwOlQQbx3MJdegk3EGYKR/sfomiRsCy2sf1ARt88WNMvd0RJtFSF5c2yD8J+qnAwaBem
OrKYuHGNiFbQnPm6i5UgJ3C0xZGEU3kIS+buCtkZSBxF88l127wv57jbVSWeJqmg7i2BDnNWYZi1
bMdgbaI6BYRM4Pyp62szGH8fh7Y6VO0IqAXOfd1utqzLOCoXndBxQwy3a9AOjP0QPAhXkwuBfuAe
8CfdreENJPMbfc99U+5wrETnJqQUgFfF4teqkWhcRbeSPaVNvkeWi3yvtrJ8qJ2EjWQYqqxhS60S
7uft1Cu67Epj4h2i81r4b2rBUt+2skpIx+Dbaz2Jsb1Oaw0fhJhxpG0M1d1qGyjSJqydb4P2EBSW
gONitGlJDJPEndUhQMF8id6hSRafikqXcYYtwZg0lpw+iqCIooROTn0vA5jDYfQ8oatbjTFJXy9R
gn6iRdpTPBVZDfLQex/3ZIJ+IrRfAxasF8wP8i9xtYhjtUXusYFJ3rjrYJqY1Z3fsr5CeP0iA3JB
SFv7I9S3WZbFdV7cjFMzQuGMtlOw6QiMPwSjagYUgaktg8V94ka9AZJycG+HG5EZrzi8EepIo1Af
KurVMzckPLOmHKC3NnpNFZ0iegvIBA7Z1gJ0VgNhIpSPYs4mZDTd94VSX9ZodZe8whitqBt1CoOV
2iRHkX6fg+S3W2FYd9IbXJLhWIoZrIHnXFrbUl+mUNHPgOTRdPZW6dfI6CqNGVkzj67jHER0eIzQ
sXwquIW9fQCPBwYRTsnMmsmK3sRNQPt40sCq/75GEOKUrO2A0oUzWOAHRBUfqsCyqyujukv6Qk73
uVLrsejaCbMFHPlPOaPBe8JmNeyj3GJyCpv+DuMcM/sDsLcb2BpalDKD7S8D6rCDb+r5Oklmn+ZK
lECDMSWlIcxrZldeuAe5fsRZcCfoIkA5LLdzsG3gLgHlDQVWYWVKVMCWVYDwDd1XkaimpEdWStqs
rjkPUT/up2H5pAfwhgnAGHQLLjpKyLMft01/1eu0gGJWwL+76sRdMEMbX8/RlIKM4Hcj5nl3JOZj
6nC+3leTwdh3C148XmZXo1MhSIz6tqHo/mhBHUpLCIGhJ8ybPRUbElehVEn6aJAHuFZitB0YhAiT
YrV3nVH93kAEex2nuQGoMuQnKhb2Y8nb4App7K3W7eX8bZ09OY1tRTC+j8gurrfirh+n8ObKMj6u
UTVdpYpDYDoNj0xCbNVmUhCaoPNk2aAae78oK1+6EvNtKHP6A+Dv+AAT0f5RtttyjIO4RK+2NSiG
Yv/eFgiH7fWEidFWFuubYvG4j8FPT9eondMW3WmqRiRfCBZDdd7r4BBMnUuIiimOWFIABFvtD2rH
9xFy6qGip3ZfAK1/1maNkk4D0U2wEeYYmgNNDXv9LsRBuychpunJpgpaXgHgdUhZIZUtLi3MsMQj
ju7e7eFh+mlAT6zXDHZ4hb/jfVPiQ09bBYFvUo8F12yHSkqExwXQnfwkSLVud1qSdbySmi/Bp8UE
q937Sk4dxaw1X/Q7q/ySXxjSk9DfQ1Srp+OE/d6bDDPBlSAJ1gKCyrYWBEsAp5qruUmg925h/qyE
rl8jh/LyCwxgp3XXi2jAzleEKy5RVIK5UAKbuOvVCAADRTsSQO/RyCzlBd9BE+62AfGsHJSMHHtw
0g/K03O0wOfvA2dAkk7rEiyo8LupFeVh7dqiepIB19UPpKdDh0hk2yNty2MyZb6jazIDS+ja2wkr
vIR/6eS7jo5JoWH08gFUCyPvctBJtmMIGb46F/CaqHD4DwOrL7nKo+p5Iyt3b6oYdfPG48maMqEx
7rIfLZ9Ygyp+RoLLPp56GWaL3whDgkWIpJK5W52twB+YanOQUSz6Q1tVroZVIaDIKrUlNnWbIht6
2A4TOpnmqdjyebmzMZlb8ALCIj/3unDFZ3jq9vz7DDqrCwBOG5u/a4cSPLCkbU3E0YIVswpuzXat
vjeYAizjAaXU6kE1InDqfiB8wQwNSDNZ7GFABIADimfy8UsQLr6+YK3W3WFDOMAK5rrDMFIAXY1f
Y8fgg9u0IdZzg9wGnTIhWvLSBUOD+d9K1zGAKYJd6q/AsDocBkg2gpt9p+DMfgh51/kjxUHuPsRL
j3TckyEcDedgRtcecQUQ5pLRKliYhSrJ2u4VBnZDc1pyFJllEqBX6j4y0zbqXlgabC9wDqX9JbSL
NzssDFzWFGxRrP4oxg9tZjlar6yCw8B8kmSp+AfbU+xMSa2FoW8k3vryA+5EO72HeOyWKq5zKfpT
CEsOsA8kYryASkdrrD4HE46uLzAO5s0zfFVWioO1t8P4EhFA0+CvAPPcBQqr+pFaOA0/CVYOrklQ
4OcrQALSenNBS9sFZwt/qvW66dis92pxpoM3XjQ6P9xaVqT+MENG/RJueTvs2pzULTb4KQgfOQY0
ViWYeTJ1hrXO6vYzgxf9vrCImsX+7Go5XjoprDAJ6twtQGFi8ro8VoOX6/dpAq6L+lwNC30OBm3H
Q8FnBYoy5m1y2yN/XueHlbcKMCgG7hv9AKvFuAXvRPD6ZAu2TJgJj37+EEfENC4NYkl0e2yGGdVi
Wa+xP+UlUyxhm4BlSIHOwz1hPOMAhnZRkzNM+QSGEx2Axbpqw90AbdggrmYkczxfcOlAutsPBdzG
+V6o0iwfg2aF8UhSUM/suAcYNQG/sJuk9ZeiGEwFHu2kcW9Wa671A+rqYV5BNGESNQ6vgf8pUMRs
vMpd3G8a96oAwoKWE2QK60B6KVwFbypAT2P0YOIYoPoRNDqHYcHGKtUPmZ7ikawJhu3RWO1mxcfo
GW4mTQNUoudj/eICMJkegaX03VPVV3n0BtA4nt6LumTiQ0Fxgzy7dazpu4igwcf9XMCU7Bsc2vNl
AUezGQBxwSBjiVhGhPTReXbTou/roo7kPeVb2T0RN8I/09ilmHfGDKbDWJ6QnKR168bhvJbRWl1U
CPrJUy7cvHxcR1dUmP8OHCPusYkwUR483AkaQdT0vBmIw9IbgVvcFwXfyGtEb3qVA6D6WmHAn689
SB0mAM8rCkd36Fgp+D5EMO/8LR5mXmE0Fef83OX1BNKHY4OYpyOoKjrGJiyJyBOP5CcK6BRD6T7t
3aCXtDdogAHgbeCTnUC84ONlRehWqx9aSE3q+0H0Y/TS9QBfEr40q911o/fzDh6lbbtr65Xcgw9B
3lWmAEkm7kH8ykoaLF+awINvtMxA33ftjI4pDzb9nmHijoCwtcGsOC7fBRp7DRDYMJwxwWkpmkFw
B9vzDSM5csBlKzxjR17fzVjnXTJ6CBhPQMKYOa9hBNjGTx2zgFTz0GdynUEuXEIXABA3WggcEQDH
HvsQ3jrXGLB//Oga4BNTygcERugHNFCqb+7hLClXRIc5sm4kRcCYDD6Es16+OYN1JtPCg2d3DTBn
AJdmm4zNwI+a8yRQJfqp8LZOTTohZus+ssWG/sKgsUfQcEVAQZGIXkhJjM+I1qKVr5OJNXkC1MmL
vQGh62NsYMTxoDF+tuhvYzdnYG+04Pr1K0pFZEWFIeaPeQgKSGKhFnbYKkVJsX+ZZVZfYlHU2weM
7YD9DitEYHyN5+lZU+a+IDnTPsY6xntCV6Pma7WpNjow6PjKK1ilqk6nFm/nbmM40e/qSnXivpb4
PAla5EG+K1oarEnebAM5cJwwmI+VA/oZbeb5kwt4bi51l9OPvUGzmepqCLqkCvMxfKBorMx91xe8
fbSEqeoOrhU9qBgNuArXPC5YnvZDad1rjUQSAMkLjL0OtitrqK+7Dj0QZs3O3CmvhXwMFpBLU9Gp
GcwmzJasy6xAUkvqG9HAWgYFPDbhWsj33CnyGSP+pgI842SemLke4UIXQAaUjK2mZdaLLkeHIbf1
PY9sZ9NNsa1Oc6B+MlmxSslxjXPxsVIchm8FDwB5BlAGBHuBzRy+rR2dPrVqAOJUOJCNVCKHtajr
ZGgqEd6NdrHz+xo+nzpB5wmze45zM9gXEMqrJ9FGRXCHAhX3a7lU+bTbSlZ+27ZlcTug2jlJBMwV
yKE13m3fsW1VeSo5PvGu9wVQApj20nCna4RyX3I74P8Ha9d8lqsf6l0ucN8Y0oAaAdoxARUS00hw
FYth3FKCWUy8w7GxqAyBGuMPmXeeX3DVajQeVVW8ckOR4QHuoO7SSoo6TOd+WtsU21sOQKQB6pei
we6r0xqLUf1Y5i48j7JQOFfaEhMTULFX+RRN2A2zjs9hkUUYx0xnschFZ4MF3LSza8nPHAlQGK3W
dsPp2A23mpsRacGLCesuSk27NTPeMBD8o6JGLolCPzU84+AJq6zopeEPrgcPKTWoijDvbvAAAsLM
wJ63AZ1U2oTNrA/CBuRbZOzwGWcBo3tuwNVMYRI+1jvmtTuPC3i/mfXBYlKMbuIHEOiaIJnpVr2N
TtkmqQu3xo8bqIyviP9D26PkAPve1AsL1ixpIiQRFbFC2oCdBgIaHRAf8o41sCgAMCs6cG5pTxDO
a2Y4vt2PoVwJlAnY/nZ8y6dbve4pz8oyHr7gxKmqPRBkDmKdDMLXYkFgIyih8yCru9EDik9h8BWb
c490F5gdzZA2ZFqPQbhr5nnrkZ6x9me460z2SHWwfutbjjJgXTv0YmjBt+IBe7zRJ0sLHG0zDRuV
gaVQjSisMKDHelHt8hCAKxilTVCDJ4d84ekSo2WSTdYXVb99KVTNn+B+XrxJvQBoSzoI+ZqUQsDl
v46YlUY3X0nE9C1IXIM+dJzAWEMEkO6fpzom8pQDeMe4bGuCtK8GNYEJEzH5HtpPjCAtW4sWYY5d
tLnlc7DgXEqC2ObDmmhZDvn94obOvSwd9KERqmUWzzvaAE1e0LRi6ot5twfUXSUChzFG9jxHIdwm
4JKP0GXOZLRdvGsXLovPgxhX6LAstbTsYMOG7RnYigbhLUfUo5oCmvWsqKc1+w+Y4scYXavoDgx5
k+KI2ECGDRX4KxrZ3Z3vnluGmCCxjuOTXwOya4oSI+shEDuk5IBfj1IHfKTAPc6r+0KWyO8xmBnf
kVrGZ+C60+c5D+NHMxNaJ2SbgOLUpN5pJ+m+68L1ACJQ+7QZuOROA7jvRFGSVEEs0ipaAep6jDnA
VQvuRxBUnmTvRRoMIMuUVYOxvXUjQwqHu+G3lh8ARrkXqNDd+2lqpqzQozp3qGxYYsCaANIL8MPM
ywwsvOxfQK8akSI0D8gTlM2BTS7/wDet9xGhLejAfE0mdC2J7wXQDsuL06ZQbFDt7IshcfdRB/WS
dFxTh/maXUHXZcBJLatTM9EgXSLgakoUMh3yugcnerlsENUkaIm3LAfg98jHZXnuwOaE52OZH/6j
3yLj8paZAyhsHEnIOtcs6fpOgN0ZV9hZ/lzm8qvdw+8JT25CtX+TWEkU3o1tB7Pze32Aqu8Q78MX
sgtlynfhHYr0hCcQZN7V2ZTm5/AcHSDr2/HvLsWWBOPtv3gffyCY+tk3Whg2LZiJmF2uP5EIK7Y4
T+Dx/fmH/AMBI41+0pFZpHvEeanUnmJj3EkQThERaktwPBFunBQYyn0E15UeI9qNO5R5deJaaI1n
WFbaRIGOfPA1KF/ooP76Pd2ERL/3xf8kQENOBBLUVygB47kPh73xES8eLU504K4heq4EgPQmDrCG
h5/w5LUaU1AaijjFENiOf/HN/IHK6Wdfar1sfimDXu3RUyI7uizkclE5yN4ooPgBzFIZHf/8GvzR
Bf5JstZ3wzpwxuR+A6in3sNGs2oy2oCmcKhLi/Hpn7/MHyjjop/Uaxiyd3Ezh2KPgUIIphBtdx0m
m//LD/GTANX1YhrgSCn2k2rAWKCAAnSTKPdXIQN/9CX9JDrzne4ap3P4FwGTSKCQOeZxdYXh7F/5
xf3B1/OzS7WH+BNURyn2Ee920ICCWw1Z9V8spj968p+2knzBbFWg2d9rEAWSqJ+wQxaAbP9XV/Zn
c+qwdgy8XXw34dbIRHnAo8Nm3//5k/++IJz+7E0te9rMUP1j2RRAbV+HtrwVZ3KFBSumBtC+uBGi
cWBWXrjrn7/kH31bP93/RaQBliEXag/AWHzkXT9cK4qR658/O73dV7+zvajby/7bvq6qlclp1Xw/
VnmndgPpYpsiB0vUr7JpURnlXaQ9yI9uCB8wuNuqz3TYSJ7JsGL6XPDK6WeOt1VmmEbOgf7nZfzP
3/gIDP/9X/j5u3VrX2pMc3/7438/2wb//NftMf/3b376k7s3e/3avA0//9FvHoPn/dfrZl/919/8
sGt96den8a1f370No/G/Pr9+s7e//P/95d/efn2W59W9/eOXr69N2WbALfryu//lX786vv7jFyrD
mw/Kf/77K/zr17eP8I9fzl/7Fq9af/2dR719Hfw/flHR34UIJSSxIdoAxTiu2vz262/430kM+wOJ
mSb+RQV28NaiH8LrRn/nKP4I4RgeKoVH/fK3wY6//or+HVRxqMzxG47/gJP0/3l3j/9cJP+8JPg+
/vXz39qxeYQ8xw944tv29v/WEvismKQr2KhC9YWnQlLjb9eUHETgcOP5nRjEYW3XB5nXPyAg2E++
hipO7gaojlDmwhvmU8f9X21aiPi4bd+/eQcygkJe0IhIIfChftredQE+lNzMuPPW7jUkVuiYF3nJ
uSJoYyhIsh7JUX09fgFTxB2jaKbA+OUZXO0OYzn4bwbVgKtbia9VI9RFkbDNgPRfloKHFydCyP+6
usliq8Vd4TEcEkyD+dQ34V6p+M0qDNgbRCruu/DDzc78c1z5j8Ax1dPtP6Kx36DFI9+qiqiHQsAM
cuXrXvcm/IT5F+BEdO9zDy3QclK8HU8g76WNmKM7zNxeJZrulVN+tQ1QWVHaBAFCxck2RcZFL47o
Nd6FLN72WkKv1ml9kcwBMGzpETQ3aA1u/8IGjzpxjg95R39g5oIpW/hqzaGHN/bCwKA9wBgGOr/i
K+oNnSGVXWYY5ftdP1bvRiGLhM7Fvl/BPmtBdKIYjaTOihcZcow8W67BfRI12DpTxsHo2PdOXz1M
enYYE7t0Ies9CHk8kVRtKfgs0DYCVp9ZWSUxlzTZApjaQ2N3oAM91eIhp4UHlOWKpIMiNwGwgnkl
2dXqKgqtksgYxNSBvpY0MwZDkL/Eu2rYIH8xIcioQNyhVeRBBTbeVXooMISZoXQrH27tBSQn95cc
IS3IvhsxAplTIwxAt4U+gq2WxCj8deRubPUpW8naXgu33FXg7ZxVD+Bv4UvWjVWRAmZCJ30lsgc/
1q/v0B3Yg2spkhwVynzXtF/nGcF+aiCQVtPHEM5XCdwFzE6UGk3KhD+CsVOiuv5/ODqv5ka1LIz+
IqoOGV4BCUkoObv9QrnbHnIOB/j1s3RfXDV3bnALdMLe31p7vPSZ/uQiP4Z+k2RYE0JAuuQzFnO7
n4ZZOUN5kt+ZzShRm/LU9+o3cQFCCYY+BW5K6sbqROlb1gfCnPcU9HLUyvcWb04xzFypuSRtFqD3
QvF4dv6XZvFZh5XYFcXDl2UW6tHuIQmsjBuJqourlbqXnL3B49YUxo32Pa9rpFjiG9FcB8nqLQBS
5uNTYlIJf9YROcsKrD3zYSel9dH0QcocuIB8MNUnJbvTXPHE0h9MdSfdQfjaSOejLM1oWcS8V9tY
9wWpULX6Xg2tDLV1+iLYsxMPttJsiV63pUqOIA/xAGdeFZOp49D1b8248BZr/j7pJMmbHH9kzO9T
UPja1tbvDOcnMZT9wBS8Kl+JcafFSFeH+ozM1/poO30gqYjw2xIu3tNX+mvq00pVRd/Fjp1EVfaB
raQ5m17j5kVYbu5rN47nMvbI1JV+pnWgffx5OHR4VW6QeCn3Wzeduhywy5qNH/LotEe0liMbGdME
OUDdVamH1Us5QD+UngquoRjmEtAe+1ky+aalan5c8iFjygNTF8j1bZU67VdewZt4/Oi07hDTkK76
bTqRasYPSXbXc/X2OjOUIY2P2qLD+UO/w9SaMJPLcHA/yDH4sP3GyRHZGeX68KRp+vCUZ+RRtIpg
bm4zDVunMAgTu+kQPFmkF9X43HYXvc8c0GPT3YuylHyKVBmpIMk9EwaXs2EtaCrV+ZSa5b+JWfBe
r9bcqsAyArsR81FDROMXxfxb2GTP3bymVMwF+F2Unqbs6H+tz6Wt/rPYxAJzapqzWGAWhaZf48w9
imq+rMu63vt++ZWSekedZ83ehmwMTP6X4er5xcon05/T+F2vLflqcT+v3DSmoDCQkezMF4vJCSeN
ldvBEXZZumvfK+5zFodkh+swziEN1h7NOX0czasJAQGbacYDWjvQrt6iba0Mv7C/spRGesnZ5zYB
Uu5txU6OlWFSRBfJrjfG8mlr7P5KCRP9wNLx8BUWqKkvImWhnBvPDmFR5YmpcNahXNzO74vqZey1
5Sltv6exaw70uvtLXlrujoYqk4AKd4g0qZwoiNh72FZ0JxryBKemt1z35aEaq/Y4JfmLO0zqZVHi
2Ndq+5pUEBijRS5QsUgstWaS7QFi2rNN5fZsPn7krPhVlSZPWr+XAxbGWZkyXxcm5NuIgixdPwh/
rB/O4iyBak/vFF8BLwQp/Op55v/xhlHNzrMdx28A1LxyagyEpYwvNI2UZ1P2J8eGa2uQVeyzojKO
moXNNC5d2CGzbyCs2/gjq/sQji53zeaPucgxmAo322lKq1LuN/pXcyLHN1dfgxzmnbYR1umdjWTr
Y4BpcV2rsvIZSJLuClUZAdd3cSPiM+1Qe/ayocmivrYi6lf+Ktr5X70WJyWZn3tRqR+O7F7AUD4J
RW1HOhU2+fDK2xZdI57O5Xch2QdsRfDtVcvgOUwaYvstW+xzVWVBB3gcrY02RiIZROtpNkB+T0Bm
15ptHTVF+ZbKihIRAT6sfsa4n7Vxjv77EZd/1ozX14Gd3SM2IzqsdNIrFusjcWrrtW0jlTlBb6w3
6iuX+7wh5z24f2xKmCHMS+o3SfHK5NmLyO0/6SzcP4yT9Ky4V/xKVc29yLT+Yii/GqU2rrrN1VnM
+rRq9VEZtx+VCj/0pWkd8jx7SiyNEkdS7YxH4KayhhmBkkHan7Sj4XzRtwm2vk1vsaG/6NWc3U3c
LUUOO04yOfuwjS1weCurapXPuEg8rkZbBJr8TGU8x09htniMZOPBvgItMXsaIsOgbmvF00XFPQQQ
MYXkA7u9GDfM61PMhpKX52a6UHAlOFZ31vviKp3P+MFpbw0Up5Nuyo6G3nwX7hSpRju9umQxAlie
Ali3o5n/+EH4lEBVlkXmlNaXWiW3v5gHRkoOp8UpnmLCZp/J48tEzDSiSvzjLGsXkWnsIhohB31r
zWNtiO4CGtVdhuo71dV1Bzii7TMi4IU6mrduYDmnSl1FS6pVPs3d9rI167+a6Omud/j7MTNkQaMZ
cDmFMgagZ8Kna8Q5QM/qW5X8bePK13TF2LlxexPFVHq1YQQ0tded2euLt5aZczTI9xyG2TB2aR/b
RPSwEoHAkJbkiXnEUKdwykyxa7Q+o3cDjKf0WRFIxeFITOPWr5zWuXXwglSx2l+DXv6TxitwZSDl
5pVLpoaIDQ1fKPpyJNu+kbdpnjR0LlG85vpBbuvfEiDtVLLveL0iraB1i1+ivF1I1DgvpupNufTS
dV9zZUv9yVnpbbgxS2exduBS5suabvO5MbaWMyv08bQ1il+oYj4saXtdmJH8Stal9LvCrt/mZf4A
Ztv2uWxiP1f75USS4ZkIbxpMc8f8OxMIjUagNxiWfRZO+rbGyhhlRd+HuksWrkS6/txroHwAXWpo
kfr31ybj1D8UfmGK+Fip1o80v9ce+f5WDkfcxGfLNtIzp+KOBNGjlMyeE9S0YIjePWJcChv2lpaf
tan3R53c9U5QM2zZOFXMD5d4g8EYFHnI9MSMrNUhwiw+aQDLl2xUFKqLyQ2GWwtH3Xbf862xPNkT
ua1N+ReuZPIVoWl/+fIFKZTyH1XKY52AMeh2uob9StiPsvX8PGRLAA8hPIWVZm+LIdvZkz77hC6M
oClwhiWdHj85Ss3hyOEzagAj9umW35XE6TgBz1lUa8Z4UoCO2pZJQqXyOjNf6rAIoYYO1gQPkCm7
jHJ4EWU/3cFH/dKA2SamlES9nl91jW2CgQ3D89RQBy4I74qGjkaht8y3na2JwGw1Qa1t4u0gf/L/
OhM0MKMaf0lRi5Ox/T7sd0nabC/uHL8BHMfHokSfwWmo9izTVZB7YME0tryOpDbQnVqTKipIWtou
dLNhLNtO7XVKEUQS+MSS4jIWIjIaYzxm4OBVMvK0eXt3FVAAmGzRR7GwuyhPE5OAbTxT56rM3cRs
7L2arsOZMOw3XACvUQ4c3thulLZKfLU0EV/zinUktvFXEdw8Jqx9Pk1+bm11asNrNPlJmddzpy39
u1qcN6sZTz0N06Mc10szLGbICFWVfjVXRUlcniPu2D2na3Z3FS2qSru4zA3XgdnE/ZGksboXKk4c
g4xppANr7pwmWqjzg2Fo+W7b/sWMrXtJJp1rYGvIXcco6f2cbgqBv1k9aES3sEaZr22fam/jIE48
l+kYT+4//RXtAL+OwuvQJcZhS3OqleVa3hYtartXLeXgCXrSH6CloBu1+CFYTeRuIW4MSCWps2Up
WYBHXylmNCz8k1kHDqn/p3goyNnn39ZEkrOrdDV0J6a5e6UhnuzWuqfNqN8Iw9N1RjDlVQnp5yFx
aAxCEe/mXJlug9DTg6wxMGadrvp6tSTQxap8qam0kOdc5Alr0AaKIBkmRRdu5QIxNUV8JuRiX/St
3naMZe391URRw36MpyAWd5tO0Wls18orla7fVdgBjrZ9BRbII75+ZBRkfZqYhwTUDS1j5OJUt9ln
lVmHrGunfWVOyVEUG6FDyjRBR5v5QJbz1G12c96mnhtkKbb/VNkfzbQd+03QdTPB4gU3trCwS9gx
mfZPC3y35RiXgddsSUbtXWbtaa3s7qcz7Rc9yXd9vQ2XGXXnmYjgp2pqypERTe+rUvRHIMTC76fJ
OSnEQOBw3FtMrtlvONsx7sP6datK+1W613XVz4mm2LeYV+4FiPwLDhIjgZv9aatSO2nV+KUoTnlS
1Vl93GAdwjyFctRG45fiwNecJhy9c7ItauLkoABFERC7eOKXs49NITk5yWemJmvPNrcQuzSeuWV6
2mgTVpp7MzSEkxMWVZL9ZuJhqipo1lntjkRrm1NMOCBOOzd0APWiZssTSCOgAMVeLM/Qgbw41tUh
1hBlTxA02ymaiPqtKK5gVtmuyODxUqDdx0r9vQyLOLBDn5lTU0YCm8dlHjv02M3H3Cnm00QA7Klr
W/B7qe6ybpQHc2SteUS2Qflb8Kb0VeOaeMkYsMBDZQWqUXlYjQwbwx7DmexrqKhWHEj8E4TypYpd
rv2p1aG+r2qf+r2uIp2adfxd1fDW24sIMB8VHPHCmrDVe2KVha838PSWRtt2oD/w/gBZCq0RdwC9
0mNhdg4anVcgM/xt3cQmUy326zilxQmlw62U6xKN7Rw22BwijZZpRgztZNGKHcnK8K3v7KBV+P6V
RVpFWZNRmpptr32UeHKhqCeGhg2HZB5HLuJqeygS5l6l1c84au03/3Uvn/TkH3m3U97lyZVMP99u
DkZhk3NsXB3T7+RmXqxBewX8nwh02J+LWhinGHMbQUuglQx+Jeji9E4FsP67cBhlb5oDV13qvSGd
9F6CUgQGI5bKdDmVmozinEPz6Mp97yKMSfL0uo4r6QLZGVABI1R1vXwUA1FVE3VCMK4PEZA7MJ5k
/BkITuzRRhiJw81W4UEmQoS5hW+M6P/rnLcgzesGVNZ9OQYepIUQjL+oOMTUab7Tk7iqNGOxNXUf
SLiuqpl8o1XJHjq62h+yLFDMMr4kO8lCmuQ0uxmABTTsz2OlR6tdalTZtmkPo20BssxvDiolwo6I
AwJHEm+lNKQA7SRkCVBgN306hGmj3FS0ODc2TP4UyKW9LNWy82iX35OYs3M/kzI3qA04LU4PnbCM
vtQk8qVh7nL+1bte4dzTImc4d+nwYjHe9Wg/tqdyUfZ6xQStoX1JU6FcWin/ZQiy3xL1YmHdCSyZ
L7dG6Y/ZnBOY6EnjmTOxTLwa6I/a9zrWLV+VXJWqVl6tOkuO6pB/Euyl4p9ejTr+kUuckHpIoo0P
NBytIaeFYNvoiiyJHR28T2gDmyNQw0Hpl39KIetbN95ZdeFaFZw65dm0O4Vzzqx41VaUhD6IFczF
+u3EVh3oQ/9sq93PyNwinhJDGl3buaZZ7ZyRTfwmkph/qaqvI2QL2yEH6ZZtxN1KZ7+oD5Fd3jNY
KXWLezWQjGvWxSZRgTevW4jjDj0F6mauTy0dW+7SsJpUMvNPsttnhYi+1/BC7x23J8jRL+4naEAS
dCJXTo6pxbtBo/RWjoh0TLwqoWDLBH5ZmGZIlN23mcLg1ZlihJRH2Muy9arGlXETk24y8lp3nlbT
LvdW0rWX3J64szf5jzMUpUdw885so/FvxyuVjO5ZoxXgjb2eUEMpTh2xstd5W48mKQoftFS5iGnd
6caw+I1lUZPsBm7cxnqSKB+BPbaTNKwZMxdb+NS+yskgu9WXNX93/mSrb4aY6xewu11RckbvJg4p
Dafvg7aETHrnj65Z4WpPEwmL1LzMWJt2rL0U0F8y+3GsypLTbK6EYuX/Btw/QSLdR6r+YDScmN01
5+UlVatV3W/CKLJzNUwkJqChs2kLjHH+pK7b7AeA/NOAFdErajSl6uKufp5p9n7o5mkfOw2rowN4
M3JrvBDh13Mqq4kNCGEDfchacl3K0JQ01jTymxCCMpYFzSFuimOmZUmAUjDHpKZKJIX9vYcL8Vxi
hgwgaKsweQgSLNmRpl8TPPLdNiGvU06qNi2Hes3zQ5VvL5VqphEfWhKis+LfbVrV+b8fzGQkcb10
x1HtVZDYBtZqLgK++V+y3/S7K/J906lKBBgHYVZEjkqtDvybC49sZqgL0C8QyGKqq1BtCA8qAlHa
oLmfVk2Fg7jzeE65Q+9hhohiKU56TddW8AFMH/nUvwJKPGd1tYUd02BASLES28sYGIOiXTkpa1fX
ZWZAHTNw4b+/NvaV7dXKxNaXJCu5QRwEtPZvol8/6IuAHevDrUsU/Vma4mh2D0BdjzgajMSJrH8j
z3vfG3N3BIc5EdaCN9G06mrCx3Nf1s/5BhrstGp6IqpYR4Pby4NjqcllWyZqttYYX+fRsHcJq8oT
wLkRAJBVx8W0P4k9yVsD8HxqkvpF62ZWSQLAvtUk8oUi+WNo2cWYVDNc2QhuLUFEqojiKtPp22XO
935knNteGMx7VGOHZ2CVN0L8dbAs8yOJbzR3UjI8rtq9Joy24VvSfqVx7941Jrb6fQVcVWirigOB
oXCk0o4i7rdznlcOlztENqSaWF2IHHmJU263AtZyTyNEhtoJ5Wz/r99aVuQyuYh6UF8slDFB3zjZ
sS22xctwsx7yaW721BGmCO1NE2RswaaZxL/Snr4NJaHmS2rbExNJy6q1OMaTFqYHY9hRVq2FZ9VN
dV9i9V+OCuueuFNP1bb4rOEEj7NKYI3kINoQvrVaTRB4WvUbNofvyqmvbq2F3VLHvi6zN7GKh62T
+5keVx4GOM+qhmv9UCaCY8B6dfO25yH1ao/u0bK91Ny63aLb6k6Ph82XaEv33cOcgCVH1+qvUtH0
vZVD2JkPRi7r23KnJKa3oRkPVL38RnSYcDGokSW6L/DjE4UmXKSMrXGiATwWcMO1orafjddCBxHu
Upvpn+wHQtVfRWnu3HJhFC3KMi/Pk/yUTSLjRtyW3ANo9zPAc7m2RWdy1xw6AA6Jxo0VZc5leUgG
Xv5ko1NUoV/Y40JgTnLt1vd6LtujNS0fcNTcQ8Cg9kxRHF9nlQTEQlQtSGz9HjtyOkqpjadKc/51
2qhHlDEfivb2pCfvCSjdHfKCi5Md4SAYrpw5ltc1Ow2K5YQb/0maa90zMrDZJ4OnUEWg25TPdX7M
ScReCFhh8UDm9Iws1kBqtn3MplW/VnUcoRQ74DAD5bJwppNppIYXIzhwYvo4OppHLxF5fxKu6E+5
EtMGol4cKINwAwOCz5dsbXRYlKMscgyw1qhEiVZMfkWDgvS4eHe7GT5VdIg7HffcdvnRKMT2lmWx
jxfx0eeuHC6ohnx10tafVkpvVJlfNlVX/NxtnH3aw9N09hbGVofkd5t3kAfT82IYYNQ9ylO8CLvJ
JONWlci0ybmSztVe1yLPIiZBHQpZsOmUmnbmhKlG4/DTknAPB/XedjRtp1I1P1x2e2+QY0/5B0VT
v3AgJbVv7uy0ZVhY0t5dzjH5qMp7JuqPNBdWSP1V4dCO6W+iPenP2KQ8eikIzhLFPqXkHmyKAOT3
skhwnGOx6W8ZWjcr15brwjuuyzZngQNQKxHQ3TbkpjnngR2fZEnGL7sUY+FGPWqjnSoXMOQGRMcU
3ReS0S5El1wE6mDTU6Wt0yqqpG4ur6PInpNuVj5t5oFXp5zA/ZOdWuNTYTCOYXG8uHHGk1GpNgxI
fSUXLPEDdeOuWCczTHqBIivVM1S9aJxzM2/8TLZjqCzL5nXDWEcknwt/G4c9MXEn5I3+HGxsxVRz
5D3VeL1aWw8Fq8QFjvUbC7Q86Va1cJRqm2+rPyZgjaHsq43J7pynVqHIK5VDZIPT51SXwyun4Znx
diaN7eJvuVUY6OhyIg5AWlAwGCEk3FmHo3kvJ7V935bTbOvYCbALXB8l3PzB37K5pwcbXcUeNA/4
sURJHdsaLsWtCQxdI9hvuv0zfuJ/Va6yNOjjs77oihdvjAZmXvvbkNbTtZ4fqeFcC+Nh0kg9tovv
pCrUciVEGmrd9KWZbRyx8HI6c4os1CSvqKm5J5kYxQFx9RQABu3KeVnuld50t2r6Uu3xNKX6FNHe
Uc/L9C65DF84mdP+Zbch/Jor+xmZNZqx9KuhErePKZvjWhM7w0igrLkot3CK79WqM+nG0t91kZ+w
vwwHClt47laXamRvMj8VrHZfba7mG92q7K1a5AGqB7qhzVyetokOeqWZEVmyYwm+SS6bm3NSuIEY
k9BW1KfcSb5dNMVbgQEoZxCKVqt3OpavMzk0bpmYXUthPVEnomSHDLB+nOnivn1RWPmrlV6LVFse
3RkfOO2c2TkhAnym3f1a5eI+rKeuUulLJe3KhYK2H00mbs6MEOloimROXniGTU6CySI21B3nVPk/
akIpDbte+i2KdGJYyYkqpxEg2p186WqfaTtvkSilzQdBXyFhlBViGdLRLuZFufivm8bFixGw7SnJ
rP+Z5F7xnnUhhD3oJV9JeKqs206jpTjehMUVTQf7SEUPMc3zs9YM5wlqDIlCwZca98dY/liKTu/Z
JrJux1nr4cI8LG32NfDwuay3JAFKEp1a+rFZPG+xUlif5WHZcpU+6a3Vs3+Drt8WfTGAtnPdw8jl
ixrqAexVCTI21U2V/yOAb3r6MHqUYX41Rbo+NoS/hpB/Np1aZmdp19Fyhj3vFuaAgWw4aYI2e11n
GegLtW094y4BK/NlDOZFKxAl1YU2UN89LLFA6gr47eXm+jYlIx8veWstJX2qLhLFxUE6TENNgVL8
gcGavhFfSqNKIBbIlciM65nadiyx5VHtqs53t1zngqD4UzGfbbN4EnKqw5Rdqoihq1ARhDWdrDWx
7iTyD9UmzKjVgdYaJAt8QU810NxiUieNxY/IEs0vFrNHSLKGaot2lhPFICnjpC6jVB3LuKhT/GPj
MfYJ9jceepWHA1aHC7m1MzFGp+diWOFDgyCxiTeOoPHIKHtzJKlB6AHsdPTNOUvDuY732pAr2IYS
xvYWyOMKoxtRxYBCx5yy9wMYKYXnetW9PImX0MWnuMuLLTmlNd36nsLdZEI9D2o/cbjrAtdgDm9s
rOWThiafa4HEnO0iJZRC3ABSpktlWuB96VwHHFCK/cwFPWpnq+WWNKl/qu0KhncxW8v+2xj/46qM
eTrT5uu4Va8kQNTP8hEGyFt8O25T73MVdzoqp5mKXn3A1XWcq9q+lRYJ8ln0aLycYqUsP07R+NdZ
4Z4VhLO7uRsioRn/q5Jy/LPNeLswsi6soOfVYTiygaswGPBkH/VRNhTB85sab/O+00VxHrOZGoie
KyHF2RunleKrVqkaZmUbyGWq3u2huo/lep9Rnx/7tqnDNmZSl0wa4t2xArVhVf/KrjWvVNAPdjOw
fTVS3xPNpU/juk8o3PqTnnK3tOqacp6x5NfGhn6ZcWVxy18DOn9k7B8/MLMBDKVHhYkGp6EjU73E
9uIhjOrOs5EqjLUfeMOIZfQ0RB2ZaJFaqMZZriw5riBtULTueClH/Zoq+hQ6Wtftyn7No2ztkAnm
vGL0VcbfpDhjlmp/jFTlq5st8nmq6yXUbEc/IptiwSd/Q3zmw1adKhJiq6Kx0IfjUOj3Dr42klAJ
YnSas4NMLLiiR7APJcW0C5pH1J+XdBDJMa/XhICJfUlJZO8bOfyP1z602NDKAfMixZ/mklT6k2k0
3iqb9ZcTKPL6BUNy2Ww7h8pLYYDVsCatX63xDeP9CyBYsnXK5j6lK/Vlob67Zun4yyC2qNOwbdZ1
2z6B+jl7ZvvArxnJttezDTEJs1BaDW8JDqXnbCr/lEA5ncfGdoPzz14wUgRSOL+LzMuPXG1QnVvt
V4ODK9hQ51/0CmB5U6bhVLmPuEmav6GTys/FWhVnDvZvaKwRa255fNVXdfZbWpHnTKmtQ7LmDHoo
4jWIK2GGZuZEdor9WgPrNLO2ORG+y+AxMvbjEr8XUaomLMzylyOTto8zqp8mryxKiCLb1RUO6/9+
rD1yfBAdvoddQJaojfDGLSeart6o/MzADs+Utq2X1rZaX8Y+LZPyoIyGeLbGu9HpvMvCHg6F+6oP
dGGLdamukswOrfiJwgPsMz7S20B1+KhryGNzRWBeh5E0abGB19eA+it98rrvnL00SPsXLqNs1Ee3
fjX6HoF39UE/EqV10oKK96T6+m694wtwjnZhvyuMQjpPOCBOMu6uSrXtmPo13JJ+fndIee2G0lzA
WYTL7Ky+oIM3V3TovXGih17mBSRtA4kJ00wuSWmjpO1YfWoRFo/WtruMT23fl1+lbfqVvSa7zl5Y
MtpivaCm+1nG9ViZnbFrm1RcBaYtv6AXElT4+SjXSdUvhnq6N7bqd12t43JHRSHW0rlq1AUn4jyX
AQet1S8G7WMilECCBtUbptIqyPuPgKE1DCW9S7HY+sGaWuUgq+WCOyuJ3BpQIx1UndIvb/gEPees
Z+7E6VuXWz+EcpgHsRjvOXD4jnK2SrIynZ/qVT4VSj5HgAyFnjp35J7N0ywh123X2WgO5s2TsmUr
JdfBCpbkSJd0fK+cLb2r44h7NOdoZ9h9uBjM/JzX/ovee7XnGTF3ZGUqALBceS3q6mVaYsrtepwf
heoSbaAbet1MiYFS/j70Y39Bq6M8X42jMcsxXF04WrqWbCj9dFBxB+GDM6+MILxIxzJ365w61C4r
e1dBb/orpe1jq8kgLlQrSmJHPbDbHCzaC6f/ftQbYTDaMFZIlZ2uvo0Yn25VsNEKCNA/2nDL1k4O
WcX5g6Kean3GQqbXydF/GwzQ4eyWHyVK0stUGifNmHQyX+I0oC/f947rsBI04Dn9YodKC0BWYVYJ
0jlrH16MPxpTRvgqctK0W3KRwthe8eXH3hyPvxbpVgwtSXVQnU1wpC1a2Dief7yRyarG7W7pcAcF
lgQuHDh3lGO1IR6IMY26qSDqmMJnSYPzohytz3UVVwrW427VofwwCvlWDBJoJu5fRO4UEnB4rsTv
pHzOM8EuzNch0Fcax4R0948Skht0y8g4z7Z9B941+SUV7AyY5UjgemnZXWtsuL5S0eqWjvlXULMM
qmZ8xyhyNzFC8qV0/cXo3i1lvCuoh2kyKUf+GTWqKfNkffeWruLu9h0fxzbxR3vU+Vex7bY0JZVU
5M+M+AWOHl8V6oKevTL2wSFfTBBgNcOxK2afqOEeSv2d6JrqTwy0fpSQoyEtbjaVyDD1mEEzB6Y2
xi8U7sZbadqnrXV/xjr52FLG6JTrYWmMb+oWL3gj9qQMNJ0scCkCGH2NiQp89uOi3f/7BfF8QUI5
tovU+c5J4C/Q0LueJGdtWK7xjPRXdf/MKQunKrXtpSvjD/B2FTE/kxOsOJxRVHmPJ+nWtFpINvWe
XbcnQ3Xrm1LeW3aNFT3npWwZ2+Jywd2X7WBfhnajlFow+8jS8Vc7U/GSW7xRwuG6Kzr3iSrfabMn
i3BZTx1o68KukOxdTE4O/nuQDR4MmPdsr3TITN3evKqPnMnayCw0cJdcqY4Etm2Y1FzjluYpWXGE
Nx01cQoBE46ibFCpAXz1RmYfiPcFWTHOQdbN/1YVSrKr8LxbJ+Ree26EHPqAAE7G0DA2G/MENPfy
uF9xskn5AJiR8BfC9WHPXqgd05MJ2h4tgCFh2yreOFq3/c7lXkqiKnN2XV+cF7V74beVh3krDuCo
2xMWvb/x0DfHvhdHwqVtNAJf+pSol50ax+OVUrhJv9ZdApLKypkouOGrGZ0Oe5KTX06pSyF/Cpy6
/9gyzoRqYt5ypouQT3pWck5SU7luXhHbK+eMZb1gk1rwSOYmAFpenbV1wM3Jlov/xyaDrprluTDs
1Xc6Ppk+501pcZPuobe6KGmI6CDa2bPfbIHCK+NLo3Q5NPFNn4DhSGtOHPRnzjWWfdCNSj9hbPZo
t9IyYbGqu1RFalvkPK6CWklVjEwcmJ6w17jhsFQUFWe9u46cdBAO5hvegtRHpyB2WAlSgsNxfvvv
x+I0xW2clj9ZhV9RmPPP1LaknWWVMrBo7JgIocqTUeikRTqHKqZDAynundBRnxkQweA0motnpiW+
uprpHBvVQtzCC1mK/L0ZB7KBnYUwNuEzWOgr1vmcPxniXyqYpNP29AQnjW42neUnCvPvGePKLsmA
FUyo261Kt4Ww8F5gvKGKXCEo3gn809EGXe4lKuBwyam+9zRD5Gjmun6v/5fzXPswd4Z3u2WWEwNc
mFiTdnTfKvseu7oZ8ttsXLrwuTn/p+5MluNGliz6K/0DeAYE5i2AnJiZZHJMihuYOGGepwC+vg+q
3qKlV1Zlbdab3shUJYk5AIjwcL/33NycjoiK4GdBCfBMBXsdZQiSOLVt1xTp5360ozv01x1iNppM
euleSDtYTmRvmH7esMoUJYZsjLdH8JY8ClFzq4dLG2QjbRTH0UnhxBl1hJrR7/WheGOyfcGmuO9h
QH2KiWOX08NM1/NE2S5QMTjXW99liDo4tZvngdP6aWmtZFN3Q3pEgQUQ0Cr7PT2s+sAADSUTCQP3
2RpCEToOk1J7WRuVijiwm9xY9CTh5fZbAXb40NruPWvufEyWhXgWICr7lG1O60cPXUp8m1cGe2rk
2GyqAC/cFjJsP/bI2RaiQcKyRqoSwXK2YX9mjn4fJV10nPpM8UjgUTcKiSl7FxGXv3QyvzXd5dAz
Q/f1NOsVL+2a4cSDeDJGKJ3lkrYHmP0MdFoaD46VwARHR7+jg95t0xhJvrZUQD6ITtmHlODkBtHt
LNq+vxm1rL+RICt8LaISYHuUW0kje9PSUSn6ediqwBr2NHMRadTpnYzN2aMCQ8IlULWhuE4eQrjM
u1UoL2KlX2Ex1U2z/vLH75zOcQ91taWZ0SF/5nTHL6W9F2heEa0WX5ydAbUn+nwDsBiIiobvmpju
fWUXjeckluU5jKJu9NDOeY/wiEfrRk4UJfWcWUGZF8OpH9SXDP2Cl2pFtNGhQG0WhQGsRq4CKrOX
ogdgkGWzsgHcWxyMbso3DJYQtUWpftH49mdVKiesJn0QSvO9ssMPGG49ZNV6pG82B0Cc0IbQgcZY
3/eH3J1/Dpwn2sLKTrmSFn7fl902VqFYFoX2PmXzm8QDcHaQWdr5sik1I70DpmJ51qxHmxj6wTnV
CQJhJ9rD/MoYpGuYSEKAc/Dpk/NymczCeNJShPwyKeuNnNRLmrnURQm2I9fhogFE67Px7FhlsRna
ut6bJCdwJGn6Yzckrzz6ZL1ER5yW0bHqdOXmj//EZXKmzoluzBFNZtigNc+gF9PDGBO/W5WBDnwp
PI2jLf5Mhv2/9sGdk48W1MV3/7sR7hfv3P8jt5xuoU7+O7fc9avr/8v7KqOf+f/0y/373/3pl3PV
f6mWwWxEuAbmYXPN2fzTL+eY/+IRIKvKsmzXcmxe6t92OWH/S+jrYUu1odn/YpcT2OUMVROOrdqO
Y9qG+F/Z5f7DrOY6uisslvzVl2dhvvvVgsnAr8kdZkSiTNn/8rNtqE/SMvckH7wpkGaHSKl8Md8q
rkG7sHqsGvUfUjLNX93lWPZch7haYdi2oxoun+7X98CwA2IyivddK/JlS9v927bVc2kQzNG0ZRm4
HyNBE14naPdhPNyyq5FXtgH2CvkSzTgmFmc/6ya6LEffQPZXvSSaajqjmLAIjxjWPeiAJQn9nmbf
zXX+bVY1Pqxl3vc6Q6S2n/dO3MdBne7NBt7EYvHHEAL35Qq0IOiH5bzll3JhWDmdmDbKDap1XqYF
jV8J2BjA5bfEql2QFKxhUD3viGOpnQSTobz/j3vsrzyOvzqA//zCMF86BuYHCNf2bw5Dt+vQss8M
xQiZfFrGI8t3EWTqHrQlioLS2M/KTOdgQhuSZwCSnIg44on3D/byVLui81Q33/d1fpzU5O0f3tx/
GDC5mjoyQFUVlrbqbn+9mpnTWKFMB6ojdWDiVs8bp0RyIeIPbXKeTAWBmrbQYEEncoOQkxyoSHn6
+/ewejx/cWDyFgzhmA4An9Vu9xtKwebOQACWOju9MvdmNl1lzsFxbNWr0WaXiYYjyoxwgxiu+Afj
919cGVNnHMzNjA+T5+bXD98K2mAyddwdGmnkZkyKicK74ljJMRA2NvNO3fv7z/qrDf+PewELquO6
rqXy+IrfHh7Bob6ZUALvzDX+sMlwiZT58IAv7ePvX+gvvlRXw/5ou3w2B3/vrx+NTES+6fUptZ38
ozQIjlPSb6b1x7FOPzO9vCS1djDEPwQ2a3+xOGDkXddN3TAJDf7tZeVAjqLdGbQOCvtDs/U7dE43
QLOfXc18HVrnXBDeWiwW+ufU2v/9R7ZZmn+/kVxBHQHKXFiG7vx2OVEQGktrR/YODg1t3t71OziP
0JQsx+usKbyZGNIqIrBz9DyjTNT93NfJrlVPIN2TRONIlTnbSBiPqULsQ5zJ68hwEORWJXZ//H1E
VgUmJ4ZPTKDanSI4/BHTBPc85bh3oNfV7NLRIRDMhbBWRT518ARHy8jRPnCYs5eOWZc5XRcFtFlt
Ge92Ud8qBsoxSpvJtwhnRLOk+6QJVMdQj08waEvybUb6MFLh0Jdp+oGJr4eGqtmpKtNdIYv3Coa4
F845rtNmuUhNCrJ3BHbKhQEzdNxtOUSln+pLHDBAxgFUgu2nPehZa7RbvHYlQ7vedAK5hmVqr47s
hl1uSGwiFZ3Rv79O+l+sOS5yQzZTDOb/+dhNcEomc05scK3ZN3EzTCKRYWBsPRYS8YIYL9Zg/cAD
8mao+feItIwqb1WI3cwZ3W0Xe09VX0RBB0JC+sH4FrhT9JK4XyJKvklRbDWgKoDZOq8JJ5OhmoOu
mL/NWPG2XtCtQXS7/P2H+ss732V/NzBNqqZu/HbzQZc2SBEmgHBpqhsN/hjhDCkZoMNds2S3Lvbd
mfFcZTBWELoZ/P2rrz/81yUUsz6FBwuSg5n+9zsflGo3uSm9O6NqnuzKviioGJvaemqr4o0p8Tmu
o3/i6rCO/EqCWFczV10RogKsgI5E+7eVm1kvdE1EmzvwsTAwi+5cMurnjajw3oo3uIbXrmWEPyXo
aTMCLHDb2cDS9WmdPd2qEeaBEFt4NaO00YforAVAt8uTqjilR04gKp2IrdlyCL4AqUdwDFMain0f
yJgH3FDuFKOJffQDiTdZ5q3ioL2I0LV6U6nfcNJ66jvo3+jgPDordCQH4nqJesCfiDp0aDAUkrXC
IDL9UaiMauu5OoW18qRb5tOydDum7d+ERRB6QraUl7bjgymB7qe07fDbX5eGw2zTMTNwPxIOnV2u
fqRQklfonVJuh4EVwqaLgWGIsKP40BtEFKh6z0gCCBPWxdytXheFNNtaJeYJHC1tpImTpXlaqx6N
kBetDTvkzygUERyi9BVAnxw2jY4JsppIUmJoRiyQvUv68l40dVCro/a+mazrWsm0tUT8Qqe/iAz2
cI5W4K2vYpIjE/fiNq8lnkf9JxYThqdl81bVynuUYXGcsj3+woNcGLDo8mt0dAv9IKMbNTIppFqL
BKLXtMN2qOiGx6TvVEy0pcHr036MizectumW5KRkxGikhXTWjU3VjddibBIf48kGaMx34+iN35X5
dxHSlo+HzSDLx7zf9yPX08yLjyUdHl2LsB1tIScBVyCS63W4yIvMBO1o6zleN/IX0NONn/fnCQAG
fy//XsbyCt15pyczU2xizdw1liCRp8FstaBLBV8GkpswmQVwV+cplKwnwsLPPYDOLdtgbiViOIpf
f8qV1wyPAdJH4MwozbDVcCsVYb8TakulFtk/CdcbiIHiUjtp/94p1ZaFOYE/qY5+WqNum57g994X
pUwDZDNkLxsNcl9+YEuCEeXAk24IIJrwzraomz46O30pOteivV5dJG58T6c/wA3IvyBtlWs8f9JQ
9umwAChjmqEs5PlVKFKRO/Qenh7Ualwnp3EvTNhw4k+QsB0ml7loq2ByRw9XTO5VJuDMkEm61zjA
/+POurKQJpue/wzkQBP4BH6X83M6B27W6xvVNL7ioifXwmTfSFSeX3wHzFwASk1W+gMdYcizV0R7
rYz35KzCDV0FdvgTmspFkS8jNqw+el7vGM0hY7GLaTfZ9rWaQE3Way4hYjXGoEpxtBXGW/Vsjxsi
64OktshR4eBGX6S/gjPBn2gvNNUykOQuZ+oRu0erJZscvrifjaBXW+HWfjRHnwrgPZr+aKkRTAjP
qnFUk8wqcnSZsRWjTFl3VFZwL2NY5E0kEXrkAKTN2ckesRO8dzE6qD4MacpIiANDvktLI14dfhxH
TAd8NqqRlqOLmmv3bcrTlBc8ORqxUh4pj/sm5Aam1ATFnEw88iYPUl1fkLYyUzQkr0brLQ31ZK/Z
xraJoZZqiZYQe9MBldR8A7yiOshs6xbc+yT7viRWtw66eH23bi5Ma6GVUOEV3MhxOV0zkXyEAyEI
OV8RYM/LiGdbidQMiGUZTGV7B3cIe+whsmgY5yURbvi/DrZGtwQl4RTUWO2ECuOy6fspiGH6V6py
LbLOCTr4dhveRsqHFnXNYWvdWwtlZAEqOckAVD5aPJCQMo+y0F7bIVd81vV3POncgRMFU+VOftug
j414r4Np0jF3gEfMdbZl+IhlO51u6qnot02rnYe0iZAdtS+yXL2bWcVBYb7qkkexjIiCxg+wGwd9
xwmKvLCoQrbAQ4KzhTFYPXK9jXrcTln17bb4/JWkt6HkWUj9rdpB5Y8Ixe3y17ZlTwlxqXnGXL5Z
I+NVE9ugMJggK2N2yw3zgHVbC6oFS4aa7EuHJFglFU9K1N2XNeXatK5SHb9ELl8IaqcPyyjclVlB
YbPGSuQf9eqhnWRdeWKot3/cJGxME2uA8VDDiw1rYzeo892YIMjFeOXV4+gEDF3uOSbRkWTsvRkt
/dbMSjTVDQnCBdkt9PLcgyBqVC8q/DNstiFFFsWPvq9WOQFQDmJXDyJr7yzIkFCpfOIuHqxhcqF4
pA2oA/vFrYv7kSj12UXaPWnauRa0eudGa+naEiMcQfnaLHJ+VHJWB61GzIReF9GYSaSFlNq1rDTA
GknxmeXygaTjn7Me/yjTvMXR2iCxiDheiQL9FIEdJbYLj+xi1v+wu0mq+QFCosKBv8DSZJ8Xe/yY
GrwekdTOAAyuauZAsLbGA6G6isxEkHZsmZNofmoRWnvFRbI9p8mGSZZDcgHGXlTPDaEUjcFeAjeU
pTTdGlHCbcnV3E49u5Bsgo5gHRSU/bmviJnN1DccVxhi1y0Wt7nhNc3CBWxIj3Fc2wPZvu9WVbFV
q+22irZKGSm4nlPWfBQNZRnfZW6eHdcRbjY6VDrrig6TCzWpxi3WIzDqB13ZZS1LRK3gBVuI5ISq
T/46czFwju4xzPKTsdxWKhOsxjb2mktMjsRWUtZue5qBHPxZwYy80TpCCrhIPoxRtTejWj8aEU0M
c56Oi9YBCOKrSBM+h6k/5qGKYKYIHc8iKDYwkgFDj8ZkAuCltUT21qpXdbcMj9LgRw9V+KX2Gm3n
9DvSKwqHdZzr1P0VrCLSNOMO2Nspzvh56DtD323XEU7F+UaPeVWjKB7bSjmZBskbNM8uvGLI1EIP
dRX9m1bsRhSu3F4icB3F8kYrea4t5t9mX8c74SuTU986tX7FtNgEaTt0fs5gGWpY8TBE4qlPGLpl
iWEHCGwOdr164XrQfJRT0a4hXf5AbjKoCKPFK+TI97Fl6jppDugTbBVmnjY7rSUQy8qyaz3Su1LK
JvGsGH+XNgPGMAjiE0SPVGn2Vt+mWTrh6Z1fzJGa8Y/mmpqz3XcIXjkYrgxmJv2jMO44s+2cSTGP
TVW+ag0+2ciub3PjGtOSuukBd9OHxiSoEPMxdQw3M85+C0yRXGsYfKU3jHvRSseCLyJe+dHpgSPz
fJMK50zGC7LMdkQtL3tk0rgywio+cKVxt1E3Y+Owtro2znSkVYYORI14c9YPHJdYzNErzqSBMV48
JA5Sx9BO2mAoHbFTLKKaBlnrGypNhJn5Z6KQtaKUBd7T1N1ZzXDN2vlB4TFKdXk70o2JEMPzxO3c
EqxCm027SYXaEmqXJYSlwEX4UiBtdLPt4TEnVsrKlBtGppfMqK5DpR4yZ0EH2Sv6pnPdngzdLVXL
eCB7xbfcyAwMoeHbIZvBM+wRIZjQPQfZSg8ZOwblQOmKKbI2r4sONNzUv8JkbROeK5TepAp3FYGQ
3WWmspHInqcVymxBn3X7AX6UXiY7nCVYUaLAHNaWW+j+QbU+2DNbfERUCZoDsj4biqWUFVwojrlB
aV523x2nqYBUJGIuMsTzbYxkMdKJTGhmeV+0BNaN8QnwxxgopR6j5nCepny2/Jwk8CDNfLHy4xEO
gc9aXlqnt844eDIfG+M5Rh+6EdMZm8O+67kbVaOGhkVeXT8yt3VnPGmNsVdS88XiYA3rXHsmf3lv
OPP7gnzYc7WyRj1Xt35joh6a1K/JeuotPTxYiXFrVAwj5iJIK5WxbVagg8/7Y6xj06jL+3Byo0Av
4vecBO1A7dyjawPqKQ2O0xrzUh2WNSFWF73OEDSoLKFGxbDOEi9qtVJ9kDGLJYFfFL9kBpETMR+K
gf6LHqNe0M3OZQbC/+Z2X+jFaMiw4uQYRrB2QAONW1PD06QGJRQNwF2FiM/a2DD8Su+nWmGuKeU2
wZkeMuRB1WUc6/6AAQbQlV4xdkvby2LJ0wwKdxt1ytNMXDZHYgnjAGMrmJbPpgAisvp8RxZIf2U8
+H2zcZXJPNGtssgRWo6iIfedLYUS+5EEutonV+3eHpOnKTna4Ug7u3usGzEwvkshUQ1vU4R1Fx0T
xLIhoAKhwUCm7uSMTHZRGIdJZvuDo3yZTfGhKO0pThLYUSW+jrVK6gFdNEDTgLVw97gx5vA6feRA
sIFCBMOx7BiDJixaeP049RY7si0rEGMEKzn6BEO4K8kzW3rUO3BJzToNRD1Q3IokolvLnoDXy+vq
pNiMkz4GTPeexkg+Gppzbzagk8weT1MDNiI3BgK3Ea+Va1k2KUnqR+ohcaN7kn4eU74a5qEDNdZJ
H/tXczQsrOOrNaZJW85S1rZsJxQi0fhlWhEKZ4USZ+lsEYiyCXk4aMPXIRZaLX7GibWd1iOrK5f7
srO/WtgPXi7sNWN0m4cm2uU22qmhc56j2wGVrp8YU7PV5iiwiaDZaUQfYtp4nYf9xKg1NQHLDamB
Rj0vPNKbI3Bw7yHAPw9+4/oHmJNq5viOtmX4/oDR1dlBEJ2p6ziGxSF8HNoDZIko+yW56yKIN2C7
D2Oy+MjDXEx2yXdKMjkumf5+xSPZ8l0i3tiwkNCiaI/UInAoFE74ops/6z6kmEoHrIeMXyGsEdkM
Qi8oWeeSMEOgh7ibC4klHHg9TwMZn0pQN6C9ukX/NKq43+h9+WoDt8jm+AjtqGWZQ1xHXV6Wxafm
Hvp6IoFAxic1rX+E2ezry3ir0mjwCrs+NgQRAHihWDYTzK34l1dlfOhP8qXFwIjnDtWk8LRi/jIk
XPkCGRY04ofGKD8Z9uz0UXuSdoyPo2tfU1t5b+JpV1iYr6oKXwmtSSOBFoAJEOw8dqyxix/dJbxr
KN3bFiFYRseD651xYnR3uWyHDaNSKGG+xhGFkrbdE50OGr6+M9CWs9hb+0UCNWnOFl4N8K4c7Gs7
uRhMiEhWDbFrcj7K5r2lFGHQTqwGSEj5ENKPS9dCH1O7nIe/Q6ghhP+Nm8wcLJ+kjRtOyz0eOoVZ
lNsXm5beQC8k+iykgGBjmPq1MzHWGmCDmLtQx7t6MwyMbRMyq7gkuAFaU+eAKV3fJgW5d69FLdCJ
VvO9vQRs7rHfT4wJmvZkxwZDZxGxV5J7TqSrl7j0m9gmIgx709zsM6cEvD2hQFDvkT1wg84Nvibz
rsWzJK0eyQZSdzd9TZvhWYuVwuv3tSMvPYQmv4spBgcjvRI5ghJ0oM9nHvuqhJFZ2xwIV1+jof2c
Uuxd2RoOg0rjIzSXfaWztRdSfgxx9RUj5JugvCC7+WB24JFrwtPUtx+Nme6wYmirEQAjM56+dLaM
/WRyJo+14jzJPA26EDlPFA5p4CzY7Oy2eLc5SFgVAmJrqr4aziZbN6QGiwU15OJy4k0482NT7ojv
6c6dQbqwpEHg1CkqIVt97Qv3AaWgA8jM5EQRAiEQdhiYpkQTIAoUfc4UTFZ91esfDBuSbSZMaDll
9JGWuenFhnontZAzRAwa3ULGWmPqT9EBqIIuU4I6rrHNG2mjwbMF17oxXdcvRuNjaFmZLNndJi6a
yTFzIZxYCOYS2bJ2LoeuK+5cY/bZIWOPXt6mtp2zhJUkkv4+1RQzcBvlngiHN/djDh/5sqAYTMj0
wuFjeNBy1DQkgNN6Q/WzYLfMUZLhqa7Y+3Afe+bkkt+sY7Hsy0uoYQB3APVErXHfmLdkjqplu+3x
j5ImkA/+GDlstk2At52vxGLdMQnx8dh/X4c8u9fjxdiQVfSWLAizUal6y5j5UoqfoiOHpcwAMNho
Gcm92CM6rTYxGEksOJY/9OZxKEnHFpl7T/TxqVHH1gNmfz8ipMGWig5an5NXrHaEibVR4veqek2r
1zCsXE70nOeYIDHGJI4wm2/YQwg8xGpGIOpIKRl+5b3JxuDWHJxJKxMDyvfqIar0s4KSmAIKsEW0
cvFaUprr0n1yZGWepoodK53VvdhIXLF+vDg4nYjB8Ht0eTND6d2C0O+IpjijzIgPo9RrDDbyfqgX
y4MLcGsl5OfJ/KmhOXnv8tKDOSlb1a7qHd1RP6ck2hl5iYUDBGNOb9SvNZ6yCYUd4Tvkl8ypRpYS
nkeWubik5xuZ6Vvo9MYhK7tAJeqAEZZ6JKzGCDTMoZtcQmwbLmlsoFAcQFoCe8k3uUu6ZtNkLA2E
O/gMgdF6q863jYNb6tg2utr5EEokX3DHguFkmd84dB45e/aMrKKi2qaGCQEgi88Nokhcj9FboaeY
UzgsF4pYTkJWHcJDBsQhoRkDuQaBMWh1kIdLeCxVFWTCMB+p650DwWIIa8qfjIL2JtGIz800epoa
D/tcdRI/oy1/aDCZAE1Soj2msnHGnAe7EIuuah84SNBXiGjVpjPBPzlQWrIwIufJDe23SF1F1Upp
B1lb6wGHaGIREEXsB6l/JpJyt9PNs672t8pthhBsvxBPnICp30KODDdLeWfXw+0IUdAf4Mb4uEWa
U8JBl4NgsTfamoU0k6tTJPngOtLZzK9qONArxkOD7C0NoD/ZvhtB2mbqMRlzkMUjBiC+nUwWm2oN
PNBXfp9CzEmFt8TWySAZdHHOp6M2hjsQLR1Cf2dbVf2ziNr2xpY2A7IBpzFf31pC79oBvlzT4bK2
q+YwL/Jh6fLRc1xV0gmyqXPthz8KgqUfyZEf1Bvum2/yNahgW6YO9K0YGBQDXRhzSzRRGYCsItus
608CTSRAQPOAEPoBIi+C+DjaEDNMygy0vIaERXIg9Ac8mG8ao699pP80es7NsRsGpSjCjUrkOZKu
kenXaubi7Kdo1Y/B6l/TJSN/Teux5manyW5fhdM/p6qJ9SEpAraSV+myIHWShmwI+iYY+qrZGH3E
7mrQibeZd5aVkm3EqgS34sd44LCOoYTcjvkgS8hvcz08TBK8rST2XSL328wW4IW4VPaUmo0EmzYv
o9iZFKiTdWYAyCAjRD+oG9+4oaMjLe+TxeOwZVgC+y0zvwB2PVkZ1YydPMQRxmK3hqKNAamC2thl
fUtLOn5nmL6VBXqTssXtWfX0vlAzZJshTx+nnH4fDkx0b2n5AxnvZ6gmWIWISN3YSXluquMoVOHP
VIR7gtzQmxKn7DO6/NnY3bMmVMNHqHmgB01GGgymubXmnSnBLAE+pxX6Js27vKHa4LsP4iLeN0b/
vOBr2qElwx0gcOmhWAeVRMFhmAdgrkT6Ze1X0vLAaTRaNwywqBx7PneVWhhjLH3bqvMlR2AZqQsy
Q1uy0SWcY3PW38nixOE4j24y3al5fcFLNGzxfuLIcEb1sLQrWzWxME/ppLP3egGnrkJ+rzzoAsCF
7oSXISWCLMqpqJgDD2GnBPQvLnHsTLsupTri4fjIZ7lqZfMbInBg7XW1soXHdoN7j0Np0l5BlOQ2
3GOVGOVqCLdqpwxB67xnDT62qOGpboA3BZCq3g06Jj7JPNznKOASO+PTUs/NzFoGql6I3NelkEsw
Kyb+ckIZhYQP4RDVqqv0V12zfh2oAA7NJO5owm8nksN9m/Y+vsa1BpVC3UaEUNMaDa9tSjxKm/Dj
oHL+UDLAumDcHELOdnQFtRPX8aKPmDp1LXaPjisaX1l0eyfb0Ccid22hs8XKqMx30cyEzX3NH13h
Rkee0Cd7zJ/ZeN9Nw8BJpLMEOmKdH1SWeYimdhPnOC4JW3M4z7A1jugSi1o+q02NQCqndMhIu6qE
wXmHUrA15LBvIgl0SLQ7M32q7Ml4HdWFPRaZbxeKEfxy/iZU/Z1RDT7lCgOo7kYvYKIfXTe6a2Nr
CDBWbcjDohPZIMaG/rTTTONp6oAs2OLbdcfn2lak10NbXiTJ1xrSR8LorG84gWQjlq4daFn5NhmZ
SRcAvWbBYDQeTHtXkQVpExDL2G3DyZPhXGfA+Z1LeqemE7QLo9Y5DBmlZmBPakDePCBuBrgsykFJ
aku3FhojYo8KPe9cXUbsa5jZoMSOY/so8rgMYtoUSU6bF+3DDSlY9Bzg6iVkHe4+DIrkLcdX1PYq
gnV1eqU3fzskyY1phahVJ/e8iPCQyJgeicUJze2b1afefRgVVaOEqMomaGOUq9PLQkOAH3ju5jzc
QDqc8bI3PtsPbeOluYasgTuHZlKr5FtTm7dWozH1GminlG2GF90lMFF0n1a3EIWqduo24yyi2WDN
utgKeKxqvxOj7qMDngYd3vT4bkK0w7NQBLTNlU3CyDsPRXbWMjy9RZLuBA6RrBFPmUs/b+2330aA
6fp+/VpNVQHS6n6CoAUNbT1Z07itY9YxK86uSjzPh04rNZqw+cFt74eYCjwrW4nlEPYPkg420mFX
2KO1jSeu4RTiFx0LQSk+fpd1yWWMC25TV73lVqyeDXjSStn7wNYgPSZgsbouWz043LVtpnJOtppr
qZsfM+CLJiJeuBnKl6gGw9RPxR0bc7ZhiHXJRk6WMd5gmtzs3LUlpA885jyuW1+qJB6x7R/Y17IN
AB4nLu81wZHCpqFF9YeRp5m3lGZMeFadrDo+Ef1c0ldeHrqShiHeIU/D2AcGgIh3dSk5m9BYjGDm
ru/RaKGFF7G1Ro4bTyacdDKGiXeKzRcINNjqHYKpVNxxSJBtxWCAcARLQSxN2L2ZhvlJMTX4Mhtf
Qm1+4dgJKxxbVuoojBFBdBIV+VMrANTG4RWXtKCaN+8UYptId9wVVBhFwyq5VCwuY1x3u2a5m6U8
TBq88tZOXh1l1UYLb2kQaGplfoAq60cIqOh7LgSD+0gt2ObxCzSL8ZMAvKeaUC8vFstzGMEUDpWY
Q5TxnjShDEaVeV1dMdi0OWlyU1wwmb1NibmJnOEKJcqfSkgrM9h23J8386LshtFcybH2K8npfg8Y
FuM1/jtdnOJGZH4CUt9I3c94Grb2wFzfxAvlLQQZJy4WfiYDDUoHO/GJ0nzOodEjraKulh0S5qZs
XtW+DGodhac501QvFedNDaeg7ea3Ip/e2GzRNyDnSFKDAZNwOHvm6WcBxDe1S+hb5h5FwV2pL2/N
aLncwmtWLj0ZjLbaLuluWxe1HMc4Y1Mo3VGuRvMUwQa4Gv52TagAXYDHzFJMT6kRVxY5hFVzmPgY
AC7mkGCthhIN/+CE1j3mFMYgEvLZtF+Ff5FpKpvZjXQcufdRRwCn21YcRZP5pxrd1R1+BKirSoMd
QUlPIxoBDxclg9vie+QrOWilAo0JXS7VnHNuMuxC+FWRVOFnoevUknKexx9QQlA9tOwVJfr03GzO
IXsArfN5E439soUFOXNjML2M1fLZVFk/O4lFYiyLL8sK8WmWA3aB0oAOxjyTwLKMRvdc+ExgmIT1
w6fROkRANDPFUXojF9xRGb/z1EJqXsiJHbmFLwf7RHwcCrCGbbumuspG7QHiOtR+tvDBPcpB3Nfp
Nk+Z45l96sU99peiMLG1tW8dXnSeKs1Ts4arn4SQx2nIGrf9bB6E+SRN68owaNxGUbHwotz8U0hJ
KuRqsZE3jpDHiDQ5vzjnWDf3A+PSTZihd0Fx4nU9D0hIclxYlu/xSIs8RvnjpsuVDuHzRM10ntw9
PgxOwLBSyrQKxGjcZ10vMWX+mOOwC6qxu5BLypGFjIA+C4sdU0AwnK2CySWFTKmMN4V2B7HNfmxp
Q8Rd/F2PAPMzXfqL6oKV0J9ILJxubMzQHhI91jHDD0cwo4BfDVCC3soApbMW2PH0XKomOXXrDEHI
R1XNj6413mEx9ZOW4AGwOnzD5j6xXnJMVcB86H7M1OnhOtBq1coryfXeNgoKJRRI+U4jzG2TWECS
ieokQjLh2QPcDxUD6mrn0PkdKcFL+RyHkeLV3DReVNvUoVnOCKgLuqVH6aDk2ZZVct51Q3WGA0hm
/NB82VNKPQmoEVo/3tsFa2wKiMCq2lsxjAwDafL0Ddt+3BaQ1JRhQwik6Yk5OoAz5kbhCCJo5MCT
6chVj57AZRIgW44vTWonJ03BM9FLRgRyp/Xtsc0iyDfNh4ic9kDoNhBvOT1n6oSwpuXQ49p7W1QH
oPSnTIfZpUw49cZaQyJjltAFovsoRMKp22R39A5gCPS0fNOM2Ev9W2nWW5MwUrS9X4j8dBaG2tn0
cqJbXz9j8dK2mZ78nCeIGSXRf7kWPzkzhQPUSQDFEtl36hZvy8BWBP3iJYRRW1XqUZgSUl264MKK
9opw8WtqM7qR1kRwFW6twqz2MFfT0HohQxskCktXGL4trUHrusa5Arsv3yZRtIkG+67VxAvcSgxI
GCJx4ulLsKRghVw3sb1kIG4ioi+QRSwNIXmnW7XRqZqCrOSB13XuP5tihiDC3PEytxh5TEzuR6V7
zOhx03tdZwXLQy4YOYjMOEXI9ZDX2H45OkYwMbUNXAFGso8Bu/FzdRszUVqizdCwMtbc8f9N2Jks
R45kWfZfat0QUczAojYGmyeacSY3EDqdxDwqBgW+vg+iNl1ZJdkbF8mMCHejOYan7957buZpyVrX
3N+SgNKUUP5iTYPYthrkJmip/GZeBYcJF1kKTXjH6+WxNAlUEfKk1obPDsq70hu5mvkgq8E+cIyh
Giqx3gsteiyc6s0lAYu6DUMyyYciCCeHfSgtxUzeJz+Nm2Mf0fA+TsSGfHfYlkKeUbfElZXnCacJ
x5Osgvce9bdfKGxcfDTMR6raYA+dVm5LCEmw/UsR1NdtyEtsRFwyhwnXLrw/9BE6t9O68oKxgDLN
9gxHUGFxiPKHdx8xGU7ZuTLSvzDuspNrfnWW2oVdfHf78m7y6rYJ1LcUnKGQ1EPgFsOmcAu1RGyT
NXWKAYrBzOjpTMFg9dW6mcPXypagGHH7iqWwiCDCb2ETHZzAZaj4RUnLxDPhNesSNnwvlyrbAG6Y
KE89Tha6kluxqtRMmBjwBjo65hlOIKxofwVFdxtHGldGrx2MHJ4Sy9vKneML3AHWm3MdtCnKkftu
+8OmBWNyHAU6aw0kmHxtXnz2Dd9mFlVfiVAoMqrZSEEedJbTrRf6Yx21zxEku1WiDaeUPffoDqfW
rmNCV8tsyNM43yLhMaOyj4OBP0M+LJ9qW9uOYWkFqkm4ZkoDgnqtnuZp/Jp6rcC/gpMkrLtbXbT3
xDDf+sjfFTMvFbMbOJYO5cbT9YfZgDGUEznvbOemWPGs2DdS4LMYgsYlB4oLwRjCBD0C0cWczRaz
9nGM8ZnZsBrXsz16CC8LyFGNtFwAD6sqsC81SzFKfA4F+8gT5q2/LqBFpFslg6GOHtuCIHsxaFC7
8w8WWaiUS2zM/spylCy90ctDh9KtJ5l9yp3yJ6KhgVPqV+jVl4qGBz1lMDB45bqATHMv+ehi/6Ca
l3GcTq6o0ZntcpcLQuZ9UWFt2+GPsND/ujfQk10QsgLRC+06C+vLZdC20puIBc0QcfereB4S3i6/
e/MP9V7UurQmhuiYloV+0EmrWRz6KOfGeAG4x9fc9z5dWnD2smrxEpnuqhmKkROPOujA2TkxWhvt
PrUcjKux3lVzCx8ocz8m3YUlGSEBz5o5b20jP4w5oAVeGV95yvjoCXwUrqPY09wda3KOwArZW6Kc
MzuOxKvlbAV2a0TPRpP0WGL8W4K4uhrgQ1JurbggsHbQCuNiK9yqGUBg7b9mxfBH66hk4Gs8DT58
0Cq0gRTSRoTJ/1WhP8L1ZTkPQmqTRn1/bKZw45jNWz4N4b7y5zcrrz8MkqnYXqUf6NxOaceQL8Mo
SHzzwJeqndN6yRh5C4fCWXQ6ZKcGP683DpsozF8IvAwrO1Ivup/w77VqCvzxrqfaae6s5plmhFOv
/OLaQlik7PlU8uitGvMF/w7AJplxoDUQBgFNQaPJDtjGniTUuaCzuF0xpZwTtoUrCzbxUZvfZFEs
hugALKOgJmyb0hp6dibl40IDZgEdYJMg7vS1Gndxz/k6UYTbpfnTFOJHoVyGOp7msmSLCT202MQT
ZsKMxr8VM1exhVAdBVKbsTE4i4MirHZaTIkRTb73pkofaSC4NOS12cWw/XBgS+XujdPeu4J4irPd
P2pldSzC6pXdNcItLX0VjV5nvWsew1g/qpgVy9xQ6BEz2YAF4M3KMQ9vIt/P9J6bdGazqn6LO04W
FNVsoDnZE6dpPEfNxqyya8bJu2rbcI1R89KzyInyfaxGju1ADfqfuvDda58mAVmqx8aR53ZcCm3L
p4riJPomwObZ4F59+KSrwQ8vg22xO0MvHTpd7aIYJQPOthaWM1sHS9+UwzMM9g9jcNgvQRACEeCu
xrndMfBOqAVuH7gJLtysNL88ovxrnFzMtzGLe+H89UBFrHHx8YDQYbRgst/ncUhlkyRqL2cOoywn
JPu7VSUNtVGNAY8Ljkbi9csNEtj9lL2GKscV7bjZvnCxpzTOO1N//cQGHn6Cf6BYYlkDgk7VsKeh
dtiH3mCpEcUPrGSKU56k2ZaHldiJtNtbJJMfASskT66e7smAi0OO/30Po+eI2ppuTM1wUbxzdLSY
ryznhzsCtXqOx+Zlzn397FUg9FVdUgG9tK2Yyy/wEYtDFYYERSz/4lW9f0mN/liVRK/Tcf4ldpgA
eSqG/TAafzzGsBOD23ii533e+HbCi33E1xZ5erTWyK49K/apDyhsFz/NrMUkSOO6dct4LW6bOoJV
hZHoVDj2W5dnZN+Laj7HVqUwbNVJkOYVG0Mzvov8Y+5hXLWe0tCs5jWvVn9rOQkkb2MhsA3WdZI+
aypr/uuEd98KPzujKyGlxBu7ze6R8DnZtN8eqP4VjD9MLANiQZGOeGBCeZ5jnUVrNkDyhpMQ1IAL
MSAfZldXQTuhlYqsg1Jom8FkRQsqJO821VI8AFwumBiaDnCibhgV3E3IXwOr1ooKExagrMitTcLt
5JXPvuTpzNfwIacq3hSTQhNU9ToqoQd3JfRJcQs5bCw9BuaR5dRa8xR8RJWCFEfamgZ9CubE+cJM
y4q5Y0yeaoP3SiIuRpq6D9ZgP3Y4E6Oyu+riA3IAh3VhuAG8MTTsiucO4NEmY+MmsBwHLaf8pVRa
W1eC9VVf5Z8Wg24S80LGoE+W3sM8XU7xuYDY4Rb0wTR52ZwEuEQyn082fpLA1ozHUQ97PmeYnfSE
xA2pA9h60GB3yg/PPJQ5UZP945DGqrOoMexnaKqdy58VA/Jet4rjaZ/6L77U9XNrl0S+B21ne3hK
DGt8HZsMB7mBUi0iwPrkQzE7OZxmjMLGWDrJB1MaK1cSO2+zfGOUs75O515tHYugg7TBS1s97vQ4
i/hEIgms/sNSuM0M5qeSOhderdg7VSgPLYmkgMYedpvFSbeBipnzfLSXnRvxybNOkwSKIruRxeDl
h+mmtN2lYS0sti5elhsddEyIuPNSxScae3+NVc9veAv02QRpbvDPgNaekphFpNHvY2CmrFnNAmaa
s8+yGEUoVE9yjGHalfCA5AGWO9UfoxWwPxwP1kxtOx0cJvpdOiltbY/EU0qjvkM15cXbF/tCazum
TVjb+SywAKF2QXt5IWnGnsfJom0xku13JDzbEX6aJgCyxTGYazrLN/gEvCDiscXKS9rbEPGaIieE
SwDPaA+AKCfFhkdhyCEumuISooZv6Auco4m2cfJu3U6mzi7rJ0RB2hWLFmkk/d2HIcClUvE3WA5E
y3gq8Y6k+duyyoNo4m87bopLnM7brp8SaPQcJZLWosei8w8zeu5+NqNqB93kT9tDWZmNF6FnjxR+
QdKz2fg1KW2T5OtOeumwx5MRA4D1JwXekdoW0TZhsA8JB4c3dnon7xE4mILxJX1ao83yD2aUT/wk
O8daxMMPH2NotXTkWAy4VrHONdijwjK5xYwrVfe7uRivGmfjLbAPjuLAzUvXWjAlYDMPLFxxDFl1
thsScWaTdM5HKHyenLO147dHzOr6YVbfsUIwa2qeKZJUR+bCHmkQLz2e1IGVMZDW86NhVUmAaIfd
T0OZsacb+v3GshI8XePDRMiS6aA82l5+k+6MbEPB98aoeMBpJphbtrBA9XOVgfVWO8eGT6B89+yR
jANkxarHSNJf1ZJqAAusIAKRBS1/eWImB4+vNsXXZ7vJFrgCHjH5airusdIyX+ehvvheKG47w2W7
Gg3OK8/1XdlrWeBMIGcSApK8Rjdjgs8xjq12xwLowdWGNwDNalMNwzFpnGs7eq9WzBSoN4svd8Yq
WaSM95bChsZxf9PW3pLp/rRnyORoKdueABgrld8iK+SWBKG9UhYbjFFiu1B+DqcF4QjYZLaFC0/M
tN9HHhvxJUoUZx5te3VOZaUT/hZj/LtM0GPOSRHDdQQ+C1NXGDXrfEqZ2sFaOilz8jxr16oy3mfM
/F7rT/sBuwYZUXQiNH0LY1f6YC/2ot7QD6E+Nif81iQ+43rNNa2b9nTMxvyFFAoce/btdFAlL7ZJ
o8MUPehFLYFv+W8Z2iWc0DmIyoXD69D0RLLDFC1J1E7BPJlMj5DPDxR8Y2VLrOT+/N5KdJFWMjQ6
DgWzOJIeiBGHRwCZj0aX3Hqd+GmRue9iMH58i3WLKTG1GlGhHUzTvU4hGM2pmkhHaRipWjbGHfLn
0HR3U/dHKh7VvctkjRbpzbcCz+vNSLPvDm/g8Z//5eGhCrR+psDqn5muwvzdWzYBP6zHu9TUuEZr
930irXfMCCXd9byZoaKME60c3GWzjwm6WpooIo3jw6qUWJk6eBupF8aXHiBH0AM7hAX4AMYaljAx
7u948WmK4aj7ebetJcceKYTCuuZEO5I41nHI7PZCOOMl6dJP6THtsFAqczzuP6XoXse+EH8jt2NM
g67No79Z9mraBqoATmgdAy+wP3XXG5h3YX7umwi+DCzVXGPgM2v/xarYPNLOeHaXXyLIhwkkvFPd
0jTVa7l5lLRLEq9A6Jrj+pR43amu4H6FXoY2o55Gi5ouswWo4g3lDtumvh7sJEdRgxIPHksPygKD
XOUV4cpdtqRtnrNvmRguEpuHCvTTInkVpXuqMLnSQFb5VnmR+PLztmTxhl4F1/jgylgPxgoqfe4n
8Ubq3s/spn8WTjS85auLpnwbzB6nYhStOxJea0+3dlqCsAr+Knfya4yDxPaoX/SLxWkKtXOaYoro
4vqzmTAhOHCQQaxDTmCymVSP/J7hvUlYWF/nXO+RneN7RDECShHvWs918hcxzKg0dqkxUKKGpS1b
dyYbKOoUod/6xquZR+v3irbwEzujcNvZRv0obT8NaGfsv9K03Ottk1ydyX5T1JJYF3cZH/UXsm5P
MJG3/sBu05kolp3c167W6Ras+xtGKviM1hOFkQ77XEaKualptbLusRFj6InVrm3KPWSfTWwriMPm
CReNtoojvA8VBONVq/pgnotPT4dnNPG2TELzlcow0kbCHPdRKYs1BwmE+RlTg7FpjQJDDHpXPXU7
zGwcHvgyeUysQ/MqQ2xffOKVrzCImjwW7OtyWki49AIJggd/FGKmIUC956iRxJi2yjBxvhLehtB9
auBIZtlTZeh8/4ycZc9SQRnFo+NhtBo5Cvu1+Q4y8yQngEMW7lBTc34VnmWTGyLD47eHxRuEdrTc
aZF2mUMX6IZmnYFrclofyod5TPzAG4b6Bv4nC0BgfcPcpQeNgFFzQNyOfMgcI0K6RrY66qGg20X9
QY8n1vXBDFfhMnf3E0KeRNvGWaJdm0Q6ByTmPO8FmS4sUJJW2Rq6KZsmgFdF+yoxxr9rZQZqcK7b
o4Fa6LX5tTZ0jC6TRQGGhZSYW3eIFB7mLUySxQJ5rZ0jBjj7NBXtd8ytsmbmxZPFMzKkQ54FD07x
eb5XqYee4hKHKbjkNrmALWhjPtd9L90IHWVcjjf+Wh8ciVUEbfyMwPfUz4a/lxCrlOKybRkJOHwq
jX5b3SOD+0FX8ffY86TuWimu+tCikE8MHJwh6COo5ocTdj+1tjXrvbfUVwPfCaezVjyl6HlnrWOP
WHkfTHneF61SH/A+jYMK6faIeWZTcIZnXI00urb8gCP3CzCm7iV2sUvnHhSsITojs3AXhSO+7BpY
kVHC+x7FvraoOJnoy009ctN+L3z8LaK7T6BawOr3GXNQrU7TJLkunS+g1Cn3oqe/kGEigsOGxBY4
zGBMwCw183tEGn8tPRSFeRS7UEzkGpGyeqCDOemKdUu/5zNlB4pXJ+4cmWA3C11OsqZfY4/Uwi9O
eUPDS2zexAOtJGA/9E0kEUb9ub8zmLKVsEfmSja8NS8fGl77I0xh7G4tXARX6ieviv11H6c3N6nZ
a+oSJMzcPTlFYAlqmChPY9SsvPIxc93zAFkrEHo/LQWU/d6Y6dtVM8m+2YJilfQMEkk8phfeaKcc
mjs3AsdXnj0aGijhcuVb6XosQklL62iu6lmj8mWuQKNRvcfeo+kfndQ+6ww/q4RD7YszO+Ji5+IH
NlhyDGcn3Vi59mFzTLmmzK4km0fOEe10tOyWRxTEUYcdshG2KCfz3oqa6IiMvXRNFCFCIetuUYSw
p4pmuFh+Q2y+P9CSG4K5kg2M/ymmFYrYKpr+UqTWbQvXCo9q4pFDaMNbuwWKA+jmMOjqMtsZPrO5
z1JrlbUyv4r6A6C9udC8m+NIEMjv8+FsJ2F07ub8lEaw1xwB7VuXd8rQWDQUOvMBDWsdWG0OA7xy
mEFhZOcfrSe4W4oWOHfHPN5RpeoPaARUO587PftQROEOehiLjUlNJI7svFpHQ5StBc5W5Ybg2S0m
o7ByT0uPIyONlR2yH/a+MW7U5n0q4vxJu+hepB8lkWaOnfg0CINiUmr935b88gONaHS1mFjpi+wD
6/aXlZv5mfZnVlJGDmqItgeqwMEpjpQ3mw01OTRLXkCyEWGKeHtPU8E5hP6fWObtVk4I8KiH01E4
4kRjISZVsv+cHJV/Mk2SRJpRDQwdPIbgMvmB0ddL5SE8YKCqfSCT7NpMXBGZq20jvIRYO/VLtfiE
wwLQrNFPRNisVy1D0MmbZO8b4zEu+vwUdvKj62CJqJp1A/LLRfNBwE4GMSz5MlI4AzOZNZoLXtlW
6tNuho1rGnhZawPaakjajtPgitWqwEtf3+b2D1Mo69wJ41fs4EJNba4DOEpd5+DWr8d3bNQch5v0
qRnKRx2uelAbKQoj8okPjY/lAK8Gi5PNFN2rjjdpo4/2iWUBXYo23gNh/fYOXWZtMzInME4NVwdv
6bIcPuFG+TBd54ASFq0EX15cTFtLIowbHp93dAmuyug3dvI9aR/eZYAPPMmJGo3jo66dZ6hB1452
XrPQcaXiQGNd66hD1jKy9LL562QkhEu9+stiMNNYMdnZBJvWbaFu2mWQ0fJp4a80Epvdhk5tW4+y
TRnJ0svUINN6JldIXjI3YE3LJT6QpcpNdMNVdv5L7Hv1tsGEPGakWLQQC17uAg/wJGmeuuHaMeJb
g0N1IISzSslxzLb1YNjzx0BELzKTX6s272MHtbd1PuMc84U/uc80HFFQph5Nun5pO/8zx+FX26Ip
omzBzQU7HXXyj25d/LB/SEuCs+VSlCPr8c9sVgAmq88Fe6G17K4AeYbtwHeDWk/XQkdVI432o3Mg
efvuTam/ahdYdyrDZzC4IxHT1dBnch3jEVxZznTnOOPZw5n78yBESEdIu7ZbJCVI22WX5Uu6nqcS
7nRsuusimc5WEzrrTtco19FICZiGw3pl7N69caTQiKvGmPGeq37Vj+2zh0Iz44asLUg8Oj03hF/2
GQktVkYuagyu6KbvNpzFukCzNY6v1axwxGwwJPK+CBMwCg1rCA1LLOVJQYkmtI4MxwuAUJLA6qtb
Fr+qdibd2RMkr4sZdwLBzJXm29uK3vk1x/217j+5VUdtk40YKzMKqymveHKPqjhMjcXlphMJK+07
bImrZ9s4AQVbubq06w3EBz2iC0Rzome97Ru0r5o/wTsas/bgGYuJEwqN4IwKuOfTQuInN0I3sq1M
1A0fgwivN2CcotsVySOkmLOlufqhndOYgbs3VlSUxPcO3PCQQBdoSmfCX9bRZ1AbNiCz6gVESnFj
lSQ8sbw4OQuiolzZYt00aeKKiHttHYaQNAFm/LaC5T7cj0cjbZjIXI0hlWLVAU+BUYtlKsgpSRmU
dWDyIbaz51g6L8dQ72THE3Z+rpI5juiQc8buuRxnil67OzPla89NE+ExhVZgMyOXVr7nZJcFcqJC
LGIrxakwrdmrwjpo8ZxerFGRuxJri1GVu1DsIQL5+OcQJ7ywV+8c/wIoPpRZRea9ieFEF5l/gHfM
z6WKY+c+NWiwx9msCYRkGZ+bpk5w6BGOR/IH2rDiyUdKDJpBzS4RpX2fFpFHzZ06012vJT+NzA6s
BckKmuwCbP/BUJCP7AJZEQfgzcWoZHWEoOPKfWk0siCe620my3rpFQ6iboj7I7XP8oZ4dxu1aQxq
cjnrruweNS+hjVlsk2IeN/OFmnQeWeoWH/m72goyGhU7UOpdiBAPB9vsnqSany12cWuMW9++iSlH
b14GSepiNNlzjPmTkilesNrezLzJMd9ozzzPKhSd6NWMZIYNWOB3p6F4XfRk3TrqPIT269cc9tgU
fPWiOMVE/pKyuaXNcHCb+dt3p52JYxTSWPYr6uIaEeXZSXCxjdDIQaKXNb136hBoL64TPXjslPe9
Tu9708bXEv92nEAn6UOXIZSd0Un/QNBl9leDuR3mPrxkME2lgQwU25bH8pwPPLdOd1bD3s26Bw3a
zkvepeluKpEJk4z/mBplEqMOzAKeNwwquD8hK4jwITVoieSUsaN/k2YSUtSFN2bwqY0VwQf/OIM9
3INOOfuaaI9eXlDqpVg+WY1/cdF2Q85tnJo8cbJtTh9ubTxNuRAH1ohfTdxuptkvNpGy8Onhalbd
eBmi/FmvQnJ5tsIsUJn12cqL+aisJl3Ut79pVHL0RHKDXvCnzhyUMIsO5LYxuG8WlQ5H3eBQoNFw
QtfFqM4NjjajwhgkTf6W4n6kn2JZi0L0f+RH3VIszVOKzOKhaccH9sTVswU8wPap4EiHR+E54dGV
Bdfk5NZIi7l98ru52npmhGUsrzbOFBevemh8i9Y/FWFUv9g49EzPn7hLMY80mU1+KzHDZ4bTjZc8
2GVUfAooK2svtotDrQpq6bJ8eTeLI2Uj816N0a02RXJM6ac+z9N0nOH288iifjqBEh1M5FnPmHwH
hPgH3wROP+nvbBmGfdRRrVrnFd+ez5lkmGYerTjiFhwlM30PqJg8CjsH/BashyZd/ZqpONDFw45H
8PDEx3TWZb8pCuKBvQFpUKNvehExIYfkEDo623S4S40Gouy8GkULHiP2oj0fGL9Ty+RAJVSzGtPB
vk5Wu1fQzT5nKzk4gH/a3p3J3bnTWXXmHgjaNxYJ9Vq76b1pnW92ktPez/O3CFkoiIwkO6ZSvyse
1ifT136V1X2VrasuSkl9G832E6d5TEn0lF1VLH5ci9NJZ1TIW4NvYt0XS+KZzHeLV+Ek9WKd8Lwg
Huc9T65u7Cyn3ulNbPEyGZKLX9D2MNjxNZquarHY6LXzwPmPt1xKNWTOpu3Ky2afjzRBd7WANrfM
x2B6RuyEBUYzoTkgG1jYC5jXUOiTU583p74ZrJvgat+4petuvM4lKJ7k56G3s//6peQMgDaujSvD
tbIN/qnvFnP+m5Pm9jpH/iZeS+fpkrbvsMBshqLKn4wEHa4GVd70Ezy956zI4luy/MK2ndrO6exw
je4JccWbPgx5T2Ru8ex3iL9AipJ1Sz3hqc4kDvGw7C6ZJLZLydxWje1fI3OyY5tcbS0kVtXIn7js
WkI3LGrI5ZhEqtZ0M+76tl23yHXPpbWoRso8tm02EwABqgzXhdawLvpquOSBVgemZWLFBuZAy7ce
6F74ItN0k0sSA9LEBsH2ElMbvQWlb+5Gqb2BP0pS8SH8NkNMnz+wtX2TsyxHljtmJ/ztYEusKMyX
Rc/yfoRULeMwXa26ciD33IOvp3IHusy8xuCl/2CSWTSBEy/4xflrTj/FYFLLnkQh343TbnM4FGT3
zYFKulQeKJYKrFi05zz27popOVb1sbPLWDewe5Y3A+8YiHH/MdRa/zxFxttyQ7O6Vq+9dLBNehIO
dhVdbMjOu3FgOs4bnDvhh+NFdO4Qy8xR5Ta+XsN60PPkYvHAK8hF97HmUR8r8PSJHKc9hJbYK9ho
ALrwDaVvspI3e0nIB7JBQSMyaXEnlRc1k8uTevotSnRBCe+U2/aEZ8o7+SZm3FHUN73ClhsXcGAd
Ykcmdkx22pBy+pKG45pK9i3q5FnDjckKPP+2jezJ5wBQtvD+Oitb2zoJRsboFxWqZKeFzfdQe9lB
568RzqPcgCwRq9JxUDE77yhR7Zmx+2ELxsEOEmnaBy87mtpeH+9x8shMNa35iXB1ha59MjTn3HNS
Jmn0ZcS/spmf9La9Ud60q/Xlhy/5JZb+FhMklR5B6VefjsSu7WHqeFkLlgZ9EWkHHJf9ocIx7W6Y
0sKblWJ4A2q6awqWaMnS5yqwA3QTdTul8zdaKi/i+a0ixLLxhJQkPMUpsnBtS5cYQMz+pO7tM8GG
8MZ7s2hMdKQCH3cX5+fEKFngPEvIaqwS06s723vX5eQQUyHN1HZrogVlNS0wiq+qRZPoFqd8gvc4
mhus3XQ/Yd1obt7IhhoEwUhakbcfEOwwdhfazLNV80+Ennp7y35HXGbkKO0NyvdvGuMvw/yxThtj
21cjA5jihxjSwedZbgSVbawnh4mzIZ3GMxldYOmeTx/c0sF0E8OhMjLge/xeOxHFuMV48Nf64zSj
KDTK44An7D+PYtMLPko2QwVhLww0K1mGKukhhkb8piLLdrKJ9m2NnhOOgE/aCZOzrQBE5P7XAF1+
r/ToXc7kjsaWi7Zp3PcCvrkXKhHAePmuEhPP53zKc1AUg9sDRMLxl2qTRC0mpEr9+BMWpI3f9H/h
jSG9e3AlQFE4Mh9RtslhTm34W0XurdXzZzQX3E3FZzOaCX5GiBC9zrhtcfjKY3c/AG4IZvQlRpY1
veEcQ8rk15CI/K4DU4XYcEmgsPPkn7Rm5oK3BX/XJ2rndOwKrXsXcp4NKfJJI4HinPAWr11OLhRh
rdoOAJyacarTeMBKgA3p5PyVhXqyK3hGNYfqqaUteNTp0B6rt1HnETe5GZV6cfzFkNgr/jFC8EOk
ae6WcjzsvAZPLxJOwTBNGCzy19mY2q1qix1bxGxrF5wzSihQK2kMkP4aTjKdUTx0BhECF29oiEJD
8o9fiqm8Wn58riJMddFSA5D6w7ZIhtcB+K1e882juOd0Rx1oubcc+RmllCkY0ApwNde3YV7+kwka
ss3UTa6SqZX6eeI1PQUUqbWFne9FVUdKGCSkztp46LWfuE/PEN8XaPFoFL/cM2fC+QDNSoguzB+X
f8/h/Id4WeVTVJWHv//5H/9FxLRYR7BuNiySYAv/9/uLOuVI/ud/6P8nJv9U13Hj7Wi+VpvQlwDd
AO0NevTNXR5MPsoMZiVcewsAS4rkPHbyVprOO3SLv4tTOXAUFuixtY4u8zc29p1RP5uucaF+qD4S
Db7gg0iCufpTxeMHr8rHLBugYxfVXXTdBhoKQyJWBt4sfu39GfQTbE75/8EY6+b/ZLj6AnSrIaBi
G4bu/Qvod+aZ6SW+8nZM2vDtO3CHdUQOcbIx62AHwKj3PrTSoWmtIGg21AKjBgF6rbJhBgxc2619
iXq5RylC8VxAyD5PMJM9GAe68l6VyCPUUmSIgDMrRmPtzPUffBV5XQFeYWuVescuImHbss/Xs7bk
EVSdzMqhZZ2bpm2e8hrLh1poJNLJ7oOZf4DQedfy8WHUtOUyYn2CEkgWInyd+S1XCLWnJCEaQuUa
K9KYcoyQIoVeH9sdfmm7eWDaOFrVzhDAFXvTfqTLhT88No+a6WPMrpcnDA8MHLAnHIjkObUU3aPj
/53MPdPeGaauwBQT+VyyyPle8vrPjVPbgBjBFh3NyXsjuABvaBu1fXWwIN+CtFm3mnMoXEfR3IJ/
QebdE1V2B4yeLotPciugtBwzfpNOd53T7Bdwzm/ZpN+1IEGYcvuahdTIkk4HOqRXXaNRdouqXTtc
iUaaP9C0sJVO+tnViwxLhqpZNM9xoM88hQSFms7+wzBeXB0gQP5s+WvYcWRpBoBdjUZIQQ33MRFv
8PFwULIK4bkmvpVs6o1XOEw3hnWMqZAmgZq8pvr23991/8Cs/+Wu8y1K2DnBG9Bv3X/h0BaltLgg
Ldi7Hs09M3NFzZITTohgS4LLnbCfAymj+FvJNtwRUiUWxivdw5dNIrK5eKr/O7uFsW5dtshLBjR0
tU+OQOSa81+pt5JQmfNG9hoEikNww0/2Tot3w0grYx2DBFo6M1GR+R2o6mDrhBKncv6R3fyWwpw2
nZafCFHMe9GiUJDXXkJS1Sv18PzhvByUHb67qn8OlyhKDUI4QCLiNQFlE1QLP0Yrj2KBq4U1HnG3
KpYv9kC/3xGVco0WiEWhgDk0OTrAFAbTf/8N2//L7e7bOm0IHr+CGV7Q2//Pcy0phxCUYuvvWvlO
F9ibXlP82p0mB7EtjVn96LozYHLJD7ANQetSS6RlEWK/PgmGR+tjlByC3aHE/pitu2EAvRdH377N
UqfXUDjpAOEtVr+i6bFGU3s3Gb6jhDs0/7IlDFHq4M3W2kOrO9aye6MAG8Os7r55xrgfaYbE3x8R
EQMLYIsQd0t+/ufdydBPYMTN12xRDnza77zG7Nakn0nJdOQlbcm76Offf1lL6cS/0phB5TgeD0Zw
ocTF//uXFVHQ4uhO4e+UUX1OZvqtYysEVPv6qeQyUiAawwbPP6cx/PUshYwNEhjY7CakEWBNo9Hb
v/9A7v/CafZ9yxDLw1oXvv4vH6hOuTnY+fg7FyMY4k3y5eVPeQYxyhrXzTgeS6HRDwrAc469Qxke
+7p9ok6CMcvAxId/ntM9t8dkmt9ATo00ZgtQk5fpjU2muAVQuD6Tgh6wBcppGVBNQ89+N6F3CA1q
P+j+v9lPmoyMY/nwVnjVcalMXfm879a99HUueZhQU/FsVCGonIZQ/xKgy40LDIxx7QNUXA0G7RAX
1T2OkdveZxlexgKAp6MhkI/UyGt/S49wFsTZt7lR0QWfoNAX43eUM9oUVMOZ+a4o8/PyoDMbrrfB
Sj4i9X/ZO7PmyI1tO/8VhZ8NGUgACWTE9Y1wsebiVGRx6H5BkE0SM5CYh1/vD9KNY6l1Q7LDfnSc
l9OSmgSqEomde6/1Lc5+nkXCQTTxUuKbgT73fdDuY6Tn17//Hpyf6fieyWzLRXcIphZepP1T2AK6
zBkCPPtUyVWu80mTTQHedqQ91nrptU4fnCo7x3H8AwLsYTKL9ySgos8IYSDsrroaF7wyQ49ihQd4
JQxOAQkE2HhigbMdxx14aJQL9uAjc/fJdm2daUky2NgTJ5F+euol5TSRFz/yDPenUZXnkRbBGq7q
Bv2bfyXj8K5ZHk6YTXwQ2v99H/n/0TSXSX/+9//y9pGDoIgbqp0f7R8jZkA5ENDw3/7938jWCT/L
9Vv79guDk7idbt9y/uL/KD6i+u2X+/rt47OJ/vo3f8+m8Z1fPXYVQmZo1wKKN3mOf8+m8ST/xqQH
ZinbdzwGbf8Kp7HUr5b0PMp26VuSv8Oia0rC06hHxa9S8KOUq1wCb0z1f5dNw6VZUlmK3+RCof+p
9OU8ZPRWl7S028KhgRHi+xevs2jaRHFb3wty2wBdWRFGyq4oz05MqWgLO9g6EIQ2WQv08Q8f4f3v
7/9fii6/L+OiXcpr31teS38sDLggj7ANtB+2Q2Fg/VSlspXKGGql2JRW0zyn/rRM3FVw8DutD3gj
bEYuAH16BODHcizcnZvn+Q72KFEoRQFCekJ6c4VgMX9ufV7DVjDRfdBQimDRihNOqGGTBkl9Xank
wzby5seIjhVzqI2RFAcl0jzMEOAtQ7gDbePxYJvd8Co6nLt7VEbqJEGdTNRHIJvQjWNpQ0rCXIis
3zcB3HBrD3gjGAoVBv4ZoggZ4roJWTbEyTI/JODD/KD4dS8EeqZXKovDbUH2xLZNh+Y+znDjcTJL
g6+JbiAWM+ycrec3h0729R1kg/iuyrHEyMjvtlI57X0IGmlNPKu3mQxYWF1hNDeDpcN8h6SuWJfS
FE/RoHC6S9s5a9MnV3y0PPcZOIS6Howcb3+ffceAYq5HW5CQFjIPdN0l5BkVzJVGAHaPND7c6IHi
0OsW8zmRYfpb6Mr24lamXqu4tNetZ6mTQg2LXnBwX5Eh+i+0AeNt4AT5kT6x8xT5dnxJwtR4GYYK
RQs6xz1sYiB3Ix7TqmQiOyfm8G1Ap4tr2HS2NiMOBCd+/hlIo7tRnlyO+piFDa/HTOjis0DtHt2E
pRXezkGR4CxR9Qvme0y3CcKWpk36nZeSVp2STnw07TB+RP0EUKWOMWt2UGrwGcb7ae4WPhP0V52m
LWKssN0VTctYJGTEuUS3Q3CCnQMqhuDFKozucxx7pFgsC4CW7xYcItAxu8kBoZnW1ZzKiDfdmN2E
dat2AKQJ/xSGYA8H93pjSOKr04xeTGBnGF+7cbyfh2q4blqMF1PYGkdQviGpUEl3dqBi7JQQ5X1Z
1jZlmNExtKaRTPot+CLXbK+9BuCFzRAQ04YmQhMPxFoUCARGgP60te35pVMz4YKNVxlHa1D5Za6x
JdBvASSbkN5NfKHcyzwEudeCXhqRPB90nYdXuUmfmBkL6XNRBdtc2wK6ltB4w5nVbPSYZkcvRaNf
o4nctAluDmAoJESvGMnYRJAnOU5lQ7J3BBx0qRlH+h9FPuUMDlBgInkL6JrV9GJZJOpKTVV9cuy6
vx1Hf94BFjc3Im2HvXbD+jTaRXBHxsG4r8lguZ7KOvrKKQl4kpD6WoANrydqiLvZY46OoUrtp464
i4TOwZroPn1TIOk8ZEUSnciV587yMgXmyYTkJLQfH2XSuvt26LofxGBUD2yQ/qFvE+O+CVoMdx4x
ISqUQK90vERDt5nuugN4bvowaPI6sDVRW83gyAwvWpUTHGXYA/lk3DtWx1EnrtgaSTi04GvnZoN2
PuI4uIsdjoIoRUskD65CHagjBAsr6dJZe1ZDy88i9IAeNTgGj7MOOqsWZ3nbXRxCS55zxRe+spwI
psOsOKYgK6BXTMczziDoQn45wWNAkO4mYC2nIAv10S1lRlHZuK++F/t7/F32reO0xg18MtzzQ5Y7
656qrNg2Y1cbm9xSeELc2Up3OeSfN6Df+c6bKMgK0DfhlYzC8rVkqL2zLAi0Ed2fa/DRDKHyvDgA
GBwo6UUwchYr49iBzF11ZBwFgzOSrT1ht9B5YKWfICEagHxJ7jzSr5aYUzN0uvBwDP3WsCrfgkAU
zz4L/NSZ2jmMOI5vhqQDeqNJe/mcMt1b8N61ugn7/pXgV+PUeiQ8sptXdLJjbKPdOmv8KONIzPpz
LDJvg7aD4JdkrdpCohfPsfCTb3MQlca2yxiZP7ZNUx7Y4uLHenbNH2EYTaCrrWi0Ea2p6ivMG9vc
uH3bfQP1N37GyILJ4EUuNWdkktINcG7TeBQftugdWr6BTZK4ZU63Md/l95RS/pXAExIwQ1/8IP25
de5nsk93TSrM+9xhgumAH3uc8qpCq6RqBBycZwpi1CVSjYBozH1QjoxyoxDCrZP7UB1C/8BHUgMP
cJr5qbECLzn6uNoOVVLFazMyvteWgyM9He1YPrBvxt8Gl2EekBHfRTouum3TqUYc2qavwrvOiYlg
yHoE09XkoMkpQcazFUxOhm8MrwMxKuE5GtyBAbA1PjmN6V3K1sqPysKhAlFk2Ok2irfaDsWe2LXp
ltFDj8jBqBtqkAEkXEt4jAM6bDMxzj9ZHtBkqhfj7E6i3NGfpsvj8Slu/d4w0JiHQf+EgfvGsEI4
p3DxmTmkSARuMfbnLuoVki0Y5Pb5QhVz0q/BBFfvJs20m60+OhXD4L16S6CSEdHmK3KM3iGt5x9O
PrsfXZstVnm/IjrBgcoKsy4+WUbZ00mK0zpF0QaHHjwGzhigtn2qx7dcD9j76pi2+rPVBfKSl8hJ
hMvor+K6r0wJsxu9GXIWWjHd2zguSDUrEQ8KcwBEOIafUT+6J1p1xTX0l+5b6KHPAiVgvfUNihVw
yDQvRiqkqIdzog0w4VleP/kmGR5Kgs+oB02ot0OABv7ODFlCaTBGywiBSUqyakpyTtXEf5KZ9XvV
peeWp1GFzR4Y0BWI7FOeyyVpeNvJ7nq03+fQ+VZPp1bU67HFAcR4ONQXUHPnKLzU3Wmomo+Sd6TV
YVYqVffK1PHK7uQ5cYYr1URPRYXuRHvtGijl9QSaQYziGizVqUSzktWXMrsZjccWixYmxquuwog0
tXsvsw8eY7wWWYo39qCFmbRN/UfuYBSzRjIUCK+JVH0V4vcscHhoER38EQNthLm1oYIrYnjZtGRo
uK3AJ6PmC67NigHzXHDIZZbhDK+AOT61ONXkdiGoTW3JDBuNZRadhDfjeQPENTVn1jzRK2m+a9N2
XwPMyhKJPPdLO58LnKMZzg6/GA0ETvqHmpE5GEy6nWeYRsyWnrL6UXfHjoknh45LBuU3GL+Zw8hp
D9lftimau0SRH5K+JX4PFvE8KeC27oNyCDcH8mmSSrO1i9R/caY0X0kDteAMaQB471ePpAmJjHOI
tYOprk74LZ7osOKUoNppqjLdV7wzdtIeW4S83dpBhwcZ9F3IrDiMZuvfwILN6H7qxXVmcFUxDUuc
MzxKjqseB5oAZKkON7ohhBk17QU3eQyNsUExUQHXtSUu7zqwtk1mkcVt0KUg8dfE+ZmfEViQEIUk
AkZteWMZeHdSm4+sNryTtejpnEw3jHKnKL3JsaM4aKXrtwiGBV2GCaI9jyn2VKu/jXjpHXoLHTjD
Fr8gPmY0RXnEqe+TZJKTHBQKBaawgxrbeu5tpZe4+jS410PzWQzGPW/7cD/UJYY5W48fgVfEzh7Q
xPTZowvwaDmGHihfKKueGivkyCrAAxrQ5rqaADasPB3gpauhasDgbGV2SUc8TZuxgMcQrFxKVjLH
M3dh9Uf8xZjfe5WW2sTHlHoHmGoaSFldsM4qnHCNwd9pY9qZdQ+pYR3RVH9niMprKnPMzRgzvdww
ZhL9tXQjKLmEObSsjYLPNMUFQv8WJgxQpnIUwG/LaJF/dZ1eD3YIOXsIrRcS6QmeBu+6n309LrIn
8QNtPzoIezRQIncp5XEpisPcmViDdFtvPHJl1qQLoYMLTBB7ae07L+jqZo3105H09wEObZ1ce+ui
sSFHOFEyneGfwqdO657XKvaWlStKyfQVuXqlc9ajj3Qcp0IsCKL3oMkxmG/WlluWz4YktAvOfL0c
NDgM7lKdN1yFWz3Mg0RORZSSfVvjTbhKTI0dapzU0U2y4FzCvrlPbHPe1ZjKrmS4yCwAue9dF6gu
kdT2wfQ79IRK+Pa3ErvvulWIa1F9+1d5HHg3U5RFzzU4kiunpmWfJ0WwJQWuclachVpkCmF6kmmN
jTWJlrNfUptrFUbiYDruxAMPTwoi7Skrsye4bOauC0zrToSm4GumOisBdb/OIg6Occ0hiBK8vkky
QKiTxIXtJirdU53N77HZjq+dScdr0L55gGwJJs2zDeCig4CBJ0N9DVmLpPa60nvDSa5J4bjvuyJ9
kJjDVrEcUuLFUdjKBCZPYPmIQGXUe9f5TDVM3o+R76kR1Fo0ym9WklyDasV6QY0W+4O9by1amN4i
jEPUnpy6yVtsLiJPd1hHxEEZ/rfMwtXqO7T+gAkkS/MdB2x31YkvHaYHQQ7PxjHGhsDtuUMIK1xz
TU1ofTO8rDnAnw7WRDm42KwTe9XPA9IVN89icl8CazUvpKCYPuo+SMmk8mF1PnkGc58VK4gdtbPq
aU/iuXo1XQ3tPEmMg4sQaN2FI9A2WVI+lrQd866xXsK5D5Cn5EX57A3CfLRj0zrgspVbS/f1MS8s
XPqVnp4sRDUPyFPYcm0f81cP/IkJSxLdRDnluznr4YdlwRGJEzt815OItgU7wcZFrnddEIlHByJu
9mLCNqKJC9rzpvUOdZRyoBUpsTjZ5DMbR29sMYNekOIJDW0nuB5NzHo0ByYwjrJATc7U8eKNcfLN
tFEBhnUybizVohRSbXPMEbqT4ua/WmFz040QwrsieCWOV247l4P3YC28xmwZbo9L3E47zNvExymT
jPiLgdygrqDJfExH/FJeTrAIbGfrJu4K+yTryNiQRJrtxyYMnyN6ZHsoQuXRN4ArTKRvXluJlk8K
3/jtBNgPj8sYHXQn23ebMcp12kFdQi5eyHU6DM2125TeOctmcQBCle1Ko5F7ZeEUWJVBER6FMXOM
ScJxvJ3tnAgLK3afUjeJrpO+dV842VCTyM6nuJv9vNyhwR3kCm8SIZqOyC0qxLZ8mTuOFL6dDtso
pyHc0AY4SbvN35PJRcBvVzGGn6Q8oarJPmkKD7ceuMLvU5+KXVr6It3YKVdENFLaXnnF6LzKPsE+
G0t1buaejA5mkIujNnxRATjyWhjFjx4uGiEldh5cJ6qBwSQ7SBuwG+ttlHXeTZr04uL1g9rgMESX
wYz9NuusaCPMPrwVgeweyeWlfmkmAsewxe3QX1KqmhortIsQ5sMwWvuasVW5ZQ83rjwrYk5egTsp
DfzL7tAxdbEr3t4k4DKkqlr2c9l+qipQN9xWuRmBYn+6CqUCWu/4fgQk8FixEnjL6ubejhXc29Cr
LIC1mDJlTvvdruidh+21r+L0IUBycx3khXuwy6UdYqrx2WkHfeuCdwBTYXuPA6avitLGR0Tg8cKI
PWeXg6zBghRlW3OWMVX7YoCN/Co+c0putlVWNxcDuQXGxTa8SwMlbkTc9AeJpu3G8T26Gb5uLpbG
qS0Tg7gA3SL9Nnh5Y+0yXvFsRG9ZjNh8EzLB3w7NpB/DqhxJOkB9n3uCXjmapfyuz9L5MoT+tDdV
Ot9Xcx9+hzIK6TxN8PpqsO8q7jc8MMFBi1ADEgxzpBK+to5u2I/TKk0mJgu4k8KjIuvxrQOOSXAU
7b293drVbdXGGIYEjQy67/qQ5NzgyHa6jiOELhmygDXwh2hrzA0oR6OivaYnc3hMTGVz61kHkoXo
FnA7GTIrWCJ4LKuDNWWLmR++dWBy8ugaezq2rZHulC5Q2GSDvghg/mRaFPljadjuNWQ2CbbfxpmQ
2PNd43vubojjxluN3hKO2TsRGs6i4LyySfsgYpAFM00c58kwPzihV/eBbRswpYa4WcdBZ91RPoe7
kvM4mByvHe8MeBHEWoSa6cxI3xIvXuZ1u8oVwYtFc/F2qAu5gdKAs8AB4wVij4p1tmK08Y3R1v0N
pztsbuDCM1zkUIHxfCxptYZlXYArWYxC/JSQAcy6yfXYFCFxLdra9zIAZ6jn3/QXDhK9LrV5ZRA1
bd3mg2DOb3i25gw/a/PFK1P7pjZI5yBIwVhzX9ZXRmsMOsyyhEkFIMR7HZlJeW+2MfioCM4K9FVX
PHa5CBGuCHFhGyjuktGqUVfHw4dZk1cnkhwMJB4EkHuoTctDbHjm44BSUqJkXx6akvfBm4VAc5sE
NXZT23ONdpWaIFq45K5Fcozye9+GhXwxOuwFWtT+wXXs8SmYpuFRaifDiUh63iactb9nJ6SrM6RG
fcCN6L5MqXJug7C1MCsEyS3vxfYForwNkwoMDTjsMH6oRriuaxM+5VvvkvEDPQh9mNXaITDIQR3s
ZCSw0a3Dm7Ql9nFVjDQ/+s5XF4utAplK78rvJb4sqtk+09suibC9GFEN/zHNTyIu+4uqcOIi0nRw
LUjnGcElZh8kgQnUDw2lFngfE9wOobCwmmpfgJA+pmGBvz4aBEgl00TkaVu2v7PbpFw0gfmMlC/S
rz6tqGM8cLS/GtU0fOAe1Wc1VwvSosNdE5nRZVxYovB+LM+DyjObe1nU7TaJPNL3ctCSYH5M38GC
W+Rq75HTR3ERpkDOHI90SYOG2c5StX7qypwaAVXXVoJoIvbG48Bogzikn1Hvh5w418nXkCmmOdU0
J4rkpo2a4L6ekTd1BAN+twFIbAdSTQ4ehvRTn4J2nG3pbxrbB6vTwOX27CDdI4Cv76ZFhMZcEdTD
0E17d+gJWUJLDsJGFc8u4g4uFksbJVy5bsuxJj1SO5vJG1gDjFzkDRis6oPAKv3J2xJYoKeLa8B0
HQkkfORUBkN1hu8ZPJQN9KrSCQdYStWCbGlD8rM4f6dHWh7kKNLs4iXZMlHhlRfmiFjGpJUn0bjp
eZxoKkEvB5U7uW3/juwXe71jYPshRMq0r620ND54wTKPN9oGhV+P7LreDHZEAWkCzKKN5XqViTGp
0e8OlIa3uTDL66rv03uSNvr9IDr3h5k3FaNTtKOLaNGJXmZesS8u8xIK0GTAr9Da+iCjoH40bRdx
rzsV43M2VIA4rSY3cRH5rfkxS0KDj2GbEcHGt9pD+S1FdofccEkR0Lb8TNLINVfzGJjomtME+0GE
bLm56oagfemYxELiilOsyiwr+4QRP77RhuPXoApm986TgfA3vGK9dmUkPK5NZ/rQ5lugBXXJ/9a1
HPUFnkJxtm3TfaWVSS4lX2VnbgunhwRWjYIeVoXrdFsGXnOhmVZc1zVkb2ZSCsZaEuAqDQr5gPoP
Q06RuxniQ9pBJ9cL3fsiqYhfMAUHTDAKcmckk3JR5Et16OgOXWGLKd5bQ4Il8KpoSw2LTkgEVUAb
ZTb0D2ViO77y5IjLDc/EwhClT24zR+REAL8r3hVDnX81vTI+elNMKLQqvzmBeOBDdruaeUtVhAFj
EdRS2dXgGuRo4IK1UcqEc3xwTH7ZykGhfKyFYAKNsoZ17ebpImbhWsODred5N3VmcTd0XvxMdEq8
JWerOpulJm+6tYhtrozboq7z5yL2YeWkTL49FNKs6BleDAjECDggYYEzkDaZnXKqeZgnwC4IQchG
pFx5HFL0CtB0YMUw8KCvbY9tSY7oiiEZJiB8DTs3c9yn5TuG2R019KxxY3h0QhM6OTL0s28onYKT
VUbJdRZAcckrlsMU5/LkIgq76vnvaOKH/U1aW+RiIuR5a1oU+anW9Yk3FMk2XWM+sM/1uxmwI2DR
vJ8euFUen7YYgkfaePK2DAVeOyZA1j136nCFuKpugDAh8PJdAw9SHdEL7M3J+iLY0AJjzw5Oq6qI
x2MA0wo+sujzJ9egDak6ThHkhMmDk3kYp0zplqeud9pT3GjjvjLdmaTTEDWICGX8DAMkOA9kd+68
0u4+slxinzGyYJ9xuItpDaWsybR3hbWJo35x89HJ3lAWgTD3Ut9+9+a+u00HSGJkLkV4OjD/WDRg
RcABz3EozFcBXKyNMQgIrbXVnzpFR26FYNB7ddMkoYHnoi1vTZ/cKbwOpKNWMAke2spn24BKM2GP
qswB1pyRxxc3dYHFARZt9tiyGT1FwQCPM/Oj5Auj8KLrYzrakT0d71zeTWdI1djCB3/CZAozuoWN
EQG+wV6SYh4tbHs8wNdR+P7GWZCikmc3RWt8q2hRP1mI07Y9/3dNLRN/aKcnf2GcY6KX3XjeKVNG
Z62pcBLEso8jlNKdPcBvK83Z+RrLVHwmnayf2Gvt6zwcxle4BxNfNfyyR5R6qCstBsvJioYL0Q2+
dvt1uBSgYeLKL5Cz/aWajewyF2k/X822326tJiwxQo3THSd8amknQy7pJu+cRaINgTto9pOw4YEG
vXLufXTT7OkoqEG7Z5fC0umN17cx2iSPCs9TuNJC6dg7ZJR0Iw3D6Xe0ZGABGizp20QMHGnMmpQZ
jTx3HWSFQUJDqWgMMX6VrOFovollbR1raYlLTZYX6mKV45kkivCYWHFL06pAvELDkz5pHdQJf9Um
tELSf1yHqPfu0WmDrpniAUo4Mu8+s4HINP7gn4WZLu4f8hTOZmzlD9Df1SOip/EeMYJ8n4ep/taX
bUHVFIV7uCz6Y+z8FnJdj3Uds+I+6Cd6M3VXzzd174EUcsvhQPekobUeOHRo2K6f0VJnOHn8MXmq
RF7cI5B0oQmQwvScOWX+nS4a/keSLbdeTUzwNLQdNiGkZ0zgpHPPkZVpZmfn/r6vczzUfa2648zj
dJ6TOidhPWuaoxsY4W1Q1AwX0Tu+FKZv7cu0zY56dso9BnDqDavRN5WPtp5ot+oyJdojGz73KIHr
yjwWXpxR/Vr5vutiiDuSqf6NznXPMwgPvagQYC0xLNnGN6zse1RXHt1W9Gqu4+RPdN5hpLQMUA6p
UwyYj7D7xjgFaIJItfZRLu89I4ZgMqveoeNYFMTLGOgTKjlkWxgGyZ57Lo5D2S3z3kpvh7QtqEa6
SSyJ5zZjXpeJBvsL9EcIrPMlQW/6oIFT7ejfuns1CHxmDvRXmnJw4/RyjKGhg3u9b8PxllbPsFed
Pz+giSG0wg+sR44aw101pfWDBemJmgOm6ar0A/9RZLF6iZTlf8nRDp7VchX0UrrsKreK9IUXFrEn
tbbbvSucYD/GrnpByDAdx2LuoMfByUsLjvpu4UYHEtbKAwQzUL9I1ffsEsN10IEMJFWzBsYSpuWh
NysUsDAxqDliCrMt0ILpbKjBuu5oddAjmKZHOpieWHXzxNCB17244YiXwt+ro3Cdkc5Es06I+Xvc
OYx86tlXx0Im40uaTxkITH+MXyl36VK6sF1jJDAY+0TJLbfOIB4CXZGAHSQBvRvt5oygUWPiqaAn
GnUV46vW7+4BPZB8CS7MPLURouHSsvvHoqj7wygmEv1U5SLmRvi3z1t4WKKS8pMA3aVjgAvhSYw+
JWXHvuLQHUFWQeFG3B4HZ3JbK+cRJ7axdyoUD+vIduu7sBqtN7fo7QVfg6K2KDFVO15sXItWJuA9
YlAAbefjGkTZgJwcNCefuZ3QeswSBG2goU5MfjkVaaNjZDnRKbh33Ng4OG5q3DqR+K7bvPcYZdOW
4MZk+hCqtNllVjg9FEH8KMxE4NIPi6uaOcRBUKhu3CFKTw2R1U9xFZHGMOdIhUsyNF1vGN+RMtZr
c+7SF5VoRl2VEUSvveORF6gyMoHpgTSwGT1aY0ZsIB8xbefUW4XzHhPLuy+dwDgp6p8rlVRszIAP
Hpuib/c8Ctk6oZ/NpMnsmi+MzRPDtBCQUWXNh35ideIqVxttuv7WxP5/B/Z+uqqImwAI2XiEOZgd
8graH/42g6W09SUduJqp94rXE8Ekyq93fhgbO0iAw2PTj/pIhGZziiObUy0NxwAYkD2JrzkCJwKa
Rd2N4YL40S4MU6MjIb1OuvrOzLV9V6gq9rBm+cZTD4+53ZA50r5C/Q+ObpbRoP6vPs1GMm6ziYnj
4Fpo0mlnI2vOvqXkvm3pC1NCF0lr3CliPh9lNZAz6rOyni0xVWeCrsS1NHrq5d9UYP+vJYe7z3KR
4jX/tvzgH6We6hg00L//+Y/N73/+DwXfn/6w+U3NdyZVdHr4bLqMv/q/tH7/u//yPzSB/yAmhHps
WQ4a37/VE77lb8Uvb8XHL7fxj/L9rf7l0GT8sfmjuPBfP+l3faGyf1Ukjihp2abtIRRGTve7vlCJ
X4Upbek5iom+6/now4uy/k1EaP/KP8F1KB3H8UyoU//SFyJK5I0hFbpAF3UhP/f/RGAoFpXyH8R8
vjThD3NlFlfGquen/UmD3jQkr5UkNO78zHhmiLBP3PydnZImLGwgxg/EjAKfblekp75rSXhaf+dK
uh5qXiweDCFwqy4zYZmKlSE7DM3IDnr3PBtMhHAZklFqxXt/EhsoyScXYv7va/H3L/o/UySitfz5
FnxbmcgtPT4xV/10C3ZPrWulIbeQByOnY3Xw2ug9le45jCqbQQulT0TGlKQ3G+Wr3uJsjN88+afr
+EkXuXyUXIdjowfnm6Z99uePUqSW9gcnW8y14hEAJKZowIvaoulhJIcSWVJUaWx8ymAy6hL9rIgx
q0h/yxz7XlXN/g+L8z/5XH4SzP92OdK3TctxTbosi1b2j+6CxolFneVZxeXgGUDWf+kiqGhVcf33
v0ctP+inJYQMVvJr6NooYf9033IOmnaagAs4cfpuVd8qNzevsmpYDiDyQC4veQkEmfSc4uGIYalg
kK7o9F7h1fvQuU8gWr+eGfxFvX1vpdBJSfNqsFdVsXuOCvw59eTKlfs6J9umJVujXYLWEEXRSDXA
L2zywDc2Dm6bWMnvvVgmaBMrwayZXY8DwTQJ3E7QnEDBm4PlP7gFQBesv6juAMoR64dxCf3XbVOa
Pm3UDsKiZ5HEqyl+nbMtwBb7+MSrIn5vh3bdKfzag9seUI49RUnyGOtKwupLXEwWGON1/7ostyjg
Fvq2Pct8q3LjYtaNT2C0jbAuPtNcK5jfijOtOIqSqoA3s3xNwstBFjvXzfwierqBTOL4IUTvgFbx
rxNIXVcaTsTOd0ibJL2IDMCvJrdWqTcxjtev2RxeDAc9umOk1wYsE7dLvpQBPlRij23j97//7q2f
TBAsMrYBfLfmooJ2HP8nfbJHN4kIPablzId3Ja5tzX7Rdnyqlc+HPHOXcSlvA0F2LKcEhcYe/btN
XYuk8PL3F2P7f1mIDmptxCKYAH7bUf+84nOUVJo3dIJh1YEGBzTdEjyBtmc+C9s4DpjF95Wqb+xh
QhNl4w1Otc3wk9ZrH3YmogXibukpYYl0G3JIsZbDOBMgErJD7/JFRI3xmUUh3nT5rlHYcIyzV7a1
RG+3wy7MxncGQnBBJN9hMSZ0xdT3MkKMW9C338yEFZY2cgK4TkRFpf/0Zdh/fRAdiV4bd4wplfSQ
nv/piTc75XDgirJdhxyOsqBGk8UejnLiYsuOo2hEUIfd43IniWfmEVqFDeyHGi+1zBi1uQnQCQB1
ySOoiI1f5syIZ75FjWjNo42ZHoc0PHYZBLUgl4ffdvqOuCWU217DA+dafBxNrS5T+oBD8X1ArN75
3mEhTXmOd0mhcJMI+g/7j/WTAYQ16KC4Z6gj2P9dRy1r9A82qlbEQEt6bvs3bJPjcCU+A6Z1o+st
ozhQk1LzKgoMQk14zuAai3+4hL/u/FyBI5Q0pWuZrvppB2TyFwwI/rIdTrOlg48LSsXMmv5+ff8n
y1uy2SifNF5ls6f/+T4L/Nw8OBn32Q7l2hbl3fTMWQ+NxK4HoLmrg+ifHm/zry8RhwQgHKmWwAth
yuWa/vDZ4j1nSJRM8NmM6KtNxNYoi1OK0Yf+X4t2YlFf8YWL0btVYa+uflvfjL33FAUeLx3GRGDl
a1tB5sJjp8KNu2R+mpPckcOELNg62BhxkCXjBhxpD/6G45qVfqfwJ+Ywfu88Exa2512yBcGbBNsq
H5+NpCChkXlOp9+cfqb8WGQ6vJpuOWDOxdcQI0RKWbq44nuw0NUmc+bnvgaIOIJhF234FMB/KHT0
FaW8iTgqflhd/+KFoGWqDlVNgWQ4LNFSM0KkWnDP7MyvGs1aaaJCgIG3qpxx79veRxeZd4zY2AM0
Kw/CQ8m7RZ/hZegrPzG3gsLJd4tTJNlwulTh6NZvgbuDsAeg0Cb+zcwQJlXwjjW9uVVjUkAVEXs4
ABEKBBR7i5EhZYppKPN7539I6abriPYwvqRL0QDJQ4/JbhPRGQswGiJhJqwOLckVsQfHpk5/pDAd
rv5+NYq/bv1UoeydwmPPZT7602OXZKDtQ65kFzQ272pRkxNmm69YGEjPouBI2HqKtS0HLpPXQGI+
SAFyyEUxmw7lNTviDqDjV7y8Jq0g26VEGCDmYoQS3C6bIwIp9U8lGjfLgv1zseJIR2EixLTnKF/8
tEeWOW7UKOnRPojsq6qyL8kXYg4gN7kb2iMpEMqgnH/UYb+TDZVKWHB3KAEtluYevQNAiaUnZMTh
e2V4m2wOdqrhHU5X/sKw4EuZ3W0st+WY8J3CR18BCoPdgV5jNDipd+Rj/0/OzmM5biXbol+EiMyE
n5Yv+iJLYkkThCiJ8N7j69/KupMWpZAi3qS74+q2CAJpjtlnbRRS6zS19hGuk6u8A9lrqu4yy2aH
5oc0mqExFiELmoHCEoHHf2GKWXhnwzHmnXDw8mj792VczvbMI4ID9DbohWGs3Te65OhCpbSbQ6TP
+5HlR6cFWBCto0xa+TZNsLn9iox0LVAtrW2J6LWcm0tttA94iz2Xcc9TY7hE03QpUMaeUR69C5ef
lPDBrlHezLCiaVSUS+BieEznYofIvlqosEhpnsIMe84g9p/GuN/RB9t01XNY4E8L05x8gtFDgqD8
IIA6KNV+nmAzoIKi+4TI6E3vejsxT87AfpI+EU9jvzMa8pYLXAZL8djOLGr5PGIwRtuPi47SDLX2
tmf3CL84RI3YUqaZIGD8900Yndoa04Kpb/w+EAS3yjr1ZWuubO9Gdhn9h8Hn0tDXF+IbLryhvBuq
7O36BBQv7kKbj9l87UYIhma5sVo9q5n5Zx3gXu9Yo0vvhGuesEX61nnYRbUlCCW3vRgSxuA9gdtF
FmzIwgtwiHp27EDXALtjivXqazXxri2j8TYVJpAI9hD6YqyKJVz1WjvItaQbkkY1xXFAqAQV42v/
DCwXg0bNH8xGXpfw5nUxFluzxi8hsopqbR+kQz/AkyxfB0uUI4Ah+H2BJCDAZS4aNqMtTpgT3HcF
s+aNm71pkiGx5pv+wi56htkyj05l30b+vtaPmOW8zpw3hVbquVHpT7BgGHUzVDOCBC1xerASziFs
0gABTJqtTURrsZVrRsSo/Ja4vc6us2eWlmsj8HfUVQ56FS1h+m4FDJagGecoSV/NtHjAtwMnMNME
Wm4RQWoSI+sYOKNqdno1mEjbV3YNIjEKjc3CKP6QRu+py29pMqksdJ8gtIl8mX/uwIzGejfEkscH
lJCtzCrYo967qR/CoHo1GjZ/ZIHayUxeLKWnhC5H+r5YP5HnH8gx96hR3/re3F+/6JiXP3Pjc9tX
FufCYyknb3O9v1B/RgiS7UOZM/7KLNdRHzJ5izV15Po3vUd6k6fvCBeYZG6hBIcWT9TSqEUid4mX
kGkjyC/VkHLgmMGjEtxpEJPs2nyR0Gfox5obO0Fh3RjpMXDBhaRUIdH4cFyo5K2dWNYmRbWiY6At
1acHwqp3zepo3Gm/THW3wrH5PZ/s0/V7M4KHERi+PzVTxVtAYCeRTpuYNJ9baW+bM0izOVyD8n8v
ff7u682kD7q54q+Nyrsiah7isdpdL9JsQeZF0WqVF9+CRRBmB0Ow6n0pcADnH2MhDY0xccFq2JdW
ZTtYjW9ugZ16w8k6ETA6sIWwS3/iKIzXTuCeZ+Wdp8A80ccko1TlaxGa2OPqZT0l71X5YxFIHvTd
L/URtVjhuxuy8CQ+itczZR7ZeGj/UF6WLCJmcF6W8IcXsDHtkGNG9+n+W5Jz9iZG96Fswl3KISQ7
zjTa2FvBF2NCh+OpmHZd64Px9A62gEcpc2evH7Dy+YlVHPGvWNHz9dywG/uu8oszhrGfZXk8w8jY
5iYuJB03pT3oOyThkOD0UhFJ01jPOCyy9npkXitmJzCQoEjIjTi8yLj6bEp+uVZwxKUtKyb7kc9M
RTlCQ0HhGo3CMLZyRF7qQ/PnwvJuqCAeDHwzri8BLBlwgXTZdGH/opkLqGaglAb87qDtDljbfw4z
pb1i8s0cmbtlQNlHb4q+34L6cwR50vsjtKYsepni6QeQax9/slXU+AbUUB8UU+W/hB4fTQWgPFuB
V0H6jg6cv6F2j/oobuuIld5hGv8Jc6MShT/XRerIUzmW4Xro/C+Y8fkrFdFZSz9P+D3kXNKTsqmV
51/1jTsEZ4t5KbeaTwvXDEcGKBO99HNhn/oJRJL8ZDr+N1k4e706EFWdBNZXQZ2wLNnijf2dLttn
JHAmmmd++SLBgShpCfI6JovWDlLD1bmRHcnelB2YabmlBNdyvVEtmOpmhYnCT7xLTvoEikW97Cpy
yZQO4ZpBMAHI1qF7gP0RYJULImumN0HJZgs2LagDrk/ppu/K5tRyEFfVDYX3LGPpKyd5H7NwHTB0
vKGxgEbBgQ1Ffr+mzw7FIJOP5XQvUmjbNp7j9gT5Ne9+FDK/q56jSjIA6p89HXS5BMtFVJ0ILPZK
4eLsif5+LPUnj/Y2j2y25qnusnc5h+9J0V70WV3AU6kI09O42k3ReNQXcJWIY4kmLspgoob4L/ZA
19d2AuqlfV7i/jKGu9LKL3HvPKDOfNBRzDX9SrldVBHuMAHCUWOiGnA9d1vjAXfOTzMCDfShnAa0
UtiCXbQq+vtKyFMds/6tWeswuLMQwOmUxindh8nlL0pNW7vsPQQD0ASOMF0e0geR6ygGn7mydFw2
dRTWuuBIZnBbTIRftTm/G8n4oJcB007McBQ6UimhX3fGymkL7lpO6lI2Fy8efnYBxklsS51x2E3y
3rXZm6/5LiAFT7I9gnr70Qg2+/Xu9SwKenbkncuZnmXp+uvcHyl2klLQi6jgjfT3wsaKk/mmdZD3
LAXLOU8Gq9zKpjsVYuYwFtaJBhddcwy5yA2WRyhMQwVSCwFoJhnCqCHgqvix+K/+RFIj50Ojuhe8
EldI6e9QT1xiX+dk+vpF8EHta9qorvok8/K9B/QtF/+cz9t4IgWJHehwzPvyvGuH3nWbN5fMxOhZ
PORBjsNU9D6E5demJy6SIcZVacKskrsGUYszCtzSXo7bYeQIEtZntyCjvuZUQwtGYqlWvuDDdrD8
uHxcXE7pZUjep0HrZhtb52vYVfqwylrIW7meNq3Ln8Gi1iZ6xP/+39dw8PrjMocF0RYZ97B5kk2w
VRO5XDv2B+bMWREzX87iuFTM3U0LR01UKa41j2DbI/GvtgMDx6uxZLeTbfE9KvZyjpp4fY0P6RMS
rZB2mCi5N3obtElziTUW+krOm/hV6uahq/Lv10phHeo7nZ3TOdwmZgKBBb8IDG6qtdLZStnSxm/d
7TKyxPpp5lAYOLXrhN6OjmrZPQmdHrJSTh67R47PTC6dnxsYe8mKSZ2K2V2Zbgz+hXVZWF/A7V5P
79Q+p150iYAJwtiV3VbQNkxM45hGPGuntyUDnncqCh9jl1Bj9oDyhvabGXH6iCl9u+4/9vib9IHF
VOmnYnDOuv6IEORBCYCElbVxdQA8c3+OIbGvU33yUAoEPm8zcJwvCvE7UOzm0prmtlqiL67F06Ty
5FMQXTtA7VcW8/oTCpLOb74yLEOtN7VOtKEhPe7cAeGI10PyY9Ru7SA2IHHAC6Z96UQcAvVNP1XJ
/ICR4C6p4SuHSiGLG+V9r7n3orG+mabzY5A5zA2Xdq4xY91tVuEnBghZgjad/om5sk2lMn89LcYp
7UePL/GTSXr0ZHVnAav7mcUWeXXBQZ1JDsKaC9tRbrA2EldsGq+72M0Mhk2J+mAYw7Esyn3k19ad
nyh3a3ThbVpKe40yzwKKPfOAXkwr1IsRb1pkTfEUvztFsO9bawumKGJGu9hEGF0eQxrrFBLFLmJK
CGxgWDOB3RMa9Ut3WGYiXSa/vTLZULbvcWroXkwQpKuWtbfqO83uM8M7HHT6/ZjK11gCxRKWjHWg
QPpSmvyHa8abxF88DhK4PiZqzBBI5ZhikTexPmR05w7VT87zCYXhVoxGj1iVMKHWfqlCveDq1G2r
moGcQs6vXKNMRabDXpdA4SxWF7rot42CMCOy4RnK4pyYidaUxUx1LkR6hLpL81C1/dnE28a1F4bo
QsQs179A+OEbnMSHmgEg1ge8WTpJROyBufZsskxH2sCkRTzsAfnsAVQAO8YSsuLM80vYu4L8A7+n
Y9RZYl0yr7WJ8I6FXxYxb5nNx0gHrX3t71QaPgwG3h2hMbTrQlgGyJuEGTDcL5ulAKq5+E9Ty+Dd
7N4PvnjvhnyPoziE3QrlS8QI70r2eE5Df70Mqvk5lNNjpw0hmRQC82ID2rMx4TbwZw1L6m8CF4WV
cq1jx0GbcU0wdlgRGDmiXVMFxSwwYuDSRMSbCnCXY39TSVyTGaYINpGH7XrRoTlh9lyb8RWMogdP
ONoFG3Tr58FMz7J9jCU1slFJH/cqWvwJSB1juFhV8cSsD1l5eWMY4bIZJ5xNqYx/r1ysgML5uyPn
XLs4rw1EN/TAeKJwMr6UebnD6xuxVpzcI++5UZ2u43lkvn5FvUyLXBKG6JBjF5AU0EZL8ZJo5a1L
wQmHymNipzuTK3cs1GmunVPqy1MF/p+XsWyH0NpQvnwyRqy3KtwLFeIl3vBOeoQ9RTvcqvE1J5fk
mLs3xgZch/9V3c0wE/3BfChdJiJk//kaEemTe8YIJ8nVY+Vwa3QF0gUXJzyrHvjEj43bYpFUDp/T
3vgmDcUMCDCqBCAHUheK/73p3/LQSCvvpjJ7YkLsDiXLz+iVRO2sMli9BHIi6UnEKGuHqv2WuBTU
GFBGroR61kcYggPtET4aNx7yVCEghCyQlXTxqifaZx/7myWgeBERDLN1YYawPTd2XFM/N4x7Q8Oz
Ost9H6f2Wyvks514X8eMSN6yscMLzU3IqNajrmD2YYI00Zpu8m7oHorW2FZ+o9YKp4p1TRpVX+qF
vlmr3gzJnW8FZ9kwX2/k5oGBSLL9mSO5CMkPyu5QQXPydbPt+mUNShjMtVm0xRjiLhn+zEpOrE4k
1OpS9gdnfw8vfciIQkIfcanBEUUfeuVOIBB7QT8jMRQvgQaI7iTqDlOUPsi4/YI6iRsw+ZkuTJFa
ia7jVAYQZferLuThOjFxn7rna0fM9qt205Jp+SK/6P9OyQyCXn37opzwrSAKNAeqK9KGWi9IDtVm
6q1XxOzc8iFfRAY/5ZivfGe4JB6Po10fGs0OKYZThF6TmWsIlQWjFmZywJzmXb+pwROntpxcqtZ6
IsmRdDB0EcIs+1cFpFdGb5HaD2VElXl6IA57HyiOAEh4qJds1+GCszaYsl+H4xKt8SmUPKHd+/tC
LLqARgJC8+TNk0SDtKkfwmkst2F4i4CXTBiNBugFdpj85iOF0xf+JSGk9kLi1dDAdDO8wcGH+vZb
IZ0z868UlxleXyX4t+XxBkE55ubQTcqWgk6VDvetkzOGGZwRGh+M9Kbzeb6SLuh/kY43hmhaXPf+
evsX4MlXtN33rY7Jgp5AI/TN+6L9Gmkm+BdkbJtqzu8iaUSHoo6wMNAPnM/2MVHOk8rGXWNmRy9j
pmIcCB91fNHpa2CO6p1HCGF7HVFYH76NIljQD5yM2mw3TsVv15b+OW6ch77nd2pNHYZ5xYGK/7mE
UsuFCpdvLmGPZ/xRb3wSFEw3rL123bnJrWQo13Wz565FrdXnYHD9FHIQcyoN/7JX7mSafWva/hke
RbuZ865eCVm9oM/KBO+UJhC8GKTuu1BOO6FbgeMcvdVT8+TFAe0sqyNCMepnpfv0mM5dqBNeZo9w
wp6/TG5zWzukLq5jPghmwYjYP819soHeczWGSm/aCC13+cV22R9YURLB5Sz9YdAANXebzBh1JXjI
sWTZhMnIkRSHmOkgY2z0Jj2qxfmBusdYZ6HE+qlvj4WLbX3TPuluS9i1l6YZum1b2BTEA8rA0tz+
txGK7DSk7bNOa4vB/zEbIx5/pnmoqA2C0adqTUoWpqTXxCafJt1v1OnwtTP8Gpccn6Oa4mMVj69q
nIq9Ll36GeUpKzowJkr9iw5DmJNTd89h9a3ksTXY987wfG8Po/auVMnZUmAKJ5yruvg20CXwULd7
r0dQhJDbLTiyh+Yyg4layWo5F2Z3h0BuyF5xNeBkdpA/xJk8Q1RoNzWjXOvMOBLdAJblEprcyN+5
BMux0QEh0TH7UAxqWznyU2TNW9RlP2Xk3PnW7G0aMW4YjSCNA1G5Zgjsdo6TfpXxg7gvAxQI+HcP
fgIwnD8JmiMqyHUWVx6iXWKjJWBOOqmnmwUM03pO6rPHcEVv9GpNGk7Qg3CErCN61xhQojnaex4w
mRGJqS4rlVTAnAhfI8M1DtNyCatlE1ash2tw1OsUZPLLXcRVi7SMDMRrhlfL2k8eh0JGXuAH03Fo
d9d6j1Ekb3Wj0yc2eB2DUBjN5tHtbeyXibeKzHlGp7h3fDZeYj0olWyh4N8zK0nRXpfIEueWyecv
WhkwIPBfC56OUR6G+qbdhGyNQWLnYYnl2m7Ne1srD+J8etDPfC2UYcbLRC8tJ6osApKTxHF635gI
TpOpmFdMQ4aSAuW12ze0+MIY0cQ75Z0gdAFUlYUv/QiSRb8ld6yXTQpGpQ3R6MJrPOtKLyPG5Omt
eWileqQYo3cdk2BvupFYYMFq91xVweCeoQUFHXhvfTszcsEJ0vN1nVxuytDaXk83f+I2ibgH/97c
+lMn3RGudOGeuhoC92vbs1e9qCJSkr0V8KwhVn0rXca1Ot5WMjTU6BUpoW2dYl3r/PvPlh+woLqf
jQO64zqWNOmQfmzjm55XM4if9nuKOdZqciwsdGtjq6qGgqZh0EhkAD5lAGZNGSnaYeMOlrbb/+Mp
/vAKfAHgzjJN21L0yn59BZkyJQgVv9979YQgvKl5z3P/FHSTc7Pgyj4yD7Exl+El8zz/CbkBahWU
FMF2bofPE3PnAof79VDmn+uBUqGsadrUjnj5x2P+oUHtS2W7FqIrIan5//qYZtEJqoCkRZ55HgnO
t4x2ZWvkt88Wj+LHC+Ok5XlqGdjxdXMtWUBjIaC8LWYbdDTjQPshu/37Q/2hUY8Misei+3VV9/36
TDlBgdkVRsfAYrhx30xskNZMlqDE7fNzbVUPRv78//iJnLcwAtEf/KbiQ3qvmBGxO5g5sbW2KiTL
SlDIs9Q7+JiUIke/nbss/lcP+Hf1IEoEyIl8YgVh1dXd1v+RB9RFE5oTetM908lTjp1NrHnynXfO
piRfu/HbtTHX+cQyS0BRhVi7XCg8jt454qJFpkvQq+O+HI/hTQlDvKzFfphoh7jYNBqcnA6+qNzS
chvkJ+sfH0r+QTqihZmOLVjoyDc+7PMRAEQdiKrfhyL8moaYRMlpPDYUVvfXhMyoqNFWHubmsXs7
zEF78/fvpn5Xjtg2R4yFSMjztdTz1xfYKw7joEBO7cXuQ6ejbQoCd2O6kbN50tVvUQybMrA4xsne
Vpagpl17j8bCAWA/5J79oONfXwsfe5X+mHN1wFEbQ5lY03cuucP7raJ/KY2c37+7bSPas9lvnAOO
+ii59CZ0227YMrMFQRbBC+oDWg+GjmyHaF4tBbU4/bA65bc6dTMm5HBGM+8CwyGQR3+xqAZ/Bs3K
051mI8opMhjI+Km5QpMLYnPXjsPXPCcWzRoSlcaiPU69Dn+690iydmJ6qtdFpGuDS+cedVlb+cm7
GUUoEV5yLGngZe6qClaaHGHRkjZiMcaBrQtfmVaADgCngB7cWDUD1ORO9N0T5zmOrBcn1Rcjiq3R
yw9qnl7zsby0NDJXTXSvRZTAm4l4AIEI6k11kR+V6wM1Wc4yJWz4+zK5Sih/VS1ofbBtoRbWJNCP
Kl1fDhND76LahwG5XdPHYpUQS+sWDopvnD3N5c2V074S4BsUkU8Pm5j5IP8hhJRDT8w8DT54RCCL
eC0QdYQBlcxrpMigG3Up4rGgri4FqNRV7+aEq5J5sEEnPkrpMS8kj02e36nMvZ0dxr7tsgH9Y+A3
RNthYALEaP1nXGj/eRv+vkMAXAhFqwnykgDz+2GHDB33UzOgMNRcdWYciAU+WzUWZQuLQK8v6mQL
v1Wz1elipNupKWADShk49TFL+fdP8ft9AymWbiB4flMIxtZ/fZzIgQcROmG9z13exsirVCw72VH9
/fsPuv5NH765i6LYd9Hwusr9eLYiUwkw2Eyr/VKdPCq2dYmipNQHpq8Tx2lkizX2VlHv3AlBrSGx
vfd66L652HPh3cZ7YKIDoetI/NDwnMxJr/HxXePnqtZjRWpNTQ5k0W1EJ4UXyNQ+uHaqz5V4iRhS
NmR3l0fTWVdISl1T0A0IuuB3114DhtlHLXMFuw+USjfjpPnuBcn0j/cg/7AAkDIiMbWZabXp4/76
xotu8BTScYBMEHBWmPC8oUuiYIymTx+QeaubpLowUVMsxuntRYfFsC3ppNbR+5x7D3//ML/f7q4L
tN1DW2Rav9+1mQJWWUlZ7RtcizU/EveN+mwrmq2Fe99n1GvG+V8/1Pr9pnJdkwY2WltTCtf7GOeU
svPAEFf7efTcTRYgMalivtE1n5+WN1v2D6ZLo0XMDXObvk63rU8Frh+Z27wEvfvd1GQVHAbOLV13
TrsJ3v7A5k0Kh67D8rnOcYEKykPXfLaY4QKMpQFhy/J9Ge6uCXYVIishkvjqLfZ3pdUXqsIxbMhf
Aa58oXQJOw/Sgh0N/3jjf1AZ88vbWtPrAszl8/66BBp7QhY9cQYwA0N8QbFB/OyIXVeCNA5hd9fd
OZA7w6B3iEFJN2kCis0gsn/oPK9Czo97Eq0p6xHdmw325dcHyYj4cLFQ5f7aProKPqySgrHw1AYc
W3Bg/bNnwl3SlvcJ48a7yre2bRY/M7JHgVCLU3R3CjzTpx4/T68DAjvoUqBvks/pjtBVO2AWX6V8
GPuOkhb24oS/x9rvppVd1GBrWdpBT97TpdRjxq92iNI5Q7vDMMbbhAwmCn8OHcKAeja2Vzl8jAA8
coiwTLu7uINzNCr3fK1oFlq4YmQblbWPGL/A3dIXbjdS6Yy7k2e/4IddHCwRfc+G4TUPmfSYRf5D
pIAE8YelJgHclBKxesLEV67d5HMqcJYq4PQwCEhPVAZ0M63hWEluljCtTRgkIRAQy17To7KC0d8P
EePkcX8QXbkvABL+d7JpuYU/h5+iRSKUSd8lN7sRtidzPBujXzMVjVpw4r4B5oyKQt88/PFTVKRP
y0LI+PdNb/0e8bD2TItpGZS+gmGHX7985S1x1KDH3JtgByCK2pCVbk13wIOc4kpjkpjmVnNRNmPW
xDrXFmYSW2rbz4xoAfJdc8fRCiRIoezLTgyb50Hx/QC3plvehMPgogFyZxP0/aYfsjut92OCNb0p
uuppMj3Kt/aIty6ErO0smk+tICenU/Zm+XR9E02KAcHxkvZyfdXhFT5/8ZLgudSpXRNNNqlRTgm/
pI0RyP7T31/QH45pj+uQJIwREKEYEf31BTWhZTIJTvpeuJQJ+mlE+wlkZ5/gxW0FPrVFS92GjZ+v
oXdiBIiKCxr7zvICMFtsjXoIDn9/JD0/9UHr6SnLtU3mUpjNkR8Hcnzalz7VrXIvMtjVxP/HALbE
uhbmzhppyNuhgc9ad2NE9Rv2Oji22z1E3zSh1WfRV4XDNaIwe5XLnVvXjG0ytbfmVnBgI6qbq2xA
O+Gse5RhIjIf2jCl+YNRfKgYPYH+8TVcSj0ATFsgpaomkqaj2+1AYWkuCQiyuBRrnf3E4XDpSqpq
iBCcFu2D4x36UUOgsun+2ssYl0ZtSaqOiwOEeSpDdHCZeJ5t5H5oU9HYNI4uztCcy6mWNBNCh5mR
rjUo9I2TQVQ0JF57OOsd2xKdS1032yQGfIwe/wasYkjdemZRAkJB/XM2TZRVgkaAjwshek1wx9kC
+Rg+Gu00ZyI+hE+KmpFRlLyy7sRg7dtx+Ud6Zv7pA5LReuDvLWI/R4cG/5NeDgzvFuBHyn2V0rke
WOa6R4/YGkCkRG2eeAwvBxrDLIIIfxpw4xXNSA4ppkdpMjP70qiS6QsXRV3/dFV+LLT61rg98rYm
MKU65VpAfqe0zNdCF2rLOkfqmHWv2adwJo4sHKvaLV76j5j+9zDCU5CoAGgxnOX/VrjoO3LLvAjL
veFZe7i/qG05nJdySymG810XcTPkGH/fEr/lmy4bgpSNYolFRC3cD8FUJMF+NymFLRFUtGqWeOP4
FLfGxfqB3y59c4LK3PPe4OgirifWpoCDkHVUmxp7LrY1GYeue9WB+1WlTNdybXlue7n+gV9NJ5SE
mNjLE83Kf53Bv2Xr14e3OYY5X/R8jz6j/2c5OLMHWRCt1b7xxxc3dG7S+s4eW1YkwWw+hrcmntVm
bz121Lb//uI+Hv/8aH28MV9kSnL13yKQtLJbVEApEQiJlY79Z4PY36KovKbS88+s53o2/W+k4XJT
cJwyk8pYncTM59ffNcIn3FmaONKyeGBLtkXiCap+PZcDCjOrcTeTRTsYQPm6ojQnxCjuKEwyoTPV
GBUDtc5TEIRhg/ASPJY9BuCcFTHSrLS4keQuAtHFjVNr9ymXXkwbbaMWdQ2aoO9tCji/djpaq4pS
vpItdqHRhklCxA8O0o3SpW0YQPlcG8tw7ly1Hx35tU3xqJQHxsvpiHblwM7Lmdnuih12s/uGacVV
rMEViBZOTT+CyJ/6L2U1PqH5uvTLGB1y8zJTH94NkmcVFqBrN7QqyA4L6zHvXjvVDhsXQRxEUAYK
iTM2FgCOdYnsYNvOA1aW466y03o72zTbp/Z76L7Nov4imInYwtgnV8YODsrGIw4WvDsm5DzX3LsK
A3mHhGs1l8laOEg7KYzeOLUBKXdq7xXsQgr42SnEyRY3iFPuqBk1QHCXFZ5HH79/m/zlFeDhhbEQ
xDQcnb64COrHFJCwAY87+26UBfMz/n27QJKX8pgTxqMOGQocHHA45cDvwChSJQPy1kddvGMCuLrt
zIS6mlPh9yaOcYWvs2EUe2QfFWGWf1l0fy328n2egbJkumLezO22q6OnbiBNcvK62DWLPLTM1+8X
VSZb2pWINwRJPBEE7PgFhLEFxnmEyLpPgkqtPHsqeU9tfutPL0YVhHTaX6rOemSUHSJRtAvBHNx4
VDvQOmBn3Ned3IBamLembRxVbpX8D9OiDc7r+8dG/HgnuMojD1KMTHMhCCqPv24MP2TS0Mh8byeX
LsSxT/nE/SSnhKYn1hZZaiusLbchEx2C6RSwxXCWd44DzSc0dkOG9XQfn8xltqDp+D/4LWIGA1Jr
w/T6z2ePa+ZW1T305OQx6WGHllkK+wZleJxF340Re/HMLt48ZA8rwgt4c/hpgZOgUJJHSA08+D9d
hmdfZ26soil2S2qA0BEgC8J23goe2pOtewMRDlcnv6m3dcBf5VfwW5Oye+widQYA9knGw6WwOv6Y
bHAjwAea7TEjQvft8RmX32ErMFcBQ5L/w27xY77N8CQHHKcrg4RcEuLDyRN0FWZldertogZyL8U8
kvt/RNO/tTiuP8N1wR4C6ZG2+PARa6JRCp+htxvb8S7nV12VAx2pmfb6KrPdZ9NzftrQzCvf+GoC
G6I2hxjq7yvpt6ySh+AitIjoKSxwrn+4TkLDcxInatydj0c1g6lYrNGVxbekWEY6A84BqtXJNupv
nunh38K4zR71/KaE6b1Gk/aveW31McVH2auTW0UezzQVJelfV/ZcQ4lN8tKF6l4Zuyr/xI8FbNYZ
O39BrEFClyT86BAeLJmRQxF4HlADdnfp5D23EiMgp8ipcPq4L4JG3+apiX9C622Zlpt2f395zh8f
lolARQmE2fJr7P0/d3FqLI2rsEzYOcyZwg7JX4e5bg+YQG4UCcnKDdIE9ZUgzGLaGoqXxFC0KDZZ
LfzVGM3JI/J1tu5pihvcxQM7xQ0tMgA44WzY9cELKEcYLkFiYe06v5g4uRqpu2zwf9jmjUSbBKug
7hpojHBeAz3sO+4gHiVrYL4HxkJMkOPhl15ykqNCwEy+Lrf91O+pNtenXj5phtUxJ1fNoyg7MIUN
UUUJb43AZiXrqTqwRG9KewacuBSPaUVhq6dBepNnjrWZChnvRQKLNi+LxyYu4P6VZLF/f8lXA8Bf
ggDyTeYvHZBEDNgRJX5YEXHnWDWRHPUalRzgYj3OowFuzma+A9Y2M+q4Cq286lsWMP59fT9uCeSO
WOU+KqSH6iZIQbc17/gCSvTrSwBMp/ocRMxlQoLHyye2FiKF6VOUDs9p5nf7RDDJGXngWhJjU00t
53/+blUkRhBQ3vPF/NZMfrExAIFy61YHNeAsohBPm90t7u3mln68WDczMaxLF3tZ9DRTNtzZovzu
5S1UxnvqtMyEdvHWS5kgMGxdwK7CL0zDDKvM6ZZVrkrdtuieMeusO7Ws80otmEw5J2QjzDd5YmuV
zRmeS3uAd4mZDWLRtRi+dwgVNp5eepPtn+uR0Mldgi/zUn3G36HbxLich1VSbRYL2mgL0MYlCL9r
LJwqKrMEBAS3Msb8Y/Ri4x83l/3bluFr0tVV1HJpVJofi0eV7wcxgBd/BwzsgSrKTdIbDSWT4S4O
x5c8t1A5FqbaBORYac3qj8EYrFXH6+nSELNf1j6Yssxl+DDjN+RaKXKtmvCpvKCGRVprtz+G2ebb
lvepLMttCXexBH3jkvctw3QR8MZv0xD41aSqR05gYxObrICiDu0HM7sdpnDcsSTf5zH/Ro1L0Mxj
CqswtKGG84gFC3w6xaM5mOv5UGjLIGDUHTfYITZRUM78Dn/fA78H/brmgovIf/5svwX9M5h99A68
tSFjChBpYSZcOt/z1G1jpncooMuVFBeJwmgzG8G/xlzlb3V4F5CmbXq2bncp3/043M0cMyDDHpBs
H/bPvp8ezTh6NPFdPKRdDqm/yTMcz8MWTXQBu9kFXT0YAWaDqjlAqvxWLyX8snAi1ff0onMZ14L3
jqUteJUm/9JA81tNQ00C6I0Bw1HDK72auzF07oPFbncy7hEB3OCo9ThUKXLS68GYdJc0iZ6mOf9G
RwKmIEocRD31XQPRaYNzVrrWvTAywPfJGe1dx7z4Wg3f7BjmpAL0i0iVNaSYdU4m5/NUSaLiCssS
kHNoD4+9yX1MXMXgPAJflU3MCbXCAUlshrTUuCuT2Wzuqukp7arkydPD3R1waMAeSBqZNaAXxNhn
Nl4aLwQ04NgPqSWhDQyAFjKcVssYToMRD/fKyh5lgvzFVc6p84r2gPncsZqhdToNGnDLQfKdxsO3
rIvkQTbiMRpTdatrmoAUkp2ZGQ4aPMyB9W/OMDu/AIO/lLrTYcuBgxtN8F1x2rHf9c2twPyxR+Wq
FeZNTHd71+RuQkVo2svRRG1FuJsbVnSUKCyW0c63tlHMGzTx4SYxBLKMfnCxW592GLvOu6YQXwFT
0vvrRbNOhD2v7cYikDeKCk0a/2zoo2U7YQTpZ8E+9IOf7UAgChYfsodf3E++ixgKQf2d01ArqwM8
LRALMOhphOZeTchiuzHl5vTUv/qKH2sQLG2MRSgta3aBDjt+vV9ax8nSnFndHQAypqBcK9yFJ1Yy
ZbyM0NoqN65NOvT3He39lktbkk4FAY5pe8Q717jsf0KHBANHh86WvRtUlB/g+X1OfX5v5Ue3QTxt
ROX2oGGQdORY+OyKpi1XuCsFeH7cZAU85kRr9Q1vugdYa66MBrVQ2aK4NnzjNC/1/1F3XjuSI2uS
fqFhg07pvA3B0CJ1Vd0QJak16U7y6eeLPD2YcwaYWSywWOzeJLqqVVYk6cJ+s8+SE/zGfgUPll4+
mFldHO26GjEtSyIGo42uSTsTmNYSFBFIw2izjHVYi6IL42pK2YqIkia4c4hgVT/Fvj3MHLBCEOF0
8UbwAT6XTbue7niSxlU+uclKPxgiSeZfAkFS73PF3kkzQ/Yru+/TTHGRsJwXrewvjW396crDHPj4
FNNfSKYjrk337IJO3EVEJpAp/Z1OCnur49TnqOS4W9oE7sTjeLARd7aRl9MOgyE8oDAoUAVh26aC
iWlUd3B5gqzRyF0W4X+nRb1XeVVuSps1ky4LuibM8t66yGapQR/O//yTFRbPy7+eV7ArSexLuFAQ
Xv+r4MrMvOyMha4uJwfONnccVZhghpXi8GRl8WsfL7+X1jss81KGAGIwWvbi6OT/q2Zl6zPG/6/f
CXxfnmkQoQEOruC/nO0lmZzWimMnHHHTbtM5gAARVM1W57mEiNrnKxomsTg/fHmZpCBilLyITrqF
QQ1BUpyyoKbwqufpeGxAG8GJsy75Ofq6ytaX3p2i9YQ4iZjMTz4bog9TsfqYtdOtRdS8SLcrNk1b
8oNvnEtfjt+pnc6oGOlYkrp+lUk/Rnt1D4tLQxQfabfudOjFfC5uVX+fH49M67ClW15/Tq0HdV8m
4RiUh+yximbewJDLImYXlc/BkFEJmbVhwubGi4EhUZo9SrG8UMlpb6fuYHKBkMlPC2WGg1f54sz1
+1hxcLZIt2wN0shrbY9fRoyJp/yJUQ20LrosODx0r/3DK1gbjCcC49WngGMdqWbd5JyplzGB4AxX
h2MUE8lSewxh7PrFoDHJ9mn6LH11miaGiX5nvLgaYTUvPXzwjmBkRsC9gRO0kClTFVNmiqOCoYGB
UJinChjkOoiI2+PoJG5UcqTjxUTBxvS+7iWJuHRlbQOadQARSvp7iWGiga/9qZnC9JGDLS0uQ70k
Rbk41SZX7Aut5UUb9DJOSEaXiUczL8hs6VjgGNJm489JvB6XO80gcxgbLaXBuRGadrcHyeJjQ+HU
NVJAufJh7wm835umk7BCmEb58LzwZ9uk+TJMugWldH5+okDxUYLhQQzobEq3Xvycs1MvMuzIvOKc
q2x2mb7fzx3/lorsXwvjXyJAzBFS0F0r+UNtqS+0Vq3nYokdpmWDOyQIowezJ27U0UuHw9DFT9xf
biznqxQm7t4l6kLNWLcRSf/UtT5F4nHprSOQJDjvfwwDGJORYHDv2cvG0Ia55qJHnxiKRewvp6QU
83bB27VWk43PQRz5YWNlfnzyn8tNW7uc37uhXSsDnDFFHf26Vf0fJ4j5USWlg/PEctBDUl49TQOF
U1lbzN8FFtHZWU9zcY/juNtaafAHRtC76TWXIWa3iVWxbCx/WHMQykJ6zOYwm8l7ATLdcCBnCSfW
MHqq2AQeJVNR7j9wYubtUwxrAu4zfNicm7kDzbH2YCbzDX2ucf+nyYeX9GdX9/Wf4V9Zh/9Pog9B
dz2ghP89+PD0u/tefP9nxuHf/8o/CIe+/xfMOyZsCEEQ8Nz/JBz6zl8ScYSTBUolVx6fqel/EA6t
v+CGYWhwHh5bL3jMC/9uUJZ/ISqYzHxgDglQLbjP/oP7eP/HGg8y8r/HA4pPIeefNgNOOAFcJpep
AXdlUoL/RdEKIHmx7hPKtiMYm4ybz/ZHaevoAmObxDX9ypu0jYxL7QmPNL0j9lC+2Xr9otyq4XXB
2n1Mk9eUOqy1kxrUb00sdN0wW3B6ex9TTdFsolRle2SHjzgRoQxquldpWF4hooqjXRY7G5fNNqZo
d0XJa4uhsDqSzT4Zmgkp99k4d4jmUBixMTCC7YxZ1SGJhqcSltmNM/NWWhAmIL9uM6rOGax2IYYp
BLQqh4TrqPvQ7JcE4DqvO8caDrp4r41TAyNdkC4+py0zPkdfPG789EXQ4BLJNn2jIEFZzfg6kxab
qG242aHh57eRRvWPzk3MdW8HNxC48b5N3Pw1wyNUJtA1llbPIO8oxqjMhD0yHpY9lthnN47d0I4H
Z9dUdDYGlDw+k7UrdlXcPiEFWEfXXLp1OUBIWuzuvZ7q5Josk3WslLFf8JpBXyBMX5j1JieBfw/S
iCs5QKW9itqS+IOu9kqALw6MR5aJHS3MS+qTuJSGqlTq2XDM4zR/OJHTfSRddfdYEXE70aFW162N
sbBrQ3I0AyUTbR3GMgqN3HRPrXQw0KSWv0abnLa+3R6wSOVftczDAjLCSTn0xqiA+VdQZ/bRStsz
TRDJFxxTMCVZKa8Kz/TbyLYW2EP8ZZrd7hSLSK0X9r/A7KcTnaHbKjCNc5vRnbRYzpsFgn/t1SDm
1FQBB7Yq+JnGyRVJdIJ+ww6Y6FPGWAollLs4JWZXkfCcWUHnHSNqUDfFyPrpL+JG1s65yNjMn8dK
XUrotluHlrZw8HSDSSf9GshkF+Vu+Rzb0RvTngnGg7pNiOX5M5jE6muyLO4ml65gMjyERWOASJhj
BHXXv7gd1cODWbyQEyvWE0LbinHZvO6KFKYdU+CRiA9skB+5Ik1Ldy9D8Ck3jrMpdhQxucdCte6R
C8FFZku3V226nFvLmc9FzqthjPlpAW61zvsm2176oZpeldL9c28ZxLj69Ew7AxkotEwCgfGHQxcw
Q7+e/O/EpL1iuESCKL9CR/uKG6Y9lhNvRWTP9zobNGcGU68YbQFJLmb1YeOB89tFngEu6mvlLKRH
m+hFUh54M/0GQv3jtuDkwa+eSzO9VABXignil/tQAWaKGbcU0XEnKazfvmg+TId+wwWF/xhYPKcF
EY2QMjEOlAZpqsj17qlPUI6pi/0iit7bckXM/VavSaDhKjZGEWoZEyvl2riqDLc5BEsgTrVDmLwr
BibClWVeli6vjlXh7+IKvNSgPOcQNJZ9Bpk+hWP/jVLH6TbV8+PiNhthOQ+g/GA3JidwQJx7wYz2
5mtL4HRHRy88ZVq3N52qpnVCfRsBaI6mrNP1sfbyy+Da6uKLgTWIl5BtF1vENAVv1cI9HUvQdV60
epIt33DZ6vKQTMyRgKcdrIQ6T7Ph/ORk83P0aBKkhOUQDzJY44lHGgloTRjIOx7iOnkyPbjmD1/S
YPmXKJK3qTWGQw/ARPVDcjWi1LnlTvbdySbrZpB/hOKNxcyfeaUayyOPbi64FmY5bWKwWpvCiiOs
AX4f9p26pGIK9nnU/8BGE+DP4thHQsk4daI9l72fvUEaUZRnchlonC+TcOOLYZaMYKJ03xedsc4t
fw5ddKGnkez30aiss90HJkmcuAGYq18SJ57uQUawUA+kRrEVUCsOveYJCDisBwKSpMu50z3W9pgt
Zc6qducbE7P3pEAMqh15E7qPQ3si2gidojyVSWNvMpwZTPJEaJZFDeZ51Ftq2L5U9fjqm2SB6yRp
qU30YSP4zmuUUydtZcm8nqNovurW2p7xCxl05KhfnOOXOwy4Z5lqqEcD41EVWWdwWKsJXW/jUAgZ
5urxX1COJrKQm6Hm89561YyQiGK5o1yROHWuv2B+tb+6ej5HNMQ/jM6CMO0yrIs6oW62N/ZaoCjO
Ii1Cxjvmxl9oFEpQQg5Obh/iHL4M0+wwXbjx0Ul3MOEq3aKUrLdvFm9kiLbqj5r4yyxjTw6CKb+V
uXeuXHtESmlZOB/BbLy/9RHdL6HG3dsXU6xOEYkYP7NHMk3NvsS+Yw3OhSZdhAgcU1rRIpXTUPRg
QAYtU8tFpPN1IFwFFizGnhV00W5K+247jKc4jlhJogVinXYuEW1l9H/JqzJ5SyZBWpJQtbspkpR1
jkIfNdrNhdY8UsNir1tBILMkYwyYgUYOi82KIPhGU0l1hDZgUqy5zuJC/BJf2hrNRVK69kJ69snh
T0uZO1PLDkDArapRFof+QiOKeZny+VtVih+p6evNOFR9WBrEK/rSy89KAFgL5u8+VsJDhBVuJaZa
v8zjvEHnppk0U0PY+NFPY3J/JF7PbcicoMNL+2mIM/suJ44Lbq+LbTnyIhc5nsFqKNqN47+zs8mz
SW0i1Iq+2ZIxj7d5MqAw5PN7BhboXGSttwlskBezVB6dJoCEcAaabdkcH+zqVZ21LUgJc5+B1AHc
YHbXuZiOLKf8ftZkv+2Fnq9MVv4+kwbBnbqHoMnG3EdLcKDhpDqmjy+ffzWaDMgzepK444Ljrfv0
ubaWApiEow9zgqUH5mJ2w8ZxIMYxMTCZqcdWCrZ7JbeWXKbQivNqG1SSi6Lh98dR5MNxHhIZWiV+
Qj1GFQE+mqAVXUirguqdUGZpt6PknB61ruxw+kf0sLGgHFxlc9uOGL/17Xh2snygVEtV1KwHy4Ht
vrhitSnW8RwH+2QCSTcNOSCYtI9PBn+cJ+ZUT7kBB0JHVQMrDXaCjfK6m4JOUXUBtymW/rasnXE/
wn26WsODIFAwpi/nfQpbaLWkzXLC5vdExax7QGQI246uDOEsx1hTpBbLpQ0JNaSbQlQZOWJnempU
ZSBaVO2BWNewn+poCWlUyk5mRzmgatRyNub6bck83A+J88eYRx0utR+FwZBygtYzUVzdxb8CFe+z
Yr5Dyf0W+OW4n/vZJl9pYxVD2MPaudCuTivo1fBbQJlDf6oeSlRbi7VJVc2a7irzvFTGvWTqwMAj
wAup/PgWV+KtMsnY4dZAxaVL6QJMH1+W1FxrC1efOKKkVJoMfKukk3ZOEVCXZxVvpAfoKWiU3uWy
f7f8DsMDQw1hZRyWSaPAE82ax+Sw9Dfmo7JILJHLBzjGW1lyC5ZBTnGkndaviz+rc9B7f4yWNp0o
mcsT9WruC207Wz7QNa0L3rVf6vFK7OmOdT2H7ByNIUe54MlWMDuEP9in4qlMA+u112XwWrce8zEm
P7LhkNdb5VuJvaYynhGafiZJM94SEwWwwU8Ie2kXDV59KikYfE3Yrkg09MOp00FJWrZPQ5MJ5TYY
/GEv4PiyNltcgisETKcl4+amdrOx2G+w/xTR82I33VPP5qfaKXr+/K0iN/MtD6aHDZV/IuZJJa+r
6WCdcYciXNJ5SZXTmqJFucln80BnEOUbD29wAscNWjflSHZb/KiG/O63fbNBlfAOzYIFZJSVcYx7
Pd2xhLICzEHyBnygxZSN4ApRpL4v87HNFqL6DAAZ4MbRXsBBp7Uo2XsLQSD2Zk5bU2aS93DRzZdR
vMET8VYimfl5d92jisSjY2Z8sQvra0/d0O7zf8GN5Kxb4Avg006pljQq0sPFudS809msz00/0Y7G
9KEjL2HX7h4VhBHrx1DYPzsndgDUmB9tUGGsaqFKvNeYl5P4aOuvwmxf8ma+P6CEtkxeVII7gUFd
ZEXbhGp7fJ/9sVj4z9ceW2vW2T+NzljFatyJetgRIV4lEYkF6lkzt+VIAJRk3dIXRAbtSU19wrNT
Yx1WVffMsaN9bol9I2dwXPvP3zO4kPbGMt4KNw0Q7QmJW+3vyck+gtIkqVS8QZGjnDbhXDYk+as7
swrQDjHAH5WvMZW47pgkVzWWUIuK8sgO0b5RDBk9mxBje/g/b2nN/1Z6Ncu93LSs5jS5YRzFFNqs
p9+0b3IUEGzHydTONxt76HOREwnp4/JNf/5NqR/oixyXc9pUO0pS57VjMvMZ9Kje4dwBA7k4s0ou
Wce7v8g6WjmyhRej/Hw9xY9I9uNYDkHjXDX0vhfkFu9FhzBfdUa8s+hcupsGZaNLQs2s1WbWtS3R
9nqS2jvqcwVtso64TsKg7VBy5CHVR8EcW/ZS9VlIBEoyOJIlafWhPySOJk8z2OJ1pL0Ghl2THD9/
qUsttpQMFax7/F2u6N1Bxghdn78c0PuvXt++U+wWvczA2GVHllmk36aSd7Qg99lLu7nOHMKWuOsA
DvKlkfwkOmUC3378kvWvPHqfqMJZDGthzNmODrzs7jF7v/kNkco4uxNFWY6Mv97SZnLuxoQG0Q2i
33owIDBP99c6Mn9UUjSn0l++xlb0RFpZHyO8nbehaNIbl58T9u8E8p/VblqRHGkd9WjZKr5Aw3D2
+N7fRRA3oTuIY8q7wXU8WAs/kxtVcQ6d8SfgllBb+eHUUXzv8EUURuscyfX5l9kvWxB8PoW4Pf9w
xiU7bFmtLtLPulMC3odNzTv/40sRjytfR4SWxqk9B3RT7Ss93VgaqS9DLwidx++7lRz2hQSQwbXo
8vklSRYGY14K0r4NjgQw9uyci0n7UfttyRfnMNuiv9uoHqzX2ZWmqppNDnfCYFYuXc7pz4FKxNfP
Ly3zTNNMnLUSfOBeVnavRjubK5dauOPnL1MixGGzOJo0u1GuXFenZ+4t+ti2FZzMTjmvgzsXN+o+
b15p2a+fX7BDA7bkkujRKlUu+WtaxOXKYZVf433gbNBmww41QrA/xsttpuHliBHiNrm6PkZSfQT8
mZ6ninghJk7sd3aMypADSsuHLRPbzVJqm4v9iuPnfKWrN9rG5VPl60eTsvDvzImXlcqq5QfkoBv1
Psm7NSLE+I8bWcxqK2jsfingJuDvK7yfU8rTN9XdFzfJjjEXvoeORezA5f5n1EWw4WIKvTK2SAXZ
F2VO02/ljqeltIlr9kHM07UMHIDG6ppneXQ0ZTaGdb34r1wCsHGNUfrbIveAd3WhQJa8irvMOUEV
gSQUm/UuKDkJQlp1Qpzd5EK89pbO1TV4+JsQ0orzUFHgbkEOwNh66CwcOhM1EytuITWuHfFd49yz
MbFO9pR8DBTvsnS480mwzV8LH3+kanS8s6dW7pKMHu+Z+0RapCMWOkyBRl2qqwHwYfNvVib8HDpT
u51aXDOBE/+Ms2VPngRXUp+Mq39zG0pGR1wwW4AJP5PAPxftOIWuic+FYmh/nbXq4doeeDntr/93
Jed/6d75/6iSxxE45P8nXfryPfnefe+TofsXcfrvf+8f4rQ0/4KhgLNOQlMw5T+L09ZfCN9UGdO/
4wo8Jky//xanLesv4l0E6f2HXkzYDhPq3+K0cP9CzCYCCorf8tC7nf8dcRqz3GPG/s/iNAkAct8C
ixfgB0FS5V9n8NaIeDFYBvdtahchlKXBcXh80RZw6s8vfZax53rObkGaOeTN8BRLoriMft5SGPVH
w9lyGXOICyTyWWSF2PTW4/zni4vl1luZaXn16KbeYA+yN1xKwSxDcuADIClkMlXuhy5/FLAQDa0T
81q4rbPVw3wg0vUravL50vhTHVraibeJ5a2HyS2+ubN66h/C3kAYb5c07amSRnNqzbgKZ0keseTA
32Sj4FVeqcQpj4vU+VYQrdsOBcGwIAHKjc39vSqc/tY1SOAubE/6t48ZJalneireRb7Ig6fFfHc5
m9UwPTejV9V7Pys/cHB1B2vE/1YEidxOfMh7v2RQTyM2UaeBAKsoXXWxAUhXnZ+GGcwaWJ/GwvC9
uQ1za5xU74zHiXNuMU/l1emZewH1xnDb4yC0q50/3OPRMZ/TSBR7Jr6t70GyXKRH0brZP4/Gr0IM
K/rfp2NjDwBH203suCNa3RJcCE78/WWs83TrPRLXRgp5OplTC0N88RsGM9EWNsVzlqXFxnU55Ayw
N/EYQsV7HG+8VJ4iD9Nc6joz/I3sYUGpvH1QpO55STwQaKyz15HJzBqb+RvTsvxc5kF2npLsrQgQ
B2Zj7I9W2cHioPv5EtvQP5embr9RurkTlAt+6MH4bdnVxhJD+jIBfk6ghrHMyuprlI3PQ1tVX8bY
2XWFDfRyrJZwwgSwK0iihotpNk+NxXRc9+bCzYzSbJ6r9yGZY9xPur5HyEhHYQ6/a+e7JrL6LXM4
IRL6WZUEkbcQArtNBc46LZz5d9BivavcJ9MW9WWySNd5Gh2tNHeN7v+QO6ZexwFsVeE5pO84PtSX
mWASDh006prr3/6bhCa55alu6GOev3qylCeZuXcXuv2B/ysXOZsOtYjyuYhq3i612xt+PIcamHGC
9Sj1Mz3azsqGAIM74+y23fgbdDrmupo5LHbh7JQvGjtBAT9xql1ag6rxgn9Kh9Oc5VxwhHMOdIwf
iWeztufqYCb9UdP4vm4hyZ3niODI0HKCjXXWHv0+OQxMsElV+Sfz8YVSa/aq2ie45Ccb35k40FQQ
znyPjj0Eku44+/5TUiMuFDWkRYxEJETMZE9UxAUiUf5kmBWdeZB4ZyIR4GOpifbWtUOb2Xz3+vKu
prF8T5halSLvYX2J/JsvkxtRA2MH2qEBeRflZ3f2FD06+a2bRM3Qy/cPGj1u4wnuIcIsjbMtrgqP
LriBefgqtf+HUo5TNOP/92mECvsfpYWipmQ+n3BH2Vt3wKXcZbN/i6zp4KKWxwsWMZulA6y1YunI
miHMuyL0aHL90i+0i6lYX6dHIKOGnSWoJvsBweliBVc1S/FVQCFj+GCqU6ucRzKDOGrhetCNkmzk
1GLelkDz+znigTAghMGLKp7YLJJNmrUbnMTjeaBTjLkfYBhIjCsKReNjMo3ulnKpeYcMCmEVghZx
+rRCC0mXEopvSxlsTlQiNeN8Z/d4ZXUVhcXYgFjW7cDpwjXOvTvc5nq7DEqth9J3w2qJ9SoAMbpq
VTcftLihIzoXTzMoDHjGIIHodVMmv3PTu0Az5KQqvQE7p7uyGoVkOO+KCQicSCkEWCLzFykXZnHY
ZmsjOXoQKYaZS5EM3FPa+vsl9u61CZN3GNNdkEfOOm2f4fZUu8ornyxPnz073vBw2+vpcQNMzRKY
YHdGCs22n3zzZIGOGzdXU1QRaqpJOldiLy/cvURiO9mwosTSvw7xoNepO795XdqsmHGITZkdMnxk
Gyulndvu3cu4TN+Y+KdY2mrMM0pv0iZ91em0I20IBWY89TRJhI1nXWfbpc/a1F/ttPohiPviJch+
+9yerNh2mbYtfxiTsUSKhy+Aiu8OzCiIMGZzSnCJN91b0Rc/2/SmF2wecaf0XiFNzN74XlvUmxPp
8IKcqg04IytWpW8qmfYKWyLwuxQsMrWPq7H4xUmfDy+ycsCMIhQ1nzV9X+cM8r8WOYIGYyjse7y8
IBu1uLYA4I+FpOXXoQ1tfDwyifeHbrrmOFt4WV4UI70AFTGF5gsw1QyJkdS4tNGtqH1dTrqj1qyt
R9A50qHuJTkKdgbGBlpjqYbuidz+Ry0AmdMSfopuf7SSgKZbpDIc+RCRkTCjgjzAHDITIcDU2c1H
ij7vOlCvk+8914F3nCamklmHdgwReUYfjZoJFbJrXkodrXKnc2Bu4okxvSe0nXS1gKRbU9UDvBlz
TAD6M2CA4WbikMr4u2cI8CuUzMY5Q7+BmXdeEMP3y4NdWu5pHhW4SVUcvU5SAV252abm3QjHOgXB
qkyO8HRibBrdOOhQVHdqR/Uoi8URNrrzXk7OBplfvXugPW0nDgipMS4PPOvgdNIJ+Y9+81uI1Bom
SIh9Jd8R0aoYxhb5RY/vcVCK80A758n0h2Mxfivsur3lamJugz2lEtW4AVia7z0gm4xUO6JtXbp7
dOdtSspdTmxi38gxJDuuqy3jLkKOa6MfrQ3kvl3N40ahdYUOKPWbsZgQwybbWFWdPTxXiEfR2P9s
Ucye8RYn7PwLFbcRVqqcVJYCeoODGw7xzFO3z/MKGhzFXUm9DFft2zhgAIGOOApHF6MvakpRtfBx
o4fx3wZgO5EZOjd2+cNS8mtu1SqMxNRTufWFaOuyZmWcrlmJFqS6EjqststdipRHq/L3xe+nLbd7
uIG2/90cS+8S5O5OjI9zpGvou/kw0nBe/MJkSO7moQ9zWhAoDabrOJpQuBLdDBxLMlzFxE7CHC8O
Qo/dYawT7i7GbU+SkMcWTM8VFyg6Ui0HylInucocShm9AXtVYz7xYIhoa1Cz8KU302dGHNeacu3N
ME1yPaWSpmiI2Fo0LZfn9ltau90RZiHM7tKQWxiOwSmJ80tcYsNmvZZbQMxXl/bDG75nwg8cmo74
tNccleer58abtoSnR3cg/t8oPVn8yE9BFEIxkcdBThQfk4JgnaGGIrZVulFyMHZCUVsyG82HPTHw
I7tOxr9r7jJp6Hie3S3jEX9VEQBDRJu6NZ8PhkeReh8iiqgXip+w1Jk71//lka46xb5hnU27V4eA
8uklz9JTaVqvxijzAzhVelFETCij67dpb3U37Tj72hjHZ/Ibiie/3cy52A2KTh/boai2miXqi54h
X7Yd8UxQrGkxvc7uIHePjNhmxl7rAFV8C+zH/aGMzrXqr8zxmPkls8k7BoU+a0YYorZxis2Gw34Q
Hyl/llDImSh0MR3VSC/09zQpbUjUKx+dx0Eka02XBdLuIPWj8fm4AHg/jTYcZT+GCy0ZpTSQDKr6
tdDiw515vIjS9M9x3uBSoXLpkqqKVLsPXbbjc9n4MlZIN+0zAYl2T8BIMpg7Qj7Trxr86LWa3NMS
sEoI7d9r702VVXMM+KYa6yG4W/KnLo3hWObueAA1ddfmYGxGnJbhEqfDKxkMM6wkIqY7Th/+MjQH
dNf6XjVFjemkbAF2MGVWqXVmvADQcKN9Y76NJgeeODH3ZjIFeOOMg8yFvleuO4d+TyO338aXAO7E
8zTsiZ03N7uxcPrVv5ED+ttUNsY6fue6ZF/1VB6HNkc5izmJ21U+rvo4HonQ9PCwnYjDaxPPr3H1
0rXKDGdmSHuHGT+B1tHAB9FkJz/KULhTM8wgJ+2muEMO6bjMMaYn9DgibQVavtkW5TfMS4K9pmcE
pzNv0OTD3FRnv4YhBiR7IVMVZgQ44aLuksTWh/KP2dOm0i4Nf3BfHUSSWeupckGH/lnMOD4rhpG3
Xta/4uSLaebvQ8SH4SbzvI/GCVu8ZX8oEbxaxmDtMj6f5+giwZbvytbnaO4udH6h2xHjfhkMTd6G
4pAoapH/ssDcZgw0GlGemniYdgE9hlmzjksQ85Nof2ee+8NzymQzp/7Xxmb15fmZ9+QsUF9VsQ2Y
6icBOheNHtfUqhSt9sQJSwbXK8mJdT869bDVi+swZ5MkkxKPrFqrn7xike9V9HX5GD4FV+zpG4VP
YN1kjFRl4Vy60bwEyRjcKxWj9/Bz3PCa8+2W3rkv8zd30CWTYnUUU1bsafjNQyqto52JlXXVyOC9
0o1NZj7bzVw0t2pEghRJy2FrYryRCO+7ye3/5jGcX5wpOlt1ibfSqbOnuE3TtetsB+1h9ehbsdV9
fU1irAVFW+hN93gmxyE40GBf7b3Y/J4OS3GoH7jFTI2YcHxJeNkOzgZl8e5kGPuKG9m2kFrtsDxZ
oeOkmC8zPJ6P/I/lkmNI8m1T++29r5YdXoXl4DaKePHjp0iXaZGn9dVbKDRjC8e8w2x0pcsXVy32
c+GClmWp8da5bgOkTSWYlozRrvEb41r3xinzKuy0Ud2eki7jqc9j+ltdvziZyufkkPblvhbGFUpi
e8TuVOzV5DOsMFlJ4lcey/LKhRkr7MS9cG702tORfRQzJgvLGosttYOs+biaDyAXvgqc3JdKJOO9
KfWWPTk+aFee6iYJzjLxvrh+tRzZ7TAsfRlzqrwtW38PJLG+gY7yvTnXH/xpJ7JrMiBwN9wroHcA
jvDJpZigH2dyfC/O0u2qXhbnqfTEIc6GHFWbsc3Yp9jNnOpFxyz1DCiJ6tVJdhHwPfetGH5b08It
lcsG5t4tjWDWiVqJ9gD8d6conz8qrzonTU+2ECDVI15z8Ph+a9mcBf05GzDKZ9upkl05I+IIShpb
N8ppw7IPKqUVZvwRRPKFjP7Z5INbjcL/nTfkF1SinxZulksBh7h/EItriEVVRDDfV/uZWcumVem9
iNp4bUDbLXqbawcdXB6kX3C6MGZ049/Hfa4J9DMkdxnykXpKzIzrulxCP5YXF+xFaBD7hMB8bAvV
b7noguZVX2VAxZ5rL/tKvYAYPnqc34uApUVX8iutKZTUJ/Evo0h3Q14yH6sKBGuYRROH7AN42RPT
j41RmsFh7IddQvUkM7SCmpyMyac1/xYyweKfJtXayVEjZI465OWwzC2bxBFx1VWp02vK6RJjuJ2s
sVPhnje/+bGQa5FO71k270x8ktuRIdhIswISxUtUVv467ZwfoA+fFJj0pfnSPgZhfVm8K6XerHmP
vmdt8g5EOOLAyWibP72hwzjLgRwugwWkIbkIMyl3UWX/MZLh5k7YNWTFuj9iEkD8+OPb5bKzIrK+
pVzirR+3xQlSxA5jXHxwDDpWciX3UWn+qIcpoujAj665gAnQVIzvGeU9SlH6efNYE9aOclNuGCw2
/87ReexGjmRR9IsI0Ae5Te8zZUpuQ0iqLkbQm6D9+jmcWQjdmEFNKZOMeObeczuMaFdP50fmhNkn
mckB4VMFPPOx7uBaz+0pLNcRXQ/SpvTu6PJGDGl7TTzz3sKCJ8dSlls4KOHGKvP01k51c3Sy5FYE
BVC6ybYJxuhwJ1qz15+FOeIA6WnUBpkW9Jv1fyBv85WRRsPdrCN3a3w6Ig9WPO0Xaxhf6rYM2F7Z
OVaMhqAZ8rp2lc54h6MaTaBGkNsmvV5Xnk3shjFaDzEh0zG6O7kDKzJBke7mel5rK8YcnGLst3AS
bNy25CTs1DPT0W8nzYqLjkwwC8SebUrWIPT9oPAbXo0a8MsrPP8HNe5Z5En/OQawIskLRjVfs5E3
VSmfgWb4OBoq/cpFwlYmq7eB5SN9ZEZ0csd+E3ZGAaqBjz+h/lLa2VVQFz5iLZ+xSj9jLyYwJIma
Q+PDF7AKZ99H1meSifFKL4DVgxNwDvhgPKNHtZge6rmB3VANZC1gxSyqEQd64dcry+CYneh/KADJ
i250PfEI5VDRT6SsfLZWwC1vkt8TSp+rqNTNyoiY69mVt7E9/ROr6kGgnrj6CS/R/DcYuWhdDrk1
GK13q5W/vYfUCAXlZ0oSchUHzjq0QRxmEnBu2+HcHaFy8H1Um1qQruZ1FVkbkxu/5JHxkUfdWgdp
8uH13nNtFCg0h6RAA3L3Bje/NYR4rwiCZLZUO9wMbb4uubefh3ZNNBESoy7b9SYLyQYhXV55/l0F
7biZYa2bg7sJHP9Jmr6xMj2Qwzym9RmJ4blnbXwLZH2keM7XGaaILZnACB4psGazSw5G+2MvcUIG
lWeDb/a1a5nxgFa2YGi6dzEJk+CN9tDkWu7FxHdN0AXeWu+cGtpaYpp2qV9Cui/kvK8D/xzcp6bz
3xXxUNysM5lpUZph/mvlp+F5O+E4F9yK37x6xRYnZ7Ni5BzeuhFtKR5zQ8/JXcpjwbm09/10S6Jd
SwmHzLuZMNSCmcKoRvu6KkNrT2gTk8/yVaopvhYphtG4GC59TWHnlRlI/ZRz06MKRFdoeDDkId4P
5EFzjCBgtjz/H3lbE7LU7GvZsR9TFm0B2gWGakF4KOebaMStiZtpm5apuanJRDxVBka4uRnj66wm
qCLRxptKfcvZjK7IQP7QTe+sfDd9p3pPUQLD4eEyiZX5K5K422qXuaDD5wp6vQQbUsjI31s1j0wZ
B3x7Q3ryCsx4afcg6sg5mowqyY7zTqKaL4T3Wru+JtPdyPPTmFPDZVNzZnmIhZLoVgrnXeRVf0aj
BqM1YZEthwAAQt+/yD7ydrX9BBh/UzKyW8FaIIm8q4N1pQQTRISdg/aPedfjTzPFth1YS7sp2n+6
4gVPxzBb1q/TxFSGScUbd0K86i1FkLT0ngHLX2J/ZjIdVjVj/GGddACnsoLB0xIqUyJ9iHL900SJ
cza87g8NeAlZzFuW1eVhMZpOBdaX6tFUvX9oinWrcgLvwqrbT03prluekSI2T5ORcdzoYNhdOdjG
LW8b6JecgyDMxClOrX++QAXKHrwnSK3FSWUv9DJlNCwK+nf6I2MX9O5/bgkCrk1CAgMbIg2mE4Az
2iU3Y1g4t/66z9ngWxLnZT8+snr01v2MxKmv7GTXzZAGgBAgMWRwlQBdcSuI2ozpps7/cv0y3Qn/
7+h6h8Vi37hEGMeso3LC11SP0ZjboA/iA+pObolKgIBYUjn9GtpDPmrGCjU66oxoiuFC8iuk9cH8
bkKYI7LketATAexG9poOEV5g4ikUeKqDoq4C2bVqrKg8M6L9bSyq/Kx6mzsAYVba7xLXkwcL9gsx
md6zRHXpofk0HPUQ4S6bC3VhC/IQXVBebEoZHomSMLkZwXzKnIL75IOwk5Of89HXza5j1X53BrOB
WW9d06bERGoQPcRd+yXb3j70Dis3YqEY0YHYRLLE12n01qWGDLMWMtMnU2fXmHET49cafBH4frII
2Bv5z0PeT8cq+sHHTf5oexABGy9ThUsBPbHpjxhYZ76NgKO90cVtSkZe7SM2UFyqCQ5kJbxrbZWM
7t2GmispD/DuolXlWRA4vGOjkN/Aoax3YTNsJhw6J4jO16iRH53KoajJ1NkXqLSwdVobERtvRSz1
1kLzPWdkYLW2944k7VOX1T9LGfHOcMcWoFSxKbihxECmazr/sn1CQ9EZhJLH4iFLI3qEL06r/y3z
gFeFzx0/ngXlgHnorLepb+tz0scvlRNOt8ZqG2pbTPGF3eUbs1/MBGiiCR8O9w7RUDRWEbwjvwYo
mGeftWMlcFiqbC/b+YPAlPwk+xKTSW4eBkbzSZyHR97450Hp/hog2LNqVCtzgKYDJ0O1jbDurq12
TC+0Yad6ziPGeEicyrBz8Vwm7VvqssQqN2Ed528DKTonLn24EU6UbmUxk4i0bNm0MS9/OiDgiD5S
W7IBSyo68im8CVSy3FKm9julmhShSfHcO4aLN6e/GgoMb4PrblPWA++CgWnQiUx1SPLpwdAj2guC
WA8VkkyG8/Ofmsww3NL5PkCqvHN01LwTMlms48gQB1UlYiMFlIuRgXLgpsT8+u185jEKWSawB2xx
jnejM9xzZ6quiSqQfbtoHtDh5ZuuLP4rC2LDzNZvr22mvzXKvz5v3f00eu4jD6S4O03zNIdjz1Up
BKWLtq5IcdJDpI0/k3klHlv+ZEvSWW7AQcrq17EhxEQLUN7VyaD4Yf6ectZHeXrmjTCPreGxxkWM
G4yxv4GsxkxrTg7ZlPXEw6TZgbUPW8JlkdFgYK4x84O+nFex8GDZ1Hx74TFzk+zLiO1rzKQjpTXb
JaQtH3K/vrjUNZ1NruBkqmFPouiGtak+1F177DvLOf3/B6iD99m3+oOnPHUnc69Yc4Eku8lOkrtD
a0we8MlNzHiTpmS5UWWduhDYd6qSRatNwgxxS1tU3rCzhnzaoFnhGyfrE50+x/SUGszKZG1vGlX/
g68YPIxeL2Fsk3NI3CQ4WmS+HGTIRpUtz36YbeeedcNzH7A7YhSeH5DQBbuesR5vIyWDtkAsIiB+
CuZSYwIOT9BlscPqsNyT6RdvZltbl7KO31ETqP+QunAK5z7qN7s+NszqH1UwWtu5G08c1eNmNMGF
5/PMHLtSDZ7YHL+Hpa4VviHIwPWFM2DYRBmppdQLyYWszcBeUkS0/5+tR70L8KVu/Ngm11L68xU0
6nOFTvOiyw6lHYyHIFO3sbCZQPsGUh56A3d4njK9rzqWYFjQ7I1dRcbOqztxxc+0t7DCPs3gSU/a
rn44RZ0zyINLE+OjtwbG3ylusQ36mz9uroiuZu6QBQKDqhucWyMzSZPr2N34RnCRKu1efJdbP2ru
ANVpr8FCrh2euuv/f0Quiiz2KDhYHXOb2eZwLwg8c3yTqFQb4xK5QZBimC3EkDXWcQc+FcF2dSnF
+FGnvnGQDsmYpdtyZcIKcyCuhKU8QaUg4D1qaWoQilrLaFe7wCGm2L2FFVZVxlvGqsInDhws1qfR
YGrLi41HVhqHjiEJz0r36jfeyaW1oK+17rYc+mtTNj9m6+y8qdEvua6mTeAm4bYJ7YdSmc3LxnS/
VJa5oyWxPxBHrIvZ3iO66N9R06pt1lhMyY3EPSdGDwo+Gm0QopjKW5kFB6NjoUigZXKGl0WWn3S/
J2TsRmV/AVWkXA/UL1l9S6vNEMPgUbRDcnjjeRfb6L8EeUcFgrVVL8Snk/tPQYe7nvnRh1b1Bm/W
Fh/oXeV9TrALs5eSwweJPY096/mmb79peIWfPQlXvsfqULItX1kueDPK8HmdNrTKCy0g9bJ77zhv
U2uBFElNwBCDHe6xULEftdJLnJSPKcTjXo5cIIU/bOOKvV4vn/10TPYq0/zp5lFQj8U1dCRX7oQF
PGcIfZY6XXqqO0aRSZER94LEYTMnRNHK6Z+RWvbWlh7BjKwp7TT0dzln8rYgFCso1V9GwYl2X92+
egstegVf6r+iiF4Iw433RmR9lJlHPk6ZrgtJMrG2viutx5NDL7mC1PyGWTugujC2Qev9HWW9CZEf
i8r8qMfhx/bSc6ShMwYGEMDxJ/D/iMlpd72vuBALRAUT5QZ2as5tYzHsDOQIVp81LBl2YkAUS/jU
JnvOEbb2ujZYfBfWOSOvYTV4YiPQkizz2IP29GXCOZ4viulgQlAigE3zkXLPbzLNZUN0PbJYzJFi
fp0r6IlWbF4ZW0PGKslu5WLNrmli/imJtHIZwvS1jK7Uwgah5Q+hWMKWWCNXAVlarQZeLKzunTWH
QlNnPs/woc000UTAxifLq96DHOBaF+MmHxPNVLyd1tbk4c+0uuNstw/lwHs12uwN7QcWFvnKvusl
1eIJDTz2/bZrV+30gonCAr7I8DNR1pfVitcBS5wbPi8epBoxZiW5OefZNW+SeneBesb5Z7Sg3XVZ
q3Wr6e7mIWZGbsf1crrsTIMqb16C+OZe69VoLJUjFvmNGeY3Mn7PgTnRzReUXvCQXlvnN0s6TaQ1
ThvJKR631p8EGHLgkXBFoORPVPgoZx3PW3eN/dqloluMl2CNrCrea5ftOz3nWps56q4m2Rp8Zex2
EfRX6Qya0R/NVRSIRzNz4o2WQ5Tc6O/AyTEocKfXIrTfEhuYngtki+WwyffukMSh3Oyny5lSxzxJ
mMnK1RaT5YmXLdwRHskeuVh+z9D9VuZZLl1z3aTXNJ2ZQ7OArrS/CTKCu9ryw4xJMvUWQa60SvDW
QFrSMWZwNnRfwr27kt5JJmONlt5EQEXY0z7uJrUNR9I7p6j6EKjF1gMANdQu/6rW2DF5Ico9FA4K
+vSBS4p8L+QsPbpVI7duuFeRIqXmvev8a+rhX/uu2vwPgrR3z8QxxkNjTL9p4rIb91sU017649qj
v66abp8azX3O5vgQ+PltDukG/PcIgxYXHV+ZjNsPNbH+sSYUPVEkN6ZX7MM5fpty71ag1lqT42Vs
zDo9e770Nm7FkLPDOOlHGfGzGUeZCRLVKtfieYZ4MdfBqUPwvg4KKsCYm2P0j4gxiA3IXyZrnsj2
no9qhvBaBV6wo7o+ZXjhKPzJoZ+pTFBV1ed2xiRkphoOFtvMQVT7rI4Ac6C+kXPr7qym/C/pLXhn
w02XA+tlm8fXG2S7GXt7XnnDgCLK5r6UtkbJjLSH5mdgN+wjqgJvfnTrpyxyWbHhMl9WgesMTfYl
QyK0BX448b8EzJFIXE9QoOW6K5TaKkKytggG3Hcss/1AbiAizBf0XFdiON1DPLJWk4kX7sP62bWt
4a32UxA7tLVQUEee1ngpt/AXZBFMMmol09M8wHHYsSZdfpitBBu+/JPTw6qI6bSRBUMi6/FqTOKm
KqovNN8xUcpDew2c4bnj74gZvVNHlTkvI3OYh0va6sNrWUGxb6rDRF5T1lvE33K3t6VjX6rF/DTb
1vM4IEpqkFqvu5Kyq/c9tbFlfAyV/2MLNAioL64mH+F6GEpaMocJidxWlk1+nr/FEQJaJHJvST0/
KTFcBGAlkmqKGn2LfxgErOV50hiskTzY5aI8DLl+5gpLPF5eEcf3me5ojeChuWQRS+o8Fw8HJ/O2
SCIoQfsuK0/oprbCiqe9GBbYWDN3ROPZ9qGYiNNB+uNVHGWt+CbQyD61fnkoiwJZ4NoVwx2IHtnY
Uf1upQOaji4m17b7Je/hCtSELUKYrKekKw+shdKbJwleDCae9loFHH5dbj1myWKXrfmhad3miEVz
i2tVsavAt8OYlMu7LM6MTMxTVtb9LUqDnCerxoap6mEftHBqgtk5kfQa3hyzW55T2GENQhF8BygF
kmGT2tDuICAFZzzhwM8ASEA7HgVa8Am+oEVgRYkIcoohw7SjMaycyRu2XmDPh7EnQ8BM0iNpS+vS
g/Ll+7W6hCGTMd7o6ADA69uHzNaiFrxbRFa46WxdG+GYu96z9n3QMKj2JsWOA8lSYYlj44fUxokB
J6DtDgV8vxNPWXOKIbC2Y3VJY0YvXv9w2KDcyWuBmcDkYMMY2D7QZDnoWjEFSkc5l3AWz37bVreK
6chmFuIC6Gf+o5gDQYBs97YpQJf7QN68HAGMSXmn3vF7hzefd5iT3s+gxdos8xAFVW4gH71jfRKf
aO1Y9r3IRE+3yo3ZVUf0DdrJCWwvBrbnwjpbkz7J2so3pRsGt3TxTfZxvQEdVfOaBs6pGStsKuF2
CEKxy92WN8ohy3vI1K5XUXGffKxhcW9Yx6AcBE4/iTooenKRNryUWrwH2ViBYSiuZVK1ryVpbWdH
zO/u1HFqoHDcdtbMCC3S6iZzlmexrLpdR3V5JpFzFcx+eBid8NeEG/YnD+d72KvmR0GDixJzA6MZ
oMyYuFeNFoXEigFmx1DF2zIuPrEE/QCXKUOm4rOXf7Bw/kidtNyZVb6TBWjMsou4jMkHX+qff6Jh
ThnI+KGdghNWdY82BuKVi8HcI7+INjDgbr3bwBEoLbHBXZAeTaujxxJRzfwXcNHMaj4d8zeKG5yX
UuMpkBF8LmA6z018zRk+iQ5CXd+z1S8DBoRqkphEp2nvWKc+wxpbGdMpLfS4Zdk9HVxarKyNH6pV
KK8cd1cZ/YH0AObO1IfAfze1se996xFPuE0bV+lNMfbXMuzfcGu7pENv+jLlcMvUPw4fc9W32bf0
HfNsH+VEsjMbKAQJqEhrBlVBNY27nPDUxPtt2jE4kM8QDOabY2UbiZ/mULlYhAIjPyM6Kz63rRsn
77y6/ir7zrwu/QqGejdW/BaTPdgvHui4rd0UDlJSk0ACKNUPw2Rv19icpoVluQfN64uPRFKBdMOR
CuI19uwU2UqXXZoo9y7JXJS0WFm7T5I4Ip5mKgGSfljqzWDkKdmtPNtm8xM3kVhPs+Pz6JPoPgf9
loREf0sBkezdwkVG7dfMPnJsxC2utd243Fr28hBKTZ2YMCmkiSqqS9cJ+vayheaKyGztIAJKh9C+
eWjmHdlNpyaGf9wXw1qXk3VEkqR0HZ+8shueCDt8mGkqz2zEDLKbY0hYz15OXm9d5THD3ADFn2Iv
Mbu3ZeN1+/8/BQ0HAT3qQidtz5YbWGcWY1+ILdXemRh76OYqkBbnc/BbT0kPksJ5CazuJXcqeWE8
9dnOdX5qokCRY0bkY2Rkl3iIbrrNcLDmPmID0ZOTTYK8MxbdQ9s/siKND1ASaczo+RYktrdqg1Tc
i4xEeznS/cZ5hEPcKYn7yqoHExq6BBQVm8ZNqTpFpO+5NP6wY/c2MsubwzDFWBGgj4YqXfR540Xy
IXouGshoSaKAU3vNDPOl7WCyRPZ06/O4QSqK+T42qpTFlSquri0+Mms2j4ZH7TCARYAeWYMxDb7V
or4BjP0el5M+i675B9qh3jcyy25QdJizFVG5yXBJnpLlxxDCEMlj+2UuvPpWTklzk1Gwb3sXeXpX
7azBNnacR9vBgxhW580DvMp4cr3oDcqbfoS2osGdZnXQyOS8Mv3jMIZZ5RN9SrDUdFlU8CYnih6A
vJWdpUCPdgOOcr/59Tx1GMzCYIgsv3wi51HzsC+kTA9qYW9iFRBy7eJUo/gX/NFplbICIjeHtdFK
IaZkqUJna0toYTmjgc6nBYpC6DehpdgfzC+aembdNx7zikYQdBEcR2nmK4Voq0qtjlkiuQwzh94U
M69xzFVh8rdXPURbD0LKBJCA09bN4+cePta3NbJIYxOcucYtT0tCdgI54/Sb0XWhEDINcGec64ex
VR8o3ufjgCWdCLD31mGWmsYWtIYOmPMko/6DI2cd1DPfgQ9i3mpfaLTS12BsL50DG1Poxjsi20UJ
0+pvw4zMR4KTojM8DawIFxdTs/5Br/7CQiZ5doPxzAHQEtPiCkZqpvkxVzUAmiBjGTRY/0qigk9p
ZH8YiA6CBXmhNnFiym2ozHQHHyhcNcQflIH9a8S08049Da/UrwoiXMIrkVdAJQTnvqCN9NLpweoc
Vb41B9taY++YnPEzLsqHWSKK9Uyhtk6TipOymWBjW0RWw+5O9eXWNstnUn/5pviodnOO7DAxgmaT
B5zYdY8s0LfzAEQAez7ZEbAdk2/ETctrW8GIxa2IHzm0d94oXJajaQOfiSc1TnKc8JT85So89wlM
60r8Zk407lqO/StjBZ4ZSr0VLmkEQrn7NtXRDTh0dGKgwOFPaN3Jwong9tpGqw9OiIPsQTiCuGaI
URdlVFGlF6Vl8qKr/1u6/RM34e/gpse8l/lOV8GuNiZ/G+iPLtfZEYA4dWs2He2hFpup7idWkyT8
hNPMQrAFSmWMnwjpOBJItEGWUx3HoHpvQwPZQLcHd/Rlz/qrr+qWYg0XSxyLfK2cv64xBKeQfTxJ
UoSU75xFxZLa01MnsQ6o5E3m+a3ur4A5zW/2fMQ2IkPkmS9YHjWyeaosOpPM94sN6qknTqbhmEIf
aPR3Q5W3sqHHcLQD19WIt70OMeMYI68dqBsWnizDWDN5FgzWbVO/evPQrABG9meeS/06EPqw9Vy7
3lnFeXCJwU1q48tzWIw4qWhOJk6LsENR1cK/0GG3LKDIBir69JBh3C/7ZFcvyAWG7tupHp1NpkjR
5aRF5mjXS8IPOmm05KA0sq/U83l9h5mEh0FuMv/horzLJwNBQbOOTH1sqK3t4sRi881zx1fIDWiq
O4asCRVEmm+KwLmxtn1togyBRf8XkPcpzbGbqtjE1xM4V0aI/N9FxpdS+jxG5j1tsCPkOfKxFm/c
eraz16FjwcfePt/Ocz2u7Srw701R7SRLq62JoJMRGdL0ZRt3qCM0MFGFYJ7oCWxr1gCRQTr98Txl
6sMQ3n4ormTMkEAiTOzLoNK4PHfj6GhkmQyPQ1JIIgCUIJe3ohvkHyww9aQeowB+UeMBy8qnLOmR
yhsOG71JvAS9PpWIp4+iHcCPe86lDVo4JeY8beieyUjHI6bcoHqu3Za5XCzjH7vFQ5e47l5Gk7Of
0xJLFW342lvEs7bbdPcQvVVOFT92xXhM++HUZrW8CYQ77BvQMgWOFd/GmE3wVFtnOQh+LRIVAajN
x8CeaC1G89UZOCe59vJD75IkbtUDKJHO2DbAGJF+Qkc0M6hBjnvMwxgdlV1uYC9Gn8HCUsmJ1hk9
RDBG+er02HyNKYR1m2piK6z2OndNey1CFi7pZP0gMaLUbHtj2zn9Z6jwptYiVif8319RC0JDg3UG
ou7tMKPgXj4VgCLy/tWkhTzDP2Nh5+ffcZczf66GT/RPTNSrstnUSIJXLDE/FcqtS1gnRNS7PTu5
OH76/w++f/5aqfc35D/r1k2hXUh9rBLiR4rwkuPE245ZbGySupoPeqbcQ+m1pWmY3pO5/OQa2I15
Ob55nncKqcrOQyZpBU33ZEblS2WjBZGjdY9YIaYIW29o4u0VBkbnGtoMyIN5YH0ch6jKhuTU4a0G
CFWoHXfzYdL9MmYAxAYUwNsYbhyj7PRKqgg72Hpb4cXpynUrZkox1gwkkDD5BDrJOWhG0uXi17Az
XQhRifFie12z8cYepBjuhocYeTCtMkL5D3Ll4LUplrZlVW/PNVQtDggkfZ9W6w0oOQB11CWRByos
xWWES30ZNZO7dCaR1Rh0d/FBrq37EXhDOJwkpj0RDPqeZc7ffrL9a2ZaObj+DLw+AT0mSy4G+IZN
Ymf6mddN+9TSd/vOnD/sjO1M3utuS/Vzn94d6R/xnIlvy2NL5Vb2wadwO/qjp57z4pp55niHYryN
piQC8tPJVU+s6wV6IWNYb3FzAIHlDGE6EEaL4G6Q3RaU/Hi2CqoHG7EmK+b5pmfSckdHvQQd0Brf
CvOd6ZMTOaoqXPUuKFMQaxPSRGffKLUrFz5p3K8AZOyAtlivdlSKvc0qnmmY1Ds7k/+x53kERewD
chVy11TzDycnj7y5bE5HRqq9w2XcMISyjWPP2BatfmJfEBT1WNJeIdoLvg3c5YuyrK34GEPho9AR
jXkJzNBi1+gdLZxnoBT4gbbu00/TiCNPjpsGWwmTZP5VeYN/qI2UOXoynwoPyLsa2jvyoOlMz86I
Kvy15wophNNSfZkgYRIXtRCIfT1l7tNYsWSeLX3M+uA377RxYub6pgWeUhq0u+vkghzefkSV5GZ7
lYRfQ6Tt76wjsraGthtl7xr3G2p+Xh/Ss8qPEXmNdJ3pC2jcMTALHOwQGXe1S13b9hncIR9ROFy1
jkW3VzB0tyQli/Tz8ZbBZjstrqS5SbKbETvlVuW0v2am1QVNwi51+aqNkco3aYA1BlREwlPXiap5
bTTNITItZnXdw+scqpaAp1t85naLMzDurnI0/8puRitaKHqC4qjdLF8XlIz4zwQL5vPoq3sBqoTp
EdBpzvCNk0q9NxQjLVcYi7VQ73Gi5VCU/8F139vFBEMnD8DocwaWqNkdmuqqJa+Ivfu3W4MonnPz
XzX1e2N4lUP8iAY0TP7ioekn7qYqiR9d4xr3wYjldfTgtAw6odeLYal1IRNQT1b3xDx4hv/VmK6B
JdFePle574Lq6/9TGoRe/VWm9QOVwXQYBkRgDWdSKGN16at3w2yRqYbBMSk9/RlRUzaS85u3AMJe
X2NxkzgS0uQy+WPw5EfGZ5AzUp6xmmN/DritwYCj82txw6SwqRzG+VdG3a9O1EDBikZK38xj5u1E
wc2tGA+WHgwlzXYL0H05q2KDiJOZKNv6JmrMTY5PbFfGbnGNCRmolJ0fYU4T4Nk040MNnD2oyyY6
3+w6JH621lkK134ELs1oT69FVGTHqmYlVadmvM2q4doGdbT2DVSvqNAeVZVwpAn9UuV9vSYr/WOO
kJyRFkEclSL5hJVyb7CotwFjFFH7JlL1t9Epqk3pnvKEVhchwdJ9kDAsW/+S1qm1TRVk5k44zwwG
2m0SVt/lEP3rneGja46GFbxMIz4R5UwvsYN4h27t10O7K0YmLEwyq42Z8t8XYX8d2vmYZf3ZQnMN
kMJwHbZ+vMxDMCENmV/KO6r9YR8qtsOoM7gJYsqwzjE/44pfsRpJVXPVuOojOa5KFy6rx2czocte
KX+oKagNfFRh8kIQZKW9YKOhCG4zshYY/+IAJHSOrJO2fRqSXd+NzypsfrLO/y9PhvdYoEOQCj09
Ga8EJpDVhEMmyAGy+EwHAttaF0W26pR1Uy4f+mzNf4lpAQeb/YsSApsRP7yb6NxKI7mZLTwqU1ic
Puq5j4Ae1kMx7IcIz0MAuhosZgiLaIWDAhh1TWHpYpvaL5+B2fNrlWJATeyLCllQOfLOL7+G/GdV
bOsDdiLN0A/nmGi9zEDmGWbRbZiVv9WaOmkokwDkoiFwmawIwRv5l2rYlPmQMp3S5dGYIJLbZDuo
zlg7Ocu6chR/hxQwf1bNJ2OGfBip1N+2jX8u3ORP6A4FE2y2QjDfipO28mOXOIyySbvZkGJMkSzi
/Jjaw4IJqz+acV1B51jrpI5JUkhqQHzzR8ksIjKXni6B9cEZ2QauvROm+K7Gl8Q+jyF2KWeS5AnF
KcLE1KD8onzKA8Lv0qq7ttY/yNRYMfCub6wcqhRnCMTB+K/vttD9pPerS4F+JcAG6ud8R73LID5E
dTfI6cUkZ4DHzXnRTYFAmVvQLrslMnmQGPd9jsqwvJfBa95kb57iKQOIjeLQh/oPIn5l2QiJGZWM
vD9MGZlGaYYMnI9ySP66k3pFRov9ZcRu240Fstj6zkbuJ/f4y0Kcy9cTrxRzJ2Bi7guK4PwY1Skd
Y5F94bV6DprQPKTtJ9MPZ03LxRqiTcnjTUm/UaYV0w2au0wWd3u0XmRqmAcnJhCTLED48aH1DiAD
B/RMQxUX7cNgqEu2Bud/FpDWCmaT5t0zYJYNt4oVA0ERdrmdDMbLNktteIrZmu+WhEQu1NE0Dxpi
5xR/TPh9odou85t+ZHslxV4oEgZZAO47GfNdpqj5WK1cGAxuqxCmX63Is/O4ONaMt1hQrbzI/UMS
5O9YF7xkRX0KBmpe3sl7ZOhfIypexfL1lWOzaceuvWv/X4T1Y1uPQb4N0DlKb67XhYVlCHDYqpbw
+OeIk8xNk13leNc5Yl1pinRvtcRIi/opBl/z6g7+dQbaNYe5+ErCI6DbT8P2zQtgWZalkiXX0Mir
kfvibDEdy51akFd0+h9757Ekt7Je61e5oTkUCZMwA02qCuVdW3b3BNHNJuGBhDdPrw99FNKR4mpw
53fCIM/Zm5usAjJ/s9a3+rxMKNqwBQKxv2UqxK5myo0AC7ae9Ez5NEaYU9Q2MHk8pLDEHqXcWgBW
WuGGaHw6aSK8IsT7FEUOqi3d09Z5BwG+LkNfOi2CRMgTRYrbF9s9aA3gTyCZ428maSxx/na2QX86
Vtu2c5GEKPuxwF2wdhiIrCyQtg1KFN8SPB2qzsHCsffiPSm22HdWFWXvip0DEhiiJdLOXpLnFdJ0
I35DvguKlCxG9rP2wzA5m57fZZ2OahlOwDgbSVDJ4wTFqmJOUNTsxmLe8M5DFBYAtAsV25KpccVe
t/mkqa1pf9rmnJjRPpqcI1g0tTFn7llGhuvOEHKPOZEkCyM3VoGdkwkSIeYoyN/McaJuRxeyvdlq
r13FWc/aMd1JV4LXRYp1tIvHmD3RNq4T9F0ieWH3vYhEsPYUU0J8vO41/ki+ACJH+5Fklj3yHsb4
Djef6aEMIy8Hh+d3JDVorlR7wxj95qMQm5QDcI0PXKwgeeJeDJigKhvlx/LS1Hn3pZfDrp/XXoGQ
WE+mRbYPX5TF4UMVckXOlc6xBy9lNNx0Nw8dQd+lCRWCqWur137knawush8EDy+CbW+Vlh2Sc5vQ
qmKs6o3bJpLdtx/l1Udrd+adcnU7lVJSCUt0V/iKla1QdWNN37lls3NIcsAXwoZ6jM9Zb7xDMMJz
RFG6Sr1x4+L2gj9+QE/yNNjsiLuEF2YKqgLghKLcMd0jMd+vXdJ+EEu0xavT8+gQlBcFL2BkzIOp
m5+d9O5j3gdrUuzKzc/jvDzXVcoq3JIwLjsQuQB0pxW77cYv611CK7U0t4w7MaqB8Ze/KEHfI/Bd
tUi+55GbPcfvuUleZq+7LJNMiikba1EHBDEi3GyW5BlBz4AShmuR9FqSWtfU1xmVJJ+6467xFITr
sRreRt1F0hUFb8EwWExmQol6UTzRj3arUC82SHlDQpL48tsRjrWXvWsF968VsbnzxtFFYzQXWzI0
fnl9+14G49sY4biAb/vHCDoMFybbhlDxR67Yv626qgLqXnkb9BBqiiY/wWpPNhnlxYAlCS4E9ACL
qrcDjhAaVFAy5rFuKzT8hPSwKsd7COcH2x2o1fuAPbfiHiLp1lzXYJaVzb8y5jBjRCWef2oCtrSA
tJbWtfa4VuipKdokv1Umef+cFk8uqgudLBdgY6z2Mt7DVNMeR52y10MC3hb2uGN4X67NGt3obENu
c4XNtZDxaYFOJ3w9w3rg93+iehS7prNCZBrT7udWLiMiOQi2AAiMlGMugh2G02Stl+az5pYX9ECU
lkuQBJWvYqnzczuGec+M26bYZ8gtfd2oPxo34nvleCAe8QSI4ziNCV4qBDpxnH/HQcQ1SKnYxxxG
ekMYk5vvdHQXXmdi8mMV8vNhmEHwTVP6cy9rCaGPmrXxAMP4IYFyPyVa6ULAYFt4SMn2i9JFhjyC
qtfk+GZow0V0uvuYwF/tZK9dUovzaG6w9y61rsbxEVVEZGicS3Ui3uyRS55wFHYPdOhkCdr4YwKb
2Kefjtzo2+BMSOjt51dIieABUOi6YFpse2y2paKySHynzcTWNOqKN5zEjqk6BlUHuEznvxnI4Xly
iEb6qfOm1Nh5clYHRraoMgE9OrLcupXiSwmoY3XVPaZzcR/K8BvVNbCVXDt0ERMVmEBcOqykscWn
uKpJoGIBdCXCaFrVg35cKsxkmt/mWrBMqMvTQBG5kSHTjrg4VC6ub5LfgNSVYbnt5CHhZmYDwSmP
3IzGP2qYdfLxWEtVh/c8YqyUcoeUCAmFo93SMvvWdA4nsi+ZhuosmzXcY9g5cQE5lYP2kjNu/VPi
pUIc2oCjz0TsvbFBwYVmyhKQXJaVWeRHtxANBQdx81CZehwOMAI2RbnWLAhwJB5KaJzw2Me3VOE3
wW3v9xZvams9uB7JkCNiUfpVbdMIuoeWjqCoQ6JHC/Cdc/5tyYo0vRcyet7CiDIkDzioptB7xO56
i2CPdF05rfEJrkeDOrszl7I/YK9KFEpQOa8JyKbUZVrg4VN0tSezom6H9k6oecRnI1P3pGOTbAdq
XJhP0RqdNmNE85G34wo/HWoiZiRu5sOkGOajuNs0gCOQWyH2pyjcitIlBDKB7dl4ziMhN9bS/MJ3
R8Z4lyUTFzs75Gn6EerdkaXzW6mo5SEFn81Skumrxeu0H9uf09GVPAhtfU8HAPE9E/hNbb7Xmhux
0Vr1E6w7/Op0hG7yrYVYnh3egoCi9uf9MjgYmHSciEbAhoDDhwmbv7wSkrpxBWT3pUnQlVtg+Ugv
xcvGc+J1fMktn1tvcJnG8bDICZlJ1P0+j2wCqams56G9i2EZJ0U8tLAtv39u2Aqe5bJ5hyohl7p6
rOCk9PNvR5E1wxmKqJDyEIucFVtPXt5TpwP1W3SEtHsFhyLcrW8GNSAEsMIrkPhkCLOu7ksEMZPF
debyNKxJqgA90+QI6B1fY6m15t7l8xMUYej2tnbc42jLXe6IpdOsCTDKPJKah5n83Cpy0FqYkgBo
iuI2ja9lVdNatflfQMRYB3OFirMIuNA8nCAuALoVO4zcmt6U55wCy7pWBuV57Tj5qmVzNNe8Yin/
dz9btW+68XMsC0wK3RsYinPQsYUe2ulP4WXXWvEvyp7lYR6Ox4Snjb6hR29KcQWqpfGtPN9qESAa
xFaA4xgj+yWkJMsi5W+w2Q6IoWAwj6Nu6ueXMe6zS+xc0jz/lC0w04ZMi0WZNz578hr3En48ByHx
ZdGn4/E0xjo4swoD1V6mqc9D9LuYO1q8tKGdx2dWTLxN3iBPXZs9zRaPVR/Dg2raxP5Hy0pevWQO
AyHYHNJrNc4vOWS51VxxOatgwlUMc4KEtRpQCQzZAOuYmZKqDWQk9cdONBukH8YNKza3Jh0xL+uv
XJYMdwFZU4LIfq9FvbiGVTQwrH0lC9Lb1Gy5sEPSTgsVnXir/lF/OC6fO/pHAJd/a/PE6ZcivUX+
n6xGyV/WVBmFhHEAWr6N7Ho+jAoXkE6YHlrVSNtkouaXwml2U8yXMATu6xLCwAUwPUmAwZ09Odt5
Tvpt5TwLUMXsFAs+w6aFY9TDm6rMv5UbppAoOJti4wtAHy8XNj6mZ4c41kl3VN0zBhTvMaDAsnh5
fi4pBgd8pd1UMHR1WBQzlrKQAdTg0Zzhd+M6Ahi4oNYXzh+EXhde524LbGSVmh2jsFjzGGHXG+R9
VBEWLRMgc9Y0xOztsAS/qFjTOUcMAiRputax446HuG545pRC96lb+lNqsZNAIHrHI1bSg8LSbLmX
6i53iTPPu1NnToDTvfoW6pxkqLR2Y13HFyeYOO0NLn3HsSyfsZu3FokObW4JFMuIn2QxlYfbtmbU
M8ialXiCsXIcHfhrhqv7rHvTq0FHGJRi9//ZnEVLAuPzpP782798fufMFHm46vh3+88BUCZ1NWFO
/3tm1PNnHmf/5/r53f1f/rX/RHOa0qToNkC6wuc0iacc/jTtv/2LY/+roQsyKW0eJ4Jf/zk3yvxX
yxOeEAKwBFnwkgzC/8yNEkwZ+Lcsy3Gk6Yn/t9yo/xFTaS25mCSNmobkP2cIYwmi/6eYyroy3c4e
7ZqYWXVH8XbtGmtvOtUdRSMNjOZbrN31vL06tjqpSJPcWNGqrMRLLu1tZo4nUjH+8bj9r2FWJLH/
j4xFC9WDY0vP4OMydf6yzn//Y42aLhLUv5nfGDSSo2QVj2aS43TUf9suyg84zA9NqT9UduL3AKzp
F7pqE9nDuHY0gONuEXxXkpGecpndBZgeZn26V2FW7CyvZCGZdkdrSvKDm3/riTBOGjOCc6NMLoNQ
ZIciLu5GQocptJCUnuCdFAL+S9IFCzxwbgNOnYgeKr9ME2+6HgMTZW21c5PlPPAueQRIQaJOmTDM
5mkTXL0Kb6yOogtlYnG2E/2jqmZvb2VDztWkTZt2M1apd2hnm884G+JLU7TvSDadnWQVTnbf9ChU
TOrcgMw/J8Nmh0yheS40ZiFWjAAvNPBSe1o8PzpjXl1Y5d+85qg7xKtE6Kx7CAmp4Eqi5vtSveGw
g9cBf0v4UbmipGSdcyWTd7qm9WsqohLjQ+g8NwB/WPkP6tRq/OXthdeEwWsdL6RPU9T3AUMTE/x2
3iIJt2dxHKq/JdDKwYy0g1Mc3VJ8qMk7yYRlahgbXHIyg6g6EzmADubsBaRF0lkRFI1GvPZWyaAx
aXSMV3LyTAJoUEIO1nPYMMQi3JOsnn4+VqCBAuvsWiDOjdjR/Er/DBj47XS3PmaAOhNz+GoGvM2s
vT6YpNh31RYXzf6jx7m3g1b7EcDGWzUa/XMTuQF+4Uev+7Ya49zE7tdIfUDHCV6i7bpLi4R803U4
Y5jGrtOsm+Gs1sDzZHpHnjFvMw9fuu2M58Y6zmUSboU1AMu/VTFu73pcak7AzaDMQu3CGBy0Ylt/
z7UzvXAteT7y2iJOX8ocJyNf8QdBFCTELvJJ7GktATNj8kSO17s1qfLTHGmEGTUjt3wg4aBjAy6y
ZYBDQlbiXOfMQM9GisUVry/UpdZ1d6yIQkYSSEpMkjAxDLO+T0LRkjNFNwKJ5qYK70U5drJjNaQR
lI0wYPQgXMWFyV7DHO9aZnhHqdhyNEN/6jryu0xWbUTDGc3OKi04Jk32pSEyVXGI/9rV/MZm+US3
7I89ktXKnordaE7rzAgq8rGIMPp5oFqIVX655E3Dwius+gGUCfZxiv4NywftFLfZYxUwimNGcImA
u99sRTZXCmVn+b84WJtd1SdI0ziIDqwF35OognhnHrtBoQaCwEtdA/IE3TV0MJ31ZPRag7FciZEW
cbBt5Y+DU59cUIxUakO8Hc2yvrIWDXZYI/8EuZFcHDz+MO+qYwTkhfEFUDFP4b1JOm2A7u1da/ev
hycfahbsWwDqV0t0+P1c9Fs2VWYC9QugRf1GGF+7dWbzBYbnxAB9qg8ig84Xxfa4nXgSV4nO8L9K
sNYhLNR7dL1J1D3MfdU8WDUzC2Emv1w9Kl4iPR92pbXMx3PSG+Ysxlsgi2urJTNWePsAwXX6cIiK
6j0yAELaLtVHJny99tRMyyZ7tMutiTNlozXBCaC7nc/eukMRxjGCPb0as79uxCo6D95QHxowT365
hdIJE/ldDSmjEyKDfK+tyeYIZtzLcX+P0/lXZrT5ytYFXsYY3lpq1ltZkZUbzvOvGVvpKgutW1zz
FjUxxqvQchmddIisUDidphot6uhgpG5R3ptYaFdFaN75o/lWjRCEP4i3a+McNG4YXht4hezl7Hht
EDPvh6Y6joOxCC6eVDvUh3Co2ZnDnnGnGzM71H+lmkkpzFedNtpnnL09SyXYu7yiUa+3/uzwQ+IO
eyPC9Dnl6qUKH0yUP+vEuA9S53diOHtPs2MnMlZ7/NMeOkjU9OId57B7hLzYwAwp5QVR2psdsiyq
52upjy6TX0aPJondjGWa6VGrUvJwsTqvlZaRT/OaDF1Pg4V4BN/cemjgbv5cek1AM2MgexnyuT4Q
EYL4JjHRLg2Ew9l1rW9qjNxoC8NtJdsdRfSDZhFdpB/GEJtgNRo97fHwhYd5a0txiB0Gh65e0bCJ
6qaNzWfpNeaqYbi0C2GPdJN3M2f+LGPLiR/NbMci13mzDBsQmro4rPdbEDi+KUacUX3EJFYBvxnc
d1MFJ1dHpBhSOkMZbjYRQ+rNVHJvBWG0s8MlGC4it1YZIthikDlprm1vYw1pQ+GZhLF3OkdMYod+
LUPj2DUo4pRjeX6MlPKcLj+gjy/OM2Zvh/KNlqoPViignLMtIwSNYvlpy4XZCnbCFeEYF9WzNi4z
EHnMT8ZLzL4FXTT7iC2TD7Hr8rg/90G5h/JXFo58tljFDsQeHGQW2VerrUjHa8YdCux6xwzg1+AJ
dSZmS51vxDkpxCNpfSK0pfqPH5Zf2gv8a+sR4oXFrptVAeRC7/1S1UwWarM4sUAsidsJynUieDdw
EgJSjrLEPbqZE+9UnP6mhmjQdMZ4TJEOMyXlKkIKgX+sT9qrCrruFNvudysDaAUIbLdx+V4lr7mR
neOilZfcg/OlA4OOiKFfiz4oThOPAn6zFywp1j52GTVWHU1yWgZHsmoxnjcRQdsFDKp+REeMOGk8
J+FnOJJjNpdINXI3VLsglMM1R0Nhi7kDsOr9CdLupUdFdCIIMDz9/Cy0+dl//TIYkf4ZvWZsfj6u
KXWq04xdZEereOt5Rs/j8gN/P7J2+w9VGWzVeV6urOInX/ZMTDMisE64kpj0YWnYJFOvjh2kVYds
+XNFGokdEXxk0Z8hwWuhCrcZgJbSARvEMP+O8WqbllBkwjl8tLrkVQMXcWTOuNFMeumIXf5Y0uSn
UaPfbajjAdM+woGCiOrCCw4xml2njaLLkFn5GguXtWHuHmpGcEGDvHhAhwuj+fRkVxU24ClmJKxH
B7cWV4+69ZJ2jn5pTTiKCg89JhNdQ34g23sj0YCZFRd13viQ+Irz1JXPBvHUed5UlwFC/aYVWbJH
9RSsg/FFov/bD/hhjApCAYsj8CPLXoRi1UZ/wy6jIme7D/ttP+UPxLX5t1xa/Qo9N+OP+q3JSB+m
xgw3Tcw/bBN0lTe5tvWw9LBEwWYm+wIUMK5kB/czn0h5lg0VJ2RRYA7An1aiyhtcB8NT0rcTTlOW
dV2MAzoeAT8M+sntq4Cy+8rl0O3RdZe0wdaD7Rn5hY8/3aBl4LKsvQ9Xm5MDOTjwIosWtC6FqNuU
NwrRM7qJbDWihTox8m83YJ6qDXctGJuxD7YWylybp6LrtfHa9Ni3UTVYq8SDIkMKenDsTG2n4SAj
dy8Nt7b1wvF96D0czbZjDhwUixbHASsZON/oqDdpjnRZzdUB+odN+CX8fx49yktMoXpTZQdZZL6I
EkAaQ/o0pvW+ZJezxtjnXmWqf88Rn1nENfzYw3gQ8fQqU/GAyN64ZZp74BLh7p3ka6sGrD6tRjgt
wLFdLPpNlLNYEIrE+6biqh5S7G+euxr4n+kQYlbCOpjQwrJO1xkWGO/0KtXOUzbs8tJedR77L496
yZK4yDsmswyE04+Upb8zWFie5FrDRtLYhGsxjgvnYl/XbyWWIXixZf7s2QQxDHm8sWqV73n8DzkL
qx1r8/4AL8s5aiXrzLCCPjTBbSpHmAalm6wzHSBmUcQHVub0GnMfH7uOKy7ikWEXkL30KjN3g0u9
60Qz3O/S0j5M4uQzXE68Ta+NEbFFznO8y6jDomTOf3cxS9PcOJr8SZ8qFwQ3pN2QiWOjPjCy+RW2
5JONbWg1967xaBjBZ1DPDCnD4AaiqDyYVlT4XY/PsqqCxyTCGD30Yfst1LXR+e0ClmD7HIjhwqby
7vpQl0dU7SVzLOQ2hgymE7mJBvssqJZy0ciUeY4ZsiE8Ecoy7aEj2yc7RqDUEsMg4vrYTp6zR9iD
IiB26gdGWeR0hkeD5o0hKNYKG1DwlZ+Q4VkaD5Iwp6Iz5PnnV0D5jAecQgQ+Bvkdbyhrmv7KIR9G
BM8kbpNuySMa18kUwgInuOwc4djwxsQ8ysENThWMjYMbOgeUDuFVeRaiKW+fQd8EfBJlmxG/1DXr
+rVcqA9Qx0Ke4+HVyqh2iVMk4aDnnC+0+I02+MabCvUvLv4ijGGxlwwRx2VPgaIV9wK8iOCdmucg
JOIrbx7qtqZikJaOlfWtt6zqDs7mBfZL6Ou2pjjOALfoOWuegHvIH11J7FptOKAag2DD9zquyzjI
b5Nmsh5ByZ1k3d7hleRZlystt8QlVfrNNLsc6QBVYcpQusGZfpy70jyyhHuGEZEfHc3kBY9NjdV9
hxp4kQQ7lBnH9KhbydJYu8ENpBwbBBbueFnj5kWZR/aPu7g3HlhUZqRXO5Au7XDDEhpOe1rVJ2Gw
5w5KoLzGtshN67Mta30ZTvuI1OqHrE2hSMFleus5cjolz5Eph189Y9+NO7FW4HAZsPEYT9zS9lsE
+CCH9t5RJe4LdF88pZVxkKY7rsh2Ni4EiviBIqFoKBUzmJanPSg8Mrl16tTq0MRZj0chz3wrltOm
ZJQQuFhkGr4jKEgVQbmjfVIEtVEvXwqscg7jJVKM6TxGLJonh+ZkOjBV6O56k5r3nAU6lIiEahSw
pKmMBU6ib2cJek7kVrDurOxMvkf0kOhkqkGJPwYFSAsbQ40/FZBFp+ASBp77Pho2PXWMg0OZmLCR
wFqHmvC+tYcDc0POcbvXtUWjnlV3xihojQaEKEjBoYrhenWc6tZUWryi+UJIpboVMyHn0IOK2+k1
QpzJpN9KRtoEEgEazl+9Xa4bb8Id3SV+YtfgdEgu2qI9eGhd2INzZkenOs/W2tRbRzk5HTR/YR/b
4dO1okXqACTag1QG0Zu0QQSxR1XLPyR6DthxmSjhTCbPKlqNQibHWEJ4VW1l3U0gNHu+FfNA+7Bz
7UJnaZe9MpGedq3TfXFTznehUfxD4N+oOvvKMyI5oKIyHxrdz8CruyMBhaeux9Bfxc50E7CJNpmD
e7BU723kLMHBeYxWBCcWOhJjNare3My6+2JYYXkYykHdZGCrG34xuDY5NbPgRFcRSui6iBkiW2y/
LYLirtMYeFCPs+ExS9CsKyOUd6G3AIj0nijyntVxwbSJQwU9Sy20XVSCStOn/hDKqf8QIxSNrjUo
ymW3GtIBGG3I4sJN3YceA8+hFq69sssGIkxDVwN8ctWYc3mFS/6YLqmOjOwUmeIDXURlFM9FRtYg
uHdap/x0jaKierZRhnQI7XzsCQ5ILCfdLsERLtua46jDfcl1/g4YQN9jN4ZsKoYdKCf0NpsfKSyZ
9+dSNHiQLdvcRI7od2lPhznMlfkp8+g5D6OvWVLWACEfXnLL/aomCPIOvln2LeQpEM676ZktbMcQ
0IBXgiEG9TMNK6lsRKSzhR9K+4KU+EnEuPkwAKRaFZovu7zaWygnUBlO7rWMHUY8bvdrrnZGMuZv
dTlXvhn3v7WqFlv8HuO96t1pU7lYW5RWh2tuw/C96FJyTET3rNrmzcrCZ5vi6M0kJGhjEVpySKv4
S1XYd7LeDK8BpjfIxGN/HWsQ9JmNq6Sv6gvQpRJK1icLuvGhSfOnfPRYL9Js7b3Ue6gT7E71xNPb
xRjwUDi5qMpOnZp507yhvvacLQ+xABQ9C/LEtDnEu1pmW2QXxS0hKGefOR9owS0cRe18As2/N2KD
yAK7yrbQJNmn1GRMQkziZwqO2YRgoqqDR09cmW1Ply5DiqHaGqOGfALpg2pWY/cXp8XKIaz5eTYc
cDdKsrzskovtjStML+CnZ6fYDmgT4Fx0f8Zxmu5z3l+82DtEwjCvMxbDDCncGRs6BtcMSFvaTo+d
9MF/REWpvTIrM9eNzYjTrZs/upUBDAJnd0AgAvTeDp1tZxG6kqXJb5BiPWVQ/1qTNncOXFJQtJht
vYBMRPbE5G1n23SubXjBDNI8VlF0Aq6IqdEtqz2boHCNuJJNGeluqB7N5qEskcw6Ij5Dt7aOMa4u
95c3NujJFz2IU9arHOL6StcPHRvTJUgRaSNbWS45XumqOwb4LiD47kVlD7dp+YGVYrdNGffQfvhE
e8SbQGuSQ2a3L1lrfdedgHnFvw72EFtyKLR9gq+SCctfGAPDKo87dVAyO02W/l3zcm562Ry1wM8x
r5GXRUSG4m+gZ9kGLgFyIntVmRyEtfNcIiPZIS6w+/IciFfNdcJTlxo+hrQJ62LwpWvIUmeAR6lv
4xHsk4lIoIRD0I7SdpMlU7sSzB5L0i3x9H+3MxvNMtW5KRH0FgweTYtg0Cl5tZMIpZBhUQqCoW6A
9TAFpegGP2ipnuB3C55tVjS+PnUfo2VkO2ZSn814k1psrfUMa5WUNmJpeJgMvpBEo8X2mv2oEJh7
6d2TTG7D0myZL26G0f1F8gqrdOyFVHqg0+GtrRqpyB0xDgiHqf80RC3iE13+yXAgRpXWLq68klrC
wyUlyGHsWcrXAHRL2oADKYESyZmq/JZwnKB3/1K2QDm0Ub0QIZA0/a4EetYY2WsWOXuRVq/S/iWZ
GxL1wiw/tuAtE4hS81Lp2EnL7Jg65mlAc7Ei71A7E52yhZoP/nWJF8icojmMIoUSFDL3qaP20pK8
ype/ZPA41poZHa4SDd5n1cz3quAbDkeHhjL9bDlOIY6OOhcCtp+WZ/dR6NU2EcHFUh/14smdcyig
WpX7plPIUxYOiyCzuOoaM0uXTymS5euQdZTK+h1aT3+oQMy4TMSC3NH27EndMysSlt03G6sW+1Sd
o+AqQXThUk1hcgZwhI09kAy6FEayfufQD4QkqMBzYghpRdjSmGvjbcMjgZI9RRpTLhIbTY8IDZI3
o9GPxhztCxk28MKgHfVmDPogJc4N8/Za6s6MAIz1exYMuLjJg5GJDH1O/guM4IA4x24TLFDLvEEx
TByUc+TmeWXAggt4hJQx2fFOkl/fuUy8iyZ67AIsHKxkAfu5xFK084ft4jtyEceaX2wpVpa3q1G6
10W3BVLxt0rcvTQSk91Gnp1+fsBIJw4TJRBTD+1cRkyVTY+9gqwepcRQzN8Qv3IcHb0BACbGfwbX
OvqIsn1L8/C7oPinXEZKFxME4Yn+aFl5fWbm+UQ6yYD39s2GfkA9gVkgV85Nj8UXTst5HyTtrzSx
nYflJ0mhd++18UIyxLBVDthH1/H+xFgxt3AZUUE24NFpKqxdwZCSPddE7AKOnkuuJxdtJHajj3rn
Ug3GZ01fstH1PvdRr1QvZg5SeFY6M4NeHcy5/sgsGoUUGTo8fEus9LywLyERYXwbxdbrHYNM2qRs
VoutYwN5Pl5noD6QMnH+M2RmFBCEIalx0wXxUHhSjakdmeKFp59ftmpH/tNbklTtyXYJU+prpfYe
qS1+l/aXNtIYBMAKORoFtEMPgd0g7lkRMf2vq9QHtWI+i7sHtBjwo4oviu+PczRO/xpeVO7JrEJz
Y9aXyhtDP9T18TDExYMYRPMUZ/S06rWYdfFtmevEQnZczqTOkBsnkBL1xR53Bwfy4M5nosj3cFP1
vfYH2ZO6jEm7j3LMhtyvcjPolDF1UkwoAx3nGpDvHovBugQoaTXNA0renYa4qYEv0I8G43JWxd7g
T3wzV7fCimS1EAiAWK4xwxrPQtgp1ut1YLTWJXMITS73Ggfn2qvIKBnD/lQk9h4mdrSlpy6Pqoug
r+WVds4lx1AGZQrVGLD0eE42TDvyF+aXE6GsxcTPDZsXhNfo1jMejBbWmOJ10hKjPZipecjwdfDN
M73SJrS/cQmkGS18sFGat6cdLZ9bq0OJ1ac6LKuZ5Nolq6uwjffBaN96F5V1lDR4S7IeIpGVjH5d
pwLYggbxUo+Bq8Tz4jFMSYjIYTFmpXmuIW46MQcN/+ijQNt4b6L+G/W9dnkrW9OvGjVfDYEwpKv5
HbjrrWfXoKSL0JnaouZw6oZnVD9vUheDPxMIsU29Sd/G8MqySFGJO0V+MsZRrcTAmVBY7i3M6nll
ayMOwzEB8gCU3CHrg+j1BO8SlyZXpWmuTDqYB2/A9UUeHNJdeDLAicHqpVH3FCfEJM48McxrBNzV
NoTdIM2HxHCmbZ2Bc26CeHGCtLdBlxQhynpD+I5KLO7Ju3WSF0KBGZ8WLN28ZR+e1N4GYvJXpI8e
857+YuiMk6EOBRvNG6eNNrqAvAQmG30CgNTXIz56LDkr7H8YjsvcuEFK/AwId7iRQRBda4GSp9Ja
gPXuzWgN5+KkGyzi8T4stXuXpt1h8GKQEy3LtXAyobqoyT2gF1hb4fDozuDYdMDdzNAJb2CkDBl9
yA9OxcU/zkP/QJDBNZ/7BmDA6JHRXa3GCCu6rbeE7Emzv+B6uhSFzsCm4ObxlteEwcW47toEkMcY
WScgnmydGvHcpzU1TO7DK4hOQWM26N/rWtsCqeOezaml2uaDIwg+q4JJ1fS2ddDyGORhhtGyTouj
KAxxqbK29AtLwMiYPf2Uo2Q8aMsfmIkrYmOTfjnKHOckqh6CCt12A1RgFqHF99kgx5HuPRPoGNUE
C2zEG7ZVdaP2bOS0I2Hb0AOj5hdMU+MPA89F6gsuTgmHeVee0211FopEo/wwU++7KaOF3a0QH6ug
uoHtfOKlmRDQT8PVrmb3nMDVHq20/yWy1PTFxGgXEh2TTtlM92xMt1bYLera7L3PyvSay3pnqBFx
2MgeyexZNxWlGf5imULtY8L8MuL47GrBKjHS5rHxGISgjE4Sv2ikWM9alp5GqsIKCse5Nqzp3HR4
KuvQuUQikkfMdPJI97MrIQodlfDYgKHWXs/TJ0t1xoEm6mMmNzQ5YsK0N+GrjGnZ1ZA8gSWy9zlx
l4DVUYWP3GJ8k0sKie4TAS3xTsbFO9v30USu198CWHlbJvEviEfzR9eNdnofv1P4q53pZHILA63w
26K/OKFIHyfrgh/BmfVb2rmvgV516J2ZDkSzQXiqKPQraehrswzkRqX1cOqCkSoyCk4ja2/lAZww
+7G4yZJlxtA5C4PUelFJucs9oeFgG/iYmvFkeqwHchYJWT/UJ5mFIbAJd8W9ZL4kYWFecVIiBcDa
/hY0TNhxsBw5cEzgDgnnsQXPqsQRGcLQZ7OmDl4/jz5YW2ddDV13nYEcnUL93xk7k+bGkfWK/hWH
93hGYkgAEc9ecJ5JSdRQtUFoKszzmPj1PqjXdnTb4WHRFV3dkiiSYCLzu/ee6226kVRIorJ2lakE
/C5VHGsr7XJwe3gBRJPeLKDor2n6isH9ENMy8Wiwy0vY/sEZCcCt5twNap9xlu0gkFBLl9Hp4hW7
cJJcPkFGRpLq1MDTQO60TXaB7LZLefp4PfyAoqHyhWEYyGAdK7niPHjIguqh1kz25syPHos8yJaU
jVlbMuv2Rpje48Cz2mV66FMBVkJmRRBdUKmZnDRg+RXzqTs10wGSHBZaOFn0HmbNq6NF12md5oN+
pefss5s9gNCSPbeKnquphYo0RUzOhnPItmBJZ2VxKuJ03VeTdgypTS+Rb0C66NGRz6ATWP2tz5ON
YUuOx25QA4v0tvCapnVjOivMP0zocot9az0foYuN09P5putgiAeStfi8qegL4AuH9TFjguhOWLg1
z0KODKsIU09K6D4TBKGgYDSzKzVwpk3UiVdjzOOd7+MP7Dt8QrnZGQtnlPi7Iw3J1C4A/OpPfQme
KQ7vRQTrLJHcUnxcJTuLydNCxroG/7mMefl8eKjmQFnoa9CH4clt8ksRsl/sxtbeNGbBwVWf6W0N
LnL8749wsvR9anqgF7hwlrkrf8QTTi9l4qHPHMppG5kQnQfztzZbF9pA7zxqtGQ1cbsUthtcU74t
GUh2ARDZ5IleUzjEtC/KUxoChbEfQQTgK7AusPsZMaIhLYo0+tlpnrOP4sq8RrTPLkLNoV50pp3J
tWm37hyKUtCLi+hS1wAj/2TMuxWpCor8n/Iuu5ExbZt//Wdjtoz94z/vvzDbWQwaPF0g7ZgY8YRl
Yez7s9MN7nrbpZFFy7yf/jTZYKQm6YqpyIFbmBf8Xk+VKN+GId8DIeQqsR4mpb2XKaFnnSX91HOK
0L3+UXQoLGyKFkMZfrhQxDBCX2bHB4VlnJfz7BdHO5wdBC3/92eAUfC/PQGp667lsfWwdN366xNI
/MagIUIDy+QVNw2V0Pdle4igoY+6eolF/DACbvg/vHhiLgj/bw/rGbMPT+dxqbz468MqKHDGMFkd
q77/YtGnzD6Y7iijgIPSebLZ2kP3Qwsb/0RvSg7bhtEDbKLgWcOmljF6kHCdI+PWtW3+pgENZdy+
wGgrNyPsGtDUZ/LFoFmT6ebkJtz5eGjX/XEweon8j3Onm2H0DLXxf+C94ZBP27aW2ytSKPHsZIh7
TW2QC1OqdeHeOCZthjj8aDSFehQ5nxh3A/KV7tmHWMLlthsC/4DXATcY93Yqf0yzv80NUYV4xxFz
GAnLE7bJnzLbvjh5/RaSBINsfwBPDzhq0WXZzhPO3YijX80QfFmjfYkxwsO8eZewmaPaviV+/wBi
7dnojW9Lk9eykXecxC828CvlZfu44jEqAmqT8o80zu1aHOGY1eOzb9IWE+i7cPRv5ZgzF42fgwdi
0Bjt6qcwy28ShsU0JD8VepIXyw2y5gMYPnPfE48ok5QKdb2qVuXoknpOpLEjidltQrBx8OaoiKIC
SL1FSYiBiNAilbf51sROtcZKM88UKAlwY01ba1gSjnlCCABT0u8r+V/+4vBs/u3v/P0TibSOAtab
v/713+4Ii0X29/l7/vNr/suXnEm8FU3xq/1fv2r7XVzes+/mv37RX34yj/7Hb7d6b9//8pf1byfw
Q/ddq8fvpkvb379F8F3MX/n//Z//9P3/8RMLKSyCMDofsf/ZU3wI3+skfM+//mwp/tN3/mErdv7G
MmbZuikc08XfjYP2H7Zi1/ybaeqWZdH48hdTsWH/zXAdFyaoy8dYd/mOPzzFhvib5+Ap9mzKBXRb
Suuf/+NF+GNl/ce7x4vyx9//stJa5ryW/nmtlfgp8BW7WJX5HaU5u47/5CrWMx1/n6boQSwvPQ0g
aw7k1SvzjasbR92F7jxz1QKUrrGv/WpgYgaNVn7HjQvho9jA6WAzXXr+VioxPBdO+z6VOEkBf1Bs
SspogzcMe9qc3ipzHG+wvX62jX4WU6yOTvxOmClZUQyA4mWZ04PdGhsK9lp+Zk4jfHXXhWW+s1+C
Jzhl1M5b6aMtrV+I7NlySEZsGbm9172GvmiGw2pykAbRM5aDNZwirZvtUsFC7xiIlMIj61RCjbKy
0lhpby7Kel8zA+PuTsCVyT125WWra+PCpGmlTbWMQwXVRmzbBTDO8Es42LaCrliVOB8Xhonoh1hk
EB1jKPlD0wxIRwxfzzW7HbzJ3lcI98ejLlQrozdyGuRoaswTiKOrog2eLffNNBIw9jqfdJq9nHIQ
a589TaHK7E59brjGPhFdMkZ0Q6uxoRSN/5Z2uDhR7DZ6K+qd1Uc/UdftD6TqM9gogPrmk29305lx
2LJxTe5vhV7Tvp0fDBrSrkAL+0vY7zwEx9BJi6vrD9aDoY/GOZUaIQWX9Nn8n4hzHkaHXhsYJvJq
duDziiLDfcP8E1OzBclUM30wZxM1Mphf2bTCLCX8Ee77StEOBVMfmEVoPicBrAflMDLT6+5ZhZie
1GQxk9QixAWahRxVXDWrs59pDM4wq9/rxjtRdjGyJ2zeAheLpZoyRkiQy9jjcI7h0EGW58U0B+qA
jNj7MjKxom2QGT2p/WPVeu1TkzzElScorYEnguQZbvI6qtAxWeQJzO1mL8oMf7VH72USsGZwpFor
TQPrHNTVbjQAR/cQ42oYtVY3xMdYmTOw2ybnZhTW7fcfbNcVmgSIAQmp7EIVFwdZI/mhRjw/RU2T
WqbkC6M0jvmmDupMdJdWCkirA0E0P4YTnjqI6A5d8pUTP/i5M76MKn1Oa+fsA2I9obxMtyRTB92K
9ioo9Z8thgH4SfZVb4mycNqeti1tpTOONtwV7Pa2Gnl7s4WA0aEQM1ogSkVNjkvjRO5o3V7TzAOS
2lqgBdcTXvoZFNXj6MalM4elSnhCLfPRIMNaLG5pZ+WLHvcU9njqCFqC1+yBqWuqaHlfhK2VYXqB
Dpsl05sFbp7Nd851tohqiW+TnSRVbiPb8YY0W94iAAbo5PEg4P8myanWsRRryg4PeqasoyfyjRTZ
uINMU6zTrst+eqB7CO7ZKc2GdWJbuyoX/jJulHpo7XKZ+0H5rPf91sxbyqrdsH3G8L71wEdsbCP3
1pVOT4YeQmhvcw/cRgaCuKUyWRDGuyJfnjiBlXdTWI9t2GV7weEGmZ+zYNI2T5x7CMESgmO8PuD9
KpJtFDm70JX+MS0laE9T85eeSteibk6hl4MWt+yt0t38aTLFC4TIpc3GH46S0WJlVTGxn27CwNv3
RyAcdA0Notimwnopx3g44y5fNUB6yNF6yTrYgr/Q5+4jkqZOaTxBs5qvNOCxDI430N2+FIzks2MT
VE+ziIkHLciyoM6Z8zkQX9s7mIh+ft9rB4k/jvdRUVIahdXWooWkh+Z66SXEOgHIc0VA17pECVFk
kcmYBRzIcUb0dhuIInr2BsXJQjIcE+EJEASt8D5GuyRzJK9VvrYxip2nyjA3jAvypfGjGWvr2LGP
XbdCEicGH0J/EphPJ7t4cezsNN+/aFpnXXrfW9tMmgs0IXwcDHl6LA6Uq05+9ktU9adWw9oKjM+o
6vcybW7AV9dGTvpXme9lxX3A1bVfE1WzC47BRoBTUKXgZetSftXZ8I59DQdVq93DBEoJnr7t0JCF
4PJ5GpGX7BbwDe30JGaoCQnz5NMymd6w3Nz1rnziMdEcfpZDzQgjgRZt7KIDIeRbC7HSOypRl1C0
sl3g4Qat+seKahsqd6ZyqergDrTavrYVCMRpwMxmDA1cM/tQaol36KT2nHURDvc03Aa1xZQEYq0Y
6Xjw9fAWY5de9NzYLD/ad+lNjSj6HklHCk3NTYIfD+Mlm/icdgzNYyDP2obxXY/rA9Vb3Mstdtdg
PwxM3moSBzu/C83ODp5Z3yJjcnZ+iC89ssEF+QPNCKBRqG58w6mAD8xyvY1pJTon+3aVQAyKm6cY
3uoJZwXcYq0pTxPt60svIPxs2w082Fz1mBx7Atxqk0QVdAnfDzic6S/VEBzhM7d3URli3RmQRUj1
XwknOEfAEB1Cvdo58TrtR4sUN7+2H83dGqYxIItF96Tzd2AFbOCP7ndRajSBhCxTWeaCWg470JQ1
k2rMAa+2mMQZOcyAy4LsN1dOmXV1y6bi2bKoIiSs76ykj8m7jkW6HbCXjTnscL9N3AV8bRTpIIGJ
ItxT9dJLeaizCtDubH/PbNoP3Y7AIVWFPEm/+OlOICMrurkMi0Wxj29dmu4K+gqiwIR+EsR3qiIq
Etz4le1yjWGpIQqPqsxhn89BeKaAaKeKSUPIdO5tYiHLz/g7pmfU2SALZrvW6PEfegxjWuQq5C6T
kPxM+kEe3ST6c5d3Bfy9GfOYQEQEl72ipG9pOpBAhChWXDtYrFvc+Qif2roQA1jCK10KtDbI9NRz
U0u6D5za5TISHJZb00ZGvHoxdhJhkFi1zEpt2ca0i1LqYLL7N89v3tgt5CjgyHCwhABs8NUVuJGl
a8QfNrycPGk5Yts1QXKkdwJQq8SXd7sg1umwkzLWdZ881rb10PDPoA/uinbuCzmFj5K90Fg7hwLc
yQoy7Fu0aHa9lRgkp5MnUcqdbKx+Gbfg3TBw04koOFW6Tbga4wbfCcnpHnAgeLBoq4neXI96+kmJ
8RN74A/ls7CPxM4cE9QFbFEixABfMRlxHia5mZQ+7ITAIL3kk53K2TfSgKWP7QlLYco2kDGUhkKU
ieJLk32wcEX+ZettjPUmCIHdSraIzYiCvuj01txVSlsbafVGICfASmCSY1UHnNx4EnvKbRlFGMeG
qmeAg1AISjQsXn20IEYZRF5y1NE4YP8nvXhddyOtwUn6qw9nEkeILhrF3HtN79551Rtx03si1as7
dIuQZtZ+OikHoqPxMkL4WiE1M1gnkl354UdBDitSvNm2gUvfoKyR3HHJ4zhOgjgO/94pzHXHNnAa
fdyA7h0O0axrBr904OaoCHvkW8weNd9DyTMsJF3cq2Gm6KP9tG9imnZ4DjHhRj/CIcIm5uX4veNf
hi/3RQYwHMzUHXXh4ffTMwfiN+5IGwVSJnPd+DsueT0Mp1sZFpEKKnLv/tga6zwz9sMUHJwxJ7pm
PssBmbeNPtyMkH1ycTR5GV+qcMJSi8JrTPd5MuA79FbXeG2YeWhEwmPjwek1fiAOzy7+VXdUHHYV
Yi0P6WnTlldxFcy77nle5NTxr1akH5Ye/5rS7k2nSR0n387EYpRn/h3R7Ffdq/fCJcjMh/LDCfy7
DQ2plN49moINd7tTkMYfesXJIjPsi2gsYKL+vc6yU9hr3xQ/Eze+eqV2j/LmLaMDgFTRR1fSh2M5
jxHvY+vs+UyR9Dw0fJMjeQI8U6KHH+RFH8DaYiyhkbZzvx2dkNXYQhfD3isVt8n58RFXwV/RENQU
7h6GHtjiuiC/3QNSS+utVTofRdDweS+qN2zCH+EUQQh+M4r0ZGrlWzmKh1xoa8czHgqwQlAbb/PT
q6r0V5u6+xT/AUPC6CP3vDsu948uDB+IIz1S9nQxtpdA4TPhPHUYcc108Z5kUrTiFyz5rKCZd4Vd
/mwMGjZRkI+jih44FsqFj95SwWevB5aSwptnpygcekbHkBzLR/Im3Jl1DANW/TFWWMmI7wV7enN6
Q+CXGQkN9gEOUVV/UGp989sCsEyGn9/znVtS0hfFLAbZpsBbFek/e9hDY5KQ9jeUWOU6MCXHu034
uuU4jGcPH0s8YhrzkujTaibr4BrDwdbjHU1gnDbSV7yp3QpUqNxiqOCWMCcJ5mRgE4XbSk9o9SDq
Z3YmBJgC9cIjIgnXtK2Aq1YNzWNleIBOVpM9zLsjCcNkm/hlwZbJ3Vf9zP83Q5RJH4wpoZJ8ZcEF
RX3Sttyvuo1CTT+V0XQT9HBv3Qi/Biyj8RYXzkYpNS21vq+OWoKvt52y5AcH5UE2n6ZmyytiPuqk
0pKDHOuQQh8gg9jsK2y3Kyp6qieW27fK6sqHqDzEvOR8Qr1+qQrlHJlEYVDJdbIw9YrWNlZsL+XJ
W8pbGDoGbzMpPUxc0Q+TnrdTSaUI2y78/IJEUp641W1oip1XDukPo6NoyBHazS4j4GslhiSF2ayM
xF6K5sENChyEbHT1AWXb4006jsSITkPZ7w2d1IdL1+0ZZLiTDfbFbbkhS9T7Le5DWhcE4KOgpSix
A7W9GhRqZeRVA4jleaIskkPt5t5CFdtSFeka8ikU22JLon8LGD0hPgL5m2FJD0/NmzkHnb+36B4E
vOp7h4raam/gkjY0oEczUrh2XizeGo+P5HqMqLwZBlVeu8B9CWIIWgrBDgU/evXc+fF9Wz173fDR
tfUT1LQOWcz7BAdWnbSG1IOy2SHKhFmoM/Cq0YeRbRu3rLZ4au1lMdTW2YQbHQPqO7s09G3UnGnN
G2g8tu6a+0i21OBA+9mVAiSMkOBboyJ6yqMxWTiYywhlnKQI5aOvc1lHJfZCLbm5TkabhB1mpzIM
4bxAfPFw2hzYOSTbgqLRaVcRi1g2jdY9EJdaWVPQrBPGJRez7lY0nujHaP5Dy/JvO4s5cjQob6iq
6YLhhcL1rnF9jE50ZwSFORilq+7kYvBy1MbCxymc5Oda6ZgG/KS9kXFG9zemkw9bkvSm2GidK57T
nr5IzZTvo2pWWVWOR4XFlRMsZSux1Foc0pjrgzIuUW0p4bFmX/nANqQkxGIEEONMQZGccJNl0wfc
DYnfpKCSsrR9NgVWfh73jI7vrxscyljSlXuiH5a3QOj0sPj2d2Eq9+f8L02W0EWVMoZhO/UU123L
Sq6/R6n2jInfWm1pp5+ubFAw5KA0DT54TfCN+mXQGQ7hI3ljAYQYJNyln4/akUZNAP9xnW4qs3/o
lM/4zQ6ftNxzTk6TfMX0M4lyRVltvTaYPK0pUlrpAd2QWHHlagJrvijiMFlJc2O4fsL5oFUPGnaZ
ptALCI6iWzmKldNyTPuom+YuwK2sAbBZ6FNPbShWhCKP7oWr7QYdmggYO3eR5hplWIowWq0AFJkW
MiDFFTupqZs7HCqXmFPROynhW9y8TTy+RFM5bQSuBIKV9DW3MaZwWVU/6LsP1o0NpahJkk3A8Gqp
qIJZNqWEeqrx2kdaQEkh4a+Uo805fNWnzNxS8bglcZDBZcTL6uhb3yeihET7YzY3o/DJV6+3Js5j
xKizucvK7dUqJIq0LIxpZhKpetu3A5Mnr8JzhYfbyNhJuT6wJQiWLCXolhhJ44rYl8U0cs5lugEW
WtugnHIqCch1ZhqR6e29y+8/5ADmFmyuu2Z3Uy2NBvOU3pvkgUA+kxn0aLeaADbYFbQTiQspUUdi
kNOu5NBN5XZ89vQm2cmuOldaXKzDnmqaKkaPa0MVHmQAlNWTJxnZy9h3+10o65/jYO0y0WzNifJI
Tfnse4OrcuJ7HpSfYoooCMLNq7GUrrUssSm7EmqR5USBsqZ+tnpSZSXtcBnOxVvjOO+xRiSASl46
MoAShWmVHSPuSlj0p09Nqz1uSj2fKT6QR8v1KfZo1UvdSuI+VJOsuBi6IwiH/l5zpoNznWoDVixX
pBOIPj7Xsq3I2wra9CI8nWvJ3HNF0yVNnVkKpdZm25N4WKv9ZBO5qj7EDq2iYfUFVj+5p3rygi1m
S7yzeHiNkhLdifstJza0HqlstfcN+QmPh8uOBMgisstkNUx8fgD9sAYL624xblv5fdDtbUz1ZA21
NOzuQnTvbuvRCGRTRFKH6ho1Zn9U4CUPTpKeu9aJ99moINU6rndzrOJB9CCqs6a4VykDuvp1wjSw
G+KJZP1UsubSRPEkq5YCG5hkh6rJOIcopk9ub2ypucGBSbnGelYAdnIiw08yA3qGnFae3gaPjvZU
t6pjhk6xRu3U58i3+00+0mbRjWQIypY6Dzs6VCrcUUDKpDlvTmJOkrtaNcC07bcMD7OtrXi2Wdnv
MFxrvNg3xezJC6KHqo4I+gY2/IS+OcnSYYStmpOqKTlx5KEyi8e4dfA1RiQzaQQ+9ww/yxa2TdjU
9sVLsneH62KJW4ZiRMabmSq1rcHhAEds7iEXGO2O8RbwoYxpODWh3jmOqdhtP0TTvWLlyR6LGIR+
PMovN4iqS5lz6cwjF9rs0uYdqNyuG+k5pfQCEipsr1zWX23L3qUvxGrMsW6kvj9C9Q8kfjAUdCM9
whfJzkPoDBuSQ82m1O2PXC+sE9c/KoEpD1HuXossxdg3xJzHA4J2aY9/FqoUPxoIVYb3M0/z6VK5
2ikpG7Gv55KdMmu6jZ6E9HpopEhCAzZ5PmhsUPs02ZhOcIoMXa2nwOzYo82qqzdY63YMGWJQFHRM
3CI4zH9Li2k8Ga7NxrPOcB7X2PHQHBadARcupGSd3QTBx4iB0UpYwDw8LCQrnbP7ZuAMP0zFcDQC
3EdVW3GTB747RsREFUnfPc5Jb5mFrJYRSyRXUrpqVJdR4G5sksx3AMgaahvE3rTrUQY6p+hPqU32
m+x+deqyTeRznpccI05pUP3iIKAOxhCqw6SAkY2MvdyJ2DNhIo9znBXvJsi4G/qYDYa/GNXS1C23
ces9JT1eAfxcb1iV1Bx6IEGeZZyk9Uye2yxmmAVpkTeDqQCSSLsuDbEdxwn7aeb5u4quxMq3nbW0
jE9b6eJWZly70vc2aRuap0zm26bMxaJNy34FFf/WIXSzwGB8rW3sy/XgmFvLddhk0dOzsHRJGF11
lElUEzm3avzGVh8cCaMXiAVpuyy7LjwhIhDiZHI2F2YGkFBgMkdlE+wMk1FLmyYzqGKeo3CRbH2b
1VwZNE3yJdHeU+woSSmcgKSc+maojia+RnC2Chh5729FYK/cITJ2NnG2reOG8AZMlxxMly58YalN
NwXp0prYccqUsFUZFRubse8thoLo+zejTfPXRIiTYapsSWkTZln/KCajXk856c9RbAunAeQPEKMi
G+cbnX22qVS0oIKR1LRvvdYSRW8T/eLo2L39cmcJahrKkcCjY+gMTxk41lq10AHv7YpRfRRe6O2y
ztvlejTuq5KC8Uwjs6YaeUyi8XtMhukxQyBI++lLmI71bEXhN9DInSiK6QIeEyD3RPCfO/IeoXsj
BB/R3MTVg2K9FREfE8dOnR02vueI7vGzmdHoPu/eEjbnx5qRYFlLsBCtqQ6DO4hlVdbcv1s3vzSN
jWvFqRssCfiaY5rflwlQemquE4as9m0w8RE4MXuCHmZDGFvasrS9vbD8FnyASzYNgaTR4VggZg5A
wB6QzZI9VL3XoKnxcfXICrmNAVeWX6XZZtuMeNyT3Wo4r+tlpQflvs3BAZYovlRIjWsh4nSbIkCt
Kc0bdiWYGQhD0Vp1yfhIXQP38/4VnljwZmBVl3HbLdpGZM9O2E5LqYU5YopiIG5+EJMEL6KzGDjz
fBLoxC6NWQ9a+kazMDsoqcxT7LW/eislYGi5wVaSecKd3/Q7nb01sPn4bOEUvULE4n5ZhstIz2m1
I2+M6hDuAZ0ni7J00jXAXHs9xvp30baEkks/wxfKBkSfMH1G77bwjXXb6dTozhcsOGRS2s5j6jDR
HM15NeYao4vUzuGsNr3nbdwIeVUxUFOhRsMjw5ZAuijBxaNSKf3elJBq8oVO9Y+pkkfygSbp96I8
NQwieRGeIS5dR13sic8tI5oyMV4YG5V1m6HzkUawnw3DRIduQG8OAbI2oqhFUMvtztpY6H4qFX0Y
mPAW2II5n4M3Cs+4dBjrzBudhHwby3TbcNiT/sLSYKI0qVEvnZSYCQWXQwJcpDLKFINMzPHCYfkN
dbat+Ujcmi3od65R4RvGZYffoqZ0xI85a6+qtmy5gMXOq111SDXvvTYj8gQdZT40Od+UwcjI6uRS
DvGw60S+r8dKuymtvjuORfadMZHDGXkftiVn07Q+ifyAox63muzZ2iOGA4MEQjqVVYSS1MRL4oP1
huu3d+QxzetrR1kdsAcCVsCz9LHOuRm44iMnT7NtvQt2T7yIYJ58RIgVvVPzHYZKihrm3sEU9jKt
cZdHckqPxcx3HYzuyvvIIDpEffT7F6JQSOtRmQCl0NRRqwdjq/yIHpnams6BAu/auXX0MFYlpzDL
6RiCQF7M+Mg4RWj+8HIYudBR3nS/Q3zZNRSi/eikc+5rzz0BsdoHFDTuQLy8+wUaSCci/yKJ0ONz
bTfTgJYw0Fh9oDbC2w0hkpIlCftb9nhtdTk8Ycs8iFYFM9+vOJGGWydJnUGdxu2TusO7DmZj1YPy
DKtBO6ax8wpc82WIC0ACMmEmIYkDaL8ojb4IX0b71PpMuq8ccbu1/GNM0bvfkDOb4GBHyiGAEtTZ
CcAIW0IXUyLVnyWQBIj8guKKOhinJZrXD6vsBrR7IoBTbT6xv94UWQCcsq0xRUUxU3or32mld0t/
YnbMDpbXf7gCB0BY3z2/V0TdUdt1Y/YuhxIQdiRWEDDbufxl1GZ7lePEqxYj0TADqolWYofDmZm3
1yKV+q7PcRKjtRQNmV05fTIO29qj1oAO0Helh+/BGv1r1tZXR+6lX6eYKuWPris76jO1r076H4pA
wUJopQu3mKtrjJ7KEkhUp+n0+SKngks9UHfz5EEBkNa4mhu6SE9ADrDn/Ge0lkCsSMK5R3rj3KVr
dY9wXxg11g70SB3nM8iyB0xdR2x/4Lgd6gTMHIyB2Xm3TmivuXK/4NuuK3BZMxIqXDsmh/PU3fp1
e8zHkVTdRLyKE9f3gBa0rhz5mdX7vgx/9rI/2pN9xKV3wEr/4SUOr04Uv/dB9hSzDE4ehnHq0TnX
95z7f9eLmWoFY4Z1xxueJJBxzBkG4814QJ0bCe5k9Oy5c/TVBOe8pmVW7Qn00OwLR23veO4OBbW9
WUbibCn1RfStQ+4ZfQaClPnuiQZLjF2mtWUeduUo3R17pp1b3TIePes06ZO4DFX/DQrUXUtRlkfb
8olMTsklMZHlNaYQWC8M842KqD0qmXiKmrurd8GD7w9L4ozVkzVidggm4F2ea1ypgGZ4RHO7Dosh
C4L45MxwgmbU7SNvzRSQITGSEWCo2dkXMvvJfYBQzkj1OXDJb6SqedGkeqcCituEQIOnx4CFwk59
o8QvX7RHjB0/hTSsnWbX5qEKi0c4B8GqrsuYYjBfv6QBw0Wo3Q++V53GBqCRXtn6U+A+0MwVHdMu
phOk69WTiIGHppsJMPiTack7+LyeWpF5Z8hA0Iqp9nJCiTU7gqaZJsrcha180QvsCIFVDyv6nED0
jAXSA+mn3USj3HxfhiCvW/DjfI/+Obubq0Pa9uAjW2+TBIevih41RReKURBPUZXDSASoxqbiCR+g
5a+NuRzVMlPOQIRYFmmG/1hrGky9jrzC+3cWAAmLpaW53yprBvJxFXmgUeOCtgJ6lkv3kHk21tTY
PzdS6jh7OO8Fg2Exwk3ZvuBbIecAVoiJRFrZ3YdMtfXQrCvE0Weqw5yt59NlrzGlXRR9a7EKdeiV
faQoIs2u4TCV17K01904GrfcSBDJdCfb2LAsf9rVp9ZwHDMEdCZASkgxv8EL5BS+fKw4PEidQ6Dq
95PFJN53kPpy7nGvsFnYmEY0jqG763Abau+ZM6xDTIGZv+GvwZs4ZEO7klyvTWEZmD2Y0vPzSRoy
WaBafJIpD8HQ6/cqbs8DWt2hrbzTMI7hrVUZ2/ckfMX5bftTeFV1GV6TKOi2tmPeCkt3cLDwXqSA
hQlVWc0TrhzsvHU6b3mFWFJTRUK0BEKeiLo6qASyr6HBpA9TjApNqaa9RK1ed4wTV1Wn27teNwYA
dGI8I2Q80B6ZnwEbEJxjhUgVv2VZkIsBm2GEJvj5vHw1RRyexKQz3sVPdSChvmRGuOGyrfgsIw5i
X3LILvThJcu/Ou7gwYx14JAzLrGXSaRgowBMACnm9x9j0xaHbD4ptZ257UsjPPf+Lsr9vY6PISSl
CF2vbx4muUthgZ5//+GAi45oAz7qHkQPTP0HvXySYxHxMzOW0B6eHgkdfFjqbT6sOFTYbhsZDWuz
Olu9HL5CMleLnOyX6m+sdWsaq9NDr5XwhDkdPxsD8gx1QVg0lB5jstdQpRLvuUjJlA9dcEz0zDvx
6c0RQ4njkgDKD5L2nbna+EKKzeEc2It9UYmV2QzpMxuO4jYJ69g47J893TBW0BR8sAPpuJeE/p84
qXX7qCUiHUmWbaZ80zo31PCoqvBHWHrBqSyNeGvrIgOsUv2YOrxZagqT84jYFmsyv/eD2y30YTx4
Tp3jp0/pme/YmI5mj5kseXeGdrwOKk9e+9Xb0NzmeMNBo60Qg5jLhybmlJZm12zgQmkgkzSxeILA
4j17VTJgpvM/dUhDrcqDT5wyzzrFo8+jcBzOqmzHlXBfqyl5b6jXvDHbNucrnvxAnF+TxtBnWke3
MjMNu4iOG8AOhH+a4mp4xEFkbWFbI1XNlIZ2wBHI3IFQIVz5daFVwGAsq73I0mD3MpratUOYWepc
z4euio88uHYrcx3ODZuMlsyrZQwx+JxWewt6tv8jOQS/8AXpCZcQ8b+zdybLkSNbkv2V/gGkADDD
tHXAZ3c65yE2EJLBwDwZZnx9HbxX3ZUlJdXyal+LTJGUyIgg6e6Ga3pVjw5ue7fUWBkXEwkSBjZ1
JkIANlAVrpSQBKnlRGiE7amdTMo5OudM0/xOUTK7aQbzV0aYbgT4jPfg4DV2j/Jbs12UHTobW0wy
Dpza68LVvYPd+WfOyh3NaQ6ycvnNeHjfNRNYnGxSQdxCss65l6J40mcj4k92f4ziMn6U6+bdndIT
DhWsnJo48CCgjypiWtThbcbFVw7fzkvZZ8/qxiZo2vWRTr09ju9nzYby3I3xiADxntdxTsbKu5cE
Ds3RORqGKz6gXCo6pbvPuaHYVzPK+cabuqCgjgDrgj8M58w5jqY8+F8P9b/ioTZ18U/79N/83P+q
S/v/6+/+Fy3cOrBiRxCC+O8d3NdPLo29+k/+7f/32/5p3/bkX44UWMEFxmLg+v9h3/bMvzzkac+y
LQn42HXwVpeV6mIiLdZfNvVnpgdH3AQq/TcqtCn+coWtWzrrFAv3NY7r/4GD27XWLMnfDNz0mzg0
lHJNNCnPEa6t/2cDt9W05L31zDv0LjELT1Epy8DNXbtzKJqAeNw3PCC4wFaofPZ+sGhUqARnFd9V
QAtJd04VWHuWQEYLfEMvpiBiDPAVqTE6uTTsMsJwj1n5Fmr1szn2vtEY012sgVbGBAPzc6RWZU5R
njWwP42k9XS2JH82ywhjyWVQLiEVgiMKuMr4jMnfoLqW7ZBTnZq+MxppJyLl2kmU7qXKFzrURH6v
aqwJSr62af+YJouF9Wi22KBsKTNzg7RHqNPy+h3Ro0YhhosaxginGQ+PwWwMZtbICFLZkEvHLJh+
LGJe12EMMnUL2qdL6q1R6S8k5G5l8umUsUbNGq1hdaEdW8OhWKlqjSereTZK48o6+gHIXkDsUV3o
jfHjmrXMXCGxSoGJaqDOYMY+Gygr/JPBEfURfDoEGfiBQ9+s3Vh0iEG/ItZuU6tSKv2xVXFy6Ab9
1dYktT7Ugb0Lb7+oZzfs43tzbnhkVmDKuFiAlLezo60YKNkCUvVmfpQiau4taJiIYvAq5kkhEDdT
0Ls9HRYZo1pn8fOLdA92/4UKG+NMgvAwrW47zGWO5j17GikWEWXo1nP1TMBrQApsLb9HJ8hHawR0
ByNwqBWlfbH6KDzkUrPCyZDUgn3dYLEsdwakLFokp3DSuGmbGCnRWAH+00jpEGfzQ8N1wDW2b4z/
ERszb6C4rYX5I1lm6LGxBGYRfmcV1qI2qsKLl7lwBypDHRVD/pm84RXbjbfpKjLZdVc/GT3uNnJO
sHrTuD0ki0wDRpJ7z0yykybMp2kaKjzQq1rwMoa1eTahou9LhusYi/Qp52kb5za7fyOtyPvPxY6H
ZE37hm171ilCYqbTDRepwv28mzHeGYUo94vg+266hWUm1a8O3UN0+95FaUV+ao1VRdQDRJ3Tb2up
Iw/V2sjXwLp0tCkRsOAU1nJktRoP/oKbbBt7rjj3DelvN7svPPnljvOrZnSkezB87HnV4t3MT4X3
WIhbpZ/pXFMYEqz+LYeWjSuhvy2KIhSCYNzoCBt7eHmdhbRW3GUnK5vuSnBFhAzJvzPkg95Z/xMS
Vb+zGvnhaGh/FfvCY8uacy7oQxjx8dWYHtbei9eQ8LlDtbwbe5kfpdxXXQuTjOJb3Ga5jjYQDrAN
kzA5V+EYUUw4/R6l6wZxbGpEkKfNPBhgNIocyQeNYam07Dx2l8YcuOmh2rMfmkX4bMj2FCpoHvDz
Dq50zot1aLHts0+P8E4So1R1+AwdltR5L1Ji9dMr9RIb0sEXSPh3Vd29gUj2U6cQx7RgAMyqZz3j
4kmhWHi0y3inGz8NWhdRXa5NiiaTQXfdo0bWluY3ZgvbenQntrTacku8dAa11WGwgPOWkbY6M5vD
PqkYKrylAhLjfbN14mid4+SWRi1FH1j/L4uXOq+eIN0RR9cim+OzrRt40axh1jdeJXZ9brYHEjjD
CTTKcAKzlB3TUcJFE0rbOHOgp7FxNmOEKUniC96Gbh+qEmxDa7HtoZc+4xVEawPckJCJ6D41J3F2
Fj4dXPFcknI3tq6Cn/KyyZ0woesFZ0pd5OYpt03zhIVu5RhVGI+XtuC0kbyrtrEqTxxDODtcTCT4
fJXLWw4DUgFqi2K7VjMoJHwy+DQy312bJn7Jcm0n3fYc9xaHSLGcVbydNbxfNKvmRxQgQvL0DYGj
UMA7N2CTjb1rlp+wrFkGJp67RyD9wAfXHROydtsa2XzTNNOM8tiY26gP/8w6WIVi7Y0l8cYozwYH
BsR3a6WHmjM8FGblL2t9Nsu6706ngSSa9EfdzSIfs/dPTRUplz8g/abNy6qr6RzZY7gdHVdshSZ1
X5Dm2adNjc+/Dt9wFzlHla8Vv6MI3+yyY19AnXvLDW5dbJPZxYGCNR6MxOKj33ynsV79IUs/qeE3
jF7n0eMIIJpjlNsBVQTI2Ghd8DqxDojYCVg5PQaTW704aWeg5GqOr8xl8lum9o3mka5SUXEWTcpP
SvBp1teVv1yvRxqMgJCgPMVmhCmLjoA4OI9mx0XEC+QKlNQMlQeZgkncxyrb2IXxPBb4DnjOY+Do
enJHuCDkwC5LJ6rv63AMNqMLzDZNzSiYjCNeJj7IDr7hdrHv89btffyYGByW7kHo0RHXzLqDLqKN
6YAlsu3+o6icn/zFkZD7PVh/prB/A3GkgotFBpfX4lQ6w53OytXD7xx3az+cCVWhhLo7tL9SbTro
ssR2BVLdswvfW90pdF/yZ6dcMED+bU1d+4p5gRrm/A373EumAcWME+Me2iuR++a+0ok/uYcoYcky
RjelwaFCEWQDJnZ6g1Qrtbf1JbaEOo+4XcZaPpc1D1qHXdCWGNRvs5/2dNqUoj1ys78udXHsuos1
WCwlrQq7IRUS7GJ37dx8cl25Uo4GYwzLr7IeRL+A6OSzUieKerva+OjEfqF7fatNGNMnfeBdNq2p
mB6xJmqHiX4tGBpzP9wlQkofhwMbCi3+0aP5PLXtu1Kdb5acTostaNXGrcK7umWh5boCyQgB1pV4
/LxEASoEDDh17zzUv7uoaZh+uERTX3/XGVqx80xKGMO059GdIjXigLaM8k9pid95Mm3TAXi3udOq
KA7Shsq4WOFPxQDeQfk/R0A+2RtdjDVBrxg1/F6nWoQw0ZtMtau0+tmvozaDGFtdivJBRuY27if9
GjvdbYkQxc3Bu+T68Akmj3MN7n9ZzR6RutXjOcSHfH3QFqW6ShtKe0N4omezm476Jq36x7HpBobG
+H6paC3QS4R3+9HMDZoyYMtAb2bvk/Iw5936HWbCr1vwCp0eQYSgBZLpk1ImGxilaBykAhr1Kmv4
Stj9iDy6pLxWAfufXb3UzySKMY4stPG6Ln4+jVwEFcH1gObWGUGXcrpMzbyr7wqXFgKXTddONjc5
ZNNB1s0rXC5GaP6EgbZQowRtMjgrrLmb762mJvCyohwMpkNjsoO8s5BbDNb4go+SnfmYwXcVqg9a
M7wMh0euTmN1kEZ/GPcMlMftqCyEu4z4yiLyu6Kl8FSZDH6oOd9dHT+XIYNGoRHCNneMk6I48csF
8S4Xri6NALQ1mo+1caQQYrp6Bv2SDVMQGFLH2NapprM2K9kChOMp8vgSKm1B+bHHeutI8Gh67VKE
SrXYSmbezKPCih5lbN9jzmdExMVcmq+sts79lPanqBkWak5J7SxDbjxVHoFqw30tU6e9ZtViPWbl
0UO+u0vxBt4Sw5FsMuY/3aJhOBdudKqz/txBIa5dSwvGxPtqluHMshjvrqAfOaeZEi0LdnT15sUw
Vi06uFjAbGTT6FsuYI9Gq6ugWJJs6yXNO0PzvMP+8STDMtn0sXWojDy8ZTj3AtXdcJc215IudObR
vV6MGNLSQkGBCN88LDCjUbAqgKVtiBkmFNlTAtbljLEbKG1R/PRS61hHYlno2E9Smb77x1ycTZ96
TwJQd8Zt45HQckVV+PTp/earuKkCGF+ITtlZo9hM7to1vnjInP1vvBdbzRAPTcTszO0BeiFXiAk1
vL86NnpNYwHRcJp+h4xdkciDzEdH5BUvJcEEMyNyX1XZtkznFhKHfJu5mwzE1SFQ7DW8tQHd4592
bp0RuyU8teSNFl4KbiK4U2GTHA2PG8YYX40c70ddCSrkgKa6xCEYI8uB8OSIdwFnCc/cTH7KKjwq
qR4SL/lowMRJ1079JJ+IwBCim9z8wKfxorflKVl3NVMx94Hez6O/clP16ojdfDku0fxbG9b9Qmg+
iZjsLOPOtIls2LeN+ck/b4Wq93PH84TrFQeGSB7LeuJ82JrcLzaGKsuLNvO+yFwMQznDeFgc/ley
+VckGzYqEpjFfy+YvHTdp/o/9+rz908b/102+fff+e+Rd/kXJ6MJAcPm3uSZK6nin5F3x/lLJ5Jg
WJ40/28Y/t81E6H/JQ3LNineEgg31ioetVX/DzkFzUTC0fCE50kDy475P9FMBPH5v0smeFtMy5CO
zp7FdEzjH7/+t8z7Sq+3VW8N8JBsDJEkQKFpbfr2dSWSldM+d6LbMPJpz/5go3hAqXhe/wln41SP
FPtlznFNhnDPu08m69rWmGJt+gi2Rj9jwJTyRgSWGSnS74yMbSBHDjLxbjUAWKGefLL6rtdyrnb3
t5fi/r+CU0hEiv/yrUkenlQFO3AGbEAq/1kN6uHBUAdBGJa/dQmk2Z7GmiUAnHAi7A0IH4EeDnRx
lcmJr0x7rS/Ts6X3gl2OSS6LogY0aEKEXf2rn2MD11VPb0bzThSRFK2NW1GX96ppSXaWXNOyKQhL
rXjK6ohL+zyfuvVfQCqo2lqbRgcminPv1H4miRs5jR0/zAzGZ2duGryKOKgxZYybhLn1Xo3xTxW2
d7phGde5ppgoxNG1z7zknBAGDuVcXWLcZhvTq0+ktaeneM7mG/BhlkA5OaXVGzCtLgFWAkzRdclp
XZFgL7vwLlxku4kc6xN0aH7IMRyMq/NgwIKA5tJ/EExjwb/PlqF6DzEruKtrAfTjTlt9DOXqaJhX
b8Owuhzi1e8Qwbiim517mTKFuZ/oHTuHRZfhs/DYB1bzK0Hn+8auqLet4+E2VgoxTuZnKsPtw8Jm
CDHaOU16GPq2zB/rRBws3UkohvJY+3BkwmwKOm5DQUwrUVDLwsZJnOqnmlgdcVX5ZE0/o6fuMBAt
m0IJUq+FbfqgkgjEZjwU8gnVHgAfYYMIgKdwn12nTYieDHTdtFhUqjYzuT3ov5rByF4622VgzJsX
yiaw+c0gxOU0VifpTtEBVzUp5FGjxseN2AKmvVnuhqEEElluTZIvdVMeKf8xgsEmqDjry1fFJ3Az
6vNOhKSq2vrs9CT4mwT3UwHeUG+SOzGxarMKKFH6M665DRdVLs8YIyY6wHRIEF5KSCEF1WStSLS0
ky+4CsydbouvLCH1IZeRcix3Oc3Kfs2NdiaOkjxCQgSD1LjqgqkBgvZoUps3pIHJVn1vpGNJWM0C
rtuqc2SGv3BDqQt9BETw3Mg625OV3hXj+Cvv1o3V0tymzt0rOCt+qoBF2/HRxCrdD7nlSwoiN9lq
rp+q5cFZuiO004voVp2iLh4k7AMug1CYSHBWafbCpvs+SYdbllISYLkOgVJ7Z45g2MmEbCZqL7PF
ZL0W+4QiifcPKgloA7z2oLk9AWXHHVkFOU0K3vNbW7n1euy+AgNDe6VDdNcNxOwtPOfzliVWGFTw
djDBfNiEXDZemx8NmyOsW5OLWaKh8AoeoqKo4GqK65Jj2rDxOoMQZdWirVBIKAzE3NnAHmwLVh2f
HD8SivQD683whkn+rlbqguHq2pqPsSG+hUFHm407z16WqyaHLTb2fUKAN8V/1MYVpP2Cu5gA6oyO
lrzMOiHOfxS/uhOR4v5OhZQszDpVy2P6tYS4Z6J0gPUEacoKvJlbcrS05ypiEU/QgpRQzaBzsEsK
/7L0Vx+1mHRFEyjDZftT5gWAW/lG6Psja9euaI3bsZk4KYL3iaUT9XvLo6adK71XfhWtZcggqavw
bJbuG68nh59JuYZDe8dombAgkz3e/OckYSNsUnBXUYi7I0UMovpiN69J0b2C+AGuMOkYdaMjX+dJ
x3ONX7oL+MwcKoVWWRP5WpS6WjFZAD3HGgsUTeJrR/1ZuHhs2LIe2Urk3LwLerHqe4d9dIle7TJF
Oub8a4QzwGkUnnmL0e8z2t7G0uhxKjGlcULyn6mM3/J5vKpF7Sv++FmaFxuwrpI0FZKbpufan3UH
iBqo5zkjlw1xe0dlza+sjAD2Or9UEr8aibqFnvdnnr0fzVu8zdq3VCfxJQlZavLIe7eXW9zmH8Rl
XfVWlQUVBUNFb1dCK7LHKKvr3T7Wc0qdaJM/9BAA0pmvschyZ5PE9bTB2valm++Eft+1qTi4o7x3
MGL6eKnQBShr7hGpfVd4N30on1jo3VWzSVt2yPVHteZvd1gJAAkbiqo/5gM5Ty/E1Y3ipBMjwWpT
wXN7Il8BPBNgTYUWzO6CyNFSxj9LZcit7foOys4BDsjbGMNBZdf8VEqkEqvRHvql+y463TlklfjQ
K5IXDTI5IVp9O9D62CuOF5MS3I3rLWBkyfkFtku8dzQbnOlo8gz808Zu+c8yRWJevFDQxoY9rWSl
0afL40JgAmes3BI9HlkwWHC9h/SadSFQBj7VejsRiiSPQh6M1pU28xWw7o23cDew2olkb87DHUuO
3u50OVIg1Hy3K/W4zsgjDg3agnCdPY3CpEosy3saK0Qa4uwJrqcxbru9jbtENwbrRNKDZjY1Ml+T
aGkLio0jAAcVTJzWm2/U/JKpGD74Jikp8TK5y9RI+6eBGKmL7AuCjBGEtfs2G9auKWkyHMqeBKli
peSoO5IIpxSZ+8tqfxm5uhoJCGwIbDQjdemvyXa37iryuG7SbbWxO8ZFO5wkqovEUw4yl5ewJajs
A6Gu94MZtpd//At1dZuQG2arHmP5cASyOV8HvXsRO7Ec8TeWEHfRG0kzC25LCWTaDvfvhpZMS1Lq
xk65ZWtNWKBRGOta4BV+nq9vMO/GJZd0RVR+m1HKKZz09+Wq78STt2wt3pmJ0ySBoXh5PUtgbm4w
zLWUXDlQ+jgLy97jD4UC0EuP4UA6m2z0XvUQMhGXJ1+aEMSz/M42LbqSHOjHJh5fGu10C8+/fhuL
uaRORHurENLGuMkfo676ZP/GLGafpFG23Hi5gbcOfN9MJRfPkfAgLSqG8L1c9FL2vpWL/MKtOgui
qTaozSs0P+7Dh2ogCxI78Ipyq1uVw+HJmt3neMRy2wGFtCs0Ptvy/rAhwOXsrpFbuqQXGmY98awo
CYUFuJQBaLJos4whTOHP3OOJS0bqUCxcK3vbWAmKxXXWynZPIeljpvfvJhtDzqARmSEqQCXPcKfg
3FQ1UOMiA3QqRzkccEWNe8+jsCw17sxIomTUQNfAcjSDBq1GULPddee4Lv2kHpxtNC4YFfThwRYV
kY1JEsIv09dkPKZ6Bcq82FTYCfYmBkeefmhFNjJO5ql4vypwdS10TBCVP2A5J9vBBkGw1xpdpp5k
NrBpc4mnK8K1auDKPGSydP6uXbDN3pLlu4iuqNYq3t16fMpnEhe6iOJtV0CiQPPZDgDlyC1nOZdl
rdgTOE5z5lYY6Sxsxi83s+yAU7v36Z1AjRKe+QQt88GVw1WSgn4YNJKiUbS8wG+w73sP8qGFRHOs
c7Pe5TM+Mnx+KoO2PiY1zhFx7UKbmlYiNBN1duTxWj+2rQPbUgJx9IcWsFeD1AKrG1omOiq3BHpZ
+mX0dqnhfHUxw1Pp6Je+auALZ90V23F0kaVm3jyTdc0Y36yi5TtpkfYSm9xiTDVWPNiU+I7wjgD8
YhGeuVO1Bi5vfTRNcPML0cYcTKNAhb3FynXP7PtOohvePEWYJ4FRSTJiQy+W42CXVfjTE6e7Fv8A
qWAmrJMDedfhUTej4TGKecLUvUqPXgdqk6qMGLwgW6a0/sCYJ4hGO82dAGS/i/ipPhSpg/k2HYo9
leX2KZ3Mn1rFl8yEPtHTDH1nNVhU6TowQWCr6TqV8XRd+MIOJAh/sS1E2/mPX9B0TqAxJVcwUxxD
yIdShWq3zJb2iD+H0Q1sNOCGZjlnUzlsAWpofsqe4ABA8SVBwGizxXrmQARKCKR2Ayz4oUlC9ZgL
FUMUKRtwzd2pd13KN7L2vpEQsKHnMt7VS5Aa9fRhueZpMJxfhRyKY6E34oIiJlQe303jZRrwQw75
3KyQRz6I3firWeJHRvRPZ3G+TMvcsrFSkFbcL+Uy7VkYYNsc8qIO3bZ1fqKEBVbTgMruI47l+Ixx
EtZRzg+xS4sjO//YDz2qgk0DH6T4RR/yg1pK2gyoeMYLyZhlcJNeSbqJ/ZTY5Ms6s7zMRlNtnVKn
nq666+pw3NK1Q+we4gn5t5f4o72G40HTp60rMOuRyOspi9O09xLL2qGQQvOHuX2e6BVAX2NjQpYE
m6gRgMn1bQqemnLV3ctwm8dVfBgnzIOKj0HlpG+RIw6LcAbO4/TbCavbJDBRoSsHyUwBASI8IQAk
TzeGJKP1e8/VP6xIu8ZJ5923mR2QKMFGWs7ATVrjNjo2yItmSrF5jtGxG/MdlsGgVXXylGLUhoBC
00CSw8AWLaDigYLLu6zXg04LqZuvKwvNoXhMKSO6DhEdyC008R0tlAyuskTK9ZY/oq6ifU7o2y8M
QQWUnn2V/RvJ6/aS8p15RqOBD96QB8cz4FD/wGMCVG7T08+AfRPI7wYhjv9n6G+8T0cwOltKHZij
eDg0ROTYqIBa44k1vOSNQawzn6DLpFT4RdRhPbHztnci7UVg9qm8j0C3tKx+78a6fbGMOe6B7QW8
9PeQtaNDNvTVeaZT8+TZH4ZuwuFb1rpeKEhuQIWhODgVzQSum/KDi+LP3lx3cyzm4ys2DBqnaXE8
kJL2l2VLWsXbMFbdDC3e6ik2Qk56SqpgQ6U/wLictJzOIW4Mrmi5Gdgde91IazclsBmHVvHMgvHS
O+Zh6ZefRe9eak9+6s686d0vOky+DbUSMfruSRTMFpCp1oieiwsSiaEBi8i9Ib1z0zzwFnFphNyl
bvwcQrnxgdI+EAK7G6AeoJGGikyyNjPQ2w8zYc2Rhj1/JpkCIVs9LAopsy6IYKVzPvhlg2BqhhgI
XCjWoIhmktgeRVDNHhrqvHNiSAozlpB94/30qz20yit2/Z3Gskmz7QPtgweY5pQh0lzCSd6R8i+c
IKQSg8ZrNoUVhJ8h676524GxMTsE7HD1X6RY9KaKwSVNIJ3Y5vRWyaY4RXSRsHqRA0t9WqPKHfZh
IjV965fdyBLRrr1zA74m0Jaw9geSD+fU5jwpSuvquhS5qCXcKCP7omHtmGICZwduHbNGvhcai2su
pHz8TJyh5EMtIW6yuSRYVvZhVU6wi4NhWA5eTobOVf3NY8HvN4uxa8bmrdeck9euk9asY9PlEOvC
7r3TO0nqk+WLZkSvofengWbjzVxwyIgT4k9iQP6NTQ3V/DTj7PYpgMQ2Y1vADhJORD7eJgraht3e
yrfQN45ikz0PXBGza19bux7FnmCGDFyKl3iDhIEXlVep4bIhcX+s7AknLZ/oqGyCWZvYpbjPEV7P
S9pidIpluEtoM9pkgroQw3lKS8g7Vcn9h6vJhbHWKEx2LRbUguo+cuHYCg8fCpv3G7AoB4t+WlJF
TspDxgmpeLqHAUl526HivoEPDBRd6j0wWykfRozkMkxyeExYjGjt1ZiT60wQBuURi5Aw2B86+aro
8/TVk6Q7dxVREBau4c2hs9IX82MT1cZDk9uMW2H1GE/Fs+sV3xPT28VTrKaIoj4vHXEj1Y3GO+mK
j1ozKU2Ev7ahIxoycy7Iy5E8dWfjoPP2DBQT9bbJ9GMJCinqGnIfxJn3ZqmO61vdb+30oEJ+zEVM
gNRzjPRcOgvFlyOwEaf/w7Sc87lq1FNIttQuGxXA5yvvLPvEI9E5E0d5tca5hf9fPbYl2HjPYeis
wB8Hy+A98NFgj0z/8rk1WrF6CXa2cq+Kokk8JcvXok2hD+oJ+oC5MUT1UlDZ4E9dC4zFwRcbrl0c
MvN4ihT9vhz/8KnPj2UjwiCSGPTN5Q7r33h2Z+dpARcXC3w/xOZYSpTZb4/s8KNpzmyFdP0ls7WK
apmWi0CTLneSbzZIFGUOsbIldXL6Zx6zeyaicuCZ3hybvsXpAZ7+iGxznyXhfIvkGxAS4Ai1wS1i
BGXSF8Z8gKmstgWLx3clmkdGlHvAmRNxQRek8QhTTM3tQHIEj0SksoPw0jsC6+6WMg6BM27kHCwf
ZsUN3U2Sp3FMLnSqkA3o4buRMMl8TWUpecznIr2P24KCyUQ9VdV0pVgn36fxwpbScdBQBmjiS/ky
8P9slySnzamXHy3g6x90xK2aPPcMfwWHIIRkzDMdB8GWv45JpreEn5mmOJY5E/iSTWBrakqOEBB1
o/O20tOtHV15S+Dm5qsRy52O5LW1MQYj8cU8DVvnluGQ2dDECmNWq1klYpouNEotUASfIyRtH26p
fZ3YJNN1uiPbUpBAq1FRKIffJ1Q4R15xoc33XPXQNKhnB6KBtscCK3qdVQHVVfF73UyFO9oFjToE
TTanZ4+o5JA5717bA6Y1+c7pjIjKWxfVZ2X0jwaDYMa1a4oug5cfJsPs/b4BY4KkqA07bdHhcNGL
JiWe/qyZULSKb+q1MUArbF0ggmCwArGusvM8t49quHd7Phb8FiaW4ocBaTNZ3kqpTujv4WGFrKoL
XhSdt1UFoclMEl/axWeWZM/coxWnJ9NBBVGAZ3tV2UUAFL3mL2iCxTJrvw7tPb/sgIyNhT9YBzsr
P/hwBhoq2j6hnEYDTFmq7GJzsLuGvMkWzAdDMyyFJMOpIugTnWzOac8Ndyb3vZSfIgkFCBroPd4x
01lmi4kH0roSmJz+hZ/xjSutyx/AyGzOMc9Tzb3OLBumWT4Legwqyu021egO8HwcNgHlq1boz2Q4
DDLNZ7OoT8Ik1mN5HXOe0X84uvY77a0fWylaLzrOoA/pcgRn7fje2vp+sUL8LnZPvZmSX6P52trG
EXMKIT3ovHO90+LnLndwybjG1uo4h4dCXqlQyzd7j0s/e/zY7R/NaW90xi6SYM6ywn2AjcHFiuAq
Oy6UOJTPP60+K0Rex3erV2nAUPLct6G2z0KYgNm4EfpNpz9wuj23ebfvZH1uKSO1pSDZY+PPTKph
2PA84XbO+h2COBov3LlwcYugH81Tx8i4TWiJhHuU9C0t1iMdW+mdV5WggalqhBt6F8bJa9Mg/rrs
tfDOme2WpkOC8Uj8Qz49Za78TmuDG4936br6LUWY5T1xcZR37k314xjZb+kOZVA19QPdJ29OTCNA
g5UzHn+aprny6PkzOFkCWpfLZ3mpF7fcEawDUlFme96F6Cfllss1NBaPeIwej8BVSIkXU3/ItepV
j8C41pqWMKzkNvIk1LvQ+eVZoRkU+vKosox+cmX7YR1has7sZDv1OCMr0pibsEcPFpbx3mfhT95R
ENRag7czKsciXwXnoevUTmcorSaX3KODF7rtBaLUla5QB+cVzoBmUGfN+Wi7fjwrxyBfCpXdc8Il
IESYE323f/VUV20sNz22lH2DDpooSFyPyZou7lRrtnOrmccwnhE1knZrz91bohtM5XlrBWaabRve
pgs3yPW68g7nSW4pAEd8cPUCz8A07Fz4CpsQIw4FElTDylh7TAu6ZMmuVB3SqjETVZi4dxh0oJ9i
ahSJqNGxFPWrT64GeZ12NpBCRg6TeCUoTOhRfSRPdV3re4yzGtUPHBlwg06urvGpqnJCmqEeTHkk
d9UAvQJeyrEJSd+uGfwrNSrB1FZnobXFR5ktT7P3nFI4twflEKP4DB0JF60JMrzEfkkL1UZ8agYG
lNim5r6nbWpjOCOBlfzdE8cuTIxtVJMoqfXsRwB666B3bqy3uak8P+RajRtoOveV8SoVGC3sirzC
dXuYvAD9gyLYMAkWQ3XBHI617xBHCoy1JRNph6ptKQ7kR5AZ8Kgh+li/qoinjKrGzxFNGIc/j5pp
IFZMm+Q8fpkUDCh7/ionUMES8plpa6afqJrbQwjDedTkDxbqQ0TXxUw3pmpMKphmrLC6cEyucPUT
3cm/q9bkEV3pt3iSDFkTjEpqYYxdXa/HaekW+9JEGYk7imz7ud+49Ju/DlL+GYrpzLXevpb0x9iz
RDUEEwKdhi+0ZgCgJKZmvAiL6RhlFJYA4b13K6zqRbHvIRJsNMENPDaTp6Uz9T1L1uY0Ig9ao0vJ
aIZrxtDCizlUz7YK9V2FQXLF/0DYg9ngJZjV6XR9D9ebjpCutwnV/MMT4g4hCbB66rVwkJqC+jWO
BYYFQxvRF3l3+kOrb0utp2xAQsLQIoKNi47wmWjulvxaErQOPULNyFxqLNjPirS9dRlBNwyHmZ7X
d2OkviLcIVwoSTyOv1M7c1+z8QEZFQioAx7MGLf1QHAvcS6dwqRqAxw+NY3EiMd3kDJ8HKxJnRJw
k/crlTEOjfcyT+0tNzKDrS8TkN6TqgJAtvvmskBMz0M/rnWilhlGbmfmmOqM6aCAordGvRwrUcpT
6wAQ/TeizmO5cSSLol+ECHizJUFvRMpLG4RUkuCBTAAJ9/Vz0JtZTM30RHc1SwQyn7n3XLtqr5bb
qy2AlTShzodORlwbxzCC9PKD0tvFJtjK57736KWKiksbdSeAXqSAjAYuRRX3l5Y+H0FUGWzSQg9J
q+8IRUz301wVT1Fdc5FZvdqMIO5Wcq52PTi90Ev8PxfZrjL91yCFmacoHA9KNDcazlsOQnwr7VHu
KMgFk5J2sB+A0GU3z6ODkYB0l5cFjkEFJkDLyn+BEhjFahiLvRYcoVgqhmvdYw5GEzKTRb3gbhRb
S8fv/qVt4Z7mCIl/qgKOmgidbGEYaHYlI9Mo76HYRwu1Lnl1RG1upnL6qTIWgTVn+VHQWlNwJQRi
1cmTJVFVBVws68wffvWEVYWLSJScdZoAh/olYi6FDZzl3X/4r1Fu6swgtXCm6dTh92xm3uO1HJYl
8LIPQ3fPQVVV/TFtRjKP0VJQG+bz3a8GSvsOdkHK4LbDzr1pddBxmMcvRYxjHK8IKzpmRrh4o1Vh
VxYKQo05ildvkFbMfLlNQ/yUFJvKbh2eKDvfQppxV2SIYh5RAG8ykiQvVqxmVkP1vMEa94B3/mpb
+DdoxZhmWkEaKkMPNmW5UKrWWRF3GCU9hsoIElY5a8F+pDat8v4eZGX3mAkPTI2nP/dlrR9UU6LW
SDiQE9N4sYiZimzvzxuxYo+Vdu9r0GWdob8Gbh7sltwa3yuGY4SEuM8xn5ZF857N4tLGafaCSRzt
mVBPTZpFR6OAStsXqPs1pb3inPZPHYG5646b8h1vHRtgvLkGUo6dptny0TVj/2Q7YPhdh3p8flu4
qZ7vXu1R/BSjzmvl3KceZJyChZc7V4cSYa3b1p3/vuiJFiYTDiDUFhlUCD+sSXXRTX7oNfm6oclU
dwyiR0cGtyHaab39DocNJXZFAGQg3/E7UopaeP0X8mrlDsdGI3ehd7yDvzgDF15slrfvafoTqfor
jf/iDo/rkq5jN94VQdj7UC3cuyV6HJ0GX/6b6QSPWQBFeJ4IbEhpMi3j7vfGsUnkSa8U0odm0frX
4pTqM4LE9M+fxXvAFpwO56+Zkz+LAyZilwtjO/toW8pi793I3N1fqjOydfi79VRHvtnof0Y2YuHN
jx5e+QAka46qmwvHv9IAPQ+6PCOKP5hpcW678Wn8bAls5+aep9VAAL1wd4j7V3ZdfFjsyBFNDzUR
Cdwn/L9BC3LUH25zTuZvgGKi98GdNNMGY/zWBgR10gLU03E0N5eaTJxb0DBj0q5sqsxvtrxwlxL7
NZqyvwnNcIhfgc2xdLoLTh98qWK8pkRBMvSadkMRs/NE4/PUJ9riPc4+e/riNSBvN9SlTZdcec1D
RgzKmcxtqEigZUcatC39cPvAhKILJqILQECcyMA9jKn8zvJMviaacxvmD6dFt0n4Rx2qFL2DGOqO
EKoqVK4NWcI2IrZ+iJQLk4gzaYuC3NehguRnfIMHmXCv59Aq4/7sMVs6m0CRiJ5rnw1OHmAgabLu
RNqG2SitzVw3tHnBtIJlqYW56vSN41DpuLH/FSPEX8eGexwhXl3yBZTkKWYMozMggVTJmlTufMvn
do6A+Fazlps7SexY1zCAzG2x7xAR7IyIxftUj+KItadcbLYP82DHO+UOxKDx9oayLXaocdl7TEbY
uP68L2p51aAfsXSkCoWntG0jczzq3adm6v+w8juhDnL/VPeSSVAahTaDw8c+s1/j4eIp1aCYRX1h
dnxdgUgOpdfysTi/Q5z+EfaWCEeTq1+IGsWeH8sjiuK1RkvxhTHbTSrA7kQt7/oYo7GjzZR6JQsf
uxzcbWTRmcqCvVvJybXGd3jp3DJ/dix5LMYi27tE/sXZmL674o8xLRiEBZgFR55XTmAJAUiEejl+
T0sj3scomFmlOOTIcIxki1Fc0Sf38KmidPwwoxGN0OQnGMvtlkDAc7AoXcYZhG0qdAI/FtxEBSsq
89EKuGXjHQZv8EI1A3hg477rg844Ko9mMnLtG5KL7tRPdrPFNkBCBKP6wCCCMKGRO5hwcxirIdlH
b8hh3wCtNSdQslERRFd0CsZlxJHcdmv8yfOHWVFJ2YbfXSkmACOY9IJIxJl6UqpA9J3OZuKzTZ4s
7xVmZLXHrQBKhzcrh2/+OZKGl6t+/iVZ+971+TFn+3BWQZc8t34Pjanx8p0L5GvOlAhlglelT8k4
Hxz8fLH7rQb++aZZijXoc//9Mrsj60aS3yf/JUiKRwo/Zh/+tB+Qyq1ZX70MDu6vCYaRoeB2Kgoy
ymUnK0RYEFmzTuKA+I7Ze3DjeTHyUYdEI4VSTmhwzjCuV9r4wTSBfoPfMPC8AbVPoJ4miZnFgbHF
nPPDXZQSk/1X0Lh6ZoMAw/iMRst9HVyLnaB10Jx23mIl/eWCtRQqhEZ6f2QzFuusp0Bh7xug6c+S
AOlQX/9AqGVkIwPeexwCvS+YG+RPtZcyVJsPEXKbLdgcY48wGmVy0ty50VpSbgjGCZBUHViwXnrW
jEeyad9LvC4MrBAUer54FnYCNNVHQ2LbUEU78QuP/6BVLh7MhJLb7PpbrgFHgVp9MgvkESrtxg3o
M2uXm2c8M78aq9RGA0k+0oiiDEjuOsIrlpdokPArcL2V38Rz30cdU+DEuOw8FkcH55FfZc7ZT/p7
L9qT4Ubv5kLcK6tkzxPjA5fvhhXXFdvahXzvB0ebEpPNSIQvssWDWhCeAcnICoFEXIlFOxklwQ+J
wQ6RC6FYzQZrKPRqnsmieHQw57D27daaV+IQBA2cZB6Lh+nIJVDDrUl+ISTuhOWwhEl4hNiZ6Cxw
1ka6dpL8uy2Q+dszCYc4ccfQaLEdsb6kVXILAO8KuICuy7XPyJhGJTe3kCHeoywi8yimY1eif9Db
CLZu1qRbMfAOibr/Gu3tKMVbIkwUjI5Fqqc9rScm7osL1F43jcXJ47KdcgrQB3zsdeFU97nw/8ms
f+3G1TB0847tNabYgfOFx48SYEJE0Rj9pzSyaRPFI/2zyaI9rhBwZdxbGrRamj55D0q4iLYHVq+c
7T8rYSKIkJH6sMHUpqixhsoE+/yOXe3cwJGW8knAgKB0XID7tISlAvU2Fze8Iej9I0VPbPAEwQwz
vjy9frPEV1HzvrolrAyrAEwnoTpaECzc/j1zcAA5GRIKXbhbPDah2cUfxgVQJyMMgM7CqJ4GC4Bt
X1toLTtSGSfsxnr8jjJuCB3xp/KqX3UN4Dh2d/cGJePKqJpikzrcLGnMpZZ7T0LPPkj+Acm1Q0DD
Vko0f90g/iKviaGIg5ibrDo0EHTu1Gi/Dq0zrwIT9KjOIKicKJoryxI7sCdbo2AX03QNo2n3k4Xc
n8ViApsYO4bY875jD69xC8Zn7o/KIQ5IKI04aDbNjCxoGOb5qVkYOD14aZYt33PCbEMmLTU+O7nK
ZYGrxVRaUhBxBaz7BGjjnzYH7y397tz6eMlixJW9yh8Lx36vdWaBqkaKMZ3BIz95sw87rQ7mHQiz
N3PKnolN7iyTf7M3IOR1469B8Naofjq4+XNej+/Ia83FvUXqRMdIcW44gHsj1BFjpEyi92NDoahm
qF9w5t7Z8mbMhx/4oKQ/BZS48CgDKLpT7Ocbn6R5jNLI2LjkXXIy8rF9wxdMLqvqT0E/bbKUTdxk
7soIn0WXtB8Det3Jma+8HoBFN9OSRWSjCmQZAzjb697ahEeZ6IfJmL/5Ll80J+2uqnW+S2aqIEBr
itYuwPXWEZKIrDtk3RPmMVmmoHMdyIlXBtN057IPHtolp511uFnW072K2Er6S8AIiHLCgbotXeq5
jYpLWbjOuncr3sjxrulk1MQVbopmJDlYPeZu3q6bzNlU/RTfvKFkXQSELBd/DOKt1cA44Iya15EN
2eEz+YN53WFGHLtNHqMRyqP0ohz/j+TkNXi2uzZMizeuuM2UxOiua3RghOgcjb74BGbApJ4CuTOS
NYEWrL3mReNp3aBKvgxxD8LSfLb8OgtB9mxnQPchr7yx6BiOVupg5CwcIGpFv82F+W9AzVPEbnwf
5yjMRSMIAFL3TMfQ2JUIu5A15NmwmwW2ugnabCUsm1lTcWxt6AEdOw4kpAZvlIPfcjDPZdhkzV8i
aKbymBCtBLUeFUcCD7Nf53M2H2G1HlSa3tF9fY1O/2CXJ5/F29pk5rAyuxKtQQwWZeRoYb+zsXN0
jB5KDOyxl/int+qfVrbZg5skP14H4MsJ+lVr5x9+4z8PDSe/NuUPMh2mU8w4LRUGc0uYBE61z2H1
7djPPBoz2zcH6Gjcg8qk6Jyo8REiOfEaiaCFGQnTTuxboU/v0sB8o7XwQVw289sYETWe3bTAeJ5M
rFdOxEk1LSptB/AhY0wVa/+yQP3X82TwbFCAlUkPbIWgG96k3wQVIYPyBxjgGotyfT9o6ad0G5YY
3ri1GdT2U36rBwLV0WluMxu4l9kNSGQZ1G9y65Vgs92gUOy0rmSUBRV+1Q1sn3uln3UTEJJXvSfg
vHiiLUFBUYZzFKQoPMdj3wfvfb6ZufexUDjzToxHi0SISLOtsMiB5HVJ/manePzr6jKngbX2BXjM
GZYWQbfwblkv+vCKtpNst6QjjOsqKI9EoJlr/m5JdfqJZAfDrRH6ow0MfYb10NUPAS7yxr3ZMacf
v8dFSKSeJM3SOXTdc66QCTTCfC6alwD4g49vO+jiVysPxiPucy+MW0TgpIpUDwRk3KhzyXGeR+vN
xv5psbBvBHBYtFwoFpY4hUaKx9SKpovvdBtVtu1XpXRUP26DOJKjBkQ2Ie2lZL9a1YQRtTaWwqEM
1M63K+/k+dNIBEbJdn7RtXh4oHlFG4jHdqI+2ZPuQRvua89NjnE3LjCGkhu1yVl+63W/VnVtIpfj
yrVN90iMD0JdgNZbHVbfyW7hcjgV4ezBaDxZzaeuZ/T1AWdC0OBazGIA1exT0P6K5O7CSd27xryD
r8R5RwD3SaUjSe+w9i247naqXTCx4UCMptAWyDFRGtkhbV2Ew6KOz0yjPpH4zM99RsPoGHW70Wu4
dSZmbcwFUpIeZhJHY9FhlaJjcJXAY+xLnD1jk4Ho4mIhDM0mVYcyZdLsj4agMoBl41MbGTPSBtE/
zhk1qu+TXRPwv+LCAbU+WbTvZpKTn9EsfD6rXajr4PZipqZz9ZcPzBRmGuQ2FXtCAoz7MCAVNxTE
ValVZ8PB88YXlFxKUfPQwhWeS/VoqUTu8RE9uwmTidhvUUdhit3gIYCn4AigfQMt2BJHpjHQ3Aoj
DzbRe+4/dYm+WdQQA0trLk0VBgRpbGZlrBIO761bPVUTIRYp7l8Umrhd0CFX9BmBNb7B5UPOFlLC
EjlUflgj3dncdX9k6DiG/ldEybFRmALGhSWbcN/uRFBd0A2hUbZJF9MxV7RFckqNI48ni4+UHmNE
5r/qlHqn/4Q+LqgoZXPJtfjPtfzz6I80pDEXIGmBSPtM+6W1zx4CJ6+lTnPyAB3MoH+3XFJQZMwr
WCwkF5wKvmewOvjoZ8RFsOK/89Y4ui1Y17pT4LSzGOVXTgp5oTbOUH3Wa3ofJkYQGjD8RK/ZmBxF
JN/9HCiwI7ggicHy/8UtqWlYGItuxvuO4cKYv1wVbEUtfnXBGEI0uIqjNN+pyTbWFUBWPk6cbgxK
bD+bEW+DLXGzPDh0Mc9pXrAdgPLJlrXVsiEMypnbk1aabKN+PjmN6tZt0QoGhu3vWDoiTPvYpmMZ
ys2mi233ogyp74ak+GHRZUXuITBLBjiBdQwc1a9mlTG+TBMgtT4UgjTCPoY93Ct789Lrtr/lbZs2
cnI2rUyN5+yZ7ghKb4o8L2XTGFqa/mwKxcLVyJCXGPGR2WYCMEDooembaOCEo2C0aM/5UMUEgMCD
Rd/vhKC53D28OlqVxZLq6+It72dr647wznTnx120Fp2TNAdvsjckgM+XDHIfSNYfTwj3gwg2wRof
1bOIKTHKwPvwO604mp4cQpUXiFCRAY2j90N4dhIOnfhX+8lAvFH+m8R9vPP7GNGkng8n59BKmd6Z
8ezyLjAuWhKTbBKRIul7QwWbw3hLp6UyONkktV8rjUj1QWtxq3srzDEQMG22TjqubITAF+nGoHXh
w5H+R3I14W4zYbF7YVuP/HHpyhom/rVHdKxhdFB8+neLMSfO8vvo6C9DbjFa0mI2iATzLOKKg1OP
BA1ePd/bE9v00lcP7RRtMzHQqrXQczETdjoOjAS8jueTNesmbAdFG73EEQU3ce1kjy0aVqc42pRz
cQVFBSnrzWClwqaEN9vxTugwofKlLIUFUSkDhhY5BG8xgrauNv5RUZVbUwueOgT/65EBExd5ejLq
pt+MQXIZ+s7Zw4gib2Xu87uXBnuWjo9zHH/mQD0YK6CkI4YuTDRsTbVizpPJv5iIBA0tTJhLnE5s
UnB8sJ+1Yd9IHMO9JGDNQB+49yQRTyU6dJwbp+Ju+ORl0nhCBncTIrE17GDpnIWOEdoe7agVRK+O
6/gk2oESpBCDjKCtiUZlfleX2lZK/0RukM2kxhMIQLE+6GvZO3JXxfWbFvk48Koh2lcMf5YSd91p
v1PU8aPDfceBgXxFFt2Sb4O0C2K2XSmu7+WXnv1zm/BxcAmubfomZNl0iW2K1sftSy6VzF8PQyB2
i1tv041oUp2g+moHQf4uGRWAOEoy8LrmJZmJ1glSBxYBEn+0kfG2J8BoMKg2KsmfkmHEp6ehcBAz
9KLZ22qBfhIRUT6N92xONUajwrhNLmVUh0NhZo2TXWd6AnD8ibtTcfGdTj/YW+r1IKkLB5UglyuY
XTiHrrT+I2L+Gqq5YKwr2HSV7E+G+FEbYn8vDXnsR3SV5EQx22fKF3Q8ZATM5ol59+wSEWAkwPIS
zlGPYH5SRY6kjKcHYJh8QU1Rb3OGnqRCkbSrxIdr8MRRnv06o/Np2wPlRB6/oIhCMIXvUJ80xMOE
TVEbi+PyH/Yr2KDAaQHoRU49IIiNL34MnDmCG71SfAb2Ftp2zK5jgneW07ILkQbqK9v1z0BG80Mz
SWQ7hr3Yy6szxTLtpLdoLW3vkQ7kq/D55+NyCKkgmalTrUCGvyCDKkLfiPxtguq1GHDy99aTTq4U
lhh45OaXsrWrWuaQ/tHMUsTgo7VXZqmTq6fuBm0qk8MHB0gibxXZmnDrub46LsAWHAuYQgQFbNDs
TY0uRbdnqEbgY8zXqAd6VNmsVHRtZgRRkHKbHQk7/Tc5ETjGSM8uDCi4WTFHrEV6s9plYDjVWxug
EJL/ZgothX+zmpCkArVIWcDoir6JmJ1GOtOpy3msInnQdTvjKqUWKRk0K/etG4MNm9+tWIJAqeKI
+0DeXCHyRby3lNTmI3pOeLukMUiPyhBoimPHOiK29BMxDfwaRQNWwHXLxmqtKXKtXdRfK6JsjK6Z
15k+lWHqE5FXM/H37xi0141G3iv8W0SOvrPrKoAXXvWUaN2PJ1n41c3dipuSOlmiF6s/0zEAg23p
yDYrxhIzPAPPsi9APQHzS2mGo8ioggq4on5rfls1P7xafnuRER3iZFqD1GGGB9FsybLhcZfnohFv
Zjw8OjpXykgeWBzod79unjxGhWY5PxpwEXrSMcg9pK8zBFpdvXj2egv/XQGWsy31jT4IuW9QjDCo
I2uYqMZVBzUGcoq/Q6cPscFNkP7bcfeoEVu6agyiz3rJ4nCSxTEldmNbGPzuBGUh8Oj1V8Bk56Ew
fzqK4a1mLaa0uH2um+gtkeYRY9+xatwzbeFbVwDXq6qNjMglGcynnKV5FgsasuIVMDCq9PckEe2h
kITS+KBtgMqvChoZWP79s8Q1SSrQY1LGn5NHbArb3Ud04M9W4BGcMf5EldqkBsFkvR2EKGhZIWn9
0WAVGcUWs8CBu9yc70iLvouCCA4mPrzv7alqsN64TAjLefHymqT4Ehx0tEt1C/i2d2zG6af0Nlgb
7uwdWcOeMEHlR2WBF5pthiamX2uhWyMX8uSUbZXUCb8xCS+Xmnvskq64pbXYjK7zOfaFd3Q99MAM
ergXIOzHcY+wpJrGczegD3eMtNgalgYt1x1Cg8YkHD+lndxFh2oumI++JmFnkP8EjTmyUi0kw/oX
fwueFMjLJgiksK2ZdY2y2cGFZwLpTQeITECM7fBaR9b0VEcP+JwIbmy1cm1GKLEmg5EY+T9VsQ0k
E9ZyBr+kuLNWAl/VXGN4q6dT2kGukEBSAwiQdF91gAtcexltdvqV+Zm12qMszbfM40nIihHBB6dt
oIZwJm6TWgASnFdu3KFOSENyPtKAed9IWAayypxRf+1sPQ8NLQsSpnWkfeJUDk0n8Q4i8ElynnG7
wD1pqSjXkvDeVZL3b2KptzsxIJWmrXYYwCIji6KLzcslG6GOOVqwrUpCX8/kWcIs3Ju6R1x8clBz
Yaw7Jri54TSbWDtGiaIl6Xn5yoX0CCT8PEMWOE7JcPBH7VyXkXiw0HrukpkzPUiOhh3nO8L45pAJ
4UVCed7oEwppP6fRH5gh7WuXpJY2LjBHTtGOxBrmA0GabQartlh4Jd3B9hoKk+XkqbGSWHQ3Avbm
zoeNtGt0a58XHUUl870NEsnf8pmlv35nGPzAy6KdExawRtcZBwM2MBc1UQ3wY/5x4mXnIR6+po4Q
+GRoxm0jrHzTaAMav2ogBkwi+yxj81ChKNoPDYMox6/PgTbckHW4nj0h6oR1ThoZgV0SfnBaWtM2
7ev03MXMJm2jc1HLu8AWFV7n5blAJ9gfRx3WPpmxfwNhDiTrxZfOBF0A7xgHt2uc6J/eZNViyiv+
BS0mQ6I7nzSl/2qOb2852r+NqMdpyjjdHOFapoiNwxpZU3iOweLcBaBOFSu+BHl2lAMGQYyMgydU
vBnyZg42Rvc4thqMnDjP2pgJsBKevsbBfFQjKVHxbByGrnkwGDuBZfZf4nTcZlpJbE0D3aW0z+je
h2tG17ZEOID7Y7MUzR+dydbIaWZIUSwWSL/Rn1oKnRB9OvMSCvhV6RBYVT9MEXXwkDrumtLPRxzp
XqH+M4NW7bvr9t960j1R/YOfq56EWW4YfJTbHoHsKkE6YJZDgR4FK5cyIwVPGykIoEjd6V9Q1XQP
/J6P8M88qpsUvZhagry9NEaDRlTnQdCv8T6hDxyYSwQGxEupUxyOlEtadvcd68Wd2UI41rgee6da
f01682MZ87sVJA9RKgm16110C5b1xXgCfboUyeOiCEns6cvgj3mSkc4aF13Lhtnv3ptJKM2T9Nkp
+bOq0X+dUfHwlJs3P0AhP8i7vZjbEROmm8wVZEaP0c8c8M079S/Lh2Yj46uaUWTBEepDMaN8Z715
pXJH+TfR1PcxsG+R5OTDuG/sFj57K/vK0JKhXJerXGdlaBVddZwM8xPsmMXTxtK3ylJv5ZHgtHOH
6dFZMh+1eQuEjhF7PAcwo1qxSSWfI+VK3cYG/94JWmgRI48zjDg0egibuacv1q+OHyR3t80yAQEi
sfWUTwNLEcX8DSBo771w1fVreypQMhniVGEeOOTZMksQHG6ZM9knPKTwAer4bo/AMjivroS3QpmS
KHWcSV5ikfv7XFSodXz9E7uSfMgg4hv5aH/H7O7h3t4bvziUfjVd6t4lspKB/jBk2X501V8tnyYd
ljliAz9Ceem6/yDk15RW/i9WaTs0XfWmq+Im8+6jIpKgQ4R4NwadFwIF0UhUt5nqp8gNvh3H/5RT
5SFT4klkv55wVFPVLYAyvPvtVY5kNi3KDN8mykF9AuBfwsuvVbHEvbfeGsbFt4csjR0cqDWtfCnV
WblkR8wAD9oI37FW2Y824fMwZrlnSMYFFVZV5r6mkfYGI/qypiTsOAa5ZJZpjCue8BKcJqe9NorT
H8CXDCWrk93gt0jPxNyBmTV/c53tTOvgxiRK0r+M7NyTnBFAj+SBzSAiVN9y7wZJKXjO+/alJiyq
rdvyqMgmvCTsFGjHs6fCAm+FuFjbI01vlp16yyptmsJUxdbRtYm9ZFs7btPMXfwm0z9QY4DfBzKa
58G8xYgudxa9I5Hc3SqlJB/yyUfxV3z1Zob1yvCTld5hLqJ43PpYpVZFmu+z1D7hH7jlPQ1YLrpi
M5kfU9kfbBuD9uyKBf+W3vze2bYW2ncXaPCmBp1pk1J5aPLHTpAfHcFLBHvj7uSoHfWRvFKV4R/H
BsVHmSN0GozcQLN/+zigNyPJvAyEySyL0nez8MYL5jazwthBszltYNEJ956n9a1OC9pXM0JNWYgd
MOhoN3kg+1RkkCWqsUfzvRtUtfRsWN6lYeLipRjnuBnAhFr1yQUSn9iiPY9DkT+ZcvxQ+IaHGmw8
FrcshkwDQ20RRBVhhmhgZOdDwkWrH2b4asNY3g2SHeoxe7N63KL5uJmK6LFQZMWxEt1WDqlqttk9
kKr0F9CLbRnwTaZ9gtSpg5Ow5L4aCHHXXZgayiblGcEQNYC5AY/TrYeme4Qtqw7Nw5gSieN1lX2N
B0Pfebi/gKntmVayyyCrGbVpbCz2jnU2iuGGwrtc8ZRssirKcBUF8pTY5YsyxXMed+VdDvWmjNv+
VlYWNcyc/Di2w7uDAG832QG4VVpXygnaoBon77U3YkwAtoZUxph2gPTie4Fx3jLYKrllhFktVjBR
U3MKhQ5GskrMfK/lMaKjsrr+/5fWjW8j7dHOk6rZNZ5WnJMBjl+KAuhUcKD1S3aFJeCiEib66fEu
Zrb35DhG8hiVmjrZcwIJr2Ja6xb72CyNB2xg4kaoNj4r+vv4AQmF/8aFy6yx54PRP4/X0ln8ZV3Q
kLfQce3SQh8TU/tlQKfjdu3KQ5xWd03U07E32T0HMr53ppl9Jy1Olay/uRIne9dbP4F3LlIwOKVj
iEP0Gcv8C8zjgWZWXFwPDZ/j2Kd8GnHT1+YvhMd4q1yUdHx//h2PlhkZD/+Zt9GDq40VaXejhYhs
8x6sHTrfLWi8cV0GwjuZvT7wbZIA30g1b9KJKjCroy9YaxVZ3uCWtYDZRlFXLD6xg0pAmT5cWGiE
2nAMBtaB7CryLVUBJ2UFVXrMM7HVYapgEc8hvxXGJaPPX3lR5W+NqSbOL9M9wHTdDgf7rh3dnce9
8JNg3mzmct+6hOpqKmpP0YRFHunwlVVHt7cz4tiUKuUmZ8wBZw5tgUjmCA/s2B4Q2HHw4ZvH1b8s
AH3XO5hYJ3SjMncd+SWP0UivPGiR+zNbz0j8w5bT4qS7mdpZiqVd38dMvnyt3RaZ+V1XXvxeOzHe
djIJHzJ7/oy11tu6RR8dJ5tDhdd1m0c5QoalEwx0K7RjlN4moFbkDuylAnGSVaGO1N3yMBeLn4X5
yE6kF5NAi/tMhkfvQEbw22g7AbnUzCTZxwDGjaF3LpLj+rIMucI+r+mGaboJeDOtF732S3yF/CV9
CRQKgur3kT4FYWKZ7X1dyLoIZY7GMHeq6WZwU2z6yl+30+CeJQ1NAjWqznooWYSRkrm6JC6o/iUb
u199OhPDVZCKPivy/3rcUuV8TkzH2tucDFA2FNkVzOGS6RelsXVyPfe3NR5JmKlvfNPHPkcrxZSZ
TM80b7a5Y4LB4qXjSDEvVkXUSit/GKDL9dym+plwqVD0vRV6RCST0J4Wu5LSG1uZjoUZhTMrtXKr
poAwXvCdlLr6XU8TxnpMtCFspDsTsUwitZNqu4dRBOkuHbBWzEMa3ZRRbwsXWXri4Yyb4bwC15Lo
uJ9UW9x7gwOkkL13bFPtWuTWvVUJ76PbVeQgzu+x4rTEBAG1qQx7p8g2WlzympFIuPwgOVOY/nkx
DR2CsSbp40uakQjlqPEkmFsYlQ6byy84qSY/Oprt/NyM3Za8dEJ1HYdU3q79ipPhNe00+SgY6q8z
Y+9XjXUHb2zuk7aFg4CCaGbB+0KIKTZq3hYGI05zMLA+HtgaqHXZNOZR84iM8wzlHZH8/fiMcdIh
Mm8sbrlFBj3fouEVG5GmNj1Pu48MW+7rAe1JkXZyPeQ20Inc3+FmtHf/ZR8xBWii2Xnqm656mKRB
FPwSTqc+2BUFewupFdv5KcJ1ZG3TfBEwO0kIK+afIJOWU8X+1N107TmNTV7mnBFshsuxKYE3dprz
qHkI5geXvk64VJ2MzCqzEch0qbJcMkKjCDMCarYVQIAXgVpuYwwAc9z0IaqTNzBg42qeSmsDkegc
6XxnTQuk2UHtlbRmBx87VpDadrao/VMzpB059MBcc5CbiJP7dA+jM8yrQG6yonrxyxavfwfZeRxx
a7T+utQNhV0YsYcp8/EucK+HM1rztSG7v9KTxeeoy5NwN9z143myjpin2y2D4JiUtwBGZtaTOKXP
yXGOh1fHjNBTtB1YoxbXiJt59rmatOKAVua1aW3v3fVZ0diyoYpZ/tIzXwcIWG9p2pongKwL2elf
khfj2Urb9Wxyj+ZQqZKYDBf2QocZbIOeI/Z4quhOUBj6HU7h/o4s9RDDHVxlBjRV3U1CqzEekbq8
tCYOLMesPnJ9JvSrYOyjTdfC8sP/sXcmvZEs59X+K4L32YjIyBGwvah5ZhXn5iZBdpM5z3P++u/J
dlu6upCFTxuvDAjSvRDZTVZlRbzDOc8x5Z0PJd6H5OIJC5huCxUGvenPrAVkiraoZSySPaNoPVcO
LiYxp6eNgvg/uMtWMTZr24/XA6gfDDAN4tZKnfJpV5EvHGCeX9sd8Bs3pNLZp6PNySqZJtRTWmyq
PAf+Sei3A+OoibovRZRo1vU3x/O+kzVoMjfWn7Kof1OaaawzRoQpAQ8Qwl/j2Dz5DMUXigDmDXN8
x8DNzi3uA2tgY94j2Kt44PLuhiPkJ1/UoTyk6FYolReMYviptSjcW9qHkxmMfHE3QMryaQ0RtjAt
qg0DhF1DPoAJop7xZX8JYvsxt1ritKX5aIQT2ZzlOS1nDgJ4MIRUxA0B+4FvjlsoQvCB41LfT6Bl
95hygQU3+bGzmVI4hdxScONXHAQY9J7paxPl9SEVitkb1J/aQPMztpcsJYSnLdHEj8AxKqs7Ddwl
kIKaAByTNx3qSJ1sw5E7jRyPVcffR3lkAmfvpLp0+Yk8xptJ2vCLgLpjd/jWQVw3qwJ9cNkNxiKd
qLkrPinbKH0MpsxelQ6JPbq/a2oIym2l65vWtp67KBbnoW1vBW8cI6Bh0XY6Q7geKzX15nTnJtGw
ZhHW7CUXEuPnWWHdGfVZSEVzPmFide2WgswzFjaTXFrPTEKc+sR8Yx3M0tr7fnq1DRYGNT4xp7cD
FOjOdFVXbPf6KfSHazfN+8YwMNcpIPxFXgl5SKcyWJi1OWxbtq7LOscQwbViXXUUROBzyIEAYvzp
bzgu6MArN7yrrCZfZfrQgarPGZgDs+yRhq39EeBE76O861u0UXnDxJjjlpQRkrdXVYU+bhy7AaYc
sgy7KfUlSUhYjPPQ3xUAx5b4u9tl3E7xNqyIEyxElm2GGM+mKxFA4dHqy7LHQeguaWSzR2PQ3svU
0A4OtUjsRu6pln14N++i9Cku7iWaUS3hOS4995pprIuDxvHvB89cweV0d3Xv38RIWH2JhLqPM8K+
W8EGoWHbF/ZDtA75tA6ArVg+CO/qdo2LVM6vd1VifcdZLXc8feiR0+ZKFTfbPJjuNRjaZIvZX1ba
LLupYoIdAx1REJLWobHcm2y8CItj2d7bBpupwCKaMijlUXMwJ05gfwGYJc6jX6NZRwcJV9qrdSq1
0r7Eg/7EGKJZVC00wg5HVmTUmINE8RF5hThZOWr7LCefJkk9jZCawt915M+I5FZXt5To9YfByz+8
kOCRov1Q9VvQJT0kRtxI0lrT25h3GZ5YrQvKvSMwbakOHc0EPqUr8unA4POJPjI7JB7er0jQzBev
UaYX71VKG+kXz1YTyUcK/O8DTG2nys2j3tA2McMEAQUJdpcbHjOetir50GNfihlGWE5jHv0aB4VW
Y7wmmWc1JQk3Zl8fJ6c+NHWqP6dlz2LR7LtbkYov3fa41IV8m6qS9S1ZjjEy7LWVKrXRTBVvgwx2
KmNqgBcmme6T9FOSyq8TsV72gI8lCnGe1qQiwppVlUev7AAVy4yXgvTc5ZCCOpCQTZhhiE3AFUx7
dZIkLPYKPUAYBKsqxqPWc73QaW+k1YQrDc9DxPxodiM/6TrjgCybtNVAJk+H+gpG6dnPKm5hbbb1
aPBQIIIt8viRKM+rUUm5LyuLc883d04IgKIZe7IKj1NNximhfRADS+eqc54lzKnGqv0+tfa6GllL
oEdJFmQ1vBpzAG6+QRuybyq0dKjn3jF5Ek4s8VKm4as7ELkWajC1LOGAlEealZTKP/W0z6JPV75E
F1dFyBgd8uE78H9Mg5h+tMFJqx3Mz0aUr4V8nHSTu6j4cFLOLwnPgrLXGvdjqt9CtMyrorT0tUEt
waAB/D6sjcKqrrYY8SvqKNJHsz1krW9SowSY0+zxIcspLVKdlMOI+mvkA3wYE5r0Mmiwy0QNptGY
oaeTQKegaqABSSCr9M06MlyEA4rJc9SUtzE2m0tFlihwey1EjC6Mtzjn3LfK4OpMWbfBg87iRw3I
3HrElvH41SXGtKFB2zd23e/MKDw79r1MExdCFDGmGf6ffNKNuz4M39oSDkWJUz7USSwc/ArxJolr
DLyLY6PlciMI1dgOvklIhMtscGKjMjl+volSk8kUK+ZD3sxQ2RxyxgidYl+Gecwdp1+0XPuiCWzX
eJtGjhzUHoPuMGXRCyqFhBKRVcGa45pGWTexr5ReR3GOjrqxQXI5Y6LelOk+tnYz7vPQJV+2KUCp
ECWhWDlsZfFYZh3yzBqZodNG3drCdb2osUhu0Qt96q2DIYSORO/a6uIG3pc9n1QhjeXRyrOHzpYd
vTRQt6Sr9KeudbyVwDO0oGfEeNm2AxECJYsVoqa6kXbeKN3gAZP5tCREiQzhApOETeGzUgYAIzwH
AaJSHxHCiBKR1kSxUerjVZ914SEfvK2u9xBjKyTkFbiWpWdU5DAXE9lUSX7ySTQ4OVYMAjiiE8pG
um3Hm44wY7w1nHaNC5b0jkqHEcDow2bVzfhSka9wl4RoJ8omyHYjC8EbOHXt5gl7FdUG4hR0N4tM
I4jEQBp3JNAqOsqMZVowOGLtFvUaGejCKh1nMQTGjbCiuyEoOf/SUxcGsA8kJnhpu2+R1JlE18A7
8LvCo7T2XkoNnnvdqyjhLBsjw1hG2zgM2GJPphWvPd0C9ju8kCCM7IvWjQRY5zHrUojNzb5gp2Kq
/K4tr3GDzM8R8X1K7lHhE0ZUFuJVyP5WMd64mEQhLVpQKotEJCcyBT+cHCwOVeRYBB98kKmC9HBt
lVANAMX24B3m5szlB/ZDgAuuWy3rwHx2S7gMRlVuJo3GxCSOZYkbGokC82u2+AL5IvRZr+42uGr2
aR2s0rHaKSWOpYh+gC2ID778pBMyUNDwKMlKrX1CfxcyYobaxxQxQESWJFVcXftV+MGHCfOYYxkr
QRqGX8qKvvQqCpYA2pCXadYl6ZCWw8m99dbbWPlHbAXrBFFQnFfh3qskPNRqkdjpKYGkgQeODNAo
vWaAe9iUdZSGGXupcXZQW7x/deJuGKHj/qNPitQt3mNY/9SnASN35T76k8mOqKmpvIDUtdGX1JrX
2UwJ1kexzzFvek5CKW/jVLWvWZN+4EP7EHn+Mw34uITWRx/KO1TdUOA4vyhLGn9wViSgfBox2s+L
Icmeq9JD1zRX19Vw0/NnpR3LD5Xi4depkFTtf2mKpoLtxVxSAiXxH3JgiIXbPApwg0zP90iqz/o0
UzX4UyOXPkT1NNNUjrdIRxKo1S5+ZP/BrPVzFDjjpqXWXwFouBnTQybcbRQqfcHonQc2vplos5a/
fkUx/yh+XK+Tkap84FEavceQtkSZzauYWCAGtBfQOB8pnDGg+epW5gPVmZd9WtHzxEZ2Qewwa1Tj
MYLXlnjaujB45TuF8tCrX3EmX+b/dbt72+b4N/QjNbK3yzvMesmMq5S++cGd2Tptj7RkNPj1a4Oj
Xl5EGQx7Z0KVzpm1rmh2d9jtEb5O4kdZj5h9Rt69Quw7AtPYTnmbfmDzVaNnaAgun9rrL8OBfdVC
63UoE9TW/Tu+szOhHcNylNFDrZxngH+XCQuhzm66dfO7pOjfinE8xyEiY2GQFJqjoDF1/dRgJ3JE
8u4axtOI0Nucms886o+WmdrAuQiOEM5U/RfO/nca5G+eff0r/PBHXoxV6AfNn/71Px/zlP/8+/w9
f/2av/+O/zyHP2BB5F/NP/2q7Wd+eU8/6z9/0d/9yfztv3+61Xvz/nf/8r8eXGkQ5Pg/5zCsPpMg
/GP+ghRS1+35m/4rgsG2vynlmgQqOJYAf2Jaf41gsL6B5iFJwSYH4VcGw99iK51vjmNzj1oSfJUA
OPu3CAbnmyF0vktYSkr+xH8pgoFx5p+CCoQDhYTHRZJoZBqu86fYyjAzETi7Os6kuMZCM+XXyH3v
BeLbGsrc2RieUrN6qEvKORYeEGtZGy291nWXQO2Q8g/9YzdU2aqC5LupNK9ZRKLtL1nAEtTzMuhy
UXhloQC0pW9rsgAhBhZ2/QTN+tGZG7jZ5VJjdyFcsV66Wnuvz04Y9IO+xBnTDpzCOGU4Xc1lg3mm
wESDTLvZTCx99tWsa7Xzu1RN4y2YAEpQ4EezFwdPf7ySZW9fmDnQhqPyT+oVPwLlRz/i7Mg9BBvo
FVl42Huu0I+pNeoLb+1TM3uBmPAAC1mVsn7pZ6+QNbuGJj7N4VqPUB2O3nAZMBe1mIx0oYyTbuNY
xH7kYUOK86TD455tHKd9AVVcwMzGWhA6Je4lNruwbAK9+pG5+tYPcDlZc3GBgPPOSb9H2KDaQoP1
0ePV3avZJQXp2SulXPVFA0Z4qIgqqvgNAvx8WKzsGArGiGwa59WABUufvVjt7MpycyQ3H3jZp2Wu
VUxKKqc9dNOc5A1ZGBlClK6jlHrCd/GX9Cja4KwR0+XdhV5c4pjWaMwdZjJaoI4uOeMpiL0FOFNi
2dsQyzD73E3tUJzMpt+0Rxk/HRX9+51jpcCXQ7c9Dj1yTnCqzOj89pDoBgxRlH5bKUa1cRTnZ67i
ZotSivvHji3GQ3F8isTQ0gvVF6/Wpm1runi/MHhvZYNzTLMSse7RsWMWJSKj9v0rKrdnEZqPlmG2
64j93MZ371xffPqJ7jK66sVZnwnvrl/vbVKKXthOHHRVWYeRRNNVy7Jt41jhyyBxIMb+jUkJUUQ9
7wbrxaAIm8eSO5Z3pDpA0s3WzFy4FW29PjbUu7tUdDuj7aNjO8GVrVgRpGPebEoQDyu4L96pBFSl
VNNf2yh4ajBmbUzfTNg3lPrZQAfpZ+w32e9YxwHi8d5LvBvXyqbB8nAeLBkffh1Svw/N/zvSf6Zh
tgqBdIU/mn9wOst/eqS/p+/ZX96zn39hbf6Pv/n30U7usNQ58GFEEiRsWH9L1xHfOL4tR0gJCxiL
F2HB/51ILL7x/9i6Y1mOLnXH5Wepf6friG/K4rJwTWEi8teV8a+k67h/jqChdFe4goifIfzYMQV/
UfGHdJ2i0sreyHCKyyj8Yjx4sStzW1juI1Mcws4iScVlA/7UKLd8/VZM1nf8qtvWfeNsoNXXYH0F
03PcYkEJTdaS2joiNr06ND2LRJJLfa87s7t9LnVOPnRJxWRuI3KDq2TpxtraSMirAQTcOhurJ0Im
8eG30i9GINHKZB9b6mZVwEtoZfvSQI8jLwaWeMv/GHxyV9kAO0n5wKD1YRq8NdIjMleI70AjnDQf
U/Iw+qwJ0mlrDtbGNoAyFA6OufQkC+OSGcNzodhBNtnVMsWaamoLPYxQyLnk9R4nJnIrxzMeWUfv
qj66Sz3sZPYM4q9Nchc9JtOMCG6Nb+9UUbM5MLu3hnJdOGBeDF42yBykxFr7UsOXmjY/NPyhKKZO
RpSs//D0/YM0ITm/UXlCU5rtf/7Hv/FwzW+kLWxX8UDx5MzJ0394I8eU/pKNroEyFhRwZi1Seg+/
L4mMHe/sSqtRkMSIvu211mIs5d355z+A8ecawaTYELYlLBOJHSUHJcwff4DZxIJyKgQJQhdSFOHJ
aavNIBJUzaNprpGz3zFwQy7vTVdCPJ67LFQnSiFy4ywVLuzF56iAv03W7EiMCT2yJQBEL59w6lc7
JuegiRxf24uGOFH2OUvDTNIVSvqR4XtFn+YQbNArECKzfykHZLDzWHCW9M7kUnqC/Y3+Y+w9ZsLD
dGtRurLBJB1Hly+q1I8e6hGmt0fGPCVy5sI//t9h+v8TUibnrPU/PEpzrf47En4u8f/j387vP4Px
/S//IKXs97f+TinTvznIKC0bDLUwBYlZfy2RjW/0j2xiDMfRCdL6Q7A7xbNl2xTPJkeolIrT77+P
UfmNh1UnEh7Rsuko1/lXjlHUGQSv/d3nzyJq0JKWrv8Pj7/UXIBOE8a+ISkPo1f5a1z6IItzK7hH
/XmXu6spjoMj1rKrNMz+hq7WR16yCiaIlsojGwgB6NYmcJiB9ByRmakL3o1tQvWPem0wVk1L/DAE
oYLiNik2fkONJsdWsGZMBFBkSr2qA7eXGGxXTBwOq6ypo60MSO/tJ5LFZs2TBbHj2sfUW23efriO
BbpwxpKEz0nyOg1jfh/PNG3Oblxc+JbXtZdCyOC0PwUmmFl9TB5bd9hTt6NeHFi4ToNrsFSui90E
q4QMVVYU4Kb1JbxgKtSCLU/oOfpDExMS7chqE2hO/Gb+EC4ENSdoo5cz+w3gpVp6LI3IOofw03eG
TMDT4dYIiJkenB221h/69B5rxrBRlgv6J96RMU3ux8BsQO59i2kPwoD3zNMFlXf8he+HRGxnZbRQ
MvpsfEbWdwaK1DD4KGdRn7wWGlkKoVr5o/6sRd4yqYadIPtp9DOdXa/yr3mDepp1P/mYw9pFflzN
UdeTd/Brc9yWWXTyWYktUXV3S6x72RJm3zYrz2bNtpbVTLog4w3jnplZe+jRz3WJaIwWC7NBwIxI
tv7KGIKYQ9CiT2DEdaiAAkC28aANo3CsfITCY9he8XDixQz8q8VVtBiJuxsGBa6h9caln4FompDi
RirGDxRWryotXn0niuh7mJvmH5mffQ/6wueG7aMVQwkS34bIONs2FyAEfLGyEEsT/PLBy3LnwO59
ko3/0xlDj0w8JtQKKCcAwXaTAF1FtGqElxSp8iJEUo1Xm4dQt6eXTAh5zKICyJOVne0E2lLW2C9K
gqa3Su9GisXNxmt+BHIm94PF8JBk8uyuS0LK/IhcNDvzV/QszNtxR2AQfOj1SUEtJl8BS/uKKRK6
DV6/i1/CBWJLefCGUR5HvT0UFtPwwKV9wgmQrpnCjxcI9w95VstNr+T30nCCKznPi8rT3VNgWSA6
XEZbPVlrF/LxXsTKhb14GK2YZCfu2qWuRD2nZDD2DKYnglsQr3Xxyqzr4uJM9r2vuMQYxPkwc1A0
APpEApWSZBXHEM/1zKvuCrO7Rmicp3qYVVEYps3qUAlNP0RARLHvYaPDNH9uMmkTNG6ePdyDD6zM
yWQy5ba0ldioeJLnoGCjHMYS1kCD/np4N4XlAVfsEOTlIjwZvKQMgkjugfazl4o+SPdY3k9aD9VZ
Y+fn8yNmmbVTMsMPqI9q3RvE8vaEDbEUZUnudr57dPIEFlRY9Cv8tsNFhacqMTsSl2S2MQMSSdFe
HoRblJuwGPptjkEb/AfRsYMQHZg5Uxx6Oz/WE1KNiPk8qYJteGBrvuYlrvddk7Y7Le02oRzklbyo
aikypa2ahKQv3DvxZVQy3wWS+x6n0yKR2ZkZ2Q88b/4+8CDiwRp90Xt7oez+joeB1KKTSMpdzOF8
iMuPRM+iTRGdIoiQKzv09F1bTS2ZW/BALemPWyMu2O8Uh2RfWRmLTt/DTZ+4VzPxcQ1XJuFyGVl2
lj+rBOWJzpiYcYhtMkdrEeLsXY0oJXJnPnZaaxc4qHesijLDiruTlg83zzMuucHS2kmsdS71W8dt
oBpeCYKcWMGilLKDM1UcX8FsVgb+HsxxuAK6apGDxU3gxpymEd3rfQ4/FwWRfiIvCUpjb9t4vSPy
FyDJMJR4U2FkXHtbqWuQqAep2nDfRAHBDaq/d5qerT3hCPh70xES4IhqDwAx5hrzrqoSji2MnrEh
j0JQAv36p1//VRf+DE536q/RT/UdioFFQ47THVEaCx9R07ki75ZZo+yfvfI+jEx3CxU4Z6nRGDub
KCydicWDXaqlSzKhnZgvhObG6yZDCxQYyDPCAABAO99acuqp2EC4E/XU+yeIDfgGWHRjMmsuuX7D
JBXuozAQGyQ5Pee6329S5TUH33btbZKNJxla04K8KYw6PGjLQZF0qNqR/QU5X1X+GU71TMxlgeOF
+tKIEJQapVgi8mjgk5fcuEl5HOMM5xYB28QUOtA3skNOOcI94MD5JUlxkKiKMz99QF94kj5EP8Li
7Mw4NiMLSw0uVMfM2rqvYY9P3SMfIShkEJFWjUtiQJGD6QLMsBJugilf11YwDtnehgyeJv+Z6f6W
NKZgVcux3wSjfvL9+lXL5+FMqQB5my8wRk6xzFHY0os4RHjnFapHHcRmacYfhlXnyyjCQuONP4C5
GgiK0Kr3L00cPwn/vQY+IY3zlI13VTCE7IDkpU2sH2pidFxhd4YRex1dgri62YyT19oGY9pXRzaD
hc4NDWjxasKfJ5a6xgqRoRBvCqOY+XK4NALWORbwja59i3n2sA8ZBcVPsXAp5RYx9P7FaJavuLgB
VnHJZTj0o3g6FVV89jUsWIE4dr39rueEPmQhsr6aVcBGL8wDhx5+lAaciIcgdQ4Q+MgZd2CQp2XA
f+QvMseuyA8xnwcM9OOISQMH04YTvYTWihvERdmtmaT75TGrb65yIEg2ckSBrnxdz9ZqA0MkQA6C
TAt/a49Y1pvYBsdU6Y8h5OOlCxEJWJL5YZtMZGDHH7VKPvmdsR1ijNBDIJq1SH8OhveIVHVcsluG
7hOauCbyi0I1AfnBzIAJsXrJGkW0oI+JOQyDbe4nGH4qCAlOTrCjCRgWQWCY0zd+b7S5f4w242SI
Sx6guS8sEj9iuGDufSeCYyDcR7Agb2EP9jXV57PfezB0tskGwVMbp3VvrAMfDEJQTOpEr06eA1VA
tZHtlUzNfVB79rJmkOcaI+I2oyBNvFMgWpL6JUjCQ9yjuVdgx8dSv/fQxq9VMLwIty82NvGVmQvX
2Aq7fgedpsU6voj6CvcaikcOatJB9CedBvrMZ7VbAL8bFsIX5MTqJE3a4EHSfkC8bS3jxt5hVdJm
qluBP9seWVP2zIWHCFKD2Zw0rIZEtoeLzrRRznuYIjJ5LDRQBBYC4knAm5/4wC46jqwCQylak+/m
oGNdTlmYQS6p5s5+racgp6yQITFLSid77j9snBks1OpgLc34WCbTh0KO5jCT7BnqMsL/6ebe/EOi
T4jG52h+QQCUD4davrNXgzJCfUmcBTI2oMbK8PwtU+gHM2h+OpIoVz9FatcYj6K/8vP/TAlrSkp0
BSBCrI2GdFmi72LniI7fH79GID7LQjhiFcJHXhRzeoDXxofOtYYlwz2sOAaBWT5wMczaWiD2QdK8
mPEQbachuveJmACPus6Gvl6UrsWuDeNDWqWIykaC23riZDTo21TsoIJbpZ4jMyEUvFHzvONuiFke
CQNKKjPGYKEFO4s8Siokokt4r4t3O3WO7TBh2MoJmnU76if0C7xlJsUbTUIIISubXm3QOugRrVtV
eUyK5tBQ26KQk9kFmOGmcAJQVSI1t/CCHNO2FxFmuiqoER0X+hsRfXtTENkQJ+lxICxvI4XDALeB
ulCX7rIKKvekdQPQqJlgXoIp2wr3NUSkeVb9sENvbu3HGusdEED2FCYlTGqv4yz+HGq0bEn+GnSe
c06G/jh7QtZNGgEsZ3uJCw5ptMUly4dufBkVr9TI6nKRtuReSvMrFqpaGbqAGOhBRUy7aA3nQqyC
sDx2BpN2ooSbYqL+dxC0ua+Fy1jLJ91y3xICunMCxzhnsdo6yRBt+gmjaSPMkRey2YP6ooRLORAS
DdVNhBaJOlG2pCTZOaCLIALbX6Ol1Bv/Zab3EZkUrcsp/1FTOG3zkhoOttlNBhHBQHqLWXm2OAv1
wQj8gbAyjoRMVivcUT2cKVMj/3AVZRm/RfLk9iwFa+m+SsnFZ42msdS05iHuunSZEAFyqPpyMQnK
OKd0oEp5HRPoNGODCh4fmxKU+/LDDSEsJj2TPg0ZmpGlXLF2Notdq1WxUYn93gQWq+y5q+prZ6Ml
6qrVIsE7kDxJ9G5HV82mHfwFkNip1ja+FQ7L1vWwR3EyrW1VPdd6+pZN4sweol94/qOC47kJHDbF
jg2dUtlPQEqqbQSffVli+g3sdFjCO3APdaurh7MphnNkN/2TMXDn+Ogy+n4Y2M/XL6aVm4dkpgr7
YOQY1h7KODVfMH7WfaOt59izRYvdeZHZvCmG3+rnzOJu9ORXMLViq3Esi5GuuWjgbKsR59hYE8M2
mPZW90Z349b+j2KKSFjtTG9lNma3ylGA3bcEeoYFv/7Emn3K4/rAvpwAVW63ltXaDrc5H9YAQXOY
kIE5hnmJ8xxsApKSRcSHeuWWQbqZTApNEg7G1YDHaMw7JCjdAKeQbVkZQWIoKpMRGr4GPtHZtuA1
aQwHZRCoIT1qHzL5GYKiFGo6arjQtzX7rntdS1Emqjs51bsROxFL8Rzti33mynb2HaO4wAqiNZfN
Wrfw9xaRtpMu743KI5RfDtdSrwI4gUkbbga0x6si0wHexiZy5C46pVhqPY2QVHREu4nJCbBIzL55
O6e39O0JPeU2zfARk/SMyrjqwYNa9Oo28Sky+oisDlFa1X4a8MNWExEBZYN6riI4YqXhDg0mEh+w
GPbbcpYEdKum5yj59TGbn/0uqFcDSk0yoodyY6U1UT6WvdSlaa6cIsq3/gCk0R/6r6rNe2Yo3SKZ
WrVxw/yLBJp0SRH4TkHAQHeY4RqJn+2cOCYFAXeICxyjfOIRIAQhsLXtdDLsdroOObgjB76A10wP
EdkNCKzEZxU1X5ZJMITmOs66ZDG5Fr4P+dL3XPiitr6nYgYgXsbGoc2TS10UxjVrDkNkJ9ektPOD
tK2P2M2PsBZzAu7TrTMMclNL+wle13Su2v7esMp0p4Gc8dHGdcXJ9BHCMjo/SbKqHM02IHSO7aEB
cLEQul7sk3Cy1l1hPo82n4TA7db0tk9trpLveF49PT2NsU0YS+9s6zHiOxN9LbpiPE6R8ZVlNgqf
2pCnzkieO6eKr14S3tl53VEG5Pm6tVFOOrC+iMCN1qrrnUOK4MNKiGIpAZk5CJKJLIKllIZrQaLb
YjolneMfSnLa7vrpwBqdsW/feddyLB9ErDZj5Fc7j0SeRTbRHVRtstZUJ9dDqgiDYFjMWzKSO5Fp
yZb8snhVN3xqdTsfn4aK5DP0W03nTT/T1r96nq3d2Z7zJQQq8HyOOI1Cx9uWfgw0SvZkcttJsaT2
i4NnVtnPkOyLZao6d+Xl6ic+p+hhKsRZNvMv0w76tmYIcRjq9qlM9Pxiw89ehMK9L6KIXr7p5euo
ih0ThQ1xwXIrEVhD+AhM0pgryPcCv3Bo/Mh70lkDrdz6Vgu/16DjCC1mD2E+tisSV71lDRKXICJE
2VoEPHsaOahrTOaWJhbQkZvdnFd6zLTy4mq0uKlTxresM6GFERxU6C67H8O8tEM63FrJKoQw8NNA
xuyRMebGV56+1eqcn28q1hCxo3OIB8hG/nSWibqNSrugpRd7kB1r0k7XiXpGe+8c6bLchdUNtA4F
6lX4V4taIYmu+5VvKBLtRlIaVc4jha9ITaQiGgb6/EnXbO741DgKFzMUFKxTNkW7Gtc6WZsa7kfa
AF71nKIRYrevlzCPwMLdxUTbhK1ZXmzZApWparWTTUr17yQFcCUQo5YHMBW7EXoFXcxQ2M90YN8F
BBEuoozeeq16oUZ6cvSQuBPGWPgIueOELKM1QIBq/esP9drip98XLDfmUCXhiuzgmCFr74EcmRj0
yDZ1Kfp0FmWD2WbcWAwp4mKfN+Y7Be9S9fjrO7hIyN4ztaTiyGH+1jbVlkjf84HyP3bGn/3YGBR+
9Q/bBI/RuJr+0jPiIyxPu9Sq0BaqeKTfGR/HtDnZHsQz2qyaKdrkkvZJppeYaIvaokSPVzRyESsq
FEIEqqNU6b071m+qOGC/I3ChNbdjP/1sI7mBs7P323GFn/IxbvpXv/iMJlg6VAGmnp9y0i3SPPuu
UuOCRA3ibofziYbWsrVHvScDNQvRTeercI6GJ98xBeScw9OZPHWbBozTSUSM5Q/d/q7leJeQ1LEs
OgniIodOw8wXAiPSCCcoEnNFNORxXv85HSCoWWQVYrcmowCVIO6M+er9StzhWGnpj4z6jrwg4+bH
GINlXr4Cjf6g4XKcnKZiluQ3AwI8lmk18IGQ+TLJ0eGXTVqI7RGCw2Iw9eeEvOA1Rc/IWeQ8ukP4
3l5Gh5bM5iUCu3PDLo523oTBJOefw4YFxhTMBn5cx1/ZwBKMCcay5NKaBZe9jL84zkkvUObNqa09
eaHR0pkioNRFRzV7JEfhYyT2OGA4zpHh/izNdhNE4WeN/90De0g3zcwr7cOPebNXe4ruPV5pihB4
P2h5QD0E5GZrATfGzRnF5Zk4Hs2Wly4NU1Anxp1oR//OzF2xrgqalipAHSsxVVuG6CiU/C+D3eQ8
j10BEORX4iFCklkD9+RT46XvrmDG1fPSGqjmliYv1ui7B0zaV8fnS7FZOqALCNykMLt08O1ILszO
be7tmooXxgU/0brJPLJEztpD4gZvJOTaYcTJECFCT0o2gwQad0/Lqd1Gv8h2VMVzdBJaWSDRLjAm
9LMZj/LCiwtk6rO61px1tnj0pmPOISxnDS6CfrUKZl2uNit0DaS6PO44BWf17jjreFtePD7uVM+G
Cg9hJ2OYfgZgE+niM9ET2KmkFMyuYm/nzEph8HsZlR/qYX3WEZuzopjVI5F+QUwOYZ+fLSseTnFK
9Iuctcj9rEom/2HWJ6NU7m00y6jjH8pqSI5aAyaGbIYvj5Lh4iF1Vr80z4ifm1kFbc96aHdWRic1
GulqVksX7kMU5NM2qsgS6kDiGR0Q9XZMxj3a+0cnUzRQ+EqQiDPeKm2LQZ/oxJm/q2T0imJbm7Xb
5aziHpFzV7Ou+/8RdV7LcStZFv0iRAAJ/1re0FTRiBJfEJQowXsk3NfPOrcf5qVjumO6r0RWAZnn
7L3WIAnvRbLecWP8483/xPyBFLjkwRtJhjeSEW8lLZ5KbnyRBDnYsIVlx+pfw8LZ8oayj0mdWjBH
SvgRk5Dhk+aWSS69YyQ/SlJ9JrLeSHY9lBS7BSKsoRn1FFSv/Cge59WcTp0L3UQS8MXyT0sivu01
Wccp1lCLQdp6vfFcSILecj47aDdbAPsHe+RLluknb3Lae0D4PpcUfih5fItgvt2CjO+iBBWUpPYx
cXOHlyR/yzWkBbJ7KQoWApxn9n4O0KOkAKCkCdDVnoN5HaWqpiYQSF+gpThgSoMAwKorjYJWugXZ
QMtgpW7QSu9ASQMhlC4CJ4LfJuWEvHlzQ16GHQ1f3qXGNUlm7z5RaABEiFCCikPc9/YGU/hu5i9V
SguCbRPxK2lGxBmhuoiyREhpgpH5FUojJXXqFEBvFppY1rnhgcx5QjGkC6R/UY08QkwqGYSBf5Up
g3KqGg6VjUK6G6a0OMarlk5HKO2OVHoeXec9u9L8cKiANPlbIo2QOKcbQqbgZyJtEbovj5X0RxaX
7jZ9EluaJbTc33PpmjAAPilpn1BDgScPK0N6KRkFlamx9HYmFbsmkFypsHjSZXH75Ak3C60l6bnU
zocpvRdHGjB9WXyZ1UcuzZhAOjImZZk+u5nSnYksjVvTzBH9tjktBHfKj760bYhmu/vJSrlvmsnj
XDifKoT22VLSaaWtU6p1IP66qh/2oC9dzq6fyPQpk5ZPPHSPifR+fGkAFVSBmEiDBpV2UCM9ISwY
7ol6MlY8aRGZqeFcQ4ZePF5+LYEy30q7/GHTx8O+2Hzp5mcinaScclInLaV5buhnG8uFzeV5tTuF
5M5lzseg6VxTcyql7xQx3N07wPWkCeX0n0X4W3d+TeacrdxExCVQSBXuEzWqRPpUpTSraulY+dK2
AnNJIZsCFu+jFvgBkizpZpFlGDZ9bb47SIrC//pbFLl6Cl34rwNeg2+mNL1ilrEPsJCuqbTAAumD
MYgZXlx5UsH8D+91zh2rLwILiQhdMlNaZab0yzikH1dpnIUVM5ql6m7Dwg++aF2TVZP9q69Jy7hB
FVKyaKLb4LTrNqHQRsUy24fSceuk7TZK7y21oqNphv6pn6Kb4iR7WijJpdKWg+IHBZVDzW1FzuZW
0xNswvqF699mkLZdIb27kAJex83xAkT7y5Zunmif6MtMZwiAB6/uiucCOPtQJNUhk3xeIS0/ZdL3
a6X5h7eNxiSgk03lFmqb2DnoKPDDm4r+9XZc4R4T+eSwLJ3CWdqFs/QME2kcztI97KSFGFFHhGow
HntpKHrSVeQnzl/7kEmH0aPMaEurEZ6mdxuk6ThK59GT9mMlPUgqH9YlKgO0KoE8iBQn6DQZ2VHR
oHRuufQpQ2lWDlKxlK5lQunSo3wZSAsz7v+lmebdKv1MyuQO/UnOhqtrcC4zyWqScX0cbICijT3S
8RzagTghvc9KGqBsmbAWjbRCZ+qh7X89Ua3vWpqjg+/9YDQOrl9apahjGmmZxtI3Tcu3Vvqn2qtY
rNp4n9uwP8YZ34pA+qoW4zRPGqwWVdapfuil2VoyA90BHFEMUem9etKA7ajCdtKJHaUdu9T0ZHse
+yvFWW7B/U/OquFm1U+DdGtDSrZMCYC+S++21QOiVHp6Z5dXtMycj7ysxi9FYbdkBwmZPwzPYZeo
cyq93pVcyTMVy3VbSes3ov4bec3FMWHSOsVeB/6b44IaVFXwhtjxyYJrsdPw6Lk8sxpaweJwkHqh
4fIN8zHd5oFv0tD4Y8R9eiY0PezXnoHy7Mc22dlWRB3ZN6XbuzxewLlPXIv4z5DrBoRHtrbmFFpX
hzhgHJ/73kNUuD9LFQBEyLdrQU0tM5dPn2C/skaX7lTyWTMYdChbc1j4R3ZYH/AU9tLGHqSX3UpD
W5kRrzhep4SkpMGdsuna97Qnpg66LFYmoHa7RVrf+Nv3fsN206AQDmZeH8FiLIA2xgNU78eW8riS
Fjn6kGybqPSbW2Bx/O+4mHDkrRv1bMU3V4U7bTbrE6VxbvjrO5LZX4FgSILVeqdg+EI7HQwOxfYY
qPmG2+lZt/N9gY4GSIYW/JsljXhzMQl405FPKcsv0po3YuJ5LbmJCe6vUf9xBsX3wktp2q+W/rCb
H9XS+j/jEAQmUjqTNhb/doD1V0tn35f2/ig9/tquCOgYHhsvNfyIsi65tHPjQ+CGANAJCyAICsI8
+pLQY3ogSlwkMBQsgivJ3P6rigmiFImFnfKc6d5jN7hGyD8YP/lMnvBGDoIkEDZBFbKCa21OX6i2
J5tbEfh6ePMcUU4cOfuH2oh8cuDHJFQDEwMOLlA3YkojBSJrZdwMMAlQPe19JuQEAt0ffvrMtc7a
tMJWcNT07nGEMYS64INfGL0IY12aNRdDIMoQGmZhNfCRonEn/AaWPvzMIDrAbsoO3LGcM1zsLVN+
57MFAJFy1QyECOE1zr8pU6Sk2+hEWRRKK89m3vKJ/pXG17ZZafWk1TPTffeVUIDNl/cKrh+8jfAo
ZsAUpRAqmglWhfEftQJ8RSscC2NhR+ikOj+kcYiNm6PhLV9QhEzZN2YD/xLLVh3Cpbp4Gk5GAwzv
3FhJf85LnlpTKeKbyrLfo4raKc7KRxpVcFw9Zd+N4GRpVmkpcI2Xult+aEN/jQQ4Tlw/ykMPxsMG
59FyZ7hMQvhwl1FtC/bXxlrM1wwMSC88EHwDkEEMMz5U0Hxzv/QeyvAxhuN5mIQnEmFo3q3hWyKk
kRrkiB231anP+Z25qXXHefqUsH64dOzBNmWf3Rthl1RATBDDcmOCGIcT4jiAOVmEd5II+WQSBsoA
DCUWKoo1b4kPpUd+CyNJ+WSH8tskORZQXGWJyRG7JD8OOGcR4gpCAp49MFg8Rj2UJrgJ1QBaFiG1
dMJsyf0//C3irZszwdZVTjZ/7nYl/jT2UTBfJqG/wAC81MKDGawXHzzMJJyYpBn/uggES3PSOxuU
TCxMGaNYH2qhzPhzq6+tnsH/LdT8hr+WEGlS0DSGMGrqOY+e8h5rwzIf/vtBdpDWlJBtMAktty6H
dgN+odgd6H/1d5VQcE/CcDh5+QAaZTWrY6CFNzg19vt//7arc9Zyc4D/Qzg7aiJODwJtGzNyPq3M
hTyh8mRJcQTvdC7t1r8XPb/SqTmaQvKxGUqdO6H7uGB+Ap1+RKuE1/xguo7CAlqEChSE6X1aJq4K
HA1aMJoXSBX+IQcmBPvOJNwjiBaSUuyV1t9h4/YHxOIMlFae6ERboAHgc6R53u2q/D3W2v9WsdAS
u9R4QeSiaC1Uu6rNgrM/tNOxzAH6xjXgnClwGUkLHakRThKDUcyLwk5yhaLEMnM4qdB4jHI85Rnx
12vfAsEc64LPvnWqMv5JZuUeg8g4RICatBCbYFlbG5DfAX1qEoIWQ/1HwuncCUI+amaDvUP4Tzoz
aIFUQ35IEH/Be1NwooQYxQWNfAQMKeqH1X6mlwCCu7n5OqyeoC39TrOSe2Fvrrw+tL3XhjNtdcU1
MZnGma6uRQ4DgdKW2x4Yz4AjZSN0K5CXz+StrWd/M6guuI9CwmqEiTUAxyqEkuWBy/KFmzUKQSsH
pVU7yZf+qc2hOZdC2or8Bw14K420PiCr53DUHtyhyH+Dvr5PClpXzFLoMqXNPZis8ryEidSHGfyQ
aL6UwvsKhPxVuTDAIqGBhf9xwfgi8L7Pg4+MaZu192e7uVFubMjc+OZzG5F/Au5UDz4oi1RpSnYw
yHLHf5WXAwWZ6NMhpD4Jr6wEXNZO3P5TYZn1QjWzcUkcQfnPR1alt1QoaP//LxFgtA7L0qkQ/xij
j4WvM/w0X0hqjjDVSuBqk1DWWuGtOQbktQkEm9Mm09NMRGLL7V4xVcw4QvdGTz8Jehuyvu9KeG5V
3I83sX0Ha1Ley6l6K6b8vU2h49j+kt2xqu5X9gaAWaLx1jTsSkJF2FSx4ggSKwGYZJ9A2F4hDpvH
Kgrsp9C0lqf2mSCYPgMfeqmET7cIqU4Js84BXpcLxa5krIThtT0VGYS7GdRdmFyC/5Hvqn+2Gp5L
0kVHCzieu5beYQaXx+lUCT2vYsXFmOMTIPd9Aa9n8Ik7Ty4D/pTr8yAMPi00vl64fOVuIiB3ULl+
tcD2TcLvi4Xkt1TFc2BwKgwgq1KThvfXmjsT/F8iHMCE2MgoZEB2SvQYyM2Sf6edDj5QCUfQwXG7
zdiwB413B7wsvEFLyIMIyi0hEdYgCUsmkEACwZgU0Aqd2PpdCL+QLzXRLQYRZUzZKEDdscX1cNGD
yz2Ex2uSKJ6xzt0m1nyuTA9yK6xE7pEa7gv4RDCKiwdPccosi/v3cF7qX/3EmZvIBveZKbiRNbvO
NieNKAVVAaYxR1O+bXocedmiyg25y69RqI7JaL9m1PE6L6jwA8Pjiqml8Jdq//kkba9caP60buY8
lLlNq83t8l1bN/alE55kLGTJSBiTs9Amc+FOQu3JXkGgQeOGSUkVtIRHbd+GKe3f54i1GZ8S7x4D
s8z+w1rGAC4nQJeFEC87d6J+LxRM2gx/7QAlR6wR3HguDNgURuxuJIgC2Ld9AnlzXVX1CkvTBreY
Y8rEWW0AGfyqFTeu3rBOZu9yJ3PYoMbGAgMqVy99z6FuCUBWC9FTLIB2/h5yGmX5NtLoCL8kUrUS
SmPmov2nAVSE6j5Z3l87oYY28547tsVmMLRBUFu8sN1ER8QNt51QR4fa++SV/1uP7nrNoCfG7XxU
xHhfsBKBvGsfAP7zy8puke4/OstxdrPv/iW/TXgupwys68uAuXgGh9pARQWOSjUuO3GT3TQj3NRK
CKo9KNVEmKqIiN0qdX6PSbSPc6irZbd8ktl1tnGH5cLyaqYaKXNaobWGYFtd4bf6QnINQbrmwnZd
G6IlRQbvtR4gv5JBxHEFDFYJFdYPRv99FFLsIMzYVuix0X8cWSHK6v/gskiz+MFEbnbhmBfvZns4
zhw6DRMqbeLCp/VstjCTV6IxKHTIclfVW7J3WAGyJ2+YXoy5wkJRR96mwIW9GVI+YCtAXEfIuIUw
cuOAWJdQcyfwuSkY3cD7aJMcUnVsj2e1QNo1hbmLOvWpXYXCKzxePlKSXnqKjbpDd/LXkHnp2KBY
5FDK5oDVInEGXgwKSCggfCdwbmMeGXgGgh98koIttd63QCjBSExOrXCD6enBORaWcApUeOTkMQhl
2Bfe8AJ42BcCsSEsYgcosQOcuO30N1lKfoNbFg8MzyKaT679XsM0Dvlck0Xk7s2rwRHssaGFbmUY
oC5BIsOgZuYgmOQMXrIBBjYgbp8k+EDt4TlPl/fZMB4MMjUqz8at26T0jQTCnIIF6PyUXbwzlofC
Jn62vtaqMU8WBGdGw78tiM6ZoJ09dlCOwJ4JVJImLNg0lOtzZMY7z174BzogogeBRZP6M1/B05J1
lUm+IKUzgUvjsYCOT4RrSg7IjqYnWKOqA0edC5g6gVDtQ6pWgqyeB8Baq3UeZ2DWE1TrsQFvTbqH
V4Mgr1nqddsJaM+W/DTvdEFjI39nfym47LR9KGMrOxZQ9p12mO4/HVAaO/xf+U77MwhV2z24HOy2
HNH/rMQtDmtl/03V+NrgUCePVf/hPLlbSm6KS0bqImP501TdpfdA96R+B+mx/UdQczhZVT9e2iIg
hw4jvBZYuGuBDdcCEM8EJZ4JVBzwj4FkFUaaS0d6Q1d/fa5A6RnLLW/K5iHu3FstmHJHgOUB5PJc
EOa9wMztJMz3aJLnwyqo81loYgI/L6Ggt4JDV5LFVIJIT2GlpwJNx/X8PJuDedc/inz5y6J15n8C
zHpPToLxe31sBcHe/wdj58hr13OAd3p4caxmgMu12Fe+x9lep0sKucfjjcbrEjUoNIfZsk89V/mN
afftLpXFoVq8xwmPwk7JeA8obSr4eEdA8mx7mmcmoA8rjHmj5QzFvOghKkGy5THHQD4ZoOmJgS8G
74cxO5RVa3EazM4E618ZyUSnfOB5qBnXNDWL24T4AS03XooNQiDB4Q8CxtcDiHwYLAyjx492TfDj
CUZ/gqfvroD1awj7UdmC2qcLsjN7Yr5Q+JEerfsMLn8qgH5ePprrNd8sz/Z/pUxNDuOYVAQadyNr
QOpy5rTrZJsO+5+krTo0pfrgxPSy5my9eG3aAvtz0AY0I++URojxohTIiBktOAZqXAPlGrmbEkkz
A8Eo3rfBUByMK7yY5lgWGuoE3ZDE5YpRc3bM8/X1c7XcnTVU7yueg6phpcIq9pjD9drYJjIErATz
1sCPYOBJMESYYDjhcQE4Z8bD3cWowM1v22FYWD6V6BZK25jgHSXXIWuKQ0IFBOo4iENM41wcoRCf
at3Um9Z1Achr/1Jm/meG30GL6GGZg0vnIO1OaeMdPdFBuCKGsEQRsYgsYmDjuQ1pHl3MurwqUUrw
swm3/ohmggQfphLME7YoKFyRUZRJc/b85VqLpmJO9LUY2EsgBYC8Ev1GxGXea9wWIY4LFwFZM8+X
hmcWI0JyL0tlXEK8GC5+DBTEe9Uab1U5vSyqBx6PSaMwsxce2u8Zho1SVBslzo0Q98acOh6gG4iy
YZH88tfdqoofedy89SZtCst55Tp3MbB5zLhfBmP5qLF8NI55If7MHyD66Cv9ttoWEOOZTwIvhW+z
jR48V/3wRR3S9I3L0xmlc+qXlzUkfN7zFTnFnUJ2JfoRaOHxSYmSZBI5yey0Z7dRYIAaRsYtC0yz
mNtTUAPNG1oNC9WoTiBM3mbmi3PC/3pWokBTOFFs3CgBkdY+b14df7kXAbPuaJx2KlteQLN+NF6H
UxLCih4D5otQFZNk2RrjEJ0JVDuiZskT97enLZQcRcWkxBnVropQuRQ0f1DG8b1sWN5MNO6Bic0b
x2k/td+++pnmlKtIhzB5DK3p2/Sr156odBZgUmLytMG0Ve1dumkKz0yP5mXJL5WyQX8a5Pf7YO+L
mCYzA3oxnVWB02v01i2mZw6vLzk+G0fENnwOjg2mmxXjTTbA/PJn52VOMqR5mpBjxWU5xZPTijBn
xpyjZ/x6XvBRVseWK82pF+FGuZ61KHf6FvlOIhoeAvgwD0XN45vcg7oxoGMfIO7hrqUIIorMB6tP
m95SkfzkovtZRPxDESN79HABBdE5wwzU5zZzTZEFAdmULcCPGYuQhU2owSpUiF7I6TkA9RW5e81h
VHFlThPv0FTldnDZrOEoUtqRGdV9JFRB/dQ+leyoNllw4Tp7HLEcJbH5xQbmamE/muzXUmRIacK4
dgYMRLy02Dll9KjmRT2ZdX+O83lXBkiVOuxKs+O/dKJb6nq2quhLKk6olLpEyrQM4JDiBbTAwFw6
nlA3LQkP2QX7Gv/10UfupCYypsxEYoJf0D5r0Em1wBj4DBIE+tGnNYTdGscI0ijzvwCGQQIP1PF2
7NN34gS8nnFNzTinfJFPdViouEDzniYw6XCyPUyiqmozfvMEV7dk1D0KATGZW6i2gSiuioRABTtm
JsHor6YWERYh2RktVocfK54RZdUYs7SosxyRaClsWmXu/J0b7IbVYp81Iad+qZLjjIGLcDTP5uV7
xMylHRRdPMJbpIBPJlH1gePKAkYQMPItqnIAbbn71mL7iiP6gySwiopoWeW0pMW9z1oEYRMJha2f
ZL8yxPKH0VOMNF37OAw8TYuieSdlyECvZAjbz9zAPDxkegZkWoiajMUnkrKRsD17PQJ/NiUNQlQc
93gaTqI3G/CcrSI88+JcQJ38i4sNjaThrhY92iSiNAy3V/B1nHRgNolKrR6syyRytdgg8VjH9Uc3
Il6zTK4m1Ow1QrYoCG3OJN5V1cjaHNG2hSJw47tucMrZeh5qN85+P+qeX9Aw0ZbSWHwzz9qV+OB6
EcMpUcSVd1eEcTbmuEAMcqKSm0Qq5xHnSksJZDIUPpDDyO1FQrQBrUZCgW1b/dN2mZ2YUZztLh52
/cQEqoaDzMwe3m9ZQCusw7Mzw3913foxWwl+zdGPSaoVtSJesCTzs8q4YKnUuZt+ejEjefjkpP5C
Ljpp+EzVjQgYN1SQZtxzWj6DjEkIPZeUeqqSMNi8GqSRU8auUNS/nSS9Dwv4XBtmObi6OnyvalYl
wcjYjawAjFPUAT3fe3qQ8TUwnM/a5TdM8QkjBLO5tuh+e5AZN43Cot7yMY9SwLRq/VeW40v5THIE
XiW9p+3AD7WZ6gjTQPtIfPu7ccstotUXmQCVnQm9tCbcaJXunaEUv5YlfJwHwp6uNT2ONrkobj9h
LCpni/6vm1UbRuIEsiHc1vSJDKCGaTkSz+Hjw+UIobfH32KRjVk5s84eczJCTrUcWpM/TgwbwIl8
Vkvg7SChkdPNGcq1nBTbKmUYDqw8M11vZ5NO5V7E1p8hAyK34qW2IJgQPX6skKDy4XMn9sfm0QMd
4bdEmAqPX1EgaRkUvJih/zGBfM9GgriONfIGMUJ340/ocXxnPC16abfJONYMU4ghKoRm7C+k8dbM
W0JpGil0QUdG/8w7p9yp5hfvJ4+cIzF0yD8cUS39mHd8AN2IeDpNKW5xxjqhBYxZl7vddl2NgU/y
yrf4IS7mYWcGhJnwf21oFVCurlYaB666mWr8UY7uLx95Gu8G1yFtb23IkKOfB9Xfto+pb/12HFF7
NIwvWJnePHMqrl0Zv9sg5fly48fggVbwFl9sJh+jbbxX6kLydtriu5p4JXfHlfXuLsr582sf0wdZ
VWTr+rz6+m9NC+u48OrxOA5tyoXjZMWmJg8ezREFUwDnPu2qS/QWl+QDuFPZJMzLS0mTmIBu8M+K
wrtdlHitivWcDornsm2DrfO+PLPr8YVojCXFqZcnfElFA+IlKS87y3FPZDdnABpZ8uHbI93rh+7F
Ne3g1HTjlfsoD8WElL5vALyN3WyfG7m1y9+Ao3Jt4gTU+sNr18Rkq30mMGlaITEKOk4ZY7rrksem
M2L2irLGLLmLwkh8yCYT0dJACm/Kp2HXkczf2Qwla9P/8pbQe7bKknU0F8+UGkpsub/KiseRji26
tuFfy0453I3Ok+8M9+L3ZFjf7RBSkuKZ6QXGH1KDT7PtthQeyYYY9vBtBkvB6ap481OnPZI1R9DJ
pwJUBwUdoU6vrv8rg3e28SwNQaRxhkPFHGit3Z+oKHmfq4Q/Hq+5bZ4CjFZ2spDxJoSbls6nGXEm
iNz4l8ktOTbm+dSaNzD1Z91Y63108oPO+aRlBQvYrOFG1FH2ps1DXL9rY1Lx5rizuOlmTemesJH8
GSr+PxmKEAnUWEmI2izTlO+5PPk7Bw2dJUtB+q1q4vtgDq4H2wIaY8v99uwfXR72m7jgYKKj8IeK
3X867MtDDfC6a370MX2ldKThHvOFiHyOWD5VPB0ztWnW+j0Et3iJhmbP3iIiaQHL3EmSTQu7FMPb
ts/Wmz/YfAdgtz6FaupIWrv7Hqjzgb/yfplmqqJreGR8Mpxrnp3X2le3IuUtqSPAmmxUYjR/hOEi
i0FjhHmi9BXxOv+rm8qQjXRwMlfufJCsyX97tMEaTX1kCZuD4a1fXTGezXKMdsqSb3DAh1It+ly/
ZQt5xBQe5EMR48dwY+ZkcBA22eqyRvWaR3epMEAqWhzKGl77hKmok/FH4PJArJLzHVyGFbQXlrGA
6x2xbn6s1JoLl/qUXb62UFrZpxsMUxnjZMnAP5JWFr8EYlE+p1z2LvcqHLNTXLVX6kgYP6Lh3Kqa
X0fDTwV4IwuhsS2MrdBHjOXdSUygDOWsN3UyX+a6v4XUXXZ5SWshoZO+ZsN6BhV28CDQbsM4nvaG
h7dF+da+msblac05oxpcBudvvYYRkwkcEW3ojkTIrZxfLd+fqdJUZpPxueDkcqAvnuzAtktPqT4v
UcLQLYc3+qfLGNREvZXudZ79ROpsMM20p1PL6vuxqLKFXhBNkpoh08HGhfrqwVCYi7Z46jh2NWR3
z02B8AvfWXZpCCTP1ajOfWEtfDCGnHodqXzKHwCFivhgtbo9W3X0z1Vm8GpzmDPW16Ivzdfyg+3N
fGOcm+29ZuXhk60HQPfOq/Y7yWpEyV+fIkKdvg04RpiNoD4OO+N5KpmC99BDdiSOIQgNMSUalTYH
DmbMyPq9RQTgTVMEeY6D+WZZsfmSVjmOPTf/q0CLHfqEZEHvWgSSctb4ZJ1oLQIQeZEQhmV3CHj8
56nC/lTiPdy7SfkFrEDR09IFqLVWeQPF06m75hkgVUVxHm5u5D8HIbCEFjZElPTJzdW8HzQVl6NO
2X8zJGau7+v2FMbLt5H1+cXPjG1f+c5rA8SGmsnR8ghndwlcsUyRUrE1FuneRSoTjOthDoE/sJLK
95nO0P451ilK2cqN2lWHqec2nHiLeVg6/RAt1HgsTQmdeOh8dboAWk5fPmJoJ9M2hwaJG8vYohRA
ORnz2u7moNmQHbb/zCa2C01BqE6UOiakvrdrHKrX0jCTfbRSvCbEI9bAqsca6FEgcbrh7i8zKcu2
deFYcKAlMcf+Ppj2K6HZDe9o7zHrX2gJcxiJh/HBZbCxmY2caKVN0KBNS2M3dQgJuZXeUoW+IAqe
9aDNXZdyfrUE0LmIMGxZvhId8oom1opwzuuXclv1XnAoivpVD5yHu9X9gxF2V5clddDRPtRq+sFE
8dQghqNhDSWjKUW3biyNLHHio3k2mH1c2jQ4sbChWjrJw8AqGZDx7rDgmh+WVCEvU29gVWAuiQUT
7un8ME0L9pWZeyeLmU1itelPR67JTgSLz0/H15lHHrhrM7iuUz8wvtGItihtGGvMcw0TjFf49zQ2
uUcpGp2h9cyF0t80K+xwmkJkTnlxNQ2a53KwfvGkqg6J07zrzG6vnT+vFyYDvW2511rhonFn2TIF
t4475FH11ns0fiiDbHGkJsonZXdKpm+L9+lwmqyRGxkFL/SO6HrsS8klfKcJBIQl7C4kN/WO8RX5
idL7MzaopfGrodsNiHex9ngn4JwAz7doBWacVdfUPoejyXCzHAFNG6CczD9e3zCvDfrXrAv+WKQH
IJleUam1Fz0x0aS2xiCeq1vELCdCHLkxDnkFdbefxpbbIpurJGVVjjeDpI2RHZjPP5gG7eayzVde
Fhm7ZVYm7JkemcbkF8Oy3piez3t0qHcacfnB0xNYkh7/DktAzlbYJpZmvKT5sk15PpHhrT6g8Rcn
p1M/zZz1s8VcuiU7SdukvOZGwjnLLcYdxAmy+pG7j31mG3zDsW0oOmV55H/hydkbadYf1VrCbISL
cSTE1p3Lgfeqj4qJAbEzvgCBvQ3DS7s62Z9pyN56xXu9sU1CxDSFq3gUgEq7SYzmULIY2sBEGo7s
u6wL5yNuBxRaBzx8lOCGHA6WAfFxcJarQ3X/OLVokNicxxBTmEua7eQ8JjpF8uhoZmXu9OUwfgbS
kUyU4n3YmVxKwSIX5b4t3fco7Jc3ZoQ4PKyenv9CRtWmr8oA114uhuLewy292/Se21+NJuYR0jjp
PUwCLO8LuZJ4NfZhPTqopfNXKwnPmeWZLyFEWyjR9pkjjPuoKa1zz+ITk/Ibpz1R5HtVWPNLHsR/
wvYJ21fwNDos21TYQVOMElApLqKngC/qsTFIh9k0cs4pg5xMflxjwOUsmJaeLRtu+L5ZaNOM/oqj
L6HbykVtazD1aKoZHVENY9wiTPwK1nnXE90bzMp8D0YC9J1sjyGFPA0u4o4qKAH2RCiU/fqTR3z3
yJBXktaneGqRS64d4zfNkv/Bd8v+dU640K2jXxy4jkkuwWUEuXrLkaBBvStGBuR9YNRsW7PidfTT
nm2Z9WIXbsEuPWfV1FgVVNFhPXFt8AJ7fuME+xxEf12YEueq79enpRurI2/N5n+fEnexH20yjPg6
uD8g7HkuIa2g5oUoMa1xw6K03ARwRV4nm0ryKILc0dzjbB+vC6HrfeZnrIsC2OluHz+PAzmjMuiN
bbg2xqWJEqbw0/A22/rgzX27NdN5N3shUvEVzCZhoG2YpP0DvtK3vKkffIxCN8YVzMGp+yZ1AfIh
hMnR89fXFjExEu7zvoSLsvXZ3T9kxfg3SvYzX5OLOTvhpbETzldJ9GhNNaeZbgw3RhE/GODDqcxz
34sNGNuEHd7HYWofue5VuyQcFEvk5g3RUnRho7hTbJ4uimawLbySrCQgb8mOvF8Z02cgTo2WxT5j
xCbpuIwV1Mwwm9LQ9zGrNJYidYEoi2FQwPg1Axg3++c5GhT3ELj3Ye7BS5d6ndbrta9/tSqcvowO
fbB0lgFOXMKWq84wusauy8J0N1cmggLiTU8rQ915Bg0yO/bZaaZNzlcOTTA5KO3j61mG9yiY9bPZ
c9Zrpgl03wBLr1oYYqVU9rY0ee96CPLDmFADGS2kM47lkFN2DQ7vZrI+VOlbVEMUBadkPNguJc0l
LL+X2XVu2iYviN8dJApnBkZJGTWdFNsJq0XDdN+qhtQyMald3WXfZAJ5d7sxaH36bLg+/7YMY5Nu
ZoiEAJVPN28F8pdnrs+YV1fnCMHkmEUzN0yWfbC05o82nIKNm/efveRrOtNnfMn667//1aFDhdib
7EebCDnS6n05w/jJHBiQusQhTe2adID4WuvWKXiMfdNfnH92VvCScnVeWgocLhu0Ks+LE/W+Uzoa
sH0bqDxjzZtOcZSj3NwHGbshMPX85uk1ELbDVx02FMXAuPNJMVgOcjfqunrcL/ZybkngY2SvNv2Q
nVMrQWzd/+SlnJ4VC4nnlgNIqZyPqN4TOlSkKpf22WumL9tlKNUyy4migf8+6QB/8Yi9gzgmj4xr
sSC1+5u+2xkboHmuxz5ElRtcm76aP3B/8RDs9Rv/4Oap9+zyGDbpcp2WX2z058tUyDOtc1nbl+mr
IZQoOuH1ZtTOOeNpwHu6ADOkjJwQXku/ziiPY9GniP52TYKiJ08jpi5l92R28BBM8zf5POHLe595
uEL4sXhlkLqEM9t9u6SLPWJSjQ67H40/Ayrwrh6hv82kOvS59zYf67c4nN/WBkIEm+LuCifs0uSu
d1mN+IcBsfGa8H9tyqanFayz8r3z7avnYA3Mfevad0b4MkUlXxGYIawb9YPvd5AMGrfeOoa6gt7p
Xyse8oMTGjedcKFlWZV7yfjQImvZlMz68fXZtBbY3LLV+ypDDmaBA3a672nymUAkMl8eM8NElzlr
n4JRcRwl3LhzvezRLp35cdTJ3yyJx7PftxEHx/b3NPAHIOxaPi5JxREkpX07UNy5UKDFgiPVXa+0
kaJh5nu04pTqVBbQWbeL+OyQhmYvHD+SZUe7zXSzsWgLF25vPWUlzWO0As52jFxcztynH6qJP2v+
f+yd15LcSJZtf2Ws31EDh3SMTfdDaJkZqZN8gTEzSWjtEI6vvyvYdWdITllVz32+ZmUsqmAowP34
OXuvbTt32pyKi53FW4TNFIX+8KFESkRy15QEusLLYOJg7OYRqN404AEv6IxOQZSD2kadMyIMHtIk
3Msi88l3QSWVoOLdE8ezBtkTvzmyhfreqm/BjKS077xwHxoCTWKQnrzgw4is/DTQ+jj3Tf/7D7gX
lu40FQd3sPxjSyt3ZzXWieXVPiijootbXmlVrQtIy2heEqbdBvFXCFjL6CrTO7fJ2sKU/M4zQpzC
1U/QV3LJAkr8njdaSrtE4EWnvkZ05evKPGZ2jbSx5RDmhy2QLLpDj7i7y4FOZp2jpJE6sGkZtjZJ
JnW2Fe+JAOJsNr35qgpyJeo8Y3ECG4JTv9tlLRFmdGa3DoouBAYQwvENMR5ran/PivCMGewTgyiI
oE1ZITCZEOzqfql7K1wY86zurIlCMxVMn9E/1ktdlG+E07Hbj+Vt4/rp2rrG0Fk17Dum5XgB6p2A
nZQneUdzSWPRn8RDmVTASiuL7rQAYxjQfePz92kTZTxppDgMmjPnY0ntZhim2hL2qJamd5V60vsT
c4WsKFWHto6JHDXyBDEnciDcOXKbDj2i3a7e2qXmBi9WSbZGkEh+2EAKOdbVidj3bJu/keZY7DIL
MK8VzSynJiCexdgxDBxj1iUlbLg0OkYF3ox6PzAUPJjxzYy1bzNZ9rDw4ZptoLUuHSWvtJ4agJQd
mv/8ISodsQlVjGeGZWFZZCAkTKDCcLGutCCJ5amdP5QVTo8TiTABX9FNV+KDp7RLm9w7hDX3QQZ+
beUhpNvwceilVd9r6DKnCIzbnZMUE1TMaF3O7YQagSiJIbryfoL6ba7pcrLAkd7zYkQutqAW/56Z
CH00e+uhYkFZ4sAJl0OUfFQ4VZZ+EBr7GWPhkiYT8TWjhYuxb59s33oZe0dgi4V44+IwJzEEVnl4
lZd1ZAD3XL20xYfhhl5hCnGtaDZ+p8al09fZ5fvvff8ZvdkDMXXlSasOrE4aRJtirq8cmSaH04in
i6iqEGXderIBNzEaHO+ER8RJqAgkix3YWPgssY/V1VHDJHLtRh1Voo6hySAnUpGg9coUg/MOYRj9
3cywyerNZAG3FINEGeW3OOKz28wJX0ZR079UQ3cCtXSpSj3ssHmOW3ue6OtEVDdzUj/FtniKuVzu
hjx6akt3woca0YDcDclQ33Bjq09T59/o7LNKwugUDNOFkyhK1wrE86BLhHR6xJbouicrjc1T3odP
LcSze4oY555FYliWuN1pWV7nTgWAo8bsUKsX7bvsS4xuRfKl0jBC4go/bgkUmz5JG7905ofbFPE5
jDB/+G7NmnzNRxfDcx7Il9BGnMkncT9jL1ukHlViOxjVmuLx9Ttp3amA14N/0e0i8qZLm7jBbVWn
8xI8wp6muUNuCz9MvSIBnWPusfM6Ahs7rIPziiM16KmIs447Vf1K2jrf9BKiQxFQMRLTlt5CbiAO
B5v4Km/tB2n67pPvDids/Di6PAOBk4v/DWDKpotGtPw+PQMAeJtaE3E2+7vEVK+M2TjQZRnwqHqZ
kh26akAqxR0eOQ4HZfzap4Nx9NQuyJS3Bkp7h20a2LS4kUH6iLQZfSPbQmkDbGSDTK3uZNmZdURs
99krHImUND8PqYfAU50LgWauJikg8Q4ZdK8vVeZs8mk5Nzbi/DkqmHWbH2Bm3twWubQR0g0h4Do/
dfsiJeJHENf0oq4tL6auxGkb1MhxksW3aMrINaGzTV6OA4HAKld4C+yV1aD8qEiJWIVx+4mzdnLp
FKdJaDtvMhudoztotjk1HgCm9suyZ48dpp7LqN/bvZc/pwGN5tQJxs+5qj7RNV64UyEOflj4u2Hy
7uPc0R8xbbbZ6NUOD2+4nBIVY7VtSGTqCKlGEP+Zbq5/SZP6BlMqfoTK6Qn0BoPQWnm5cuXEAbgl
SUIE1bR0kA2sJ1Ft6SiKN85L9DjZG2/bImwIDQMBpRSZ5nja3HPkbcObqZ/bT4XENBfQVmZFYAoZ
Z+3bHOn5PMXGI+UkVQK6y/uQxCmArBFRgjbvK0Qkc2t0gCB9LcuzZWCiapKs2XTIMFej6La1hE7o
RtMecS4nlAGJrionb2lDqlmxvRA9OnYSrSNiRq81DtiNrPXUhScdzfMuG7z5gCsH+Enq1zttyOQE
H4kIiWqjKHg++sx/Uy5gAmSg7soPUHUOtOPW3gcaPcLZEjLjOtu4oI57KLLJXnOIwlY3JoeGTgIC
MbxpfUbfLGw4NKeNmg9tXn+xHECo6A1x7YpjX5X5g5E+tKFKbjrRwTwTmV5bKr32ZdtHUrC2xQRE
JLGvb/99nAn6MeqGkFqXu5GMjnghSZ5q1ZcxaF40/BIPY041fHMcMJSdrui2wd5g+BYwqiyc++uK
zewT1xhcKL1k+/9+EpZ7AFpaeXeBMZpHc0Q+FQzM4xPA5ReiB31Yo3ddHRx0SXd0YC/6JAK9BIgW
nXRo15R8iDdrP62OFS6MxdzFj3zA3i17w4TdqIt3o0qSFRgR/D5NvRmCpnicCj6TMgWIriDBqiBj
4kFKthxnzFIeuZRg5USmxANJkeAjZiTeIlAv2FL3DQ3vaCzVPwu1QhfZye0uMofal0h3QvlZ31Vt
6ay0dMfHJOarablm10EJI5GRIMVA5YVHTYLcUpUM44p0mjYxyuYNjcoG23qE9DoYrbWXYAfvyjLZ
CnXTZQYE2Lno2RG95BAV8Xs2HizL7Zas2SiqPa4p5R0mrPwrzjYeEkizPlwR/2nDQwVRJ1SGc78S
XiNxhCA+amPMBCSfxIlN8EsbcLaJcLhm5ONaLZKZuYvmUwuKr7hXKdqKusQWWoaIlAfU8FOLidIK
OgiKHMDo9EUJy1rMOZklccpagxofjx5fxmuGdtuxfSAXSewf6B4/ZZ1sHlCEUTjoUG2LfuSAPniH
ymrh9Xi3erJRhqXGHQDYmKyVcaLWKqcDdcEuDrXY1ilGHqoKetN6Co+zkR+tACJCg5yMvBmv3Ikx
SA9NahZbNDgQJlpiKn28bWXZb9wyi/auHT3FeQ4vkPb5qkatN1OKn1zLnYHdcGRLXCfaikazaHDe
r73mlJPHZdRoGLXBNNoL+ntTJms928EpqXzi8kRZcAO1eyudp73TGciH5qjcqLBvFqlbZ6c2AvRU
ZhfweMVdMDRXylzmb/p8/OIOvXeJIy3pzXDTtY0xrRMuiUfhDohxG2TyTZITnFlH/gL/KC6yRE0L
W2Vih0YabYsXXbvwdbfEuUIpzgSY4JeuZd7cgK6I0LWMBrlvZt6aX+rhHBXFTZw+EzxebTrbvGvx
8i9Mvx83cETddo3fSR508dUp0NVLGWgIdWPHQGr8PFEbZIhazYwSr+peOKjWezurjeUg+209AMvs
sIuVkNWKutWLhpkAGJPRX41Zr/eeG+yKWuR703+l0cIWOgYbLEvMRYtib1rJe4aupavbij5LnD4U
fHIBGJObDD1f3flnKDiX4apotAdl7U0AH7UlbJraIP90bIWHqQlv+oJeZ8PsBbsEoa09RZfJNnp2
Y3jleffep4jg5TFlbFdxpmTuGjcMN4sxa09AmB2m94G1qWAfX4K2FhAWyHrkcLkL455geiQvLk72
fY3YD+U8XgLDAUg4hK1cB34Tbsq4ZRkx8cMHJraD1kcZC3gmwfzvlwqpJvHc6xlP4MIoIDygVPhU
q3DJmFquUxEay8jN9KXz/aUM/OhiTUW9ipn60v9ONlajx8cwgkZZSuvd1nAysOZD2/SyTeW6Mdan
Iln5nQaVmXXua1WO5WFunG+I1AQpHdRMjjTN1wBj1MrLu25vy+k4KC+9p7314Oc423VcVSvsqWqX
iHxHHI55mTv1xTNUuPVU6+5x9hDWO9FoLIvs0eweuNvFzm/QoYKfXk4xeYa6F+jqIoEB1h769Zi6
yYtjbhGczvuxS15hkO86YcCbqwmzKjl2SRnPq/wqHszQ4eEbjxsm64Lva2kX0X3aaSoLpoyeWnsY
+Mm0a5BWIMgB8xqtFPp+IFVVRunCwAc94FgAhwePR8O5bQODkHvmF6khHkwZJscg4D16aIn6vEFL
YOZHR0PgjO0AY00CNk5N1IB1dmOPxdOIBKplZV1UY/jauZG9yrpsbV7vF4Nxg2unnwezNBaOm2D1
aN8by5JrM6Ej2DTxpk+RDmUhKkQfgNWKbia5HA6vHtDIExZgZH5zsgNwRT0SVOpiu+GzGYcTCq+i
vQyutQbmvqb/Y2xQfdQbKVyCpMItMsUWWHraQhB2HqqwxWEZGT4JpPzgtGlNPw2HdsNqdxMwott6
ffvNKLU6ypbNO+usk/bCL3GTYuOe+2aL6OYlE2DDojyEcNKV59FgJmnFZPT1BX2lwNI3be+1G7al
B10qXI8V1/oY60PecsLHB3GauuLZqJOcsJFoG+UMtiC20OuJjafODxUtOzwsUI/gLiams8TAX18q
3+ZWzMNNNNnmusgtf93KzL+NTNddxPjUiBn3OcjXSjKbeUt7qS6KYHmWfMwXAvHGAkPU2hhCaGr5
KWgbtW1Cidp0bgpS5Z1PuV3HJyBkD35to3lPhwdMpe8l94852e2Z6yppG3TTRMOaV+/0yDSFziCG
sRasGxJr52ZugIl//9mU/P9Ikq//UiQJ8TR/mte3S4ov7/GX/A9DSf754N/DnYLfTFO69AUCiwXs
x3An9zeXnpAjTGodgXOG2KeyalX897/Z9m+W60o3wL/3X3kkNrFOmKkRZHrC9S3L8/43eSSe+DmN
xwvwufu2YxEQGEghfff65z/GARnKIckA+gWlcA/G0m1OjjdICsWm+jSUIvykMIEfgyovz0hxk88J
ToOrMsl09rlRO2LpIMNDkDu2wyt/v/1mxb7/MLZTezGyGm1JiLocUocAaTFrJqxUmtDN8J2X7PGL
qSMGYyLc4HYkTWQX2JzD3N6pDni0m5MvqSDgn4ac8pGvfwKGbcEzRS/Fv0s2yZWYnW5BoXa3Umrz
2bMH70MP5sAJMy/frMIG+JSpBDgRoPC5bIadVarpmfy6kKW3dm6zmWxZQ6lyB9PMsBfTMM4rDOVy
TVrHvCMvr05o+1nJPYwOC1pX4XhrZTbNIwkH0YBNoXAJEkqK1cCHfJQdZfvk1PMehBI2x2bWNUd6
o3hQlitWrcUihyy0dL5hNhs/6dTIbrLRQjXUd5b73E8e0iWOSd/iFM4/dhv7bm6M4VFGrviY8d88
V03ifOLB/q3TFOhGMnc4mHMhdrQwxg0de33PZMFb+lxkSEuAGCyELoO7RA3xZRqL7GZA7cO0OEdb
FTuMNWpsd6upjq59NCdemegTrgKx7B1skPtYNSbN9o6F6dYuB/q2hmls4E9BxIBaYd6nTs1PZ67o
rRl30xHZp3eyvIpoizLXF9/VjH9bX9qbELYoK6GjszVi1vzSj644aBNpvQm2bthOTFLZn2yPdBZB
301XhEIPmfVqxxgac+awkCg4CG/iOLbrledpQgK4Rw6kLxuvAYdBSslMCJwrUeSv4Xl3t7Vvo5Ny
xIj21oLlCEOkK4JPOCzGby70WgaCBA5rvpjr4CQkLtWVY8NzO84doygCzNyGzuwA2Hc3JWG+93pv
hl2UeTbyq2rCu+EEc3AD8DMxdr41lwnyJyxYS76I8s5Khv4TaPqoJoO5cm+7OndC6h+6BNCtWyzR
PZU7yl1o4Ts8bdpflnUk3zKTUnyRT4MnGF0rgkp6x9PLWhXNrlAlhUqXmSS6e8RZyDpHQBrMsrCW
pZsMm06VNawfEXYHT2T4sNihgoPBDXHgdVOqwSntCF2vTKqwEGzX2u+G+ThZlljlgTHtg4A7MQNu
wNA9r3Dx+M7FLaAJwPlg0E+P66pmK8U5FLbY2WCJzmmEEYo0lqzeth2kQbAa4lvjBOoy5aP7nqTG
eDsjXWHck6oHi1dBeBeKqHtWEwOPAk2LW09cB4Dc4vaNZ9j9jsi57JxUHQ60kaNki3PXci9kuMfM
muviBpQ1vP969Ns3s07D7Uyi2VH7wn/NkCDACxkZmfoRrNxUWta+RX5wZWR7A+Mo2Wn8zi4xJ2Mx
P85oJDa+NzkPRVp5lykAeZwPI86QdJzTl8psc7LjpYmatRcxGvqI9BXOZ7vA6jgNS4sBezCl3dlj
prH2BhBm1PTgjgcqUQCRaBozqw0jmG2Gc8sJJ9slU4tD2fMiCPaUodaL9hN3G+QWyBetLfvgezXy
CEPTi5Cyvfi5gRYgAE+6vpoHL0lkmJ/ysE0fgEOOh0FbEVM0AX9qpLV7F/bm+JSHWM60TCkc7bZQ
b6oy3dcCK+Ja1RhDpGkx/uxkuWPo11OedP7RAnUaIWhTOS2bBs6RMLigbAh9tFes6awRSB7GKPXv
dGJHSzXSNRGxP97MpTMjWBDMtFB2RMO2wRW1cW3LfEU45hwqAl43pD7rF8FQl9bsnPansZTNWlLi
r7sB8yB0AXvVN0G7qwKNyiQLbGh7rSuPUytYx/oEKFevHOJddIO6swYmsuJoab2GbaDXMbEb7/j7
05ewM9uvAEHsVdoEkJW8DL6/A87eo7n1lqaut1ceuLz0mmRhcGnfBpaF1dfVcZyszWEK0D8g8p43
YTOMnyUqkUcTHvVBBZKBVKrGfa0wdiTKCM+VI2GCt80E7yaCz6t6bGEQCvAIjJSutqifXOVJRvJM
aj+6kmmrmwfFvVNX6i5NslIsVXAlb/WlUd17xoBWDOXRcYwIcVo3Zg6sIUpG+6bEb8oRACqZXhQm
+qP0SioM+Xg3CUrzHXHhAdyq0CW8QIpgONl+PL0OdFiBcdcMdBL6AKkEIchkEN9XL9MjjGJWogZv
mmOY3/VRoH2xLWT7oZ5HtCMVYmGQMTsiH4NrCW2layd1+oeChZjAmXCKdtkYT6dJ6HYDAKCHRJzL
hZHyybIsy+snA78MSW18pWC5DqPmniulAQ2KFS5MnpEhB8gGEk5re5uhLdou1zPIfiz8G0FXc2P0
rcScV4oVQnwIlQ2IIx3b09aEkbVKptx81vgp+AAtpzt3XlGdIkR+d3WJ85JhK63JKS4Zp2Jpk4iC
4GOQOgUxf+WrotBEjFT9Azhiib9VVw8xjQKEyGOivJWjWomrBZjjQ9CwGZqm1dxWjH6WDsCQbl7p
yHNwuAwWewLTwPjcVIaHAtrsznlVVi+ThCNSgIlD3mZwTiml9l+EO/U3dJW7LWpl7BtVLffe3AWM
PxAB9PWAtWTICsCjndu2u9rTCpS1Hx1h0dWvU8MGrOtoPiZ5bSBczoAvytgk0CmvW+dTr5v0uZyi
bKXMztnj1E0PydTFJ48w86W82hb6EPlWaXQjWTDRPsHHmNOdW7SKNnSCKOKe0TcdCqQaTLpZaFY8
HER5MbvJvZP7+NwjZjefEwIFFlNrZufBdNFMKEgAX7Xu+3VdswOiCoofZu2xH1u+e8hg623NuZcn
ZTO2q6Bqw2RLwal4ZLUnQE/gGjs2ig/IRON9g/IFIFUP3xp0xDeT6I5N2bUdFjwmoXQ24rNLQIZY
xIx1F57RZg8NVi2cDip9bYiSRGc/JMwyrrfwQpH+cZtZQUnRqutDBghta6eVDRavvCaM4rPbxX6T
fDHAiJDiovOaEDeb2DFUxRiyLSApq8RIPYzEeQUgeADJ0a5ap062gPrSoy6TjlbL7KPMF5QcnWK/
NhDDElqC5L80G3Ppm9Am0HTWdOzHhriexG5uguzq0CcoCq6HmdyyloIQc2d9mCMVLGOPmhPPwPBY
p7K8eEZYnOOMYKgCiwy0PGNeA5yE+m4lPgbIEOGnaY3FKa7qjrKqZZ5tiNQpEf6HomZYHYIjEZ6c
nuFuhMjNDaTVhhclhwph7ZPDifXoJG6/NzUazIXrdfYzSUKa8DzpvhSsYNQYs941Y4INxq/TXT2a
ctf0Xbjq6jEJNkWXRYQ+uMWuCMLwQTVFcVEGaT+JTUyAK8xiOfjxc8PZeeMMKn8Qmo3PaUdM676o
ni2GviEdtJLZRhykbz9ERv5B/KnlWxxo/jv/9H8eeK75jD8ceCwM3/UolaROCRZSOfE6s9B8YQOg
5AQksc2RXS/awRoW7P2EqUg9bJx+eETdYC0aJLbgELv7wRZUMDNuSkbXADpTl7NB2hBiSguJir86
G/RCKu6NRnMIGgZkd6jxzgB5IZMDzFwWBnhL2to42wO4mCaRKmh5dtY4PTJSeS0NHW8Ko8WFOqms
welvgnbumm7p+pIJocQ77jWqIrho6A4yQPNYJd240YFbniobnKNfjfM5KEO9neLOv59mu/g8wQb7
aEtGjEPElsHYmnnJjPmDr6c8K1pGNtOMfSQsnIcCVdGLw/h3Y/ZJs4u9CUImmpODFzXBR2Z4PdtR
rMNta4T4gwsfO0TbWcmTD6noCUd9+Qrpv13hAjCXEcl9c1s1S21H46vNLrnXFriu7rqJIys5BzqR
tzaNsbW20mpXxaZYsfkHq7R16TkTc3FBZrKdrVktg3SKxaKwUUuG+A5mWmnMpsmbr76O0QBkKhu7
QyPZiDszeLE4411sv2EWZ7lDsud0EtrsAxVXeK7a1l8juseOqIt0QDqip6XH5fdq6Gg6UJyog+gH
xqjNbVvN46tFQbfWQCQXTZFab3Aw4r2twZQxAzVBLSLeuA2YEV83vUgem6RzTvPYWg+eACawsIke
YJLEpI9tIpvPhpmRMZNaxdlDpEUKn/8458ahEAlzMq+Lr/6za+nepkn5lHSF/dG0ZXIvxMSseoYt
SR+fPArmJsl+So3mzSgKwvBA1Kxiid5liGiuN9eDApYPtO3o7nYAN9AMz6SzOMbgbm09PSLBxHfG
QaBbWE0dbOwWERnZF/jmg3EBpq54dMwcb6MMPleuXX4qKKr2aNIqYvv84jYBj4yiCFQ0AH+FmCuB
zeXHDmlGGQaNiVyIwsWVgZvzCSRCjypcDOk+c5FUEr10JhClOEGsDT7c2omeMAlHnPYEeyDkXLw/
pCs9TmNFPhedie6YFRaLBFSsO5qPMYE8ldNiQ8dS/EF4xS2asZhxblRv+jpFSIkPbgMxDdMsTN0t
KNOrCNvTL57FJZwQtvYEEP16riuq+8aa3I1ZxP1T4af5Y9hVQMhHdiQ7AL4yO8RGXgV0OPWK5lVW
vvncq2DeYM8E0tzrLfMwRKoh35ZAhsQsg4g4NTMCoBk7o50R6rWZIHFAiotu3Dhzb/nU5SpLBVGj
Ea6+MO/jbTdX47nNuFRqDvOWI6gS0e/QrC99hhvtiRoxWxC5Ub7n3xeJmhiNdZJVnwuKPun6e1AU
tIUng+SdNrvMbsX5rZHwpvOEhJbJ3xidfa6vyZvoisGDpeKEHRAYo4lJBypLX3rvhCZThlfDPYZI
JpHE39xb18P4XyzK9Lh+WJN9x+TkZjo0zIRL8Isjr3/+w5ocgtscOeeFW5A9Fi7cPEIyYAUDWTdF
VXS3KOHJA8I6ZnflKyOVjrRJQspf1TyMiPj5/su4zI8exv0nztPGsQfBStikEcanIGvKzQSuFoKN
HTvFWqnWDBeUOtk95j5KNsj4trMvfc/x9gym87NwOFgtx8Fm3+yZuX3+i7d7jdj+7y3Id4RNQIbj
SEv4JiA0IoV/ertjiqYHhrzcGhqlhEuS7XsbDeQEzUmsObf42S03TPYJR1P7tc0C2DVxXBt3nRDq
Uzr4o1znDsMUDSNXkAFXO+9Oa+AJ7QOzZ8fySsAnrooxsMdIDqNF66kS+JcnD4lbOTXi0NE1/pnr
/e/v039EX6vft9buH//Jr9+rGp9jFKtffvmPc/LeVl31Tf3n9WH/9dd+ftA/HquC/379Kz89gn/4
9ye+xkD/9Iv1987tXf+11fdfuz5X3/91XuL1b/6rf/hv/1L/1wffaNkUEP/+43P8/th/hlIjofvS
flF/+/03v0es/99H/d76dX5zaKs6tGsdX6J8I+98/Nqpv//Nk7+JgAtemiDhQH/bJFX/3vq1nN/Q
m7p2AETt+2N4EV3VX7vClvmbEP41vN2hISMC4fxvGsA0kn+6FAlEQVZnisAMBI5An3b3j3ceOeyD
1+UTQDI3pmqdZ61fAl1baJri9C9u82uw+4+XPRe651AkeQF+ON7cL8/VEQmfjiTOYwBtqjejmapN
nczAkTOV5duooAX4w1fx+xX5b2VfXKqEfOq//0380TOihruODM2AFeGXqPmAI5Tss9Bb+2IKyKAr
zDxe9mCwRgK67HKFscF/SUlp2sZ26gqMcT3xigiWxLZkkrqfIGkdBac7jFuReUN6F/Y6eIr1+S9e
KPni/+Oj4Qt3XJdLwTf964rxwwKY+kaGKxYuXOgbwdmzTG8rPQSUizL2q9NIkvK1mzBMeEPa7vPQ
kqRNk0b495BCM6AE1CjRNFff/vxlWb8uVNdvjERY0xeOzexCXmvpH14WKh8aa4H21j1pJ2cFE7Fa
QnWMv3nIV46jRTyYXWbD0czS8QlGsFzRtJC7GNLIi0UiLIqJ+ChEvTdj4y4VEXCQIMyO4dBjoHCS
IPswnFbvbSsF8AiO7w37drYtdFPf//k7EebPcw62GN6KJKRaWrbtSP7/81uRyTzCSrJdBpV5fGqn
MdoYUyAOuYjBWujSv/NwauFGKPv23qi68aP0rjyGvEAotcDC+pCP8ckEzKNqH/MQR6GF00dfjCAn
yC4Vu8hMyVrlND2XTO1KKIh9iegqQONzRtWKGzqeLyX9dbpcT6njisfMTnck3e4M7SukhMG4rl2k
XiAVDqkF7axm9tHBXFoYnjy2c7Lph6Mb3A2NfMkUjWckNKjwtPXQt95RY0OUsnhIZ03DpNiGlNx9
427IKVkniJPHfrwhGPyR0pE0+PxgkuASNuExL/GPlqO6VYn5ShIYqjZMlItAv0fAp1CgjVRcBeRS
yZe2IML8uar7Y0wwpenLje87b0WYQ8cATzTjxqE065B6sPWd7CusywIZ44HRqs2ug/BtP8E1/fBG
nzalDTi6EdlpnsN7ZVwtezj4SYH0/XWvpbOw8hG7Ut/THGLuxMAHVGx9dL1mPiuYauxtNBePwrNS
0nKQL/RwSicU+X9+5VyX+19vTd+0XZRANLNtj3nbT/dA7XOgdTvtrkVoF7cc6MoNgxbzJC25tVGj
LX0/Mh4wFNDF9L0ORRpxxeM378r+mJpigGY5GB9k8mQ7ymE8VEYNPAKPR0Grzma4HFfdjuNh9Yri
OLc3EQnMH0E/ioe+DiuCUybjVdhZdDJn3W57IJnJQsyxu/YdThcy69ON6rHM/fnbZhf5g7ftX7c/
CQ2PBeCXty3NevCvt77dBPrsIpEnutwynH3NFnbBLA8/RSC+DUU+M+ZoW5DX80QGr2/UBzE78ikf
uvabGxri7c9f2h8s6vJ6OzP6RD4hveuW9sOilEe6GHIXFdooLXdpt9W3eMCJY8I+GqfoL1bmP/gY
pEPzN2A8KwU7189PhpHZG6VW7ppKzX+NrmdFbZv57v/hLf3wLL8sTrlMExotLflgdpJ8BdxE5kEH
sYXrku6Zo8Cy/PkTiute+8teLIPrMJUaQjL//eVD5ApN69pCV17Soj9OMsMl7yJBObR6dp8lRSIn
glEi7bEK89U2zfJCJ6Fd/e9fRkA+QkBh5LoOP/3l4zVGFw6d666NiJ5nOHnPFjkiS0RhpGwFjFUA
/dNN8gj0sIrxKYN29BevgBrrpw/ClYJaijE7+xsYAf/65z9cTdYUcUrLU2+dz65OF3Hf9edGwaxi
O5VUQaNeBX1PFjFxUXiZZiLpmLIQGttLRth//mJ+LcZcKTkWUAA4ImDtsq9Vwg+vZXbmrEG+4q9j
oDZrTxUwjGtk3rGo7b94ql9vIsoM77qrszx6gUBk8PNTQRa2cNsbwdpHn0cmY+rvCzGNZwjOPbHh
Ivirz5k99pdP2jNdKhvqPlZR36XY/PkpR0shTBNjuM7DBgFZBPObnILxlfhh5FU503Roz3azZymF
v4Sn5xhxVFtlWoScmid/S22Rr01r4siTtONOZa15S4uwWw5BNh8ROdqMngKBMM0x060stDngAoNV
SqJD8m7VefkSd4S8lJZB5tMsnAMUKP2sB6yLpkFwMhovG+h+Zc3k6Kox/uATigkPaeuvhbKdT6HT
eKgd3a9qMPV7YLjjekQxuYQzWmAzJtG1rabKoTiIuGpaf9imKsG6kcNyamI7v5ldpzw4duxSRHoh
8CKOm2vasyirBhk/FnGBn9gG6EMvrdsAKhErVRdw19WcBns1NzhwSmS1VzuQ9p+qLmawlWUiGRZ0
fpEKTn6aHsx8bE+17U3f/ERjHDHXUxA0ez11K7O3sYWmFKLPiVVlm9HR+kRoElLLXg3n0GrEM5gD
+25ItIkbJrT7d4es430gmfbFHeA3CgaiQwhdWQ6QS9MFQTwdEz9X3qSyQF825+5FDbIgaXfm5N51
8DJqM8tuojnsdnXupgt36KzDNSDotWzq/KW0OjouI5b0+ybPBmQjef9/qDuP5ciZ9Iq+kDABJPy2
vGGRxaLvDYLNJuF9ImGeXidbMxGSQlpoqc0fEzPzd9NUoTK/795zutVEP5VMOYnCDXR58yWVvXq0
o3l4aUQWrivLr57nZapBCZChIAUeH+gRGHA4uvR+yHA/ZFjlNxYhiX28eM19RO4f8vVkcqcPrE/m
4XQtu3S4FIuQm4LC8cog7vhrIku2dmYf7G3M5opo/vAB7Ita95xHJ5UR162tvP7qIE4/i1BGP17n
tK9sJKjuqnFtCWm8DR6F46WJ8iejttVHRy/na5qHWuzmSpCIJMuW4auL2XYwgTe3o+V/w2gzzhEk
WED8o1iNCMc/0EFClKBjGFyYgA0v3UxELzAAxDWgdNeOEWR3Iyn+TRd23sFUPX4ABlZr155J5oTJ
9BG2OBEbIowwPu1la1KM3g1cN0DEBmxDupHHjdtne3ibwKSmaKFqZRIogHsQ7YQRJ0+sQ4OtmhSM
BTsIHqK+ybdzZPCIJNp2QZCkDRqSBGPtghdo7IU5qROf+pqp82p0/fTchkn+yu242mMWInVuSUIc
4TgSAQDRjb8y3Ybu0FCo0H+xKJs31Gvq2hIeh4MMxch1+nkzI4bZEPjtX6AgxicvmYEyLlHxyPyx
IPDTg9aI5XtXQLZATJ8ca5vtZKTyYBtV8GQaCO4QrieCqSMAxDFoobaj8AOi3ct7gcUYPjE/GW9X
s9U7yQXw8KrtXVetaHSYO1I7xb4RJsMncwKFDdkDl48RPeIHMUGVAGo6lzxx522Qw5lltVbT7tBk
pqGDKu7AkJCwqFnpivQA7Si875NJXVQJ/n3TUUR8SKyJGK4q6CM+q8bo+etkIg7TXFT38RAmeylG
a52M9gIejCjHceJKy36gNQy21oP7B80h7x8LGpCTuPLOiQDq153zCUbB/Kgid3ggGtmRZbb8jyQ0
uwPgfDawbHH3Q8QjjmXRqDaDwIVnu5bchVOw7BOvST5DGPco8Fh/0OYnyZxLc5/mpnMniIcQKQHS
cV5scKF5l5sXjE0pc398rc+BRPDtYRRc+wJ/Jx0h+0YQnC5zV8zn2SjjTxN+IOfKKT+ljdu+Tz4d
0BDAw01NfAoYOTGNPBEZSyKZ/gpql3StCaEzrZryqV+a8EjJNaIwEtQX4Sv1Vskqfndlp+4LXtof
LHWZBdom9zhLCVz3sT3ekRV3aNpQxSVJWrPILopLgFijD6yJB71aNmquL6kyofIObXquCs4JXILG
6KyswNiHSQI8qWg4GlaEpVM2aUG7H4uUSH08Ol9uYRt3uYPei0RYerfQvYfBr0ZjOw6mePYTzSKo
3O5gTAzoMNTZ+7I0KVCquq5Ofm8qqqWEl6bjnBHZAKSTVx+VpJSYmcXyh1/WwtbJIA+Ci8BpCOCo
5Qjq6g0MhSAKAQTZaAzJjNyzL5Mdo52wi6568hhukCZK8vcc49+PspX53IoSN0AM0LsdA5/1f6b1
H3lmvtQwju6l7OMX7glkkUgPN3uft1C8Ymjd3Ts2UEi/860bMerlzqobnypYFV1Y3vZ/ejcFT6Pa
JHkeoeVcDXbU3/Zkhl/AeqqTmIxkiyoFWEMUAD/wqo6Pdtdb6JWMy0c72fOnPUXVY0B4mRUu+5EL
TVXvaKGI2GGNU9uJ39ZdMbImXmW20ZzjJFB7p3LkT8U84JiS8zk4CJKgYS12tLHiKr7EQMN2lTkE
71xdInI8DjIBR1D04b0EtX4Eg7h2ezGuutaP93NrY4yo6MTzPTe+scmcuvvI7LTCV016cTOzDsbm
7Rr8bmXUuU/jIO1zDsfoPk9yxSphLLfNDJ5iRVLZ/XCqqt4tyHzeZ7Cip7GMHZDDqbouXRzu3VJC
QUqCkr80XDKbfbbRcjxqjeVhyhmwAcyZgPV2UuyQfxa04uPxKCknU9Mt2ajEvgS/YbuUPE3hE+mg
30hoXXDHuMuDQssZMJ7UnGFPTjUWMxQpo71NU15+OWVX7ytjSH6kVw6vfkSWZAVMJTYgZgQA0WWe
jGRzIvunYwdU73PI03eY7v/Cflkf0jx+ggxKUK1Ju1OR6ZBgophfrxI2qHwpQQC3n1YSzY1RDFf+
LlDDTL5ytpMmL+huBE+OOmj8ztul/2RjQHbFG9j8Nw0lyKCtfE30zLggi2lT46A8OFB49sDyQUYU
6Ty+WpyYt0BmIHp2AZF7gehYt0+7X40J1ssUiBMluM1rWah8iyE267D9LeOfiUQ8dZDIS3+snp/h
gkHv1+JAWVlZ4eSHa6jVI4FPvwpvbCloeS9KXLuSHszO6+Z22Th09o5hWshdFpp8IKZOba9DRC5A
KzVBBDFT6bwjo+peCzC7Z7tmI8ebuEifa06+OrAwjZuUo/CPFHnzq43y9rpErbPnlEEHEctkfXQX
0wZlgs2SQ6s3PJPWlD+1VdT70JB855ztblkZBJ/Q5iWRzDZ5csiXbseYTFThNAH9SuVf2z4vf7hm
ifshF4LnJjsR/pT4a8AU8KuM6+RpGEvoELNhCSoaI56JzAhxKkn53BidiTjJmFowRoazKUj6AtIY
p5fRZCnBLguzZ5CaPAxGBOpgfdujXSV07uMAP7tM43saSO1jHTYGW0JzCd4Szi+XZPT7j6awzDdn
mIKveDAQSftqqjdQ/uHPtyCQAQHPFeCNzMHlMCTpg+pj9Zo7TE0mA9xlDybkGgwiuc5m1z5aC58U
vYeO9sgzMTwzzjR/mgAD5QrQevpo88pCj+E7mKjVOKtYR0Fb2ildVZFONniLAIkou482cwjO2eYA
RhpzshluOL1lL4PFhnrhfHskrW/xzZQlh1ertdUDv+zwbRQBv0P0gvqJymL7HCymuIyM7XicRIHP
28FOggsFmeWXiZqxPI1OkXXbxJLEed3UYZdiymzalb5dvk2e1NC5qWQjFKftV1Gi+NkWXkUkNGi5
6m4iy+UcF9hNHm0DQgrmxk4SuS9aG7qHgRCzPSthcbyE19veGA1EE+b5uQS6A+t37pYTe3jQbEtk
+TNlEPKjmzzmgPEA7lUG57FRU3zHv5e/4oRtSaKpWqIdRGwIDCNKcKowJ4h5P7fWQbYjJoN2WTh4
FfWUgCb0G2uboIkrN3VEOe3KaCEygfxSt5Ju7G9az1cvUdSX90aYzc+FOckrSAcqOgY9CwDLtK5n
jWZmh8aFp/aq6Q4lSHdT/KbuorECj+/PPr1/kwXeHQrs5Y0IT/+ThK53kWpIJx5JlnuhyG6b3OXj
4a4DgNdRRevZ981DGXT3Ltybe0015ERo1jXtbGXedX+rxHySQpaCA00fF/Togwrt9iMwe07y/tgG
pAs7KACCZ9Nb7ZEsgW5ekeGsVfxUVjBhloQbYj/R4QRP5YcvfUvVB81XjPWLVxxjLBKIXlo/TTJb
ik1izzjgM6K5cBC29tgna1Ol05YjSrgzrfqDXhNxO0eC8nIVcZA0xCdihyr8niDrIFEbjBOFlPgK
wpACXxMXLkDEbiL8US187JfQYbu5B1c58Iu6G5K+fvGRJx9kFtkvdZtJjr98rKEydD59msanzGkh
xQu40X3QIJIaa0laI80Pc5r6VzNnlMWHDo1qBNwFuXlF8pVDkW1BWu7Ymm+HcOFhOSmdTvHb32Zk
j58mksdD0cI5ZO+IS3RGmFr2XXwSs+/RXDPx9ppRtA6bjK8KZjnKtSaEIeAZ3+1iU2HyhDUdUnuI
d74hm11VmiGsag7uXxJl32nutbrZrcvfTNrB+jhLTyMhSmvjd5GlPOQdlhrhjcYyWeiFH7ENKNY0
eQa4pDpC0DLgl1BThUJX/JOofKP/Bg3JHofd7BCgDGtRcaFi1XoLBssCgsS3aKxw6GTpqpKKEK5B
K4iPchVH26GOf3yHypcAdUVSy7ffA85hlNvR8AQWSG+469kWSNmDE9d/VAj21aOjb1KMOgKvdChF
RgGw0t4HfF5CQ4edzvzKbzhHYIKPSY+tApveLTlD/m8ED3/RiyNiRyd/y0eZsSdDrdbGlDVrWdD5
hXY0ZLzeh5yoKci/n7ILCMBK4vu85sUzCDmgPtBD154dAJikLbWPGN6Q7ImRcBQEpDlmFLa9wT8b
cqJWBHvawocjKuKSCji/9jUVP+PZDvhMX9OA6i5pCpq/C2zKBLqPLg3LeKhKklM9D90Vur/kDTOJ
W0LEYCu0hTcZUOfzk6PQuLcmm/EMhYHf7Ucr59fJtmAzmbBGpW/o+0LZv7C38Lg1pu27srzs3E+m
f455sW1lOLPRGAJFzzK0ExYKg0XGeqXo76QrH9TlnmuzBChDGMAs6JaNdiR+OnJYT3E8LDfDiP1X
FqY11dZoGaD9BoVzDGJINXLimz2EyqK0IWCnW6lnvVHVCh5wdU8vrtFKjBpZvDb6DNlBU/P5D9y7
5rtJfUjQ3HlgsoWapE/QVr6MM/etnRFTwNzjW5oPrP34Hcx0x8tdl47qfqh8QT40iuoVFC8EzMMk
eFOE7mg8pgUY/7auo1OR4hMx8ya+Wn7rn6yOr45jiohgY/P+edErFgRylP5x4JGWj2XmXB3O5eyI
8tm8i+PEvFE1ttctvLNTPbMXA9VYwbvle3pIRHP1O8d5Lg3Mziv4+AMZpsgWv2F6iO+IAsCTt5SU
n2WHqy1SUHLwX6Ggxm7A8gZ9aZjeItefrlQdmn0I+Rw1o/wxDEKIK2biAKIygiwicVJusTBFKrNJ
rn1Ze/qDNFOI5Gbne3bFsiX3q6CmhXxGBQO9UBS6gbxfACscDCxBl4HM5auHxvUROVDz1omZ69Jo
53qPUAczMVR7Nk+yjaK9XSv32ISwIwaKFxe+3piXb2w+ZkY3r53Gth5kWYx75bPz4i5KVyHJILtm
0iW1ZFk6iksJcAYR8lE6kfPDy4MGpsognHJZBwk7z+n4RDgSZAKwN2s3BlUK4VxhMVkjhQfjSpVn
N5JowW5EjRMdWr5zFqRVKXuXX65lgLdCS30yffw3myJ1f9d83DyVDJF/MyRIgc11yjLiT/K4yn8p
5lBcApCb+MQQIHU9ZqaUo0WbFwEYYgwqr1zeYE5lySK/Bx/dkwFHipXkV5x71vjhC8am91RVG3/L
yag/zUINtMaMSOknJk8qJwYqt5tap/uT8kT6QDxH3iia5k3us1nsHA04GkOuRQrmcb/VgZlhg+E+
sXYq8+wPg4JKu8OxG64Hdi6bhpvl60Bn5xY4hguJIpDJc2jYGgpFLsgFT/27c8TAiaNu+dVPBm0C
yN0EGZm58joy61PptgRqqVrhQa6rfhe2QDl7R/UAYtvYqx8lCQ5GxGpZjoGjCCfXyWIzMXWZ48RD
s6wmQrvQOOP+IQLvei4iP3qthpkVK6OHikZ1QvXJxStwVbUtf6VW1lMy9ubpjOEHD19d986ObFMG
rsWgdtfmzjoCdB6sCNEmt04k9XuLtHfnjAxOUgbTa55F35ko4GnzeGJSoDYMViaqMW7HD8Vh5OA6
iXiZMtcetyLrzd+NycdxW8wx3zvzh11Z6x1zW7gcczwjP9fD2HhnHidINyr9qCz7OHqw56T/Iuk3
nrl5RvcpGWfQh/jqUL7gAFoeDWOqabtNDjPdvvXnnDrUaNxmNqSsjxSHA8L0ljwlpSopCs7La9am
DEzElH1F9ViC2PFQ0ZtJmp4ij89WHobxQ6rsiCT8OBQ7hiyA/V1ZT+mGenz7h14RE44SZw+nCU0y
XNDcTDun5JCLeighZL74dz735RcxeX23zxKxoHVA9cAXsMRwYuP8MYxD/Ut0F8gtkJW4DjvluNzy
yMnPS1D1KVVkXvZBbuJbr+qBSu2cZe8jrgi0703xTANxWleVbG9co7h4qk6Va6+M/HytqpD2ZOs7
lYLL+5fCMHP3jCc+1XMfaxywQ1VR9C9qyNQFVX3C6MLZDDTAszXX7vTTBQjNCWkMnHeaOMa84pMU
Qge8ruihzkEoTkE5neOKPPi40ERkybDsqy6tt8kyqf1STuJhsGa1LkjWb6mOWVe3Ed2rWXj2NmBP
scmNIttB2+DlB6hiHebML3nzQyoovfBJyYyBFiMBrllmSGU/nFd+3opL7hbgdOuOq3veRtZbmSc8
9IfWh0tkB9u6KXloqcogS5oZr/SJ1CaXcOdofnT5fiRRZ29lHGUFLObEfVok3OXENPo70KEBhYDG
Oc/MffeD59U8RaTLwasWYP+tgWJXkgqSxcX8nHUSLHtt2n62HysSAissCOStF3xZxf2k57jtYDg3
VwVcBzspjQ2z5pg+vGrEnYGfmwdN3QafhRmyZhxMp/h0JlZ/B8qUuL9l2xrzJVxYRpANHakGRJQK
+BSOi3nl5FZ/tf+emscySI4WdfkXvzWpMKAcVOamDlGzoYX0/as1LeFdpazogAyv/AaGVd9q4Ru3
YkRxsLak5b4PwA2vuK+8J6fxIVJQeHhzlJ/h2xCwJxfPOHGW8c+edklzf6hRx9Be3M9elt0gW3Vv
6Vh3OycoqT2Q/wuOsWmUB+kN1lMYL8GmQfGxxTY1P7WVcrnwFjTtF0xL0g7lhgEfTNt5GlfYfjkg
R7IYT8A64nPsLLhkDOFtHSi7a9ZOxWFIHXU2ZCj7FbDJlsZCb4CyDNX9pMR8XNg/feZx7L2aOU16
Sdj6IYbgBluGMzNsRix+jjH2KzLeOswSY82ZO/BHuBII3y5O91EthvWTdePT0pvjrQKSRr93EuW8
8UtbNasqZV48+sjXzznov2usgIKSnADpwPzLbM5ytjh+LEvqvnWk3X6bo80LcJpDCrIEp/8kbkKI
NuBcejabfN4AFHYOEHa5xne6eZATj3tT8LP3wu8xx1bRR1EfSgerUT92FDSTudukdYaLyB5aRd6f
P/+Igd5/tqdc3fKsn2+cRof3vPb6qxt7HL6shIsNlVVzIlCfgyCvit7cQ40pr2UVU4Np2wZgVAQ8
ZSTq05UKdkYJGmfsl2gzQR3YtV3CpXRSLVKUoR25GTCIPOeepxGX0VyxIFv6HUHu5rVOa9IvDujo
NW9gyqyuRLqaR8OjbcXi7ISgHKsyJp5s9sPRg7nyG7oQ1RD4dwygspSPD67LKBCrMUvPc9rP+1nJ
ec+gu9zpPTI4ETN5qLBH8aTTDwsaYlzy8M5+GrNRbXsLiAHl4unRZPy4cbqQvA6hcZ8Sber8tPYQ
vvlhmH7TFjGwiIHPPvg86/dOGxZ7ZBS+vjM5hz6Ysp1jSXGnwsx4dkGS75GUVZwl66x5wmtkPFZW
2b+52KJ5QEI3LxzP2/7bAiidUQU8bewI6a/QrsQ9R1TOzP4iNnLC0PR3V/9/irv+z0HW/5J83X/X
Oija/z9Iu5LMdEgc/O9Z19tn9tnL5LP6z2nXf/5b/8y6Bv8QmAJDh7jgP7EF/4y6hv9wdMLCc4mt
ck11yNn8i3Kg86wiDANQBI4pbP0//Svqav+DVLgbhi4ZxMAipfF/iboSs9Y5mv+cerGExaSAHGBI
sdMPvP+WQIVyykCPSzggj7bfpj8tHRD2WVZ8wVG+1xi953JgKGyT8cfPMNAedNL7bHyiJVbA/7bO
FagySzPLlN192qlYThQRcOjEWBoGRZ96hqq0DeL8FM0dSLLG1pr28KnkMvZI/GONRJp3xp/hLztN
U9RmzVObWlAIkRP+dn03+mN2zS4V7kMqS7a7nO8OZJPwwsCxgZ4CrQ3q0KVLOoEg0TROfPhu6wxC
kxF6UN4EvLdBk99ifMn7QLk2PN7p2Abw4WLu7EQXmw1qm3YX5ZRYAs2TiyV1lYho50PKVWmFWgAL
gSbQJZpFR/lhoHGJWNGoCN+N9e9Ak+sizbCrNM1u1lw75HTePlSOe3HTwFq5icfD1q66uyLJhgd/
QSRlOpX4DTJzX3cMxkBjTeta0/Too1Ef04Q9SdkU8GCmHvLAjDYqaO8rwbjaNexfZpC6GARGeyOV
IIsZKdqJ9HYPEui/nKrlTwbu2dO8P0eT/2oqPUnQftBimX7ZJStaCljlq8XRX3MDS00QZLs7rEUm
xpMDXtDXnMEc4KAp1bhNGy+9RqP8iB34qiXjjDOXVHtDMmgjxjg68jovVrYtIs6tQwJrAL68b3ET
TRR/WVMGNJFjp98GJ3dqirsMLune07TEDGxiAz5xWTTbShMVS1hlGrBoQ1o0QC5OccOVm+OafQFU
iEdjrBj6h3A5xPiL/Io45+AbfUoNGNpHUlprrvuUj7LyeTbuVelka6uuHt1uIW5tHQYG52d/eLfi
tmdJCTOyezCmQmzSmBP+zGENg8xpTsb3ZPH9g8RUQVt1FxQF+DlzoiGMs5di6MfowapsNLUyAF8Z
mnAsy86meUkIhMyiPE6adlmFcC/53U0MVmBhepqKufRBuiNgQS8wMAEU/ZKaoOlqlibdeVDofI3Q
n/lHt3DZ1uzNXlM4aZ1dzUxSdhqpN8MQrbIzKKf3XvM7c03ypFGFoDMm2VrOYu02xptfpuNrqu8B
ASRQAyQodvrkIs0/nP2St0X7vkPHoPToMaPipPOZSxH+TgP51focOsgTZCtLE0jr0aPO60IltTSf
FMqyeytBltqaXRpoiumseaYkEKu7gnFESmn7lqjlmqiKxu38q6jD+26MB66/ZnOf5sdmTja2X8/f
ZINeZF/PjylIVanZqrAK1rput7I0d7XRBFZ4IlcGBv1dTUGKDULynmpoq82F/IEVCtv4njzoDNZ1
Ys0E5GPdaN6r0UN+DTUDtgcG65A+Oc+F+45toebGCizWGixmp8D/EhPhYGO642Mh4ZHNVJSHwgA9
BG3ARRG3GQZJEBE4FTtLGLWZptVCvz5xbs+vQtNt//6noIdum2rO7d//LhGwb0URc51Kh0oPvcFd
aUauByx31NTcSfNzHV+8BUK+eKWPoS8oLEDu0HYDzd2l4VytR1C8vmbyjvngroPFeWITNJ+lJvdG
muGbv9Ws0Zkrdr1eJ5Egh/YLA1u7PiEAB6CAbc0ENnjnPk4NnGCruS0Lp3dXE4QzzRIOAb2tU80X
TnGnaN5wQAn1ntj90UWU/sxz/o/dG8dOgnbsie7g7hTOnkayWou84CAURXCNC1jHf//BKtO6xxFg
b6wRYTw8ARwz1HNV7tk7tgudp1D1LA5/vEl6nGFQsXVygGCOZ4rN0kBctjjc8cTXHGb5l8j8W4Bn
HjWneVAQmyvNbk5ychGbLO+t7ZgUzV7R/g18cslD5CKCTIyE8UKEA7HWVGjNh9YPMl7N286z5Xrx
JBwq1mln4AusmHWvutGsafmXOq3HM8w5A5LtVC01m3rMJgs+58zNDW41ZeZda4b1IZrbcAt+ggdB
S4Qd2rXU3GsfAPYECBsDbru2F7gWpcFq208N+djyVxCYUbRrYWkrTdXONF87WdRHIOUr9jP/OAHC
WdP4ija25nJzj9oFHi5DxbjmwOy92lVOmB2SnFTTHJvvHjvwXYJrnZ9UmWBkCzUFvNU88FqTwZf2
KegG8RxEkHFslnVbsFuU4jRRvGaKxCKqXpeaNl7CMsuhQq7MnDlOkbRwBFDeDtNkf9mkQkV/cbo4
3keaY54ANM8Bm4sOwrn/F3aORIipKvxzCxB6q4noDu3hs6Mp6RbPOtkOEh88/xggwcAshqruhn9K
TVkPwa1LzV0PFo7tPVHy2sHsGw9+8nu02i0Xwv4IeS3hggTDHXobJCONdXfomRaiRD2vme+wY4p7
o7XXdDGMA5/A7j4aRPU0RSWCeC5cf2L++KxPOX0H5ZXgsftY8jYwOmjzvH7KvaMJ9Klm0ZN/5/Ws
+fR0BzcczI27QrPrbSD2AUOpw+jZNXTfQOodXnFxNfW+9piiA8jhM1Yz8SPAqxswDBPHnL68KM3O
B3362wMui8FWc/VF9Ccrh+nCOuaS0MrfcOvjKAOOH8+dt60Yc6wZ4RR89LHaYCOzjujX77ym/4Th
3Z0AoLLwKxi0FTHrP4bKdBCQZyEEGFjfXGsUARQV+icXacDQ8AUYKWVKL6sGrFJs0eKhOKH9CG9c
Q6xzO8JnKMXZsEXxEqUZEgFtKYgGfAUz4oKaO/wpQWVA06U7zw12AyOYnpsc30HxiOS82Lox4/UA
IQLoVAKhY/ea1gXoEZJ//leeZsjGM7ff5dyKVjwbfs0+QscR4UKwJN9W19zzy22Z/8YWto7NoB0N
VHf3prY2CO1vCCiiblPtdBiQO+Ta8hBp30OmzQ8dCgilXRCTtkKo+cPN3OkcOCN1J0h+PKv657BK
DfxM7vgmEv8MjjrcQyE1jx2IFLYP7m9LUIppGe4fAzL/m6jDVTFpa4UFZerRcSHWjZ+F9lrENYYL
PpMr4bzhGtDR7enBizCwJMYbBZt8FxjJMUKW0VF+3tLJPfYdHg2UZby7MGuM2rHhadsGpCVu/trA
YQWaK6GtHA16Dlt7OlKEHTnijkxh8IAPcuDomx8KOe48AtQnL+3JGHk3cI3je+9/4Y9BChJToOrN
yTzkUS8vbF3yjY1AZEYkwgcKKvYet0iPZMTRDhMjY5vbmj5PfGIlDoeVRqOJFiQlcsJWkkZ4S8x5
3I+ITHqe5KvES4+hdpzQekEx2jG0o8dxcOZvBml8QOg/tdSOlNiK/3CGxZpC3Q1L4nOGToWyN3eN
v4YV7VrR2+cdg6GXSXtYaK79Eex09oV2tIR/bS0ERupuuQOA2W6pfs67hS70ZjFqifM6LXZlJx/n
Me7W9V8XjMQK0wLQZBiMKYZX6fDAZ/sLsbVyD/jk2hfKPY30vHuWD0ef8NZmXm4gM8Q9xxZ2HdpL
02tDjZuE6mTPnnmqzBQ87rxj/TV99uIjsciZWjTMsSpGHGNoQUnWhrco8XyQZgXkfb7TSXJG7iCY
HvCCohqGQ0W53qFkR2qCOVO150NBuDlMs8J2eVUDIjJiEGw0y8NL2X0zwJ9OBAQ3NZ9vp8mCCr1M
cBmCsdogfG2xScBI0waWpF1a4M9eh9sjuWN0H66Y16idbXfRpYCIHjBH4QkdmidRbVU4faspkdRY
XDha2jykiASfekhjgu34znIxaxZWJ1Dbm2SLuJQEUXNnVv4zvk7O4mC4cMRhOpKT/0Kpf+NOOJBG
ZEhylM+1tiMFS2OcigBj0qDdSQ4SpWpKJ5poFe9SbViqBlxLkrSBpoBjUgzWpj90TzP1KKUNTaV2
NWGRoxSh/U0mdXuRgpZwZvuSa7WVpW1PExcdRvoYoBztgvKjbx81lMvk6jnu9r12RgG6rXRNOmIR
E5eHMHVumb4cIC0onvIib9aJDUrZdvDhIU5b9mVtLIxxwZLZYVLuaJaATiKM+/TOnC7cFgHgnlhn
k1gLHKKlfx9HDFhLV/6qcUpuF8cqd27Uw1UX072qqZUTB1332qUF2oCXGOQ5bdlytG+r1uatCAWX
q11cmbZy8QNfVp02dTUWzzRf27sG7fHiQKwuiVZ7eaTc5UKGL8+8Zu+ZrHSFXxu7yJ74AvwqW89I
3O85pgUjC4k4mW9DDJgzZaS7RmvJz1ibxmBwu5c2to+RtpDlFuUqkSAmQ1AW1cp5LbSzLNL2sgiN
mdPgM4vhv3FsgsrJYAEKPe8XstPGfCI4DOpm5jbZQRIEBpWp4zC483PLEo4BX7ldGiivo4eKVGrH
Gm+w/FyhXVMO/rVUm9isdnQuhkpxBw9dvIlDAma2h7ttITJ/Lkd8blKb3ZgdUC+TI+pFH6OTMVgn
ZQ9kf7QTLkYO52lL3H+8Skzmv4thHk3AvONSPLcoOb8a9xYW1dVycyax4Hg2okNM1g5Od1w838RF
2dsbIIr9vuuMLVnxzyxE6piyfiM8gDcg1Z47nkn3edqxhNQOPIB95zky3S2u0QJ8ufh2O/FOgKc4
dNqhlzGczTjnUTpWp5CIdOxq3x4j+62Pgm/WLj6JlG/Qdr5YWM+90L4+xH0zAr8WmhxvVpx+Fi/S
FUiqux7d3wLPjC0LD54UygUAgx5xlPYDxnth5tQFI7yBhTYIMj5dq3GAqqjakwrPQrsGc6SDXdA/
+dpCaJhfjbYSIpQ9RQpPIY/FI7AEhy0jr5hJ2wyH2nsZtN9QcIRcIbZZCJ54XzDAOJ5oH2LENXev
UCRWCa5E1C72iV7AGZKJ0jbFnuS+cx+Pf7BQdEDlxltksHpiaGr11gupN8XsOLgazgTXHF1jp72N
KXUJ7XGEgs5gx2leRoAru0JaHzJwFxJKiwWAaOCPEzgxW7L4RIEfVGoe5gy8gmZCCnKOB18lm3jB
WOlgmDTHXq5zhqmw4H3B/TlVT552UrrIKVNtqWRNs6Jnlx5jwUqy1EJL1/Onu6oWTA2yF7bGnMnF
gGCp69buONiHbCKsGIb4o1sVHjJO2Kf+5FI82nOnbrZFgwPC1V2ScA7mNXkfmEnja6gwcFaoODse
QS1qTilxdOZF/URYLdjxpC259q0ptzV7K42/fASfgMnNrcm83fB81FveYoKdv7Zuy7xCe1WJ7m48
0RmbMEXzbbEFWLE9IJrH9vqOwD0BePs2icy/2EGMVkB7SB1tJCVGtWpaHKUscgHKkUR/rDxicmPH
XSRi1LgavI4RiOUl5MEb+6lAl71mDi72g2qws8bmgfuo/YWNDoxPRdwqNzx7D9IBQ5q2qgo4btBQ
y4urjavN0k5nMWBhZYva868Od6mHoXXSrlafBPtO9CX+Vt+wDgYcp6oNKWVoy6uBNGAn3eZIBIsp
ptAu2KTLV+4Q60t7tQ9hWJmqcp+UYawXy2RUiVS294f2MLrkr9i9NOgVEyBb80ApDzL+NQv4WGYs
uSKG7D9EIWh9s+KRG8gKnVdrSwRvzA0j9upbVmZIb6PYI7Nn5f0O6NtD07cHrE53mTEINmKlWrk0
e1cs27ksaqOuXePWLZDsZtq2K7R3N0HAy9CueUgY6TzjHY+beH4hnlcTSsLb62iDb86AS0Ns5DEZ
wgcBHP7gMkpZSdS/gdoSLky+lU/GwCME+JRoT7CPMHjW5mDeHNO1epsKb4FIOT0t6KtlHTw1g/8z
Mck4BgmJbo1hE672EmtDsdSu4llbi1uib6b2GHNOGdbFYHtHwwWDHtJGgoq/cbT/uBGYkPlA7Hmj
YEf+d6LOYzlWpN2iT0QEPmFaUN6oVPKaEDoOl9jEP/2/6MG9E0Wro/scGcj8zN5rwwSdrmomMdnv
yU4eCFHWFGnKas1V5qBRxCwvxC1TrFRHAC8ByAQiFrk/dwvhzFPZj6DwWdZoa3Jz65PhzI7eg0PF
hMSY/tA77jEo/65Gcp8xNFNEkAQdrZnQYiYdGnfCjlka6e8ER8s1QTpas6Qp4e71Gi69pkzbFfsU
ob3Zs/G8wKsktA4VpCJqwDy0JuzeZE2szhzzOyHCeukxsdP0PiO4MjfWaHO4ziRe50n32qyawkWD
GbSmYmOte3H66mIIDoNuQgECdYYgKLQi29hKz07ByTlhgCBOcM+9Du7RHV70Ar2mC3SS2oJ87pyg
7tZc8yx7Yn+xuOCra+LL4BEBPr7bvgu4LEqZxcAJ1F0GyNoyHpfO/GkzslLk0uzmnKrYmlAKLNjp
NoBpDyzX/K2XRj88IghrcNf1frZvTaw2KSbrbRQTte6UALFYbdzt1k3OqJM7nP7+flqzzOPa2uqt
6ncty1N8axQAytNvgy6KNV7q3sNcJaMIX+JK5EnE54gdYMNAmZCeIjp1onnDgByHg4nrNkIJRo3U
rdfqQQfkHuDTea/H27AmtIN6+tfX8Ue1ZIwRkBdtStD9NGxSmhpsZd9l54Dlsbe6bDcZ/2zI5UhF
gelXhHzMi8UGAn3QzDQDZXixAbz625JEHCcxfWDqDmGJW3/2WnerOUbC2pDIBaTbgBEslm0CHGPv
xvrzaFjHWbvbljMdvIKdepV9KXQem8Zyv4lLaPcRi5mNnqCjskViQD6VaNsyZQWWKT7bKf4VeVG3
azSdCFxUuRsQu1+xVyM16XRSDRRJ7bmPDQlM2t6Kq1cSauSBkuCPBPO6hR7QhH3q3dIl/dPEENsa
PdrZpv0n/+Xa3TPJYjfdSpm+mf5fYrAecG4ZN+beFyEw2HYAHk2chfMAR7kqo5+2h9zG0iiMldGF
hlIZ7xitjoKlFxly5KuSguaLeVvZXif8XMIekOxAsKTEKaEiT2T9pjGrorliVMp8TL0r1RiYFCKO
Gmnu4pTt6ag7ZLtq4xlrgwc5s3vY9jmqRbGlSKTdZZzaWVm+w/eHoK1cPvV4RijO1Dxphp3gKePe
+RktC11d7ybUzzoHRU2UduQ/97X3rx8JaWmz6kQJSq6aNBDPvrZpW57oSLCZNKHu+9cxHmFKkRiC
6BWLm7xWqbD22kKaVz8ec0WiYKE7f01nWJnC/YgNVe0JsB4Dt+dDxtIpTmH46QmzgaI6YERawYjI
byAoMteeDUeeRZXdtaEpgsq30WQN9i9+/1cFYnImpwTxEXNTUAgukaBhFIkvut73noZXuTxpIE2Q
e/bIjfSBgkPxQhQ3s+OpIC+FnBffbwOlxcG4unCjykTSE414r1rm9YvRXw2aQQS8fP2glABoka7V
+UXois+IBM+NCbR8k4+IjSiMD33HAxRlDCyNyaz2rm0yscyng1brIiC2gu/NXZhSwI8MEDW+oY35
5y+oK0V0YJtGcdHUXDG2s7V7Y19Z0ci6I+4CzSqupVEOh0E+CLtmhVEMyBtS0p0HqbnwRkGwzRZ8
TuWzOQc7ptfVTid8kL5Rs4kkZe6hcw9ENggAd8jzsC2YZE5jfYBjTIgB0cEoRJmRILk6RLbgi1BO
aMlAW5xmw+ig3Pg63NaYIAoPPegIdWp0DArrjm994Uno2EHWlXheNBq6qOfxHDvitdrsISfMN1n2
x2Tc2awslL4bQ9tevxygFZsSoe7wUKP5r3Aw5BRzQgeU7dKxQaPodL8cX260IYFo7dDhCM3+plSO
z56yyg2mlQBZeLKpPb6LrGt2+ay9+TEGZaKm5vLLYYnR+fofPcULPi8am5iCYsRmERvwgHEbS6zQ
+Ld3lk/v7GhdFaTV3QNDDHm7QSmAJW8R6clI7Wcj41c0JdNTaTIZHfKOP8jU3gfXf/Wn5mrX/Aji
2j+mBePNOXPjQI/jb9YnDy/1D8My5M9Ch2JXKcM5SCO71tU0bBfFHFBWza5X/PGW5r/QOtPjzvNv
u23f2tH/SAiZIhomfQVV7m2SlOxwR5ynGJ+baaLam+x7pZtQc0oUTI48yRg1LonQgd3RpTQqemOZ
o7ZDV4wUFuQcMXO6VtO+wz3KgdkMW9X6O+FhXvVfWXsfJnmzqylsZlLYCAXcpBoiXtvH+e2P81uu
pc9tbd0aTX0mhtGh3B4usaKbtnM4LZVtPbTBqA+Yu05j76ttsg5e3Li9DH2ZXRPUNj6hUbHXElcD
+VVT2rXSVHlz4Kvd6jNqbPa+3vwB1a8Ms6zgakxjYyM737i6Qu0RWqXP7lGuyEN/WAm2yHlgueZ/
a8CBd17534YN11y6NvgdA4Wlbx+KWY4hYAF56juH3sZDDN5ioUZjXYdaIRwA639KI0u2Wl3DUxys
LfLe9ojwfDi1uvOHxc6HMpW1Y0dcf8iRI89HP0NCsnOoM9shl1inlEX0dEY//lrX1HOGZw6cqZkO
4RdOTWGo+LRMNPVLY26ETf9OWnSYo0tl95d7B+05R71LV29vo5a6G5yptxtqx7z6zLA1NyWv1otI
307Q/TKzB2XcU+owdkuMsb22vXfsPebj8s9gNHTase1er1mGZaGZG/sqW3LxlNP/5edQPyFA6IKu
QDnNlG2ECg9Aw6vqMWQywihFWdILk4hQJBYi/lFQ5iu1Pm5YjpRcHSlWi+Kx8EEKRqSjSn5kQQ7Z
HVHrX9cg1bo0f0ZEP3m3hGYFKVpGV/2fmuvQKLUnkXfwC9ruM52S0xS9O7A/WeJv0bbS8Yzlty/7
bYt+fOOZOHTKrj87in1cpowToY2/+iXBj8BxD3ZwQx3MeSjCajRvHcRbSkj9l0vM8Ia2udyQ1MYi
5ppq7pvWshFvCxwMUrBLSofoIrUYzk57hd9IKruk6ulZcY9WC0S+bzbsn7me1KlQMjnHhvvO4UAg
bM/ayi+vkMfc/UxtHpLuA0yox1Fu6P98601bmn82GMTAi4r1q7wijPRziO/W9LH4ZLxLxHpLDTK1
K4lEyvwN8iUSb9qdhsib+TvZOwog0qSYBeLTSDQc4cNL/wOFwd8uYIZ2kV/zvfvjcKhZUKN9wSNP
vPg28ZS3UjMJ+Rm1V7tPmsNQj49W9+JTbzafNOUJIACvwrVcXxKCf4KRyh6tc2E+E5l5yBYn+4ZU
xc3wbxYMwGRiGy9ej8sCPa4Lzg7qg+DKgSPuuBflZ3IN9J62hMwHbV0Pjy5iS5up6UUxHLwsmv1l
6JwkGUsleGk2JSHVz2UaAGc7NP47y8nhsaJZD8fIZGfXNDfLRZFnVHa6c41KEa4ERjn36+XVjOxv
G2HBGQlAtNPXeqtSUmG6cmayzvJTYafa1R5P2kBRz/N17srFPHcWKjZhLHtRVuIQZXXyrDE1yWMi
rnjbuOd9gpwMPYsedvvt+2wpO6eUgaPsd8Mqx3MGJ3eXQntnKKS5J8Nll2fN5i0iFCMwyQbarSq+
LcYjxvbCTU7APA+1OSIDTPpv/B8wPdwx2phzys08FTbBYzNR13bJaV74/b5xSvQ20URn0/+tU826
wecI9fX9ZaLCVoPOj4XamunQIG9POqPetEskjtAZBrK1RtS5DJCCNF2GY71Gexor16Rah9pSOnu9
yq9dkSNLHvtb5pPCNApWy4o7dlsZEQEVEkGdmGyWRVQg0vx0oopeJJ8CTMLdGh+3QWKuXRh7fLe5
JMIz9Uh3uKBjad4K9UnA38ZjQl2zh76VOnDznCGv4/CKFv7Rzlb7rIiqfeWDCPVUMr6WEuFNb22b
Vn8rdec3YVYz3VP2TnZeyVpwTTEb2daWuur2XMe8j1OVP5XwNJ7xGzEliN36jIUhCaLFHOCn+mLn
kfWyqUsnvmW2fy6zuiPKOiP6aWlShqfmjCc6Hl8hwVwSd/yj6XF50PE3b4zJ9k+ZQ5ga28V2m3aU
b5uceI7Qirhca+r7UBbMkjvBbQIRwOPVZF0tE1beZDJGhAq/cmHVz8Mad4jH8RWP+dj5fzTyqXbx
Erv72J1sAopNliIz+VBNYWsfqKeeVF86Bztl22nB97C6WWG3xHUas+5k5C/2rnCLHdPohmTneabb
beYAGeQYZj6h1dVg0ErSaC9d8Z3HJToBFe8wqG4x4kfHvM/xCzaLPGiGfsdSGl+biAi6DD9KWM3a
kwVw+03zUau5vROqvrKeTb25zTyOO5eFXrASGjakpvW7tGfaU9vOWaUJkDlOyY2ONvKI9xOZK4el
32pnT0TO0e+1RzWPxmXqcVLobXFcQZHsduwc+IuNkiBX72IS0UaNsnrydZKiDVG9t+UzA+Kb7taS
NdEFDdzyA1H+RJJyT2aCmW4BKzLDVnQAkV1oVCzpRwYFf9sin2GHzHKH93iHlHR+4NeiBgbiy/lv
7gcnhm3KQm4t3tszSSoHxPR8pbmECEDXvvCf17DiuGvcunIvuVtYG59m4+Hm+mvs+MN+rL693rn6
Yl0l29fe6Y6gOZsb+83iYNUSxbXPelSua/3ORVqUJJ/DLKOnJl0br8rcKFgpO9CVtIuNGe8dEC9B
F889hEiXn2tj7hyFc0cjGonnj/4gtSoy4IxMHhNh0PaVjHsd272MMttaSd4EomaOkhTs/URMw+vq
H4AgxUXWFs+L3dgHo5akD8/y5k34N/pmzp86rQmJqMmOvF0W8mEkEE6PXKEz52PXSudAsO1wU5H9
lvbWC0L700Ig9r98Pfy9RvvQrfGpJyb0kiT5HznpRdjo7pmNmr6tYo+JPK60838fkiV9qWxuFoVM
gdscReNnNA4EFldYk5wxOlKcx89VsfwFI0fsSZl8JU3xMRSpd1kqAtcYGl8s2/oWbRt9dsDbePON
Y7ywuoyX1N1BuASNP5tEFnWJYtnrvzKEBr/fLjgDFopIp6XVJimxvXk0f0+aHM9GxnaCgIentCQt
p3frZ+l+19gKNoRR0FiuXp8+YZxTmx6qhSq6D4N3cc1RgxTXPNXwF3D2oiQaVBa2eEpCU/B6FGTH
eayD7XyJjtnS4cGb9GyndTxJAqENs7gKSyc7uVuJf0S41ptA1QYPnaOr0Z8aKd80q1pOi6leG3dS
AFwI1EZh7rGvAhnDE2QzLrsWhJoya7a9DwjOMrRqN6j9uL8TZkee/a+2aZaXaIb7IZf+HTG/2LPB
szZUzursZe7Naav40JPIEesyfyLxBWTw+k9laeo3bKRd5gBFysaRVdogtlYndwjbRDAbojvh7CtC
zhbMRLIf94I85AvLsAUbsoeUfjSRwY+1FSaETCO7GJZn62wBHc5Qdb/996F0kRAk0w5+l3Xtl0+C
q5cvJJFgPKco2fWG52zQfPnbnmS8ZxPH+RZaIAXE+qlVEP3iRsmfNUHEQNXxPUwTA4IsRi9YdZhS
3LwMTLd9MdBCBAbOutAz2bwslX9ialm+pMnyKluvIhCSzi1yplcUruXeNYqBCEdVPNVd9Q+rZMEF
fSGuA1qIjpgv4yuurMI6JZEoDn8X9s0vriPz65Ja30NWjXsEOuwbnANuCuciTJVc04iLfhLpHcXV
iAPAwvVRsEjSneHJXwNyPH59SV8Oj36p7m3buAdjE/qWnuz4y1EmlXEXurUgETNB5SE8YqfRE82X
nn0y4nUSEFNg8yQMFHMQSWM4oSCNnjQi1YyZ7cXwYotIXRIv4wmsou4yZDkJYnX7q3IZrreSqBTZ
d9POEieLfEwoEFm0tdzFepQzMTV6+wuj4rddLMmmWtgrG0lbsYFnBoIpZZe5ghgJtxT7hLx2dMZx
MDEz4eLtPmKzaC+V1xLdQMPK/C3eNeQTcUwxK2n0d9Cv8B4L3TtqHYMgo0U5mcc2MbjlFCaawS6f
McCgFkKoO6ZX0M2+ZwJTQlp51h94bhioDuJcII46utI6amlN5hnBOuGU2b+WRJlXpeGr/ciDRXeN
LaiG7vwfg8NDypnQajORt4TKLs2ok/WTcgeLhqluBYTiTOd/xvBgXVSnNxBJOK0Ho2V64H9AZZaX
mOgiBRDhvDyDVgjMdqpurgdrZBlXpmbkoEOUxnSfTeO3VXrT0VJcGuhMLprb3VPwtofcY/WPKpOt
FcuwLdR/4wlcyknvXAIvBd66sZ8hzuofceTOR+GiI1wLFch0fLCRGym8KoVwO0ZNI2AHXGenAThF
GHcVxIzG3xmW0ncsL/D6JIURGLWIj8rVwH9GJgFgjkZ+G+BpCAAE9BV9ceyY1daeqF7IukHHWI2H
dKIZMkcnv9pf3ji0+7KJy/1Aa37p/u9DTLrvljmEhRvyCxST+WASUJ44UssNZrvuFjdng/3CKTXN
D5yflkMRELcAb0f+l5WckM9Rvh2Uu0MgJnYV2FBCG4hkHebpUMqSOAJXOsd2fWgw8mfvbTx9Ijk8
ln3aUb+Igv1yyhRPouaIHLlrC07mxvAutbWmEfX+psURt1Usms5Jg9+S3Db0GbjaMCtT0U4AoIj/
nGdET7YKqePtPftEkpxWrx49ZdgRm8fTltob9jPiMVYj5ddScVuW6V9HRcw75gFvJBKMAactTQ+p
5AgP4Mvrc88wmEXKqSXGE9EBAu1gHhcvEOuzJLxUXubKwACZLH6yIzeNiXlCFGk2zL/jNSka48N0
ank1Tv99+t8/Oeb01SsCyv7/X8GJ+FvOCllU4Y6n1Grv7vAVI3w6LnCKtlbVHpQ2MG5Yxh0IKJav
kUq3BLjUCKmGXTaunptK7CKixp9k0lELjXbxAuSFjh8cMKSNPUPjhfrR2LsZkwqpX3DCAoVv2rfa
z6IDNgIsqQNeglZ8ioh9AIvLSxEN2clJx1uBVg60EHt1ZGBsMSTgCw9T1SZx9IBsildZeh5ncSuP
RJT+QhrRIFU2wGXwhNd6loXmiNiD6Cee5AiDYarPZM/OnrnXJwcVlm9Gx4kctG2piLL1Krt6ZEle
P4a2+Sfi+CMztG7nOlNBgQhwwqp/j9ZqKVCUH5wZFP8YOpe6freMtaBz0pTfRz1tOqqYFm2p5l4X
ar0zKDJzHcH4IVvqJ0+N+l0rpH5PWWhcZsUMmSDeyseZYXM37RgNk/DbQ5J0qJBgTnzajrm3+3i5
MuvdFXp/QkUWo03gz2gEIEtuGZrZpQlb0HjbHKXHs5cCntZJeMARTuWWFeSY6a1x9bpJfvTFissi
9MDqiKPTDCswYSGAiXGd2+BwxHb1ErCo28JCGVCrLe2pmYm4Rq9wjCOLyAYEw4+8Ua/8+EA7NJZ9
7ivpcQKh9I2XD90pii/pwXMEG0OFRSLepdPLl8aZroK+OlC13l2Wbijfa1Z2QylgW5usd5ZO15k6
mia1UhLfB7b1nCJEnLPj/8OYxYGmgA49NjhgYXgDbwFVhqONsWsTSVT08sUTtUb6mH+cvEQ+ywTa
AIK8k4kBf++PUvBD/hqaeXmt4uJ3Vth2SC2DkVF172lU/BBvawXUd+eZeJEQ99n8YJ7RQTr7qw/9
FA6EmB4mA+xTChXyYTBOThlQXpg99wc0+hzwpIxCGrt3k/+rwf327De/0wH9Ss81tWsa7bmdvxOl
14jO3eYg/FvXoqwWLQvgaPQ0kHT+8MHozAlZYTbbLOp/5rvWIGMckVuPbIqP/BblBhbm9+SyimX4
utKh5c31zU+0NEEWvTS4N7fK6t1AKsTs8xhd6sFASMDfb+tdem9zmhKt5c3SUDJNRVPFQe0qVE/4
vMl7uo2qXthda9+1padoL2rmvU2s3R0PA7Vh1Nq1MWTO3ZR2cLHzInQwKj9nNBAwTwyKs5KMSK1I
6ruNBqIwNICMNr/ZpudZK6k+DvPkJNhj1Gs7Li5h9xWyqoImW6StGxBV/0M3c2AECzMFTRgm/fkW
szeY9L5/QrVa7IrcU6Gl5clDLGm8xXSV7dkfFL29fDC2Zv9uM5ob00hHgjbmW8drwBoa8hprU8ts
je0b0GXWqDWEeWI9ExgfuaCLEu4vVGEHHW6e37ftIyHJcT+YX5h0xQ6MlPM+W/a18ytk8WwmnkYu
oJhAnwNuyu44epS9FcrXYhk7oE3in3TF8pKkznIwbeB/Qzlkh4zzlUuQP8FUPRN+QJfWTIM1x+By
HEfcUuLOr0ic82viOdnVrgjMthtO0F6L/yaaKU6mFb3EdJ8Bh0cVeBo2sSmevxqgT4/FstN9W/M0
//epN8/WPqYeCzARsH3gp71B+jkwnvD8R+/t81baT3aog1TDa/JohVdgZOUTwTTqIgZS9SqyeBfH
wcw1QxbeZDPcIG1iTY0yA2U9A2Y7NCKqa+4K5qeFQbttJmjUrREdoTmrM2NpYLS9d55qbboO64fE
iZdNXEyvNAWMolCn7s3eZG2zHLGbGA/liP5F1u/c0HNABKXYc0nlrwaL8mMap0VAz15f3M7+V7Or
eVkjtqJyeBm12HugUFUaugXLHrmEiqZ5STJ9vrpj+cgcv7xYQ/1TFajQGF91CeIHM2bBO0HvHE3G
Ka5zSZwsInUbQa1f1L+zrG/OabaNJginFpmnm34VRVWj/1d0a4ZX3PpQaTDe9dZjNgzj3PM73xIK
cdZHljf1hEXdKJh/mVPzomkDTW2b7lTt/jO8ljlc8ZNYHim4bQl7QNSHDrci1UFJqqgZVDKDW4WN
K5hdxTi7yJbQNozxxBlAMlXiFwctwaI3WS/rkfbN7Ddoxs69+BFqJVGTb+Ev85dd/cQp/4PS0u61
BtK2Tb3K36AK5lrVevEgr3jLrDI/e/02W1qyFxrGeqYfk77e1Cz6nIZiD+vEtnQtTMWjHu/mCMZN
HuWhKOvmUiXIaEh2yveLDwGnxmNyGqL6oVneeZh7XBGSSwmQ8kIb5cjQzrSPyPJWSbBij8wEmrhz
tqlGUXifgOyTYNY5wPhh0VJXTJrQI9BQ/FhIiz4IpClpX7/R0lfvus4mEv7q3msL745RG1+vzdNt
z4P95svpPnkggbTRYz7lJM7dscFe61XxyL3fWin8F8+Ky03sjtP5v0+LRWJ5yJExumndhOnaDFJt
1C9wZRbuV+wQcYk633ptBxqwNmb9mLjJtUlb/zUf3f5ksIzkTp6u2oLyPalx68jC1TbloMWhy74L
xZhW3qdtW7bRn26gamxwSl/iZfwFjdoL8JKcjMoyHiNTqlp291b58RvRo7y7XoBKwToN+dARByDM
0FkydWmGXtyQcg8BygXv3jFm3FhNvRNdqV68gedXxhpuC4rqmB3dLsZZw7qy7UJNsnLqcpBHIIbq
z9zE4ND4quUSWX4x8o8ZYwEFclLWJml/lGRyB1LwNfXzmbXvvklFe0s51YUNZ6ZGKLOpB/RjOdmt
m1UiySzJQfO5NAcTmjDrcmmE9TpP7OvRxpPi2BfVw70fe3F3i04xgAEOtcYdTqQuR2YkzsbWqaf2
psa+v6FV+yyEnPdjSkvAxMzJBKBStC9X6RhvVeykxypGdp0xU2obNpAW065+0Y3nFDgUmXpWdkSt
uLBUQ0veoROCmbEhjupHJcIMzMJUQenRCOtwwmCmQI2Ui3xZBrqcVDSvHZt6m2NjnzS02cpOEebr
6uFo7YkbG6WNlb10pk6jj7606qr8WI288VHWFqEYSgRGMVu8yrOGXd57WEQb19lJUEAwt54IgOz2
KrUeaUOPQVX0y2k6lh1+XO4sJb/MrqCKFUz1/EHDA5YdzDn/VxhZexUDscBdXWANjvLu3MQ2x8e6
rlsyrKRgVoHm7MpIf+iOmSJAlm9osNAQruGYeVsdtKyJXj3Z79WskRRWyL/Qo2d0mt0hLxrWOBQq
8BPWNQV5m0iCB8j5JSZPG00TK9ND1A8K8Kw5BFia1zw0cxvNcglTKJCX6duDrcpRQDau6odh22n1
U2nXsEgyW9+4zQAlz5W7vBzfLH6wT3I2smPiGd91BNxLdzt2cPAf+zj7jErP2ZGPHKQZvQd9BQsS
hMVPqDq1sM81fuUL9iVC0THo2G9Ks/A7K/gaI9Y0NMTEAYNWu1DWh+YwVN/RyK+0oM1amiI+0FOk
cEGD0jVjzHBq0+P4uo5+JzcdbgUIzjruuhoopifUCXnHD4Io0lKctGVP4/6khQ6vdODlpUQ6UFx6
QexH2S/iUbdZATtbtrYGtgJ4wFyu4a44bd5lYrBUaCz9eyIQODPWPaiiUsvKtjtgefuM+ntl9stb
Pxf/KpnyCDLc3SOGRULv+PcMsjjdMdI7ry+hIDneFs/sTlc6PoTce9ZynWDiFAlxyeLl7jHiy0rN
OxBhdESEUOw9MT1cFkIbYzDeuIxZVUI3ImNc57fZaYGcmKEP4CNC+v75YBbTBSc40gJ3OcTjiBNX
AqShQ63DCBPxziCdfqMl06EzgczXsfPu9O1FN7iC9VY+OmZUvIqDuXEH3lNdi+9u6zQ7C3tKMSMy
QS3+NXVGEw6Z5NAoITVNb7ZdVHsJCXlTrVNcHEYn2nPzIjRvwd/Aex6nmnOI6ihwopSmqWhOplZ7
h7Jzlwuu3iQYSAgIfaHN5zGtSSZXZYxArbwsrkP0bTG8SxE/ZDzkP+7wrweR/VE6K0kTJoVrTOsU
QQNHbuX11vJJ72Q9xd8s8htYRSZEujWdXNTtmKG/TQna09FsVBK6G19NxK8bDcJEAEwP0wYk4dCl
SXu2WAXRZU/ZRlZJfYgxgu/Kgkxcd4ZbnlrdEtABdwCBrmD1Vqfkq49K5FBZFBUl2Z576D0+znhW
ih79FIrHvdm9tGM23P1U+Ew0xrtpdcYN5OY9a8yS4tsvXikpd0VjpAenz8SKeUKGCxbxaNfFNVvS
4g9jqJ8yA7zaZEy64M9fbAIXgzWeqMkETjTIIMJ1xYa7B/ojjRxPH4NFxwU+pTxIhLOlXubaY34w
M69lTRCAb41CmyWi2enXSJJ/Nljv8WQXYc/2dFSX3HqyDYK0U9Nn1cX2SBctwwE8Ga95KphHohFP
tLza+Ykcbrbh9jd3gOoF6fyKXFoyUTb0gamOga4Wa9R4j2S3rYbSwNL+3I6VOFNY2EHBXYkmGlWa
6S2vWeJ4jwZBo2Xn6Pjj+gkW1vzAVfqF/EpwNFOHQSF0N+lYxhfbQrKliBULi6bmUBOq3REUQe5U
8vHf1+UmBEaUiY7QOVbqgGksJ/XDPCCHdvdRSttXeiU6WgLCsYuPThRCIUgDP+7i0xjXVDrO9DZ1
/qXVzYfZoXzLa/wilfp0V7t6jZkfXb/+p1nttN3iwpycmu4Y2f25rA1j75utcRjht5uDb4O47+/x
lGbX/z5gUV85MEK9mOeqMVpuikjue3BICNaj7hl+rBbi1ymewEDhvjDm5Oi3UBuWwb7OHmzAwrAA
UHvlb32o57MuiIbyB4nXpjgJm+dhYq65HXL+ljyt0MASPzuQOHYtfAnUqk1hqdbGk8uDdJ0t/0WP
zj1OglPBNy+YzBVR5Z20djKfoUhJU/p83cJDS4U8HuJpG07SWNioa2bAQg/ryjiwwURGCOxsYUtj
O9CmxtIN4Toy2feKoDeKZWe4rheqvN7X7vgGIEhjS8lSyGFrfMX0vlMxlX5Tv2hTWjwqJOJviX9h
pVdtK7+ARixgwDNe3wo4YAGYggpLAq8rDsd13y5p4uw2VCXqR8fwzk2OKNdpUDEt3RuEjp5pB+10
3vnTYTIHzgN0k1F3m8qy/6pyEsONMr8n01ztDM1X7/wLEj1ga8jys6W62ZIdMTOH7pOD1tpsqNYV
yECAYwhozX5WII0Ys2XGtkoJ9yWfk/K+jUzWAMgemlzbmSi3DmbXUJg0BK0byXypI5kdmtm7F5k1
nQvwfpspW5sHcBI7DsQL5Y5BFZz0B8tu/9aNYni3yuCSeR0L46o+DN2BcgbHSDUf4Kebl7i5R25t
7y0q3BUkvDejMj6vBjcXcNx5GD7sSWYXr/aJ6WvjK+Y4XKquRuUwr7JGvSI1GfoeQ68ZjTekxoVH
+LlB1of+JTEOynLCYjX+//dhnpmxlWzDjxXZmzsGm9QjmdeQOyNIgvd62PfQxROvZKbP4j+wy/tS
Ie6t1/xTr4K3ERVxcc7k8qrpDcuFqFrC2jTxJRX+sz8bFnsklGlzI8QLbrvfI+PPzahN6jmbCj5A
nMAJOb7q4vdiQSmaKjsAbmaf6priRrgSs2INl8/vWm9vdFG8x6iz96HevVeW9qeM2ajpOZHiGvZV
wEp5mFdLcmnc0twOsnudK804+zWq3DyKli9rgFXg5A13TTs+bJO3GPUr+r+t46fxH9NVdJp6ZnCQ
Zvx5EyJvxO7ureIGBTYufqJsiV5khMA86/ZsRe0jm7OvvuURr1Lffo9ywqIG6oqJawqraFK/pBye
RWncFqX9j7nz2tEcWbPrE/GAZJAR5G3+3v/pzQ2RWYbeBv3Tz2IfjTAjQAIE6EI3ia7q7qo0ZMRn
9l57Pgm89P6Yuiv8hOJqOn98x62eIz95dwWDvKhH+gNggUgaK6p+cqgdSfjewE9YoDGSHNI0WUMr
KF5wuEmexZrIW696NOrqPDlEhINqWAk1cxn5MGSnpE1ZVAAvnQumVRy8/doEGLif0+KEf8XZuLPR
b/VsEXCY5GrXFstRi0oINxmlZtB2IFXtlRW2P75oXU4RC8OfSNYY/6rfdld8ePJNo2bdGmX1UxfD
vC4cyZXKPTY0oPOsSh9D3sB9HpzcLvL/6EK9smkod0hAYuQfvnmKZ+ce1h0Iisy/kQeLo8+Un+1k
FnuVqgj/hdE/GP0gT51EwJXUN2mv89AXTC1Vu3Hx1m/jRsBfdlGPsw1LDmqecAl6FuuanAxaEaLU
aIbvWnY4CzIDr1P+nZAuc2YuCVM6KM8FJjiNz3g9Df5zYqRrXEnMYXtA5MG4QTIf7EOb7zjbcd5H
IjiTKdzhf5QU7lV1Zl/ooUPJ0P4HE9obh0WHbuGsFKXA6NBH7gFDxnPqwLLAJZEDAp6rPLylY439
mrCbtZ06RBLAXnfA4W8S6iu+3PTTzAw2xEH5EjELPoy6p6UN6w3ywOkC92VxraDac+LS29sIGyc5
r+K81ldPIYOmdm33OHD3w/xWWftqqfBbL7oFBqtGe3KSnag9f1X17ilKgpkyJcTjbeAWYE8JljJy
33Vs/Apov0+t2njCPvatyZihAjzodx2IC7Y3GRFhx1ArlDsFgtYwscvDBNNiUBTEjuYd8kxj2Pnu
lHHvZIJjnBxlph1PZUJ0hXKaK4be4swndABSSpKHBTSFtWjPnBzK4VC+hYm/nhr7XgysUuZBPZQ5
yzdQDPCJ5ynHf0qfW8nqy2uMGAV7FO/isTj6ocBaAaMcLiw87Ll+/Qez9f+aNfa/Td/9/zBaF3OB
/3+Ejd1+xzr6/m+ksX//L/8mjXnqX8BQ/kcKoGm5ktjGf6PGPOtfjol7QkGfI9fMXyBg/5mqa//L
5Td9Mm9Nx1r+r/+JGrPUvzzoYNIEhodYUbj+/w1qDK7Z/xppLT2S5TwhTcZjtA7WEiv5X7LcUEvV
HgEM5IIrk+gbjgt8oTzsOrdfjVK9z21zDht9aZr54Az2CjRWe1DYwEb4BTNvS2k4DU0JeH+ixLfM
8pZM9agiYMk5AnNFrUtbrfVwyT4Wh4RLJ70iRuVULep4HSXIbAx80azDV2FDUV74wz5EZIcEODwb
HWlrrls8WXAz8Xt6kt1EcmpRpug6fNV5h8p5DJ6FrGPEVIBxiBMxelOvp3H+RJ38OVhFjw7KSOFd
qnbljkZwp+3/NWXMlsq0JsvHNP5Yzt+gYnY7Ppvok7ZUWPGJzHJkAwl5ZJG100Ns7Afh3PPZym5z
s3et3n42aDVCD0e3GvQhtFTHmAw0ObhjjqxE3xy/DMg7eIuanvoVeZiKHwPP/6E3qD3jdWrKfFuy
qn9g7Ud1yiYhdPC5hQnf6ATjnUmQ1SYnyQ26yIcihzgIqMK8Emi7KmxcDxSGD31jvlkpgw6Sg4u6
eW+5Dl24KS6UIjboq8JhK0c+696rHeYPbmvvXI+YKT8nK6TQcvhAIwxav9+RRjH8SsL4Zpocvs2I
48R3mOoivx+vtSlvDdQnpFyo7KaUJeosowc8OP1T0uk/lhzwhyxDQAFJ+17BRaOt8uQ51uz4MIE+
VaxULq1nHolsZifhJ962qmAtiFm+W71BzI3R7xuXGrkry3KTq6ZetwTRUYhbBy9Qzop1WAIew/oi
XT55mWqfrPk+XKhm5h1ntMnT6ehrOI63OODAZKQ6rdvU8VaxM4db+CcvParZx7lyD3WAeQcGd3wM
WeFliZFcGwGSqa48cQuLGSP+WJbnBnPDXkWIfRDkbFKQrWQWsGnFk+dx1bF2Iv8oGL+rdLlguprQ
CChvh9kDGDKaaLDG/ifIu37jdc5ZjD35cZG8WzWZzg5UZDAl8EQCFFOesVB0cnGqQvlh+/mpERR3
wvmBaLVBzvwcUUkRkW2tQse+db5azdXw3NiCXblB3qCQz5Oqix30TUyuDONwsiDNlQwmHwpm3RvL
UszSwtbdhm5IblXt7me2JWu6SS4T6X5JsCBbuwehak1EPVk2VjPcIl+Gdr/MnD+VEhsZZRPtu9pE
a1EhZ8yDbVAa9xB+lsiacms03tGFDeVU6ocALKZ/4gtCwVenGP5Va9YaqD8RpVFPppcFjRkW0R9X
xCRGqSMhC3To8DQeSJR9tDGEGgE/mSR5rZLfQIh/e5ogjorlHOCtbuMaurnhQUoO9qiGfeQg757z
loG5W5x0KRYk9xOCciBu88znxzwM7pxLmFsahL/C4BkG/ZuV5cYhJ0/CIvdma7NVBurBDV3IamNC
fMGvFJdPDdtjv38JSkHNiUT0yDIpxowey3UrRXHKQufJ6Qb4q51NSlSbMVkJ0U4N7rBL4CBtB1IA
1qSV+fvYrH5T3Tl3oxPxOjF7ew2gwDv37CXO//wTxk6c15YxbOoR+3kA37/LYQnF+Z+w6Vg7E/lT
NM8kIewCZdpsQOz3MX2BoDP/zaED1U56Bb5UnySj2Qd7iGZUJcIBljT5a8KEii1xGPjSpc+OMtVX
ki6+R6dut6YBDQI9BYeTqhATAOPdmHWIJlPOn7KE3NHFw1ngpD9Y4Hgf0O1HVxWAPBpydGM5n7FA
D/bVqvQMqygCRdcaV3tim7KkFQGwKlpOVfbWwm3uohxttPSMSMJ5IiXcaJOrGXy4c4AiEn1kBUcL
bX3P6jWzdrXGqFdN5mfVEiSuvWEtH8Owtn6CYUTAKuvxXlpudRpa0sFsyxv35lT9cIHme1IUK4IK
etI5XfmjtTvfNJfeBkdnxZKf83ps+GpiQVRvRwd4Qj10p73uyTOXL2ljMX4QcX1qse11VWluu2Uk
xdlyYmBwAgYqYc3i7UrNjqfMYQhP8ABBlemGT8a7wp3qDxmBWHj+wt+qQ5Nh4+Lf1NLGxek5wS7O
q/fUE7802e5s7PK905i/85mRPQ0EaltR6MtIztq+damlhXVCa1V89B3fqGianF3kdkciXkiL2IVu
cFS9+MjmouO8E7Qxor7mR1bBxTVP0UvKmWjQEkBj5w70KinpYVr8GpMc2MksnrUOiwthSFzpOanf
qLu3ikPvavY4PED43RT6BtatmdpUEXNtgP3V1lQpiwR8v/jsYWsRVzTwAPBBo4AGw669fTWyHCc1
71uGDBobUA3bYI7nQ95Q8laEMKAIasZdmBUHxrfyZWAew2DReGPJR93RBhsZFdXWb2JwQMSNAQNh
i/DPL4kqxGmmWmZqHSFO/GELmlG9dyDvLmEdjOtgMZBDL9zk5nFuBu8YuuNwim1ABibImM3MT2Ft
+/ZnnlIKzNTepLAhuZ+/pbOvzZ8eDDYjE4320wcV0oOhgyxMFKVp0RVI7IqIM3+qwAbW5IfclG5+
SL3UX+Vp8piawWPKzh8iheT7YCMo8OBIjKHxGBEvgwF6PSvmkMT73TDJRxhQFUFM8Zpgvh7WCrJO
Tg8DRyh04TaEIxJpYuSiAV6kTLiIAmYGUfQW5+FpyNNXFAxuu9dtcMuYsXHsdf4GP+0TLQ6cYcJZ
9Mk1zGwzz9Hv0Qe/OqbTSS4dEGLNZ8+KsHiQTanPrRu8zqUiQMJiHjAGA/3Dog/rBKWeqMFj2TOK
xhAVPCfxNUNIXhi2h/bQNJw9ze0upk8C6WDdLRNt+bS8jKHt8PyCebURXz2CBvMeJ1hOGwltmpqo
4oyl1a/FN7Es5WYi0Q+9fsMEw2LX4Xc1usuZUEnU7N3epbzYeuR+46sZUMcYagdKCIuZiZSl9tvt
2M1/0yljftuEPWVTKTYlARykV/PYk3XvXxQzetnH+CypuBywhQfSes6NlzzODq5P/ir/oxfPfosq
BImqSwoOzt5/qLA6LkZ2+b2++8PsPkQceOvRs/WOB8U4pWm0S0SPiAk/XznE8KhTGEYzSgKE1co5
xXpeD5EJwRJWgtKtA9TMK6COO79iySEOjBbQZNCdcd482kQwkDlJsBJQSWuD7Qx9bI5w0Y5o6yxf
3gW/x08xP7DbogBPCvNRDYWHbl5BV4k69RXm8+t+G1Fe/cDr+NRLR6vcXAP2+cQAOH1/zTblmW1V
n5q0DGQWjfHCbhyt5MifHIWPAz62dUbx/G76YwxvBwmP1fT9OscrUI9D8CfLim+I1/aby8rJQP1C
WMUUUc4HIzGe8EJbs3pUnXsdq6m7oCyrH3KGH/TYiXEemujJEuqHE/LNcEV6g5Vkr8j6RuBuqkee
VVRwcVb9FgyXQVoh2ZO5WiU+gXBSc+U0g7hOORtlGBbGN0MEUPm999olfrcvtR/tOHHNfc3ifMNQ
w27b4Q088Hy1A5Ghx53ddyd2451GVL3qPPPemnn76jEk3oawCTeNV0rG8BAZxlroPSVCsEpNyGhg
quxzJdEfE+YqXvjar8RUqFPRA/9tCvE6T4W4L7+yemm/mpzi93qa9lF7JMVkODddgvhAkNKSB9YG
7oq1zhmUxzzlMl3L3qu2//xrP8jmk1sOL4ZK8Mg7ZYAiGl/P7BfebSrIQiXU4Jbo/M03HOswTlZ6
Q/2arNl6OGvD62pMtz7oTV3+EM+E+2X54BIUPlTBDUIRTdXYbPsagXi7fJCU4XdYr4C0ywfJQu84
W6N48ktRQGI+1yNTfcNR06qZtn2WWI/+UHIVZTg6RUA2UqxTkPo+8b2sXls237VclXR6286eg/0M
dMKPeV8aWzEkZRKMK4shPEhb5Rgd2u6H9gU3AVHEY4Ashk/7JksA8AsCcSzb/jfj2SGrwj8lPKGm
ZNiFpkReVOVZ9xZdRGWbbw165l+YfiySad266f6UrFlLiHA1GWTvkl0XQC35pYbB3TJEF6+kA/64
g51el9W4VT+6VWEeYueI2uK3gprKfqp0NoIU4p2W7PyzUG3d0QeLRyAc8oT4pmvaIo9YvlevTV8b
lPPbfInIIm8t+7b7b5JqxDHth3lD/pRz9Kvo1rVSHR1sdQgkjC6e10olageHPgGDZf/kCEYQD2CK
yTsfNp3onrpyVkfc9o9wjOtNR+vgRN6qBSS6noDSrOMgNVYyHUbup9Q6wn+e/QMYgfGcs2Rbt9ET
lwqgabR0SB89lu+xOiP5c9gs4c8m2ZytkiJqBNTiDZpBfG7IG13J6g1CdP4JjZfYm7Z/aqAXcs23
7sqcevMLHtK7a1fqCbtrcZZYv+D8+OYXXMPXHHnkcxgFaJkaGaNU5r/Ht75jVlj+XlqlqvBh+Yb2
BypIjvJdmUn/3qUxvSmqAgNt+4WZ+BVbZ7K3BEM5VTpb1tzperaQwQ36LVAD5UYKLos9MQnkmQK/
BA4l7ORLbIW7sOIWsdtR7rM8TCgp2mjX1A7fLqWLbduJ+SnrvAznYn3W6W4M1VJw5le8raRNoB7e
RFk6fcSZ2YF91AA/VSSeKkjn0yXOu+qq7RlRCeOPrVggB/8I0tsGpqMs0ahgKgE37c/jSxVj9y+9
tSRTMKk7612Xrb0oYApeNhoObmHSnhCnZWMyPHZGg1CI1dgqN0Oo0qDDMZzGzq73I94J/N6b3kIn
S64UccCFzR4maPydInLqlUXxm60skHCTeR0jZoMynjuSdfsJ8rYlmKEQQV5WFg2/29WHvGVG2MHS
TLBKYc5vs+eqSejDZrIeCJkyH1qjq3dT4RmXBmrKRUhaBW9QzlqEMHQEtM4b4y64vg484apG0dr1
SbV1O74hFtVvLEL/uTOjD97xhnzfmMvqydIL5DsP1jlQyQdO3mg3+mV4wc5r7/Jx/OxD81NFbr7W
ifcCktk/Yyd/5YaId3mD/8Lj8dcy73YMqNJLHnmPTTO1R8KtT7Ah9CEQ/T23GrJt0hS5uxOHEAWb
0TmyE6ipMYry2Qdr+oxsicn8tcDJ+TdOH/I8JooIfTb1HxoEvmQgVskQtVuFxsLz3T+pW+wT4h63
lss0vchebMP+1bTz5zRk8FHS/vOWBfY306Sd5eCWQSeJNmOYH3r4lZxYoKqF/9mXqbWSuQuRskj/
Nl4TruL2lrXh94CM6QpEE/qig9LRoAk9zkC966CO3hIO5oqcMuhFiMvsydvq7pH4MrEzE+dLGszV
dXzFGpQefbf8DVu53VYLNyIo2ouET7wx2oLsFavH6d9G9aYVHWR2J/2yXBQ3E2aNvcn5fB4WuZd/
S7M+ugeQwea0JW2ynKqTGd6GvMyegbVJijPuBDNPC073+u7MZK5CNBjfU1G8TUw3NmlFQrK7uBD+
sSIMnZue//ml3y65uUPDXhoSZTBKB216dqgYL50qbzoglKRHq215GocI7W2EADezTSRqlQn0fiiz
XZuYrOWG5OqFlrtxYwxec44DLK1966FNH5vFR2V3sD0aN8gfRG6tOzvxfzvIS/lRvjVOU3+b7NOw
1o7UfrlxBMufPFeJ/nATczxrTWpOTlRa1TNE6dzX3s6xJzrzMWtEjFsG6mAEItlqulfGBLi5iPra
cDLzlpU92T71hDUJO/ghz/APJ2M2vOf5LFYYsQNsmw6efZfZCrQlYrU6j1u1ceSNlFD4hHV09IPB
oVz2nEc2EAdhjlAblt8C2FPeApJu434fZygZhMiSW1KTz12azan1kMCYI0pXt5svkZEIdBRnmRDv
6tnuj9vHX1ZrNXsnTMetCxyHAZ7/UWp33HSSFXidxXTxVbRxMp/Hm+2grAYGXcYyjAVHa9vpr7D/
cLLgZbk516phdV+jDgqq+MONImJ7YIiF/u/aRgeb+l5yCQxAOGX0abHNgDEKxz/wUbExzWQKW1Kw
MNRT0W8dTnSHWQoaPDPyi+0NRMMY6IOZGjoYcQCZ4JBviEAyg/JjfhN5xay5IkeyZDu5SluZsYck
sFhq/V3GPTGrTrWSQnAS5UyePYBnhhCHMGsNoqNzzPmh/VdamBMYa+9kW2RMgehGEHaivq6wpC+i
r8La0pPPjyx71QYmeLrura8Rid5Ja/OiovCrLNziWiWg1CLYl5CXligq1JAI+qbiWKj2252s4VVX
frArPQU1JUGSN8mL4/bVH81s0WCI8Hec4C2NyDJTRxAJGE68gEP9DlRebmRwiQnvWsfmyYzG+BjT
xyyeP/hzdjHd5tobT4PZfrf0dstERHyKQR2ceFwTLXIfRZ2dPe/DtdrhWSEGW6Up9mx7dpBodSgd
pnjCNJi85dAQY7JIR9C0dakpnwm+iFGf4DmCPBLFR8cBU+DYxmOosoB5mfGlY4+XCJ/oQ6u9JWa3
WfNHLjXKfHfyDKJppR7iEDjrnP4Np6tCnqOSpULC1UgvLAgKYN0dsJ8E1Sf2SLdW2IzXTW9/6QG+
QYmKvm4VZ888MkLUR+WqcGMG9rZkOYwbSWAPpNPe9zIlRKniAYp6T1+Zx5gPRhlYJ+RIG34ruYyt
8eHaA/4pnvVdYMnPujADJq+9ce9rjBjVNB/7ESqaO2njJhPqCV93HMlBhvAYtM/GpfxZuz1P/hDq
etVGFeQpiGycwfXwJBF1UAnNNWg1wbdtDLt1avXmNkWoxIaA/T9xnSvICcl9iuJv0jzIhSA7Dwus
2llsDV99q3sFNhT+soi2iozgF3P/AeND77+2CQwJgbRwmAgCFFl+i4G4dX7r3UJy3qtFETDq+3le
wctL3oWIx9vgR99Z374im4v5WkhcqxqrOKfxfIQtQ2Wji/KlJbZXdk16MWiW12XbfraJl28znFc7
Cwn6OXaTz4SpwBPYunkjnYKiomXdIKhCDpOyxbNntEhOWJw8VIlHuJFqQYJbmB0bVd6JQ89eK7hj
NRrBQ5mqZYmpEeTiDsB0Xx61sgAg+Nhheah9/P0hVnok6krJ18KVBSpo7I/Q2qtV4OMkNpfeiuUM
FkrapqPQAiF40d8XmRd6u5DUpd8qvIDkZBjPOAwpR70B2UM5J4f84PQHYOS04mMJjKl6LkCaH708
XEkUvaeCp7dCI3X554OY9oaT6Effn41jClsgKYDPBPuhsqMLQjaxiOieJ80Vib35Pz+ENl9UDQ1D
Bhl5MuhYLxAh1oH4Rc8TXY0sUjtoanBiAfSfswEOUMLBNtItuCb3M+vt8EwR+M5XZdJT86mNxnCs
CH5glUaHgvC/6SdaMzk9RmUzXhTmu4dp1O7eXko45WcR8hEelDhD/y+oqLnHM5zCVlMfowqOL5kY
HMHKoilomLpOuJnJVnD1c55yjPUu7NrKMdVGKnHP2JLt5ob2RbJs4WRCQRS9IymN7oC5o3tX81Mr
XevYJC2J6b35YiRO8ugiSmHsDOTRy4zVPwVAol1nnfr29zT66ZIZUB/HMnBYY8xgx2bH3YX0WxCT
+h2F5c6Lc/cTU9cDiYY4/eJLHsdwNVNzSf1oqNwx/K55nULqULBD1t/RwbAKapMGHV/cqdS02R09
2aLoxYjcki0Gi7M7hEac3LOGQZZZq29bRfIhVTmABoZIeDYK2A4JW6jSHLJ3oqaZgGPkuuNk+iKx
AIwhdMd/S3uCoaTddL17FAaXyAoHKo6wvZlho1aljShJgec8hynbfW9KgEXkw6VPwpK/qTulc3ds
naEhjiUK0aAmIxwv4HoJvROjVrZL3NrXUMNAzDGZAeX8DNIsevbMfj1ksBZMYVhEsfUCvBCrqiLE
ZcS1Ar8RR6rhScT5JhL52A/ByTTDMTPIOrXrcT/jsXrwwr578YtBYTRJ5Fu7zP/Nyvgpo9Ti+zLM
26YBHxnombk7gPoj+MKGXKc2PXTdksxqpqc4FQTOTMY785AMHUj+aZFt8pLYebxOU2Bd0I31lvc9
OwxYqx/CiTXIoj/pVE5BkfiIKuyQSHa7tQ8YSwhdiPHiqKnFJ+lwC3kFMa/h0F3zRnNv+EW/8CDA
wdJ36CTDbzT0Oz9kTT2N7dVNwA970c6x4aZ7c3fh9YTXFC7qQjkmH60FSsNUeyPIvf0QOR8jqRQP
Gc4TMiO/PL9/Yw4oQSVb23A03+ra/ypgfPQlro2lVbIsf9rKWlsXCDJW2L1VMvlxpDjhXS5u7lgv
gSDOxQIFszKQ2MCjQQxk5RZueMwga9FPAz+AwT3nkFuAfvTnOGVnSMzGDS5EeVO+fCGgtLuWtJpl
wKQqMrld/SbhfRQW8bf2+CMtEmPw81RP0oi9dePYxzKk8i3I2DoJ/Td0MNoFcznc6xbyPSUk3LK+
X4YPCz89zHa9k2ALTUE/zOWt4XtwqTtkn9rx7VUwnKa0HU7ejDE0dgfYZFUS3pOUl9gZZA+hOoxw
m0b1zWtt58gUCxWUn6CfcvN06xPdgBHXbF6S0V/SXLzuHJVrIo24COde0qwiwefcYPBIK7R367il
/44fY4M4SbSC1Jp6Kt4xYa8yJxefZU2UeReItZTdF54cTEo+mmm73DXKZLcA+kABbhZieGY59WLm
XG5T/uKFkkB2DIcAFhuHnNGkRp8Z2Ju5BUYVISHvApa9qJQ/ap6fB5cKEi0ccQVBftERAE1d1xw4
3YUpRLHFqIQek1UzprXenr2rFdAEaThMfRStUxNxv9XScutGrnvYR6yKcSs4uqf19Zm8kRgR7QIX
h/t9DuP4DhjhIx80Q3dmYooYZMC0zD54gyo4qNREne3scKdAvS/Er9To7WMNx115LBBSVPSD6t7y
MK4hH7Z/qWPONZ6f1o5Caqdq27I0CHLSBsA5wvBSwe/KN9eGLL87P8+uOYeMgx8IF2mLuFpgGcs9
X58qxKxrD6XsmKdvIhSXwBwJ5ypeTVTHlukhDJ9QXagRYC1Qu0C0z6ISb35uReCMSda2M0qIKJk+
s0lvCMOGpWkHn1XvsBPT6jU2/GHVloLUboSJtKanvGJ/bUUfNsrA3F73PJOMXzhcmikGPgq6EPI6
1s1KVH9MImMZmozkYBsWUU4wyUeqpIjALFnpF/71a5mPFnYaljVp6o1vkXCh8xayfhJpWa/yJdS2
EEpu6BnqR6sL1omX0I6UI6p1V1/8qNeXLsnYwk3J2UAa+qHL7CdpqKMD/FvrwcchpJb5T1R7eid7
h9RLPSE983mLAU91Nx4Oohfy4OKEZf8yx+aVsS6kPuGSFBo8S7YhG4/98Aqec4fK2TCQmRNxZLV5
sMkDTcjMDLlBJlb+6Jpi79n+p8+K4j4pbzii3CSmrIXlCN7IdIxnmBHcqMgRtrOFycx3Wg1jXxRP
o5RP1RAE12qOog2H8jOuWah6SR8yUDFpS5R5pznjUuow4grNislypg22VO8+iaY6TMwXH8rEptgI
oTCkafnCHNMEevEnnqt2M65yATIKDBrTE0t8sKz6jPW415axKr1vP2AeNLpvaYg3FSF1MZVPekkE
M9n2KuenZsYx4sHB/A36V/Q24TThNjGH8Nh6zCgj2bMM5vst5HlcJIO94RXHRIi7x8L4GptoFnOV
gLWF0inAZJyaYu52XmT+dP40n/D9pivZpWgvzPrcBqXFeLFNdx1Gg5PGSrtq+GseSMquOQ/VvEaF
aW+0mPxtHuWgD0kpjuyqWVtJ+BFQ3jCR6dNT6mJfwFUOBxeQMLrKcBX5zbi3NowbGRzjH4nCqFl5
3bxONewHS/rGzUj656ZC42NhbNhaTAJXcNeyncIxkjXc6xnClrjy3AvrqG1aWly50I2ewORcGk+m
3CFM1Pt22LUdeg7VMIuZCDZiqCRtAzOr+1mZ+Q/+MrE14vqumZcQ5p7QElQMg9oOX/wtsOIZQUb5
pByf0cdkX5gLDg9cQMa+jxYcDS5/ozD/YMfwT45h363Or09er1usJc6eIAsSAoahg/4+DKtm9Oez
bank5LkwGktoslGRTlvfdcVOjhAdiBaU7OdwVk3Rn5hY3JdImD+ofbpNRRrTHjBAtG0lt63tZvrN
sAbIBL0r91A5uU76zMctX2xsgES0o4W3cXob+JeDI5mQpvSkKMpodFCoLmXu0DN06XS3MZgRvszF
h0NAnV0HztWVpXsVy4caQJGpZjjmJDrucoErJ/AZGoZzhQjYlKjsG3O4dyhBdeyII2CHo+Cc2/pM
vdZ8piebpKU/JKs88ZcwBhgWUhlk9Sdq9WucXEvGEnMSfo7L0B0brngbSC7RDvZIb6zH3y4ShdaJ
T10yugddeCzba3FJAoHmwvfKzVgALzR4za4ouh5lTcyNNGp/7dPkZ3XWHBMm3FoCcfd8riJ294hd
u5Gvot2bVveWoMSAVtI9ufl8RukMB1x6uLKm9oE1UkLQNo8t6B42CIBODPyz5I2Um7bpfmIFhgeE
PYC+mvdoNJ8GK3uDrHdIZfsXEeP4YOCbiOrfMyGlRP3R7E+0IrGDv7PAYUhIOpFVXlk/SA58wi7B
ds32nyiN/uTj0pmNybFS0aHrqRhaC7ybFhWXUIPS21egGjXmYWcRcXUZmlpr1usiwR5UFe1woM9M
T3rsLug4oPRlLl94wjip9xsiaSgToWYKcfW6o5zfGTLj/tLA90qXFJGLNaaXuu9/Kzv/MhvzqS2T
X/yMj5Cw0Q6TsgAo+86lkGDU6dMHgAd4yuQ2ZLmH0kf3gH3ts2EO4Pvp1DIHFcScBjzvEUp8qKDs
hJn8Ry4yR8aWFbFTcet/KtN9BXoKDlv+GjFOBKQFUwaDmyHmC6B0xeQqUSq/lqo+5srCEGuu1dg9
F8RBEtAcPhlmPhxCNpM8x6yR8ZAsgNR5b6jpJMYc/OiijOng/nLHGtfBd3/ZKIHBVxwNT3W3hkS5
Kci3vT88IWhxYb+CWAnKvT8T0DbrJjzXRnkzY62OFUOAvZ92bwEr9LFFfz7Y/BgY2l9yeYADBH2k
fIMawJTLA/Q9hykcbbiaowV7q5AIG2IC2SasWOxUj0GRkcBBpUbJy71kDtsyDk7g/L69qN7JkriA
VHrnITmjOINgpoLmJOWMMzXRVDIoB18yOTx4xUcc+M9Cm+MtMagYfMekvB+6B4kk/UuVjFcjv/tQ
c9URXZJ/oApH0Uc/C36H7Wan/GOzgAgi2zSB9JNlUHi22Bh4z/K0iZ8CW36OnZucHX76dMD9iQqZ
GE6M62LhjIT1i4pqftQuLmo2SwP5XvEyMCPxD3dCtBg3jJGwUaDyD3PX7rnBoKby9xuQg1a9h5+F
pGEmmT5sy+4aFuVfH+WbO3j9ajQjxv8UPdtqin+ZCkplfhkcNjxASDYmXFnYXw+DXbxli1asLVkY
R16/G2HgPMxoXSmFVHlsMnfatyUJhl5KAiRe2ugRIS6Wtyl8NJXdnwoBlLyOY2xPqetvUTxC4XAI
jOi6HqSB002HKeKFhGLwU4kspY3t7V0dgrHtwsB5muvv2UVpZpXxakKSCeHuZUIhcIi94gXdBw90
8G2FVrWiFlkbvVd+xRErB6oUBMmQxtw7Zv3iacrh1bdG0bwyvj9MpX5JUtn92LV7JuSk3Qxmb3Et
xMU6bv+DvfPakdzMuuyr/Oh7augN8KsvwnvvMm+IiKxMeu/59LNYUgOqarU0czEDDDBAQy2VjYxg
kt/ZZ++1hebQKOgTmhhuJd0hQSqKKySiZaUqjy6LrSVPOSLqNZE922LGNV3YEuwHNLL21Km5gfeg
Lo9bVdWy7SLjFaohniweFaYvH8TmS6HaXMrLuRFAaTH9go6ajrZpDeGv1t+lbID+ejHthAmoG1p+
5iF1mW4sU1wTYipVpRoLsAAMoTbRtsE9RK2AR26oMbBE+QqzdcDNoPZUJA9dRSa0R85vJrrmPPIw
3lUAs2K9m8aKTR1NIO/FiehSplF4abIpEKm5etE+I0KTqXWua2xMqsN9ifVlPsaELE/b2v4WRxOl
qOQ5Z4UvoeGwJyIhm6B6xzWPyzExuU6knxQQNAnIdGKm3tOln2OUKSlrrAxXBpHTga1jjSXXRvow
+ViT+BqR8Jvn4VxEwFtILg4JtrZUQsGLL+vPJM0vvYUZW2IlXHNyshhb11ws3agwiS5CEiBOSMQj
v1kSNL/WyiZ4MicNA2XQUq1hJm2KSztTRlG8Ff3CnfDJBXNPk+4RN4aks9/KL8FW3vIk43PQsN+6
iX6kQYFIGzqoJ7zLxFyRIaiYkdRsLqcMSOSmvy9wr53FlGp+RKrYsLsXKeahDDdkwVHvhJI3EmoC
/bgFEciiB4Lr+7dG61Z+TmitzAIGuVhjoRP4IwV8gVDWV9Gr1Bl9JDAxSJYrKHNlUrzhHFSgpY+w
9W3ZhNXj70ELGtkxKxxIz/B0+K+4AqjhxWXx6z8kIgg/FITrlm4plmbolgh9WNcHV/8fXPsIvVnE
59Szhy3AEsuuPAmJNc5iF78FSxbV1cmr5wR7MlGY64ECurFO7jYmLr30q9HfvBzj314OYWS2JqZl
6oYsKcPL/cPLkT0pARIc0F+qoor5eHeaJsmnWQ9WwkGWn6pZ8Mnii4eF5L2rpbBNMzOZC4X+acQC
kZk45aNrr3puc0nK0uRvXh95iZ/eLmOINkjf0xYWz4IfX1+qacjoUdGTsqK5KzCwAaWqHVNCq9aj
Js/jmYvaN6Ih4VCyfQi6tHh0xkv2Ux41dQtNBHJU3OQNlgGuyP+fmuG6/MvUzAEuyfP1Q2rmt9/y
W2rG0H+x8MvIJFxwa8sg5/6VmjGUX2ifVyzin6pBssbiZ35PzSikZiTZUE1DMmVdMiS+KYqEVP2v
/5CtXwCxIEVosF11XRfl/53UjCFpP11PoqHpvCwsoarG/1SiO3+83h3HCXSPAMbcRvACVCRS7OmY
in2gZqVZxjSQTj0tdg8xdshVV3MHNGjZ3VKGJNLAAIF6pNVifMndlumIxIMN3SbzSQXDgSscm/A9
j4wFedNsXtHTOnIlUrFBmQsHOFDO2MJr9irDopm7aOg4PpSeLgL4HXNqt/wV9u7k4Apeu7Mz1WsQ
AKuCUKenLFjzm7Oe5ui943pgwv3Cek911bmxqHfnZgCJdgSnw1oolWrNMslI970aiZ+dVVB/4RhO
/q0z6ZgzwWKBSu9wsPlSx/KEsPCliVgBJa4GJKUoEtwR7ATVVdi0dB0Q0Vwn6LUnD+wzY22D5TLp
Q3fZhW5ylQNJ3Qk0sE/I2vHl0iqVwY0JvXzYzWCUqQsHc28bbiNNQljnZQ4Vi9IDhlU6i9D0p0nq
d8g5mbbkYMCqGhMNXfFYchFiHG/S5I76YTkJ3oCW561dKNhVirzbZR7iLUOJo51VHNVbKRVpzxTZ
EheVng1VzTYnti790Hv7y8C3/2wgrQO2j3LqPni8ZmlE0QMLT2gIRmM9WIamG55m1kJMnG5bVX34
zZSBCctcBrdCAzTTkZHdZ1ImHOI+BW1G1kv7SDHfzPF+DFsFqj53ZaC18yLAH1TZqrOlItrGTCMy
HfokthktcnvJIbXFtywVm7yggS03VRb1fsUxMZHRbdJccKeRMLT8dZCQDo6eBDvXbtG2MzXr740S
QhNRk+wuVFCt+jIL5x6nCawlkrHOypIVfiRlRH8SfulIw4e7ABOs4tEp6PzMZLCfuURDV4N6sHRE
0gChWiLlVnIz8zweR0WXGxcLmXKGaSx86q7AEAiQxqOyXbBHEqPOmWStMG47vORCh5MjFUyip4EB
80ZsBP4wUCknFc7xXkpVhbqBOF+5on7IEuj3Lp4mDV/vJCVWMdFs2bhQjpfPgZNZA9lRR0L2iW/7
Yv4MvLarqY7q4Zdkrfteu5HIvd+BUF7H+qG3A9zZpOH5kgjnpp7PMZ+dB9BOgwV/6vjmKApJN7ES
8FfUHhYzRc7QjbjGFnpJGEvApZaOM0+1ToRHNZKaqjyTYXRMki6W1qLvlKuIEnBKR0v2LKRt4m3q
g9rn6WwRsq9MEnQYDRS+9mkQYedWC41STi3pZ1xF8dSUOo4Ufo0sBebBwMOs6Io2ZSCR573Zkhit
Xf0Rqw3wCrOHwqAHwZF9QDWpK8GdYYADr55qBFdy3vwobZnl4GEME08yACAr+zMD3rlK4R2fI9WQ
Z6Vlt7jcIZOJQWLfgXsDHegUNBGrofk2w3wch42JOqKiExWyV85kr2H1p9MSMaKYnFW92PNeNBEc
P4ggLi3vZRfSmKT3FBtZqCVPO1IozLJAvnNidsw9UNRqHgldugr0MFlW9FjuG9GuG+R5UDWsOMm3
U4rhP3I8zdPMVYNzyD1uVEg2gj694cFWjoeVQtlp48KTvDlHEP0r76WC+s7G2JGEr/c1lfOcdmMf
fb2MU9i/rcaOvi/jfd8gxBJqMDeFgdxIyxnBwoTvBisO5LMm+f24xQHPDrGvP/smodaoxrDL4tFA
WiKZ/Qx9heVh3GveqStc8Ct5GUjc33HvV+zkyzH9rtqpLItiWyOOjbLcf4oS5dcxSm8nIDNroS0w
RhbuJhdEBLskUJdJ6wQTubO8W5Dm6lutiqYyNgKoK11GFfpYqmukbABD6aPtDYxvrPwXaZXlByJi
5afhI5WPCo16bDp7rZPXt86yavx+x169nMtay4LJ7Iy7GNF9MUX21ob7KFXfNCO1mzzB8BPaLqdk
g2qj4Kg4TbZJzU/gwSBQStO5CpAa91kbmKPGRqvQoBQA8G28Up94ac0b6NJocMbOTSVNkFTniFRL
OqKHD4qSgXnxIlYiy5TOjV113Nehq40J0Se4fL3siGku2aStjfRZh5ROYXcj+FjpVBKlXKYJJ+Jp
JZsU6vFNN+lZEEyqJvfHSVbGGy2T1LNNvcU3t0ojZQNHgkQS3oN4nXMlLGCX4nlXSMIu2G6Y7YhA
OVlDL1PrFZ4spMoiSA5piMMutPixwm7hmodBlk0y1eGOGje68QLfKm9cQ6TJm+emE7FESSLGP19E
VJPEqQZcYoJTXtulhJdmXojOFChyAmwqcGei4BGEcrrCeZcknxik5arVLlVdVrduJd1iG2o/HRTO
SzF8c0PfJnV0ZS2oU2aFeMnReqeo7g4nibcGKSFMvLpRFllfiMcmN7uzpbjNXJUM4VABR521ap2t
q1qkmzCstrpfJKugHOjGVmE/jFDDh0uSdtxB+V1zMdoLy9WNXdQixDpRUl4tvO03PohsFch2spaN
6pvMGXyuQm+EuCa6a5hCwskqkZXDnJUXgzaEYtpSNEJ2ID65fQ1yKBSY4j2XtfIBXiQ46DpnIa4f
OXsawDdIDHeUjiet4HHXsboV5wmb2k9TOTRAugGe0QMz2LbsE3YveylZSbMpY1tf2zSmHYSwCKm6
iKt76pbZRvPM/A0/Ep18nWLjANUzYe5nAa2fXifM3ZCcXANiGgBVVrI679zsKDo0X7UcKljDO93R
QHzbJprhLbuUVSgHJ+Wj55OE4NXS1FJqcPxFyd4GdpSdadFDPrHx65wS4FawATAEyJJKHpE6gujZ
sZvET4O59QSXlzSLEAfIXD6UZNUlL5JgKLolqmbdOWw4R8zMIh0jkbTQE4tlB4Ve8wq33gTDYvKK
rAgKqhhUJ6E0oNpqEfnYqmmWtqRx35YY/oLMD88JXZArsi5ZN7JjNcaFEwIJkFR/XLDcxDOETOSr
s9TwxUXoW86F/nF1IRRtszOU2h7rLHP5gBvtQveeMWVj0YNacd2UBkfZ4YlAmittFRv2TCC9RBCu
K4cY1wlIK2mTQk6PhPSaq6XZ5VWQm3IbIWPeDAdcpAWQaul2rLxBJ9Rrk+72J265nGRzrsC4sr28
Oou535xceh4pYQ5CVgxkx3mnfHrJFMnkbm5IykZr8uCLkLUKH0HCjeYX1STX6+9FYeIAfPPo0pRE
cY8lul75hsOBtfCTlBScU71btM1PMbS2i7Ao2onkeXAijbx+lAMSnLOnQu+P1XOfizV4WkomUEuk
5K71SJmET52pcPMow4o6dDMtXIwE0JLWWWjr18iovWUciC3sTRNWOJLRg3IlukuVnJ+x6059qXZR
7Fg8tVsrZdWS9qa0Rl1vxg7hy3kGKwXo/VDMRwkSz+bEz3b8Edq0txWLu3MjUrvHaEXLTw7oGa46
+5yM43k4g+DZ0IRl6T7GRQ/jZITWDWIfni0PMS9vd0ZSU4iB0HpWXMn+yO24ZxviGi2inZu12AM5
F7LI0KIyWuZDuaRgsicYqTHdasBQ450n03U6BsATjBo3dSa+0PaLuOEoic1Gap0xTKJHK/XJNWC0
QryK9QqBR6c0xCKRMYInD/ESptVcj/AKGCSiTwBNSZg6rrREbVX2hdjEiypV2k+uQ8chRyrlz8YP
jReEMzIKlWSt7UxK2A/YzbHhxOmPRdSFSaoLzoIaTzpevRiKta57JaepUJf2HMjaqU4eeCW6Ctho
cD0TSch4mKtavmkKKVt1gR+cRMPHFUtWM7jhaXAuoqc5C02gE72VuCFRg8Dtv1D9ZIa2XqwTSdK3
FJJX71RywAjU0qHajz7hwNQLk87YOlhxfM9nGtPiPq1km3BfUuhHy8n1W5LFJL981z3+HxEd5p/J
7hl9Fv/9A5rjnz/+Z/HbfyNdTZ7l84f/mMalV3bH6jPvTp9FFZb//O/fRK7hV/6v/uR/fX7/Uy5d
+vnrP57fokHm5Q3xPso/CggK0z261P/449/w++8cvoRf/3H2gsCL/uS3/E7qMH+xZHOY6HVRU3XT
YOj/ndRh/iJKoi6LROSl7z/+u+Igm79IMj8Au0OVNE020Dz+pTgYv4iGJXMAM1QRAQO6x79e2O/6
Hu/af9T7vgtov8mAy2+//kO3NFXhVckS+hqHOlWTfhQctAEh7pmdREFBQtFvUZ0gxOyLYCKJ7ZQH
6JLjt2XLJz22J43Gt3IgzUg1E3g3IBtZZOLcdbfs449+m52jc3pt7sVdE72lgSk7u9gKiiamCME7
/Had/cdXbv0kVf77S/8JMIK8EKXcL7tF44kbX5M2hdoEc8GjZMQ0KeKQQNnaRIvI81LUcMLYVc1r
t9vZTTRn/b8LZG3f1jntyhm9qKLCChGohGbqa8mIbYoOo42IRWAkHy3KjEZBqF8xW0CIb3HxhEdT
7eHsiXI31gTgbV5ZTwRFf+HWLmHGQpm01XCdiZxQ1Y7tiWdp6bzovVNoqtcaXy/v+kvQYsRK6i8W
sWUv3VwFkly00N5q3VuyBZhJoRNt+8z9qFQ1XgZEPScaB/hJT0vWtMOe6ykYjGmVqo6hMxjfIU92
5LDoKGCx5BPb1JR2bmSBNsJCHYQEejQvIH0fsVIxTRnwg/4yWn/mioM9p8Uu2ZMTD2Iie0rIOsGt
Gr4crfkScr2bGSIqfx+KyLHt+OT4B52PdviIcz5r8xvstGV5b+/ZNT7nZ3Erxh/eWtr0Ae9PUKdr
Viy4pEtfGAl9ulXVkj2yiVAF2mSlsiFnuyMc4BpaU+qRuXuH4rCtN0bqhEMxQW6j+mAmolkFfEJQ
qsYEvFyDxbebu2SpCH+JJ181WB862kSOhwyzxuKuT2IDj2OGPuIIM7AV6ZS23Gty9Ap5W5f36j1y
zJV+C4rw3iAeM6uIyht1GmK3ER7FM3oGT5UW3hUx1YdaxDwAAtZfvi5MuqpbMVdcKm3mmvjZFfxY
Y81K19k1OCbHUlG+ijFZ7rvKUTn12hmpgZLVuJ7VfOLZproOb5MjaSso42/Ww/oItIKzCqbTS3SD
MbnN0oJtk5+fVVQDSwU2I/m70KTvPiLBr97cN+FD8It7cWNJqgE/Nlf1AON3vDIY5BRlRLzunDu2
PbbWyibheMNDJPKjdRSthAemrqcva/W4f9SPiDKVkS3RQF6QcfZrCQMhO5/eetmVLRN293aeoqP8
ACPBtrCQNuQ+pequ9cVchsQfTAFrLu3wQ4Q92q7KV/uSXvSNsX3XkzHjVyL4k2ZXXrL4LPC1Rk/v
aakfpBfn2Ul4NLfkSfmmNlI58k1Vkhh+oIK6a9qatiGZqVJmZFaqfcCmnYCIdyQrPu+V+Bk4wVsc
KP04WFc7Ne/28SG9eCf/4uvlNKw5Vb1hSTwakPIn3O4Y3dMS+9w9A0881lm/wFV90uJZsFmpRMyN
3Yh2TWdOhqFbeBVM1n6D2SrcpAv54FyDa3svrtU1O2I0G+f2LFspm2LX+U1KDV8FCwENzx16Ki6t
UWZwNGi+sogSctY01q8erJHfB/hu99Un9qqY1GfqDnAenAyWdSmUBsRl20yFtLoCLV9pO2NnHlpf
oNr86r03gYBvI4sAVRI/sLFEWQZ9mfzmsmIy9IrkGcGgDem28ac9w5U69TXQqX7JNjdV1ZkSxXRC
+ZgfWDKPeXM3RJIz4SnAEBsLlvYsNF5dZeUpSh8h+LB6ClcVwxtSrXrwrtG1vyv35NgX3cEQ0zfv
PeN65gzeoKIFO3jAtt2duUYDn3nX34d7ULnLvlhHY7Lxc8z2I1d/d96Lz+bK7mbqwyMiKzdGOFsm
fT6K5eqJkuVMrHnGQrYSI0IpH1gLz2SlmNio5A19uqPb5J2iw6XI5S13k0PdYEkM3SHH8BmZwQbv
QR/Ke0l2Mb8Bn9KlMZ4I3175p4j6cqwkVAuw/QxdpZjgpsvMERFIaxGq/au6tLfoIj/ss3nWEd19
vM3Se5HmgH1fWd5toxZSx902cR3FrUkvWereEYi2ODP3rdq+SSHdvF5ZrRwiNyHFsWJqPjIj1Se0
3pqcpQv62fJTwd+jPrCdHmXH3TsX7Sjv7cY5K1oP4T8NJ5b8psgpHpnMfbQ8m0YsmnIUU+HTHD0B
ur5bNbXy0UU42ueop9sAD0sYbrXYnLnPyHRvg/TzTT53B0xg5AvNL9Sh+3AZDfeeel9QOMaw0Bl0
/IbUF0lqZExUa5s8ihacEJTabNo36aR5WEgaCHoGcj0HKpH21q3DE6la1F60hB7xZcfyN3QDq3hZ
RnrpHvqZvl60a9LY9ja++Tdl61IyPU4hh4zLrzZBYS+QGvtpdPBP7klmSYt5X4x4H9R9ZAKhWfq3
bk91/YU2eVYBMy2n4HMaNsGTAPg4aCAb2md5r2zT1LwoO/VgnaJrdi2uTevAiM+4XIfnkXSvruEk
5vu0XHhX+62/R+/5uTgSajHds1AkC3pt+TWwb/LoSDeCjLGos8IzsP0phpmx+iG8S+Y5SC/SsTvU
bbHMW/8lPswzHN+dfcnvpivMqzqcoHiuClm9WSKh6HrE14ZpwmAvI2KpgqCvzgxj7YTsZZ72B90k
Y+sobBsDplNxq/AoG3GDHfCkHMENBemdlGM3DF5TR4Dpsi3XkUsts1O/RXMAVRCjCv6lcmPYy/NO
TTYY9ZaxWD19duCTAB+G4cxTXIc+5zKC0udsX+zTrr1iIlQoWjhIt/Ymt2xk7ONAfBo/lVUjdM40
t/y3jPa3MYkaUOLOONiHx9xVdrY5Ew7Ioohj8prCypGljBBip/5n/Cm/HDSJDiTsW/zpv8f0PMQL
zyfqrprzRFvGx/SY473PoxyXQHaITwPNvI25HckNWTLwHP2qRBc2+37tttRGF7G/wDWEBUS9mqQU
bkaqrcl3X2puj75o9kfPCm9RKROjtA5yKgcblvI4cQg4SsnaEXGnSLaPGlu6Z12hv60x/EdFAimL
8Jlqce5uAwOWpYy3LZDriDo5XkfWASdXLNAGkbbKu2QA6TTAdWyVwD4GYiFYilrKCY09ktsKK0zO
4qfaZVslb4kPWWpH/KTi0RstaH24kRI2R7WUA9bOX1pIlNxsNNDqSrxIaHSZ9qG3LwOaF9KKdRT6
1LInGgvUDTu5ZeKyzXuPdLKSQo+qCzwBxmcS4q2zTSMlBnVQKimfBKpIEN6jjMPKQNBkROh6ipdM
7lAzkRaTES3ueHhKVRgRYKXQB/rgWDehhknFgoYqZ0QKaEV3CcArX21nZhnPm9gQN7IQ40eILBBx
BZhNnR4T2oy6SZgJO1fVpbWO52EWysUkb4txFEoK4bzenDYqnlN/YJkz849pRaa8xLIMUsW0cHvE
RBybtUVGmZPQl3eOtmeqsPA7dYQWDVWYQjaYNEZjjvPUCMaKCMZLDE6VLeXTo2na4qEGFhGpyk2k
N3eShuW+acWdShul47QH32/XVlFQstDQZU1ImY+GwybqruT5XyGe6kkh12RoW8vYaBorEamb+yDS
J46BdSm3VW0qo7SNQhnPD8YP3FC2f3CqeEVHUTkX+09dCeNRhd8917oDbT3tHMrGwjEK5N+0P6ke
Jw5Picetb1Ocgmm2Reiic9DFE5OdNedbI/jg56pyVRQDT7ehT+4PY+ifuDnkH90c30ckU5eY8dhf
K/g5flon+5juCT1o0kIArkD7iGuvAPQuaf0SH/LDJNga2s3GHqmB9CZvGpEIFBCW7hJyIC7fq/JO
m9g2PhL8/w3o+R+nN+bbHzbdv7+07xRK/kE95+Cs+IOzQ4DZULe4vReaBwA+lD9NEYRCJBHST94V
jo7lK0g2czYyVtMdLbfnxP/iHnnrbunBo9fQ1+fOztoTTBoXijhRgCfIo/gSnYpd69cJ9OdoQYcz
kWroKaRggKnCtlmKR+/GsdNr9tkte3Y3YVTPrHOGGVhZi8HC+rAe5XLC9vChPIafLy/cYtWjcG5w
A+N4q/xsI6AiWfpJVi7BKTqlB+yQbXeg3kFdhyL+nNbXtm1OskJj3xQsC7UC6erM1FPjH+2So/fa
3Sj7WKaOFuIxCQeikVr2hs0LM5s5Z91IpcKFr8UWl5ZfLSIglWNJOhRceEr1okd+WuOc5Xu+oMyK
upUqZ9j1b/EtjkEiyo/o0t9kaxk1AQ5I3PbJAdP0Gn+VPVYyiyqiVMHJw/axz+UYy5y+kjxFGwWX
XE3v+VO6NRcjQmgE0DDKDZc31N80fNtWQnLOh4nE2Rhb+2wdW68gFZZP02d7k24lI6G6GpSA8hox
3mjDmDPMO5xOGX4UhqCeY3fOB6Z8xUf/mF5VhqW/vui1wXPzk6SBkwN8uaFIBjLJT56coIR4LGJM
X9B+scLP4c1YCNz7V/2i3PI9875KSZ+l4i3olXm7zNNL+yhVZqc40F/eMESpj4T3LzsohI219KPj
WyV98gPGiRjUhi3thMeclowNBpv4XXw1r+KVtyvUTCv8oApz6U8lxqEyz+cA6u/dxmXy7RZ/82X+
aD36/g2EPCTpmiGbJt9DP8kfcpkIucj+fEEr4iWGC+qmxizs5CU7GhO8sDptKNYqjsY94Kxd3wtw
XWr8Kq338kzN9ju5rjdhHGlHl8iIpI8xyeFmo5Y9ITuoH/AXTutq2R21c/sgIcTKogV27JRLXUYD
GNfS3N77u9p4oK7WKryHo3cIT/lOrZq9vMlX0TCQia37poTh86+/dhkvzs8fscUnbOkmSrapWj/d
16rGwgcSO+oiDpy57KuccRjJ/Tp/M/S5pFcXGetMhucV4bUzMd0hEK3TVWbP0FHGrAmuOQci/ypc
pEPyNx/Mn+lSvDBR40ORZI3///HOxs1IqUMtURdhXXzyL5DY4jevFWcFk17+Xn56+1olgClw1Lj2
svY317/5Jzd9a/irRdnU0A5/vrPyNVclnRXqAuc16yfHWgRzy9Onr3JPfgpxxn7DGdvqOZPWRNwm
x+iYXV1cKtTdv6ow2cbnjBkvuHb4JRR+RX6mG2yRXZMrvA9CMItyn58BUXCyVuRwlJnyRntlnwLL
c/lZ1FslGIv9CjKZrO8apKDhT+tsJqU84xFnvoWK+M1kKu0WBROqwqQaXl2m1mIYX2MKV4Zx1mKu
DYcBt2HSrYeR130Pr80wBBsHfafuIiZjmwlZHEblv76+/uQtVEV8ynxjibJlodH++BHabttkhmcr
i/yhmU8poXq1QsDCUcVgbDMh28OoXDAzwx3Y5hO5QUhI0hiVLbDDOSTRcXtKcsz8KUdNEB4TexOS
v80+NthTphSGqR2O2p2yDVG6xvp5uMfkz7pzDz7tl1h1MNC4VC8mYC2FJ1xAZ5yo9Dy0ZJ2cI4TT
0jsN4f5c6pYyLrExVK+TFATnlHm6vuafwpujvydM2h0Tdzhm09oygwd7b+8PQ7nhjyxmdNZbKRN7
N4zuKTdr911nnu+Y6+OjfO/ufC5X5QC6ngvh8tfv8ffb8I+3aVWULM0y0dd5m3/+NhEkaKlRnyuL
LoJDSrA6vlSysEJSIhnqUtLTsmWEPrlP7bncRpDf3a80HGMrUEe3bJj4zWu3qjnA5tChIKgxjAgu
vIk8T8/dV2RQ2Na1EP2WcY4JnKbYpxMVoHvRUekrGblwc1tgq6EJ907rPgtB4oDeZl9a9+64MGjz
HiRHppYrt4cD70wSFt8VHY0jCBZTvUBp0D3lmHb5WW8f8tJehOFXFgVrRWuXibfJTGJDdTVEMzR2
tu4MR8i7oY10U/amER33LPfXue4vAQqO/+a9He79P7632PtNEQ+hqPGMkIb75x8OV7biinETy/Ii
1KtwkjfSxha9M0L2ObnJprdPEu2YPK2HeKsvQcienQ8YI3VW1PoEt+EjrbOJo1vQnuoVQ1k6sWLx
zUfasAaJA6kjGjQPXgEO9nuIFAIrYBu88kEfST/qNhh7sjENbhHyYnWzHvItLeRXFi4VsI7WiI35
ERdLNLTnBj4RWo4jsiq9JUpxcrWGJvegmvLWkNsFYY/GzelGKbJFqQXX7EKfjsbzLR8pzQlG1NqM
C95oh1ZnyqOgo9D/jcfbAIf51++qZP37mVWzRGye7GUwHLBF/fFtNZO48cGzSIt+Lx+jm1gNqXPg
pK4XP7elJ6tjFcwdyoR1EU/dsX5UwQpmFj7DW9vgxZjIGOx4WHNINbSpDbCIRt4Zm2OpNDKCe6U1
7vf1o3+YyU6gV4SFxmE4raZecdHgFyLcCuo31ay/8iZemlK9aFYakATMSXyuEZNiq3dov08s5RNX
zqfaOWjNg/ruJFRgIOzQgzhtB6nHHEQff1Tth6PacGMt7urJQx2CLDJqD/bVkL+FG+K1N+mDUN7M
twgpTzFJYty7+Zfq1vqEnWqrfM9GIvhM7wvROh8lBbCcKqcIoptzSRlfMsEdz/eWSGvVyUi/uafg
kHn9ex3h4ePr/nKj9mAlH/FXIoffErAOPi2ZwTZV02XYsygIy0HomVsqm3orQyRQlzFE5o6KFPMZ
DUXWfMGoxmcHDJqNxVMzIAAaiT7X01Ye5Uo61KilJ2wmg2MxGKFsDCqLMuP73Rm433ujfi/6g30u
YpbNme2QB9EWQ2Quw9LdDlugKD+Ql6TyuMpJDhxqY8QwC2WZubgACYdmNLyN3b2522hJhnsO4Bfy
Y+F7d7fe3GuxSFfRLJiUV5FfU9yVg482VaNR5df0Gl7Nk3KQdwka1l9fscq/H4VZ7im6pZL/kUwO
Sz9esEHU6Ki2GY0UTX6n+/BsF6e6bGeBFU6bgvy4YBJM753eHqevevRZ9bUzF/N0b0TRhcZQVZ3D
d4/H8qAzFQhO4Vyo3qguZkWwFjakJSb6NB8Uqr8bXb/fon68helsRnXZVNhO6or503wopTBW+l4X
F7ISbfJLdtJIqDA5oB9lrFYArTdVPnW6dWQ231xJ+JsjgDy8Nf/296sKMAXFEk1Z/unvd6HL5GVi
itS0IdNwXk4+9Td6eIbUkvJKPgN4vj2R9BGIspGyjhDEwrNzFLiukcmiY7jHiTUukM9UOIKOJD3h
bb8ZiVX/zW3pz1+pYZAik7DkQrD48UOWGugSZdBKC+Uc3IKnEkSvCoWyPWhnUbq46aX/GKJH8Xir
6utOowa0j4mlv+GZEe2TFEo+/otoXKJeGqiY2Z271+6vL0RZ+7N301SZWrh/smr+aViRMDPh2Slo
+7KaqbF3LzqqqvwFfV0R8PVs8DmIERZx2NkctQjwKTOHdyplhvX7kUewPzrk7OXOfgJU31VY81r3
v36Nf/rNYpiGYajD28hj+Mf3McQmWaSRJ9GEbM+sh/tWnHC5jCgHQDDlyLsfTrIQ564ZgmqCsBqy
Yg0MKMtR+4w1dxmm+p5SqWLc0QYe2NskE+6yPu8qGBLBy0jBqObu1/dX/X+tGQXF5iPhjOI5bvnP
/4dMGZLCsuMPH/Bg+/jBlLF45t0zZrD8zeMxuB1+/z2/J0GMXzSLwLZG7EDTMT/8T/bObMltJNuy
v3J/ANfgmPHYBGcySMYciheYpFBgBhyDA3B8fS+q7LZVVVtP7/2SVmWZpkwpSMD9nL3X4lf7RyrD
dzCrkIpAjxJ4ofj7d/6rCWL+Z8C7PwyFaTFaoH/+z7kMjycFf4s6SGgT8vi3GMb/LpbBnOLfm0+C
LzOAFddHnhKEvv1vn8aCtZUF67neETF4lbOz8enBm8EwvTSZ0e9KiLG7qVu6T6s8DmPOhXep8Y6b
xS/I9+TpUoiZTGxi98NqBj631nnJAFkWJQIQYpFKBsbZs9gYU4M862IGHtV4m4qVV6jEbtQcZggP
kcj0CSLpvNqMPoSpLGyGG2lxdemrIloabiK0qHcdmK/1bA0RjnULOoY/HggdNhF1f4rjrT1GLTWu
w0D9YTWnjdhOJaM0b+k0kQhG5rhiq800B4yJDPvSqz8G7q6VdGuPtsSAiSVlLGN5dPy8WettYRCA
r2c4RJ3n3knnXv/T9MGEOQ2VkL57wqluHmWjGFM0OtshWYKR6H0Y/OrvQ8eDphrL2+SL+pqYskFV
bJMlKML5GAzJW8/6egbyUXVg9KyXEkDHOhiGl8lnhd22i7lWvnpwE1gcdefdYqIcbXulsJOs/Nm5
Wh7PJ7unoPkTOnh3r2hjAITYVTT+TBil3xL29rf8Gt+OjilpADXu76xZMwttuucoMr1ypdLine4q
zBeDcgKSkaidjwZrwZ05StKBOABG8gLZfIRVlZN0rteVHcKxl5Bgya98CCs+5KV1VtNIqVezW+s8
rnuJFLBiLP7ci3cvCcONPUzAqJwc4rFjw4YkRz/p4uYiui9bf952HvsUI/vUFGWNeWRJEV6FKwls
wDyOGbSi+ECEAzQa7CR0gF5M7BoS43dlWAcU2udZm3o7uAN8SkDdSSxeYGHxG//V2eK9Yfl/gCkN
I0DxN2G9+iatz55Y28qFRAQXmLy/wyoCrg8//OxsYVhjCGs8Fp1yd5aq9gFMES9Y9qmfRV026ZNv
ZdckxF1GVf9lcIofHOjJUafdKXPyL8iuICxV9+V8d91DndKLdQuTdLtvbnQn0KTACrQHrooxQ8RV
TwkocsKjCIZr7rc/xwx0UBbeT6fLUeFRhHKx5/84QAGgdIXsoO65xe+an9zEH7/hEnS2Vm4r83Vv
MEOIi/rYSNJGS9bSTWIrBMhkp4kppLbB3sqEMZEQ5yHbtBoWYz1DbH90EsYisfN7Gspx6xhUjiGK
byQlsE4QADLyWINZpWISogOJIaLNlOrLaXmdMvcmEpbqZlJf0USmHNaDQz3zdRrLTzCdxTGlhrIy
Tb5wfZffcnsAgWmQEmzwvrvBdxlnD2XCZjlEbFnyLIF8jB7WazuYduZqhlN1FoJyY1zIb7oe/StR
lT/c1vtXTgKMufLsRpG+2zWp395dFtOlN7j5IWaJt76q6nXeqRcbMfUmXlAfZtmIR15wK+9a1HiW
iRmPIzKxnYeJhORuVD8lGp9bPLUn7YniqLS+X0rNrVHGjzoeiRqk2jul9eSsXaVQf7fWA5EgeitT
Gm7HPH0FejndukA99TEoow7zxxpczLDtRxeC6FDvk7HOT6pRGGnqcU9xpj+NHWTR1u3qjdMZ7bG1
CfHLbHihS4IvaaJ7lsfvxBketWi5AJTvlQsTNxOGXqP19o6hNo/1xHpFjihQC/oDaLrMh4mp/MPs
Wn+S5jbytdhmjsG6QPovjtm89YB4LItJF1sph+9HaYJ9YXjBNEPuRoYr5HUqrt/E+cfKV+eK3wog
MkonFni+1RTQNjcDATVocO2tPYYVJMDAQScqAVeEMd/xBu53XRGJ5inGfckKr7MwT11HrL9M1Kmv
b3gu/S3Xu/SkIMetSpfteGDFYIVSmz1tQPmpMFZpXLS7Sd4StyWIw54VugEMygzTNzwf3AgpWSy1
0Ia10nI8NvfcvgO+MhrcX5ZTvmQq/fDmwtyNCM6hUFnP7UVNbRNJk3JX5Tofkyqe4sRhmdgjPh8c
CB8m25pc/Lbhx3QSdGyCEHXVeAoQlMHNUzcTZ1vsWWXX/oLGp6MeibC1LM9Wff8Xc6OGJwOUPwbP
MBc8/+ML+9Msmsb4VwHzL3KSe+bCD75z75PoKFvvsp7RO5nbxrZxkWnb3AQA+nnKSXb4LvTl2XkD
L0PBUiNB0nSmyXeD25rkd5er73G4A+QPEvx5hF7zR8U+ps5IHOXuEll1V256QRKl1uqRR1O/ARfE
n6/77VYOahoz+YC+/8wGsiOC4L4mvg0lzpXPvPGaNRKmSF/sIfmRdcm9WeCB1cT+3Ju0LcKP2oOn
SVKD9Qu4Ehy226pxebjJn4HZvCPc/iklxLbYxeYl7p6qs5jrW62MO0ht1zQZn39ooDvdts+9OE1p
dfah82YOHOi7pqW0NklrFRv/TjRQg/8N+q2MqPTxaujax8SGXJLceTBpDQ7dipGzJjPoLZFrftPj
J9/jdr0Y88w7kZ+HUSIomie66PBmunx8M0v69W79WEH8jhbMKOvSo9ba2f1qZFsfkUdi5l+G/JT5
sCfSAi5ude+DgVR3/tly4Y3yHMe96OkGjXK8tomRbXl2Iq0y6g+eaNY2ED52dyhlnYLXbLVyXi0x
VdcU9ks0moVec50jzZNjrCpF9cutWMrXcZRBSMmz+rG13YkY5rDL0j9xdx9ntJqYNW/+YTKqHQ3L
qzFhpBtMSeygB/Kq5gHUC6PigFl6Jsh1Qlafo8wOqFmxYk8rm9Em0yCWLM2a4g3rWtwSyQgh1HMf
c8FEchihHEyjH6ysOdvb40wsV6Y/8nDgaz0/mnHvnpGp4tigpZ+QDMtqlAI6xIEpf8V5g569nNw1
PcyoDtJHTYMCzjxoS2yfK6chbGScGzrQO5Uv86bqYDhwQDv1Xm1frX6+2b1Mt34TM6Uu+0Pq/nGo
rdKwAtwWEhLZ1nn/0qmgOHCqXoB1MRmTQX5c7OQhLVRzELQ8NrKw+wczGx4H5jnRWBliHzdYyAyf
iOfoP6fzM+unmrEj99dwNJ79cGRiW3ZfBrSbaA6Cpz74AH5g8CkDhWIX8XeOqANE/gajy59uWpat
rNxD4rjX2Cn8Nz//aai52OA6iXSTrLTyyeLpQf9YLL66qX/2Yjk+S4hhe0LZIhqkcchH/j5V0v1c
KFpCTHv3cV8/e3fyRzxxOLqfGma7UBGOI7kmp7jOUmTYCtMENFmnLTWTy+DVkeg3maLtS35U2zgt
n3IdvJblI1QoEQH24jh5/0vJ4ZoWYLLvEu8XNoksqlSd3bt88JYZzWrsRfZHmkFJLf/QMwpOTSCt
FXXU/qGN5abl/kkohN/QjKErJbJ6Aha7qd1CHmycfPsa6Xygx2Tt6ADpLXXEBwv0RNElbxyR00MC
DQuNY+1azVtj6BfALLRgUvcb9a2Ohjm7oC7IoUdqa51UQOtUqI6KwtjOKuiw90spX5yV8tz2IezP
sZyDF+xS+0S7ep3RvduZXvkjm8ruFCApjMrUGNYyd2hleYDI0MnFN9TD1PiMchfabEFqR8HN4rR5
cuIpPeoag2QId2g7k6sisSAfM+fR7L662GhOJLzL83j/C1TF2Bco07K0POgkEcfelx+VHXSbyRbl
SQk73ShnMuGFC3ywafajz8zHmFrdGiYpu7KY4E9C1Iyvab48ghFmS2GkC4JGhC06RCYmiptVcxNp
2HHxDWJ0Vi8oxwrX1JuWx3kkkSnu04LnvQ8SBznWcJmCytoWFt9rVfh43auGQJ+fFufYm0rcjbDJ
R6e0n0D+vLel/1GS83tpU8UYln6zO6fHMSHkkIMD4XDUQ4CT3M9g41yo8jwqODcn0k4cbgzzl0X6
CAcUIQtzMLF++77JE4GeLXW9aKnIAEwq604Ie7Begup5C+cZmkC9xz42vJilmV2oVfM5zy0wQ33K
u2CEje2hKKqAFV6UAly+BMbn0oS3miDDzc3Vsk0dg2c0Wmxn7Kv1wsJt3YFn2DJtzvkUu1+l1wQs
lnm2NJN8gO5TrTNkSJvJXZINONcbvsd211jS26Rp4tNzaYbImQL7c7KLJ8s4cNQsMM2kvCulYW3U
ArSLLDHnAH7I+6m0gLQ6wwazR7IdqMHdCvfvx0/uKTXSnEaV+IKwKEEP17vt7z5Z+CfC7o2bCPgi
PmIH1dvd0zIzuLXIMzWuM704s7B2TN443ADq2mZhHTIjx08VTvEnNTOgeqIJEHhQS/Vr1mmjGV7A
/OxFULtbv+sfMW1du56EbV5e8e4dS7mEiJlS+8Fa6AI5Ptk/1CtPtPRt5vPtwc6aL0u68brzA2Jz
eYPpMEAa0bv8GZQ24BuBJbxI30QmUgbimXtwx7x6H104KBJDykh9NtSoRa1uSPZIzjn0yYYA4RDA
we2Xu/3O5OrvMd6ygseZURfNsZtdJh6h7sXZzbmvOTsH6zgW4Lyy5qcpVfBQeBPepdF+xlFYRxnY
oN3IZ2NXt8I+JFSJ+XQbsO5L8ydd0KNjc0/yXTveLBZ7sAS88N7t48+u4AEHpmO4sCsZr163bNEz
cTvrPfNH6xsfnGb9rx5Kn1FgYgnL2dvJSVpbr+BlMLumWGchN2rZLt0Go1QdSUQfxxljwK50IMWa
tdmeJgMH2Ij36jPknidnlith496v6QsM4yatN61hGI+NMtYO8jh6V95L5S3zUxu81uIYqnCm0Ayk
FOFPsbI5oF6m6TGAif6Z40WeO9YC/ADCd6ihj0nqyD8udP6QP6eP1IPrnjkAItMSp4zPASMkA7Sl
Dy0fRjn45PvQCpFBByOnQs43YND2vCfMS8o507PpK4+OcZAzSxjdB1sUSj6vC7NCSJpgomu6t1Qa
zo/E/m1Wrnnkle2R+27oOIZJ9cRk51Qj9+bVswRrUSHjKCao9tOosxvfKDbQoz3uQHH6OxON6Xrg
KfTiO34eUckzP/JO/qkk7iMrNfe6KcVXl3OFHdGcwvuDBhSiIDTunedcZPotMYZ0LWzU9LNDtJ7X
gsRuyky3tEjImInPzxlqc+LR3628hj+wOI3o0LD7nhp7b0uo5EnXXTRK+qfaaJ+a+dElUPhtq3nd
/inHgvh0X5NXbOaSd3PDMKMY+uuAzXvpBn1WjmijuurFVQbEKA3oz1e/hLikl7wEaqh/WG56SZY6
38XkxqBPuejdVHL2knskfWr2RtUlr6odCGkFxY+RiNUOm7faIWsBSm+Rih5RBlAsdlqELD6lnzr7
JsnIqW96sy1e4YbrGdzww70u3WwzFdStOMlPO6uR/IkkO11Ql/QH+Bi1HUTMM+4n82fGBukTbFYG
XxRlOlBom64wbIDSYPvCLuahDY/apDa/i22Zb7u2IpsNRWvl20RerWbyDraGOT5bjlwrBZCUYCu7
aUyCw8w0jpPMubTAq4c9z8NgZrJAqQn1AKvTPmuLfZ8Z6c32qxPghjdcIJAPrHLv6jm7xkHLOTrw
zyCZyT8E+HNo+4qt16fF3TBsXwuyX0Hh3rq0y8+m7d16TW16YswWTUto79Vk6ZXZZNWO41tGVI4R
AutVeZko7gxV3u4D4Ngbt1PxNtBzvmvjOieEaxuvxWC+IjiCMGfaw0a6KAbtQg/7oArT/cDJfpUw
xDyxB54ZA6wV4WlMGQSC3buS1lAVh0VtR43vOTsFFWLdMkOIKGIGF3ZEKBMCwKRsmlymPiZiEacA
b67jbpP31CGEzA+17oJzjTRQxi418Jjo4ZBRxmCOuatUNrwavTq0yfyx0Op9a2sYjEOlXGqtfbjW
DfXf1jF2TZ8vmyA3mAb23jbXbGeDCt81V3K8PMmBMnuzadQltax3gCHimKQnLs/DJWyxJC5ZWkNQ
d8RT3/4AXwYuJfPqjQTTe/r7l+7+v5bGrXZAy7ud/UNMbvGQMrFhoNpMvIX4ILhj85yycFEJc5PA
rx7YMEGptRgo2sS518HiMmiS/NeMQyoiPhZqZZLkA0ACpYXs/EEFYc34JAdewsFjVfresO8AF+iq
Ko/arkL+I8fwaOfmlxF6Guy6+V5NSvM7yyRXy+C5HLPjvMziqlAhE91DwzsHzKw88CH72BtuTjnc
xZ92tPDlObS98ztoE32TBhPCOuTVq3vRbJXwm4s91hGLMMdXJ4NuHqjY8hwP4TsZ6aiRVrKjvAiN
w+ztM5XYk6Pd7FQb1Z0myQ9QTqa9tvwePCPs3g184GAwv4ZphGoih5MGBrbJowqiHFhKmB14cuj8
0c23aZDLbO2W9qGEGnuwvdE/5a3BP8VxHQxNQmGl6j+toR238P+8qB6mX4kh6l1T06FvDbGDPs1q
uuXKNRGZQWTJpybMW/ONKZosLQHAMkm3niFWDrQ99CRTd7ZJDbyHkj8ZwOQllFoI9iOu8z4N1qmA
KlrS2XQleVjH1ObGrphhh4n5KRL5awF/j+LPfnLZeGwsEOE7yz8WigVxW/LEavqOcVQ4/FpYja8M
r2aPpfHRTkMznKvgWc5iHSOe8oQXX6uxH49OyEUsHXG7Fk7bMWBpOZ60+IrHlDtyN/TmKnN0ceS5
33OpFQsjE5VuVyacktbjltHcE9bjE2Y/Zu5td518NV5TPun8xICGd8xzJj+7pQTR1h79hAdmp+6Z
ff00M7VVeTPtdGZ/0pEsHvTdyvSVxH61r+3KRlXL4tukz5p4NRCDJPbO0t6FS/md5Fl11SP9UDeZ
6x0VqPnFnnhmIBF6br3phXFe/awRwPh4K7YS8e56DjkxV5Z8hpvF6SmVnDRyWgQK0vzarGbrkwvE
xo3TL6vK1XlA0fYoSeqs0buLzd//q9Mm3AwiIHg7kw8aE+J6sUyXH8PyEc6T/ZDc/5Mrb5eFRfr6
9y/WFGwsqnvj8pjkRL3EJPHyTRycky5ApJ1ouNKGGs6yVJi1GG2s5mSq1rPwh6M3Sj+yBq7jfEQ2
rAMIffkKIWF8qGrLvBhLWVzZxBfXv/9rgF3sdE2yp5Z+KfAqnDx994l7C8WphViPhpVLRmJ59n4B
chy4ZCbqxhE9okJcoh9xgnckioRvfYBEhW7Y40xcgeb6PfTRwDIn7RERty+LYegj8JlXf2nNa+wB
MPHubU/Pfq2WJ81m50KRwFh5edEz5a74wXBg3tbirp8olvhQBnEPVrzqtra/ReHM6XjKeOMJfQJf
Kzg0NWgsG4PHr3dmkx6CRp+DKDatfaO65shkSKygXXNR8z4BHsvHtA5+CVlPVzNHpFJOJ3/08YYq
2V2GsQtWyiHq74Jz3PGBkZtU+C92DqDX0xYxcORYQJsygL62AW9jXg4zHPSVMYXhx1KLT4Qh2bnW
03lRjn9O2up9yeqUg4i/p9b5Rxt18uhM8UE1PUy2aUyOFRGpj5AyMhsLZ2j3pV0848tWp79/mQBt
roaiFBuQ3qdi5iyYpMXXUOkK4MJ09QI20TmWR10v3TcMkCOQC/Iu/ivz7PGSNoML9z3WBwFgZwR/
ueFYyiPFwfmhjHY9trq4hjNBX4cF38WS5Uk6rbN3Z8aFA6pdrgEfQRJmJ1yFgKdl3Z6gjJCeKfPN
QCf+3Bhtz5QKcQUcxwNGC5MZX24AkxgcBjrVHJloadwpB2ds2GrDcKSIVMvjWs7NHUrbcyTy+AQR
hXqEHx9fF5V/CDdP78RuYlE2LzlFPFBoYv8zR7YLCgrQ3Q+BTwbQV+6DY306RjHt/MJ8iTPtPJUe
n6SMVcHZ6OjSai9nO2kajHFmaHcHZ8gP/J55/4wdPNukB0NaCtqFHpeaBDc1//xqrGb95JmYihNW
cS2zrsh2h2kzeMab4VTGPoXpuWFvlKwHC0IbI3d1SHN5nLtw+WlpiqeSl2TdXtqabLzfvAUc/qHt
Y1+cgVzZRf9WCU4BTuIU28yC85A4S0X2ZeQMQq4vUMaT2dTeoZXCOFEYoGnOTtFzOfupkle1xfIg
7P2TB/7s6JkKBd7YE2AKaOJlFvh0HtwXMzHtx0x5a78jQAlyNXltoG3ZQRYzosFiU+k6feiEdQOf
WO7xHjn3DiagOByh7AS2UHj5fIcN2ZIWGn+DeakImRJLE8VTgxGyjrXeMO9rgdDhvSW9uIMdC8e0
7VDEDJongd1YW5t3MKReiPPoZ2XlGO+jDjBWdZZ1MVwcJpTTvB1Xp3I7DuFX2G+NokxeOiHXttPK
R+XhKOBqgVTJo5I9txvf4jMNl3jiUcF4s+mUWFucJNc5NYF1OtgFvk+SRUzPwLZhQw+PQTM0nJDc
CkiN+pqke5aFOb74+aKZr1YZr+5A7vw+pU3ohCeUbMnFXwBDJ47lb2NsQtuGyn/UxJM89WWtVxXP
5UcEUDxZqwVYCZuhXZECASjaBcaQjnnpQITVcaD3oG9+//+MyP8NuEMwRxKeR7Lrf83u+G+dqn/+
Rkv2H7fu59efPv2XwMj/+AX+kRkJ/f8Ex2GRB7Opl4SuTUD0H5mRUPyn64ROiFqFqtO/oDxC0iTC
RtjpCPIUoU/Q479QHt5/ek5IkAX/Af+AB+3z/yEzYv9bZC6gRBWSpSa6AriXGJj1b+zequyViZZG
HUSM0yRqQTrs0brOeeS6htqG5cTEAYA4NH3DQ7g+yhom+DhJ7wzzyIVmoeJ460yi/6SF192Q4Cxv
XXW/T80lk66+gLO3CjPeuWtDhyy1+tK3JF1HKSs637aPyy5LxUcBX7Qk5WtPFnR8kJ6RsNRAWm7o
WN7bQ0b0s3EXkPoJN9VL15eD3ohQwZVIC1C+ELMe6iCOnxu74eiNTbq/qLhtb3puaE8CI8xvqfD8
14FjR7xK+sr44nFjHd0UdELtsZXtZ/YtpD9ynKR9WoXrPM+ya5EpVTKcSvofbeNhwHACtic42LpX
zTnpDxw9VqpFP1VfyD+MGoNeHl9nXi8/4ClSqM44W0A7qjeVI22P3Y7LObv33RGrywwBGlmzjLd9
WM/fWdwRaQj6sKFdXnbgjETi6MeZGPl7WPrOW+20rKD6LAU7YMUmC6vUPmQhWuy6QNuwqpnZPLNr
ph2Gr6c7eEqxtVvccav9dvjBMTJ7MRh3vy2U2t9aUmh5NA01UQdmceNL5RNlm5LUv/mpoP8bFuw1
wWnUpwBA4488IBCxrSCbnfmI1FvABfejMWz7Jwl77UEWYXJybVMc0tkKbux8NZegFpMKu84SYX3L
Kx1aUVCZ32lmNvASE/xHa8cxnKcarhfr9oGDbJMUMCEltPGGuEzc/i7AnN9kDsSknyFHMe643xoh
M1nvnZhLACy447lueRkkbi8PwOCxpVjbtePgH3AyLA+laWh7LaaEIy9SeMIEuRlzX2RxWj3DKi88
dnPNLHZZFidIC/sZIw5jrOFic0ARzyn9dd7UpXK6w+QwWtvIuLRVlAa+AXXCn1HEDYZtlt9lAi6I
C2fvmtdA5JMsYE/bjIQhQqXBi6F0/qyzkt1KMia0FdC2dmSwr7P0/I0UcfUzXebxIHnL9L8Y6o/i
mvhBwuUY1nXkqL5eC96hHGsa+1uEdsyemM10r+CrNIYaI+NOmu1aAZ/vPtqvY0ftmM3clasJw20f
LErr3tWRiTsjXbRyGIyELTiUZNQeVtMcMme1vLw7YZ0K/hR4SjkBJf1TwQ98Axmx2PAJVIcxX8RB
EJxg1Gqz5SoUug3mHsHJqLjaYD6jDtZR77dxKUXID8KHwOFkVo9Ve+4SPt1LHBa/B05Lu8Cpq3da
DzXEQO7myxD2Ty6k3WsTxNNGBkHy0jtm/TONachIMbc/WWs1H2lXXht7Zi1c5ugH3Sq1902Ak6Vp
E2/DA7mO0tJnsatjtZ3a6VfX1/1naN/ndCl1r88uTZb1/R76ZbqcKpa8q678B7FwHJ0swYLTT+jk
UAPdoZXscU372mZGfAJ0E+z8vKpcpFimsU50Hnxmvt19J3GQfykVxN/duNCRGTpQrKs8kOUHt8Xw
VHV3ZIXpyV+ZE4NdHNLkarlV/T7BLzuZ0vZXo1uM33FqTjyVmbAV9lw/Yi/jHDd11iaDU0mIwGXj
HwojPAKLqw/h0kISrkwekmPPBMSJuwZaTp2sNaVr9pl2YbzyLwQTgsXj4mEAJEFGqyRMXfd3O1vz
PX3XHmeaAdtUTPdLppNFJJ3BDiz+vG46czhaQZp/jSrXW9PN8WsXHoQ1dnjOmjVFsHf8xv0hS2G+
tiRjHyU7GfPOG5x4CPsZVbplOZgGQBolmmZbTtaypfGC5jpwIQ//0yv59o/U9X/8C5X+X9OQ/9Or
7W92958KLebCkdMuG//g0xGLOYAlHNPsJrkQuCfESAOC6f1csR3fInOZX8PUTvG5ldVATX6MYVkT
+WFCBj0DkxA1Diq8LSPXo7uE3B/8qigfB4Z7WA18r/AjeJz6gNQhYz7FTlI4xvA1lb75MIwV8tnU
EOtkdFi688eSEMEscE/nIcWAzJDVo8fk6S1IimUHLKq5TPYU78hrhfQ3yo4pZLbENyKf5slGhPgc
pP4IOr7SWIKmLGYPXoOBsvJxm7q28YsEh7LZSpeojK0kO0zG1P+WJqqLpaLiERT34fOyGG27HV3I
dFHbJ3Wwr9OxkcS0XLsX66aGnK94TiUPhVUtw6qLpVd/yUqBnqB9YmKqAk4ARPWTRU+er+alUdNh
1E3XMZwwK6TMZtIfCoLclG3SePQILPj0cfapdMg32lldtnwpW9IyHXeaVdrVJhOcufjdaCgF5oB3
zCZG6jKyEP0vh4PD1rTscsMUOt74nYuAUYlxiJiWeM8yT+EaG7V6rGqzOTlea/7yvZwkJ2Lfh2l0
NI2Qyn+Z2M+fZCvaXW8JuvW1ah9o8LZRrlW9sgLT+zJ6w9svOpUHgyLpRi9mcXIWXiIzOaPVZHBR
NOYJk4EfR8IV07ZtxDdDdOsd8IcGdzrbD93fF5UYEQrk97dXdX+PSae01I6XchpgdBMzKhCrc5/k
37cgb2ihN+FiiW/59z0J2qB3SVvd35/mBLAI3RQnA/aId6InwYOD26Ga+z8UwSDF/Uvwnt+REAFR
5nvGObQs8Rc4/09fnKbp2jRPzRS1Zz+yAhJTBdwxa/S1h5z5OjUojWTfZHf+ALuTO67yo6YjR6PY
uMvZ2O+IgFRhVDnlyKtFCu+ej3FxAlmM4FlLTB6Tn4C3CVPL6e4PhHbSbixIiCYLE/IDqGeDCSgO
QYZVgzj2recB9hSCzoZJIKe8QRBHWuFhWVQBh4j8zMRTmMRibt+d2Hfb2VZIzmARJlbecb4cQ1Y6
wGQfMsbI+7wcsoOscrlupPHlDmMGoU7znSAHw4jCD4newXgOLLXgUcE3lYTx8DZVE6Mpx1ysoxIk
SPlgOFyN+SLXwqOv7iz4vKdw0fvA64ymAuAxjchJwrummhG17T8kvZXsRRLSThCwLLc94JdDmTA/
iYzS8C9aLt2eSmJ8qnRP50f32XHge3VPUXEX7rjQZ9Il1dfmbEfV2O/ZWrnnjHzNLeiE91obTPdG
O2ijNvFhzTdTDAlLDxvL9EBOsPaM+DLfj8GQhzec+kmlZpzHC+SKUVaV46ed8At2qvGw4MSJ9aSc
Mnip+IrtDXijD5mTDeigtaVWWTsnx7YL4nOfa+/mcDKk6GQbPyer9d7SEu/sNJFMRHquH5u07b65
aahLiOImO1pJX3w5JMglYDKE7PVXqR0JdtdrFI4gP3T4vo7AiReJjxVHLUULzFII7p99nWTjRd8f
ZZOwWBua5lh9Aq0X4jirMEtXJgemdG1ncvYiqiv86/z7o9WYk+UnX9bMh1LcAoVlPEDxguUUwtH+
77Pcuz/Wnb9PePn3YW+I1FxhfC+epr8vAj5gvBTCvy+I4u/LIvj74mBkPb9Of18n0vIXvqzdotqo
j3Vyqe7vHu/va6hwgvixlt3yQdXV+cMfswKeAjF/RfTPiWzZIoIqclitTWW5N6WnuD3QOQ3mzaRE
/ea5efGA18oBnu8p4AnMB4kZiBcGlvlRKWd5WIyCgZANEfnZnQhxt1WgTzSPjCjA2ypWi1OS4Aim
kcmaHiQrk1adDYFtEGGruSsbm7291NO0H8hYnERFhsBNCZBFhcMEKEGfDsUMnd4oFWahQvUW2BU3
d3e4iefPztYsnWPuBqwE66D6CZNMnWpdeWDBUjmi4KzupO2KQ7C5yquQ3VJlTYJDCn6ip0zE4U/Z
t/OLcMDI5xxBePDWFqRv5qDufp7CEv90qq3IMUvW/K7tM4jK3LJijqbHDtmsl2KnzLLe2TvzoD9N
fGOXyeQDvzLq2OVOYg7pE9bs9sFRPmJvz86/ckuS2jaHPngXtQmQbJFIsV58z0zPFlChOHJsfuWV
NLoO/S6K2B+Ig8BXzmb3anaOm27/O3tntiOpkmbrJ2ILMMZbB5/dYx4y4gZlRGaCMWNgTE9/Pt9V
pVNqqVunpXPTUt/EVqoqhwgHs39Y61sEnFVZnDeK0Uxb8M3Jqiv/WORPfQAgmgH5JV21QEnr0eb3
Arz4dnam7GvJGzuJmsEPP/H+u99lgajiPA2YGc7LzOtJ4qHv66hYs+DDFz17sFUZ/nhoM+1zFUPj
YQlhvJLJlj0MxHd+0cgMz8EIDWzbEIVzwwFXrg2enlZZhibvbhFmKRtkbHzLTledSbSdS3AukQsO
TIe2WuPZ78OPeS2NP4N2WKOW0jMJqOEsIcypFOTxrrX+WDEusJPqFzDbOb/jBA1IPtW8UeGuyHxw
X33IPjmr0rLbFp41QI1oU31k5IXz0q9k8O2WQJEjo56rLZ6v8clSVnYfAsXI6Kj6mWsmWweC2vPw
Pg+S8Elldn3nrIQt41Qn5LO2hSe2Cq5+G9VlFWKVDgatIrqL/KdyjGkvKvqwOHdd/p7Z4tbiwL5l
JfJ4Ys8wBKwlJQjh3pZ+iWFE5AUJFhxpiHkhYevIkZWEarBWKLnzWToOqP7FWyI+mvlA9YEg3S50
8lIT1/tZdKxPDzLrynXfeQ3d4UTyOLEcK3HksW0I8RGgYf5oZ7v/oTvCkOfUDKrYGNAYMEDP0zdr
Zmm4ycsur9mWGa5x6bU2GL4S9cadSUzCLQsLHs51hbIoAB/g2CQlMZju6jBT94XVgfZjCVAj/Jz6
DPnzlMJWt5Up7gA/38rTm7c/9aY23K86TCHA2Evj33dWuegY5RrbAWpQ5zz+rWPqTNzAFmPPKfTR
7TqKXAca65b7PmPjB3CnM+aHSiCZsuYKfrZIh18pQ4GFjNA5xYOpS6YqCy/hT1pw6DMNWv6IARKb
AiIebzKcyT+vaY78A3Qy+5fVIJiP+Lpcb0AdTj1dGtkdmGkq9u4pgKjY8IPumK+IzPCM5FbsJAxK
NmYpaqKW26E894suUZw7877sPJTfjpLiUK8lfxhW7XQ7DAtPV6hup1ErTeYDHJLi3PiMnHayWqcl
agvVj9vRMhq5nztnOdSm36BECb12u7SZ3Wy5ZKYY0CNBbG03pN/gCsW5D4ICkXfHhpqcBg/hGeBF
JGNz4RbRlDkmQYBOjspEzNiWT9ai8RwnTrN8tiFFhKnz6nXuwu63W0wBPVNYv7vuTaHldNZPwdr1
dTIN60gG67Dvb7BBxgLtDoq7/hNYSLPiNijLfAedDzN1QMX+NfJ8owXQ/dliCYEDGXfAt+OnPRaZ
sHVf/FGtp9UxxZEpGAKvEXX6XTmlTszb2t3XYcOYvRnL/IGSO8e8uyIY7Wh4n/yQQFG/peSL0r7X
O/aa3i8SUruvFUgy3atZV1EJlvOF1BxNVw98QQGDe6I7ZNzQl6ZLEmPYvdsexfIYyHFPczsRPgkv
+L5BWlAQtpG7gM1Gm/mFVZavRi3CJ5fc37u2m9oD/27Eh5Upws9Mi+bgOcBd9qNEZpKsVnEhRaX5
nZFWx1Lcr8RtMe1mV/QY9qujVHhJa1d+d8zw9mNRhvdUKs3XMK8szMtlhRxuExVycBwnvGgvXW4d
d/mZi6m+ZrdoDzss+wNIxFrHyLLCf9Tj/7/dmv+TfJiAZmxf/JdWzLuf6c/yZ/3rP4zW//n7/jla
d//CYw2iDB52KIQbgqz452hd/CWE7XjErMEJDOyAofu/MNkeZG3m7szObaggf6d5/Wu27v51s0KH
gceF4YJy8f87s/W/vyGkPgtxeTfnqE+niCeUIGE8OX+DfTB+/jtRA02ZD50CFYw/duIKSdVbELen
sjTeRUtEkGd3/rFFnP/OWPe4dq61z9fQxD+SA2LK0TkyszwnGseUNTE/Lw3mcrUMf1tBgWretJ8I
l7SZfAXfgqoQOQ7puNYMsgGleSPy6jvxSlg7/JGiTaojit7T1EAR6pLJ3i65uxxC08FtYJT+FiXd
cHR9QJdTEe5ZpGPzbEjUNJW170MUZY6OcW9gW1J4GPOmRKrEBYwJsnZDykvuRIY457I0EJVlrz5Z
rLaljtn6bKKk3Sa5f+jnsYIB1SMYntiECy9SKmMDpuoTeeMCxG299tQAUt/pfuXGxMVjnzAU2eQb
T4j00LaT2G4UcN2CjO1safpbpzTWTeJLH8PA8DNdC5jCtbzlX6foIJ0MYT/r/9cMwP1BaLlAjJxQ
ON2GBd5CVyuUsZGTg/7AK46cNeMpUMV0sv0QAsPo7OquWCnkQgPNQ+5nZ0qs6w1txXTWf6PKai81
WtIInY68ryyLiK8x/ZVZ7bbFXvNslbUTm+mcnG8EnWoc+lha/XLyk3vGquZGJ6X3hJUKzCqgW1mG
R2fCKFFVqNgX4cV9+cfDfYJkivEqfuy4UN2LBH4pOcaOILejuh3e2anftVhCEj5Mto5vYYckFd4/
85nbwJnLivgzjAeqLx4X9qQOONGVbBmYveh89Il4jBfHHg6FZm0q9TkFGd3YeDUYi21AHcfdjN67
lvwiW0gUZ/aJck//qsHORoNMJLJpHKNFpTUVXAXFZWCN3BTI0wv405GZLt5GVxgpxFuz8KRaJjPj
sOOaMdv7ekmso2f4JcGMzgcXq94VtS7eVUNKk6Fr2He3XzrFfJcOUBkL4+AhRCcf5iLxCTPTI8Jz
relr3Q7Xhv9EzEkRG8HrxEd9dobx7JmT2tADmHHhhWrXBPLXYosAbxte21nlT5hEzw1t7oZIv1PI
0mdYiFfs+/OAsgXCQXIDkEr8XG0BhDGwKF/+GL6lD77C05+nNbTftbTi3ix+4u/V8UDRja31A0+b
x0isvgLNYHys65Tt9XDf9J9pVaIUM3zjoD24VgSyAO99W9rReJoqE3ETcT4HJmpXHxcm9UZtvXap
RvDXWrhmVH+mJuLJevRIcUEgUiGZ0Rn+U9BCSSbHk62YN/aDiWr+ZunumSOG/BTkHDr8Ifo6KIZv
pfK+8swIrvZMe+VZldxVhQXqEqlqqGomBSg6RaLwheI9AwdqtHuJSCirvPrahZlB7AwZJ9aUXbo8
Gho0qbNwPsvawBD4xx6DeCLG9jtxk3HT1Hu/IqXdL0bkLnLAZGhawFVTTeAvncU+r636okOnP46N
+MG2JTkT9XvFuJlgR0N4vgIkAjwCd2IujK+KHMBNMeULDrgLTaRxkAgrUHGOMOZq/ZB7xUdAEB8J
Hou7sYT/ONqNvMIDMXsTPzNmAp4uBcJ4zE7zvGB092GZz3L5QcAbvlJGnsVytVT3XbpE5HgQn52+
GDZLauT7ZekP1rAe5qp4Llk/HZPVjG6x1fdJWSCZa54KH9GH5a9I69GBGHYNUcvO3xDn5lixl3Dr
d77aipwRLvGUck7fJwbWl74f2r2FJoep5gxY3kT8G6RPiohYqqUhcicDo9jiYYTDk8/Pi1xmZVyc
sf7u2ZxgY+v+9GlFxlcjNpY7zRhbqH3l8FXYlojKyvX3KzJ/ZdakDBR0leOc7UQGFH6tfpMhkGwd
HFRRB30S6+VWaT6u3iKalI2htelE5R8tulyGUjzP4uX2X+bJ/lEYrsaDQ5pkmk/gq62vwDEfQlcT
7iTNdo+z65GxMBhanzi8ioUymSaMt/PAP4aezxxqmRmXEHjN538MbT194Clf5qB4ncPlc8WqiYlc
/CbKEhoPRNTvrO0wKyphImieE4Zta3jw9HAMqeueSTSAU4d73ENPtaHXN3/KAXea1Kb/mONaIaus
JygzvC/zkQhKL70nRivc975vYPLhywq4jWObRqoYV5cAyrK7DxFkxCl7TlQvE7+8fdEluMS8YDoq
2MEggjWfR9HAVUBGcpE2/ot6sY6j0c5xkK3g35I7F9vfN6NQziztDHc1CVoRORHP8IuDk1OQhyUt
XFGiUywhZJE9Sgy0SHy7j5W85hglKTFtyGvma9ao+VohyiGbOcCP6i6k0tOPrlx7lXttNDOQptDG
Zuh3CsXoLxySzD9K6TzjVlh2LsCI8+zN3ZXFe7G1GUGf7NCHnFR0fPBTgpfCEeOXW+CUR+cYdunw
XC/YGRHgeE/9WBAdNCYWOt4xp+HKXZC6m8HDKdmGN4p0wJVbqRF3NlsDt9PDHfoZFS9iQkYgm/Ks
wm6I3WBWn1VpPrG8188FedtxVebwsbhbcETl51TyxQ7IgAfPXNT2/OQ0lYeqccZ2YKnbGSTyk0tW
BTBKwg5/GnVjbtGNlqfUDS7sGzD4ZP1wXzVw4joXZyYEiB5WumqvxLXyiGRB/Zgu5dY03flPuHcq
BfI2sThTdc/T35F3TqgwS04kf4bB+qCr4OGYWx7jHKxzfpzbZo7LUPRblaOwZpQQSwottHPOC+E7
3ikLJk4Ci4SRje40r2dYVYc+IVqromOJnKFeHtumv/ZTl73zEF8dA7PemklxJdV7pr/jY8d6Ce6m
HPxzJ4Mkrsgo4abyrccqwyNq9AkXey2Ds1zVNWAZuyewniSSsEnPLLmLfarLx4Wy+JzC+0DMSRoz
Vv31sfeqhhuR5qipWVZjWs8va7UkbOCxeEF76K/VzXTIcI/A1hptOh2/HHAcgcXu9qJZ9tLpxR3J
L92dPzBGsbH7R4mTmM8kCHH6r0x6F28Ec+EX68tMdlI85Mxz2kTRefP2PPYUr6buwYnVTPihMVTd
0O3zsO8iO1uR23fJ2Qz4E8x+aaMh9A7wltnNZSPD/frdW8lBTBLnIh8QbLbXMmMeso5XezCA2Jbo
3MxbFtSgvkqvPaERZcgaoPH2kmlFlepGVQOze5rZpo+Akzah0WgG+t3Z0/M1vEVqoypYI6ybZB4w
Q0/Mbror9WUdzTlyrWYv5nDGlcAqNJ06gNXp1+Ky42/QLxZjYMRi+hkogaCG8SESlOKZJn5fWQ0D
4p96xCjiEpnI56MrEtRZTVPGZsGD8Pxnc5RwztshozakH0bNtvXn+lcOPJCdXjLEYnYe28ViNlMY
AcY6a2eqfr2lsz9TzLw3Urx0bDmcOuNgw2U25AtCH/ib6YJmEMN5IMABZ4EVqbau7lbsidjVsmNr
KtDbeOQy26n2oBiyiEHMufQUv588txi7wxJ3w2zELaD/Q9qpb7K1AXnevJdSTe5FM0REvGARGtoA
kJrt0X+a1PjLz3E8m80fgjS/rXnmI0DMhg4aDJLbfv6vnu3/Rc+GdQoK0H+uZeOj+6n+vcn+x2/4
R4MdBH8haACZ69w6WNv8v9q14NZgmz6gWFu4kMJdmvl/NdhAkmzwQzd0HMHw/m29+K8G2/mL3+GB
Q+IMFbTt4X+nwUbKfGNS/luH7fD3BMJCAU+uHeHz7n8AHnFDlWTrVDCZ+8dgnaZdUC1BnCN3xTAa
ct00+lKiTLGMwIgI1exvU9MtCbgpEZn+g524+Aqktxm9xYADI+p4rSfYgVZADASm2juvYH02BpPF
wSqWUwPZ5ti5Gr3pMp8rnP5ndhnbrEyta/kqD6MY/EMLGR9UQEYLzusKFLKkK3Z2RmtqyPLLvcWo
E/DRsmJQQ23l5b+pdd1XGPe/UIpuhjRYn0xv/Q1k1Du3U+Ofl/ZG/5TzsdQhGUAZX+blq3AxYhsz
tCC8ePSwnrlpQO0CiEJ4nbTYxXI2KoV5pw1U6nKtXCAxWPMTaG024mbWW5sVrQ0pq/MWbS0/lQVG
/U0fkJzrULWHKrFBFSiBIW6p38EcPo7rnZVp8wEdDxNSaugtToF77RQlcwHKicIjmS/VIjiMZk5O
NCAlf5I2J40LoTYEtwmHfO2TEYEV5yqa/gv5UljJ5Rh3HVFQnqYKSYg9irJsyPdrTuDrnBEEaU+Q
cj2gRgeqGORcGJGIXHbzeF7qAAORyC6t31IfM8am2tfp2Zbm74lKZB8EYE2comjJjQhYjAXU3aMv
nb1hQJRr29Td0713MVCkB1ZVY8wJaG1KrqxiyLCtJ+GuQSX94Cym9UCt8F3J0N96g3PAPWdgI1kt
bMYWPYEetl2yiE0jRHdqzYoYIWfyroPokGEtrJdKhaS5LdofhZR6JxbjGdwDJmUrTWKmiCwBQ8LS
hMDZitQ43PgrmoSecu/OaMpfdtMtJzdd+eL2fxY3X2i7WBdCgMlaC3Z6znJtJDPxgrUFHm64HqQJ
t6msEEgxJtsNC+yjxCxjL+sFFVZRRJWxsleoi+w4NEjCKMS/POzJO8HG+ybpmM6zpOJCsLRrE/yT
BI6tLL4dN/aSzD6GQQocxWF9ob2AAEGV4L9FFIVDhfeoWecLYRH03iyKE9PvzhlhDxsznJxtB3qK
XkroU2bjdLf99EIuTbGrCNrepLbvR4yzLWo9liuWu+gdG2/yj9qeYcGaXYFKEBVMfXNwE6C5ABUJ
iCQzJoWShFYHHUFVkodTB/cYJL1Twiy3Mhvn0pgukSN+vxszf9q1Xo57rSQiZeihDrD3LJJkPky1
aVwwP9JAIx6wao+o+aSmecaQMGfLn1YXB1Kw+5+kNDHIUKY+o6rr7uTs/arzOd1jNqqe2O29s4uT
OdAjwwuvdhXkV7IoXCZlGh14KcO4cnDNVrk09uPivTFDIO2V5JAoKKqfaa/cu2ZA2agnWPxCXhtJ
EpUcfBd1YPMEgp+saz+2mqW/uC32nLG/zKlrX1ol/ThI5eO8oGWi0XiYnTis2vHgLCMzJByHSo17
3wDqYBokSI91TxweQ5t2yQ4eUi3kATuER1QD8CsIzkJB2vvqOt9aHJH7mjXfS9u56ZMpU0YMbZFs
PWz3FWLYw1DBtVkXjkmXjdAev37U9pXc617WNBeazi8wkufMRRbkSE/u69JRh+69LeflUvbNizkq
B1JR90jAYPKgHavdaHYOR4SjV9mY1gndwXQek/We/T3daVe6hwxWc24N+gUSFLidU2I3+jjV7RhP
lvOiWcJux3X1NpnbEluNjmXjW+g5kz78dqFKHLFhVHwG/Aiyoh3PFYL7oHm0DaIVwuqtb9ziZXB/
AT0CQDH76gQOp9iFRYhwGZs8tsWvkS4W8xax8Rkn/7axej5LBBw39KwHUkixUnXykiCEwI4FnX6I
QcCweXZaC02nMJvucxXmWzNLhjkiZHZlkhaQKyskk8f6zim/eWi66hyMJinqI+k4i0cij05+Jmna
PtCbRemtqtbm8KpTj/FuD586RRq8Vx2WozHAJz2hCVSW+l6y6iVX9yyAkbSsiAntcNgTBH6wOv1p
sCQ9gHSJlrH2L1LdaRimJ9Jl0o0FLnwjvbbZyrq/utADD6ztr13QkTe/tusB44g0mAYFnU9wlXnb
wWdzhBXZRrdL3ctYHqXBxFIQsVRAyClasLTzwru/v2i7l/uRNJ9NaDJ09NOu3PWUjBSHDviGcmFo
SKbsPWaJ5Ogni4EfPa+oiiuuXwZcXHPmSTWu2rc26FU5kxGsawtp5wyhp4HeBIgOQmwSvHe9KOgu
iw/878m2DvaI8woc/ySxYkDcr7At9uk7zbN3DfP5lBk3BZaRUim05IJ5g2YPSeMfhX1R7JS7RIoF
09Zz+w/XQJbF8b9uYf2PccaPZafy+c3WAVqh0S+jNpjyyJ/4kZoPC3Sgg0/cdzSphd0UDXpBQve5
9V2sVRjy0UQZBwvH/8s8XnEI9pZbR3pxiGIo8ZcEM4L4pPlVOcNyrMk+YGwciB+rN74lqITSSidn
ow03vELmtYJKfE0gGVq5dyyKOr2XenisM2uFa8eXlImRGpnc5iNzMbDuBL27BsMS5rjSDA+YP4P7
KcrlkBzw9UsZiQz7+EBmTOSPY/sg5kDzBqhjYfQf5dR91D1qdN646fr3lwrRdN578mBDmp9yi34b
j5pYx7tCVUC8cnnOYAbYFWxoP2ifJrt6Uk6Bork3Y9cO1o0Js96UGLyNs1muECtab+8MtrdztSqZ
08COaJmfq7A5ZdYNi+TKH8t7GJ5a6w14iULGMj23JhEPZCKATViGvbMAqhJV+xkk9rZKn1duOvyb
VZzkaXZwPbPhDBTAE8gNgE19nkz1SXQXrq9sIeTnFsHr28bGR7LrAe5gG75FlwWmZ95nnkfybyJe
kcW8hoLolsQZKDkL/3nEqgnT6aVvLYiUTfrembRHCuvuIKydqt3nVotXeFNTweD+6i/uu606eYek
dztbLmkcWe9tJhQbzw78wF2aC/ecdf2Pgr6dHlALNPgWYDBEN7uCdT6oXMc4GTie+Na98lXpdtwD
a9fRUJU7fPJgLtpQ3iG58wAO3b4jAk4SnGiKXLpYLQKZfvspMTQRXEoicXKLm1pbVIpLF7dmfWdA
CLMBLhVFDlbHwugQpHE6EB41DHX56NvhuUvsy+LnXzPIg2xtMpSQzF3HtOKy0fYR+BEB3guJYXmD
Ys+pr0x2fuYtFqjaP4du9bb6ztUGNjLCUdpKXhxmrexMvL5gUFmlhzopQX1DMGRQLkeeCuIRnALf
ckCUXlMtOuI4vROG/dA06FYFsU/GDfCRU0vPOLJRnZTiZJoTbFIQLCfDSq8INvTFuX25Ecl6QKyv
tvqdznZ55Cg5B325XNoxGnjeHjO7ZY4DQDSuE/TapQcLbMhT9TTiIocd5/5WSr2mT1rb7aVCEvHw
95cuLD+ZRT4YhSAQ0csKiha17B13tB5RkwC1w3O6Cz3DPS72h8pW+zsLgJUoq0vubVRMnOJMEW8z
bmE3Z+bfUW7bVIQp3KxLYRHe1swBPXnvi03HhAVSRlo8KlHJc5uPr7yr870JAW1v2EigrQHvZor7
9jpZhgGTi4+jN4P1IZ+ET0gA5L+/f1kz8HyozbLdjYFoTxwolWJ6ajLT6RDSxynnAwP79NXynOoy
tukYhy3Flgw/WWSR/gUlEEmQw6mm4CajmtkJwixMA2LXlBXXuRo+zNEx0b2zkBjyl4mMV7BjPkkx
PIJ53qa7xZv1DkyguuJV300BDyTcunaPQ+kpH9xPphAgV8iGqMfyR7PikJ3UFR7CHZOvY4UzMEY2
pMmxlwQP+vN8KpTz1FQhXEw6sY03WcPWLNOOw521jjCidgZimin+fpZo9DL9W5E6yaZfFuu0SAUA
pcgjiUD7pQSjeraW9mrq9h78B15sqcbzZJ/WlJc80/rB5WSIQie5UsjheEeuGItquqdm+dIaWywd
F0zRrImAU3QYhZIHgpyqOBgJ3esL14rCDsVpnnxMKdXJDEdf9wRJ6YyKBr84/QHmzE1iLFDLKDkZ
Fg8b13B/kQSor2VBfpxvefswsx5samkKwvmPI+r3ui9/mE27JXBxecN4HeXudGEs+Dmi9aHPYqo4
S3a4KQPPGfvKuMunnhFihrjFLHtxDrgSPRZFowz7vap+2S7pUsOVYs+NUcO8jyr55ZT9fUmDvfPX
8old+CWjbN1k5fI6T0psaxPSS2LVbHpCYg5ofTarcr7NvuN56cYfnQ/k1qAHWGSw5/sCdpe5zMzX
4Fu6DK0QirNjzOsJiyT3ayHGCw+3II7jrVIgu7krmPJX0LDmPwph7a4TWE5Km6CD23qxZeGk7TLb
cDXZ+9Ifdmvm949923LsGcPX0IDkTP31yaHnttQwHlgybhDV9hf6K0tRq6y+7cJJb/Zj7Uw8EnYb
p8Zv/M2UCytSu9lpcGgxV7xt5Aqkui3q2jVcYn92GxhTEcsWxMNGQck+ChK1iF/Np+QHQxZudKi/
TOvfXUvygvqsK2DFOEv2JZL0mC8WUYrE1DFNdrE/cPO4qjhNCfADH9cwreZExCxySIZ6eJbt0ds5
Y3E10qw8eGJ4sUUenMHsmBAlaqLMlv6jzmE5pDNoQj7JF5la1sFP8huqYN0yulfR5Gl2sMgclJyH
02L797w2JMcaj5OpmTNOATdBDYeuDtlKVT73h5k65jFX3Jokt1xkTdwH4i4c/VW0eAcL3Smr5LHZ
dR6k+dTB0z7gUAnVaQiCj3ypp5NwUoOoFRilzbIMEbzPeTv2rO9kdpZI2B9kUMS5dmXcCaqPULQh
b0/X8TMG4FrDXIsrz3Q3mSwUCBIImhlODfS2+Utq3gEZNQHwGJgImaMEanAZtlinVi437as9EbHc
f8gWtV9qG1MEdU/yz1Tp3VgA4MUP9WS6HZamer3vZu7rkSUI3YVz8Knyztgj2zM+4jtY/dHtv1k+
yQ+HK9cLtmmaEsSb4zzumM5v01d/HHBmg3fIuufWRcbJIQYHARnlS5HUdI1k/SQZ+0mJzI1xOfo8
RBqJZoNIrLIbuxMsJUV05b4eRbEj7beBmjj/KTvrtxg5IDNGGnjM8uA0pSiicHnlgfkzgyTVewwq
3KE2iVtqzMPQAda5mY5Kh7W0Na9YsHpQzFKKhxoojkNHXjmj4v89lMxsQAW7td1hSSMEB7N6hSbf
DQ4eiBIVIHToxno/6PlP77rjazd3Pr7u4uimbhG38K4C3eDf1HxcTcYcJXU4iLNeNmfDQTSJcCJF
7uX9HBwlIkHOJfJCllVjwlKdUGBKfnCI84cyi2ybtu4dxA0o/R7x6+bIO4JAlk8521habrMkYAwT
JNRVXbgdm+BdZcvT7EO4ATO8b8oLiyFBg8YwgOYhiZF1U/DzWTjBBHYTNDJLQGIDG3KGWMDspDu8
1irnxMjTjzFhbZ87hN/6mz6Q8Fzd6rkv+1u7k7Ndq869gNRuToyPsnE7BBL0UZDxsKz5fbWyUGsb
A9Rjn9Il5WBKs9SnBMgXEpfOZkZ0ZOXdLvrFYUHomftpTj4njhIYrmjppB+crYG9Fo0G+jhRb3t4
ojvKxjffZDGc5d5zM1H2KjOFgDA9jKPoDg3iAx5yCD+h+7C6Q3YdtM+9mo4v5buTvSVlwoiQnrjo
8BeSOUUCYb/urOImGUjVSzqT+ZNwH8fWkH36JVZ+ZybxMMkzfr6E08Bwyxr3PZ8NQLw46TZhGwYQ
OmLXGs+54EerzJzUbWk0WKaeBwKAeCtR/q7NG83cbyvlp1Q41BkqGQ9ezb1IjMkvBW7CAbPmJSO7
tkbP+9YCdyW5IFI9+ge0KXuMF/0pNFAzVYFkCKDZbdEziRrVXx8azrmey/PUI2i3bisdu87dnedW
AYlxIetWH5xjhSQfvo1TUjKOF47R6ljNxpZJZs84Dc9qLRhA1bZB8kMXbC26G+6l8kCeZP5EmI/e
AloBQMGMjrqanWPIS66LY4ffGUFXX+F4sgvBc/uFY44LJZA7wHuHhnaCRMGukd5xNnR/GjBkCSj1
/DvSNuKPIlTUM3bJjJYLAtQlbMWdTHqD8SgkImP9sIT9kQRVH9n6hsub07sgCbZz2j4aCNIPvqt/
+XqgvMrGY+ZmZuQbn6ZCd25Qk5IPxpTNHK/E1mHmc65TUxQnx0OOXfT7appfZ8N5Tcrqqa64pVN/
JpxbD0UEsCis0j1qKj9i0In0agyuaILRlivbjKZyvZlF5zst62VbKwAVZXcWYfmwjvm9ctJ0u4j6
VQ6caVMe0PGjEY8qMYTbAHPa3uonxAYzJeYQZmPsi9vMVvNvD999p8m3Rc05OBLRQxLkRz2bGDTD
j1FmtAi6ifNhRHmxWhdF4+j2k7+3yUnZJGbstEP31HUIwyEmqRgQyLNtJ8aT5LglKG36kYZ0cw4n
7sj4dHDD1/RGpO9wZ0b4+qLUmj4TwfHUEvSmgh9IXsgBt+1nV6lHZdiPhtvc1/pG33EQFrn6oirx
YHQu2tIkP5i8BSEaLt8zX2ea741ekgufI+FQKVyk5Kb6s28wmmevYeSBu/BpDLldJbs+Lx2eXCp2
KiFmcXLyuUfQH2KyY5IZspQNjS2dptrWXGwQLavpfeF/xObv9meuwuy6VjTrTvPU9tV0V2GS21bZ
eEIthfIY/gfrYWlcvbG81CVrvnEi+Eg3jnsZjMLYBthhNsIjrX6ayW7N9EOSrA/OCM8p73sMPtfA
jdIa5JUBkfWOfuqam7k+BXXCEKYE0yvxb8Im9Hu/vTBX2ldOB2VGlCerVt0eIF+2aVtWBFl+ycLu
gN+wjyaDGnEK3koJYVAlyX3Qe8MFcufGSSuHeRS3cOtAuCx6VE+sk9lK2wyemQBqRfYxI+9pi0cY
KqoLn7Z+sFaYcRaFSJ+XrzovmsNgMppdPFwHFTPT0O9e2AthYylCQv1Ge4xXm1x7Mp/8DCNsj3Ad
saaNC7KcfgCXUlNxHOqQqeAiN0s5eceeSXaBGxmhvrucTFTwnhVuyIuBGmMP97VKVyZdtzijoEwj
UggCZpDssRFJIdBBCmZEfLvUmn4/7JlabFjdHZB/fzSY0s4TtXRotvUjiRVsPEDhgbnfTfOIaMhp
yY6GOrImOvYN59FYi1gPLCTmPkGftWgUEJJl0VRSfwY56bT9bDpokBreh8I7KJg1oGmHLRpISaQY
83cLtNJCoN7K0Y86Jd3W6xzSXmXAHfGiIEYMY9YNxa6wxpfc7n+RJdZeAgW1x1iOQW9X254qZivU
tKM0b1AQKgz4y7fP2bjQNizaOM5o3siCAuLDOQrStkBsVAKEw7O956NwK2mQv71scIf2l0r/H/bO
bElSJMu2X0QJqAIKrzabufk8+wsSHgMoM8rM1/ciq0Qqu++Vlu73roeUzIiKCA9zM+XoPnuv/R5R
dkLddHrICOluRV3FRytY/jhuqflggkvPGnsluJHChp9Q3c4TZb115b3RP9Ds054iD8Bod4LEFSdv
avbas8MjyzfGGNSwZ2CEu3bMDzUC5xnLT7odFNFWthb3puR87oaI0usMsJvuwgfm1lsCSrRb4oZz
nPchM/7eKYtLMusMDh3E3K4LmWzK+1nEP62K7zJhpROGoXdmyZUbT8AiqZLTmIZYeBmuedihqDXb
nJqaXRZ4lEe4rC5g8AMifBGKRSfd0tlJW9bHXxyle4xgIwccO8DxZG6dt6yI0MuZTEKDH6smfu/1
1R3iOe/GrNq32O0Sn7VD4j/3xDTB22g8P+UmmIMeBbgcGTy8x771v/Bf7/p0PEzce7kyl+d6jX86
INS3toVptE9oWl2dN7O9mVv1e7TFhfUVuUseMJs1366D76BJoTTwhhks99sryO9N1qMIuq+RfirM
EvDbx8GMuxE01jwkd074lNuNpPuRBzF4vy+Kzi7aqadP5JudWa/Ctavclyx5KAqTgZeX5hKIktpT
iRuwZqv5BJDjUQ/8ndideHcmW7wVP01uenmVTEOnOl5fxgnuuofX9sblGrERg9VsAIFbTxawoizn
SGWUO7OJCc6qrY55Kcfbvzxbf/3bX8at3nRfFgjW079/MhakHcOxDbbIVuoOaHwAkd4iqkd7OGPv
JdVVcYx6yfw6dfGjSQZQSmJs7oqRcuKSbl3irJQHg/2bFoRGp03Tc1VxOWoDm8AgjOGniMY6kab7
3MQvI5ns23LZk7AQB0F8jbBWmdmnAHb4RnQDEDAgksB7b4hep/dhDuzaUksAV1GsZaJ8Oqd5mVgj
pwKIMVjIeEDxlAkVj8k6ebRDcnILyuAUfpL7QJwkgZ/7qU3jq866265qxD1e6Gs9zuYqY++7W8bw
0Nv9QY0Uf0WeOA7LeIhCmewEC+VyoV6mY/vaQ4TbkhvcQ/SFyEs9IkLNbUXqtKxS2paJu3tGckAO
dNwkTnkewjTaCNLMD1AfXtMxl3cVXIXHNuYEZdvjDpMAys4ei28CIgb7Ir4VOCej6GyVPiRdYh85
Nhhvoua29woatpFi2yKhXYPd+j6bGeKyvH9u2+zDYksTLFnOK4Manabzz6Zlcvdqmm2bvWdFyWbQ
s8NGJrDP2oqPQEno36ntS2pRg1TTEtEY6gdCkxw9MrE8nrBe9j2Ulz4e8adhMKrUXTLyEMFXOrkY
HmTV0wYzPFprPoqspeJMpBOyuyHSj2o1WGZXTy91LSW2OZeGidS5C8L+NXVw9RL3Gk6sVDFH1AlU
SagiD/Bo9ggkd64/YqKd5/SY2v1HMmZPTTa0R7ZstxFR71PvYuic65GhmqKO6Aex1egAlxRAfreU
uybWYleF8kXJhfQ9VU9B+hyPzrTnuIUGCRCC27XMj/HYH2DKv3TF8Jx5XcvcSBtGObDPjHs+lAGv
uTXWbA0wLu5woufXBbY7JD+rusaL520hJ7GY0FfmVDA8Ck6CRD86FDFLYKveYaX/MZDNeyq5eQ4K
WBicstOw2CB7bPbWPpBXqawYgYtCgzS/g8bLjJljT1oi3NvKemP7z+WtDkMKAMwONn+4gZDjUcdp
W4hptsa/Rhi25tq/8b1BA8mvtvGERFJMfNcC3VOvk7YbFZc/dbgWTqGezZQcQAczANZ47gvAChtC
ye3B0dgqhmLvZZyUiN3jsRuXFreZk+7rxOVihWxEohbjGNd8Z6dC1N0uSc5Nhn/Cnvy9ypz2+tc/
WjPXx6ygTCQGQrKpNJuuqpGPdIENl0W3Z8b/Fh2W6y3tVnsTxnR+VelWaNJVIje3fvuFqb/+jlWE
R9bcNZPxtmPZf2AgyNZR89CH3jueXVYDMvvuHLIZOZf9Pa3MLuWdWQ+I4VPHqCBdOENXHg92bMAd
tsWa+RYEBPHdg1q64Eb0Lj7ehirIOmDHwwZaFl9tdDsDcXuma+WPmv1jiiq9CWXmH20X9KRW323T
rZOQ3R7Km4rLl99O4SZamv4AZZhTWrOnaik29C1swbYZ+PDDeWk7xjCZ3JL8zXc6FuOWvjCmiJD3
SLo84a9fSVTFwQ4jCQ8GXw+xkGbTa59Uh8t1sKn4z9n0nJSoxtnEoCACRutibVnnGEYR8tAEJjZc
mVt92a79SXhfYbFpfoZV+AjxykI26J7HJMLT0sfvVg0wQbsAgpCirCH6xUsL4wN33ybV4zao+Q66
Xr88a3t00QZde8sPoZ2SDuWZT8TWdt7asbOYxJZfCnbglrhnxoDm3bUmf858hVLfV9s5L+M9Av3q
TEWJn6AO0N4wGvWxiA8gMN9QkPhb1gkCAHubjTDhnUpZH7AWiHZZ2x5hl9+KmieMOwA9wD7ITtS8
wwnrQo0ydp8k44e/sJ2odHJNIVZF4RKChAp/91znNrY2QHWSt0x9BSrg3lb6X0OZwJHV9j5zrQOn
5LJnIwpdwd8PPfWIWFwmV1zLLt8BbT9m8wiXIHmPLJRb0/NF5p4harPwn1gqXSSU6CbuFm9HZ8lX
hU5D7ex9IJGxCphl9DREvsw3LdsAzETQTu48DUi357dvW/fWiXSK+97cxg1IyhoRlRvCKQPS1bKU
3cajvujYOgkfUWmw5J5YypsfvvpQAHuuFD2EPzksPLltgAxJ/JInyZFUFwgUW61NQfa5jNubQnnv
+RLc5CCy0Pe3pU2GObJudLM8VWNA68klooxs41t+gdam4HNb5lP4zjvIfrp0nGDcadnsCKvzmLHj
L+0Ywl9H36l2KKu7MgZUwa3ohtIiPiK7CjbhfrS7M5RqKJ1B/K0VXloLl641tXfhdM1z7JrAT8wG
8+pLamMzq6AS85hL+T9O4Tnto5NJ1TEFv6nVdKvxkbB5i5i35M9OPOVFQe6tvtZuwgB5H/D7J9Ic
Hay4PAjlPmsnqkTMncAnlMzFOVe6pJSCxjNLyWPVO+z+0D3DlD85yCMMSavfJsHNS6DlDKyMkLKT
f9ZhBJY3gpK9Y+rd9uibPFL4WEsW3JtAeG/QiMdt/UPakQSOCtMxki1ZNOzYAkBPvu4zq7Zjo8UN
u6UPYFb2qV24T/NMPIe9f8gi9C8bIHGaDvdD2jyMKnm1BfkwyWLGHa0deIpH0dEWrOL4OlBp0xF4
IK+erR4Xs+GdzqJIU2jfkYk3TA1k3fEiB8dAVPd1T7chPr0v3QzpXbdI94Zkt0FcnQxoBpoh3Nbc
+EresHeh9Jyv5jjHFGEsnbPvnYAMl8f0NMGYP7e2htTVsgky/ltZBctFLiMu9DA6L778LqQWUKfc
V46I5gISirtRz1ddAk5RXn5LXnbc8phat5aExl96VhsuhfMOi+dCFCf6y4gM97QZw+y6WRw2lP10
iAsG0jmevk0wsWcoFmdX1E3JvLKLkj1pQBzTEV0ytijFMcb6sm3b8+S/y2CKT5Km64ucB3RHTa4c
Rfe19QN9rAcnA1Rif5UtzwbQcf0hsAfMCKrVJ1sGL1VM+ZOj9SXDTY5HAVIwrfDWZp4csRUQaHd0
AMybITR37vS7gor67BRsNWsfM3XM8sqZfB8scyx2BLajnYd9Ml0gNnU01IQsN0jsPFEpRU20JmaP
7QhhbsSkUN1jeeqOfLMEMRfw4Y1N1iX2SjoaGjxr5t5w77tRu0LbEPOQypC9Gn2oBHdwIMEN9sKB
yyPW7Bu7vIzpYK45CwmkRU2UKD5wMbaOgOdeWFVbD31an/3KjCd7XCjUZJNjvNR5KELcqJJXpZ7j
b4ATHDGLODXt0t2CflF9lB5V1T07K/TXxFwOa1buaTYBKQ2xpZhimBAfCJT52ZJfxxKkTex3+QWZ
1R4Zst2yDfal4nNnOU57SQd3RGOj6hI4JUVxEgtT+QcG2oUkFPynWX9PSfBTuZpgOpcn5Plnzx6O
9KFt3YHSi4JY0yl2gtuG9pGa5BLeCO5MMcYX2zmPPJBYWr8aHxmJWOV67zeUxfg3g718w9B9g2AN
RxCgb/VkefgKcAl4d1OCsDqz7VC63xo0LzzuLtmZJD73zfsoMfBlamx2kVJPJqvIP+BOnbRrk1JB
VXV1/qNJnbPrtLdxV5RnyLPFLg/Eb1Ev3r6qySX6jmZ7UQzJGWbFdtYQB1XXcYjUxRGEo7yv7Pw2
mMBR1YJ9gqd440Gyjo+gc6hYSs0fAjPcSJPiYncSA17q4QlqTiRd86PveUBFbIBFkfyGIaZOHhfI
jZ90DIT4GV69lA+c0wO/kXP8EQ/Du9eyce2z6UmlmtqgUB9Z4jJ6exHKh4P3XjNYV0oGD21J0UeN
HHwGakDAxDrkGTkj/GncIf36V0Ht2snqyVmaVXfpeISmMjv/n/f+f+K9X1myGFr+25z7rV4q86P4
uwP/37/sXzF3+Q9XKs93sOJjtBf0ZP8r5S7+IRRl565S/ywW/lvKnT5i6Qc2/5O252AU+7cJ3/lH
SDLeg0gbUKKifP9/Y8J3HPmfW89VQMIeBo8U0Gp9vkSxmvT/hguTYWxVDoU/JzeTb7VvvwndTwAJ
x/PI02vr9yTOlcMQUjx1rErhMTEuBWxR28h6sTk+4Nrs8wTTUEyrTxTi88YPcybY9jXOTUmbYfK+
ZOKzaT3m5fDghNO8c0hXInbPrFQVU3233KJJgjB38gfLLuyL1YWsrVsedVHiyF2HW4q1Ocb8CMn/
HPc/Ia9fC89yNqCkRu5DwQFUF2iyXVZ7fNFeYvGLYKpo/dX4Sh8p+d6N0sc/lzyKzD1jDXc3qbR/
+jjHhNGfNYSNjYvbfatbw6yAMj+1ARYi8KmbootoKEyQH6xUWceEjByZZmbY9EtGNH44Q7eOdKxA
Vn+jsWeHHIzZh7za+94qf7pL3m1gSo4n1j/fjTdds7DHvF0kC5YoNryrxjHikWfDK+/9PPqtoKjN
dvtQzC/ZLDz41WG2S7zXtEOrSgSPS19Z5ZbgIA5jcm4CV2xcvw6Z/OXYfDVg0lgui68u5Q7UtgaG
2r1sMeL7hoaswoTbcF7HL6zd2LWa1z6HlWOpN9sOKQBpwl/sGTeZh/Bn+zNE+nm6a8v5RPyfB3wD
dtyXn6Ou32G6faYuNtWiocUpGm8l3TGkpp+SwFzhiTw6kYL00R38H3a77F1J/wJI3xuiHdWuIxZ1
HH0qcyuEFJY6N23mPsLMHI6DAdkKbGnsu3dGWDwC+W8IH/Bq1q3kYggRl83PeAQ/W7n4s4xFTn02
HyJ0yb3TQRfjU/ZwjZMgeCTq/KvWjdpO1E1siDu+DyAxkyUg/LekO7uhRZF8xn6yOvtxMPZ97LGj
6yZv13lgtTqbi8Rs6ni36OFnk073wNYQ3Iv5QI10ulmYswCquPQHkkdjC1Lq05KEVycHKs5gi8Oe
mFeCzVV57hOVQz/ZZ1hHmQoQx9YRgdfcpHxsNFefVZ+5BKq9c0zJHQt//rZf0/a19SrZn+MOMH9K
yQpBe9G1GTWd2NNdWbb0cFbPqAiHeWgfc2Rl0BO4Mz7CVkBLxgyj1MgbqDVXz2e1vFT7f/ZzhgOg
Xqy8g3jMYt4lrpAv0i/eEvtGzIh6blQcWN7BgJ7TB7oWUaZ2wpQn6egPrbmRGI+eud6tqF5tqkdn
SMkThwzwVlVv83TejdzOaHzgrRbVP/oSvSlMgo0S+SvmH5yKvDUaB1do5ZMUNBI1ZWrVNl64RXkR
YVG6rtnC8fNBfG6G4AKP6HUu/ug5+zW60Xe+1Pfk837j2X7uveE5LmhdKBWx1wBlhl04gTye6ZkI
3G0aMOY0ZcM0A+Q6fpYsDM6WoUu0ddNpk0/cwBKGfjBl2yECcZfhOc3meIeeza1l4QlLCLgoMpLN
ld5hNSSYST5k/NN0VPjoZSRkCp5xi4XqNKCU+lFrnirLPi+5fUrYrOw01YLgbn77g97S9sYG0XPv
LDNcbT0TgchMteuT5gWnIMjAMP0k3PKHItD90tyOpqy/F9C60CZChBlVuauP5iiLGytJpg2Ystfe
45W3qz6GC4v7Oa0aZmL9mrrpk7/w4UHjvp0bdc0zxuqeGVDMb6y+fyzZZ5t59zPOvW0+pu0ei57n
LE/rp27hbN80Hb3Ms3DYBJUkHiKZfFnN8FQo2olnjZfEnXI+q6Sf02HHsMOU6xN9qUj/b+QEZbqb
ozOX7WdKDQgzAeDGr39B6nzLaCQJ8pqj13a2onKwYiM1OuOfER23owLnCGJweaCDL4hLvpDCMft6
gP9cqQUjWAfqv8KyEfRTin5senZS0a8lVv2O1vkAaNRLrHhGUc5UX1wqqXFSk57Ubr5Lki+zmB+J
09+Fg+RK7yiW1kt2pJ4ZSKVPaUXKPdrnIzg0UAsIWOxdwbdpThKOTz/9surg3BW8HkmA1Ceq+iWt
rYNqokeEAA6lsHnyNRxnO2k+3GXcsZH6PY5Ddgz84Q6Sxg8VJ/TmUAW3EJXYlO0k93bfvIQzyL7a
t+6rPnv0kuTP0NcB6fPLOIc9iU1P7BpXc2ZZ3NNcT9Q3GfD1qUOo6DOwIQp8+5y6HlZr+a5mde4W
aimt/TwwNS90wPEW/03XCpWh7Le5DuCy81aym4kfA8xeG2qS2Hzl6hgUHW4Pil65TeLje8tRK3dd
gz1RBuNPcHqVB/7P9zhPSsE+yiyWzzMsTwCWA9cEsmHua+HJu7zEnbF4T1Wq2lvSX281ZhR7yJ3n
OUDjTZphOQwTW2MmopsBcPm3a5O0IVAMzyY4UJnh74sQHlqSIGTXAS23LqvxFALavgZ9cIm7kFfc
d0YYyPmxSS0qsskw7o1wBQxUGKCVrCeqrs4u5TlP1mhBC0wiym+WgnvHxXG3JKwa8lQPaQyyekhf
Gnf+SSUuthEdEpuZSvKEoCcQTYtDkmDkn/CoxX+cgcQu5bfQEikDqgfAWhI4R43BHzjImO7n8dEn
NPCTXCPMLdY0MHr6ixQ5xW8u+75wLaxqQOJf//o3LoGaNBe9vIt7Rgxb3tcu9YNddc5BNIxmZde8
BEM+0mE9hic18kTEsLNcsgDHqAM5DQsC74AwHe9CUJtXY8q1vcWGGldalMH1CTXDero09HhibZu5
keXnbqb5i4dH/jYp1vUDPaRT0xZ3XnTXQzE9OyjgENGEgD1TUKQ9zp+815a7qpXQSOmI1W2dHB1h
sJcwJezGem3r+1hUr29Vx1I2DAou+g+TL+oHJ0zNjh7C7irt+tGfe3MqMcA9swpgL4b7g+dnsPVL
0b80Xl0fexbgZG7y5DmBb926yJR/GUhM3+hHKc6mVd3NX//wWleehsJHZe1UjY5YUe7F8WKa+abB
dXzDqZSY9tGUBM1CCHM7LplDxUUVamfy5ldxxfNcoQ3X7Qu/etrO3i0wp10RxM1lFOZC9ax7yhdm
RNiOOLa98c6bV4vboplsWtYF0fgiIVQci6LEKeqtdkIPzmXEOn6wBK5YNzi2Y/iHdjXA/4K3Zt2A
teGzcnCb5Ie9/Ab7zwLCtb6GDJtuIAvE0JFeToJGLqwdsfVzsfb/dmcZmg3X8BfqacEXWpCfsNJT
pX3McnwdVs/xWCofXYWh2m7R17UyGyMpxUlpCb72gYId2ufDtdKQgfw/UE5vh4I+PCdGYJP+VxNZ
B7n0ACgw3wSO/jPPjFoWFEFhJ91WUg63F8589cKe4r3gAYQqfS61Ty6ANfY4tcdOhI+NxZO3GH36
z/FdVZ1+a2wo6P7EEn/xGSBqtAuXCXyS7LDprCfN5x6DhAA/lQw8FWjvDtc9zYpBKvM/XFqY9l37
4DoL3TRU9mZEasx0reaEcuGJjiJnfAXo8CZbcRvNaX/ywFlJDAY4HJJrIrOTCGg/g3aewklBGV1W
sil3IBTpJbiO4x3QLYJkrFIHoWErOS943hP8AKiv0JK3WgcH13N/GWdhr+Di8Jn2nqvw+7XcenzI
C0oVV3KJ9GjeuS4CyQg6RoAgGvAtYIR7mPnDTJh8AjTXm2bgAdk17yx4vxpOqI240ayJt67hLbWG
XfJoJrIMwFou2Vss9FEv5VdTq1tKRg5OmX+53normMxLVVoh7WrJCSjDT6rBWKGV1muz+lGG5MY1
tAU5WfbGaftiHOasrvZ5ZhTyvSRLNpfqwUbcoROB+BiblrGynhtS/cS9FEXxGm+MqTEQyYdRsliY
ovwpCMoP001nzSxSuqjybbEcF09fBxqT6MTpJuAdG67GmMGblMRfOLzMbfvuZwKMyvS7Q6JeNK6b
vjf0C9CzsSVhuCMGEyIC1bgB2+IKrnFXqRJ1C7Zg3WHQTjFZ1HU/nJbRf9Xc5Hd5HeEklA6FFTHZ
YoaglwoU4daiFXtbFz/LAgHJDqzN0kMPgg3SJDMNXuPCxU6XHFztqTHLwxJT0y39FzqYn6fO+pwg
Dm/MBCxhAP5PJOxcgz3eOi4sES01FQLZr4WNExukkUSaeck4OXckAZyNF4q7NGdLMwt6MV5JGqXt
/FqJGXc0r7S/aKJcIV4R72fiVL8pLCYzm4kjkjalTMNH2rrmQgsYJtgi0/u0rmBRKYFOpE52iUqH
3YlBrrIEuw6DZynkse9V7Ld5Y3OES3ElmPzpVwvwqDzzUdfXDCo770MjcPqTz/sOJlxrtvvtCus6
eOmFwAICpmbxbFGhwGGAaWrWAmhweg56VmZ5mf5s4/VSIJePAcqPx3dWBy0CP9YNlgzWNUbr5nPI
gExWUdUED4ch3qvWbMWEbTiqPjxmIBoWrk4tyaNV4wNuczoP7Aj3KTts6TruceGNUdEOt/MdRg6V
zy9OwhzlUXC963C1Ue9SB96h7j1eSe7/5G/4sFBO5mZa3SIvPqcsQTauCzbbtqsTB2N7I8jvgXPZ
Nn3U3XBrOy8lL69avDXaWdInV9+bHAALjskNFdRna1qH2FTvAoWJpgmieyfTYl9i1pF8t/AxLZuk
j74lPtRdLACeYiqDxTHLsyM+hpwcZ5rocxyLHw0nRogRkJa/DdMpxmtS+0fVMFR6ajVJwllr0tci
mQ/J+FZMHv3l5BIOSaGwfg6fLFzuaHa7enH/WxjxqM3sYhHoH6SWElf0sCeN4x0DyYWpzNNjElMl
og01Grp94QHFPNVsrGgF5dfY5lBh7jCLgEPI5m02lh13mPxgYWTYUsf4q0vC1wEATWEP5MDApPrJ
UO9uydyBCibfGOMAbET07dfrYewFDQ6F5TwE/DFJjzUgsn6TGD2HsGv2Swkt3ncrdxPjPGZ9RyAK
OXRK7M9lIGaEgvqDN0eCYfBGMj1v7aCwubFNu9EuGWWK35UKb6mFDg9juLOy4UKk/1rMXrB1enoH
ZgoZtnKxT7VcO0RicpFLdN815S/EmZg3HXct1sEfuD33xcjfZypzmnq4SPrNV48+tg3C8QAfiisD
zbfJQKFMlczjdmDfmXbcDKPQHlkeEoaUM4xhNX7GwXy/+NltSEJr32R/8sG5mUrDu0a24bZoLBaB
VNB5IPjYBias9oR4zFPMdV7fMY1byVEO0TeBAtrEabYejDzVNnaA/9Nv/0f6re/gDXPt/7YM7LXr
fpgfWfJfWaX//rX/Yqk4/7BdHiGOI2yyJK5P09Y/ZVwFMEVJfvi/1oBJhxowJQSJXelIKCx/E3GD
f/ATAaxSKj9cfy0P+9/UgCmU4r+BVHy+LORln20zblHle+q/1IDNS+PDTtcwSzCOFvj4d2Eb5vdg
LKqjsheMnn094iOS4zX2oobPke5+L209PfoRz1bepn7M+Qq6hOm3nOBjlmirW2yY7Sboyogc7Zi/
uhgG9qHTsz/vFJnPWIWrfjpT7Jyyaw1dywOyTlLEGQM0G49A0mJSlub1lIU8fWCBRIRLIdSztfPS
4NMqaScLUv+Nkt2HCKMURss1KLmekbi3WuxdZnyiCNreRk1WvyxVhIkkwABAoGbtCIyQQFUYaD5s
xE4Tz84OlBNk3BBqIC0De7urbKFs2n38TJlVdk5jq9lyP+H3V2QlTPM8jBGT0Bp48fF2s/HmDKLn
CuBR4D72mf8H5w5POjqZcBiqPLssS90dsiFJgNfREZARgDLeL9E14C0sN+64MRRFQDTCcqr3RVBF
jykxIEtkEp98gVIzR2Tiv4C6s85dLPzHLEHGzQzt2e5k3/ttntwkdGf8qLHb7+fOwxLWcZ/JJK+x
QiesJ9c9zmHk7yVRyStw+xFkBO7NvMEwGJjxnIrqs0hzjymYH7EQNbj1te7Wzriem8H+3TJ572rh
Po8Q1qyEzXllbqtRf2erc1hN+XhsXNTLMlc95pQ0PVkjpgFHIDaPtb51O4CNpOEZoFfvesK5fLSW
5c2GCIYmxgrLz/DaaUZ2SLagJekJTzHErkQVKuPwa6P1Bga3Wzt9xC2GHJujElEd4RVITHxwZQfz
pLZ/DnEGa2sCmGhC0gdZMWEaTAuEgC4MXmMLPmFnK5xnFj7/xo2BTSCz0ME8tvPGE0lKPoFU1RSg
FigvYfiMMrPj+nu7+EG/aQcPcneKp9DEoXPwIoe6ryK0jovR0alS4B0FlIatswi1AQ3SHyVMsxe2
7Zi45r5/7GZrddNrte1ay9trszLaQkPMvbPqh3Guv+yJbLcKh/7JzvyQrlYe5KFDkmXI++GMHxMd
3l64UcAchz1J/Omazpl343lUgVR2jC+tc5wvyHcdLwQ62tzjzw8tJ/xQmdffKEv6T2aOGLi8SD3O
I35gYAcxBTldemiS3tq6fooFzWh1j5EcoXwq/GfLKHHs4klzzUPjpGzceqoh25/ipMsxj1X1oee8
edCpQQ8cCov4QfAsVzv+Itaq2I4cbm6Tt2jg0W2oAyoRkUoMRFaOyTGyR4dLY7Ichy6I9gX+oleq
NzCWN5Y6iSRu6RQaoY/C37m02PveDc0lqz2GIbMrrs4w9HgAMoSMKW0i7A6ZfPAZ4C8FKPWbiczV
HpM52U7iX8ciKuTJxsrvZN4r8HL7luM6f8RYarbzFP1IjEU2utsxLyFdFdFbTQEBEmquztlIq0C5
lC3BURtfO36EfaOyZocbcFXt6ZfqJ8tr7jzlmoWGgr52NrQA+J+tR1RlDmbSX1R78D7OZ+8b3GP2
QyxteozKnl5kgii7UhjMRosUfkBDaYxg2I0VLCcdLXQIhcHI3oXzGyt759zblp8cCroKHnLc2O1m
SVm60Qowb22yEY6w3kJmDwjqep+TLdw2OELOKCK09VIR0MWQNDZ+RkCps2SCkI5lLbWTt6aRfGJt
av8q6hbWJCeX8ZlfkUzY+TLUYTKV0gaAGNWYeMiuvyw46rfsqZfHwJm7O1hdXM4mcVzG6KZbYkxW
lPjyNsCIF1jkUTmaTEIC2QSlfYmKrn63dR2ffOTSY0t8G+KI8yeWqX8l0oY1lz8Dp9vKzJrNE0UV
81Yh0xLZDZPqBcJo/9KneXnJSBwf3bGj7KqArooCaOMwcmNDSW0Zr1UrZBX4Fvr1vTsWL2EWVWwb
2FZxnpRV8djYXnexyeNt/bbzzwlK20rEw+feVc9/g6/9f1rL/vmk/TfS7P95Egf2f96mAg6qjSdB
x8apV+RHlXO5xLKEnusvlf3RzpF47BabnEjfhqQw5rpDty61OoYK8knYcp1svYLPvBhgbGhZ48Ju
yLcB1P6oG4zUWGxIMmhLGCSuGBUzXEqWUEPgLWdkmYDggdL205THIK/bNTcmqvQEUpc/1PWtZj9W
uMwg2WA5dXrWX9ggZu6RprXugevwyel6fQVy4+yxz+hd2C3Os9sVcEs6AsUpgLJt2XOaJakMf3Fy
Ai30mtk+OE5BJ/I8+89q0evNjI0OUxAmGmYCtXExvl6Mwtqg8xx8rlOWMMdjT267svRT2I7cppCG
bHSeeJhxMWWhdBHL+CjNFSRJ/opu/d3GnX7uNEjUcOBID83q6IxFcxyjKXhq2BR/JMSxw11lQU9H
pncJkAEHBQ491OqntiDigJsaiITNOXh1kzHyW01HugFZAkI378rnDiYUa6ReVD8sac1UDZjoC4iM
R19FAO+BSb3fN6EU5E06UgkpmKDJt+zbQDflH6qioG1VxXTw6ECOkfgUuRNI58/xoKnuAQb/OEgc
Ayy+YYMRCQnqXTqWYX2lsLinISxswt84LtuOz28dgf+lvO00F6r5VasCTcZaP1xoytW8dzEPKG6c
FWVxcZRPP8DqVkBxnfCLQGF3SaOCZvaqdUgCTPBVk5QrY0tE/tJZvMd2i5lFs51NGSGNUjOOIF0J
spOwI6tGz880wUzk/lvnAU6IybbVX2dZsR5rtM/43Ln4/qTroYc71P8e1oOw5TygaM2L5b0BZvpV
/XVmAkSDvomuqNmq2BnaUTQWONr72go+ndlkgI/n7g2nEKUsQ9ceM1UGcht5Xvgw+OwkR1g6xdaJ
LHfY67+eHVY9+w+1SPNpF+Ai7rZczPUdwuTa82aqcT+sT7Besb0CNKex38UBGldU2s0RMLu6r5YZ
4FLudfoV7w7ub8grCOtLEObRNlufwq4QzgduAKa21rHO3tj7N4yGE5yluh6OC80VD8PoOZcMlt9V
e+us4boWDnP2eycYCi02wDKfH+hqHXd8x3wQBtVw0fg/jplbcxbryKISw8Pny1vOqSSSp5PiTjdj
+5FOtn3k6t+ddQxGh0U3KZiABPeO8o+ZvYyD7XEei4xELZEYMZfhf7B3HsuRJGt2fpVrXHAX18Ld
Q5IcLlIrJBJAQhQ2YVAVWoeHenp+2T12Z3qMQ86YcclFt1l1CXQlQvj/n3O+AyPeHjqOyaQPKrzu
q7lMvQe79INNkLG0nJyA57dr1BdaUZr7IUy9V1Ur9xUDnPg2nKm/ugOPqRCUy0qkU/UbIErPXx8j
JtxIOS5r10zPoeH0v4Czqd9YKHmS25C9uHum/KmZp2oDBYWEHq/bee85At6aJIJithET9RyiqRMj
6hetWSN2GrjcC9ERthtrGT/GbQjERc7g72iXJXGbgN4q6xQgdq0z+wDK2DsRzFX3hdEEe7K+44tZ
1D2GZtPfOBmoMum0+gxdoficQNmyJJb5O/V0/vtsy+aeZVuylaOBHNtbKZuYOJLjQqZR9Av0sj0v
s6Bvjhai9iEqLWvVJ2GwQ5Oq7ruBZhlpcpJWM8AiAG82kiCODN8qU4D8nVewnvXNU1AX3hPcquZ3
5fni2jVQT3jpg/Fd6SQiODfxXl70usi+zWkOT9pO8fglRfDLCaibiie8B415K8sLgfWbsrrho9V6
mnyCtR2CT9YQPucCpcqzSNElZwLfgLTqHU153JmU4PJEmQirkQ0uBctAm7glpbF0FjjJtXIpEF4Y
Zik2FWWJMXheTKDt4N1udVmES7iFMcDpslgLA1Ndr0viEUAMKAHCaBm/NITqznT8QVwS7TwRiYzl
q4r7BJ3EA4A0VyzFsly3Fz6s6pN0Kh9Pb7wObZpdRw1kwSlrc5twDLnoyQToUrUOOmnfEPDRTD1t
6S07FwTgLKtgPwaB3JpScnKYW8YHrKuguUZ721HGfATn5R59ASDEEHZzZ0bCvDfnuHjJI6eZFo2B
YyMEKI0oEMBGX7DYs1ZeDj0MWEn1PvZpexWybF7IAtYnFTUdXnDWnOClxrecKMvOk5V76HAUfphZ
pp/DPr/x7yhiWliFVx9z5B5+DS19VlsTYQvHZKW49TnsNeEdeGW1pdXIPLVxnL8NqN7rPgork7wJ
xC18P0m7ow4kZfnuGxEYGl9l4iiHWRabvMxvEQGFDJTmDO3m4IrvsKz9gihMgdJpItfB7gFboABB
GzzoBqsLnmFp2ctob7YCudeyh7E6s48G/eU32UPQqfgnJwI/oWqSvm4ocF1wU9TX0NMGETJ545l7
zpPtDOVmtMN3fI34gvvBopApdRW5hyjeYGC5TWVWs5FDr7cukaQDfWzVI61xJ+9Wal0pEFtNu7cZ
9XbDqIoNEWWGA4vE2QfG+nxVaF/pVWpb8QXTzbzXs+4wScEl49ttbjmLju8ubd5LrnzCcDWaUujR
9mnb0VXOA1OkJBRRG74i4wCa7SBpKTp3vCTwDQzGU5fm3ZbHs7O0ZOFgFS/ib8J1KZde4GNSCRE1
2ezDQRzSa8Se+hAFLfw+UiVHNzIh9Mx9t6EOnHUle5Xn0A2bk4dQkC9lQKYqqwPMWQ4PGCzYBXXb
sV2KD3zcztrue//BTkd/FUYKBJcL0qRsE/vMj+CyhvAhtH/zdlBNCkotEuEyimNYD40Hr6gyOugA
krQ3SAsz2iQFabuFkQmbed7MDu40GAfXa/q1aEZrl4+OeAqIzK/rQdonJAf/YE9WestWiJeuQdas
SL2SJm77Z74UHhvtAItdhEQ53+yYa74e0urRpB8R1GQznK2E25KVt/US5Zb6MgOspjXBzb3D+X5V
xI5cWwAyyArkHhSZTq81YbXfXpF6BI3s7BnTuLthDh3XWeVYG/YJ1SGsOLK4SWBi2LUh5WQpByfO
kZ8kJn989uarGCHn2Jrdg00GiKYzaz350tvkysDy1RRfRlCuqrobVnK2LJZHfF5Dk4iDTRMhDQ15
idpM3KRUsjhg5x0PlR11a44hGMdHKx7WuqXOy9F8R8k2agg8eZfx/U9t58qNqlYue6vkzxXs1/jf
wp/yfzMXiFtX0F/GAqlcBYrZZutnup74N6Rjv+FoYxES23KZPM1v6q3+MN7qx+HcPsT4Bu6N7Px/
nkSs25/4L1/RtYRSgtCUS3MPKB7zD/byv7J1DlB0qASKg23veNikyjYGrpvy5FqYyu8TjBtJeLEq
JrtlS8feb2HPXHRWkP4G/I350oymciuG6uavMX0Nxz5QfHBJqXUC/SeuX2Y7MF4ZyFhluT4bLKco
AS3zNfPb00/VT5ZO+3HJrlFg7RDBrpKj9ZiXKRtASzDN2aZ3VHTw/QbD5FyrwIj3tp1NTxnZLtj7
CX07DJT1BDkn4frYN/6Un+jva16sUBktGAqZvf5fPrbbfPaXj82SiLUCMDb1nQ6s67/Ob61PGq2v
a2NrUFJ+DLrOWU911hzCGV2m6m9+pqzvb0TdGKFcuuJX60WYa5rSDb9J9SfgiQCqd4ZIjgbvxgsm
Xv8tsnAYZEY5btjYnWKVkXRJBIwLJcGbLnLqJk8g9xS2HfoXL8JCwgT2R0bFCQ33kDjYjogLsVCE
/913Sy+Yi49m1hnVm52DQXe+7SDTP9aRyR+ryVkQ/+PsXAlOVZxXH/74nP5ft5rdxV9sNsrf3f+4
/clfZTU1tBx1//OvP2z//DG30uqj+/jLD9Z/LPof9E8zPf7QV8Rv/fOmu/3K/+hP/u3nPyQX0PTF
bfvvs9YPH3mu//ZfP/Lqv//t+ME7J27+4vv+8/f/KRe4zt8xdXuKkIlQ9JfJf7i+XdDrPgKC5/6p
I3ioAgVH8eif/ouiwAydwL6x121fEPX8h+tb3bziwJQ8VE9lOgyt/xnBAP/5Xy5zQyJNWzSc2bf/
/q+eChhqQiLI7bxt5Ij5J3fFS21F1SHSNPJWVuqUnGed8N3LbGKxdBpEG5OacWpMb/aEMKw3U+Ta
Z6cYYW4ZwlwXLOf3mSpJLnhBMi0S6eXuypbjeBPTOGNGqK2qxoEzkNla1GUHsU+6DD2lLJ4cKmR3
8oZpQcIftpJY7EmAEH+1Z8M4eD7sMNUmmLCxqaCC+/6+mAfgTXGRr/Miag45J3jyJLFgo+r3JzeW
JGeAJPvEQHnzbkBd3CKzab4pTKd4HbCQA34IwvRrGB1wOoVnsdcMcArJvPPUxjZ6eQVwVj6OZY6g
DyaYNB7Yg/LKOD6y1MhpwrjR5KbI+mYsTgljGtmbUXQ8Ul0CmFPugM5yPEdfEyceLyqsUapnSx7t
sZpIJTmcykiCbSuPcnMRpLeBJpquOuW4eWzDlogbCLibuyyt8NaJTNIw01ga13dGK5fB8s1O3OqT
lqN+0UcM73Htd+ukqykSbc3mp0yK9FUUPf1xXTKvTcTvtykT+YsnYVmioufR05zB8ll6UDs75u8i
CDeRy/p5UVUxW2bH61ieG0ZOJrCzA8sAFp5HF6adFLau31kvvRwZMQNT2A8Dcsz97I3js7R6f+mS
fT5y/ZYf+TS6pPlU063bZjR2acJQqYh1QxSNtXzsKzGeDVyB4NzTTD3gm+Yd7fl1FT7n7WTfEkiW
b+CTpR5lWQKiC3DAs5/38zq62BJjgqgaYvhlVQ4k+F0gXpgWoW9LpIZjPfhM7/xp8oIIVX7oZNTw
7oluY9igdPMKa7zApTKbOKkYV1idWgwelYOA1eY+Zs+eInIQAVwN0ToYavmIkSr48M2bqUp3tn3E
gIDLxMknJznB4h4vttuRSZz9SsQbTV/KctKOuGMcxkXpB/EXRotqbTZ1dRtVKCZnjGtIB/WlgWwS
gx8wtqg/8U9gG9OHmjDpuH3FAIgpQP5YEW1Tiyi0cfU2xKYwSzk3cZy6qHr6zHuWJSt6OiuPrKUs
y9XYA6kjdd0HG2m4nnVBp8cDzsg1hx8sC9qnYuzcWz2rkbODtduCshsuGdAIbtz8JrxR7qkeEHhG
YSqQlA8Lt2BoDOyDmGge5dL0/cfe6XnJG83ckvwNxuiBlrTusSHVIJbCq8aX0UjCD/in+j1lq43d
I6getMUAl5H2gs+Vl98ZXCKDwTmCoYc4z4dO77k4sq2AT9IlBmhnf2RrPjkcRNh6W+rBrnRxlxk1
ekOmDNQXwx7Vtz9K7yf2sScsDPLzMTnUuLk4idSnxAesgTSEfWhBXsF6N8DhjpylG+s8U1y/LilW
vSdnr1eShO17TDfoLqtZYUllglvoOrULEkDW+EyQahivSNqP4WvUBmAs6BBK1pbIZ1IU4DqxyDYt
pvp8ZA0RtcWxyji/rxgWMPpRuAJ2tvfC6dyDU+iXDQEMeh4ZEKp1kHXmR4ptE8ClZm2emd65nLOH
mQAe3rPaxIdkwbm0lYRaxsjx6g2duyedrpdaa+vLroziMJdgnOaaxaBV2vNVxWG8ttvYY23BnkLG
ho2VqQX5iz+EgYFCBUl29y7yCQQ74Wj9UqyHYShBC9pWISwKhV4Is9vIjpGBdNYTeVikXjIvrLwC
HYkD4nHgeju1Uhvn2h68J8pg3JOlW29j+7RmKD2FTwCObwRylw4MZA2wE7Zqpl0RcdyqexfapZNV
tMYH+T3EbbUeWL0VKG8ZBY2KXnVqagz7zq8ZV1dK1urXZE0ECyKjw5k5dg+jVegD+0tGpFuVNveH
tkBWeB6231la78x45fNscuwiGUFr01g75uuUNXl2YgTkW5CMZfQ7S2yhttIqi3ubcQz/3iCwRNN6
DRlznppV0XSUualuvLMpg8NnW0D9L0h8ChAKg/uQjwqHfQN8BKSxe5Z4oh9ZzDL9UR+cn0dfDPdd
REyjpa3tO2bvvgpyP3wOIqReJlyQlHSXNz+sbOLoLN2ercPYOHuta/vcUWcJYy4tQYImUbdrqjZc
hzw4kM51cW5biC+yDdH95GBewCGHv6iCN+8DQLd7tKxobfpzv61TVZ1NTUsEPUZd/6R6sCuRh1GP
KsIJNC8/t7BbFT5ZdYdZKbPoPJS1N+wnxJmcTIXFPRfWIVoX9xvVn2Q+7qkbFICUdJycapvFftg4
at8EjWmyYgiHA54etehzc4AVaqIrz/Gwd6o6/zJYZ+1jQXFljpn7wQWquUElSeBIePUhDLv6ORh4
ubYRNUqxplEd+ptxISAyIJoF7rVN/P6CpqN2dF4ZKx5BNELeeQb+JhNyTAt8aD3ON3HJTRz35M8y
/Pz/J+J/NsFwSPz3T8UUuXx0HTvZjyb6y3H4X37zPztoyDSapmXaHItdzzcdJtY/HTSe+XfJEp9+
BdMiPUlG8h9HYmn9XZhSoPmYHJpdFnn/OBIL9++uxRHQ4zDBb3Vd9Z85EnPE5Ej+l9HP8VBwpWCb
IIHvkq/869nYDJI+5Z9xM2o7W852JpahLkh5R1gn2YC+1RNQ7MkW5T66iGay78eo0Byc+vCIGvco
kh6zQSSSZ/wrD000qLtJRupigVue26Y662E40ITJEi4V5Wkcy00lhTokbDjBu//2HVLZgT1DlXbx
sBEz/8xMgBKx5YHXyuRlBCmraqM9pQNvrtEicmwnL9EtAux8BDN1naFGsm4umNzONeHktWXgnCls
Hle3uhmYSq733AQexpEKWQIPT72NOfkE+mYAnvlG5xMnQfo9S+eBPUjAeR0nYRCoX2zk0Xfe9Ujq
LLNerSzMtiJpo1VR3GG3VnRtwvdgUQ3yBSNGoTDuSUja4KNOrLNeIo8Cw3gGv53u5RTN0GQLMNq+
XMvOvinbMWfP5opb8mdEzqE5nuVX1D2Dg8x2bbYtCOXAaaue3SpGqcvU1o0DdgucPdyeIpI46Trs
8UCVTTf9yBISctHIEM0p8WifmsCBkudM0VKo7hyOUbSGgPIbLVNum2aVFdGPdDWMMsULHNnKIU3K
J2lr48kDuxZkhXdMA5KuABtPZgBKylxXsXVfKvgQpTMRco1ZSHFoNht/OzZltgmVlFBXeI6p0t2G
yk2WNGA/lywkgUnQ2CxTDPVT7S+JDYMXIuPnWja9j6iFJGMxHfg3+VhhcGhrPP4BGcMq8t+bBo5Q
mn6g3c2LvvUK8uEaziJFGlxCibwo5PwcF9Si6DB8mmR5QaiTh0zjN20l6aov8QVBNMR44PvEMno4
p6idyZqYFnbr3OE4XO6zyDcPIzwxVqnZnTUSORjrkW1+UaxK2vV2AjvFWkbuqSel98n9cVU+wF9l
Ns+YNiLsynH56IbuJRU+rEQcok6+BoBevbd84hGxjiVvzOCjDR/AGF7HTIO81lfHlMknEPylyTH3
aNYffRhYj02YUVSRKAwrSqdH/OWfNUtRpks17aFRjsuMcDy50C5fxZheNwAWnYWrDIAHYTgcsyl+
aK2Zi5zWxId2bvslQ0+wgLM97/I5rQ7GRCgtc8cIcTAZti3lQZHPR93L4oUgJt3VYhH5yTo0u2rt
9eVdmkB9y75i1ciNAC5P0aCHvy1TUDea35oFKssltPeIFbldrui+zpcxJW3LFC5l4WisenR73BSa
rqDNsmKOw5q9c8Q9kP+dFuGNhEp5IzFcI2+vVLNgQnOGHZ0IhzKLaZfhAoUvnPI1nF9gv+LHgON5
E/lqjYEn3mY1jAQV5IAXaRE8oKhcOHjScuvOnA3j6q0HXr8EYPXmlXa0cLs5e7cRX7BkmNuUyBFf
wRzvaXh88ou3HFORVlFyVTjSFy6llDvTJbcq0dEWYXdqeTC45DToHW22XmN8lMq4FZNuhgmknJuH
pCz8HIQj4PxU3YNAMpbdDOC0M9xtRaQJS02K8BYAVcFDsBiRY+YkuSucfYwtnKIGHoKdG20NZENe
9C+1Q2hIUIZwcNz63rDM8BRl8bQg2VftqmCbtQHBHX94RNHNYX6uQ9/V9wG0cf7vtjBBvnx8Ave3
Iy2+AvHpNjWm7cE8RtY475QTceRs51XkuVSci3zYM4A+lq0tj96onxJzBdmjOVduzfju5ucKpXUJ
pHnmuUxYxZiDbg8666Qy68sYQHOZNtlt/9dUQd3rItgi5Ngy4nQQk2mkiKPvP/qfI5eBxsMNf+PN
rkuqNhIW9osBOjxFoluE6nqTkCAkGYyAx2yT9JO1IjvrbYJiPlR+9uUxWhdF9d70/TeTzF19V9np
lw47qntaVO06ejPVoZwxjAsP3CWKEMjcpIO2mnkUkPPMOmL2viuwYx27XvA3TzpzqcUM71XzbSA2
6y0zRU/XNMt9EAYvbZ8TmBITNw8L5o0PIscK44N2QlhmbfCNwftnGCGIEEpEcGBrqUtcF1Fa50Dn
Ohq2PXfZO6JZqYFmUvt7hqnh01lEqGr43UXDfhTZSyrkI7wZTXaKyBRBpyXz7Ce0mXLtFoBI9KT3
oIaWQRoaqNFQxEMTZKdwsAnSu7uGDMiLQD+qtoKhLPSL4SP0pXqEGgsY/s/8YApaVDvX/LbzDbzx
iEzur9zaBzBUhw/ABszzVNDjDAimWhdRbN3NiX1nekmDvmlT7NVQrknZAriz8TtV9JNYHtGTqrRe
RFSw3tBj+OtG3wQTVPTnDs76YzM4JRT1aIR4Nj+KyQh/7FwcvYnYmQxUxwquOzSxpQ66BkE7GMOl
6uJph7SCbchPWhZwBn/lMMGPQBEDqv9NkyptsH/8i34R66z49k/FW8C2+tq1et33vOmNlHeFK2vU
beFcvJqYYBlQOKF6ScSlKNDebVhiVlKsoSv4JxA46bLGXrcLBEgWYWftS+vkWDvJJW3K0rF2TnMD
uSrzM6K+4DpGP5VvMEk0pXO2bxzxKIusLf2M0yYs8RZLj+UEYaQjyx/zVFDAA0Nu0IB7iIG6k70z
47nb2GPeHEvDuqSB7x8p3vjpZ1h1EbniRPfGDh2bpxMRG7JQPjSr8tEX8Xx24ZKJTh+HtvrWjJsH
XnPLIK4vBVDKjR+mn3nzazLn/ImcOe/r9M5pwvuWMWtX9N2wNYkx1zf445wVd7w0wkczBJ7AZw2A
KXcgJ9rmBcXil4qKj7SOEGOTWi8rNiwbqmTh/6f9k3R84z5rp2kJKnAluK7gLQCak6n5zbgn5nFX
3l5+xJaMhSdE85bRvBYalLQapY1FKAnfYllRuczQHujQW6XA4LB1KrkeLBdnhJ4oM/ZIKHUJsAK+
OwZFzl26hUUtEBHqk6txvEqIR8se3sHRj8xPyLx6a3m6PHZ+yKMMvlMCw4Y+Zdc4p4psl+EVB1y6
4b3lnJpWEm93+q3my5x4gYUHB49uzHWyhns/LqbAWfJBLtze/Uzo3usy/UCNM+jweYMmcpd77ost
CwbCzxSOeGxNu87RWJSdN45J9OGGzIQdgKa+W7vWT5yyWQZWcQX9qJY4Fd1lrC1UDtVUeyiL3kVa
OJ9adLoCgBgpYJiIvpWLi29IDn99eMoBIy6TfHyqZw57NTjLcxZ4j1iZoWCDdj8UFgA+M4P1beV4
PFIjDa+K/2THwzPQh/fZ9YYDaIbo4kv/l2OqnZuInJpSma0L8GUrrNDBuupTbt3BMNZwnfWOCgw2
oIXnraM+eOrtGFtxR9mcL87lYPbXPgzPQOBbIrmmvk983eN0YNx2e4t3QO21Wy/XFSsCPm+jB4OU
NoVxwT39GeKwe/OL7BSwObgj3dbekS/p7kpj/oZL7wMUMlam79YPuYLqnY0saDhhYtrg0fgYKsia
SeqNLwF3xKLIR3EQmI7qQV+zqtcsGAlmldOjZCne+4Lno5Fh2+7bH4/PeyXtaVq1E3S3sAJkPif0
ImHs0xj+q/4tH2/tThwYDIOzZGXQAtLTAFoI/9lnwc7BL3qXYYXbD4mxm8xfeV8NqymaWlKQVsTp
036RXv8040xL8Moyct4g1GZwMWPzPHTVc+BPW9e27uipSF+oLM/MjIZxeABH3O5yGbiAauyM9wrd
AQRF8+wcuuUH4uiKl9KPm3TNWvcgBCJnvMP7talm6tkn9OP55s+Ih994IGk5cvVLlo8nz7MQHhmQ
sCXAHi7UVxvdcOrS2sY1RWxWSECin2uoAwLSqENNFmAIaPhT8mYYbXx58e04PLVeEm1rn3tYtTcv
8wjqdq4qh71K46yiGKS47017iitoIWosZAhnpeXsnakq4fEVLSh0ey6mqthIp78z4/auvb0wb8xW
Hy7YulMcdkPGCXKYb13QcXv1VF90sKIL1npxnT9ioof+UgZvEC05+zqneMqvqRgPmZtepRqeOPlF
2wDbAkLCxggqDkac1NKRpiBHv3eB4niACFNx/f9quCIMadDTnfrOkhkzeRzC+MGq424rypQu3JG8
Hwd4niVkuhB5U5On/KryPH2KR78Dmthd7aHB8SvyLt2AQk6Xs+XmG4+H+8Eh/AHSkjHVgjW3LMIa
Kx0si8sEyv2GuOGJw1YL9MzR7GK1rBNbYsd2e4IL9b1ry0VStuGh4ZW1zaXPgSB0+vvcii51lRpL
DYHhQnIA3FD7Oy9G51jg+CcyIA+2EXsrJUT1iABVPaKNfZY3myubLjKOPU7tQUfOazXPO1IBGuSu
c8UKgc3ST+6TlLuYK7A/FaO1V/Vgn6x+GnDYQriRuRg3pFpvjqiw3I0jjUAwBO6yfgQUQZz7vuxt
Oj3yT0Wk4gUTTd2KO5YUE5I5WYu5t6/Nra2Q6obBlS9jK/kJZoq0nF4SO/qoZLX2Z8yqfWS9BQFW
jNR0d3DHtoMzJm9JSHAixxZCQZOm4qHpTl657fAKHyhUPAdhHmy9od+y9Y9Pimh2FXrkbX3Q2EXD
odmiIT1NSRBIPbS7AsrHsh+Ybi3R9PvAU/sgJRLIxpVgaW2b9e1SP5WhAOFRBD1PC5OCtbxpNx5t
LwuGw3jFo2S8Gnb+K4oUoAYjeotvVyabfJKZBHOGTKT71iybdWa0ycEgCL4g2eqsBUneTRVhkzLN
yvjEbYLZJ3FebFvQnjC4+kpNC7lpOe3otp9WWdIMh4QRt6U2eOeGlFragWyOImxwxbK6qOd0WlBM
T7uIIu00ZuRbfbKOxg000CW/qOfskQUM0oKTe/ZCq94rSg02IkGLGGIWwEYNd7VKQOm26XDwFHUn
c1XCNR2GuwSn+3JA0jfsYDqVQInWpt0jVAxNdw+VaDgK27gTdnDJnQm0BO6sp8yOmnUQ62RTudFH
jDv6UoTkWofAz14bx7Cwvmm5xRidYR0fnJMUzLlszz4qDvB0Q3fJRVWj3rOo5r3EzA8mrqZcaUgl
JV8qPto8bzvTpqQFP1dbDQwaqgvvTdXCvFMcFjpJQTBNxd2+c5K7posPzRhAcs/tX1SmAHimcTDN
/pA07VvkpwB6hA+uyRtolLjj9l5vfwymoq0Z3MLSRhaGQRh1exeUaWj5z5gtie0HCY4zrCJQvaR+
1QW3pWEU9XvWD/sYR/tekq1fN2WEyJoZhzpsuTiFsPx1k8/2gvFNJLXzPiVxsUF7cnY5WUBudBI4
A0gg1Pt7qNPTNpn0DRAjrH1jMuFHIB1uIAJ360x5/zxMCH7hZkxZYTC1YGLFk8oz8R5aFCJU5Vub
MDBmXqyhWCe+cZdPiTiNw+QdGivEi3Jb7XXTuIslnyS23x9vZC4pOwQosAv3YdfiiMw5lGIvGxZ4
MLF8WB7mPrzJ4PjBlign38w1QyYaOkGn2cvv2UU8ZuwX8tTPodKk3SEoKnfVwVZbFabVrnI76Dmd
RibHBdWBZIybdT5JaxlZkPTpxfXAYzgveUo0D+ADDNUIIIadFP6pYTWDTdzYBSEZL8tyriRP8ieS
MBsJkVr301OuE3YRePAo8nwQ3NVPU8uCz8Ab6aqmeBiH7BBkFRWM+D3XUOCIZyf1I1t+dYhUYO1a
b3jv5NgdOz0ofIuTlwH2WukuFy+QGEN3+hCYrdkJQsOOXKYzIkloBwjvqX1WKbYBUk/GiSwYEUqb
53SYnGRXJacqSYhtxGSmb35Iu2CREHj1nYXcmrtW/aStEfKzHT5M1m2Ek0/018Jml+ot7KZ+kyle
VdOcnh0roOtKMOmOgDVplG9/jNvfqOpPrTAfE2IbW2RnfSxifT/FAJqjDL0opma56fN83TdRQ0wR
1I4tU5hdqdFdsEbDYlHR3s6BGHAmmvaWF3FAbmBl0H3Br4W9cYqT4ZIYiHcuHmGk4uFpCEqqvakQ
Ldp6UwRQ5Di0kNXz0XZTPq8hzFHOko8gddNTGIyf0rQOHb3yjR6Ps52863lfj/5XmRV6bZb9z9hj
f6dLPgFu1R2LLANSq+i24SDcZCSm4sDir+x953H8NmvjYhXYyVEfzZXSxBc72qqtYniYEl67kpQY
ayZXcr7Wj27aeQTo2F4kFjRURVQqt+xtj5f19j8fq2lVDdXTLNsnepgOWeijyBvmh2CA5pIMn7o8
P0mwSctZEcjuHVLzjfHd60qvHdZYcZBm2x6Kc9fQDU3QvmvZGHdil1EItouiduvOX1VLsNoOAVEM
xQYukLkLy+5+jtJTkt6IRC5htt7eNq4LAcL0oF6037gjMWn3QADjLHJWQooNwW+T1XY/8U5prj6e
QdvvP+fIzA/5u1sZFzepdnoEPHzL1K8YhcxFagBzahRQiIZnBYMeWw9yYCF0+UFgFjWbgI5iTDRQ
ozaj51/EaxE2mNYml4xfqfZ4dodNamf32gqO7GCWmf6Oqq/Kn+K9E87n1PityaHWTgqsDnzXUkmU
4MR9jevBoBO0WraqoAeu0h8oufgHaDbc4Dk+aqJPvEyFcTOsijsrac7KQl1MsvaSVNDE0orNOzMu
iDICY9xTffSQAmChvbxakl+Z6HafYKS1Blhsd5oO9e1ftHPuZcaE7DWIlEypfZRYR4qYmMXFStZ2
eYr8Vxt/D/xrx2Qurt7pBasPyJa8nj357felWjfg1I6N32+9Vj2MveJ25WimWa0MZMJIlHr92mLj
UmNqWUGDo3VtUvQqYlDi9TocnZm4MkTbaJDPvpl96Go6OFKegvIWzbSsHXMS6YBpuouc6T2w6/tC
0rtuRnuOgOdOeS+zSJ76MYEi2bh3GNA/cPVtk9F7owrlQo9vNutLVX2RHeOQhld/Ioe5Gbh40src
u3zScJs6tGjzy87ho7UC8hLF9Zy9Jtz1dcSWnS6GKmQ5OvyRGfC4OLh4I+F+UtzuMilmzorAaLDj
uURej04luhHkGiPhb4rR3tIePcXdTdaLNlz+MAlDbMQ4Q7GDdetl61v+QKsMn/zJvToyPXld9RaK
9B2npbUhd/tc+959lHjLqJIPc+hdDcWUfqyt4bOzvdd8KN+aeYxIW3ESS3m+yDVdz+ygG5pxecKf
2R+2As5YMfA4wPobjcHapEVnlTjPXoG61Nk43KNKrDyNjbRTxX0/GMVm9vrm6An4xLQTCTCXxnA2
GzaC4Gz8dZi1/sbOZMtuz/P209CcWL2P18Z/SolELSTFq2cApG8qs+UrEh10ubD9Ku3cooVl+A7x
LG2MOP1oq+LD8UT68Av3OrN9XVNyHQ7OudFUJTrywxReyQe3A2kDYtuHV6yhlpE4mbdDxE3j+Qbm
A56qh6weJ64lDguGrr5FV6qdn5rNWog6WbtZrOHMM8r4SNuEY9Vz2ejXNsvfR9wkgNOBhKv/xdyZ
LDfOZUn6XWrdSMM8LGrRJEBwHkVJoQ1MUoQwDxcz8PT9IbK7ynJRZVa7NktT6p8UESQBnOvH/fPi
j1QxprUNu6AY7/DKkirM1Mhn27GNwW0vP1RLxLyekl6cM/g3M0aEC34tnmoTgNBCQ8AMUo1ThqR6
LavJ7VzG2yac1SMLT7+Wcp0K+VqyiMgup4A092aezOyTcqoyGlcngHtD2eHlmM51zDGz7yQSSDVJ
PQwFBJB7mzrpV7BpHrXhHvZ6SISadK5S5VYYUUisbTqyFUlOIx5bjmuKPzTsWIzS3EzGZB9EAwHf
ioGSRNZwc2ztnAnV8MdAUVxU/Fd1kJKbMS3k8bQ6m5yUDo4pLQwdEBcFaW1KRGHzJ2DWhcMjhgl0
S0gg4I8MeCsyCZoEOtgVyeg0eOuNr7Ni2Vq6+d2OpdsUy4Yry5FXke7XTt4o3P6tzahVWwzgyjvt
zzwUZOeOX5L1Iaan89B0z7osmv3QEVSVWzDnUyWfePAmD6fUfmda77gzh2rK0LtX+omjV5f0OHV7
eDzW9CkzP8Y2ZCpQeKtZ5r5OHufHCSw0PE6iTR/Mv1OwTQNJOIUw17NumevSuE858EgZ4XD+iDSn
MbKTenQDrVd41JaZl880fy7yyJiE9ZYXb1NN4oGUH1zV2aAKFvEeP9wF+0O4lwhEY3OEO7Dk9aLZ
A9PqgxgzMk4MWZ/e1H6AhClzQMMxyiVtyT9zWJaeWbIscLL40tl1SjFC9iq0jjI8R6MDoFJ+GpqP
DkasoMKA2mtZWcGv5o7TE7guj11dZb8Iyj4J/XsTnNg3K1BfK4sSMGT3CugRdQiqqLp9yvLf46jo
pUN51MNkxmxWHWHLWRN9CpR3bfu6u5dLIX3TGM/GFArhnswP0JNPdoUfqtC/RnUq97Qo0gyY7tM4
0K5Yy89IiNoeI+EAeXdivdDojts4lG+YSYp+oqg2Qr6Q11olfuxy/FPkuuIpWjQ/+t5+UxzrtVST
+SrtMaqy58Hy4WrimVcykIujTXqDtLGeb+Mx5yLlLu8arfEZapxExir7Gc2CSYnmYdFhLYGz/RN2
CyiwsAs/z2QqSqCArCdOgshqlK855PS6CDpbUdzNwgp9g+3Ial4LLUf557Hmh/AzgdEW615ojVu1
7BEllZNxiUaPXexPavaGx86TcqqVYcaaiwWUHt6pBABa4WehVMiXp7w7oodQqB5W46bv6k2qGGLb
kf0LMhlFPF8GZPV3C0Vsgyutc2eDANeg4gG3DVZK0HmKjcEbviLJFLDe6v9gqfOc2I69eXB2WeJY
O8k6FToe/5lmHw+VcttqF2IXzlamr+0+S4XuZ203H2JpM2d/Mq77h5a8GaFurJ3G3kOkzX2Mh6Cn
Ao1eiYzAxZTijevH3Vz2FUH85K3OosmV0LI9wzYX1pBQ3SaoAeqwmqZFiVymQ0lOLiNYTeoES7qt
g22u0OQ8D6HXz/SUGoskacryAfGB1Vgb3ZWUY7tBqI3mbly7le58dTHPHQUZSmjgh2pTNjmWkQGf
J+ieARetUxWyDzn/Z168DVj7OOxSJBBgaliNBJ+QdYH0mJDUZF1/03KDbpj8u+qhjykSctVoVm+h
U4zHgXXTQM0zel00PDO7P3lyLrRHQ8v8HmPDuCb0cognnWmvlWvf6oT1BM6x2B5XSRezAZEfYQi+
Mqe7ALPyh9RWrwW5f6/r8C3ge6XoWWu6DeTasmDTp024Bwr10I7ZM2nazJ+RvvEUbOw6VtfjpPRr
/HyfULtUE9+mTsVsiF8DUEq8prq3P1VZ6+Lv/OpAIC+RTYBNeeG2YQDcPiW0I+GtlRyi9laZ7AmS
Qsi06ocxGYwNimPD2Xbe7YHhLBL5c/nsr4DjY7wecG3YXxq5RxCjKf2p4fSoZO3LyQFbqGQnYGj3
7ti2t3Kh/KZ6j/MvyL6tqaLZs8GFHQevup0MhE/FySy5CAy4WdwAWiYtRMEKPspymUH1kvlNN7uo
Im2hW8zzTjYmmzLV/DTU9FPey8N2qANKSSbE4fFVxd+M4EF4uknRAvsaE7I46P889fCrN5Z+H2oK
2NMOj59R/VBFT6PrEFGTrhGdl+LpzUiBBQp56NypghY4zg7TElwbD8H0EPYUX6blO7t51W/66A9o
L2tBSnPTmFjYJKTZsslkmBy2tNYGJ7t/jyfD8pXc0FZBz8CB0dg5phA1VBnZPLK5lbQVrRvkPA+t
FgZ7KdQ/cb5BJAXpe2AbRHsjV+42NJVoI5FXX2n4a70SGf9g9DVl4M0Ye32f9G9WpfiUHBExAx3J
QCNvhODIMFWa8i4RkgZIaXs5HmS37aTm0eTqhj/2VxDxcdERASgRGXlYaHvkwu5FbZ1zpkcSG4+R
d8MqHuWk0cSbJrqb4S9FSLHoy87Uc6PHji+nSXyAhL12gmZ8RFIeuXYZ7SntKU8VcaGmTtpri71J
pHG4QzV85z/ngQKC2wtNPv5Dh1GqazpX1+muqi3RnWbuL6kqD6zwqVqbEiDlermUMM3j6e8XPU26
NWlUdix0sVzY3LUOtyxIdvaxtrFgk0Zmrz0wJREj9zVuA7qizrcpkJ9y2pSuPFQFMGBu8WAMjiIn
P96o1VdvwIaOUgycCI9+2+vWiRxv6Iu5Rfak2201Zq0PdWm4N8SBm4F9WCOfOQlEzNjc5UXrZkGq
HDXydk5kzicjVPM1Uwhs33ZsN4Gs/bGtPjlNXCfWxK2dUD03kXBws9aojhj8PUBV8akU+QkKdb3O
5pnWwYaKZKRueCPOwrOtFSo7dfmql53Y5TJjXAwjOXPy+A+1ea89SioguSh0G6GWfjfDrNEye9+0
YbsbY+eGZ1uHoQtAyILv4ImStSaM+nxr9TnJch7w/axql7mP/BaOIX9Hh5UpLIuaDaYgMutik6eh
fZWs5gc3gurGiCWuTReh24Dd9nQGHC8b8sktyV7TuiVqrMRYs+KkurVOgSaWU1uSNrqnEUZ0LVKM
WJt9Mzbiy5CojN9dWMD36eILXRzEdG3zLZEbLHXLFwLzO9HqzdbWpLXZWj1aqAyHtecxZwoI/Faz
zXAxgdrDIRCppxwoxkewAx80rkm52B7hAJZXBkOP1pbbIkD8SJP0g2E23aZTRqnZ4oNJOEfQjmzy
7KFHsWZNa1YxAccgZ4UrKFUOQspGjLripbXeM6xUIe6nlzbmMoFvPIdB+DWJE7TxJ46TFJU9UU6o
nNZWcoh3JnV1y+zIuoyjoV+7vNH9BtRlnbWf6J7NqYAEQ4m5+KPmcs5SCzxeSn38intIdYKPO15o
yXTREpOjadPbRSnUzAk+rXfmaDOaWAFnusRyJQcuTxCYlAq0Qf1mcWHjT4QoXLXyxtDC+Vl2ycGU
pXQ7yqwNwN9f1UCOt0KALBhSaFGaqCWmfH1am3F3qjtVRw/P7lHMtNwoTQ9eGSysaUye1jFiNgoq
GtECdJNZYYctzadsytG4CjLLUAhTL7NYfPdVE+xtEeavEPYTvCeVnjSYsjp9zamU5dTM74aqsr3c
jLihNN693LAqD9kx28iEfa5Wj+EhbvvTrEV3ic38LowhzGYSDW19ecf5n+/jZn6fRJX5k9ZBB8iz
XyjnhevYQeGrxlwQ43b8VhmId/Tl5NdylbvVTPSuF2VNEGWeSOkEd7yOkIinxhO4tzhhykch11gG
IuJAs/gxbm0wB9ckMq5JbS5nnLp+0bvhu4j73Yz0Z5aFGxowrriJhpuurH4khvJWNd40fE7bpUQA
clCLrU165R3mHBZhW9JslcpuvAG5FLxxjjsRQLb2AWJwyl56Q4/GRGbQ2AmWkVNRBivTSsptp9en
Wimji7CMUzItNbN86rzmTuPVJi1pwo2ac5CZKkEXCOHZACNZ6OZa6mq45+k2a2nva/uvwcnROnl+
ggLh5WDpGWW9q7OEXNsKFq7GbhgOcfDVxnyUZbII3N3RNTNlWNciVCjpLNSt02Avpc6TcTClMGem
EqQYaxApcXgxUwQhZdjg/97nivWuTzI1zGVbeFWX/agOk4MUYM2U1PCazkV8NB2mpBjrLRSCgk4B
ziv3iPZLrZiibSW1G4L3ONKs/FUCAJHM8XcxK+VBmlYCvNkqmu1mCzVmmwwBvSFG8jJllC+QgidZ
QBXI4IyfTgscr84GatZILwAkU8vGNyvcDDmVHyuh0KjV99RqJpNEBK0D50vRh0mtYYgZXQAEVrry
1al1zkq/9TZONwBlPkat3kA3nT3uwNaGj3gka5tc73GH2n2yqQ2Ne5AY6SLDjBnFo9vxBruYUxhv
dXR/I+V3hTqWTXUNUML5rSFuL/6ChRwggeehfiheakRVsmVx0NDZEZIjMywYcFKi/BizAeHOkNdK
PtquIZuD53U6L/2U8QBRO23e29NZKPS+m1rcYfXj7WwYqqqeHUxaXAe1wSuyGTpREj7C4wZGzg2M
7imoJjo4eftVljk8V3tjGeWd4cykCDvOT+wwmYzhyIN6r7wwso8JebFTaqApy7GxhRmEVOKIfp2J
5YUf8KQZDSMlu4mMgzbbw9kCGRe1gk0DLmVBNGMup5aki7UJe/OuxR99H+iHbmDKz1hRpkM3eFlg
TAztCi0ZPR5dpyZlXzjWNTO16LMuYfSn+Gm01njrkvpTSYONbIUwfac6eHSzg7XLKl9DtAMYRlsw
XVTgtPK3tjgtldgQv+yAJ17nM9fASCYa4abkws5t5mxtzgAuadBxG/U2K3Gtbb2UN9hVouyQ9sno
N0ZvILcjpCDik5wYORLowLvXAzTRTRyaOfpxP92ipqXfsqcW4O9fqoE53TQhIxEFuYRLjf2KXZA8
w5r/aBw/6uz+NwVtrErZWZAkuo+yQVqZ1bI+tQ/LahGJ60NcCeWgVM59SAk9mvWQewGBTU+T8cNW
MhMNArohyvRT45ABUkOj9vlnQQHzGOX8P/slZltij3a9LZMg8IIqO6pyX2wxyq/soK631cRQDUkk
nB0a4tEH111l7g1FKr2hZeMiUW0JtC9C2ODxkoN2mzGPAZyqpeYnpmLoVFQnVdN2AzULLwGCHfiG
kJv9WFTPjnZuUxf2wVjae6Y2yS9GgSd7mitPyLa9nVJT2gUaFiObYsrBwlFl2DKItm4+jqADLnNW
Di9KbqXrcCrU3QR9fMV6lDdmogInUgDKScgqa5B9ylliiFslaOt+m5+jRNYPf7/gqSz8SPSPWKew
Z9XYJ4682sHOFrVoYnP6P4+h/Jep63/JYL+UwK/zf01i/01X/2dM+7/8Qf+S5v7/I769RJr/u5zK
/26af+3p+ud/8M9simP+Q1Y0Pu2yRujfImnxH9kU5x9MegbkVyAKtuEs9Vn/N66tWv8gd0JuxQbg
akFwpzmrKaHv/Pu/LbEVCrX4J3R3GdRM/I/i2lgCF+zAf2IJbN2R0Tgxn+A1W9AOypJd+f68s+ls
/v3flP9Vor/KkQS/Q7EjcU3vY9vHdCKZ4abAiXoyP0J5Hl1LNZGYurnfTgI0Z5UrLzoAh2c3BVSi
SvKvkFgadV2SehgrzUHjkWmaAGs0q/k5obPUUVlgxYNBCQSbTLfFBFDocPQmhTxCWI97tnqHcSim
XYZoSepzIBAYivhoBOMZT0+/Yp7Gj7cUUdgNlRTmUk7R/q2pWAor7KW6QqHDYl7KLIKl1qJdCi7y
Wd81S4XQTPWFvdRhVEsdxt/vrKUiQ13KMqalNqPCuilBX1rm+Ox7HG7tUrFRLmUbXKdNyxVeAO9x
jWbZ62C01YwMAh1+7iwQB3vQp+sMRNDQASoWy+KSfuqygoNoVOK1LGk0HZSLQ+3gphtJ9GXXCa9q
l4RUbGat4lZV/4VuzdEgPKTFmYMXFJelbAvy0AvZpo1GZMi1zOgYE5CujP5L7mprowvrl6VaO6or
DPYbpFgpvencNlMxhLADsFPnm5hq4Je45RHNmzUIoHINtu4eKHqx1nAi4+0YRYs9RQx3E9T1SpWu
wgGgKUzE0qI+seJDC6auPWJeXZXlBFe+kQ70RxFflPtPehWOU8gm0tH6i9Nb8nLw9IriNpnlEYcF
I1kpprWRSKckU99yCq7Z90HcqRh5N2UjHwdq2Do7CQ/5ZOFnjTZskIr1TKmaG/iSAg+cviSvNLTf
rZ3+IF37lAkdJZxQXqDCd+ygSbFaULIzFpndyIJolWfBdyr1746wrgGBIUdPaY5Xshk1LNeP4PsN
vNkzLaDC0V24d6ziAJsNTfM+I2YnUvQnDdJkFSG8rseuP+s2jEsyzuNa6XF8qCNlqEpBBHHGpL3G
4sJdPvCZK36JGOe7MzcGcwL/uLVusyF+jwQ68jA6tZP4VAzsoXMKsZD0JkKtxi9z7LWCarb4lGvN
Lu43qobLxM5+47nXqbt3KGOu9JdRYXWg1dQhiB1g5LdZZBdr6ZulUbKRomTlDOEF3A/SCDtK3F7K
lVKmpfpbu2ZLZUM7TsdqJNCQLbYjWfoKUPo9C2wIeX8dMFhAO2oKFMcuiWvm1Q7+3FJg8EFZwHlU
KcZjQbdgnCtPwQ1g9efYtqn6LOQ1LDWB2cf8zci8IvtQr/InRZN/LCy51LIT5lSrEDNRjqMujnc9
tqIbh+lt2sAYTmf7GjAVwPAF8AqRoQeJ5JY2POgmJwiatjLG+1HieklCeWsHkNoFfR7DJDecwrWX
IKKutokqds3akLkDT8ID4wRMtDGtN0TRgJaW/LtMMQFOUwrKLRUxVSI5zC8AQFgWit/PdNc2ucZs
hbOATRlnPvyt654x3lPS+klnfOGXUvvNTIDaH2uSGxHUchtmWc5tMx6xOD/IOC2IhEm5nyyav8zS
x9QhH8pKwERb5Oc0sglnOVizSZ1MVrBSQpaIXTJt8XJhaC2ivaixvlvyi5FXb73lPJS6gRI7wBJO
6QUSE9OKPuo3jswttEiK4Ph8/pYiXMQMFtTMwD7mgzrvddN62JF9baIQIgB3rE2f3QYDH2/fp7/U
4CMw87MiKX7UpI82kkD0WItKLX2mDJfY9bLdaIC6F0XyNdB5n7WMOFZMiMJxKr/gULk2tKMaKcM5
0RxgDSTUpZEqn1FBBpuK+US/3gFttltbLZoHM9QMvYFjbCUMnHNwTAfKntc0+uSrqGZZH3VfTYSi
HhNSo9eEYl8GssgeIe8V4kQeScHWt9BKZ/mtrtEeVXkRw4VNMQkbOHl5l7FOH/JZo37AacS6gK3s
C9t15jE82mpP6ddgu70Z17esHdnVxCK4O4JCiLwZ55cp5ydIUL4Xf2bpB5JQHhgLQAwGIPphxolz
ojcabO/JJ1Yn/Gn5tIy1mK46yNM8V6NL3sYbWW2bk5Va5MYz6vJaY0iOQzI7m9mg+rk283KThtOM
GMdRg/6QhkV+z3K2TW5SQmGYHUArEe2CUE9r24/m+uQUsY1LJu9Y4EDaIDyoEgzvJWKDnAjarLUO
TlJCIBtgVQNXYauTNtqpTI3FTqmfGkOL3pSwO5XBNN3UxKnWbUBmXXVylmui0wit0Pezim0UCfY1
5r6XFf3FnDS0ssGVpES9R5bT4G8rRxf70M6QnYQGPcVLjfJXmlCFJjcBs7qTjj5UWGnJGckV21hi
ATRC7VIcTD/6lHsWrX23LDSrVSUr1anGt+2axI7WCFwJQ7naXkoOD145BEc9pX8YdVb22H/qn6hN
U+JFuJTx2ObENPN+8oepNw+g8KY7TkPNJsEVxQW0pIgvbEPwpmTJSW4kllit3T26UmW/EzYfWjq0
bpKM2UHkbDgoiWD3rertWfD8WFHsTIXwRMlDFQPfNCt6vsdVPSXGxaHM64CWq+5lgwK/gDQoHt+q
chHx24fS+SA+4vU458PXkCqoJeyKQLLDxQ/iYPHA2KnX6pY4OWqbHhKVUEPedvqjlvHdSrMh/Y7m
jc4xn0exrG/1aDROVW2iwWXgwNiRMPfniQEXn17l099jSzrlGY80Hkkuntxf1I4BeOTRfaspJmNf
UHNL7QvQ5tTi7GdLeVgyQETadzqMotielXQsvovqkupR+EXd2wjZ2lR2XMG7rgrpNwbYTUBGlh9N
y7sp2910aTPrDbu8uHCUIzFXpg6NJuzZKyUTl6SfjQ0rG1QA/KCQxNP/96UxHJ+A1KUiNHMJy6um
olFqTKtrwFP2bWqUZJU0k/w5SbHAqjCvJhsFapxL7SGcDt+l5WxR5fCZO/htsZXUUE3QDyZZ1e/d
LKiwU3/lodadYwu7MHteZzvEJuklWnXdMtdemCmtU0Lr9AKD7V7nGa9ra+XjWxpUz7Eda7JL8LL/
fnEbEEOHwozVowqyFLMJI9YksRLtywQv0PIlN6LrEt5ZG9PsHOoo1454hVckti+cDppPp7O3mtz3
7MgSaaeyYvTMvsVGa9TsJ0u0arPWtato0j3NKREvCYWZLcfHjqfcudNMzTeMQTkkOB7XMojWjVNM
7SE2aT0rI6ykfVJfZ6NuH3GphCfD1pcwLCJ1AkwpMLRXW56j298vlWF/irm0HymvQ9Z1UMZr7rTg
FMTVyvV427PnZu0+S6dOF6lXpZq4pKmzm1NqTKpJ+UxHnI9tvTQ76HLlKzWtiDOlvOes4ukBgZho
UPCEOLIn0TytYz1NvZFS+5XZWl9FUiX7jpZphk3rhLOAJjXFepEqlnJOr0MQcbi9Wta7Yqq1r1Gb
QlEoEj7on7dKE/kx0CR0naEQW2xfDGggRvahSg13GvGw7SraEXHZh/uwT8erExMxyNXCpjpVx9TD
/miFCUA7z2l/z1U1euj8HfraSTm3/YV337jXiX7SJf3S1YZ1MUvsfJCr2oNCGc8qqJE6I5zWSQJZ
pem3XeZcBQeUPOxl6tFZ7pYDWeBAarAcZFdUOObictuk2ipxhQG6CoPggLeUWwlM6kvf19kxCjPN
y1O1JIRFF5hEsPhbz/S1IyTormxc9/HQzwcVYiUQ3pYHPtGg29+HNcARcccBgqHRAM03sUZ89JWJ
nqEA4sZBsgzqQjs24Av/+SWvUaqTfBKeWmD4XfNv1zulIRZdAqVrRJNhSmQFvOomnIVOLv1B7wx9
mTvbRk8/Skfd6gbk82A5xSxkS+RAgMFNKYF3tm5D56umumyF7XAbq8SoZvoiShKYIE+yofvUx+BX
KenOOslw44wtiyLSGOuu1TtP1XNXRAZmoQlXeSfrrL7UuPHiUph7ICxaq9o3UzOrs106GCgzdZ8C
/dz//e7vlzodCGHpXpsaLQ8cEb1qVpqtcbGQu6Fz81m2+4prlxvxkJ8SNQ7fBmpY7YTPfIQ/cSWz
Mn225bDptXa4/f0rJS9/qRF3S9NeSizjWDlOWq0c/34HMpUtXxnImyEMtKNij5GvSvMaYsk0aC4l
ohtZC3/hecI/pXc+M5zCB454d6C8mpCN29eEO4PfNAjVLaBs3g+XNRc+StJmKx22KbVET5BHK9nc
jefqLl7yl/o1QFWTrzlx4L35Tp7lHlzsC9ilfG1CoUx2uNDXxwSiyc06hUftbNx5UFf5zmk/5csk
3Vq1cGV4UYIldqz/DklimRfrJANoeo2aY1a+NhtSyNlBvwqd/dNKY57e3e9NuYmXJ/ZTIeHJubwo
z5NkKre+vTtScx0dSX9RnTJ6MFCvskab7tjTKUtUxSMv8Y0gDGaHsIvrB7AnzkIqpba5BY01doKX
gZPQabDDPxRXB3uloxIjIlKwzlNOG1MUvggum/Y2vej5uuCFSP++EKm11S/tPl632au7Hp/dRXPW
8ktzre4Q/I0f+1uGWv5pP+ZbNtEnw2ntygS28ngOb7AEEzwmNR08JrpPea4CLUuPkjK5M4qDnyV7
vEwrcmDc1bYa7OnoU3+vXzXMbu/mQ42PzcY3JkJgPhfOsDoX/VGQSVlbAvvJL+OnkU729/hjqS/5
TgeOk/cr/i97VS9F4JlH+ZphjUlWrQqwqT9FdBbHFzM+W5W1o35OYNQIEQZAqK77JNrViuLd8TWs
IYt7AqJ8Ropx6U6cqEwx74Yhu78cmw9JhvbiR1Kw/pXH0iMrwxWZGa5qzTnzv/qnLQ7qRTtp9/CZ
8EvTZ3uOE8nPT5NZbXflKK/iW3aZGwVEDqe9D/mp8LuEegEGAECcEjxxPa3vQSLfIrU6Gdq2qrMN
rODEWpe+M1g7JKCXhIc8QbVWAdZbFvDApWPQ8rObvI782saclLPMsm4mI8S0li/ZQdE++FNR6IVc
fGrVz/YNMAk//LU0vOg+KGxD4gBcUcUfr5K32M9X7WvF5aCCQGJ/x+lBf2+AZXzDxkzeFGPPecU8
avf6zf4VfmhvfXqRjTfsIxPmEJKq85b94C7j7Tuo11Daxk/pXj7LpzilyNeBi5lnQ9W6NW7+gBDx
aC30zGs37mXM9kjhZozBh0P8UzxHcm3JBqKCPOwK2gHMj/4r2EbleYW5Oj4GBKkoJAy+l5sm7xWj
sh0eRrCUxaf+3ad7+7G8AMGLde/fJMXDqA+hgYaAF0jrq47WtwSYBOvZC0T4Siz0xHvE3bpsoIxY
JNbpNt8I/W6cSPFc67f0Ob+lH9WjuRVE9fTL8ocfnp15nk66LeAh7DiFZFn7/IYFLZFts4tdTW9L
T5Js1cUTNEcSbQ3nWSOBIJbQh0k0mzpakpZvWXowtGEVP9SQ9fotv4TsO6pbWO9ljubtzRru48dE
69trfccgxzidHGLqYYhUjTDENgFjW+iTD8ZWHkMhTHVorvgNleHEaeaRy8FW3SY3ksC2bR23lF3v
x+4Seba+k66Btp2+wgxRCWDF3Pt5I23qZ/9sHvqxuYoXm+uzerUfTJF0NwBUfU/jJ6aPA/t7qaeo
PIeA3i4xKYH1PNdgLSTZTpLZCU/DiaRfvGkqXnMaYehaoNGhOjS7nD1lbEso+/GqOKfcisQqfAke
tWZs3uL5CnzfREoINlrxUyVkiF6tG8Uoq0p7AThL/jnNGQtqt76BW4TtKPiNlty/wheFvcSibJnW
lyFTOHOiyvk6vuYvFT9iNvp967EY3akSvhNqPgZnFTTDTiOAE/eBD80ePMtuLH443Oz1eYp9AZrO
HyTnBUgQW8Iklr0oVKN3BrtD2mXSt5ax41Qm8VKp9gE/dA9VR7f2ONmI5ONz9dSwmV7GwWxXgEdh
Ew3E6GwwnisxjuFDELbZtVnYbRJzat8nytGLMTZcuSjNS8VoRzuV/ic1gl8ZeIP3gP7pUHxmpT1v
liX0ek/5F1pvkps+oQZ9PoXY8qRBlfbVvbi3NKwuHVgd6/BV28nWyvxODD6TcpjiY3xv3tUSB3dR
Gxc5lV+DLtPclEvKYG/+1XTywS4H/XvsurfK4QlT5bbjQZSJzo4TJ7sk0x8ouNFadUi1JbM5P6K0
2vF8Eg+L67sxl0OHEhAL/ee3JrhnV5+jV33mjmj32sEL5Fdcv/XKp5Vs9ED4aYdZfuHQjKWPVViy
1RWsSgPpYl+ptHyLT4rdLcz76QXzNwA3R8WM+/db1KVLPYBzCTD1rtrCGo718uXvdxQcP2LNKH2o
EGt2fua63zdTFrqdItdryhd0CNWRiM/s78ZA2hbD/GK6OmYS995pNpOkHOauEijsTTGJtArJot4k
bl21YwC0iApdrZdGnwLicE1+NvFY6z+ihK3vTPc8weC1PZv9htcS58xk0ByTw59QFayUuapAD+HR
s+tHJz87ZNfX4VE5KzW47yH/NHd6M6v7dqtXyRMCBY+YhrWdXesHkEf6ntqNnqBDNYQy4Rf6Ouvm
Y+kl5lgIQUANtrgH3sa+pDTD4mRnmjw2RxVqQi2At3RhyaIuu4+dXOwsxZj4QcZMEQUeA9G3D/AI
Dmn1LHN17EQYV80MJ/wb9UJ/dOUoSibIoWk/tKqMXFobp4mmkKDymg37AhnMz7uKkH4eYfEQ9nJ+
MslIr2UgeOVqqyfpVqCpDtNWt5vkxFo390sDXkiEhXRPToEu3li2PKcXwXE2bTcOWsHdukMemINT
NqAn6atY00dXq1CBeTiFT/vX/JV+DM/m1l65izSeIb9x3bZKcRWQ55IChpYKDswpE2dVF9m1LEV1
DcV4Mu0sOFhPhGJg9NOLJdGxEFhl6qrdKafibJ2GWyj10T5SJsp3bagJfd5/4+bDo5iUCKYJ+1CD
cEyszW6oKb8BAA45yKz2HKWWs6rAsqyTcUReAE5KH/KbqQwydteroehfNQfWVUc6YQUf7NcgLDer
Mjq3yRhapYXPG8e8tWxVdOuV09IH3dk4RyLfydhOF0ZI6JcuOEAmsZU97NLckm8irmeBtUhr7Vt1
qi3ucZSQaOYAlXuSYYMim6E7cLCYUMTX8ECyXdl7hNnx/9ryB0hkbCNSW5wKZdqkKTQhy+KqthsM
LbAP/g9757FcOZJm6VcZ6z3SIN2BRW+u1oK8lBsYyQhCa42nnw+s6KyIzKrM7s3YLNqs7FYwmEGC
lxDu/znnO/VqSM+lUrw6tQKNMnQ24y5tEn3XMrKak8nuyJIOpdDvLKegV8l8GJomwpiX8HDUPk2i
rPSN5xtbc16Hwp2Tpa6WuaNCMJbFwlfrauF6BYP0NmKqbXJ/Et5dILzq3LivSsWdQ4kor7IzyD1W
ok05vv5Zq9WnmA5rQmW1u5y8PcFFKgzooAqBQk9sqMeioeQ8LJaD6J/1MHS2AidXBICoGZd5l+SL
nkbw0nQuo00LG/7JFRmtN1acCqbMTdZR5zo2fbAxPn0Ny69rNMFbjTXMrj/UuHRuhWdDUPC7da+U
7aYzKGZtGMktJXVCJiQlxLvowxBs20o0kI5x4NwMwL50JMNWPbSEIFLoukmFhsMwCNdeikJoMv2p
pFTYwDECovzETgVjqI7bndcUe+igxPuVgGl5r2qQa61ri3Pnhf96pUwGDM3CyC2cDE4jWsaKBslH
JNNvpagxoLNm3zGr0Hac+hxniWIeTN+w13Vvz9INSygmIMoaY7WnPHL621DJGTUQbUQAstjydiV4
qyI9EAe1N7C6Xj2n/eAihgM3cMGQXH/P+xbIwpQLCBRIbmrBgrBrhpV7McDrgLgjYevqcNwdSNVl
xz2o9xKowuHeqOSrHYzePq3zF2x+PCkDaa1shWEyK7C8a/RVHIK+AX2ibFqv3ru4nx+d8V2JcNco
uIuWnR4fBnaMq9oTGfeRALx7+VjZKY2vvDfMfthIm9hexkEnvmo1UwCIfXkdnpJRX4N8K+YJE92j
55QbxY5rmMa9tu719nnsea5WhuItzbZdRWXFLCX08wXjSyB+BbyVMjjC83Yw3BQnDz8iiChmwE7u
5Kv8rW0gAXaa9uSlEV0yIYU7XgEBAR/K0SCA3QpGhUjRrIpj9QGmFEvanoddb3oegVYN3gH5g3OX
X0fSC4eIRMwKj0g8T4xvrXlDEzAYx+c6IlOigdpy4xu8LHNOL1S5iZuCd7FUxRLwTreX0wsGtZeG
Ao1Nbxs6oX1S6ZRZYX4xhoPKGPD49ZL4DQzGoduOCEp7qdXjnjg8CurYokaEWXqQKoj9jCG164w7
ORokMHQD92Dga5A5rGap6fW6R23jKJQRn504WBSPUGsXxjfaNBc2/3A9ulW1GvtI7NLYvxl9vmjC
FmiqTnd4GJKdKuBAM6JztnX7kPpJTi76Oc9tCMqYpNdKT5uYCmLvMWdw69MIeFekkViaih+s6egc
V8Vo6CwdMSnnHuELS3OWCuUALd2iy0jvbrmCqBvAoAFXpcyJY1IJLB9jWPLTUBMPjM0Snp8QzpPO
F3OBbbD1uq+bhdX72Ux24tFMKF3ylAwbO3tReJuvNESNs6pqDtw403nUlHfApve6RZOXCx8lMcid
sIL7jP3+mgo6YxT94MWMNDBUl1mkkwTnFhYB9XYcKA8YFKJpArciRcoPYykUTcGdLV1vF7m+set8
YHYkq8PZKBxmWHGQLlqAH4YSabtOsICu/XIrsY3WiUIUS8+AvxLmliahtnR4rQvTmxt0ec16xSUr
4ZgBGVGM3GEugnVTXYs2oN6kq461Xa+rHq987HyOqcJGl4G2UyCnqRmcV7UseXyqNo9BeFDRokcq
Uke2B1pTeIzzWd1gKuAon6hxqRaZ7DAYsFLfuaPH0z5s9gZRpFWaAM8MlBenzPRLHqoYI51Msvfv
wTeI7pip5Y7IxC6uLhi5e9+qV2nmIRpNSKi8GZ5S3R82cLExMpXQL8KWjhqKML4DOJcnN6uv6QtQ
5v4ghewPTocVoHU51dU44VSv1nqaf+NOlmwLpSkedL+gWT031/CCtW3i2JeaJrYbkqO/w7faLflt
528+07i2NNuXHiZQPoKcFmboLH0d9BbPYmdOo1ZzAjXRzQnNLQuev+jpstmPHXJFFefJxo6Maqnk
AfwBFZLP4Bu3KNbWTWgnF1J/D2xLxIqnxAfNenhdy3yREFLEkJ5Bc0tRj9OBreKQchsKBDvQUsiF
O9qQjozUv9Uu/ygaWaZ+ybewJeRlMKkvprcPQu9Ivt2zyp9fvv4ujmwfAtH0Gc3qu03Gc5SHV8Kz
TbW+VVaNk15Lh7WOkL5W6tx4qltnCc7oJUpd55ZprGCtwtAvKSgaTKyHuonLg9dEchl09MaiDYi9
QGLYox50u87iAps+qn3ax2NHLqeo064P6Suc6YR0hmLX5Ea7yxpNZ4mRrVq7XRFw6m+OQr5xMIpi
VkjHOn29mFL/DBAr6VdVP7zWKe7z0kbgrQdynyrrfQ6UO0/ERa/G9V2CMstvrDqDrPzo1dB+VTSW
wB0kQup56Y3VAfUYmHJmRifrJ8b7fjdY2AbK+CRdfMdRzIy+Lor0vo5bukSzQxsV9ZuXODobJs6a
oQNAqtfSOCEIvUY+N3/DS7WHKEV6w9DK9KtnqjFUI2z2XMe9E2HmiQJDfU1roHRB531XpPGmj0V6
NWLvKIs62QofaKHJzX5VOol5ltAk2J9K6xrp10xwGqKGqRsQetZLyUglMhJGVk3FKEF71DRPvQPc
lW+UnBlmMsRZjsde5nu/DkFuD9G2k+64a6aXrz/980O91bRNS12mBS3urgYBENkX+IarAsjcUTS4
rjEyuBenI0rWZ6WxlWlbwemDM1sxI/NeDGPaQIdhg6nAuCgjfERIbJ3W73M6rLGeegAH8QGZfjqC
wXYJjaX5vCPotusHOtRwTY/spYS1fAoGpdz6voMffyxhYZfKLkkJBqTUgFFjoz2IKT3Qqz5mXwbX
kyb+YffYFs2HsNDZ52oUSRjDU15E1AT3DqZY9Oyy/4w9tV6StEd3BU/mNOQ6I617Su1QPh4S/84u
GMd7Flt/gLk8BHrHnAG17KEAe/ZM0NE616PQQZlyCP45FhYuZsY1cnIqC/tEy6y/i3r/Aa6KuJoA
IkCUUsGq1AsPI+PZqKpHQ8PJTcekuaKFg8VwZFtweJWNwLPAKIFeTqQMy8Jn/+Th9JnTXXmn0moP
0IL6qZZh/pCP3hay+qkgaLAqmuQsuCSoH9C3bZ7eIaI+l7qvz0dmkA1PuRaEABa0o6Pp37RcvNNc
/C5MtV8obEa22EROTZWAKnIjrmj4fBl/EffqZ9zZgG7p9hjNILmoZcpxgYRhSVNd0sbP50WcmR8+
UGXf+HC1yrlIPF9bGjM7zOUbYqDNneX1xH6bfolNOLgn78eIiC0BwUFdxf0VTP287Y8PLbfMVyO/
mEVKVdhSb6S1HQT5uTO3WeM4dGa07oOgovRAefAyEqIWjrGLVxfWJbFpFymbtzqXKbsnrdzQCoDv
l6qgla3q/iYlLuxVQX7iCU+PsZvOM1buT7YpGIrRdDiHpKTfHKJQbYkjqLb68ozT39olHjEIEmjj
o5WBomK0bOCnPrdR6t2xqbuJsV3AVUm2YVbXO5AEyXxkmTb3G2snIROVcFrrlyTt+nmg2HwJxjmn
wmBW3YTS5J3ubngMnEMoGvUwNOhhtb6mXvVVVwxUW1kTj2I/u8qavp33KuUFo4PPy0RGnzdVlWzL
1K/P6Qi0l8bH2A28S9wysASI9Ekc0J87jm5teURUN9vLtVUKhHAZt/LW51Jf0lZe+f0OFn51wL4z
zJBiwhXVLQFbShb05KgXdoS1kRwV2bd6PUYBBK7w6OppureUhuZbT1xBUC2jdthnBlUDaWisU7/a
jRyWmd0GtpgAuUDwWgZWd2NnUt1AYFldRRUhRhUT6Kyzw1NWdo+cAtxdRL6yvKRbD+NAszrlvFHr
6HOz0gdujwkshzx/w9lJgf2gLJFMYLomwXNonnUntqEeMHTrh4p9lupVxFpLIKuEcahRoHY5M4+w
cVLCjzXKRTAHneAQ0Kr2bVqf1BgaoovViCFN/QKpYM6PeU5Zuj9IiKqKZR4gYYHC2qaRJGCsm2ym
UueurioiiG4twGS5PYnEnumxzIyDVxrPQFlmSh0Fl7onHdar0aPmglLG6Jht6LogRmeYKx4IiZk+
RX0tViYeI2h5k0Ss1yy1Gwr0EDk/WKTyQGQp8mDRNLloFY/0mF3Q7lHhf4qEvw5LDwRXb2vE7nK+
EA0BawyXSj4q22aKAI4GSkrjg3nxWUKKkQm3GOhfxJTVjj6ZGnmLDYb19X2md9/93Oph/enRSuTe
e/BsVqaxKSpZ779euN8UBKSuACW9u9Kk1gBNcMUcCvpX5oyL3Mp5nNCZdBt8qjOKPt8kZqOiObkp
YdiGFaTKjn7U6wPemnLxkz358g9z7/9hTnHJgrTGxav/WkX2Z8+v+NXza/RNqmZZ3W8DCDBPXodE
WLMwwTvXrQmDYsJPwhddi1ZDay6G6qBPqY1U+SY4YzDtgFaPCkUs//qo5K9Ndv84KttkJkMPlJR8
zV+PqshSk9uXgmbSn9R1Pj20EYkeqx3eiauJijik3weUK9WgcXCks6O8U6+9/ZYlW+p3zDv9ZB6N
s3PfFtfnwsN9Z0XbYR7W0wDm6l5Fqd8Vb/BR3WMq9UvyaDw3j8Njfasvkmhe5c3eLevgkVZJ89kq
aXC3rTo02JxVjVRs6rEpVKkb9h+1QM30j2W2ul6tre6Q6SUYvuDJvv/rt0Szp9asX93ZGu5xmrkM
Fb83O+Rf3xO8BnoN8LfZjmcdPBbUqFmZnfkf7e4KfCFEP5dlb4bIhBYE3wzYgMJGbFabECot+27g
PpbOWOnhPxxmR+iiIaLhtUA+pC52a/P+LACZ76dN3RQvlFsrONGxTVw+b48V+xhMOJG2HC/6cYxW
HMQzWIgOmhn/x6AsfKjZEX2q+Qmw5vCW0gitLUi3SfPwasOVoDyJdPhxryLOHILH4G0sjsZz9lZ1
b6FNJ+cGesciVKCjsttR18qmVGkhPuom01ewO/oieaSM3a/xNl+V1lmRu4BNVFw9d4lZybiPHmFo
Yr/6nL69eq5v1R1InmDRnoeHFWLZI0OQg3mNwu30C6/4hZc3r5yLR3oU0JAbI2s3tZ+zCstVSS68
hbJOxfW1jTYjxTELK6QNqAbZl6FfBmdqIG82mma6btE3sVKhdXLleyifDgrotUIL9dFEI9Z9Dhqp
ilY6PqSvJdopfqZ5dPavKbonnd6MM48+Siv42HnA+6zc9Lu/Pn10of2L00eiJJgOOQJH/PGSYh0d
AY8x6m3Y58ts3Iph2NvNg/0ah6/0yjwvuOM+87a8DY8VlZH1PXPnhxQVDaf/mv2Cj7bGBIof8OqA
OyPufA522mbLtzvQxRBdjU2KQndz3IXeHQt0uxj9rqBSrAXiRg4qxwQx9+iIt2f64xCZa+PgIyhg
er3lL2M9H14N+665amiFdK4VV967WXrm605q4r1AWSTqOj4VaI01d+SIm8S81vU3WevY7qODzs1k
FbZgZVl2LZoomjg9NV4XDCXtQ5ytugyyIiLnsRan9kF/Ul6EeU6aWXnN7sPX4Qm40ZPGua2di+je
XCtymEnS4nSJ1k5Mgw2bBnerKvPkXB4DZNca+dXkuXjfWduMgmcIw1xJT+LOuSl79Ro9hvWu+5Qf
/rf4m51TNDXTk3uWnLMg+RZOsu9OHB37bVEPp2bXvKvilSKqsaP9e0O0bQKiPnjGg8MqfBKUaVqC
Wt7vrItYhtOOYvmtRoCmp64OMd0sQn2VH9OH9MG98x8Ud6NxC4LcDTCS5dFGjxdE/+OISMFTE52n
H16+FE/6HT+uhqC3C548c5Ul39R1mwBhJRRgzjGTck5Yz6lgjmlv8q0NZXyiOzDYmcW3Tllqz8BD
wB89Vfqbf6SjGJG+4a78Or0BQ4w7/arcu0CyTICyi0A2WCiRDlgAYm9rjDbcUiDwEheGJOHRT3Xf
/dpMAxzweVeuYvjPC7iWYl6r5iVQ2waTHr0CTsogjxHNp+PJaqdQd7shnzi3WkwB/sC0GYah3PR+
8/bXF5Hx54AMyRhVkuEB86QL6w/lLcz8KBrMgNTYHnFthy68qNUfkTTOrkobkv3qvVUlQV3D5Cwc
Pn2gGDMsPsGYLCQTLeu5vNW3sMXHi8mZX6Z2jDZkDMWaiLMzPzO+R1h3WfO1OqSluIsLdmtE4C1p
4/Is+hXTNB22QxHeJSUmidHtqluZgSMO7GThuvHqb37g6en/6zOHHkjV1Ii7gZuV6h9WB6VLwSuC
RbWtjU8sVRCojoWlYLVDSZP9tiKQindZ95kzimjbr5Si3yn3Gk9T5zm7Ky/DSaBei+KjLoK1b7Ob
5c7bcect7jQsElR5XRX070xFImKk7P/NQ1P/l8f/VeyjUY1rmnT+/JxowlOvp7Gd1FuvljPl3gBu
na1G47Nljj7Mi2hToPgDnRSr5DF7FHTwVI8hm7hwJihTJqc8t3cs2MuMVi1lRa4Hjb4ngPLXb/O/
Okwe6xYRMCmFaVhkvH4+TChyWp4VQUqFtZtsfIxa4uihAmtKGG2ysrV2i9R/gHpp0DXIUHcvLa+a
JcHT0SJisvfU6Jo54aOpgmf+kqnZs5pwArGzFLHndrgsLUZFVYgaFVrm37QAT42hfzxLaJUxhK4R
41Q5GX89fACwZkikFwgvY7N51RbUwtM0Owq6+aYEL7HwsrePdLzbR2JJ24RJ8e7ro6+/1w1lG+BS
PASe+GyaMsbkm3JyJBCAJGvAKFGsO1ppqpOfeBQVRcVaJZDGwxl/u9Xqcv/1p1yGEpSZsmnyoNti
QLIObjVah68/IVlpC/Y3cIcywrNNBP6xBw1ER+q8mxTlHmm5mjTmbC8nxXlBZdprx9Qkm9RoddKl
Y/ZLqNSyNPfxpFuTeMI7hZRdbYxJ17a2bfIGuLFeqCw/c1oj8TmmjK1ZSLFfsvEmB3gmHFbUs1Bn
VRWXPEWizO9WuIfTgUo2b9LZfQT3eFLek0mD1yc1Hr82zZ+TQt9MWn01qfb2pN+rCPncexL4bGj7
5HHR+UE+Ifq3k/pPSAYrANB6WqvXf3PS/ulmqGlEd1VHcC+0JJHwP/zWFdOrsfkGWyN+gf9OUmQN
jLxY2hUB79mY1v4ic9rXgUbzE3QS0oHfsaTpLW5iSRzCvOpxEbNe1p0Zt/Z7LTVzqj/U+BTmETC/
rhxwd/jN2UN9G+30pIWMnl3dd+dTpOVvfpg/ncKsrVk8W18FYZbh/OEKFIVfFZ7X+Fv9KG30d9+l
WmpuKSOhN81xj57bLIpQL7aiqdRdLpDAjbjCNmT4wCmN+BI0yzp9anWzWvan8to+sKJ4ly+/r+T+
n5Ui/xLPXX/PTm/J9+qPAd3/D6O30lG5w7Dp+fctceuMB/r3rxrm7bf//I/f/8WPtmTzNwK2DLs0
i5ztz/FbafwmQKbpUmMvoRvmT/FbzfrN1kyisprk0W8Ig53qj/itZv5mk9XVVOK8Gl+OjuX/6o3+
sfEms8y7/d8qb5fmdGSq0Nn7WkJi/ZnW7z+Fb3XZtakVd90ypG7DtIebm1Mjj5G9j6ccXAuv31SJ
CDnKW4WURSXtOyulcC67/PmnN+3Hof08E/hTRd3XkXAolmVyeU8x5Z+PJPZQ6tBmu+VoEnoaTe+z
hSYwGzql/5vLzvxaMf1zgfH1U5N2p7md5wc3kT/W4TXCIlgP0WxJPR+YftkOhGZNuYaUWi7TInbW
pHwNorHovebEb4xNJECvPVJc9sS0EiqQbXx3icKe+uxF66U9Rxxk1ouQApUGuo0n4oWRIEKqfYBr
arA32lAJit1MHouK0HdfL3nM0tG1tQ0KothTALAQBIq3DclKBmQV/k4/pfku9AUZuOYY2CRHpnoQ
goyEr6qIsisnP1ltV6+jcDC3tonQFdTF+5h331WLbQ5PrJOmOT7eYjfcciu32Qol9+RP41M3RDTO
emi2TZEmK9SBVw3yNmVWQQX3GbFAr2vm7wyfgkDUj4O31btKkBILBuyaYXaFCz1uuy5nXzQ0aNQG
GT8yx7EStvts6K65WbVXTAk6CwklXsrefKRqCQUxFN9yO/AfnOHQkrtztY6+h0ozFm6a+fsULWLf
J/1RNrmy4e1ltT/187o6rEEvp8LNo150EaXSWPiaBgMEMA9oEUVd9CR171ph0uM1ALgzKHoRBVZ7
JyZzUF6HjAWjKsAMKXQomczqdl8vvW6x5JpeROf4sEszdQ3Sq5EyOuFM1KbQB4AD7EkEEUvqaEun
W3tt4pGWogrZ6dhsgM4f90oHUsuWJnFZPdQR3wcVhRDrgiRD4kNxXTCLL88t3W6elzZ7xaMjrKAs
7E4M+ZLyAiwJSp5dpoJvp67I/PnQZkU76bKD2m/xYzXzMupgb1dMpzrXf4iyMluHsFU5RcEP5VHw
LitYbB66OfUOATcA6oyLZ0WmB7D/N2mDeqkl6raTK7c+TekgDK6d73+2YUDooUyXoTJZaRKGFoa7
y3uNAF5IcmjQ5m1hXukq20b5tFotLcTnPgaT2XGlttUenPxUquRSRuRNNWy4edtx0tFVnZ21TRGM
69ozSj0OKb3rDQJf7C7DXoWpMRIo8d5TtHLNCD9dzLCsWR4zob4XaAWopzBcMuxYqdxSN/FY5bQJ
5G61ZRd3pDSS7LKIt8QijZUi+EZpEbzb7fdY6z8S3YAcipneldiPXTgXGJTZ+6xSw3xAtXymKI7t
LuVmCxvMLs/6Aw6Io5N1930rT8xYL5affwtc7QngLw0uWL4r6b8j2+NRUpBhXZTZyNOvjeB3KNLT
ULSLgLCpoZRv07v19Q2k4C1jzgAsNk83+A3UaKOVIeFa42oP1keq4Ivp2fOW/aOqeZ+yVUjdG1er
CT/RAPBU4yiOVHrotdzgrpwepvnQrJTh02gP88wHci5MhTmH4HusY9FdzQDgo+m/NVlJnYhZ4lel
wsf51HPAYLzB+GjfKQ4+NJZOXTvvroUnmfa2Xa/YNwjTuZRHezqPFDSJ3Irx0bgXhijXwfLYi2Xx
oavSJ0V5YmW4bY1J4IO6FZvsud3bdAunwesj+9ZbKuMsJKidv6NXvcNdauJ+G54aW9Kh67/rRYlK
V7enFjyzqosIcmP5bKnhJ+DBk8H5EDnBoXXcLVltvP9aekgGO5hrjfNovmZDAkHUvdlU4gqXN60w
qSKgFwTAeYUQwA+q4PTc9GaVLxTClAxYSC731tByLxPhFdHM3Y4i9mbe5P91TKGvoTg0l4Z8FDdf
IhBucdawxWZd2R0VsD44tPZFbZ3y4rvmWGfa4K7kE4FwXzzbfmx7dVXhYiOTsMYBPScvtcq9ggdq
EHxqIMmYb3PusD3pZ7FlLdm4X1MXG7WRX7QQ30RCDZmZ71mAojs6BTgn0+ZElES13L2mMcZJSLo0
FYWeOGnoO3+2XaC9KQohb1bd8HXHeDxVPa4z3hG09EvvtUzclGip6MmzbcBdiKP3gXH/rLLNayWB
o+ESfKm95MCh79SSfVTR7NS8eaJ+72sKG3fBe6WOa38mS74LeXt8pOVzNNx3nnZLVI7TNUDCGyjT
gXiPKzZdaYu4I14VVfne9MU7xIdb3pDERdxjOKtFR5vEWyvbS+JZ3iwiCsgvhpOLa3znq8m1VJ1b
G/PzpDI5tBikiDCAgmIKFGFOrEs+06bZ49da5H9Xu8iV3//zP96+JViTgqoug4/657WrprK5kiar
zX+/3J37b+m34E+VyL//yx/LXsEyVWV9JWHIqOa0TP3RiCzFb5IxlqoK24A5I1kH/oDOGOpvkoUt
XivTNgwHBOjvq14+BYgG/Kpgv6Sx9xP/k1Wv8euARpoqJc2OCt+Go4Bwq/9h1UvhkQQoGA5rTeTk
3CIryLEL5oLnDEF5mAFUiQqSuirGLnt0laOq2mjLsewutaK+l4kOZQ2U2d7XY55r+UnHPnnqmmqY
6wq7TCJU9iKrSJsGWuBfLakaSKQdALDWpW4hvSd/jg7Y98XKwm+IbN+u2iT3Fm7RZ19OBLYED4Am
Gmjd2g+d63/P7v/W2T2NV//92X387vlvjHp+2dL947KY/uEPpJL+G5sG3RBQi3SDs5vP/Kj7dti4
WUIITlX54zP/hVSCwyQk5duO5CyWlLv8fnbr1m8qEywISBZMNHZ18n9ydqOtsFX6aXtjTyc1Fxe7
KJvrT5p/mJE0LqqvhZNm0+vOrYwD3PVmC5MozepbXygohhHzdHgUn/TjEZ+ya+8y5NqmFPh83bI+
661KRDADqJSGWbnQKMNbUSgGetmuAeNM5ocmCuzj2BqvpaHqa+AESmOqB8gHziEhsdOMMd6wkTi3
20bhiTadHJoMZp0+6F6UchpXx57cKSHrIHvyZUSTQ6OYvBoS00aCeaObXBzml59jcnaIbBVOTo90
8nxkk/ujmXwg3eQIcbGGlJNHBO42PunJNwINWTxVWEnSyVNCQ1d+yrCZOJPfRFbVsOJbwz7z6w1C
OlsgxX5DhO/P5mRb0WxPXLz0y+np05tXVvuAq3FdZ555VMfzKHbG5IDJJi+MOrlixOSPkZNxRp08
M8nknvn6sJgcNf7krVEml02N3QafuXfRJgcOoEroGd3Cnrw5CjuDi4ldJ7DpssG9k00+nmFy9Ais
Pdrk8VFN3D4AUzGQYQDCPK1+kvg9NViDOltFjSrB8Sv2KcTpjAEAdgLqwbuKsciC7j+Ux9Ek/53A
lEyd6EnxHW0OU+g5TOM76FIM+TErBUN0HiSsxgHGSJGX3hYOcz2Len1DGTQlqal91420pY3RE/sW
F0tUiDUKci5OJsxScW1Y80EG9SzufXM1jj7+McxV/uSyInriT64rKrShnk9OLP6jh2DyZmWTS8ua
/FpeRXExIbc0CjHYtZWzH4SfzV0oONj4gL3YOQ3DIdmvBaME4sicSiu3unsuw14+Rv74ZJkIBCk2
skZiUbH8pl4qWMwkVrMOy1kxec+GsntSwHDOFUF3RKY/2CWfsD9gv9PUOvnX5ORkq7C0kUpMoelF
5KHBFdEdWh9q2rko+0yJ44Ej8sTSaynTolEcocop4x1FDVMRgzJjkD5ua0bqIJopmam7cNHiu1Px
3zFiP1Ulp9tkzAsjt551b7reINzi3FOoy5vHTmBsrYE+M/iR7gVTFy8GoL0ozFb15C3t53WQJHdl
CyNGrbWNHujwdn5/+eeHlVZE2wCvIYpLvk+//IdegRUxn0yJ+mRP1PEp1pNhsYKbPm8/R18xXxjl
qxtzqnxVi6tet4QioE3gK7ONc9eH9MVWqn4w0hi3U+MejMkx6dnGmzZ5KLmoV/HkqnQmf6U5OS3H
yXPpT+7LMZuS6KQEAP4K9SEqC0RKWb8mbmecCovbVt4oPVFsiyjJCLuiV5NDn9QXP3OT+8oQ2kLJ
O/Xg53580szaIk0wo7KwfpIxaZnewHBr9/hJzclZWsbla5xp8lUpzA/H1cvz9LiWwqruwhgV1eIp
sDPGFsj85FstMLD6k5PV55JgPwwzFZOrMChRmI2T+9WdfLDV5IjtsMYSNF/lk1e2nVyzXoN/NnnW
KpmgnsYoKR3ts8Czwu+F1ln7DIPHUNbd7usj68uWmyGbmIkrlr0ji0Mz2XfDZC0mT28+uXvjyefb
YfhtMP5CWTOejMkLLCZXcD35g3uMwtmXZRhM3rL3C1zEbgDMvymwFism1uKvj//58vV3XUiMdMik
t4EtIS8VPpyZqpfkfZnILZVKejdMSXS9WBOX1mZj6zTFaZzsz1CqYGmFMLWbKrWO9EpwFuvV0oid
Dx2a7qpJnYeGOoqLLcd16U0cS3huKJfxOkr7aqkOfrJRxsGemenQ7AcLqoH2VeGBNR0uc4PNunGg
T0AdgbZkLx0fjpaG7jyWRfuiTRjtIcnf6EHolr0MSZbp9O80jri4gwmnug3MNaQMGhiD4oHrI9km
ffKtreF5jDS3IeiAaiP7lKZDfyg9pTvIx4Q5UeWz8Xec5juBdrlLawoAXFsCgCa+uImkNzy1bfRW
Kgj7WjPUeLCOmmKRXYkb6GRcW8vkRZeB/uDS5rnza2/lxfKe/lLGbInxAId8Pmg4P5OIOIIhEipe
fFJBPVEzO8uNLeOPtVKqCz1LIN/oNm5yp6KhKpUk+mwtXjIfXoc83XzTNFeDSU2QYX6YAzNbHWTQ
PM0npG+UubvUhYnSZ8R2pgAarX7c/V0iAQ10QG7pM2oSbk00FkuWvhqRYmrSdaG0G0sjbOqTXJtX
POHXBjdMrIVA8PzEWplO6s0KVMMjpxqDJUlH6dhpd0FMMq5Oi3nFXX2prHqeF2dViPQfL0PHfGqs
5H2SWvdMT/pjRRLsOFAnSCeLpCYx4DfqC7JVUsXyYHWVRiMIBkejr6GcFvXFxVhfq1DBU4onh1x6
89Hv2oNLXQrlktBbW0W6J35px1hThkMD2Yv6B3NGUIU2x6H4bGHoxpXVL1TDITyQ4e3pBBNu+M7P
ikexXYTHRmLmawM/YARXbGt1NDGe2ucus9szhUADmCYb1ytdH9a0tMrfwsa6wRdK8AdnGlPz6rVO
vUXd9+WydvNm1VrpBS0HNivWx5kJbNrpAd2n1IXOrDM9DY9+ppmrMmxQ4g0H1UmnWWXyj9e5Q2dZ
KqolEzCxFYrSzjV6B+a9YOqnGfISRlG99kNuJnBow3kYddRR4WHYOX6/0ShyEX1xIA5yddwMtgXv
Zkk9L84/DZ/Q4C1p7J6lvR2uiTSGaypYDDTUmaaQP3Bc8q5NWdEGrlTHAUW3AzmyxtID+oA4wszU
6T+qJf5lUmFviuNUqw7mtNTc9oAR1D3mVbwEvi+2FN7YKy1Ovpvq+JY0ADs0lUSV2dtiVhWScJKr
+Bx8rYGiNbs9nHh7xrNybqWjeqGwO6WTrm8WXevtahUwI4gdHtC0AkKrIcOk0cFSMRWhKpIOcivZ
t1X2BGqF9O5YwhX3lXKXtuqsSe3TYMG0Kup8Efvj/2XvzJrbRrIs/Fcc/TBvYGBfYmI6osVFFCVZ
tuVVLwjKUmMhQOwbf/18SVIySW3lQs0UHxoRFeWw5ASQyLx5l3PPocHMQifUD3yRDby06X0+peI8
hmbyxlDQ6GirBfIrOeoDy4TPntYdbWbNRbXS1eFC8T+WCwuZtsV5rlpkOyqBiitTcmiCSyMjW0yD
6QmwpFHoMyqduilV5JzG1Cw4i3yHPskYuihoJ79q9MapZKxmVZldJX7ZnfiJ9S2HFutjW42hy0eS
qnhvdkYx0QKatjMpgh2wcCZaYQbnbL8fEBc54ybzgAX50kyKDOQP6GEbgjYeBSHZe6PQoMSTZCrE
K8+5TOzFNNDtcmp7wF6ShOagFXRJEqLKcCv43lTyrWGmmVPKiykFhqAY0jntYLXHKyRIyL4hwQ1Z
z8zIMnWYdhZ11Ui/9wlbz2Raqz5kqy7F3unhBJXxqL5qoho4g9repMo5vQQfOhkmCTijx4pdf02r
ZTVsUZXHxW3oaitkWsnDk2BJEzNs+j6a6MqNYXgIrXRaNFSSCMyCIIiEmhl/u4YLYVkrACVPifrd
CzORJmVLPxJC8kim5lPf1Hgt6h7Tark6XaQB3XqaQw6bztKGcCBNvtfJQqfbCZIYNf+RoSEBW488
hm1Jv8hW0dccpSY758Pg4nz1kSGcKWhOJGF3Hajmd8CjqLwXfOr/5KLWxdK3onVR3HwtVL+YLwp/
ftfc36d7OazNv9umoTSSTbJpGOq2yEpKaROpW8pAFFZNk/qrY4GqIke0jdQVdaDLukgRqWR6waiC
3ymSNfmxPQDiqBDDE/mTxSJ5dVBsfa34uk4z7cTphKEGuS5T5SFIJQBq2C95BpWhtCEiDmP0u81J
YNE+YVQKWscggLSEuqMkyBeDrBDqzpSOYq8i/RnHxGAA0ie+BRQDTebVyPd85aIgg3220J1zRc2B
dEf8vYPC+SVU/PJmTb5YNl4jmPaf3IT5DE+DJJ1uyzLTulusjd3El2EIkUaEvhRGo49JMy/cCkV7
2/omZcC5pQ41s6VMB0oIpAZeVtouInGEuDVcxavSOCMV7J9bVgvRke3O5DbOroAOJWcwySPbbi8Q
HPCdMeSU3rW9QjYhcCYe6bETyUuqH4Atk5MlnQ+18cWyrSWK8calJIhUYS4vTwLasYizc9ibq6tw
1XQ3AerCQ7M0P4K1jWcqVKcXO4vvmfq1epB14Wua8FcrlIw18FSqeYCUhsNimSZWIWHcjfgkUhT/
ooYId6WUQEf96EyHVWTZwf/SoTZ4JaEmtGw44JGRzcxlgg6h7Fx7uvuDHmf5/cpPZFrTodxrnPB7
pRfJrG7QhDXqmooORqbIxqnbFt9z+sCQDY6+6kHVnet1NH39taDz3ksmideySeMiyQupGJzgAsOy
gxCoLdx9y2hQ+NY+pw3AG78zOYdjwz5bGSXqxwTytSxb58oqSi/yisMDBUR79sZj7GPzKdnrMI1r
qobjp6uklgV8YOcxUFRbNKVsQA9heD+1BN2zCmmOobdQP6+CSesZwVeUqgwQWBnFYvczEkBjq6ii
yySih+X1hxHwi90Em26ZJK81w5QBoNEpYB/kj+lBRBynQb0PPttLNV9qX5oEJlbEfxoz0C5bSKdw
Xgj7s6Yb5ZVEB8vdqi3cq7YKCWyQXJ90tt8NW0133ntJk50aTt5MVaQCTuwUb9DPAeRq1o+VxDGW
U2Ry0VueKk0E3LVcFVdRB8efqZ3kQah9MboGcKqXjboQMOvvv6qj66QzHUPlskQqfWfeO4lGnEWr
8Kr0r4BQop+pIkbOGjd+n6NWQyX5NlWQr0RL5Vb3aY2HxGjpL5G4iEiUyA6lOWJja6ngb8F1Ogtz
SCkyBwYLzTaXnxZwsI+I8+2hV0OSmhQNFAsdvW8QIVlICVq3ySKXIeTF8lkxLMFg51tqqxRz5eT6
9Zc9aEux+K6ATdm9MszQlEEOgZt13ra1F68J/RaLC9TJacLXy2FU5NYnvYNhRnKLycI1P9fuR6Sn
b1Q3hOVairUhhSnYpGGIgl8gvoutZjE0aPwfGmYNA2KV3ajIgL21NUUed9cK87gKPRkip0yDhqMf
LMM4WGV27kXeuKjYn50ZKRflByVFD3Ilr+CTQEIISk8kG1qUkC40DSaahV9fVLoBHwnHzQetCY1R
I0ujFQnXae1OqzqoJq9P6hMDIp6SrhpLA1SjK2Sl91dQlbW1Ty5dGpkK6mBJpt9acJGT66hMlK7C
00KzqDYmF+iuL2dVzso2XMqzrz/FM1vWstEZUOGi5ORGhmD/KSRdBq4TerBiSKV93mlCCjpNEffU
7G4chCjZqS5sR2qcV6OFEZ42y86drVLYYDq1k7+mML0hMo+6Yld9Vym5R1BrqHUyU6ViXhroTLcN
PMZk9Myb0HDOUjY6ose2NpNcOPrdqPimJzSwJe6XKFpkP6KaanAL8fTYsaTojeNZEcfvwcIgUof0
RbgpsmEeHM9lCytxlJsOLA/NvxVtVZ5GFQIGbqLBVhCvlJMytAB1lNdKBl/jctUU07KDuzWNVe8E
rXUK1njdr38B9clDWUC7QL7AjaCp5PrFat6xJI0SJI7lU/lf0Lsjx+O13UQJ+HKl0D0J7UEAVDZz
xzo5jU9+KqGuCL+ydJEntXsuA4+kjds9kaKimEF9pKE+XpytAFjj4bUXWFpI9OqYWntJYp0M3RuP
r6iHc2pTneEkFPaBWuThMnbRIivAFfljzB9ilY6M+oADuTjYn5MwM92ZCsnHuMxkjaqgjfBNWaDn
i4CduiSWfmMuDw9lC9uBrCcQNor9HBLigNqZy1x3jaRToe1dOnI5Xcl3nbcUak3V1HBgl3MWVXoV
h6oJzAT0j+Po3hT1LSCvRHKk1zXpq5IkyjSAKCgqZBlA1lK5bMr2BIGtYOrFWjjGUG6m8D91x7ci
GRBWFvZv5xuP4FLcYkYFEvZ//jGa3+Xzd1TW372fU1t/N52DTQr24prHUR5DG6ymDbBUxzuiwZz9
tA1t1AHnge5wTyrpUACweh6KkPIAv4WSvKGRwDPVnRqkPJDFmpLBorK4ZO23ZF32gc0WcQ21Tmqc
xDQKDyIf+MJ0QKmt5oLtaqihGbjqWRIMTd2fKAU9Wa3+BipcE+PtGjw8MZOtYHNThYPw0Pf2YsL3
1ChoyaPTwkHLoK2MUdR+K+j71z75igoBHZRp/LdM4DyCC6ZZLkblRYC3GstQSzTfHG2SdzoybP5Q
C+jQCy8tq7v1te9wTdD0EAM8DEdSgXfrzU003Xa+9ofNo+6iX8XMP30DTRV1W14F/3J/R7ugGh3E
n91x6mNFFtmZUcNBs9CpU161UnMdXjeqNcH7Ga9MGLURxzBzc2LTWul49Ugmg45oTWjyiJUBFc43
16O/txS8FicQMY1cs3rDIGpri3cw6baqUe+m0gJ++NCgx5QhUVelD7KA7uSUVOBZ7QXeRdQ6N8gt
OnWRXrVUT04oflHrgjphQk6Wc3Ixy2Hv+tEm8B+0JmRasPHSiE9BDBls/WzlL29k+ugvbeimIb1w
SwVafNjbxorUAEfWgzOIBCbI08xskNXo1Tc4Yv9u7AWqZ/64TnQSR7AJgfMyC4i/YOaPjRMVfauw
vKEAf1KWMM3B51yAIMuIks3vHKIUEkiKoseeSSMnDSepjrq7U0+kWxVdCzDLJ91Zt5gb4HpblDpo
bRkmNhzb915hDFGSxa/QRzoSbnFdD2dl9okFN2oqh7bSoQ9had7eZlkzanAMiXUug7o9DSgOraiV
OiqKNtBe5CdAbSkmkuFNo/cLZCj0RpulyKSo+hRB1VNa5meSYdEibJ7FanaN7ORV2oK8o1MoNfRT
u0M6gEIg6nZIf41XqxtZ087lzD4TD7WkFiL7BrVYA+HsDqoNd2agNg3h6YnjQuyFKKXaiBMWInyN
swtJJjgMRlGX5JCvUcgL8ylEOLoLmx86g5BRbJ42QWbT5da17OG/8//lN7FXImQobL0eyrxeSe4t
lN+j0jLU8CwkOGHhglOgpwo5sguHvH353jFW4woGVru4hcJmhDgaFBeo3kL9Ena3zYr5TC+SFN1S
Vn+FYo7m3iIgTWMjGdqgG4cra+TQvhnSLpoLgRictgRQmVeESLHcCvlJf+IwxegoFcbEMcCl1ldK
dkvvv+1dZZZ3tqT5PwhAc/N6Bin4Nm3HqS5Emj9KBOtyCDtxcI0y/FSCAihlQ4Yp3fvDFW9Sh/gu
+q1jxFRl6ksbxcul9zMzWRIQR+s63CuozkQgJEE+r9/KBlEREzJABjnM0/imWInUMJSh+lL6akuW
fRGU7k2ckpJuO8rOmaePLPoo427pXxpK9pFy4PJUWRjMtMf2WZF4H0pVIjqCDWsSr6LijDITAVMF
2ZfhuxLkTvDySfW/YzQiSSQQIBg+DWBSvIA2oQVpLPFSdusKmpolXJgixyvh1X/R+B3YbMaJh8fl
q6tJ0gKkaPTrDPGCL2kxgTWkpj6BCm2XSoDEjZxoGGgeeRs0jQrfvWk7bVIDR7xcFNZP3UdlWnNj
eLCCOBubqRkNHdFlvTTgooRiEJFU+70TGYA3tbQ4Q1fPm9WS+VkNMc02bvhEMQtrFJL4Q5XBDmcU
KGH1iFVUnlzpR2u29kfLWFACqswv1Okhhka9MfPZqg51hSAxyh81cqmuXHgXVfrNr9PgQqu0q7qB
oSvVlG7qLbIPWJ/6UtKXVO7t9GZt9H/LIXpRh+7/umNm+5TCExmv87Efq/u8+3RPTqR8zGKKn65J
HD4nf+6XHtKjzw+0dYHe8J9Ujq5D52n9UOsnfm2MaF6SCrjDv1LlgUF7i87CJ1oW1z/eRQmw8c2P
bX1AVolQmjTX+uJ4BiS2M0cvzcLrL7iZztd/Z+8FfibVshSfwePU23P/lD84BQcj7EyBOiAEN0Cs
PTsFljMQ+XBbRAR/6xS8jE6lIICjuQfe++11oA0MXBaLrtfNW+Ib76wDiwS/Tc+xpokkP9dm0v//
18GLk6CLFvCek6A4A91QZdb7drUT6+5OgjlQZCJdIL1/0y548e1Fcx3Zg57vr6oDkhBkpUhGba79
91cGBjELPeikMP4WK/Di+xOhmRvTtKnVPJrV3zCFioIgKJtcsUXiUFz7b29T/bIEHnWz145o7ZO1
k/+gFTyYwV9WECS5DeCbI+Vg0RsDXaHCQdb3WM0ftci+5k/RRT1UV8G8P2v+2Pn0qBLRbZfG0Zk/
jeCI0LjfGWAOSEFyzm0POtH0umP+bFwFFHEN0iCb7XF8k8Cj97UCqjbA/pOOt1hTu29vDUQ5nMbY
zcsLmPpx2UDVYpP2XwIoj3GU2PSnrK+9SaA1m7NBIXNG6kpcRzcJJO8w2722AU3muEFUdMV5urMC
cARpWNcdVYXVQ1xHdw5wepGixEj1nQFrgBdoWmz2wxlAk5pWdG3z9beHzhGdhIqpOxvnpIcfIA9I
Eju6aoB0WV/7k2DiB+BrcipuZuHonEGNJdpzBdB5w3mH1rax/dQHRwE/FlwEbIb1jY5pBWwa7kiE
9zICqj2A+kcjXb/9yvsTYFkDjhqwUMCT1tcm9DiieaCOuHVU//xOQO2eFjwcfvXZeMDGI4YO0mEV
bHbC0U2CooF/6bsSnAEoD8XRD2yhOcAjJo8uYF7iOr6XBxHd9yTQSAtgCAwO/c06P4iJDCJiQD80
nh7pNuBI1EW1o2+AoCogHGkbBO2z+dz79sBWB/CyqaL78TgN4pPuzt9OEBkkiHCMqdc+txIc5mdT
/6e4ub6ObR5UUxMQnF6nAikC21EVk1TLc6sADxEIhPDDNz8VAdSRxQgUxXvOgYrhIyFMu/mz7pGj
DpgB6tyAxNfX0UWJDyahb5xApAg6WlFBpW7elPh7J1yw2TA4iWSmtvN0dEkzUl0kvJ6AyX/bMtgD
bR0tPjjE+6bR0QeCxw1x8F/p9ePaFA8Lom/+hBQanxsaFjgQ1tf+gsA6kDykQmwc3xmh4+T1tAua
sskeYQCftY3WAFiOqghozvo6Pn9pEzn0dplg61AdTKT9fOQAzQcobSot2wzL0ZmFR6K+fkelIcpm
KrHos8eEpQ9kg3SaCWnl+jq+TJLAlcEy2HNbcEoA+5JJrO67zjhMFhyHbIftdjnWCegdP2kDDUoZ
4Jj75lA4CpoJFY68Tacdn6OwNgha7xVAbYH0PLvh2SjaIadKqoUZ+pVyPbLzcTMPvReCIHpRwF0+
BIsHGwKogUliGeu4uTbzfkQpFQEqpp+gp0Ggi04cDCrsT3v+4no/AMAnubqxiBv/9A+9/x/4pUfo
Coo30d0atBLcF89hW176hQe0xtOfb5EaguWVXqTH1r/1LwoMy+be94/djf/cq0Ku0SQ7P3xAl+z+
8+0LPr31sw/18JfT4D6f5z8Bhq5vvX3MDbD4X8s7H2Txh3x+d1/4e4iSdQnh1wM94QV7PBdfHT+v
lvOfcCY9dwtgxHzd3rcoinn8MIyYfMq3bJq+wyI3Oc8fhhHDbvLJfYedznNURua7A2/Tc71HDuIX
Z1rZeLZ9bzGbx3H17r/mcfrf787nhR8HezNEmlyk2vre5XyeLwGWLfYnaVPe7j02WyE6GHhdK+k7
8Bvtxo+b/s9to8v5nd89v003qKe+j391B9fn3rxsYXV9B/5Q3VU//fs87x4WxnqLbrJQ/QdfhvPb
/YHXGJC+A3+ah/OihMpwb+xNZbnv2NfBYhHsGaxtkaLvwJ/ncRDRIHJX7T71FhPUd/AvZUnfyTPn
xBZy0Xf8b/dF+e7kfunNo72n32AZ+o5+OceYY7DKfG+Nb9FyfUdH/JXRy93nfkSi9R77Jfr4nhaF
g38ez5ebnqLgZ3LL1z0rIlqMiv332Dp7fd/jX685Ar9ScH1vcxmsknzfHRCDE8Hit/cd/HMepNX+
CtoO/hf4G7/V4tXz44smMvGpH6Zk7bI+hjd9p+lyvhTz9Mzgf8E0vcXA2XNmRveRHzx9cp20YN9p
GT3ut1GwZ6FZQ4JWV+l/izfJd3vODuTl87IMiif0vr/Ki31naX3OzBeCRfhhPtarc3sHkid97zDj
KHhx/L8gHvl8z9byDn38X5ikvs9/Mb9jfh7mQUwOawdwAlAUUsv8AXGKNzfac5HkY0PD0/jyoVHh
uX+2HzyL3/gZ3c/zf/4vAAAA//8=</cx:binary>
              </cx:geoCache>
            </cx:geography>
          </cx:layoutPr>
        </cx:series>
        <cx:series layoutId="regionMap" hidden="1" uniqueId="{D20E320B-99B5-425F-800A-1A4B49D14FC6}" formatIdx="0">
          <cx:dataId val="2"/>
          <cx:layoutPr>
            <cx:geography cultureLanguage="en-US" cultureRegion="IN" attribution="Powered by Bing">
              <cx:geoCache provider="{E9337A44-BEBE-4D9F-B70C-5C5E7DAFC167}">
                <cx:binary>1HxpU+TGFuVf6egP82mEc1Wm3jy/CKdUC1UUW0MvfFFUA601lal9+fVzaaAN5fJrPMYzQ4XDDaiy
dKWTdznnXtW/r4d/Xee32+rdoPOi/tf18Ov7uGnsv375pb6Ob/W2PtDJdWVq8605uDb6F/PtW3J9
+8tNte2TIvqFIMx+uY63VXM7vP/Pv+HToltzZK63TWKKs/a2Gs9v6zZv6v9ybO+hd9sbnRRBUjdV
ct3gX9+vt1WxbbbZ9v2726JJmvFitLe/vn/2tvfvftn9sD+c+F0OtjXtDazF7EBgxAhjBH1/4ffv
clNED4eFe4Bd4WFOqff9RR9PfbzVsPxFFn23Z3tzU93WNVzT93+fLX12AXDkt/fvrk1bNHd3LoKb
+Ov7w+ImgatOauPfH/DNnfWHx98v95fn9/w//975A9yAnb88gWX3bv3s0B9Q2WwB+20dN9Vr4uId
ME6Q5My7x4X8ARckPYYw/P1+L9wD8kJj9kPybPEOKJvlmwLl4jbfFtG2eE1IxIFEyBUu5c+x8A4Q
8lwi6T1SaMdHXmTKfkCeLN2B42LxpuBYJnoLITJ/d1ptb27r+HHT/v0ARvGBRyh3Xbk/gIkDQl2C
qQvY3b3cx1Pf+8tfMWw/Rn/8hB2olqdvCqrNbQRAbcdX9BzCDzjlDFPxkEW8Zw7k4QMihCsFcu+T
DBx+FtNeYtF+cJ5czA4qm6M3hcpvVVv8Qx5E5AEVdzceu/cugp+jww44h6Pi+//v3vccnb9k2X6U
9nzEDlq/nf9dtJ6XCE8qICIOuEep9Di+v/znmdaDCggJKlx0d+nw2gkge2z/89rs/93l79Q//2xF
9KHZNre/XBZQur27uK2qpDHV+Lhr/izk71j4szLsvqb+fkN3y+0/VGi/1fVW/+z8zzfIf6uZiXsA
0Qx2DJb3W2InnJEDSQT3kLe/Zv6pNX+yS+4vYtcxPvxdx9i57//szrjY6iR/d7y9aV8PDowPEHYx
wnJvdhHygCGBCOLi8Zz3qf9ltuwH4+naHUQugJO8IfZycpPU8WvmenTAMUWM0bukcfd6lk0kO2AE
WA1FD7wGaumnuf7n5uwH5HHdDhgnfztv/KPusX+fPM0fz97xF7k9IRCnCMdQHt8j8RwK4R1QF+pi
Dr7z/bUDxQPn/nNr9iPxsOyZ4f9/E/jLpgHx59WZCaSJ78wEP9xe9LyukuAoLnBJ4I336OzQxhdb
tR+GneU7fnH5tjhJcJvHyWOg+LMC4i8kcHngMlC0kLu34hXiAGPOhOT4Hpmdku+n1uxH5GHZDhLB
2+IhK9C6snhb3LwiGvTAhRhEvEdHkM8zBpBHF7gjcR+qLfZ46vs0/iKL9iPyZOkOKqu3pXZ9uq2b
d+oWBK/88ea8gpfQA0jUmCMBhdMTTViKA08Q12OP5dZO3nihMfshebZ4B5RP6k1VVos2BV24eUVA
yIHrEYElf+Siz3ARGIisQBS5Ox7yAkP2g/Fj4Q4Qi9WbAmJ9W4Gg9Xo4YHTAmOcxwvfyP+iZMCQJ
xKyH7AKCwtMS9+fm7Efjcd0OGOu3lUBUAhnk8Ya8QpDiB9CfgkzNH9T3nSILDoM27zJvB4SfmrEf
g4dlOxCo8zflD+fbdFs3kMRfEQb3gEtGCZXflcRd1ifuUgn0qiQWe6nGiyzaj8iTpTuonL+tKPVb
cRNX29enIZgfgHTrCk7BBZ6kcaB/ngvtRUIglt29duSRl9uzH5jd9Tvo/Pa2GMjxFmqr1y173QPk
YgltqweW8ZydeyCUuOAv4qFvhXbgeYlB+4H5feUOJMdvK5NstkVi29fMJTALQRlIIiBO3b+eOYwH
QQxSjeD49xj3NK+/wJ79gPxYuIPH5m0pieDwW70t3oGXvDtOrs1XEFUO6zunqV8v0WCogSGFEImg
yH0SzTwQ3SkGjvgEu6fg/B8atx+w//phOyD+9rZA/C4bbV+Z4VN0APwdEdd9aPA+Z/iQiUCdp1Tw
nSLthcbsB+nZ4h1QLtdvqmA7bYt0+/X1nAjwkIxgxu+q4idOJPgBkBZJGGV7y7Sf27Efisd1Oyic
qr+LwnPJ70lT9+4KCXTghHgobp4nV0EOMEy8gaq0I7o+WvpU9H5m9f2A3x+G2R7XPXvvr+8f/7wj
hp9uMxjqu6u/dwfaTmFjwvzeTtPhD3/4Z5t0m+1NPP4DlSihMAYCJQ3nDzXNc64GjToipedS+lAQ
7WDzcrP278Ld9TtYbd5WQerH8bZpkjraVq84TUVgFAdGqZgHs4ffX88hkuQAMQzNbbQTqV9qzX5k
nq/ewcW/+LtRYseb/mHnSSZTveq0AT2gCIpORJ9nze8Vj4sgyj2EuF13+bkh+9HYPC7cAWJz9aaA
WG6r8VXnP4l3gD2JPQZ699OkCdMgDBGG2J9MGP7cjv04/LiAHRyW528KB/+uW5S8bpiC9C6IB0M4
cn8Dzz0A2gw8jT8wtR1B/GUm7Ufl6dodYPy31TRabbVuv7O1NUyv66R6xQITMj3Ishw0v31MGupM
mKkDNvB4eKfBem/Z/9hq+7/evcC2/UDt/ZAdxFZviwcszGt2Mfjd+AehHtnfxWAHiEOXzyXkHsKd
Lt9PbNmPyfdFOxgsfntT4eyiuhOdXhEHqIoFg44eIPEsr8BUtGBEwIDOQym2A8ALDNkPwo+FO0Bc
vK28ctretPB4VvXzydLnLPG/TXbCKKH0CHYJqBV7yl8QKmBMnQhI9j8OPxWZXmbSflSert0B5vTL
m/KQD0mWJa85bgsD2tA2ojDCuS+ZSJjvFFANQCfjHpSdZPJzc/YD8rhuB4wP/5dTxg55eTIW/WMj
B/BM4Oz784AvPvr9kmFuemfpQ596b1v2fqMf3sAzg9C2oAQEuyfziHcf9KzL/eTRpb0rb6EF+et7
iQ8oIS71mAufRxAFvtnDMMuv72EIC+YWJQxRExfDzIOA8FeYqonh/NC5wgzSEsIw24iYC4GzNu33
Qxxk4LtpRyYlSMEwYPfjicxTk4+RKX7ctYff3xWtPjVJ0dRwTgm01t6/7+5CBVjFKYQDKTCD8SQ4
Jxy/3p7DY5/wdvw/k0wmNU37aC4nTj/LOHFhZqKsO1V5A1o2ac1Pu9ily9YarvI0nZwZGmvUB6bn
xUkPMb/1aeqQOTNNcRQ1prmwdnLmJRuHNNCsEzgYuTc18xpx5qg0DCermrCMGlWaylRBS5okVFWL
5FoMkzxM+r4ZlJeR0J2xtGuOS4fJyg9HTa9RE6Z9wFnV1irMsuhrYrO69kE1zwZFkyHv/dCjRagc
XVd0oUeNzoVOB0+ZjuZt4EwxsqtRNuhmkDbvFeqHYlC6ds0lC7mTKTcv6w/p6NjDpHTj48a0Y6vG
waJPRZknn0idDaniIsxQgJMpvejdrDtqIrdchj0rLkZ30h9R0uhIeUVfISUBYgvmeKFWPGV4mIVN
LSslx5T0yiLq3GiG6BF1JkxU3Tder3KUp5+asI573yb18IHAj7GKUhl5amjxFCpmUGyUN9mCqV6b
bMWyQsNNGxtvaVnUx8rWZXZYaB6et15fnrXDNMz6NOqwGsqpONITk2dR3ZlvsUfLGxxN7mYQvdAq
bKZ21oiBzNu2MEGH3CHwpspdCkcnH21tmsDLbDJnfTsugbwUqxKFud9EY3XiOdw5QVnqrGMvQ7Nc
ptHSbTVaM2bCQ+LU5VxPGboqp2laxSwKTw0t0s2YhmYOeJhYddoxs74R5bLC1XRYpdrzuR36ICml
mId9OxwSr7KXlppwDh1ho/02yjzftV5OlZc7cjGW3Udcja72w5r20h9CbEc1WY/Py9a2y6ykg/Q9
yxKsMmcoPvWTl5w4EbZnIiVVOXficZrhkpcrEtfeR4y8esua1GSBoZjKBdZukii36foZjcZpUzul
o4xwohUpUbnETdOdRimvjNK0qHyoTpND7VHrKG1c9rFIJTvmWtKlHlF30TuNXnMnhh0u+uQb6nI7
7yNqOuWJQlyhXEeV37bSuxAFtn7aJChVcZREG4EKfWTS3juMWRKfsTJzg5ZTm6mpqfjWDmVEgrGJ
kvNBytH6OIvpArGu+USnMD1uXYxXIyr4Meoq/omUuT0cWY61GnLuLOuB2VndNbHrh5Z3F9IbyGWr
Rb90+2H8WkeF+ymXZZMt21A2X3M02EJNcRO1KgmrolIwzyLmxUjiLWUe7e/u0OiqMBbipCpqPU+6
uCKKppqW88yk5aLMtLfRIdJL2LbxwrZZcRJnKb3oNIlWYcXJB/CZbjnWo2EqbinfmDJhaSCpqRLY
BxjCRDvWGYATTemsdFC/iArabHps0yt3TMbCj5HoTeCFXbthXVnWqscsTFWOM5IrkZtw7YYWL9ui
79ZZH6M1lllWK8k5HlXlYHyhp0ramS5r7RueOh9F1ugzWUXofIJ7DYGx0baeOWgcvtHUk65KeVuX
PgwqmHmW9rpWOhv4qBrHaqskOO5h6Jhskei+rGfg/3mqhh4VaWApxJrYa/BykFifdVNS5xA4HHeF
sAa/K5j4NoSNDbzE0E7pprQzTMy0KqumW3uhQ+XMwcNowefxMCjpTNnacXNMZ4a3/awePXmYY6da
1mMtvgykSDb1FGnwwCouSyXrql2EOC+OyjF0E4XcyOqFcQc0a3Jn/Dz2OvrWuag4d6YaBb0rWLJo
WtEdEdrRGe6T7iS3DQ5ymsh83aW8wz4ZpP5W5Sa/MiUvIoXTKl3RlntHspZNwIuKU1WEURyUYQs3
y8QSTcqtvDhTDXXxLMuLbBVOk13XiceCSZT2Q4f62lUs76pWlWKM2ayYmtwo0/b6WzxlVRrEsG0+
ss6SjczG8qsRjF4yqXnvm5ygYBhS7wyyNxXLPO7tl75xRK5Y0425SiCNJgGOR/guhSbqklmBOiMC
7eBoHUnMhCJ92/V+FllS+pC5s1YZV4+1L4ZRZ8ppmVwnEw9vDHhqN7OmI+d1WUWuX+l2SH14fsGm
KpJd9GkYs2jtZu3wOa6L9BLhEfsQ4Lvar4Z68DunhOgfTvVhnxKUKCcq0SwS+bBqm6aq1DTyfDY5
cbsVMuNfwa3EbZLKcOmU0pykDRaTqqqWHrV8cA8rEfWBFIXNVQ01DGQo2bu35Zg2Vzrm8VrmhU6W
eRNVy77wuFWdraxUtuiQ4owVp1U+9gv4pOQqh70ayKbOFxKR9GvSpNOn3LoTBCPap+cJsEPrs5h1
64a4qSLN0HztQ5N9TGl3GdFBO5CeZJ5DCHHTWIWtV3wap/pyCPt4DoxVnDAj0SEjI1uiLI4rlScF
p4Hu0uJz17j5ZVp0+de6z+oNd6f00BtjuxBtVZ/pbrCd6tIQDT4tBidWHPGpV9lQhfMRgt3ShCz2
R96MG87LepiNRrS5TyyeNpnI+bUYk/CsyAs2qr5tIr/FtDqqxcgubJzgw9CDQVmdul+QzSgEUi6t
Kuo6P+9FHZ7plmQfeYScZZGweEVJQRSph3pluyZUbjHy+eS23eCP4RSeQbkgjzQqsqMudjKoCKoE
sm7H5Fdr4+oISkJ9FnPSaz82qSuU47o1UaZo2JcCnGxeNkxuOUzQ9ioti+SLg3WzyZ3CRCpqO28p
ijQPIpa2xw3D8ov0mn5eO+1oD1PsZrFf0p4d0gjnpZoq3K88EaJMIcNQkDg4n/MmIvPKM83RUGUt
nRWOV6zokI0fdd2za5b2zUWTRvW5kwh5SHk43ZgcmVKFXYmPIs3hx8jQ6tI1qDDKtbrYeLnLVmVb
jgEUBuZzXCT8yivybAW3wJnLPmRziRsrVJh4zWGe0+qsTqL4LCK54+vWbWdSZ9Fn5qJ6oRMkZlUU
maOcY+crdmAfzFFdtP155lm90qIcgrAqySJjRfEZG1l9Jkkz+ZBD2sOmKuMbB3t6VU+onNmIuXDx
fV5dO95E44AleTZPO1ksijCFAGkgphdTH8346LqbNKUJ3DsiT+IkJSpL7OhjY6pLVJXlcZvh7hDu
NL5KSs9ZNmJsNtpDsd+VNt+msqt8L8XiPG5lHStWIIgwWvOvUZKKw45XOGilC7mNpnV7NlqSDIqg
Em9S0TuqEMa5AuKfLETjuuCSo5epxMut50+DLr66jcSnVZc6flOQOvGjMBkWJtMOVxFk7vXUadgh
smjZoa3zzJ+SynzogDtcTplszzLSlxtSTsRPk1BsKGmnjw5p7MK1vbdomy7dNJOMZzprk2UtRTSP
k5D7Tg1FWUdNc5h1XvOlRKbbTh2uZnichpPQOkhNrhGQXmo9BV3S0BmUIt6icyM283QHZ5pye1RM
klzVmoaXlR7quUFQLLTUcSAyx9ochYPnpQtv4kOlCuwMR2VRAGxlor2FEDhb1cbW5+Ng5DysUnmN
vNFlKqwhB495KK4817lzJCSzjzbO8cx6o3fc9FP+WWZoPCHQzp0VMZJf3CKGaM6zAp+OIA1/41Vl
PiVt6pywIR2CKWzQ9eAUeGO7GkKFp71qG41hssiJwWdRDGXoGOrhSOJwgKqprC5QRsw2F3aYdX2P
gxQ17BS5pdQKwROhoRon6V3m5aC5qjt2F9kcMnNg4M6qHHLuuStlcihq8i3JCm8V6SYvVFaw/LDP
Oh30kHc/VknW+BWq2zhIDLNzpxH0Mueh7Waxk2cfO6yjC5GOyXnMKqAZEqLIoYmLXiumSX2aicae
lCNPraKRGZdVSpJUlbrsziNTVsCsOJrWeehGi8aG/Lzti/Br5KbM9zSNlqkzJDMPl/KIRDjyS/h+
oksXOUY1OnZ8R6PushoKJ4hzNwqB0XTpYV+4RI19qA+LaYI4m3bV5yqj6INHQnbWkl7M7ZTSj1XF
+KKguD2WRqDVAAx4noT9dEyiW2BGHKnMouioC3tifY71VKp6zIrTuIzSSKEs56e1MRoySUmwijrd
fShZnhgftVp+ZlkHuZKkHjgjhfGVTy2P2aRgH8t1Olozp0YCgSxDZwLG0GVnUxhFp2NIxWWdyew4
b8NkabQ7zpGd7KIv0/w0hUL4CEt81XuCBbgr8zUvR2B8aVNnpSJj1fk0nPoNBi8OOErjE3hyPz0U
MWk5FBmZ+2XCoePzGiHVIjc8DgfizjVECKMg74hhLrVs1zyWPA+ApTuJElbou50K21Bwg42C1DYs
DWoLKEwYiYNhSrsocPNOXuGwDLkarBXc70QZQ2Zwhw+2zoqvQrvh3J3aBKS83+c7nkkS18aOFcTl
h++J+vHrfy6Mhv++z4T8/se7r5n6/bfN4/dT7b7rTj368bbfG993as2PoZIdDej5g/V/5eDL1CMB
UzcwCnYneMOgJYH4AJOtP76z6u58z3Sko+0NjKM9tqbuVZk9H/AgJyGQkyRMcOK7x5NACILG34Oc
RGD2BMMDf/ClSfAD+V1NouIAibsyFBQj0LW+r3lQkyg8QEuFZNB7p9BthEcC/4qahOHinslJDoxc
CRg74gw9l5FY3pgMZ028zEFDmLdgvauSIqcnvKhprErsUmCHte1PhVMAR4d3n4zIGVcNn5Jr68Xd
PG/t2Ph0tN7gV4UcwUWxro9QbfWNBR2A+RMbiuUUD10ZxGlPb1HmiU/apvWZyBAbfJFqiRQVk0lK
ZaPIqXwtI7ZIq6ZPFTxgkdBMVbpgJiiBAJ3XIAGu6tCG8yHMq+VU5e2NcHsvnzlQ56+zrEe3Y5zU
y5LmHTvuRwhewCNounZA+mnm2rK+8Yt+HLx5PNgsmtVTUbt+a3FarrBI3XNReGXpx5xmh4MO9XLK
B4xUjJwMOKcpiVURw+Pgh6mJTkAxskeCR9lNlU55Pvcg4NiAsipNAl1EOva9rBHnQ5F0BsQk2l2n
3BlWXqrZKtdxe2mjlvmlTMgHSJbogrGqPHNEEZ1O3lQseoIav+6F57PcTosODcXMTfIRisKepd9G
w8tZFod2HuMiKuddC+RERaSNr1Gb42iBwiYn85y4XQsUtp/W1nHpt0J62SzNszjgJmO1SnqtO6Ca
TnlNshp91lGbCmV6zbAqc2/6qFkaXdoKw7sir8rO4PKTs6rvyi8QrjDxkwRXh2NRZ40Cvaq/jMcm
mddDPxyWXhLnyu0FupQt0DHlueWYzfqSNJ/HMHbPU9yXC6vbPJCo4/NhKof1gKL6NI9lUqmep+kY
xBQ7wDqy5igt4qpUTWWbhUt0MdM9z0Yf1M2B+G5tki9eJKIvsZmIUKlNbZDQWPq4peGnSIfDBe9M
36uaNSFWsnGkL8JWboytXGB+ZSeAaBTZyFSDtceP3dKjJ2NelqHfjGkx+DyrnF4lbu2gdT+JIVF6
LA2bpV3h0Llmk7hl1dCC/hILPvmdTjkUXCXJse94OoUUyit7NRWlWWe6r5euTobihPQDhkRHCB/g
VuW6X8JjwFb4DgVBAMoKKGlV27VgbQ2hJPVzSSAxgqwYg+Dg0Tt5oqbhtyS1YlxVOQlv+6G2x1Oe
TKBapjRyN5D1Te1bUGzTpY3FcOnIhsL+GotU1Zltb3OnHodFHCfdp9aLQY7F+dB2vrBR0S9jHebO
krtxdIydxGSzrm29q84NNT5KzTBsvdTxPrAh5Icdw7FCcRJv0mLyjqYsjmYlFL0BzkU47+4ktSHK
QqkGFItFxyfsIyr6dZHrJJBVl6gi0bmfduw6Ad5U6PI0HkymYsPdmfEGc5zIctxIgqOZ7MctXAzI
qqO20Y0T4iGIEcqD0iZo7pR9EjAoz1RRgE05zk9pQUBKJqx2FBbdBhSY+CoSpFkYzb/0bV8HWdU3
EG96q7K86/wcKms1eGXnN3VbBlXXFYFORKVwU2YzjbJhnjtsZR0HwiYz9iiLazcoOVRDDJuTyKbZ
rNT9l4xWoDbHls1NYhs1koEviGXroZo2Td4vZZwZv+/aSHVuB0o+H7LbyAn1UZxVi/jORwXQJ78f
CYhmDj33ZOiqXg71kc6gRKOVo4Nsck8pTWG3u80JSeppXYceSEAFlynQHm4WhsX1pgbZLGDEtSpu
+v5Qu+WwsHFNQUDiXFW8N+uBhjioJkwPDdEMRKixBcVC829tPV1W1FZB1g9HUDCfwJfRBLxlqwno
pHLHTOFEnvZJe0SLZuEU3e2Q2lA1mVDtOPl2lGdiFGvckEgNxH4Ghegmdsix607+KIdYDRyEszpe
dWF80XkORAeo3/IUKrtqHvIGOHom5Jwk3mcSkw2QunLGwYEaOZzholRmtKDlrkGAULZPlhWhsyxk
XlDnyFsUPQQ9RBdlCcFVNj5vxXlZep/7Uc8jHF5lIl7G4I5AAquPVMYb5g2zyNo7d1ehsxJ9pvps
LYtsGUVJUOHz0P1ogYa0g1xAMT8oQfF8itwbnG0Stww4hwaCbZtVDTe298qg6J0VFyD71T1s0k5C
fmV4zc0U5HExc6I4W9aVESqLvavZxLxDuHIu7loeTnSSaDSTReTHdp262VlcH+txHZnIdyrit/0i
j8qTzJOfywyiMDNX0IEYfVI6I6hQwKUgRZ+Zqjiv+nJJaakXo6eZ0n0yBLmo1qZsOxB643WLI2go
TCyGWqD9ptPsAud3uFzlwuG+rRIQtFg/qJ7EhUINxieCQWIEMb8M9NRNC9Cbu4WnjZi1/C6bN6EJ
IJHka8lBO26b3gloCZpbwU3v9xX0HMK6AuIrQ7pJvDG/dmNUrsMMBH85utgPy7TdcEZaFfZ5FCRu
ZA4Fcm4g7nRL7thBOZ0XKUDva6H7cUGGdjZwNJYq6639XKch4NYyr4Tgy+p2Sxo0bpBunE0r4mjj
1TyL1YhwelXbavgKakZ8zmQvFhzuzSqvw2Eds6L81HlEg3hHw+4wgq8D/WxMLGaCWjKHkN1+aFrI
8b7XdNMKxo2TWLkpSI0u7oC5Q+MmvUoThtZ56oHsrcsm/wTENL3A2ZTCBUg+VvMsM1SojtQN9xM6
IR2wqiF5ABsmrpairgbtVzHoSyhzy+vWljxSArf95zSDlsAhRbhy71LGpP0RD56BbaQ97Mu+62/D
PDVfc07di4aB+AIwGPBJ0C/qTxgY5mde9r2nCjJmN30I1zmXqajOyxz4par60fk8eVHYzoe7dIbv
6E2d4jQ7nwhtkrMY83jytR0s8+N0hEYjCI+QuExuzHmEYzlephqNYl5BG5Ke2NJWmzwr+BeapzkL
RJUlUOMU+SY2Wf1liKP4W0m03cjQM+ftNGar1NUiiAiGMC7yTC7SMkxjP49gk4UjttaPCpEsQX9p
o8BJPdH6CNpCoL+OumQBEl5WLlNpkvngJeyotyWdggrsqkAttjj5wGxrFwnLo/kA/c3zNifRR2Ia
ukSWxgtWOdCXa4R7O0J4+0aHAh+N2ZSHKpW0juae8aZVg9L+UlcsinwDXYqzjJHMgxZpx/tFSzA/
ciNEQBfuay2Duhig1oEejbEKDRIBf9WgCkxNQ5mP+wid0doln2Tah1BK9GJqVarj5BQk2vyqqBNW
Bx3j08L+b/a+Y0lyXMvyh4ZjJAiA4JbC6e6hVaoNLUUUKEAJKuDr+3hVvleR3hWR9qJXbTObsqwU
RIAALu494hK4Q+oPAoejtbP7R1gLHXtlbdO2X72DQq24H9oiz+p5Nl9MX7D7UI4gMbGX+MGnQf6p
lEtl47WV5qaX3B6MHZiNKKU1sKeW7QgO8Neic9p7vyzHMVnLCqFfAs+NPH8p702wFl1Cndx59jaA
DTEVnjNHG+iPMCrN4t+MqIxvJsD4n/mG9DmWpO6vwN/Rixm42XCiANqbttTkThtPTBEhcnngzMgH
2ihxvwqzXvY997CoXqlvXYVa2FEiGCKnaNpMWqA5iUEKd9Gtk7lzW7fMgO3byy4cik8eOIUugkt4
/mKm2UfJMheXbR3y7145MTfdIIN6XuqqynRRh3cD0fr7BmLxlk98u3I8jVqgtoCkvbb2ss0zy5Xk
rHwIO17sDLHjk2Uk+NJYvzJxhzr9idMSp4aBaHnOi6G4aUDqXFYzavq4UUCKW1yx2IMT6npQ1fPn
hRoEkmUQDw71gdKDm5Wfm95QHNgeBJ3DC+eL0wzlEnXO3F33YcWzQgBe12zokr4uSaIEA+ZRloxf
B1KbbyGq/g4MmN8w/PRMT9EyiukxBP0zRJVGVp34shQkwns2d0KOYhcYtn6wlPNdMLTN1xAyPKQ5
m9ru586uH5jfBvf5OJ3Y0cGXWSjJeulJOdVJAPLwrhx9PkSzJkjPvXn2vIh026TSfi7G8hhU+MkB
OgLTOCwmlAZMjNicdDJ58Fg78/xQSxtOkW9bZDhyst3RDwIkYMWyjGtkwnx6KGWA0NbRTU/JsoZj
EQvrWj+eycBDaA3WEQxQCdpoWkB+xy7Nt2MJVVWXsIkXB+21oY07AMdfJRJggtJCePdAjIY50mIG
+N6Atb6RAtGJ0mK4X6G6/iJyb70nfqmxm1hxSWu/o3EJbAz0C9MtSZEwtU0UCClm5DmFfgCeSuRX
1jtrnXgOCvlbwZol360Lo/sAsGKX1DUFJYNtL/ykW9S0XCFdQ54ERM+rkAbaMfNBRtjMhquwUQHB
xx/rLIA/GbnkT/M8k28jmhM9L/hn034by3bMRqrAntWD6boYoo8+LZ1CXU1LX1zqKTRPzsBHdpkP
63bbusroi8nV7tUJEUOuunkkRZJP5hjcRP4V8gNy77ZOV6QoMkIHnFcIkmrrOdI8LWmdhqJcbBxa
TCiyy9DtADO0KsmHOpS7oXK7r3449OQWOJVKa1KYp1k1PZAy6s9x23crrrF+zAuUckhf8mYobqct
qNMWaUyeGK4DLx5LiqGVNqyNhJzG4hJcAzhO3KT4MTwkoh9y1dkxHcWwXXeqJPe1JQjAQemBkCVq
224rS9aboc1VE/Gu7r8aOboJbsD8GNZjuFOtBN6WF6Hdq45gS6Esoh+WbsTfR/ZW3GqWUyfJnSbY
rryqdB4XZ3FRyRc+bRMC0IRkk4+nddh5340K5wm3vSfvcQv2MvKRqV5UqNBSj07iB7XrcOk6eo63
Yey+NraaL916dRqUYL752Fa+2knQQkeEK/dT32/1jpVszkbPNzIxLUXVJ0azXYWAIeMqQBa6VfV8
zxkIyLyT5mqEsKlDQtSVWacouw5cq1IPWA1SBVUFF7L15lRq0e43VJKZW+KPIWLS6abr8QtWOf+6
iWryo0KVdBfO7vokdRfcSevpLao2R14oRQON+J7fmmLyPpfBbG9zb2rSdvRlH2shxltAHuLAeV9f
bIb4x81okkdbUDLwFy75OIxggCPJ+00DlZ6R50IvdOMupYO1Ww1XkbcIswMna1OGo74vHS3TOtwq
fVV70CIhuLKUWNnucdvQqw6bNFFGuGMswT5AjmSrj3yq5+dOFmKH3Iffcr7RB1xH/s46zDx2mqHi
4Z02EOnw5XFweonCXhByIJZ0Y4S0IP/MvUp8qpCwfBGhLHHkQceVkWrd5rrFbXr0gWDcLiimxmiA
XgNED3frK+b4MyqJwr8uid1ElLdVdTOqAVGPuQ1wc3cODnkjjU7yuZoefNnKD0XlrBDjSPadu2a6
nebS+2PQhd6NYYUyIlhMe0p+Bj91Vup97Mnq8DhwXeiuWE/nA22CMfZl0N8xXoFxa0Ee5Eja9nXo
bAckTV7iW2ovHNehKZgkVyF76diVaMLt2nZ4M9GIm6dAsUzC29Kd1ENOlHicihkSKzP3REd9sfLd
UFd9XPhku+o6aCviWq0zi7GCkFxwulS3HSV/BMHon2pWK8MkYIPdG7oFH+qZjulS16K9VxtdP3Bc
jxOkIEOgstJr2Zeabib+P3bcQskIUXvgHEWyeFALJfWMaB+1wM4jfABBPw3jwOYE3HhA4v/n4W0I
ATyIGF8HtF8Kff9WRv78Zz9hbPJ/oWcFTEwhwUdLgpPz6yeMjWZo6J15aujhMfLXn/xLFQnTC4Wg
EDQm4yFMvACf/6WKPLlhhXdqc0xg3vND7z/BsU+ax180kfyEiXNQK/j+AH4JGehLTSQDAehCKTak
qKU+59uMOLS2kZRzEKt1QU0/zNtOhsFl3/rfX7ypfxBkQsr75tCA918OTUAA17WrhzSkEJHIQgOs
quy+r/Nv6+CJ6O3R/NPjXs40IG4AyRpIASgCKCFYhpfDVflS8Ym2Zrc4TZ2svccjT/o3PgkRi+XV
iOMYbYLUO6P7T65EYusSg7qwaxOlZpHi3ow67VQxmDaWLHz+5M0I484npKrUyg+lLa/EvDNTcMUq
qC9mxZBoA+fsPhjiXvrWuR3W6Vi0fF921YWHTCV9e4qQSP+3OaLxtxAMtAzOOVTUv86RjI0O+DLQ
tDHAQaowAzVKIser51sKVCHqJmeMpJVPgzfzyJksi1eAS4kGp+YV/ScOmPWwOte+cpwMF2MbQyl6
Q7YBioh1Rl5dx72rdkXxJcc/LZaj2QLoPiGCcWh7ibs9I139jftLFbVV/jgNE0Rd02GVYxORBsRE
JayNJCv2zBXBsSna5dBSaTJhhgN+u9lLkBAJ6OujqYV61ErxWJMw3pw/OkclZpGRA0KTGBZVRZnm
wRRvwmSUVXvlm8yRaq9rBgSjANTaJO2Sp00DuVVHj/mtNwC88uYdMJG4Gtysk+SG6T0dfmjvEshi
Ezlb9GVZC3bhSb3vmHIjKpm7D20YTdXUHRdj9MHr60PZbG5WuUtCCt5mWnOVMIG3tLX+B4q0I0Oa
fljFQG547d5punyooK1VSIXvTdF6O1p7P8hixXVbdUW81uO+Xdb6wRZVhnQwxalQh7lpiqjzAHPI
UX3BK+Spgm5RNS1YlrlO5vG5cSDwqye/TswYrMDKCJJN5h0C+uQGtdyNwSZPSFLGnDw8LoKv6dRv
NBKitlFTett1yTlUEWEiPYhM0fFhjkQBCG5tyilZbb1euBRI7hzmlxIdwiFMgo63DZN+CdWxhsTg
0HL+ZavzMHWMrBM0KWiu+gnU9ci6VI9m3of1NYo0lC/eBbSkwDuAKCGDKCUuKGIuptU8uELrHZtL
HTEmsROXus8EgRhixo/pAuOkC95ZxyuZgPOFaFg3zq4sqx9ig7apAWCUuMYB4cM+Dd10ooe9JTpS
7t3VbLzRpEjdFqJMUxw71PTKhyBTFMdionslm2RaPXDuaufrJhlz32aNevK0COO+Aq29NnmVqEYP
V54g6TZ3j4HCXn/75J5cp78EJ8HQZBkNZCnOLuHBidF8GZxC2XlDPxkvrerwkrRyOm7AXlX05y//
+o9DoR315i9ITefLdqExcp71uhWyz5btFJtqhx387UtZku1y3RhJeUu3w6nIBPFWi1RBv3TsxbBA
jD5f4IX5ewF9xEaW2C55e6HGpop7X7UX2Jlfi3ZiV4qoy776UJLPnmaQtbNcxwUXP7p8ni+Wmunr
MgBSrod5vhpXAMnFWqoTqKShkc9v/nxJPz0RPy+MvxT9L1nul6T3/4g+/+VB2XN36jiq/xdw7J4L
fyU5dfR6PQ/5tw3s7yTk73/2Vx4CizkyBgidXbRmRXu3kwfjrzwE5jQ0Bg0JWlT9Zc/A1fgzDyGn
70VwzkIkIfDngo//dx6ChtThya8OMASmNtilxX+Sh4C5//UICBdMP7qQwgHCCXKeU4Pll0dA1rM3
ol/BvK9k8UCG9dOihh1kZl9KV5bR2LuPxqXR0PKrCeRaJB2D8A5VcYHqKlmB7g8oLNYLgGYW1wzK
D6O8CFwLFNEeMpppRW1ClznpGxfiefcC2vjUwf+H66ma9r0f0gfjBQCy8B+njSNHrrzwolm/yvuQ
GJ4KvgAp0zsg0c8A2fkJC4x52KWOtgc3L28U2SA7YfAq1BuE4faoXQQaAgUxxL5P5UmEsuVfG9F+
7plz0KUpUsvMXRU8uRC/xQB6PxjDLkINvQ1gQ81XDzgSBL+myRGj+11HvrjS/zZueWpr5weVPi5q
cAOqAP9pePAxXCeE0ADq1MKPcOH/YHzZ9nUDuB/Xbj75a+xCDQMhptNedHL5ApH13rFA1Vg+Xowd
WIAlmgfLo4bLWwntjqUDSKBgjhASCtSxRQoC+HpSEz9SAVKbi4sCCNW+nDC7YCAHENZ9XPKt3JcD
cBw3z2ax4K5xqiKltbMmUBfcQ/sF+VpYzocKsoC70YNsep33ol93zQKpml68bh9E4RiuFznvrpSs
x3grLGQVgcaiLhO+LJbXtxWqaYyhgOI2EFSK5SQVY6gpRxr3DFaEtSvLmAfyLgS6H3EXFRhnpE4l
cZFDgPAgdT3Eng9EBsH5gMSxBkoi23RdkpC3a1YWRkQD4DOaa8j0+HrVF9W1ZU+FqNxL3pXe1RRC
CL+Iso1NPxW7sPenaO1LEPqyjte8pEm4OYeSO35MOXXjaTDxPJTIKEbESqh9n1uU3r3RajeRcImC
qgtBzC9jEvTjFMkWSlWtegVSy3xbeg8aDzPtAiluy8Ae87W5GEGUx5VWN3pqxh20s27kLmDQDBhO
UF4QaEPhnrULyWOA2Pdq+oRCsYh9qMRi0s0fIem9hiaZhGqIe1HOWQupRASZg4rp8IFMzpfOFnTX
4FIEoLXErS8jrG4ThWvPo4lAoFyNKrNbcPTazsFCtBOI3h4clOKg/w5dJ7B5vAkWhT4oo8KaY5VD
2Va3ZWq48130RRPDCAKdSGGgXoFQ1HM7EaNnaxfBu1GBkmkhxJhQ1Q6i9gEXtCqbWPlU2jwBHnkh
tP0BHldA1rm5sesO9wsjawzJ6RJNoV9gQYuPwdQ8UD1CWO7gN2rADmUrbpHzXDTavYSnZE6bogEQ
VWOjGaeO60X9waq5SqG3hn6yyIIu/OKB6IvXhsRDU17RQQLzd6DkXpbLfFbL5SICXM/5uCIrxM0L
kcm3pXGPXQChRDV2AoTbDDrPlF3WgpcFa7YvA/WIPOyRAjguSzUdAA5+ChwSb3ShBwMeIMKjdFKN
CHdhX34lXPHMs89sKL72gTfuhmFEdACnuU5QbUxr+EdHRWbr0E95Ds10QcF5KSqrrMn758DkLFuV
fQSmWSL3rzJVAQ4By3TNA3+I4fqAimW0FEr46TiD9jlulZ9YdgVJM/Q7y/zorgCiIAftQDIXH2y0
AfrLxo+gTmeQNAikJZB/lI/GcYMLPZgLX/XAiTsf2WrQR2uDpao+IY5/82RY76bc2XaAZp6d6YFx
cQ+o+9Fu1W3rO9hq4sL4YRN5ebVfCkg6fHeTSd7l/nFkgXNQ0GCOvMxG2fNdDv4kq0dZHRQvMqYR
hl0xiGx1UOtxMP/JiLroyRTQZpueN9/5PO1yMvHL2kGxUBIwvZbBoFToaSe5KuKZV20MRlYnrrMl
NXFuxgAOBiwNLiCwORD2eJAwl3cTMuAYieayq8sQVRHVDx38aYdR+cgtO/DFbT/GYhYlgF7mxZPA
TpVupsYNjhgLLb4qClz0oc6G8nrI+/LKrwdvH47rlexVDf9MMKfjRGMOfx8MOXkeb95nXNvlrg/r
JXZO0i/SExM5TH/YvPxJokjKiNfCz9I6CrUpvwPEvR71JA7tZj5MlD+psc5ROWwTvFCPG7bENQHd
CflJGXfOesGs1XHuyM8dUdAOtUJdjshTp8n7ZEdJL/p8zmOIbJDTA4+uyXBZTloeB+nvHUqHOw6Z
eVpoqNfnfqWXJbj6Hul+0kNZE9VLd5zz8Vk00j9tiut1Q8XY2bBBoRaHg89SZ2yhSJIGUATEZ7Hc
gjBxYPaDdgqgxVA+DkXwedL8yG0OiZ2iUHoOh15uu2XSoDpysHKu09Jd6XVfgNverSde3mclLqVi
jguZV7swmAyugo4/hd1RO3vL7MfCuofr3u2h5i/aIrOQ5LteV90sqsGtbuwdbGnf1sb7MTslitLA
F/EcusdTQHTDPnZ1HsS15xdx5ciky4Xz4LR1DGmX9zCbKvbIxhM7wXO0CPFQunQ96Rhy5P99dWhQ
4wGnx9XRXzsdUH6Swey2XI2a3pp500nYLTzxPfowA6jBBd9HY0UhsC1ZDkdlkMdusYKo1X4SNPhL
HlyDUPc2KAamW2phsAkc4cVVv+5dxpojKu9EIolILKn8qGTffHxA9Z4WzUMuSHc9t3MbNbYHlBw0
t/CH9ke1XdKyLTO0RhtiuQBiJVXRpKQvfvRtIGMIh2g0yi3l7nZVeCTJe8tg1NxuQ1E72VRKvLPS
0gt/mVPVeWLXhbqP+LDeO0Xl7QK6OGk/yC3zvDUt8vmPuak+Li6F11QMXcyF46MuRgEU6mvHIfqi
rizbteWwJhAXOUkAg6Wr2jFBPmFgpuiKbJqEiuE8BWIQCKwY7A09cpQ5GA4zszfIWFUC1WedDDN5
njT8WnqpkjUP20MRunEtgMWjaLqAu3mIqwYx0pD2E7K08Roqa1yrCqo2lMIAZpHehG2wpkNXPPgL
rIwWjFvsGah+tqI6LBVoEu0YvQs6RiOpObaIO1864echb8kO4rIT5I1tMgwNfLCeecQe2C2AmON1
bW812JgD79vnds2/AfAmaaNNEJOrkspiN2j/Y9hCKeaC0rEbfgorMelpQPZM82yyrcycar6BAAuG
DzvcEdF6iRy4SMaNf61rlpb9BpIQuRscNVnh5ij4+ynpGSTvtYWtNA/zWDHsWaSfV7ac7jeOkwl7
loXpCAiN2ZUyhD+Omq8VnSHRq5YnIWyZzCDZI9HPT6ArLyFT2SJPd+OBgllN5t5+2DoYWGbYpSsk
A/jo0BytLWHxOCTGdg/+Wu8G9RlqQ6SPuvoYVr7ZQ9jUXS1yrIESLEmpVJB1aG8dLSw8TM7AQEJN
TYYzTVCUcrBW2sXJ76NeOJ/BDsNp0yg3aSsX+pqWJLZkz7bqTOR7DU0Ac/1oRv6dlSCogrEWkCBp
6Mob/3Hz5XHy/Y/1Uq2xzheZkvFBJsMGLWST1zTp2vyDSzuFMFA+dqw9EghJUn+mX0faP48Rn6ow
Xjjuq1BB6wsxgWhxmQncmhK3HNHsI9tOQoKtuPAr2Fk82L3jUof0osAR22qtYqGkgDp/AFfV2Mtq
4RDLiRhs63g5hZeD8ut46HV+2W3t0XF6mgge9hlpb6EBnuhUJqQXfzBdXTUrAMESwjMmpoOT9w/A
oG8WfDYtYgaqv2rgTghfEytBn9kLt6AkNkF9HQalRUUVPm/BwKMFZztiTnVf8dbCZR+7IbLEQe2n
lc2pCSe7A0fVwygKaSNb0xm20MigDXnitfcdDC5JhZOW9MCVkpCt6oBBP5sBbozB8+OSTJDF9j/y
in5zV7JFcmUPA6u/5QG4YX+wcSHERyFnB5HHv3LcbjcDw4NaZ0LyYmAe2XJAjtuPCsWQza/d3CWx
nkUR94BAQslvTAHMN3ya+yODa2ksc534iySRaEoISaQ4goX7XDdSgFbSa2obpwWyNj94PXRLVjoZ
ovCdw7wPigRFivf+bEjqtSuGm3u4D3J564XlsQsLk+rJgJ1y2mfpk7tN6GuYVyU8M4uIC+hUwcJW
gJM1oqht24gN7RxDT7AgOg/3rO6ma+lLQHTg1qrgOvTap6pT3zvZINOBIWik104QwqDZtp9hnoRH
vhpu5rXau6ZNLXfSem4uOvjPTUv2K2U/vDFkkEmMST55bbzM4sf/B29efLX7+8svXL/0N3jem401
fvks15/tOE5//ydgE+DTE97p40VegHZ0f3bG+Auw4Wiu6cJJLgQ4m5+NNn4CNm8YIEApcRcIiwgI
+AE07yX/CWDzK1zzl/sBDVk5YKmXME1IyoVrtQXpxAokUtYa87EgfEPn5H/DVz+xvl+6dfyCBv39
+BNp9KJHRxU4tUGfCvgaNSQNR62QKUeBO+ovy2jR26L11nyMJ28KivjtEX+FYP8e8Rx6RZcGMddo
wNGMi1fdEOWiQC/807i+YsF4eHuY197b6fdfTExzl6P1SMvTwsDiGvWlhfClAGWORo3veXHYRi+f
j8MOXzXcfhCe9PSKh1DQ3E8w6JlLtABpt8wJLNh2qO77+7cHfG1CJ3vMiwn1wu2X4DTgosJgA7I+
53MMoShombcH+JUn/HthzgBBUdrVhfKMpUKZrnrKIQyYlghXSs6SEeI9dFigmqnt4e3hvF9JtL/H
O/P19EED6giimXSWchliXICZ32yACwx6bXyeZw5czUDCe6reA+eS1ABaFVB4QZrf0AGvzJid0XdK
mmZRbGXpKpD0IAn/o1jMYUCfjGTd5NXb83xl3dgZD9rhsEIaOLEUXFbwSY5jkBrfVfu3n/7aFM7C
A9qgQPXtjyytIXt8djvdXWqNrgEuvvoNOeEE/vXtgV5bLnb6CV7sP9SmrB8KhgpRAsDNN/6BsCmI
JUfxaEO4jVAbyURx6LNBPT7V05K8PfJrL/AsYIAorvoeDsR06gCrpqM3gpcC3OjLdw5wGvjFzAhk
lMKoiqN4kmqL6hopRwx6sszfOcBZrCDo+dN2uneytjMBv506YZ2HwKGu/E1MPa3235z7v48SO4sN
WrhQQG0MByjIabaWxaQgripqA7JuGGNn3WAZqKBBfN+KnEWKEGYsNROTZ50jbLNbRw+O361suiV7
e4BX7gh2Fhp8kFli7Z0ANSRaOO1b3rWodVpYfdK+nNbtN4fnlWHO6fuhA0+K9hAi60ltH+vRFDdg
BcdbDZL4LzINHBcagf3D/fraEGenfwVz4a0uCzNyMitTbyjqi3BFQXxfMzSWet+CwGr5yw4uQErW
IuhFNipqDk5j3ZtQeqP6jabjlRNIz49+XhoXbwjtu0A5bJFbbfQzt12fvmu1/yRrX5y/eQk6dKRF
a4FFYRm2etUpbtYWFnxv7t/5hs7O+Fz6rVGmEhnVS12mEOFtDipTA1jqfZPwf10CqNfYEG6nJRhG
P9wNxVy5aYnSezrWjoL/533DnJ30gBhfow8Bz9CzzF6R0A7XaLXjX5mFqfelhPTsdDfhAtn1LHH4
qNfMCZN8BWekYS64QNEHzG1yijC4Q784n78vWTu3+AYGr8zFN6izZcQyZQUz3pS0mwJl/vZre+Wa
PHULfRnit9IMfCJjkHnApQG2k5kzWBLnvIt0QxaA45D8lb8Z7JVofBKgvRzMoAWAC/GNyKCn7oOd
O8/OeqkIAVzSSWh+r2u2BC5aNUze9vnt+Z3m8Q8XwMkV/nJItUkU5XbNM1QhhXfdSWr1dw1VYp86
duz4XV0RJRHnVDFdwnPSk08GDQPY3dvDvxIg/LMAgQ5OSH9rJ8+awJmTgirgZjzof3N9vpZ6+Kfg
+iJAsGXayoEMYea7mEyKPgXLlApZKZPBRDDLj71D12ZPrUDHsQ0VXHtF4Fiv0GSDwNL2vjmeRRDR
wlPUrSXN+gDN32Juw+d+29bhNwHqtR16Fj/UCF8+2hoGGfVL8HZmrSAXV2h/JTqbwd89/6ZueW2p
zgIISH8uqgrOdelamL3E4Nzmi5K/CU+vPf0sdsBw0VYOkJCMqdWt0MxINDaay9Hod56ts8xAl2gX
QrZRZBO6eJADDSZCPgy9Tw1aIM2At4jlvfwOdE7/1Nv+p1f4eRtLH44v7KORZ1zkcK3bIESLFFvL
4XkxCI2/2V6nvfwPJ/hcLgnJM6SfHMVBIVWdcrQwSdoeTfYKr39n2kbOggTPQ3R+Gzab6VlOGSn5
kqieBbt3nQ9yFgPQZ6xwNlwQGZq4NDGZvCrJTUfet7HOBVuoojq4FXEUiB7g5yy8j62k42/O3iu7
lpwdbQ/QPt2UtFkZOCCslpb4ySId+rv0/LXnn53topqn3h+NzeCUDg+Oi66EqAfoO1/N2Yn2+4X1
U42nTzmhMW1wmxkXHOPby/pa8CVnR1q0xAqYj2zm1YBnIRvxne2qadATK6wfNuFkTg0rFggM0gS/
SQdeuUDJ2SEHNTC6aw5fEemrz65TOugvthkQ6id20ErArJP6zVCvHDvvdKG+uFraHJZQ6zkrYFz2
jPK2XnZ0qvs2m9aA/+YVvrL83lk+4C/B0lZ1vmY+Dvh9OHUVbDZd/ZsK4/SUfwgc3tmpnloEv9Xy
NfPoMMBkab84dQ3fHq0in+afdAe5TphXv9lsryyNd3bK4Z8BYwI/UAavOPTNo88SackenRkaSAQg
juo39ZuJvfbaTkv2Ymlw46MNr+dP2dBVOVxWIJTioNjQDeTtnf3a0p/GffF8lktdO2hqmKKreX+c
OBp3oVOZugjbuv3NbfXaFM4OPoBbZ/FgndmNs1z1Qw6HiLzs51Y9v28KZ0cfRNcyyIVs6SZnGytj
H4OgDyN0HpPv3Ltnp59VTo1u0fmSwmMNgFZDSzOEUC2//fO/kvT8GXNeLIHfV5TkaE+X9q3zWW6g
tRcd3vS6Ok49q94X3d2zI173dnQczX9OgZKBRAx2gt9M4ZUlhirzl13kM4HGLIW3pOEKEQo5PV2/
+wWdvmP6co/W7tLnSuPpg9USBipzC9HN9XzqAgpZZ/XOOZwdaqiVROcSFxgOJc9omyxSmAntO1//
2TGuN5ijS4mHCy0auCTAxcmVF/j+8DtgePfsEG8TEC9lavzoZNxD0PWwTRRcP7W7pacfdYAGk+8b
6Owog8Embee7cwqmIlu1e13Vwy3bqm+F7+952fwGLX7tuj19K+zlims7TmhWvcL9WHo7P0dHvzqE
jXyIee3sYQpNi4XeNSVDC1v6zqmdnXE3Z6NvCmeC2h62+KbKREXzSG/lV9gmHoJw2739Cl87KmfX
+qBhjESSPqcVD099JyB6nEf0P3r76f8czmHl+vXFodmDI0snnNKOOnwnHT6h14AObhAL1W822z9P
AMzer0NsMyXoixzOmfUg2Ikc29RQuGxoO528PYd/vl39kwb95eKTYQubuZdLhmZR/X04Mr7rG4G1
oNaLXFDGV40RTfb2YK/N5uzUwzdKxm5r5kzmWqHTl/YSXVfmvzg7syY3de7rfyKqQGK8tY2xex7S
6U7fUOmkwwySAA18+v/yed+LDk8wVb471XWCjKS9JaS1fys+//Sl4ZiF/ShSBoI5ioIhB33vLcCy
emBJ2tBa6aql55/e6svSoXtTNgZFKJAMW3fIuj9omj1WrHk8//P/vTIBYPf346OiaAKnDYYEV58N
yiwyeyMBXJFhhoJsiLbOt7L0ErNgb6veElE4onK68IC+QsE2DqPuAXR4vez5s8jGpbaCBiyE1liA
LN2nz4VxXonX/D8jzcUv44VkhTO6v3spLFRmYYuAgrB0shOqcVVcpcD6TE5Xx1lXgguZCuiwxdDd
6mLKdi7Abyt9tzBC4SzeZeaNAE6JIamxPbwzpgbxCgVZB8uA5s/Cejye78OldmZBP3IgvOu0GxO3
KO+rppIbl+BdGQp8gV37c1kjs8BPw4IHsgASXUmAnGBPcN800LQHhIEvV1y0EtPw9IZfQiZqQfxg
wA8moVN++qNXwFRABw/n32BhKoezeCcDGQQU9sgmUt05fXZPJ3nNRv102eNn4T65HcrL82pMbMFQ
cNZ1caq695qHF/78Wby7ytUKCMcxCS31ULXAYJTdlUPclZVjaRLNAr1TaZoNEBBh6bMepc31Zgw1
vjS7kzwOeK3znXSaLf/7KQh8098DDDcQFkwWsbBbBAsd2KxMdi8pXFKyEyOa8JU9ytJQz6LeyvHJ
ITr0FURN8ZROMaH9HhCK+PxbLKxLwSywXaYM1bjkiCG/OghFrl1vZRQWfngwC2UGDLvfMXy8Umc4
wm7k0GC7MLnjSjpc+uGzIEYlgc5BlEG27Z5thivk6POyHpkFbh2Vgk1QwsdAiv8kKb8DnPRw2aNP
XfUlJ4xcVtoof0gMSFnfJjOQpBxpvzv/9IUJGcyiFnbGbmnX0ZA46X2Vu0k3AK9GwM637UeCOonL
WpnFbkaGDFJL24qRjx8noB4s2//JwUtFFRdgrVZ94cScBTFmPedQew8JCP9si9s+DglsoFay838H
Nv+I3mAWvWEvg8H1oMMGaTnRx/zNRX0c6h3eUZVk7mXcxqj1qR/FC0B1aydtSxExC2UgzLjLQUFN
AK6+Hezi3ctQftxZ6cf5oVl4/sls6uv0UrhHNKZN+xjV7ocCdxxQB8OxAUizlbFfamAW0mIcbVyv
ooEQyO2QtR+QbdxCdHvZsvA/6jvXMzYPoz4WDX3QpPpAhe5tH3grj1/IGDDc+qt7HFUElGpnSCJF
3Tu/Q3U8d1GocL7zFxYd/9RnX2I7Rxl8jR24FdMJEu9mHD+AL4ZE1XpxCtpfOACzENcRiFSglA0J
eBCq2NoVtE6ozRdTjZKTrl/b7S2N8yzGGRi/KW7HhiRz2U9LyVfldW8wh1rZ7i89fhbawO3Ywqfo
qhYmKrv6tCRbsJbY0HEaVkZjqYlZeItcBjj91/iiIPkNwEIALarbtA1fzg/20lSaRXLZBLYb5LSH
RxW9FaVVxIUbFsn5hy/89rlQbswE9K2jxMeWZ4CqFcfQR327mlZ0eAu/fS6RE57Vmgx44ARkYbIl
gr5HJ9DwZb99tiqb3Clx8DT0iWvkdV7Tq05191w2KyG8EGRzWRzBNScUw5ZIKpU+5aF/VZf2tw4/
f8tTPsXn32GpkdO4fInkDuy2SLpoBJhqChs6dgjD7IffNb9R5LQ/38ZJAP2v3aM3i+QTOanKHSUS
3+mSpof41wMwAk4N3m+qnBsuUZbSZvkRlzMotM1zMKtt9uxaA0eVo732kbI01WaBriyKjOuOGK6c
oMDWe7Lc4Fsf0e/n33Lp8bNAHxTtcwacVgLYYZIR7xaOBEfUg69sjRc2PN4syGUaVj5YoSIB4S8O
iKZbmfaPGYV3FAnhgOWJlWyyFDKzcEcpF2i0KElJopxtK9fcNeGFu+S5Kk6B01tDtwKeM4rDx40I
/PKWg4G2gS0UDggvGgd3tm7D6ES3VeehowARs5BkgXB9tVj17fzjF7pnLojTEMLWPs4ekFFkfzLD
G4AOaOhK5y9MorkeLiO5h70MEUkNwpkqyydABWPXYitzdOnHz6I915xVws77xCMFar5QKBkNYE0y
YGfO985COnFPDX9JJ26egQIZ1gIl5NZj0ZBvNWcPuu0S3Y7x+SaWumgWxjXKZnAigCZQqXXLwwzs
O30YirWLtaXHz8K4DmF2w6VBDTQNftkSxZVWSIZHJ1PFypq01MIskkkgbU8WmKCjMqD/1c51Bi8l
1PVEK19eSw3MIrjRqJMDQvwExMwEKuzJfZrb97mIfl80AnPJ2yDcETRpjAAS6rU05Bo1/UmYksvm
0FzkFqmshplrJpK2Kr5Dbf7EBXv2ZXbPUPd4/g0Wpulc1IZLfmFjzy0SG3eBXlXjs53fwOLvRokw
Pt/EwiDMhWs4dh1SX1k86f3w1c/8G4Or/7rib5c9/tTsl0BLtQvzMFZiSUVfbSIOdGPmhTB5c/vL
8uh/FLYvLQy05BYAFjwBdfJF6+lRkOpxtKKX8y9wygj/+CalszAG2CE3cDviSRjWAA/lJUek6a55
Pv945xSv/3r+LI7LMiphy2Tw8zl7mVDtDETqLSiaH5RbKrZRIV4EoIe1qEzflCjH3+DExoGpUnnh
+82iHLaR8IYA2BEEW+Bdnd69kypbkwQvdd4swke40XQeUNJJ5sG8FFRMyjv2GUayWjnPWmhgrkxz
TWdHuDXniWE9DNMch8N0NE1dvnaJs9TAbJU2wHGHAgiLxIPJYLardMDAZI8CJS4L8bkkzWkIKvEj
iyWg3//GyeWN9od+y53yzhYg8JyfZQtBPlemBQEg37a0WUIr8eIVYNnZPrAkKLa98CN4rk4bamg3
e9riYGua2k85aXPlTKT6WRmNsvbL3uI0Rl8iXRfCF0qjq7r85M/iCxC1yZOunYvkNpTMQh3AZ9VY
Afjyog0ZjHDtfq9q0FLO//qlmTQLdAnTVgNT7NNAA/Zgd2l2gKkU/IQve/wsjimyrEcMhhiF+Bxl
/mMIJoqXdkB9n29gYS2aS9JwO1p1LZPg5MHlMulxpClE+NK17U8vcy/cV87FaEHVABEOz6AkcE8Y
8f4xH6bXKOxXvuIXxmCuQ8uAHqc1uNUJnKPe2w64q9x1164ylx4++8zmjQlCa2wYqgYs8W75DjmO
VSMvmz5z2RkbhrwMKKxhUhvmHjia2Yna9+PzY7v0009540tkCWNBc1Hj4WE3nABQ3rFqV0Vsp5PO
f6xwzqnRLw/nBRwUGKgeCfyhCusFbHiHN5uyA/nwybdHKq6tPPXt7ZgGoXnogzRgqLqH7c3WAVEs
PI6cwP1s60apArYzY1TtlDKlAP/ab8pdi/NuLJTV0AJjotJMXGUaBXKJNZW590D7CjevETB18t0e
qgp2AGnnDQff64MQvudAOO+Vjpwi9j3atz904LrpAyg1VvlhZ0BZ/a7bIMdJXjXw5s7HEYGzEXAE
BEaSDq2KFZxIzA6GWxEMG3RDDCS/8J7cOy0FiRLHsFN2UJGE+0ETMN+G/WJaRscOcNz0adQ6d65t
ntopDhlGGrYXDucskTUaziGwj+0SC3ffm061OI403fb8XFlYS/7byHwZTigqDbaHNUtqv3yXsPSJ
HPiHB8VlG8YTDPnrbAFjX+saVgCJN6bIMvUVCFgJjDp3l/362Y7EkxD6OE0JIkUUaXgFRUDkaWA9
A7KyiCx0z1xrJ8DL8yvcQ+JopQRYCCmMKuvdL8W3i15grrYrUQEt28BGNNlwSrJw9L9HOSDMMOnQ
XJZq5pK73C/gX0n8PoExmjpOcD/E159wn86/wMIBkX1aX77MH9FkUkomkWu0KLcQ7pbX2PJOMdeC
HA0t+M3o2CuHUUuDcfr7l7Zg0TygKChCZ6FqG96y/LtouQPmxbjyMksNzHKbXQjAFELWJWLgXraL
jNeBSl+OP3A+Ul2477Fn4QyYljNZFHPWh7OXhrFswT5h1qF/w+ep4iuBcfrF/8jSc9Xd0HCVWvmA
YXHrP9BOX3kWQEvnh3xh6zAHbbJRCclNAP4ciFffWngIvlWT1f1uXKN+mI52f863szS1ZsEtPT6B
7oTb1ZpHUwhH3QJkHOjgyA2vJso3sC0A61EjXn6eb/DfnYaU8ff8UqytHaDhsF0Ju/exG4FvLIrL
Vnwy19qxQKXllGFRpmaAezUcLLDuK/uirdB/sNevoaFsFON7BU682q6ur3J4pV0PVW9/v6xjZkHe
ly2cA7sOWbwdAxDIqf2Oj1yzEtZL3T4L60A3AGT22IpWaQ1qdRuWuE8f1iSI/56tYJr/PagEqLuo
OC1wID9fwczzDpu4d1qY7+PQrF3mLb3BPKSFo+FCFmKFNi39zFFQ8Dk1I0iQl3U/+fsVPELbMgfY
LfH8QFrHKmrh3Zgq5a3oPBZkbwSOAH8lVhRDp6lfw6kdiq2heihaY8JtGsC0cQdalfUt65s7Kwwk
LNcGrCdXoW+EucotwGovnAOzWBcBxd6xxK5SGQ4AldWUOEME3p3V+4v6cK6u82064WMESSulomxu
Kt2HOCTRfFi7Dl2YA2H4dx9O9ihQik3aBBboYJRpVSoXRzyujFa+2P69OJFw9kHi91MjWoIG+qx4
64fqkE/jKwoyfl3WQbMYr4fGDNEI61sm2n6rM/pnGry1377UObMQzzhsbHrA/xJpu3DFra4I6Vd2
aAvxHc7iu7EsO1Mg1CSTgrAVMIWkzckjHFNvrYy8XNY3s/ge8lpkDsroksgLKaAHUgEOItqV8F4a
2Fl4q6DAZzfGNilMN91kNsxUpyEqv7lhTlZm/1ITswDvS7ft3NZpEuzXQNOfQEUmST6u3S0sDe8s
ejONG05fdOif0nIPMOcpDjVjl50ikLl+Dk7uRSgr2iRu1xeJcSfxrStdeciDsb0M4oRi6r+jF46j
KP6HvRA2yS2oiVF4SB3yzM102QwKZsErWJtlaVSgh9xc3YQDKHVYh8jD+fm5MLzBLHYjsIilAjo5
KWmOIuLIg0fhMR9KEGZVbXXBn/PNLAzzCQD/dZMBYFIKxHuGJO2DBbjRbRSqbWXZUbc738DSe/xP
LIMGCqOnJiH1+ASq524cbBhZpvH5x//31fm/u2KY6fz9AsCjgJkr8AJe3e9CKzo4rXzgbhPbebfl
nd6Dpnlr4Ohsg+6LeuKVdpdeaxbgLWjyVgUtJSzPqXOg1ZDtpbHYc5t77WUBPtfa1QX8xWzSw85p
hCm50xc1vL2pB1CqF144OLMgZ5PV2GkDbracAArk9TWxoPY16bRy+L/QS3Np3WjAdgLWGrdi8sRU
RCU6ey8C+G9MNXC1ly2i/izOgUZKUxBxABsXwYdXV8cuz59ZaVZ2UgsRMpfXudLGVTpKSlEY3aUl
jL1o/i0YhzUlw7+/iMhcXleQvoWp6GkIaJmi9gBgbZMPb6WiXVxXlg/Hs8ZdmVGn3PGPWJmL7TpS
jnoSeBVHOLdlYRebsREo2XNAxgLoZ+1jcqnHZiEf+RP8L3ts+R01OGYHTGpmbUKf8P54PuiXptUs
5kOpUobtM94j983Oqah73zMithNABBeO+iy+jV/gpkFxCyY4me6uSvhx3BHCvLWKDXpapv81FrPl
G7YXoD37I6YVqhwa1JNyOEjlLtiPKFRxPLnPNev6He7f7SopRRqirqoM8+7V8VD9xmrYAzaBaz0F
mQ5x1WWgDBziAP6S9RvriKP2iqmcb0f4Tv2ijeteS1YOV6bIJSr2RrWBfxFs9TZ2U7jTt9xBqdIj
LCQnc5/bEMTelSy3ph1tLLic046KaEtJ2slflw3gLO94E9wJTmXtcZbiGk1GMLhRftmAOmqXrxc1
MZcD5lZJ5SRllQyl971P7R3m32Nlmcum4FwOiI9Z01i+qhI6gVFdE/fIp+ENNkYrH08LacGbbS6A
42ky4N8BgS/amqB+yIghjgy0GLup4dZ0BbfqMjz2kVVeppaA38rfK6nDIw+eg16FM2nLhzGHgoEm
b2AAhUv1ASVSK2vCQhLyTkH95cQvx9GeQwWtEs7g4TJNoPnjWuyKtS3Mv/u1S9uFFDEXCjrwhxkr
MVaJX4/FMzTr7n2YZ/qnLh1r5RB2qYlZFgIBO8gIaOFxr2nl70yth/BP77JpOBQKhYsrmWipv2aZ
CFqJbJQ+6DdZgduR/ehpByo3FAwUzRSSbShXL7CWzgy8WU46Wfk2qairxG7+pOEbZNLxMNE/DEYP
WrBj5cAg2yd3g1g7QPv3xROZM/QszRwcSbRVMrXWIYfxKFg8G3uwtxOH9YDTxAR+Pzq8cFLMVYMB
TatwqmEWADBOMByjuvf2XRhBiuBnsrZXJvjCvPgf2SCeDVOzwIJl3chudFe4Wz52wGtjh72yb1tY
YefSQdDUeFEYXKEFASy4/AKmLoUFh5TzqXPp6bNEIAscmFLYwCY+ONx7URgAvuvsz2UPn4W/7TMH
OPYaHj2yuLJTeBJ1/krHL/3u09+/ZJYTsbRH9U66myYXJVPYkTs8Of+rl8Z0FusGJMGiB2V2B4Pw
a5EPh4g/iPKy1fDk6/n1d0NHaQeYMumOlYpfoT6x3OvCesrqcn/Zr5/FdeoFYMZSC0YDI2DDYcv6
DbVsL66t/PN8C0upY07HA4FXpB4wOEnbik9S8DfUJ94BqfAoNN2nln+vJWx3UMXz2bC1ebqQGefq
wQwmTpYkY5HUhtR72cGj3OHIjj3NnC0uYsKVRL+QpeYyQstoXCE1At4FA70W1L1NZXqjqIo9SlEt
zm4w76ZNO15GyiRzTaEubT72tIMBo2gttW9PlStgTYbT7vxgLcTJXFCYQ6rL4VcY4SLcv8mktzce
/3HZo2fRbXKtswbWIXEN02V0SYtUXntP5x++NA6z+JaokJi6rEt3DQu+pyrYWvIt7N8bnFXApQEG
QeO2aNbENEudNIv4CbSqXg6swOl1Zu+G3Ix/UgHX+835d1lIKHQW8xHk3m5QedEudLuJbAYn53ur
c/6MMp2slTaWXmEW9qPfpm3AaYSac7gxVY9Ot3bfuaCJJHS2gXf9yQGoLcsTB+4n8rqpyob+DHwN
kQj0E+IqNx5UvRZQ5kD9TtqOHtUgYEkRoDB3+JlPSrjwepeTWNkuL7zqXGWoLe6ADjOcPtfEkB0r
2TbFvgxqZl22Js7Rd21RDHDlyIPdGMHz/CqsWqP3oKijSv38hFjY8M9VhgIO63DcZGM8dgBiVql8
KNLmDnaqn56t9iNfK+FcSJpzoSG2jB5ltEE7rMyxx7JvqzJr4cZuHRo3WBGmLzUySwMskG6fDmhE
jqraWI1zR6biaCbnNXL6lVVzqY1ZNnBzmHDBQBGkFjLt23Z66DP5FvjeJw5TPs6PydKsmuWArgph
cUnTIZYkbzahZYFoo117f9nTZykgC01luxYFDAYFurBqFdldHdDh+/mnLySYORLPxVEbdXw+xIPd
t5vCT6FJGyIHfijuWhnUUvfMkkAhlNPhbnqIU1APXlghQPTy7SlY2XOdzu/+cUIyVxpOXq74MEqA
lgUm6NiDTm97t6QIDy1zD20WvubBWvHgwqvMZYco/6YTDb0+LiKn2Xt2225xvrvGJ1yI7Tn+jipC
p7oaeng/ZbHneHcuhdQ66vmf0UG9Wml+nx/zpXZOofJlAzwqDmBcYPo4deqnAnadTZBf14zfu715
PhUErSwsS+3MwturRjhXcoyMcpx7gStkXEM91cqC3Web7kyxJg5aGpXT37+8jzWxhqc1BWcKtUww
Zc3zLZL8GnNtIUL+qzH88vQJpSdpIUUfB4x8FLX7CNTFn45lK7vGpR8/C+8ctpFdx9wx9qI82FgE
7kjOlHbx+aFeyH5zEV7tVNBcdvg8O9ku57ERowGHdWyKZm98Uou9K+BgtBKJS+M9C/RU0tR1YNoV
w7DhF+j9cG/r3yTxMpw+hEem1yodFl5qrsxjObzbBx/tWA0O1Tic3DTT47bKw0MIKd1FPTeX5508
4fJwIiIOmRawcJdYoAQMsMOBPPTN/zeoXsQOLUyuuUIvAuthaDxPxLIa5b7J4d5UwF7uJjOOuiwK
5zI901Dfn4QSsYOzgA0KFH5NbnnTZPm98uWHw7s1Ot7C8NuzcJ/yxp06nHTFEdxgN5XFrprKLlEl
lN0HQ/2n5XLlA35p/Gfx3gYmGIIwZXFRSdhTuTAoLSfWboQvBayV7ZXYWYjMuVovdd1aOKWPZgae
b2Ek7OAepBxXdor/qab/sW7NdXqjY6Z0FPBgE9AUBxVuOw3dV1mntgAE3yiFqvHK0q8ejNhRznwX
FTBxBwBVbBzu7QdP2xfOj9n2P6VoaoRqPM758MenYQGcHXvOuHPLgAj0+WVV/cSeZQdcWeBiwETR
3rW8TSStX13dfjsfq//eAjhz9V7lECetKA/23B/ht8xVC39hLz2kfQOv+Skbv0MxTpKqSfP9+Rb/
PTecuaTPqaF1nECx20+prr1t7zhDd+07dRuuaFuWGjgF2ZdVh/XhiG8VFu3DPIy7nsOb87INpROd
wurLo4Gy44MheLQkJIED4y4K+t1l3TJLATCHKdI84OiWE/IrzFCa1PAxWJmp/06WzlzPB/wOikhM
5+40qgW8trppBXuw/WAlIpe6fLaNtz0IxWgD50bwOfbaI/cnZ97z/fLfBvF/g92Bf9pffe6BmpUL
2roAoYefpFbeb7DrRxjYptFT18s3qsofIxN3vphMonM5Hng7VE8VYEnx2MCVW5uu2zj1KLc1dR9p
5JNNCYfEixY7Z64CbJnDy3rsAlyttOVbzWvcC07OBIWyw69cAEWez/fDvzM3vv3/7obCqpgbqtTf
N8zqDyjrNe0nGVG5c8iaSeW3A3Y+a4cPhPzXu//o9bnyLzAkbWXJa5gIa9XqrVMXNWEx7I95329E
7cF9cZNzlO5tcwFlrbuh1WTwFWEzNyXQIg4crhpdzfy82TMnK2FJ2fO0dw59Xfj8ncJVFOrSqi2H
amNEpoRCTUlBnesoh1/VnexT5fhHDe4Dhy7QU6x+cVFc1H3rnFbojSRwTwKvyAaXlJaNzdlWOgPX
bG8m5gTZznCpYFnnRh0+NOBEa210EJZXtKLDFnoA9uIFMMiq60n8EN3k/oFdASq8g4lbwTUI3U26
KfGpO8FRVjvdFXBk+RVTvn1r2mhAKaopND76mqix+qT1Urd4V6HDrKu2Ld1s3ASdKK4gwfIT1bp1
Mtq5uCe9wW1iVUB7P4V5BdOKhoJY2wWm2eN0d4RtvFbZ3rMmGHm7xbHOo+ktRyHAa+vAwVpn+9pv
j10ovFOIRXRbF0rrXZrSZuuXNlzYR3tb+25MSVQcAb6SSdj28LU14a5i3m8mzE2OCqGtE+hbqvje
61BykEqVGFknnER8Z0vhbIsw2PZ2iStJUz/lPoEP7G9Y/Zad4ptO91sX8GR4wF2DDAtXhH3E86Tn
9ZU2TyDbwIO4RDXJddNhxQWROq9gWA6gpeqwco1Ad1fv7lQnFbH77diPm77/yLDmNAL/ig/3faU/
tPWrd8rfsHP4oNYHir5uJ07udAjz2KrdGmXvhxp9BXDYCE0Se5fyN74off2kyLMw4go8pY0QxbEg
6DEGx1fz0kdsl0/9TSi/qyy/Q5/fomjk6Onmw46kh+ygMY1hTQ+D6gdUr/DNSTa/HSDY0HVXPEHn
C8JX6ncHHaEQWVsSzqEDPMFDmnZ3OcnSBAJsWm/8qoavLvOo2WFuooY5K7ErxSGkGEyEju8ZLHV5
dIeutTcKqx7eAdezXef+ooYc+1Y/lyU8YYXyrhpR36TG3QYlvZN5vbdNeEtS+UPI7KXM5Sf1vRrI
bLZDxWCFelyFolwrfyUm+zYO/YM3YcpxTjchLsnits4/usn76bTWqxu5H/0U3dYBzMaNuh5tvcst
8qKoD/ZzY7a2ndtxwPO3EMAclETDf324q4sK86KRvyxV9hs4r8VuwXfp+NyEGfaP+4yB+yQ91LYb
erCL/nsVOc+0oDuXnUybO/ZEJ4BsI33rkVfHD/bwcoh16d20JMBFkhu9SFXfRnb9lMGSxJT6pg7C
2GMSLht8ZzUVLhyO1I/2luPc1Tnct3u4UPfAD+W9gJG2fezs8gCgRVyM4UE5OgGt5DrLW9gaO9c8
G+5RKATH56KLxzw7wkhxW1TFD4TbZqrT+ywzr6nd7+CjB7vqH9UUPASoi7P8YAM93dZgvUcazCF5
a/HfZRTdFUDL2aHcOO2923WHATaxdsVi6Dgfxt7ajz67yzClCtbGMP2JFYwqnD4qd2Ks77NCHMb6
M/B/EVp9R5lU0hYhinOwa6y8K5L2W1+4r6TI8UUL3/TmyKLimYTkaDO43WT4rIIpQkJcWPaiUvEG
x8d7OEjLDS8wpqFQ9Q28nfPNSMIP45T7UHYPdETFIZP0A6hsHLKFH4Sxu+nkpaHlVea0NyYq9nCl
V5vGbtUpY3yDEdcDfHQPWUqe4Yds43YJRYioTcV2nkRZ7NrBA1YjMGGURzcd9djeH+30EORwEo18
1GqwvoEZQT1hUow7iW/nnfZlsckG8OVGONX/mKq0fYZlXMQ27aCnNB5H0n4bS9w3bSClCR4GErrP
pdYR7H9VOz63TmF2PO8w/JWot0OBInGT/vaMENsWuBF/i/937J5lY6wH1xnBTS54Bw1paTmI68bu
UR2fh1WQFC7NX90GdiJb4kUdTAvyOuAb30PnfI8UvE43KEoAR7wo3aBBRT1Lhw1cxsdvsLxuvzdR
Bsat4yKl7ibg1LqNzFkT+71dwCHapXq4VoUxDynQuDQ2KfREV17n1z9DXIq/hQFO2Toh6J3rDtYt
0Z27TVWNLZTkOmv3vR6FFTdOhO2MNzlV0lje8JNaUIMHxi1+AONLsi0E291b1+bjqerf3eZyam9S
VYRb0zTwTyd44o7o2m6PtOajt2tSEE6PfmlkdMOa1Kk+fcvrxyenhGG9ziLoUEht1XQzMIv97HWu
f6Ypab+H1WAjTTD3qHFvegugn9Exw6r/aWomnR3vWXSLmra3qoms6yGACWA89NxDiEkrGnd1H6J+
FFoseuU6nbdPh7EV+7IeIuTykXwvSFj+mNK8Q9jUWDCfh77vjkPgFM9i8uxfWQYABRyfck1vZBPx
P1nTUzuGJdT4A5Vg+rNoSpgoq6zaTXVLj8Ly3buq0OQ3JdJlGEfaHTLHNncFRvG9gmwJ2LhB3En4
iP5KbTW4D1NbR0mPhemhcX3+BGZH+2wazg/uGAnEoOuH7XbofJzxpVrYh7TT4XHKM2cj3SZ8LfAo
RGkgsG9w++mlh+6ivAqJHxx5yYsdfHHeheP2bVxpWvhPXSSKHyeLNbKxcS76a7DIuO/HqCfHoYef
w/0I0rDe1RILMTduh/hyoxYLk3Hre193fWzBxewxV556a0JHv7i9HXzrBqe5wg2Aty/aViVsyIs9
CNzkEHmBuUPClD99aYkeVhSq3FXDEB7cDL/JGOjXTobI2ygKrUfPoKjE+CUEvQF6EfnDsswWy5x8
Edppy11XGk/iKiiI6M2Uy8bbFkNX/9ETbx68sjdgo8v8ulUqeAto1mytPHe2kFnSrfKcFq1wrGD4
AsxDuIVWFLSsTz/H3QzyXdjCGSdRnAtxV4Suo7dTK5B6ja4pewIlRFtbVM/xj1HL0KZwHVfhm4gi
97UuUju/5TArzlBeDG+3jxZc6mIHE0Qn2IZ25shjpQvixbrFBifd6AnGIgeNymwTT6jSsjaT1OzB
g/633zg6AF5863sghe2BScdta17ZWbYJWK7SPzUmqrI2dj3VPAN3MhglzNYbhiPJY+2qYRQxI6Cx
NLWCCCvKkSAeCiDHmm3lV1jEorDZtkXbN2ILozurl7CMt/Jx47oeIdjwtvSpKEvyXtPs2QMlaDtk
3ErxwcnTZ/haSbnxaOoj96mg+aY1yVpsAMMs48cshUJ38nMPG5jUKpw48MxgbW1ssetr2lLBdiOy
4FMrsrS4UWXlbSM9abFvjGZmC4th2/qJDc9obu0mi0gShV5Ayi1qjFr3JgxUNH6OI1wTn1VloQBD
Of0QXbVEOcKFtAgI5WkrSRMV10U9VsFj58K0t9uwbhj7GyWJuUWOCc2eFKVTx6porOiKj8qzdnCX
pPaT4rkCyQyd/YPhKDHEHpFIG1ZrA32BcUApt1lFFU7366b8menTp5wKSBglbsPbblOAmTVt7Ja0
r3aFrcVO5ym8pZtaT96ud7FhbGxs5CHPbIvoLgKzzuzalHnTbSngt/UgS1ePsWtgih2HMAvU6HOd
6bhqQhPsckVFdWhTMH53pmuLT5ShjOWBNU7JXzE2BuwY+EmOW1rk9rhNEfBya3MFkFpm99hgOVBI
QkcL48kKd5zST/co9w36LUqXO3rtkiGsDy0KT8Yd7Nkm9w7ejsFH3bdIPsyUeRe3zLeajWQoot8r
JaV3ZfUKR1+e3Q3u/3H2Zb2R42i2f6VRz6MeUtwkYHoeJEU4FkfYznQ6lxchM+2kFkqkJGr99XOi
uu+9XYlaLgYoFMplxyqK/L7znSWDe2VUHYbejl0mumKRSRlSfIchL7YvARzQTFItW5HvxBb6H3pm
NEayjpDm+2aL8iNuLGGzDs7aD9HAqg3w8zy0KSxlmjCZIAJrj6MfFUmjOTYuRcafKvbQetv1AkXO
EKV4aMC/+5q3LoVoA5234/30ATmY2Lpz2BR92xxffviIbR/7khqfjnEFIz5cmKg9IORpValaqwAO
DHW4XSH50HsPyeyQuSlS0b4qnCmy7WZvkGBt0PEu1sEoM9vUOTkzaIRFAsUa/kYjVKI8BnBf6ndL
7NYuG5cIITN4xrneM8SRgAo54MajJ931FXsVwqOxERitfsmbckZXULPgtZIdW++cbKbgwEukNR4Q
l7A85aWsXWZMWNY3S/2QJKoJsb1pWeVNFsqy4w90rvMrtVNwAtdr+x4bCsuHGRLpCcYPcQqaIeo7
GOJH80lHMw/3nae5SOCjyj5hv9DNPg+lgX+xiaar7bz6uqIsapMCF7PIFprzt1YtZrvq0nXjAbHx
4XOPoIhoV1KOmK55MX664gja8qSNrVyylY5WpgHKjPxQDI0GqY2OKkxXPalvW19HAkr9olMQ1sdD
nUS4iuGhYAEKLQ1p9HRfhZWi54nVWLGL4bXbbz3FzYn5IY+vzOfE7ttJd0um8yC0O8pA09wHbiUR
GiI8NzoIC+p0tWFLh5da3sGaearDPMEIJF6vxUL6IYVgjG+7dZB+w2namOEdXN+nLa03MmlQM0nY
7JlmOc0UCF0qUUGwfSzrIc4znKUejH4e0ZfbqnyEMAle61XQOHoCnia/3krNMEFBzn0ylCQfD9ji
QF4uirhyaRzVDpRuHtIwgfJI1smWC5rf1Wvv1J0aYrAE5hlfXCKqdfw2mGbwmZ9h/Zn5oYUvxsAa
UPGlQdF1qqtiIBnH8TNmSha9v8ety/xJjxAhghBJEI4ncCp9UtFStClHQ4nONYzzR+sLUpzam9lq
onIwJ9Oh5cOPrR9zCRxDuUvU5xTV5zJgyRpZLDCpVRhYpUTxFY7vuo2/jcyvbcLRwzXHOtet2m24
303Kq1I9IhXUv6zLTRwemLH9OAdOPNUreFBFEFQ+6egsFOATTYD9wChdHtsSVRJaX2Q1Ya+JqH4G
4mdKEN3qDdQDpuVWXlTQBkOyIpC+zwEPebW0Cd3cbR+YZV5udVLl5rZLz+PExAuiM3vAKMgMr+t3
FRkHigBpdzs7x6DzZNwLXBv/lQQ+rJbEz7yrz/My6MIkC/Kn4wNcQwDuLnDj0FeBg9m8i/U4y8uM
+nt4Ggw2z+Pktzm+Gxv4WWfdHObrPUN+7SOsbPXwbJ3LMWlZMblnsJVBlfe9KHkjz9tkI3IF7tTn
+5YHYXfq9MhNhF7d+LlK5oVF/PtQ6tI8UAajgOMCVmp/sbP0JWT2CFZFuxSvSTf3MT1SFg/+QQxd
0H4NyyUy99KwAdBWWzSmeHVz39v7EbQRA3nAqreXPKCVfzJ1I4ortKsVO8J9SJrL2Ic9BX1lJEZC
zBKw/G1DUNCCprafxm8TEsBL1KAR5dWpqPzqDg7MoVAnUCxMZDc4OMUkE1ZG+L5FEXJiYcO6I6bk
U3ghrkR+d9rToEaJB73EnHWNghMaIlbmN+ASDY5dJJF6lzQQyjMc3mVovtdhY+cn7iJEv+qoNPS9
wHyG/CAQQIRHEXCAAL7H7fhNR6B0V4mqbV1+m8BTD1BBsa5e5nToFO+PNJjI9g3m14U/5q7w4UO7
zQO9Q5Dy8qisb48DxizTPXoEWXxhk5X5R9IL5j+SZQWFG/tvMOJLn5neAKi5zcGvNikk3XqSdG0b
NA+R8tvyGiACk4GUQ1uoRrM8bkthUjXrUZ7LvA3Xb3WvnD55FkGhAoR3buNE41rV+9aUOnoTfszp
M1rofNlPqLWnR0KDKHgmQxjlp64xVX+JS1FvmZoK0j4ZmDGgiQSnEeExySChOYku1YajdE7gC2u2
zM5kW0QaDTEOO2zuATn6fCCNwXSWRNImEcq4CXAKUgTRdDDgovygxSzbwwKGNc9kUQR11pLI5d+M
dDOADraQpru6oivCOEGWyOLAFpUe2xpoVY6eBS359EBbAnP5zRVR/Ly4EI5rEa0L/xwwG2HZKRKA
kFnKooK7sWAbUFNs/9vZGWuDBdCe6A1mibqu8AeCD/3Flz3ey40BW+tLh0hn94zKNNQu4RX20BPM
9ioPikZ72wl0DzBUpkjblGzXkzx0KQJPxvpjVYMg0ty3Y96vMZAWLLwXhxuNvfRVvzIgegSnN0uV
YZZ8hI3YalimvRLYEpWcDCQ4hDigmsHUN9NdveBu+CxIP0/7UNWGpijlhuUUWO0rlEN6vI9RL88+
YbRtplNk5qi0aSMbDJVnUPF8hqwNOh6CYd3EGfNnJT4QFruRJKPJ6fQO3siVb9J5gD3NPQ+6W/gi
xuxy/VjPKLXntMlNhTE1W2tgwigPOagpHlOwhy6UObsUTMfzIw2rtQJbSQyFAduHwe9tSKbW1Xof
o/pRdxCZaY8SxQy+2oumLasWZxUtgXREtmmFBapd9/P95JZYJyipWbkjFe0IPpj38Q5ytxEr8QZi
IBZBDm4nlti7g+EmAL7KOq9RJDmYeRQ3XHQa0N8lobZl+FTOmxvOk5eEn2A+MW4ACtoOVURbx03m
c1GyEwiJrN8BVuhf861h0QklakOuCH8a/L7e7FLhHIdn8Sl3W9FlOgSn8T0dQs2+rY0IohRlWBAe
XOlKfu+CcgmQLrKG6zGMRQ2QpKRV/NCxkQFq88EodowxndGOsgNczXy933AbwOAes22MnhvqioMu
xdSlIiSFhBRvqMuLJcK/gHCBvjKvgHhkTTF0cr9iXp3vGj1b3O3NiL4SlCs+J0Elm+0pRzw43SHN
O8LIAghGtxvXnMXPkKaO5qg2UpSvfuPAG2oOTW6S4xb1nwmkJeHeViL372qFJuCDolRu7wu6CbrX
ExrnI6LQQMeAHMMh76TlrEFlzz1o9mSRAFPhYxHglO9jkrJhWv0LQKdtvELXxmhWtKTM95Kb6b6J
lmU4MjhfDYcSWsrmAUBX/2DLVdc7swga7wcN77c9DrhgyPgEpxYEk28RSYcBpXCRzNbEc6b6iEyv
7ehkvcNE+EZLwRzFo4WLRP8DQFRd7VHE+CWB0I2159xj8zsUrZrpxVZBRF4WG8TqpRZ1fOR2BE4K
UE3vlNJgsywr0/xe4xjJ07pvS5VVixWQyC39VgEfQMrZAcOhoE1gW9S0176UmMxMNpDYr/txAY6I
PeOjnGE6/hLN2Bw/wQATzWtiVVTAZwPdU525lUFzWcSGfzIlzvhdDj+wdyNcRlBvxGaan8Axr+0L
UaV4QdOCHmQpPLDMOGcmvM5do/MfyAJa8g9RrKevfQljjd246Lm5GzFnuvHfMV05+0VJ4NKTjPR9
PqLMPtciigaUCbltPyyyAc7Bw0aHH+SsV8eTuF5zLhJTsmD8WhdrZA8ldXUOGTop5gMHqv9jZCvD
nke3esgTSPeXHiMUMFT7BMwa8zDGRX8Z8dg5mQ1bweFALPnj3Epg9waecu9032DUMuXjsV29uhKk
iz2FdJzZUziHGAmEYoqAhcpe1CdoY7cOsItib0NcbHfROsb3DYnEF4lmeS+mZd3zAqAdfD8BC4cF
oFofDxgdUDiTdQJMfR7Pwz0mB/BaWfv6EkGhtZf4f5mXW5S5YYU8eTZIrNwYGGxt1bO7uWExUEq6
PFnwCz6PnCkwD4IWDwR/6FqY2AA4HpvnNl+hqoC29Y3rpTiFDiMnl2+f82WddoiyaudEujh/Y2NU
fikXWe8D1Xk0JPO2D4oyvJcFYJZkw8l7qaOYecyGGsH2sEeazgEn7Ni2IUy41o4j/g5C11THcf4V
lzP4UuVxkwOlQQbx3MJdegk3EGYKR/sfomiRsCy2sf1ARt88WNMvd0RJtFSF5c2yD8J+qnAwaBem
OrKYuHGNiFbQnPm6i5UgJ3C0xZGEU3kIS+buCtkZSBxF88l127wv57jbVSWeJqmg7i2BDnNWYZi1
bMdgbaI6BYRM4Pyp62szGH8fh7Y6VO0IqAXOfd1utqzLOCoXndBxQwy3a9AOjP0QPAhXkwuBfuAe
8CfdreENJPMbfc99U+5wrETnJqQUgFfF4teqkWhcRbeSPaVNvkeWi3yvtrJ8qJ2EjWQYqqxhS60S
7uft1Cu67Epj4h2i81r4b2rBUt+2skpIx+Dbaz2Jsb1Oaw0fhJhxpG0M1d1qGyjSJqydb4P2EBSW
gONitGlJDJPEndUhQMF8id6hSRafikqXcYYtwZg0lpw+iqCIooROTn0vA5jDYfQ8oatbjTFJXy9R
gn6iRdpTPBVZDfLQex/3ZIJ+IrRfAxasF8wP8i9xtYhjtUXusYFJ3rjrYJqY1Z3fsr5CeP0iA3JB
SFv7I9S3WZbFdV7cjFMzQuGMtlOw6QiMPwSjagYUgaktg8V94ka9AZJycG+HG5EZrzi8EepIo1Af
KurVMzckPLOmHKC3NnpNFZ0iegvIBA7Z1gJ0VgNhIpSPYs4mZDTd94VSX9ZodZe8whitqBt1CoOV
2iRHkX6fg+S3W2FYd9IbXJLhWIoZrIHnXFrbUl+mUNHPgOTRdPZW6dfI6CqNGVkzj67jHER0eIzQ
sXwquIW9fQCPBwYRTsnMmsmK3sRNQPt40sCq/75GEOKUrO2A0oUzWOAHRBUfqsCyqyujukv6Qk73
uVLrsejaCbMFHPlPOaPBe8JmNeyj3GJyCpv+DuMcM/sDsLcb2BpalDKD7S8D6rCDb+r5Oklmn+ZK
lECDMSWlIcxrZldeuAe5fsRZcCfoIkA5LLdzsG3gLgHlDQVWYWVKVMCWVYDwDd1XkaimpEdWStqs
rjkPUT/up2H5pAfwhgnAGHQLLjpKyLMft01/1eu0gGJWwL+76sRdMEMbX8/RlIKM4Hcj5nl3JOZj
6nC+3leTwdh3C148XmZXo1MhSIz6tqHo/mhBHUpLCIGhJ8ybPRUbElehVEn6aJAHuFZitB0YhAiT
YrV3nVH93kAEex2nuQGoMuQnKhb2Y8nb4App7K3W7eX8bZ09OY1tRTC+j8gurrfirh+n8ObKMj6u
UTVdpYpDYDoNj0xCbNVmUhCaoPNk2aAae78oK1+6EvNtKHP6A+Dv+AAT0f5RtttyjIO4RK+2NSiG
Yv/eFgiH7fWEidFWFuubYvG4j8FPT9eondMW3WmqRiRfCBZDdd7r4BBMnUuIiimOWFIABFvtD2rH
9xFy6qGip3ZfAK1/1maNkk4D0U2wEeYYmgNNDXv9LsRBuychpunJpgpaXgHgdUhZIZUtLi3MsMQj
ju7e7eFh+mlAT6zXDHZ4hb/jfVPiQ09bBYFvUo8F12yHSkqExwXQnfwkSLVud1qSdbySmi/Bp8UE
q937Sk4dxaw1X/Q7q/ySXxjSk9DfQ1Srp+OE/d6bDDPBlSAJ1gKCyrYWBEsAp5qruUmg925h/qyE
rl8jh/LyCwxgp3XXi2jAzleEKy5RVIK5UAKbuOvVCAADRTsSQO/RyCzlBd9BE+62AfGsHJSMHHtw
0g/K03O0wOfvA2dAkk7rEiyo8LupFeVh7dqiepIB19UPpKdDh0hk2yNty2MyZb6jazIDS+ja2wkr
vIR/6eS7jo5JoWH08gFUCyPvctBJtmMIGb46F/CaqHD4DwOrL7nKo+p5Iyt3b6oYdfPG48maMqEx
7rIfLZ9Ygyp+RoLLPp56GWaL3whDgkWIpJK5W52twB+YanOQUSz6Q1tVroZVIaDIKrUlNnWbIht6
2A4TOpnmqdjyebmzMZlb8ALCIj/3unDFZ3jq9vz7DDqrCwBOG5u/a4cSPLCkbU3E0YIVswpuzXat
vjeYAizjAaXU6kE1InDqfiB8wQwNSDNZ7GFABIADimfy8UsQLr6+YK3W3WFDOMAK5rrDMFIAXY1f
Y8fgg9u0IdZzg9wGnTIhWvLSBUOD+d9K1zGAKYJd6q/AsDocBkg2gpt9p+DMfgh51/kjxUHuPsRL
j3TckyEcDedgRtcecQUQ5pLRKliYhSrJ2u4VBnZDc1pyFJllEqBX6j4y0zbqXlgabC9wDqX9JbSL
NzssDFzWFGxRrP4oxg9tZjlar6yCw8B8kmSp+AfbU+xMSa2FoW8k3vryA+5EO72HeOyWKq5zKfpT
CEsOsA8kYryASkdrrD4HE46uLzAO5s0zfFVWioO1t8P4EhFA0+CvAPPcBQqr+pFaOA0/CVYOrklQ
4OcrQALSenNBS9sFZwt/qvW66dis92pxpoM3XjQ6P9xaVqT+MENG/RJueTvs2pzULTb4KQgfOQY0
ViWYeTJ1hrXO6vYzgxf9vrCImsX+7Go5XjoprDAJ6twtQGFi8ro8VoOX6/dpAq6L+lwNC30OBm3H
Q8FnBYoy5m1y2yN/XueHlbcKMCgG7hv9AKvFuAXvRPD6ZAu2TJgJj37+EEfENC4NYkl0e2yGGdVi
Wa+xP+UlUyxhm4BlSIHOwz1hPOMAhnZRkzNM+QSGEx2Axbpqw90AbdggrmYkczxfcOlAutsPBdzG
+V6o0iwfg2aF8UhSUM/suAcYNQG/sJuk9ZeiGEwFHu2kcW9Wa671A+rqYV5BNGESNQ6vgf8pUMRs
vMpd3G8a96oAwoKWE2QK60B6KVwFbypAT2P0YOIYoPoRNDqHYcHGKtUPmZ7ikawJhu3RWO1mxcfo
GW4mTQNUoudj/eICMJkegaX03VPVV3n0BtA4nt6LumTiQ0Fxgzy7dazpu4igwcf9XMCU7Bsc2vNl
AUezGQBxwSBjiVhGhPTReXbTou/roo7kPeVb2T0RN8I/09ilmHfGDKbDWJ6QnKR168bhvJbRWl1U
CPrJUy7cvHxcR1dUmP8OHCPusYkwUR483AkaQdT0vBmIw9IbgVvcFwXfyGtEb3qVA6D6WmHAn689
SB0mAM8rCkd36Fgp+D5EMO/8LR5mXmE0Fef83OX1BNKHY4OYpyOoKjrGJiyJyBOP5CcK6BRD6T7t
3aCXtDdogAHgbeCTnUC84ONlRehWqx9aSE3q+0H0Y/TS9QBfEr40q911o/fzDh6lbbtr65Xcgw9B
3lWmAEkm7kH8ykoaLF+awINvtMxA33ftjI4pDzb9nmHijoCwtcGsOC7fBRp7DRDYMJwxwWkpmkFw
B9vzDSM5csBlKzxjR17fzVjnXTJ6CBhPQMKYOa9hBNjGTx2zgFTz0GdynUEuXEIXABA3WggcEQDH
HvsQ3jrXGLB//Oga4BNTygcERugHNFCqb+7hLClXRIc5sm4kRcCYDD6Es16+OYN1JtPCg2d3DTBn
AJdmm4zNwI+a8yRQJfqp8LZOTTohZus+ssWG/sKgsUfQcEVAQZGIXkhJjM+I1qKVr5OJNXkC1MmL
vQGh62NsYMTxoDF+tuhvYzdnYG+04Pr1K0pFZEWFIeaPeQgKSGKhFnbYKkVJsX+ZZVZfYlHU2weM
7YD9DitEYHyN5+lZU+a+IDnTPsY6xntCV6Pma7WpNjow6PjKK1ilqk6nFm/nbmM40e/qSnXivpb4
PAla5EG+K1oarEnebAM5cJwwmI+VA/oZbeb5kwt4bi51l9OPvUGzmepqCLqkCvMxfKBorMx91xe8
fbSEqeoOrhU9qBgNuArXPC5YnvZDad1rjUQSAMkLjL0OtitrqK+7Dj0QZs3O3CmvhXwMFpBLU9Gp
GcwmzJasy6xAUkvqG9HAWgYFPDbhWsj33CnyGSP+pgI842SemLke4UIXQAaUjK2mZdaLLkeHIbf1
PY9sZ9NNsa1Oc6B+MlmxSslxjXPxsVIchm8FDwB5BlAGBHuBzRy+rR2dPrVqAOJUOJCNVCKHtajr
ZGgqEd6NdrHz+xo+nzpB5wmze45zM9gXEMqrJ9FGRXCHAhX3a7lU+bTbSlZ+27ZlcTug2jlJBMwV
yKE13m3fsW1VeSo5PvGu9wVQApj20nCna4RyX3I74P8Ha9d8lqsf6l0ucN8Y0oAaAdoxARUS00hw
FYth3FKCWUy8w7GxqAyBGuMPmXeeX3DVajQeVVW8ckOR4QHuoO7SSoo6TOd+WtsU21sOQKQB6pei
we6r0xqLUf1Y5i48j7JQOFfaEhMTULFX+RRN2A2zjs9hkUUYx0xnschFZ4MF3LSza8nPHAlQGK3W
dsPp2A23mpsRacGLCesuSk27NTPeMBD8o6JGLolCPzU84+AJq6zopeEPrgcPKTWoijDvbvAAAsLM
wJ63AZ1U2oTNrA/CBuRbZOzwGWcBo3tuwNVMYRI+1jvmtTuPC3i/mfXBYlKMbuIHEOiaIJnpVr2N
TtkmqQu3xo8bqIyviP9D26PkAPve1AsL1ixpIiQRFbFC2oCdBgIaHRAf8o41sCgAMCs6cG5pTxDO
a2Y4vt2PoVwJlAnY/nZ8y6dbve4pz8oyHr7gxKmqPRBkDmKdDMLXYkFgIyih8yCru9EDik9h8BWb
c490F5gdzZA2ZFqPQbhr5nnrkZ6x9me460z2SHWwfutbjjJgXTv0YmjBt+IBe7zRJ0sLHG0zDRuV
gaVQjSisMKDHelHt8hCAKxilTVCDJ4d84ekSo2WSTdYXVb99KVTNn+B+XrxJvQBoSzoI+ZqUQsDl
v46YlUY3X0nE9C1IXIM+dJzAWEMEkO6fpzom8pQDeMe4bGuCtK8GNYEJEzH5HtpPjCAtW4sWYY5d
tLnlc7DgXEqC2ObDmmhZDvn94obOvSwd9KERqmUWzzvaAE1e0LRi6ot5twfUXSUChzFG9jxHIdwm
4JKP0GXOZLRdvGsXLovPgxhX6LAstbTsYMOG7RnYigbhLUfUo5oCmvWsqKc1+w+Y4scYXavoDgx5
k+KI2ECGDRX4KxrZ3Z3vnluGmCCxjuOTXwOya4oSI+shEDuk5IBfj1IHfKTAPc6r+0KWyO8xmBnf
kVrGZ+C60+c5D+NHMxNaJ2SbgOLUpN5pJ+m+68L1ACJQ+7QZuOROA7jvRFGSVEEs0ipaAep6jDnA
VQvuRxBUnmTvRRoMIMuUVYOxvXUjQwqHu+G3lh8ARrkXqNDd+2lqpqzQozp3qGxYYsCaANIL8MPM
ywwsvOxfQK8akSI0D8gTlM2BTS7/wDet9xGhLejAfE0mdC2J7wXQDsuL06ZQbFDt7IshcfdRB/WS
dFxTh/maXUHXZcBJLatTM9EgXSLgakoUMh3yugcnerlsENUkaIm3LAfg98jHZXnuwOaE52OZH/6j
3yLj8paZAyhsHEnIOtcs6fpOgN0ZV9hZ/lzm8qvdw+8JT25CtX+TWEkU3o1tB7Pze32Aqu8Q78MX
sgtlynfhHYr0hCcQZN7V2ZTm5/AcHSDr2/HvLsWWBOPtv3gffyCY+tk3Whg2LZiJmF2uP5EIK7Y4
T+Dx/fmH/AMBI41+0pFZpHvEeanUnmJj3EkQThERaktwPBFunBQYyn0E15UeI9qNO5R5deJaaI1n
WFbaRIGOfPA1KF/ooP76Pd2ERL/3xf8kQENOBBLUVygB47kPh73xES8eLU504K4heq4EgPQmDrCG
h5/w5LUaU1AaijjFENiOf/HN/IHK6Wdfar1sfimDXu3RUyI7uizkclE5yN4ooPgBzFIZHf/8GvzR
Bf5JstZ3wzpwxuR+A6in3sNGs2oy2oCmcKhLi/Hpn7/MHyjjop/Uaxiyd3Ezh2KPgUIIphBtdx0m
m//LD/GTANX1YhrgSCn2k2rAWKCAAnSTKPdXIQN/9CX9JDrzne4ap3P4FwGTSKCQOeZxdYXh7F/5
xf3B1/OzS7WH+BNURyn2Ee920ICCWw1Z9V8spj968p+2knzBbFWg2d9rEAWSqJ+wQxaAbP9XV/Zn
c+qwdgy8XXw34dbIRHnAo8Nm3//5k/++IJz+7E0te9rMUP1j2RRAbV+HtrwVZ3KFBSumBtC+uBGi
cWBWXrjrn7/kH31bP93/RaQBliEXag/AWHzkXT9cK4qR658/O73dV7+zvajby/7bvq6qlclp1Xw/
VnmndgPpYpsiB0vUr7JpURnlXaQ9yI9uCB8wuNuqz3TYSJ7JsGL6XPDK6WeOt1VmmEbOgf7nZfzP
3/gIDP/9X/j5u3VrX2pMc3/7438/2wb//NftMf/3b376k7s3e/3avA0//9FvHoPn/dfrZl/919/8
sGt96den8a1f370No/G/Pr9+s7e//P/95d/efn2W59W9/eOXr69N2WbALfryu//lX786vv7jFyrD
mw/Kf/77K/zr17eP8I9fzl/7Fq9af/2dR719Hfw/flHR34UIJSSxIdoAxTiu2vz262/430kM+wOJ
mSb+RQV28NaiH8LrRn/nKP4I4RgeKoVH/fK3wY6//or+HVRxqMzxG47/gJP0/3l3j/9cJP+8JPg+
/vXz39qxeYQ8xw944tv29v/WEvismKQr2KhC9YWnQlLjb9eUHETgcOP5nRjEYW3XB5nXPyAg2E++
hipO7gaojlDmwhvmU8f9X21aiPi4bd+/eQcygkJe0IhIIfChftredQE+lNzMuPPW7jUkVuiYF3nJ
uSJoYyhIsh7JUX09fgFTxB2jaKbA+OUZXO0OYzn4bwbVgKtbia9VI9RFkbDNgPRfloKHFydCyP+6
usliq8Vd4TEcEkyD+dQ34V6p+M0qDNgbRCruu/DDzc78c1z5j8Ax1dPtP6Kx36DFI9+qiqiHQsAM
cuXrXvcm/IT5F+BEdO9zDy3QclK8HU8g76WNmKM7zNxeJZrulVN+tQ1QWVHaBAFCxck2RcZFL47o
Nd6FLN72WkKv1ml9kcwBMGzpETQ3aA1u/8IGjzpxjg95R39g5oIpW/hqzaGHN/bCwKA9wBgGOr/i
K+oNnSGVXWYY5ftdP1bvRiGLhM7Fvl/BPmtBdKIYjaTOihcZcow8W67BfRI12DpTxsHo2PdOXz1M
enYYE7t0Ies9CHk8kVRtKfgs0DYCVp9ZWSUxlzTZApjaQ2N3oAM91eIhp4UHlOWKpIMiNwGwgnkl
2dXqKgqtksgYxNSBvpY0MwZDkL/Eu2rYIH8xIcioQNyhVeRBBTbeVXooMISZoXQrH27tBSQn95cc
IS3IvhsxAplTIwxAt4U+gq2WxCj8deRubPUpW8naXgu33FXg7ZxVD+Bv4UvWjVWRAmZCJ30lsgc/
1q/v0B3Yg2spkhwVynzXtF/nGcF+aiCQVtPHEM5XCdwFzE6UGk3KhD+CsVOiuv5/ODqv5ka1LIz+
IqoOGV4BCUkoObv9QrnbHnIOB/j1s3RfXDV3bnALdMLe31p7vPSZ/uQiP4Z+k2RYE0JAuuQzFnO7
n4ZZOUN5kt+ZzShRm/LU9+o3cQFCCYY+BW5K6sbqROlb1gfCnPcU9HLUyvcWb04xzFypuSRtFqD3
QvF4dv6XZvFZh5XYFcXDl2UW6tHuIQmsjBuJqourlbqXnL3B49YUxo32Pa9rpFjiG9FcB8nqLQBS
5uNTYlIJf9YROcsKrD3zYSel9dH0QcocuIB8MNUnJbvTXPHE0h9MdSfdQfjaSOejLM1oWcS8V9tY
9wWpULX6Xg2tDLV1+iLYsxMPttJsiV63pUqOIA/xAGdeFZOp49D1b8248BZr/j7pJMmbHH9kzO9T
UPja1tbvDOcnMZT9wBS8Kl+JcafFSFeH+ozM1/poO30gqYjw2xIu3tNX+mvq00pVRd/Fjp1EVfaB
raQ5m17j5kVYbu5rN47nMvbI1JV+pnWgffx5OHR4VW6QeCn3Wzeduhywy5qNH/LotEe0liMbGdME
OUDdVamH1Us5QD+UngquoRjmEtAe+1ky+aalan5c8iFjygNTF8j1bZU67VdewZt4/Oi07hDTkK76
bTqRasYPSXbXc/X2OjOUIY2P2qLD+UO/w9SaMJPLcHA/yDH4sP3GyRHZGeX68KRp+vCUZ+RRtIpg
bm4zDVunMAgTu+kQPFmkF9X43HYXvc8c0GPT3YuylHyKVBmpIMk9EwaXs2EtaCrV+ZSa5b+JWfBe
r9bcqsAyArsR81FDROMXxfxb2GTP3bymVMwF+F2Unqbs6H+tz6Wt/rPYxAJzapqzWGAWhaZf48w9
imq+rMu63vt++ZWSekedZ83ehmwMTP6X4er5xcon05/T+F2vLflqcT+v3DSmoDCQkezMF4vJCSeN
ldvBEXZZumvfK+5zFodkh+swziEN1h7NOX0czasJAQGbacYDWjvQrt6iba0Mv7C/spRGesnZ5zYB
Uu5txU6OlWFSRBfJrjfG8mlr7P5KCRP9wNLx8BUWqKkvImWhnBvPDmFR5YmpcNahXNzO74vqZey1
5Sltv6exaw70uvtLXlrujoYqk4AKd4g0qZwoiNh72FZ0JxryBKemt1z35aEaq/Y4JfmLO0zqZVHi
2Ndq+5pUEBijRS5QsUgstWaS7QFi2rNN5fZsPn7krPhVlSZPWr+XAxbGWZkyXxcm5NuIgixdPwh/
rB/O4iyBak/vFF8BLwQp/Op55v/xhlHNzrMdx28A1LxyagyEpYwvNI2UZ1P2J8eGa2uQVeyzojKO
moXNNC5d2CGzbyCs2/gjq/sQji53zeaPucgxmAo322lKq1LuN/pXcyLHN1dfgxzmnbYR1umdjWTr
Y4BpcV2rsvIZSJLuClUZAdd3cSPiM+1Qe/ayocmivrYi6lf+Ktr5X70WJyWZn3tRqR+O7F7AUD4J
RW1HOhU2+fDK2xZdI57O5Xch2QdsRfDtVcvgOUwaYvstW+xzVWVBB3gcrY02RiIZROtpNkB+T0Bm
15ptHTVF+ZbKihIRAT6sfsa4n7Vxjv77EZd/1ozX14Gd3SM2IzqsdNIrFusjcWrrtW0jlTlBb6w3
6iuX+7wh5z24f2xKmCHMS+o3SfHK5NmLyO0/6SzcP4yT9Ky4V/xKVc29yLT+Yii/GqU2rrrN1VnM
+rRq9VEZtx+VCj/0pWkd8jx7SiyNEkdS7YxH4KayhhmBkkHan7Sj4XzRtwm2vk1vsaG/6NWc3U3c
LUUOO04yOfuwjS1weCurapXPuEg8rkZbBJr8TGU8x09htniMZOPBvgItMXsaIsOgbmvF00XFPQQQ
MYXkA7u9GDfM61PMhpKX52a6UHAlOFZ31vviKp3P+MFpbw0Up5Nuyo6G3nwX7hSpRju9umQxAlie
Ali3o5n/+EH4lEBVlkXmlNaXWiW3v5gHRkoOp8UpnmLCZp/J48tEzDSiSvzjLGsXkWnsIhohB31r
zWNtiO4CGtVdhuo71dV1Bzii7TMi4IU6mrduYDmnSl1FS6pVPs3d9rI167+a6Omud/j7MTNkQaMZ
cDmFMgagZ8Kna8Q5QM/qW5X8bePK13TF2LlxexPFVHq1YQQ0tded2euLt5aZczTI9xyG2TB2aR/b
RPSwEoHAkJbkiXnEUKdwykyxa7Q+o3cDjKf0WRFIxeFITOPWr5zWuXXwglSx2l+DXv6TxitwZSDl
5pVLpoaIDQ1fKPpyJNu+kbdpnjR0LlG85vpBbuvfEiDtVLLveL0iraB1i1+ivF1I1DgvpupNufTS
dV9zZUv9yVnpbbgxS2exduBS5suabvO5MbaWMyv08bQ1il+oYj4saXtdmJH8Stal9LvCrt/mZf4A
Ztv2uWxiP1f75USS4ZkIbxpMc8f8OxMIjUagNxiWfRZO+rbGyhhlRd+HuksWrkS6/txroHwAXWpo
kfr31ybj1D8UfmGK+Fip1o80v9ce+f5WDkfcxGfLNtIzp+KOBNGjlMyeE9S0YIjePWJcChv2lpaf
tan3R53c9U5QM2zZOFXMD5d4g8EYFHnI9MSMrNUhwiw+aQDLl2xUFKqLyQ2GWwtH3Xbf862xPNkT
ua1N+ReuZPIVoWl/+fIFKZTyH1XKY52AMeh2uob9StiPsvX8PGRLAA8hPIWVZm+LIdvZkz77hC6M
oClwhiWdHj85Ss3hyOEzagAj9umW35XE6TgBz1lUa8Z4UoCO2pZJQqXyOjNf6rAIoYYO1gQPkCm7
jHJ4EWU/3cFH/dKA2SamlES9nl91jW2CgQ3D89RQBy4I74qGjkaht8y3na2JwGw1Qa1t4u0gf/L/
OhM0MKMaf0lRi5Ox/T7sd0nabC/uHL8BHMfHokSfwWmo9izTVZB7YME0tryOpDbQnVqTKipIWtou
dLNhLNtO7XVKEUQS+MSS4jIWIjIaYzxm4OBVMvK0eXt3FVAAmGzRR7GwuyhPE5OAbTxT56rM3cRs
7L2arsOZMOw3XACvUQ4c3thulLZKfLU0EV/zinUktvFXEdw8Jqx9Pk1+bm11asNrNPlJmddzpy39
u1qcN6sZTz0N06Mc10szLGbICFWVfjVXRUlcniPu2D2na3Z3FS2qSru4zA3XgdnE/ZGksboXKk4c
g4xppANr7pwmWqjzg2Fo+W7b/sWMrXtJJp1rYGvIXcco6f2cbgqBv1k9aES3sEaZr22fam/jIE48
l+kYT+4//RXtAL+OwuvQJcZhS3OqleVa3hYtartXLeXgCXrSH6CloBu1+CFYTeRuIW4MSCWps2Up
WYBHXylmNCz8k1kHDqn/p3goyNnn39ZEkrOrdDV0J6a5e6UhnuzWuqfNqN8Iw9N1RjDlVQnp5yFx
aAxCEe/mXJlug9DTg6wxMGadrvp6tSTQxap8qam0kOdc5Alr0AaKIBkmRRdu5QIxNUV8JuRiX/St
3naMZe391URRw36MpyAWd5tO0Wls18orla7fVdgBjrZ9BRbII75+ZBRkfZqYhwTUDS1j5OJUt9ln
lVmHrGunfWVOyVEUG6FDyjRBR5v5QJbz1G12c96mnhtkKbb/VNkfzbQd+03QdTPB4gU3trCwS9gx
mfZPC3y35RiXgddsSUbtXWbtaa3s7qcz7Rc9yXd9vQ2XGXXnmYjgp2pqypERTe+rUvRHIMTC76fJ
OSnEQOBw3FtMrtlvONsx7sP6datK+1W613XVz4mm2LeYV+4FiPwLDhIjgZv9aatSO2nV+KUoTnlS
1Vl93GAdwjyFctRG45fiwNecJhy9c7ItauLkoABFERC7eOKXs49NITk5yWemJmvPNrcQuzSeuWV6
2mgTVpp7MzSEkxMWVZL9ZuJhqipo1lntjkRrm1NMOCBOOzd0APWiZssTSCOgAMVeLM/Qgbw41tUh
1hBlTxA02ymaiPqtKK5gVtmuyODxUqDdx0r9vQyLOLBDn5lTU0YCm8dlHjv02M3H3Cnm00QA7Klr
W/B7qe6ybpQHc2SteUS2Qflb8Kb0VeOaeMkYsMBDZQWqUXlYjQwbwx7DmexrqKhWHEj8E4TypYpd
rv2p1aG+r2qf+r2uIp2adfxd1fDW24sIMB8VHPHCmrDVe2KVha838PSWRtt2oD/w/gBZCq0RdwC9
0mNhdg4anVcgM/xt3cQmUy326zilxQmlw62U6xKN7Rw22BwijZZpRgztZNGKHcnK8K3v7KBV+P6V
RVpFWZNRmpptr32UeHKhqCeGhg2HZB5HLuJqeygS5l6l1c84au03/3Uvn/TkH3m3U97lyZVMP99u
DkZhk3NsXB3T7+RmXqxBewX8nwh02J+LWhinGHMbQUuglQx+Jeji9E4FsP67cBhlb5oDV13qvSGd
9F6CUgQGI5bKdDmVmozinEPz6Mp97yKMSfL0uo4r6QLZGVABI1R1vXwUA1FVE3VCMK4PEZA7MJ5k
/BkITuzRRhiJw81W4UEmQoS5hW+M6P/rnLcgzesGVNZ9OQYepIUQjL+oOMTUab7Tk7iqNGOxNXUf
SLiuqpl8o1XJHjq62h+yLFDMMr4kO8lCmuQ0uxmABTTsz2OlR6tdalTZtmkPo20BssxvDiolwo6I
AwJHEm+lNKQA7SRkCVBgN306hGmj3FS0ODc2TP4UyKW9LNWy82iX35OYs3M/kzI3qA04LU4PnbCM
vtQk8qVh7nL+1bte4dzTImc4d+nwYjHe9Wg/tqdyUfZ6xQStoX1JU6FcWin/ZQiy3xL1YmHdCSyZ
L7dG6Y/ZnBOY6EnjmTOxTLwa6I/a9zrWLV+VXJWqVl6tOkuO6pB/Euyl4p9ejTr+kUuckHpIoo0P
NBytIaeFYNvoiiyJHR28T2gDmyNQw0Hpl39KIetbN95ZdeFaFZw65dm0O4Vzzqx41VaUhD6IFczF
+u3EVh3oQ/9sq93PyNwinhJDGl3buaZZ7ZyRTfwmkph/qaqvI2QL2yEH6ZZtxN1KZ7+oD5Fd3jNY
KXWLezWQjGvWxSZRgTevW4jjDj0F6mauTy0dW+7SsJpUMvNPsttnhYi+1/BC7x23J8jRL+4naEAS
dCJXTo6pxbtBo/RWjoh0TLwqoWDLBH5ZmGZIlN23mcLg1ZlihJRH2Muy9arGlXETk24y8lp3nlbT
LvdW0rWX3J64szf5jzMUpUdw885so/FvxyuVjO5ZoxXgjb2eUEMpTh2xstd5W48mKQoftFS5iGnd
6caw+I1lUZPsBm7cxnqSKB+BPbaTNKwZMxdb+NS+yskgu9WXNX93/mSrb4aY6xewu11RckbvJg4p
Dafvg7aETHrnj65Z4WpPEwmL1LzMWJt2rL0U0F8y+3GsypLTbK6EYuX/Btw/QSLdR6r+YDScmN01
5+UlVatV3W/CKLJzNUwkJqChs2kLjHH+pK7b7AeA/NOAFdErajSl6uKufp5p9n7o5mkfOw2rowN4
M3JrvBDh13Mqq4kNCGEDfchacl3K0JQ01jTymxCCMpYFzSFuimOmZUmAUjDHpKZKJIX9vYcL8Vxi
hgwgaKsweQgSLNmRpl8TPPLdNiGvU06qNi2Hes3zQ5VvL5VqphEfWhKis+LfbVrV+b8fzGQkcb10
x1HtVZDYBtZqLgK++V+y3/S7K/J906lKBBgHYVZEjkqtDvybC49sZqgL0C8QyGKqq1BtCA8qAlHa
oLmfVk2Fg7jzeE65Q+9hhohiKU56TddW8AFMH/nUvwJKPGd1tYUd02BASLES28sYGIOiXTkpa1fX
ZWZAHTNw4b+/NvaV7dXKxNaXJCu5QRwEtPZvol8/6IuAHevDrUsU/Vma4mh2D0BdjzgajMSJrH8j
z3vfG3N3BIc5EdaCN9G06mrCx3Nf1s/5BhrstGp6IqpYR4Pby4NjqcllWyZqttYYX+fRsHcJq8oT
wLkRAJBVx8W0P4k9yVsD8HxqkvpF62ZWSQLAvtUk8oUi+WNo2cWYVDNc2QhuLUFEqojiKtPp22XO
935knNteGMx7VGOHZ2CVN0L8dbAs8yOJbzR3UjI8rtq9Joy24VvSfqVx7941Jrb6fQVcVWirigOB
oXCk0o4i7rdznlcOlztENqSaWF2IHHmJU263AtZyTyNEhtoJ5Wz/r99aVuQyuYh6UF8slDFB3zjZ
sS22xctwsx7yaW721BGmCO1NE2RswaaZxL/Snr4NJaHmS2rbExNJy6q1OMaTFqYHY9hRVq2FZ9VN
dV9i9V+OCuueuFNP1bb4rOEEj7NKYI3kINoQvrVaTRB4WvUbNofvyqmvbq2F3VLHvi6zN7GKh62T
+5keVx4GOM+qhmv9UCaCY8B6dfO25yH1ao/u0bK91Ny63aLb6k6Ph82XaEv33cOcgCVH1+qvUtH0
vZVD2JkPRi7r23KnJKa3oRkPVL38RnSYcDGokSW6L/DjE4UmXKSMrXGiATwWcMO1orafjddCBxHu
Upvpn+wHQtVfRWnu3HJhFC3KMi/Pk/yUTSLjRtyW3ANo9zPAc7m2RWdy1xw6AA6Jxo0VZc5leUgG
Xv5ko1NUoV/Y40JgTnLt1vd6LtujNS0fcNTcQ8Cg9kxRHF9nlQTEQlQtSGz9HjtyOkqpjadKc/51
2qhHlDEfivb2pCfvCSjdHfKCi5Md4SAYrpw5ltc1Ow2K5YQb/0maa90zMrDZJ4OnUEWg25TPdX7M
ScReCFhh8UDm9Iws1kBqtn3MplW/VnUcoRQ74DAD5bJwppNppIYXIzhwYvo4OppHLxF5fxKu6E+5
EtMGol4cKINwAwOCz5dsbXRYlKMscgyw1qhEiVZMfkWDgvS4eHe7GT5VdIg7HffcdvnRKMT2lmWx
jxfx0eeuHC6ohnx10tafVkpvVJlfNlVX/NxtnH3aw9N09hbGVofkd5t3kAfT82IYYNQ9ylO8CLvJ
JONWlci0ybmSztVe1yLPIiZBHQpZsOmUmnbmhKlG4/DTknAPB/XedjRtp1I1P1x2e2+QY0/5B0VT
v3AgJbVv7uy0ZVhY0t5dzjH5qMp7JuqPNBdWSP1V4dCO6W+iPenP2KQ8eikIzhLFPqXkHmyKAOT3
skhwnGOx6W8ZWjcr15brwjuuyzZngQNQKxHQ3TbkpjnngR2fZEnGL7sUY+FGPWqjnSoXMOQGRMcU
3ReS0S5El1wE6mDTU6Wt0yqqpG4ur6PInpNuVj5t5oFXp5zA/ZOdWuNTYTCOYXG8uHHGk1GpNgxI
fSUXLPEDdeOuWCczTHqBIivVM1S9aJxzM2/8TLZjqCzL5nXDWEcknwt/G4c9MXEn5I3+HGxsxVRz
5D3VeL1aWw8Fq8QFjvUbC7Q86Va1cJRqm2+rPyZgjaHsq43J7pynVqHIK5VDZIPT51SXwyun4Znx
diaN7eJvuVUY6OhyIg5AWlAwGCEk3FmHo3kvJ7V935bTbOvYCbALXB8l3PzB37K5pwcbXcUeNA/4
sURJHdsaLsWtCQxdI9hvuv0zfuJ/Va6yNOjjs77oihdvjAZmXvvbkNbTtZ4fqeFcC+Nh0kg9tovv
pCrUciVEGmrd9KWZbRyx8HI6c4os1CSvqKm5J5kYxQFx9RQABu3KeVnuld50t2r6Uu3xNKX6FNHe
Uc/L9C65DF84mdP+Zbch/Jor+xmZNZqx9KuhErePKZvjWhM7w0igrLkot3CK79WqM+nG0t91kZ+w
vwwHClt47laXamRvMj8VrHZfba7mG92q7K1a5AGqB7qhzVyetokOeqWZEVmyYwm+SS6bm3NSuIEY
k9BW1KfcSb5dNMVbgQEoZxCKVqt3OpavMzk0bpmYXUthPVEnomSHDLB+nOnivn1RWPmrlV6LVFse
3RkfOO2c2TkhAnym3f1a5eI+rKeuUulLJe3KhYK2H00mbs6MEOloimROXniGTU6CySI21B3nVPk/
akIpDbte+i2KdGJYyYkqpxEg2p186WqfaTtvkSilzQdBXyFhlBViGdLRLuZFufivm8bFixGw7SnJ
rP+Z5F7xnnUhhD3oJV9JeKqs206jpTjehMUVTQf7SEUPMc3zs9YM5wlqDIlCwZca98dY/liKTu/Z
JrJux1nr4cI8LG32NfDwuay3JAFKEp1a+rFZPG+xUlif5WHZcpU+6a3Vs3+Drt8WfTGAtnPdw8jl
ixrqAexVCTI21U2V/yOAb3r6MHqUYX41Rbo+NoS/hpB/Np1aZmdp19Fyhj3vFuaAgWw4aYI2e11n
GegLtW094y4BK/NlDOZFKxAl1YU2UN89LLFA6gr47eXm+jYlIx8veWstJX2qLhLFxUE6TENNgVL8
gcGavhFfSqNKIBbIlciM65nadiyx5VHtqs53t1zngqD4UzGfbbN4EnKqw5Rdqoihq1ARhDWdrDWx
7iTyD9UmzKjVgdYaJAt8QU810NxiUieNxY/IEs0vFrNHSLKGaot2lhPFICnjpC6jVB3LuKhT/GPj
MfYJ9jceepWHA1aHC7m1MzFGp+diWOFDgyCxiTeOoPHIKHtzJKlB6AHsdPTNOUvDuY732pAr2IYS
xvYWyOMKoxtRxYBCx5yy9wMYKYXnetW9PImX0MWnuMuLLTmlNd36nsLdZEI9D2o/cbjrAtdgDm9s
rOWThiafa4HEnO0iJZRC3ABSpktlWuB96VwHHFCK/cwFPWpnq+WWNKl/qu0KhncxW8v+2xj/46qM
eTrT5uu4Va8kQNTP8hEGyFt8O25T73MVdzoqp5mKXn3A1XWcq9q+lRYJ8ln0aLycYqUsP07R+NdZ
4Z4VhLO7uRsioRn/q5Jy/LPNeLswsi6soOfVYTiygaswGPBkH/VRNhTB85sab/O+00VxHrOZGoie
KyHF2RunleKrVqkaZmUbyGWq3u2huo/lep9Rnx/7tqnDNmZSl0wa4t2xArVhVf/KrjWvVNAPdjOw
fTVS3xPNpU/juk8o3PqTnnK3tOqacp6x5NfGhn6ZcWVxy18DOn9k7B8/MLMBDKVHhYkGp6EjU73E
9uIhjOrOs5EqjLUfeMOIZfQ0RB2ZaJFaqMZZriw5riBtULTueClH/Zoq+hQ6Wtftyn7No2ztkAnm
vGL0VcbfpDhjlmp/jFTlq5st8nmq6yXUbEc/IptiwSd/Q3zmw1adKhJiq6Kx0IfjUOj3Dr42klAJ
YnSas4NMLLiiR7APJcW0C5pH1J+XdBDJMa/XhICJfUlJZO8bOfyP1z602NDKAfMixZ/mklT6k2k0
3iqb9ZcTKPL6BUNy2Ww7h8pLYYDVsCatX63xDeP9CyBYsnXK5j6lK/Vlob67Zun4yyC2qNOwbdZ1
2z6B+jl7ZvvArxnJttezDTEJs1BaDW8JDqXnbCr/lEA5ncfGdoPzz14wUgRSOL+LzMuPXG1QnVvt
V4ODK9hQ51/0CmB5U6bhVLmPuEmav6GTys/FWhVnDvZvaKwRa255fNVXdfZbWpHnTKmtQ7LmDHoo
4jWIK2GGZuZEdor9WgPrNLO2ORG+y+AxMvbjEr8XUaomLMzylyOTto8zqp8mryxKiCLb1RUO6/9+
rD1yfBAdvoddQJaojfDGLSeart6o/MzADs+Utq2X1rZaX8Y+LZPyoIyGeLbGu9HpvMvCHg6F+6oP
dGGLdamukswOrfiJwgPsMz7S20B1+KhryGNzRWBeh5E0abGB19eA+it98rrvnL00SPsXLqNs1Ee3
fjX6HoF39UE/EqV10oKK96T6+m694wtwjnZhvyuMQjpPOCBOMu6uSrXtmPo13JJ+fndIee2G0lzA
WYTL7Ky+oIM3V3TovXGih17mBSRtA4kJ00wuSWmjpO1YfWoRFo/WtruMT23fl1+lbfqVvSa7zl5Y
MtpivaCm+1nG9ViZnbFrm1RcBaYtv6AXElT4+SjXSdUvhnq6N7bqd12t43JHRSHW0rlq1AUn4jyX
AQet1S8G7WMilECCBtUbptIqyPuPgKE1DCW9S7HY+sGaWuUgq+WCOyuJ3BpQIx1UndIvb/gEPees
Z+7E6VuXWz+EcpgHsRjvOXD4jnK2SrIynZ/qVT4VSj5HgAyFnjp35J7N0ywh123X2WgO5s2TsmUr
JdfBCpbkSJd0fK+cLb2r44h7NOdoZ9h9uBjM/JzX/ovee7XnGTF3ZGUqALBceS3q6mVaYsrtepwf
heoSbaAbet1MiYFS/j70Y39Bq6M8X42jMcsxXF04WrqWbCj9dFBxB+GDM6+MILxIxzJ365w61C4r
e1dBb/orpe1jq8kgLlQrSmJHPbDbHCzaC6f/ftQbYTDaMFZIlZ2uvo0Yn25VsNEKCNA/2nDL1k4O
WcX5g6Kean3GQqbXydF/GwzQ4eyWHyVK0stUGifNmHQyX+I0oC/f947rsBI04Dn9YodKC0BWYVYJ
0jlrH16MPxpTRvgqctK0W3KRwthe8eXH3hyPvxbpVgwtSXVQnU1wpC1a2Dief7yRyarG7W7pcAcF
lgQuHDh3lGO1IR6IMY26qSDqmMJnSYPzohytz3UVVwrW427VofwwCvlWDBJoJu5fRO4UEnB4rsTv
pHzOM8EuzNch0Fcax4R0948Skht0y8g4z7Z9B941+SUV7AyY5UjgemnZXWtsuL5S0eqWjvlXULMM
qmZ8xyhyNzFC8qV0/cXo3i1lvCuoh2kyKUf+GTWqKfNkffeWruLu9h0fxzbxR3vU+Vex7bY0JZVU
5M+M+AWOHl8V6oKevTL2wSFfTBBgNcOxK2afqOEeSv2d6JrqTwy0fpSQoyEtbjaVyDD1mEEzB6Y2
xi8U7sZbadqnrXV/xjr52FLG6JTrYWmMb+oWL3gj9qQMNJ0scCkCGH2NiQp89uOi3f/7BfF8QUI5
tovU+c5J4C/Q0LueJGdtWK7xjPRXdf/MKQunKrXtpSvjD/B2FTE/kxOsOJxRVHmPJ+nWtFpINvWe
XbcnQ3Xrm1LeW3aNFT3npWwZ2+Jywd2X7WBfhnajlFow+8jS8Vc7U/GSW7xRwuG6Kzr3iSrfabMn
i3BZTx1o68KukOxdTE4O/nuQDR4MmPdsr3TITN3evKqPnMnayCw0cJdcqY4Etm2Y1FzjluYpWXGE
Nx01cQoBE46ibFCpAXz1RmYfiPcFWTHOQdbN/1YVSrKr8LxbJ+Ree26EHPqAAE7G0DA2G/MENPfy
uF9xskn5AJiR8BfC9WHPXqgd05MJ2h4tgCFh2yreOFq3/c7lXkqiKnN2XV+cF7V74beVh3krDuCo
2xMWvb/x0DfHvhdHwqVtNAJf+pSol50ax+OVUrhJv9ZdApLKypkouOGrGZ0Oe5KTX06pSyF/Cpy6
/9gyzoRqYt5ypouQT3pWck5SU7luXhHbK+eMZb1gk1rwSOYmAFpenbV1wM3Jlov/xyaDrprluTDs
1Xc6Ppk+501pcZPuobe6KGmI6CDa2bPfbIHCK+NLo3Q5NPFNn4DhSGtOHPRnzjWWfdCNSj9hbPZo
t9IyYbGqu1RFalvkPK6CWklVjEwcmJ6w17jhsFQUFWe9u46cdBAO5hvegtRHpyB2WAlSgsNxfvvv
x+I0xW2clj9ZhV9RmPPP1LaknWWVMrBo7JgIocqTUeikRTqHKqZDAynundBRnxkQweA0motnpiW+
uprpHBvVQtzCC1mK/L0ZB7KBnYUwNuEzWOgr1vmcPxniXyqYpNP29AQnjW42neUnCvPvGePKLsmA
FUyo261Kt4Ww8F5gvKGKXCEo3gn809EGXe4lKuBwyam+9zRD5Gjmun6v/5fzXPswd4Z3u2WWEwNc
mFiTdnTfKvseu7oZ8ttsXLrwuTn/p+5MluNGliz6K/0DeAYE5i2AnJiZZHJMihuYOGGepwC+vg+q
3qKlV1Zlbdab3shUJYk5AIjwcL/33NycjoiK4GdBCfBMBXsdZQiSOLVt1xTp5360ozv01x1iNppM
euleSDtYTmRvmH7esMoUJYZsjLdH8JY8ClFzq4dLG2QjbRTH0UnhxBl1hJrR7/WheGOyfcGmuO9h
QH2KiWOX08NM1/NE2S5QMTjXW99liDo4tZvngdP6aWmtZFN3Q3pEgQUQ0Cr7PT2s+sAADSUTCQP3
2RpCEToOk1J7WRuVijiwm9xY9CTh5fZbAXb40NruPWvufEyWhXgWICr7lG1O60cPXUp8m1cGe2rk
2GyqAC/cFjJsP/bI2RaiQcKyRqoSwXK2YX9mjn4fJV10nPpM8UjgUTcKiSl7FxGXv3QyvzXd5dAz
Q/f1NOsVL+2a4cSDeDJGKJ3lkrYHmP0MdFoaD46VwARHR7+jg95t0xhJvrZUQD6ITtmHlODkBtHt
LNq+vxm1rL+RICt8LaISYHuUW0kje9PSUSn6ediqwBr2NHMRadTpnYzN2aMCQ8IlULWhuE4eQrjM
u1UoL2KlX2Ex1U2z/vLH75zOcQ91taWZ0SF/5nTHL6W9F2heEa0WX5ydAbUn+nwDsBiIiobvmpju
fWUXjeckluU5jKJu9NDOeY/wiEfrRk4UJfWcWUGZF8OpH9SXDP2Cl2pFtNGhQG0WhQGsRq4CKrOX
ogdgkGWzsgHcWxyMbso3DJYQtUWpftH49mdVKiesJn0QSvO9ssMPGG49ZNV6pG82B0Cc0IbQgcZY
3/eH3J1/Dpwn2sLKTrmSFn7fl902VqFYFoX2PmXzm8QDcHaQWdr5sik1I70DpmJ51qxHmxj6wTnV
CQJhJ9rD/MoYpGuYSEKAc/Dpk/NymczCeNJShPwyKeuNnNRLmrnURQm2I9fhogFE67Px7FhlsRna
ut6bJCdwJGn6Yzckrzz6ZL1ER5yW0bHqdOXmj//EZXKmzoluzBFNZtigNc+gF9PDGBO/W5WBDnwp
PI2jLf5Mhv2/9sGdk48W1MV3/7sR7hfv3P8jt5xuoU7+O7fc9avr/8v7KqOf+f/0y/373/3pl3PV
f6mWwWxEuAbmYXPN2fzTL+eY/+IRIKvKsmzXcmxe6t92OWH/S+jrYUu1odn/YpcT2OUMVROOrdqO
Y9qG+F/Z5f7DrOY6uisslvzVl2dhvvvVgsnAr8kdZkSiTNn/8rNtqE/SMvckH7wpkGaHSKl8Md8q
rkG7sHqsGvUfUjLNX93lWPZch7haYdi2oxoun+7X98CwA2IyivddK/JlS9v927bVc2kQzNG0ZRm4
HyNBE14naPdhPNyyq5FXtgH2CvkSzTgmFmc/6ya6LEffQPZXvSSaajqjmLAIjxjWPeiAJQn9nmbf
zXX+bVY1Pqxl3vc6Q6S2n/dO3MdBne7NBt7EYvHHEAL35Qq0IOiH5bzll3JhWDmdmDbKDap1XqYF
jV8J2BjA5bfEql2QFKxhUD3viGOpnQSTobz/j3vsrzyOvzqA//zCMF86BuYHCNf2bw5Dt+vQss8M
xQiZfFrGI8t3EWTqHrQlioLS2M/KTOdgQhuSZwCSnIg44on3D/byVLui81Q33/d1fpzU5O0f3tx/
GDC5mjoyQFUVlrbqbn+9mpnTWKFMB6ojdWDiVs8bp0RyIeIPbXKeTAWBmrbQYEEncoOQkxyoSHn6
+/ewejx/cWDyFgzhmA4An9Vu9xtKwebOQACWOju9MvdmNl1lzsFxbNWr0WaXiYYjyoxwgxiu+Afj
919cGVNnHMzNjA+T5+bXD98K2mAyddwdGmnkZkyKicK74ljJMRA2NvNO3fv7z/qrDf+PewELquO6
rqXy+IrfHh7Bob6ZUALvzDX+sMlwiZT58IAv7ePvX+gvvlRXw/5ou3w2B3/vrx+NTES+6fUptZ38
ozQIjlPSb6b1x7FOPzO9vCS1djDEPwQ2a3+xOGDkXddN3TAJDf7tZeVAjqLdGbQOCvtDs/U7dE43
QLOfXc18HVrnXBDeWiwW+ufU2v/9R7ZZmn+/kVxBHQHKXFiG7vx2OVEQGktrR/YODg1t3t71OziP
0JQsx+usKbyZGNIqIrBz9DyjTNT93NfJrlVPIN2TRONIlTnbSBiPqULsQ5zJ68hwEORWJXZ//H1E
VgUmJ4ZPTKDanSI4/BHTBPc85bh3oNfV7NLRIRDMhbBWRT518ARHy8jRPnCYs5eOWZc5XRcFtFlt
Ge92Ud8qBsoxSpvJtwhnRLOk+6QJVMdQj08waEvybUb6MFLh0Jdp+oGJr4eGqtmpKtNdIYv3Coa4
F845rtNmuUhNCrJ3BHbKhQEzdNxtOUSln+pLHDBAxgFUgu2nPehZa7RbvHYlQ7vedAK5hmVqr47s
hl1uSGwiFZ3Rv79O+l+sOS5yQzZTDOb/+dhNcEomc05scK3ZN3EzTCKRYWBsPRYS8YIYL9Zg/cAD
8mao+feItIwqb1WI3cwZ3W0Xe09VX0RBB0JC+sH4FrhT9JK4XyJKvklRbDWgKoDZOq8JJ5OhmoOu
mL/NWPG2XtCtQXS7/P2H+ss732V/NzBNqqZu/HbzQZc2SBEmgHBpqhsN/hjhDCkZoMNds2S3Lvbd
mfFcZTBWELoZ/P2rrz/81yUUsz6FBwuSg5n+9zsflGo3uSm9O6NqnuzKviioGJvaemqr4o0p8Tmu
o3/i6rCO/EqCWFczV10RogKsgI5E+7eVm1kvdE1EmzvwsTAwi+5cMurnjajw3oo3uIbXrmWEPyXo
aTMCLHDb2cDS9WmdPd2qEeaBEFt4NaO00YforAVAt8uTqjilR04gKp2IrdlyCL4AqUdwDFMain0f
yJgH3FDuFKOJffQDiTdZ5q3ioL2I0LV6U6nfcNJ66jvo3+jgPDordCQH4nqJesCfiDp0aDAUkrXC
IDL9UaiMauu5OoW18qRb5tOydDum7d+ERRB6QraUl7bjgymB7qe07fDbX5eGw2zTMTNwPxIOnV2u
fqRQklfonVJuh4EVwqaLgWGIsKP40BtEFKh6z0gCCBPWxdytXheFNNtaJeYJHC1tpImTpXlaqx6N
kBetDTvkzygUERyi9BVAnxw2jY4JsppIUmJoRiyQvUv68l40dVCro/a+mazrWsm0tUT8Qqe/iAz2
cI5W4K2vYpIjE/fiNq8lnkf9JxYThqdl81bVynuUYXGcsj3+woNcGLDo8mt0dAv9IKMbNTIppFqL
BKLXtMN2qOiGx6TvVEy0pcHr036MizectumW5KRkxGikhXTWjU3VjddibBIf48kGaMx34+iN35X5
dxHSlo+HzSDLx7zf9yPX08yLjyUdHl2LsB1tIScBVyCS63W4yIvMBO1o6zleN/IX0NONn/fnCQAG
fy//XsbyCt15pyczU2xizdw1liCRp8FstaBLBV8GkpswmQVwV+cplKwnwsLPPYDOLdtgbiViOIpf
f8qV1wyPAdJH4MwozbDVcCsVYb8TakulFtk/CdcbiIHiUjtp/94p1ZaFOYE/qY5+WqNum57g994X
pUwDZDNkLxsNcl9+YEuCEeXAk24IIJrwzraomz46O30pOteivV5dJG58T6c/wA3IvyBtlWs8f9JQ
9umwAChjmqEs5PlVKFKRO/Qenh7Ualwnp3EvTNhw4k+QsB0ml7loq2ByRw9XTO5VJuDMkEm61zjA
/+POurKQJpue/wzkQBP4BH6X83M6B27W6xvVNL7ioifXwmTfSFSeX3wHzFwASk1W+gMdYcizV0R7
rYz35KzCDV0FdvgTmspFkS8jNqw+el7vGM0hY7GLaTfZ9rWaQE3Way4hYjXGoEpxtBXGW/Vsjxsi
64OktshR4eBGX6S/gjPBn2gvNNUykOQuZ+oRu0erJZscvrifjaBXW+HWfjRHnwrgPZr+aKkRTAjP
qnFUk8wqcnSZsRWjTFl3VFZwL2NY5E0kEXrkAKTN2ckesRO8dzE6qD4MacpIiANDvktLI14dfhxH
TAd8NqqRlqOLmmv3bcrTlBc8ORqxUh4pj/sm5Aam1ATFnEw88iYPUl1fkLYyUzQkr0brLQ31ZK/Z
xraJoZZqiZYQe9MBldR8A7yiOshs6xbc+yT7viRWtw66eH23bi5Ma6GVUOEV3MhxOV0zkXyEAyEI
OV8RYM/LiGdbidQMiGUZTGV7B3cIe+whsmgY5yURbvi/DrZGtwQl4RTUWO2ECuOy6fspiGH6V6py
LbLOCTr4dhveRsqHFnXNYWvdWwtlZAEqOckAVD5aPJCQMo+y0F7bIVd81vV3POncgRMFU+VOftug
j414r4Np0jF3gEfMdbZl+IhlO51u6qnot02rnYe0iZAdtS+yXL2bWcVBYb7qkkexjIiCxg+wGwd9
xwmKvLCoQrbAQ4KzhTFYPXK9jXrcTln17bb4/JWkt6HkWUj9rdpB5Y8Ixe3y17ZlTwlxqXnGXL5Z
I+NVE9ugMJggK2N2yw3zgHVbC6oFS4aa7EuHJFglFU9K1N2XNeXatK5SHb9ELl8IaqcPyyjclVlB
YbPGSuQf9eqhnWRdeWKot3/cJGxME2uA8VDDiw1rYzeo892YIMjFeOXV4+gEDF3uOSbRkWTsvRkt
/dbMSjTVDQnCBdkt9PLcgyBqVC8q/DNstiFFFsWPvq9WOQFQDmJXDyJr7yzIkFCpfOIuHqxhcqF4
pA2oA/vFrYv7kSj12UXaPWnauRa0eudGa+naEiMcQfnaLHJ+VHJWB61GzIReF9GYSaSFlNq1rDTA
GknxmeXygaTjn7Me/yjTvMXR2iCxiDheiQL9FIEdJbYLj+xi1v+wu0mq+QFCosKBv8DSZJ8Xe/yY
GrwekdTOAAyuauZAsLbGA6G6isxEkHZsmZNofmoRWnvFRbI9p8mGSZZDcgHGXlTPDaEUjcFeAjeU
pTTdGlHCbcnV3E49u5Bsgo5gHRSU/bmviJnN1DccVxhi1y0Wt7nhNc3CBWxIj3Fc2wPZvu9WVbFV
q+22irZKGSm4nlPWfBQNZRnfZW6eHdcRbjY6VDrrig6TCzWpxi3WIzDqB13ZZS1LRK3gBVuI5ISq
T/46czFwju4xzPKTsdxWKhOsxjb2mktMjsRWUtZue5qBHPxZwYy80TpCCrhIPoxRtTejWj8aEU0M
c56Oi9YBCOKrSBM+h6k/5qGKYKYIHc8iKDYwkgFDj8ZkAuCltUT21qpXdbcMj9LgRw9V+KX2Gm3n
9DvSKwqHdZzr1P0VrCLSNOMO2Nspzvh56DtD323XEU7F+UaPeVWjKB7bSjmZBskbNM8uvGLI1EIP
dRX9m1bsRhSu3F4icB3F8kYrea4t5t9mX8c74SuTU986tX7FtNgEaTt0fs5gGWpY8TBE4qlPGLpl
iWEHCGwOdr164XrQfJRT0a4hXf5AbjKoCKPFK+TI97Fl6jppDugTbBVmnjY7rSUQy8qyaz3Su1LK
JvGsGH+XNgPGMAjiE0SPVGn2Vt+mWTrh6Z1fzJGa8Y/mmpqz3XcIXjkYrgxmJv2jMO44s+2cSTGP
TVW+ag0+2ciub3PjGtOSuukBd9OHxiSoEPMxdQw3M85+C0yRXGsYfKU3jHvRSseCLyJe+dHpgSPz
fJMK50zGC7LMdkQtL3tk0rgywio+cKVxt1E3Y+Owtro2znSkVYYORI14c9YPHJdYzNErzqSBMV48
JA5Sx9BO2mAoHbFTLKKaBlnrGypNhJn5Z6KQtaKUBd7T1N1ZzXDN2vlB4TFKdXk70o2JEMPzxO3c
EqxCm027SYXaEmqXJYSlwEX4UiBtdLPt4TEnVsrKlBtGppfMqK5DpR4yZ0EH2Sv6pnPdngzdLVXL
eCB7xbfcyAwMoeHbIZvBM+wRIZjQPQfZSg8ZOwblQOmKKbI2r4sONNzUv8JkbROeK5TepAp3FYGQ
3WWmspHInqcVymxBn3X7AX6UXiY7nCVYUaLAHNaWW+j+QbU+2DNbfERUCZoDsj4biqWUFVwojrlB
aV523x2nqYBUJGIuMsTzbYxkMdKJTGhmeV+0BNaN8QnwxxgopR6j5nCepny2/Jwk8CDNfLHy4xEO
gc9aXlqnt844eDIfG+M5Rh+6EdMZm8O+67kbVaOGhkVeXT8yt3VnPGmNsVdS88XiYA3rXHsmf3lv
OPP7gnzYc7WyRj1Xt35joh6a1K/JeuotPTxYiXFrVAwj5iJIK5WxbVagg8/7Y6xj06jL+3Byo0Av
4vecBO1A7dyjawPqKQ2O0xrzUh2WNSFWF73OEDSoLKFGxbDOEi9qtVJ9kDGLJYFfFL9kBpETMR+K
gf6LHqNe0M3OZQbC/+Z2X+jFaMiw4uQYRrB2QAONW1PD06QGJRQNwF2FiM/a2DD8Su+nWmGuKeU2
wZkeMuRB1WUc6/6AAQbQlV4xdkvby2LJ0wwKdxt1ytNMXDZHYgnjAGMrmJbPpgAisvp8RxZIf2U8
+H2zcZXJPNGtssgRWo6iIfedLYUS+5EEutonV+3eHpOnKTna4Ug7u3usGzEwvkshUQ1vU4R1Fx0T
xLIhoAKhwUCm7uSMTHZRGIdJZvuDo3yZTfGhKO0pThLYUSW+jrVK6gFdNEDTgLVw97gx5vA6feRA
sIFCBMOx7BiDJixaeP049RY7si0rEGMEKzn6BEO4K8kzW3rUO3BJzToNRD1Q3IokolvLnoDXy+vq
pNiMkz4GTPeexkg+Gppzbzagk8weT1MDNiI3BgK3Ea+Va1k2KUnqR+ohcaN7kn4eU74a5qEDNdZJ
H/tXczQsrOOrNaZJW85S1rZsJxQi0fhlWhEKZ4USZ+lsEYiyCXk4aMPXIRZaLX7GibWd1iOrK5f7
srO/WtgPXi7sNWN0m4cm2uU22qmhc56j2wGVrp8YU7PV5iiwiaDZaUQfYtp4nYf9xKg1NQHLDamB
Rj0vPNKbI3Bw7yHAPw9+4/oHmJNq5viOtmX4/oDR1dlBEJ2p6ziGxSF8HNoDZIko+yW56yKIN2C7
D2Oy+MjDXEx2yXdKMjkumf5+xSPZ8l0i3tiwkNCiaI/UInAoFE74ops/6z6kmEoHrIeMXyGsEdkM
Qi8oWeeSMEOgh7ibC4klHHg9TwMZn0pQN6C9ukX/NKq43+h9+WoDt8jm+AjtqGWZQ1xHXV6Wxafm
Hvp6IoFAxic1rX+E2ezry3ir0mjwCrs+NgQRAHihWDYTzK34l1dlfOhP8qXFwIjnDtWk8LRi/jIk
XPkCGRY04ofGKD8Z9uz0UXuSdoyPo2tfU1t5b+JpV1iYr6oKXwmtSSOBFoAJEOw8dqyxix/dJbxr
KN3bFiFYRseD651xYnR3uWyHDaNSKGG+xhGFkrbdE50OGr6+M9CWs9hb+0UCNWnOFl4N8K4c7Gs7
uRhMiEhWDbFrcj7K5r2lFGHQTqwGSEj5ENKPS9dCH1O7nIe/Q6ghhP+Nm8wcLJ+kjRtOyz0eOoVZ
lNsXm5beQC8k+iykgGBjmPq1MzHWGmCDmLtQx7t6MwyMbRMyq7gkuAFaU+eAKV3fJgW5d69FLdCJ
VvO9vQRs7rHfT4wJmvZkxwZDZxGxV5J7TqSrl7j0m9gmIgx709zsM6cEvD2hQFDvkT1wg84Nvibz
rsWzJK0eyQZSdzd9TZvhWYuVwuv3tSMvPYQmv4spBgcjvRI5ghJ0oM9nHvuqhJFZ2xwIV1+jof2c
Uuxd2RoOg0rjIzSXfaWztRdSfgxx9RUj5JugvCC7+WB24JFrwtPUtx+Nme6wYmirEQAjM56+dLaM
/WRyJo+14jzJPA26EDlPFA5p4CzY7Oy2eLc5SFgVAmJrqr4aziZbN6QGiwU15OJy4k0482NT7ojv
6c6dQbqwpEHg1CkqIVt97Qv3AaWgA8jM5EQRAiEQdhiYpkQTIAoUfc4UTFZ91esfDBuSbSZMaDll
9JGWuenFhnontZAzRAwa3ULGWmPqT9EBqIIuU4I6rrHNG2mjwbMF17oxXdcvRuNjaFmZLNndJi6a
yTFzIZxYCOYS2bJ2LoeuK+5cY/bZIWOPXt6mtp2zhJUkkv4+1RQzcBvlngiHN/djDh/5sqAYTMj0
wuFjeNBy1DQkgNN6Q/WzYLfMUZLhqa7Y+3Afe+bkkt+sY7Hsy0uoYQB3APVErXHfmLdkjqplu+3x
j5ImkA/+GDlstk2At52vxGLdMQnx8dh/X4c8u9fjxdiQVfSWLAizUal6y5j5UoqfoiOHpcwAMNho
Gcm92CM6rTYxGEksOJY/9OZxKEnHFpl7T/TxqVHH1gNmfz8ipMGWig5an5NXrHaEibVR4veqek2r
1zCsXE70nOeYIDHGJI4wm2/YQwg8xGpGIOpIKRl+5b3JxuDWHJxJKxMDyvfqIar0s4KSmAIKsEW0
cvFaUprr0n1yZGWepoodK53VvdhIXLF+vDg4nYjB8Ht0eTND6d2C0O+IpjijzIgPo9RrDDbyfqgX
y4MLcGsl5OfJ/KmhOXnv8tKDOSlb1a7qHd1RP6ck2hl5iYUDBGNOb9SvNZ6yCYUd4Tvkl8ypRpYS
nkeWubik5xuZ6Vvo9MYhK7tAJeqAEZZ6JKzGCDTMoZtcQmwbLmlsoFAcQFoCe8k3uUu6ZtNkLA2E
O/gMgdF6q863jYNb6tg2utr5EEokX3DHguFkmd84dB45e/aMrKKi2qaGCQEgi88Nokhcj9FboaeY
UzgsF4pYTkJWHcJDBsQhoRkDuQaBMWh1kIdLeCxVFWTCMB+p650DwWIIa8qfjIL2JtGIz800epoa
D/tcdRI/oy1/aDCZAE1Soj2msnHGnAe7EIuuah84SNBXiGjVpjPBPzlQWrIwIufJDe23SF1F1Upp
B1lb6wGHaGIREEXsB6l/JpJyt9PNs672t8pthhBsvxBPnICp30KODDdLeWfXw+0IUdAf4Mb4uEWa
U8JBl4NgsTfamoU0k6tTJPngOtLZzK9qONArxkOD7C0NoD/ZvhtB2mbqMRlzkMUjBiC+nUwWm2oN
PNBXfp9CzEmFt8TWySAZdHHOp6M2hjsQLR1Cf2dbVf2ziNr2xpY2A7IBpzFf31pC79oBvlzT4bK2
q+YwL/Jh6fLRc1xV0gmyqXPthz8KgqUfyZEf1Bvum2/yNahgW6YO9K0YGBQDXRhzSzRRGYCsItus
608CTSRAQPOAEPoBIi+C+DjaEDNMygy0vIaERXIg9Ac8mG8ao699pP80es7NsRsGpSjCjUrkOZKu
kenXaubi7Kdo1Y/B6l/TJSN/Teux5manyW5fhdM/p6qJ9SEpAraSV+myIHWShmwI+iYY+qrZGH3E
7mrQibeZd5aVkm3EqgS34sd44LCOoYTcjvkgS8hvcz08TBK8rST2XSL328wW4IW4VPaUmo0EmzYv
o9iZFKiTdWYAyCAjRD+oG9+4oaMjLe+TxeOwZVgC+y0zvwB2PVkZ1YydPMQRxmK3hqKNAamC2thl
fUtLOn5nmL6VBXqTssXtWfX0vlAzZJshTx+nnH4fDkx0b2n5AxnvZ6gmWIWISN3YSXluquMoVOHP
VIR7gtzQmxKn7DO6/NnY3bMmVMNHqHmgB01GGgymubXmnSnBLAE+pxX6Js27vKHa4LsP4iLeN0b/
vOBr2qElwx0gcOmhWAeVRMFhmAdgrkT6Ze1X0vLAaTRaNwywqBx7PneVWhhjLH3bqvMlR2AZqQsy
Q1uy0SWcY3PW38nixOE4j24y3al5fcFLNGzxfuLIcEb1sLQrWzWxME/ppLP3egGnrkJ+rzzoAsCF
7oSXISWCLMqpqJgDD2GnBPQvLnHsTLsupTri4fjIZ7lqZfMbInBg7XW1soXHdoN7j0Np0l5BlOQ2
3GOVGOVqCLdqpwxB67xnDT62qOGpboA3BZCq3g06Jj7JPNznKOASO+PTUs/NzFoGql6I3NelkEsw
Kyb+ckIZhYQP4RDVqqv0V12zfh2oAA7NJO5owm8nksN9m/Y+vsa1BpVC3UaEUNMaDa9tSjxKm/Dj
oHL+UDLAumDcHELOdnQFtRPX8aKPmDp1LXaPjisaX1l0eyfb0Ccid22hs8XKqMx30cyEzX3NH13h
Rkee0Cd7zJ/ZeN9Nw8BJpLMEOmKdH1SWeYimdhPnOC4JW3M4z7A1jugSi1o+q02NQCqndMhIu6qE
wXmHUrA15LBvIgl0SLQ7M32q7Ml4HdWFPRaZbxeKEfxy/iZU/Z1RDT7lCgOo7kYvYKIfXTe6a2Nr
CDBWbcjDohPZIMaG/rTTTONp6oAs2OLbdcfn2lak10NbXiTJ1xrSR8LorG84gWQjlq4daFn5NhmZ
SRcAvWbBYDQeTHtXkQVpExDL2G3DyZPhXGfA+Z1LeqemE7QLo9Y5DBmlZmBPakDePCBuBrgsykFJ
aku3FhojYo8KPe9cXUbsa5jZoMSOY/so8rgMYtoUSU6bF+3DDSlY9Bzg6iVkHe4+DIrkLcdX1PYq
gnV1eqU3fzskyY1phahVJ/e8iPCQyJgeicUJze2b1afefRgVVaOEqMomaGOUq9PLQkOAH3ju5jzc
QDqc8bI3PtsPbeOluYasgTuHZlKr5FtTm7dWozH1GminlG2GF90lMFF0n1a3EIWqduo24yyi2WDN
utgKeKxqvxOj7qMDngYd3vT4bkK0w7NQBLTNlU3CyDsPRXbWMjy9RZLuBA6RrBFPmUs/b+2330aA
6fp+/VpNVQHS6n6CoAUNbT1Z07itY9YxK86uSjzPh04rNZqw+cFt74eYCjwrW4nlEPYPkg420mFX
2KO1jSeu4RTiFx0LQSk+fpd1yWWMC25TV73lVqyeDXjSStn7wNYgPSZgsbouWz043LVtpnJOtppr
qZsfM+CLJiJeuBnKl6gGw9RPxR0bc7ZhiHXJRk6WMd5gmtzs3LUlpA885jyuW1+qJB6x7R/Y17IN
AB4nLu81wZHCpqFF9YeRp5m3lGZMeFadrDo+Ef1c0ldeHrqShiHeIU/D2AcGgIh3dSk5m9BYjGDm
ru/RaKGFF7G1Ro4bTyacdDKGiXeKzRcINNjqHYKpVNxxSJBtxWCAcARLQSxN2L2ZhvlJMTX4Mhtf
Qm1+4dgJKxxbVuoojBFBdBIV+VMrANTG4RWXtKCaN+8UYptId9wVVBhFwyq5VCwuY1x3u2a5m6U8
TBq88tZOXh1l1UYLb2kQaGplfoAq60cIqOh7LgSD+0gt2ObxCzSL8ZMAvKeaUC8vFstzGMEUDpWY
Q5TxnjShDEaVeV1dMdi0OWlyU1wwmb1NibmJnOEKJcqfSkgrM9h23J8386LshtFcybH2K8npfg8Y
FuM1/jtdnOJGZH4CUt9I3c94Grb2wFzfxAvlLQQZJy4WfiYDDUoHO/GJ0nzOodEjraKulh0S5qZs
XtW+DGodhac501QvFedNDaeg7ea3Ip/e2GzRNyDnSFKDAZNwOHvm6WcBxDe1S+hb5h5FwV2pL2/N
aLncwmtWLj0ZjLbaLuluWxe1HMc4Y1Mo3VGuRvMUwQa4Gv52TagAXYDHzFJMT6kRVxY5hFVzmPgY
AC7mkGCthhIN/+CE1j3mFMYgEvLZtF+Ff5FpKpvZjXQcufdRRwCn21YcRZP5pxrd1R1+BKirSoMd
QUlPIxoBDxclg9vie+QrOWilAo0JXS7VnHNuMuxC+FWRVOFnoevUknKexx9QQlA9tOwVJfr03GzO
IXsArfN5E439soUFOXNjML2M1fLZVFk/O4lFYiyLL8sK8WmWA3aB0oAOxjyTwLKMRvdc+ExgmIT1
w6fROkRANDPFUXojF9xRGb/z1EJqXsiJHbmFLwf7RHwcCrCGbbumuspG7QHiOtR+tvDBPcpB3Nfp
Nk+Z45l96sU99peiMLG1tW8dXnSeKs1Ts4arn4SQx2nIGrf9bB6E+SRN68owaNxGUbHwotz8U0hJ
KuRqsZE3jpDHiDQ5vzjnWDf3A+PSTZihd0Fx4nU9D0hIclxYlu/xSIs8RvnjpsuVDuHzRM10ntw9
PgxOwLBSyrQKxGjcZ10vMWX+mOOwC6qxu5BLypGFjIA+C4sdU0AwnK2CySWFTKmMN4V2B7HNfmxp
Q8Rd/F2PAPMzXfqL6oKV0J9ILJxubMzQHhI91jHDD0cwo4BfDVCC3soApbMW2PH0XKomOXXrDEHI
R1XNj6413mEx9ZOW4AGwOnzD5j6xXnJMVcB86H7M1OnhOtBq1coryfXeNgoKJRRI+U4jzG2TWECS
ieokQjLh2QPcDxUD6mrn0PkdKcFL+RyHkeLV3DReVNvUoVnOCKgLuqVH6aDk2ZZVct51Q3WGA0hm
/NB82VNKPQmoEVo/3tsFa2wKiMCq2lsxjAwDafL0Ddt+3BaQ1JRhQwik6Yk5OoAz5kbhCCJo5MCT
6chVj57AZRIgW44vTWonJ03BM9FLRgRyp/Xtsc0iyDfNh4ic9kDoNhBvOT1n6oSwpuXQ49p7W1QH
oPSnTIfZpUw49cZaQyJjltAFovsoRMKp22R39A5gCPS0fNOM2Ev9W2nWW5MwUrS9X4j8dBaG2tn0
cqJbXz9j8dK2mZ78nCeIGSXRf7kWPzkzhQPUSQDFEtl36hZvy8BWBP3iJYRRW1XqUZgSUl264MKK
9opw8WtqM7qR1kRwFW6twqz2MFfT0HohQxskCktXGL4trUHrusa5Arsv3yZRtIkG+67VxAvcSgxI
GCJx4ulLsKRghVw3sb1kIG4ioi+QRSwNIXmnW7XRqZqCrOSB13XuP5tihiDC3PEytxh5TEzuR6V7
zOhx03tdZwXLQy4YOYjMOEXI9ZDX2H45OkYwMbUNXAFGso8Bu/FzdRszUVqizdCwMtbc8f9N2Jks
R45kWfZfat0QUczAojYGmyeacSY3EDqdxDwqBgW+vg+iNl1ZJdkbF8mMCHejOYan7957buZpyVrX
3N+SgNKUUP5iTYPYthrkJmip/GZeBYcJF1kKTXjH6+WxNAlUEfKk1obPDsq70hu5mvkgq8E+cIyh
Giqx3gsteiyc6s0lAYu6DUMyyYciCCeHfSgtxUzeJz+Nm2Mf0fA+TsSGfHfYlkKeUbfElZXnCacJ
x5Osgvce9bdfKGxcfDTMR6raYA+dVm5LCEmw/UsR1NdtyEtsRFwyhwnXLrw/9BE6t9O68oKxgDLN
9gxHUGFxiPKHdx8xGU7ZuTLSvzDuspNrfnWW2oVdfHf78m7y6rYJ1LcUnKGQ1EPgFsOmcAu1RGyT
NXWKAYrBzOjpTMFg9dW6mcPXypagGHH7iqWwiCDCb2ETHZzAZaj4RUnLxDPhNesSNnwvlyrbAG6Y
KE89Tha6kluxqtRMmBjwBjo65hlOIKxofwVFdxtHGldGrx2MHJ4Sy9vKneML3AHWm3MdtCnKkftu
+8OmBWNyHAU6aw0kmHxtXnz2Dd9mFlVfiVAoMqrZSEEedJbTrRf6Yx21zxEku1WiDaeUPffoDqfW
rmNCV8tsyNM43yLhMaOyj4OBP0M+LJ9qW9uOYWkFqkm4ZkoDgnqtnuZp/Jp6rcC/gpMkrLtbXbT3
xDDf+sjfFTMvFbMbOJYO5cbT9YfZgDGUEznvbOemWPGs2DdS4LMYgsYlB4oLwRjCBD0C0cWczRaz
9nGM8ZnZsBrXsz16CC8LyFGNtFwAD6sqsC81SzFKfA4F+8gT5q2/LqBFpFslg6GOHtuCIHsxaFC7
8w8WWaiUS2zM/spylCy90ctDh9KtJ5l9yp3yJ6KhgVPqV+jVl4qGBz1lMDB45bqATHMv+ehi/6Ca
l3GcTq6o0ZntcpcLQuZ9UWFt2+GPsND/ujfQk10QsgLRC+06C+vLZdC20puIBc0QcfereB4S3i6/
e/MP9V7UurQmhuiYloV+0EmrWRz6KOfGeAG4x9fc9z5dWnD2smrxEpnuqhmKkROPOujA2TkxWhvt
PrUcjKux3lVzCx8ocz8m3YUlGSEBz5o5b20jP4w5oAVeGV95yvjoCXwUrqPY09wda3KOwArZW6Kc
MzuOxKvlbAV2a0TPRpP0WGL8W4K4uhrgQ1JurbggsHbQCuNiK9yqGUBg7b9mxfBH66hk4Gs8DT58
0Cq0gRTSRoTJ/1WhP8L1ZTkPQmqTRn1/bKZw45jNWz4N4b7y5zcrrz8MkqnYXqUf6NxOaceQL8Mo
SHzzwJeqndN6yRh5C4fCWXQ6ZKcGP683DpsozF8IvAwrO1Ivup/w77VqCvzxrqfaae6s5plmhFOv
/OLaQlik7PlU8uitGvMF/w7AJplxoDUQBgFNQaPJDtjGniTUuaCzuF0xpZwTtoUrCzbxUZvfZFEs
hugALKOgJmyb0hp6dibl40IDZgEdYJMg7vS1Gndxz/k6UYTbpfnTFOJHoVyGOp7msmSLCT202MQT
ZsKMxr8VM1exhVAdBVKbsTE4i4MirHZaTIkRTb73pkofaSC4NOS12cWw/XBgS+XujdPeu4J4irPd
P2pldSzC6pXdNcItLX0VjV5nvWsew1g/qpgVy9xQ6BEz2YAF4M3KMQ9vIt/P9J6bdGazqn6LO04W
FNVsoDnZE6dpPEfNxqyya8bJu2rbcI1R89KzyInyfaxGju1ADfqfuvDda58mAVmqx8aR53ZcCm3L
p4riJPomwObZ4F59+KSrwQ8vg22xO0MvHTpd7aIYJQPOthaWM1sHS9+UwzMM9g9jcNgvQRACEeCu
xrndMfBOqAVuH7gJLtysNL88ovxrnFzMtzGLe+H89UBFrHHx8YDQYbRgst/ncUhlkyRqL2cOoywn
JPu7VSUNtVGNAY8Ljkbi9csNEtj9lL2GKscV7bjZvnCxpzTOO1N//cQGHn6Cf6BYYlkDgk7VsKeh
dtiH3mCpEcUPrGSKU56k2ZaHldiJtNtbJJMfASskT66e7smAi0OO/30Po+eI2ppuTM1wUbxzdLSY
ryznhzsCtXqOx+Zlzn397FUg9FVdUgG9tK2Yyy/wEYtDFYYERSz/4lW9f0mN/liVRK/Tcf4ldpgA
eSqG/TAafzzGsBOD23ii533e+HbCi33E1xZ5erTWyK49K/apDyhsFz/NrMUkSOO6dct4LW6bOoJV
hZHoVDj2W5dnZN+Laj7HVqUwbNVJkOYVG0Mzvov8Y+5hXLWe0tCs5jWvVn9rOQkkb2MhsA3WdZI+
aypr/uuEd98KPzujKyGlxBu7ze6R8DnZtN8eqP4VjD9MLANiQZGOeGBCeZ5jnUVrNkDyhpMQ1IAL
MSAfZldXQTuhlYqsg1Jom8FkRQsqJO821VI8AFwumBiaDnCibhgV3E3IXwOr1ooKExagrMitTcLt
5JXPvuTpzNfwIacq3hSTQhNU9ToqoQd3JfRJcQs5bCw9BuaR5dRa8xR8RJWCFEfamgZ9CubE+cJM
y4q5Y0yeaoP3SiIuRpq6D9ZgP3Y4E6Oyu+riA3IAh3VhuAG8MTTsiucO4NEmY+MmsBwHLaf8pVRa
W1eC9VVf5Z8Wg24S80LGoE+W3sM8XU7xuYDY4Rb0wTR52ZwEuEQyn082fpLA1ozHUQ97PmeYnfSE
xA2pA9h60GB3yg/PPJQ5UZP945DGqrOoMexnaKqdy58VA/Jet4rjaZ/6L77U9XNrl0S+B21ne3hK
DGt8HZsMB7mBUi0iwPrkQzE7OZxmjMLGWDrJB1MaK1cSO2+zfGOUs75O515tHYugg7TBS1s97vQ4
i/hEIgms/sNSuM0M5qeSOhderdg7VSgPLYmkgMYedpvFSbeBipnzfLSXnRvxybNOkwSKIruRxeDl
h+mmtN2lYS0sti5elhsddEyIuPNSxScae3+NVc9veAv02QRpbvDPgNaekphFpNHvY2CmrFnNAmaa
s8+yGEUoVE9yjGHalfCA5AGWO9UfoxWwPxwP1kxtOx0cJvpdOiltbY/EU0qjvkM15cXbF/tCazum
TVjb+SywAKF2QXt5IWnGnsfJom0xku13JDzbEX6aJgCyxTGYazrLN/gEvCDiscXKS9rbEPGaIieE
SwDPaA+AKCfFhkdhyCEumuISooZv6Auco4m2cfJu3U6mzi7rJ0RB2hWLFmkk/d2HIcClUvE3WA5E
y3gq8Y6k+duyyoNo4m87bopLnM7brp8SaPQcJZLWosei8w8zeu5+NqNqB93kT9tDWZmNF6FnjxR+
QdKz2fg1KW2T5OtOeumwx5MRA4D1JwXekdoW0TZhsA8JB4c3dnon7xE4mILxJX1ao83yD2aUT/wk
O8daxMMPH2NotXTkWAy4VrHONdijwjK5xYwrVfe7uRivGmfjLbAPjuLAzUvXWjAlYDMPLFxxDFl1
thsScWaTdM5HKHyenLO147dHzOr6YVbfsUIwa2qeKZJUR+bCHmkQLz2e1IGVMZDW86NhVUmAaIfd
T0OZsacb+v3GshI8XePDRMiS6aA82l5+k+6MbEPB98aoeMBpJphbtrBA9XOVgfVWO8eGT6B89+yR
jANkxarHSNJf1ZJqAAusIAKRBS1/eWImB4+vNsXXZ7vJFrgCHjH5airusdIyX+ehvvheKG47w2W7
Gg3OK8/1XdlrWeBMIGcSApK8Rjdjgs8xjq12xwLowdWGNwDNalMNwzFpnGs7eq9WzBSoN4svd8Yq
WaSM95bChsZxf9PW3pLp/rRnyORoKdueABgrld8iK+SWBKG9UhYbjFFiu1B+DqcF4QjYZLaFC0/M
tN9HHhvxJUoUZx5te3VOZaUT/hZj/LtM0GPOSRHDdQQ+C1NXGDXrfEqZ2sFaOilz8jxr16oy3mfM
/F7rT/sBuwYZUXQiNH0LY1f6YC/2ot7QD6E+Nif81iQ+43rNNa2b9nTMxvyFFAoce/btdFAlL7ZJ
o8MUPehFLYFv+W8Z2iWc0DmIyoXD69D0RLLDFC1J1E7BPJlMj5DPDxR8Y2VLrOT+/N5KdJFWMjQ6
DgWzOJIeiBGHRwCZj0aX3Hqd+GmRue9iMH58i3WLKTG1GlGhHUzTvU4hGM2pmkhHaRipWjbGHfLn
0HR3U/dHKh7VvctkjRbpzbcCz+vNSLPvDm/g8Z//5eGhCrR+psDqn5muwvzdWzYBP6zHu9TUuEZr
930irXfMCCXd9byZoaKME60c3GWzjwm6WpooIo3jw6qUWJk6eBupF8aXHiBH0AM7hAX4AMYaljAx
7u948WmK4aj7ebetJcceKYTCuuZEO5I41nHI7PZCOOMl6dJP6THtsFAqczzuP6XoXse+EH8jt2NM
g67No79Z9mraBqoATmgdAy+wP3XXG5h3YX7umwi+DCzVXGPgM2v/xarYPNLOeHaXXyLIhwkkvFPd
0jTVa7l5lLRLEq9A6Jrj+pR43amu4H6FXoY2o55Gi5ouswWo4g3lDtumvh7sJEdRgxIPHksPygKD
XOUV4cpdtqRtnrNvmRguEpuHCvTTInkVpXuqMLnSQFb5VnmR+PLztmTxhl4F1/jgylgPxgoqfe4n
8Ubq3s/spn8WTjS85auLpnwbzB6nYhStOxJea0+3dlqCsAr+Knfya4yDxPaoX/SLxWkKtXOaYoro
4vqzmTAhOHCQQaxDTmCymVSP/J7hvUlYWF/nXO+RneN7RDECShHvWs918hcxzKg0dqkxUKKGpS1b
dyYbKOoUod/6xquZR+v3irbwEzujcNvZRv0obT8NaGfsv9K03Ottk1ydyX5T1JJYF3cZH/UXsm5P
MJG3/sBu05kolp3c167W6Ras+xtGKviM1hOFkQ77XEaKualptbLusRFj6InVrm3KPWSfTWwriMPm
CReNtoojvA8VBONVq/pgnotPT4dnNPG2TELzlcow0kbCHPdRKYs1BwmE+RlTg7FpjQJDDHpXPXU7
zGwcHvgyeUysQ/MqQ2xffOKVrzCImjwW7OtyWki49AIJggd/FGKmIUC956iRxJi2yjBxvhLehtB9
auBIZtlTZeh8/4ycZc9SQRnFo+NhtBo5Cvu1+Q4y8yQngEMW7lBTc34VnmWTGyLD47eHxRuEdrTc
aZF2mUMX6IZmnYFrclofyod5TPzAG4b6Bv4nC0BgfcPcpQeNgFFzQNyOfMgcI0K6RrY66qGg20X9
QY8n1vXBDFfhMnf3E0KeRNvGWaJdm0Q6ByTmPO8FmS4sUJJW2Rq6KZsmgFdF+yoxxr9rZQZqcK7b
o4Fa6LX5tTZ0jC6TRQGGhZSYW3eIFB7mLUySxQJ5rZ0jBjj7NBXtd8ytsmbmxZPFMzKkQ54FD07x
eb5XqYee4hKHKbjkNrmALWhjPtd9L90IHWVcjjf+Wh8ciVUEbfyMwPfUz4a/lxCrlOKybRkJOHwq
jX5b3SOD+0FX8ffY86TuWimu+tCikE8MHJwh6COo5ocTdj+1tjXrvbfUVwPfCaezVjyl6HlnrWOP
WHkfTHneF61SH/A+jYMK6faIeWZTcIZnXI00urb8gCP3CzCm7iV2sUvnHhSsITojs3AXhSO+7BpY
kVHC+x7FvraoOJnoy009ctN+L3z8LaK7T6BawOr3GXNQrU7TJLkunS+g1Cn3oqe/kGEigsOGxBY4
zGBMwCw183tEGn8tPRSFeRS7UEzkGpGyeqCDOemKdUu/5zNlB4pXJ+4cmWA3C11OsqZfY4/Uwi9O
eUPDS2zexAOtJGA/9E0kEUb9ub8zmLKVsEfmSja8NS8fGl77I0xh7G4tXARX6ieviv11H6c3N6nZ
a+oSJMzcPTlFYAlqmChPY9SsvPIxc93zAFkrEHo/LQWU/d6Y6dtVM8m+2YJilfQMEkk8phfeaKcc
mjs3AsdXnj0aGijhcuVb6XosQklL62iu6lmj8mWuQKNRvcfeo+kfndQ+6ww/q4RD7YszO+Ji5+IH
NlhyDGcn3Vi59mFzTLmmzK4km0fOEe10tOyWRxTEUYcdshG2KCfz3oqa6IiMvXRNFCFCIetuUYSw
p4pmuFh+Q2y+P9CSG4K5kg2M/ymmFYrYKpr+UqTWbQvXCo9q4pFDaMNbuwWKA+jmMOjqMtsZPrO5
z1JrlbUyv4r6A6C9udC8m+NIEMjv8+FsJ2F07ub8lEaw1xwB7VuXd8rQWDQUOvMBDWsdWG0OA7xy
mEFhZOcfrSe4W4oWOHfHPN5RpeoPaARUO587PftQROEOehiLjUlNJI7svFpHQ5StBc5W5Ybg2S0m
o7ByT0uPIyONlR2yH/a+MW7U5n0q4vxJu+hepB8lkWaOnfg0CINiUmr935b88gONaHS1mFjpi+wD
6/aXlZv5mfZnVlJGDmqItgeqwMEpjpQ3mw01OTRLXkCyEWGKeHtPU8E5hP6fWObtVk4I8KiH01E4
4kRjISZVsv+cHJV/Mk2SRJpRDQwdPIbgMvmB0ddL5SE8YKCqfSCT7NpMXBGZq20jvIRYO/VLtfiE
wwLQrNFPRNisVy1D0MmbZO8b4zEu+vwUdvKj62CJqJp1A/LLRfNBwE4GMSz5MlI4AzOZNZoLXtlW
6tNuho1rGnhZawPaakjajtPgitWqwEtf3+b2D1Mo69wJ41fs4EJNba4DOEpd5+DWr8d3bNQch5v0
qRnKRx2uelAbKQoj8okPjY/lAK8Gi5PNFN2rjjdpo4/2iWUBXYo23gNh/fYOXWZtMzInME4NVwdv
6bIcPuFG+TBd54ASFq0EX15cTFtLIowbHp93dAmuyug3dvI9aR/eZYAPPMmJGo3jo66dZ6hB1452
XrPQcaXiQGNd66hD1jKy9LL562QkhEu9+stiMNNYMdnZBJvWbaFu2mWQ0fJp4a80Epvdhk5tW4+y
TRnJ0svUINN6JldIXjI3YE3LJT6QpcpNdMNVdv5L7Hv1tsGEPGakWLQQC17uAg/wJGmeuuHaMeJb
g0N1IISzSslxzLb1YNjzx0BELzKTX6s272MHtbd1PuMc84U/uc80HFFQph5Nun5pO/8zx+FX26Ip
omzBzQU7HXXyj25d/LB/SEuCs+VSlCPr8c9sVgAmq88Fe6G17K4AeYbtwHeDWk/XQkdVI432o3Mg
efvuTam/ahdYdyrDZzC4IxHT1dBnch3jEVxZznTnOOPZw5n78yBESEdIu7ZbJCVI22WX5Uu6nqcS
7nRsuusimc5WEzrrTtco19FICZiGw3pl7N69caTQiKvGmPGeq37Vj+2zh0Iz44asLUg8Oj03hF/2
GQktVkYuagyu6KbvNpzFukCzNY6v1axwxGwwJPK+CBMwCg1rCA1LLOVJQYkmtI4MxwuAUJLA6qtb
Fr+qdibd2RMkr4sZdwLBzJXm29uK3vk1x/217j+5VUdtk40YKzMKqymveHKPqjhMjcXlphMJK+07
bImrZ9s4AQVbubq06w3EBz2iC0Rzome97Ru0r5o/wTsas/bgGYuJEwqN4IwKuOfTQuInN0I3sq1M
1A0fgwivN2CcotsVySOkmLOlufqhndOYgbs3VlSUxPcO3PCQQBdoSmfCX9bRZ1AbNiCz6gVESnFj
lSQ8sbw4OQuiolzZYt00aeKKiHttHYaQNAFm/LaC5T7cj0cjbZjIXI0hlWLVAU+BUYtlKsgpSRmU
dWDyIbaz51g6L8dQ72THE3Z+rpI5juiQc8buuRxnil67OzPla89NE+ExhVZgMyOXVr7nZJcFcqJC
LGIrxakwrdmrwjpo8ZxerFGRuxJri1GVu1DsIQL5+OcQJ7ywV+8c/wIoPpRZRea9ieFEF5l/gHfM
z6WKY+c+NWiwx9msCYRkGZ+bpk5w6BGOR/IH2rDiyUdKDJpBzS4RpX2fFpFHzZ06012vJT+NzA6s
BckKmuwCbP/BUJCP7AJZEQfgzcWoZHWEoOPKfWk0siCe620my3rpFQ6iboj7I7XP8oZ4dxu1aQxq
cjnrruweNS+hjVlsk2IeN/OFmnQeWeoWH/m72goyGhU7UOpdiBAPB9vsnqSany12cWuMW9++iSlH
b14GSepiNNlzjPmTkilesNrezLzJMd9ozzzPKhSd6NWMZIYNWOB3p6F4XfRk3TrqPIT269cc9tgU
fPWiOMVE/pKyuaXNcHCb+dt3p52JYxTSWPYr6uIaEeXZSXCxjdDIQaKXNb136hBoL64TPXjslPe9
Tu9708bXEv92nEAn6UOXIZSd0Un/QNBl9leDuR3mPrxkME2lgQwU25bH8pwPPLdOd1bD3s26Bw3a
zkvepeluKpEJk4z/mBplEqMOzAKeNwwquD8hK4jwITVoieSUsaN/k2YSUtSFN2bwqY0VwQf/OIM9
3INOOfuaaI9eXlDqpVg+WY1/cdF2Q85tnJo8cbJtTh9ubTxNuRAH1ohfTdxuptkvNpGy8Onhalbd
eBmi/FmvQnJ5tsIsUJn12cqL+aisJl3Ut79pVHL0RHKDXvCnzhyUMIsO5LYxuG8WlQ5H3eBQoNFw
QtfFqM4NjjajwhgkTf6W4n6kn2JZi0L0f+RH3VIszVOKzOKhaccH9sTVswU8wPap4EiHR+E54dGV
Bdfk5NZIi7l98ru52npmhGUsrzbOFBevemh8i9Y/FWFUv9g49EzPn7hLMY80mU1+KzHDZ4bTjZc8
2GVUfAooK2svtotDrQpq6bJ8eTeLI2Uj816N0a02RXJM6ac+z9N0nOH288iifjqBEh1M5FnPmHwH
hPgH3wROP+nvbBmGfdRRrVrnFd+ez5lkmGYerTjiFhwlM30PqJg8CjsH/BashyZd/ZqpONDFw45H
8PDEx3TWZb8pCuKBvQFpUKNvehExIYfkEDo623S4S40Gouy8GkULHiP2oj0fGL9Ty+RAJVSzGtPB
vk5Wu1fQzT5nKzk4gH/a3p3J3bnTWXXmHgjaNxYJ9Vq76b1pnW92ktPez/O3CFkoiIwkO6ZSvyse
1ifT136V1X2VrasuSkl9G832E6d5TEn0lF1VLH5ci9NJZ1TIW4NvYt0XS+KZzHeLV+Ek9WKd8Lwg
Huc9T65u7Cyn3ulNbPEyGZKLX9D2MNjxNZquarHY6LXzwPmPt1xKNWTOpu3Ky2afjzRBd7WANrfM
x2B6RuyEBUYzoTkgG1jYC5jXUOiTU583p74ZrJvgat+4petuvM4lKJ7k56G3s//6peQMgDaujSvD
tbIN/qnvFnP+m5Pm9jpH/iZeS+fpkrbvsMBshqLKn4wEHa4GVd70Ezy956zI4luy/MK2ndrO6exw
je4JccWbPgx5T2Ru8ex3iL9AipJ1Sz3hqc4kDvGw7C6ZJLZLydxWje1fI3OyY5tcbS0kVtXIn7js
WkI3LGrI5ZhEqtZ0M+76tl23yHXPpbWoRso8tm02EwABqgzXhdawLvpquOSBVgemZWLFBuZAy7ce
6F74ItN0k0sSA9LEBsH2ElMbvQWlb+5Gqb2BP0pS8SH8NkNMnz+wtX2TsyxHljtmJ/ztYEusKMyX
Rc/yfoRULeMwXa26ciD33IOvp3IHusy8xuCl/2CSWTSBEy/4xflrTj/FYFLLnkQh343TbnM4FGT3
zYFKulQeKJYKrFi05zz27popOVb1sbPLWDewe5Y3A+8YiHH/MdRa/zxFxttyQ7O6Vq+9dLBNehIO
dhVdbMjOu3FgOs4bnDvhh+NFdO4Qy8xR5Ta+XsN60PPkYvHAK8hF97HmUR8r8PSJHKc9hJbYK9ho
ALrwDaVvspI3e0nIB7JBQSMyaXEnlRc1k8uTevotSnRBCe+U2/aEZ8o7+SZm3FHUN73ClhsXcGAd
Ykcmdkx22pBy+pKG45pK9i3q5FnDjckKPP+2jezJ5wBQtvD+Oitb2zoJRsboFxWqZKeFzfdQe9lB
568RzqPcgCwRq9JxUDE77yhR7Zmx+2ELxsEOEmnaBy87mtpeH+9x8shMNa35iXB1ha59MjTn3HNS
Jmn0ZcS/spmf9La9Ud60q/Xlhy/5JZb+FhMklR5B6VefjsSu7WHqeFkLlgZ9EWkHHJf9ocIx7W6Y
0sKblWJ4A2q6awqWaMnS5yqwA3QTdTul8zdaKi/i+a0ixLLxhJQkPMUpsnBtS5cYQMz+pO7tM8GG
8MZ7s2hMdKQCH3cX5+fEKFngPEvIaqwS06s723vX5eQQUyHN1HZrogVlNS0wiq+qRZPoFqd8gvc4
mhus3XQ/Yd1obt7IhhoEwUhakbcfEOwwdhfazLNV80+Ennp7y35HXGbkKO0NyvdvGuMvw/yxThtj
21cjA5jihxjSwedZbgSVbawnh4mzIZ3GMxldYOmeTx/c0sF0E8OhMjLge/xeOxHFuMV48Nf64zSj
KDTK44An7D+PYtMLPko2QwVhLww0K1mGKukhhkb8piLLdrKJ9m2NnhOOgE/aCZOzrQBE5P7XAF1+
r/ToXc7kjsaWi7Zp3PcCvrkXKhHAePmuEhPP53zKc1AUg9sDRMLxl2qTRC0mpEr9+BMWpI3f9H/h
jSG9e3AlQFE4Mh9RtslhTm34W0XurdXzZzQX3E3FZzOaCX5GiBC9zrhtcfjKY3c/AG4IZvQlRpY1
veEcQ8rk15CI/K4DU4XYcEmgsPPkn7Rm5oK3BX/XJ2rndOwKrXsXcp4NKfJJI4HinPAWr11OLhRh
rdoOAJyacarTeMBKgA3p5PyVhXqyK3hGNYfqqaUteNTp0B6rt1HnETe5GZV6cfzFkNgr/jFC8EOk
ae6WcjzsvAZPLxJOwTBNGCzy19mY2q1qix1bxGxrF5wzSihQK2kMkP4aTjKdUTx0BhECF29oiEJD
8o9fiqm8Wn58riJMddFSA5D6w7ZIhtcB+K1e882juOd0Rx1oubcc+RmllCkY0ApwNde3YV7+kwka
ss3UTa6SqZX6eeI1PQUUqbWFne9FVUdKGCSkztp46LWfuE/PEN8XaPFoFL/cM2fC+QDNSoguzB+X
f8/h/Id4WeVTVJWHv//5H/9FxLRYR7BuNiySYAv/9/uLOuVI/ud/6P8nJv9U13Hj7Wi+VpvQlwDd
AO0NevTNXR5MPsoMZiVcewsAS4rkPHbyVprOO3SLv4tTOXAUFuixtY4u8zc29p1RP5uucaF+qD4S
Db7gg0iCufpTxeMHr8rHLBugYxfVXXTdBhoKQyJWBt4sfu39GfQTbE75/8EY6+b/ZLj6AnSrIaBi
G4bu/Qvod+aZ6SW+8nZM2vDtO3CHdUQOcbIx62AHwKj3PrTSoWmtIGg21AKjBgF6rbJhBgxc2619
iXq5RylC8VxAyD5PMJM9GAe68l6VyCPUUmSIgDMrRmPtzPUffBV5XQFeYWuVescuImHbss/Xs7bk
EVSdzMqhZZ2bpm2e8hrLh1poJNLJ7oOZf4DQedfy8WHUtOUyYn2CEkgWInyd+S1XCLWnJCEaQuUa
K9KYcoyQIoVeH9sdfmm7eWDaOFrVzhDAFXvTfqTLhT88No+a6WPMrpcnDA8MHLAnHIjkObUU3aPj
/53MPdPeGaauwBQT+VyyyPle8vrPjVPbgBjBFh3NyXsjuABvaBu1fXWwIN+CtFm3mnMoXEfR3IJ/
QebdE1V2B4yeLotPciugtBwzfpNOd53T7Bdwzm/ZpN+1IEGYcvuahdTIkk4HOqRXXaNRdouqXTtc
iUaaP9C0sJVO+tnViwxLhqpZNM9xoM88hQSFms7+wzBeXB0gQP5s+WvYcWRpBoBdjUZIQQ33MRFv
8PFwULIK4bkmvpVs6o1XOEw3hnWMqZAmgZq8pvr23991/8Cs/+Wu8y1K2DnBG9Bv3X/h0BaltLgg
Ldi7Hs09M3NFzZITTohgS4LLnbCfAymj+FvJNtwRUiUWxivdw5dNIrK5eKr/O7uFsW5dtshLBjR0
tU+OQOSa81+pt5JQmfNG9hoEikNww0/2Tot3w0grYx2DBFo6M1GR+R2o6mDrhBKncv6R3fyWwpw2
nZafCFHMe9GiUJDXXkJS1Sv18PzhvByUHb67qn8OlyhKDUI4QCLiNQFlE1QLP0Yrj2KBq4U1HnG3
KpYv9kC/3xGVco0WiEWhgDk0OTrAFAbTf/8N2//L7e7bOm0IHr+CGV7Q2//Pcy0phxCUYuvvWvlO
F9ibXlP82p0mB7EtjVn96LozYHLJD7ANQetSS6RlEWK/PgmGR+tjlByC3aHE/pitu2EAvRdH377N
UqfXUDjpAOEtVr+i6bFGU3s3Gb6jhDs0/7IlDFHq4M3W2kOrO9aye6MAG8Os7r55xrgfaYbE3x8R
EQMLYIsQd0t+/ufdydBPYMTN12xRDnza77zG7Nakn0nJdOQlbcm76Offf1lL6cS/0phB5TgeD0Zw
ocTF//uXFVHQ4uhO4e+UUX1OZvqtYysEVPv6qeQyUiAawwbPP6cx/PUshYwNEhjY7CakEWBNo9Hb
v/9A7v/CafZ9yxDLw1oXvv4vH6hOuTnY+fg7FyMY4k3y5eVPeQYxyhrXzTgeS6HRDwrAc469Qxke
+7p9ok6CMcvAxId/ntM9t8dkmt9ATo00ZgtQk5fpjU2muAVQuD6Tgh6wBcppGVBNQ89+N6F3CA1q
P+j+v9lPmoyMY/nwVnjVcalMXfm879a99HUueZhQU/FsVCGonIZQ/xKgy40LDIxx7QNUXA0G7RAX
1T2OkdveZxlexgKAp6MhkI/UyGt/S49wFsTZt7lR0QWfoNAX43eUM9oUVMOZ+a4o8/PyoDMbrrfB
Sj4i9X/ZO7PmyI1tO/8VhZ8NGUgACWTE9Y1wsebiVGRx6H5BkE0SM5CYh1/vD9KNY6l1Q7LDfnSc
l9OSmgSqEomde6/1Lc5+nkXCQTTxUuKbgT73fdDuY6Tn17//Hpyf6fieyWzLRXcIphZepP1T2AK6
zBkCPPtUyVWu80mTTQHedqQ91nrptU4fnCo7x3H8AwLsYTKL9ySgos8IYSDsrroaF7wyQ49ihQd4
JQxOAQkE2HhigbMdxx14aJQL9uAjc/fJdm2daUky2NgTJ5F+euol5TSRFz/yDPenUZXnkRbBGq7q
Bv2bfyXj8K5ZHk6YTXwQ2v99H/n/0TSXSX/+9//y9pGDoIgbqp0f7R8jZkA5ENDw3/7938jWCT/L
9Vv79guDk7idbt9y/uL/KD6i+u2X+/rt47OJ/vo3f8+m8Z1fPXYVQmZo1wKKN3mOf8+m8ST/xqQH
ZinbdzwGbf8Kp7HUr5b0PMp26VuSv8Oia0rC06hHxa9S8KOUq1wCb0z1f5dNw6VZUlmK3+RCof+p
9OU8ZPRWl7S028KhgRHi+xevs2jaRHFb3wty2wBdWRFGyq4oz05MqWgLO9g6EIQ2WQv08Q8f4f3v
7/9fii6/L+OiXcpr31teS38sDLggj7ANtB+2Q2Fg/VSlspXKGGql2JRW0zyn/rRM3FVw8DutD3gj
bEYuAH16BODHcizcnZvn+Q72KFEoRQFCekJ6c4VgMX9ufV7DVjDRfdBQimDRihNOqGGTBkl9Xank
wzby5seIjhVzqI2RFAcl0jzMEOAtQ7gDbePxYJvd8Co6nLt7VEbqJEGdTNRHIJvQjWNpQ0rCXIis
3zcB3HBrD3gjGAoVBv4ZoggZ4roJWTbEyTI/JODD/KD4dS8EeqZXKovDbUH2xLZNh+Y+znDjcTJL
g6+JbiAWM+ycrec3h0729R1kg/iuyrHEyMjvtlI57X0IGmlNPKu3mQxYWF1hNDeDpcN8h6SuWJfS
FE/RoHC6S9s5a9MnV3y0PPcZOIS6Howcb3+ffceAYq5HW5CQFjIPdN0l5BkVzJVGAHaPND7c6IHi
0OsW8zmRYfpb6Mr24lamXqu4tNetZ6mTQg2LXnBwX5Eh+i+0AeNt4AT5kT6x8xT5dnxJwtR4GYYK
RQs6xz1sYiB3Ix7TqmQiOyfm8G1Ap4tr2HS2NiMOBCd+/hlIo7tRnlyO+piFDa/HTOjis0DtHt2E
pRXezkGR4CxR9Qvme0y3CcKWpk36nZeSVp2STnw07TB+RP0EUKWOMWt2UGrwGcb7ae4WPhP0V52m
LWKssN0VTctYJGTEuUS3Q3CCnQMqhuDFKozucxx7pFgsC4CW7xYcItAxu8kBoZnW1ZzKiDfdmN2E
dat2AKQJ/xSGYA8H93pjSOKr04xeTGBnGF+7cbyfh2q4blqMF1PYGkdQviGpUEl3dqBi7JQQ5X1Z
1jZlmNExtKaRTPot+CLXbK+9BuCFzRAQ04YmQhMPxFoUCARGgP60te35pVMz4YKNVxlHa1D5Za6x
JdBvASSbkN5NfKHcyzwEudeCXhqRPB90nYdXuUmfmBkL6XNRBdtc2wK6ltB4w5nVbPSYZkcvRaNf
o4nctAluDmAoJESvGMnYRJAnOU5lQ7J3BBx0qRlH+h9FPuUMDlBgInkL6JrV9GJZJOpKTVV9cuy6
vx1Hf94BFjc3Im2HvXbD+jTaRXBHxsG4r8lguZ7KOvrKKQl4kpD6WoANrydqiLvZY46OoUrtp464
i4TOwZroPn1TIOk8ZEUSnciV587yMgXmyYTkJLQfH2XSuvt26LofxGBUD2yQ/qFvE+O+CVoMdx4x
ISqUQK90vERDt5nuugN4bvowaPI6sDVRW83gyAwvWpUTHGXYA/lk3DtWx1EnrtgaSTi04GvnZoN2
PuI4uIsdjoIoRUskD65CHagjBAsr6dJZe1ZDy88i9IAeNTgGj7MOOqsWZ3nbXRxCS55zxRe+spwI
psOsOKYgK6BXTMczziDoQn45wWNAkO4mYC2nIAv10S1lRlHZuK++F/t7/F32reO0xg18MtzzQ5Y7
656qrNg2Y1cbm9xSeELc2Up3OeSfN6Df+c6bKMgK0DfhlYzC8rVkqL2zLAi0Ed2fa/DRDKHyvDgA
GBwo6UUwchYr49iBzF11ZBwFgzOSrT1ht9B5YKWfICEagHxJ7jzSr5aYUzN0uvBwDP3WsCrfgkAU
zz4L/NSZ2jmMOI5vhqQDeqNJe/mcMt1b8N61ugn7/pXgV+PUeiQ8sptXdLJjbKPdOmv8KONIzPpz
LDJvg7aD4JdkrdpCohfPsfCTb3MQlca2yxiZP7ZNUx7Y4uLHenbNH2EYTaCrrWi0Ea2p6ivMG9vc
uH3bfQP1N37GyILJ4EUuNWdkktINcG7TeBQftugdWr6BTZK4ZU63Md/l95RS/pXAExIwQ1/8IP25
de5nsk93TSrM+9xhgumAH3uc8qpCq6RqBBycZwpi1CVSjYBozH1QjoxyoxDCrZP7UB1C/8BHUgMP
cJr5qbECLzn6uNoOVVLFazMyvteWgyM9He1YPrBvxt8Gl2EekBHfRTouum3TqUYc2qavwrvOiYlg
yHoE09XkoMkpQcazFUxOhm8MrwMxKuE5GtyBAbA1PjmN6V3K1sqPysKhAlFk2Ok2irfaDsWe2LXp
ltFDj8jBqBtqkAEkXEt4jAM6bDMxzj9ZHtBkqhfj7E6i3NGfpsvj8Slu/d4w0JiHQf+EgfvGsEI4
p3DxmTmkSARuMfbnLuoVki0Y5Pb5QhVz0q/BBFfvJs20m60+OhXD4L16S6CSEdHmK3KM3iGt5x9O
PrsfXZstVnm/IjrBgcoKsy4+WUbZ00mK0zpF0QaHHjwGzhigtn2qx7dcD9j76pi2+rPVBfKSl8hJ
hMvor+K6r0wJsxu9GXIWWjHd2zguSDUrEQ8KcwBEOIafUT+6J1p1xTX0l+5b6KHPAiVgvfUNihVw
yDQvRiqkqIdzog0w4VleP/kmGR5Kgs+oB02ot0OABv7ODFlCaTBGywiBSUqyakpyTtXEf5KZ9XvV
peeWp1GFzR4Y0BWI7FOeyyVpeNvJ7nq03+fQ+VZPp1bU67HFAcR4ONQXUHPnKLzU3Wmomo+Sd6TV
YVYqVffK1PHK7uQ5cYYr1URPRYXuRHvtGijl9QSaQYziGizVqUSzktWXMrsZjccWixYmxquuwog0
tXsvsw8eY7wWWYo39qCFmbRN/UfuYBSzRjIUCK+JVH0V4vcscHhoER38EQNthLm1oYIrYnjZtGRo
uK3AJ6PmC67NigHzXHDIZZbhDK+AOT61ONXkdiGoTW3JDBuNZRadhDfjeQPENTVn1jzRK2m+a9N2
XwPMyhKJPPdLO58LnKMZzg6/GA0ETvqHmpE5GEy6nWeYRsyWnrL6UXfHjoknh45LBuU3GL+Zw8hp
D9lftimau0SRH5K+JX4PFvE8KeC27oNyCDcH8mmSSrO1i9R/caY0X0kDteAMaQB471ePpAmJjHOI
tYOprk74LZ7osOKUoNppqjLdV7wzdtIeW4S83dpBhwcZ9F3IrDiMZuvfwILN6H7qxXVmcFUxDUuc
MzxKjqseB5oAZKkON7ohhBk17QU3eQyNsUExUQHXtSUu7zqwtk1mkcVt0KUg8dfE+ZmfEViQEIUk
AkZteWMZeHdSm4+sNryTtejpnEw3jHKnKL3JsaM4aKXrtwiGBV2GCaI9jyn2VKu/jXjpHXoLHTjD
Fr8gPmY0RXnEqe+TZJKTHBQKBaawgxrbeu5tpZe4+jS410PzWQzGPW/7cD/UJYY5W48fgVfEzh7Q
xPTZowvwaDmGHihfKKueGivkyCrAAxrQ5rqaADasPB3gpauhasDgbGV2SUc8TZuxgMcQrFxKVjLH
M3dh9Uf8xZjfe5WW2sTHlHoHmGoaSFldsM4qnHCNwd9pY9qZdQ+pYR3RVH9niMprKnPMzRgzvdww
ZhL9tXQjKLmEObSsjYLPNMUFQv8WJgxQpnIUwG/LaJF/dZ1eD3YIOXsIrRcS6QmeBu+6n309LrIn
8QNtPzoIezRQIncp5XEpisPcmViDdFtvPHJl1qQLoYMLTBB7ae07L+jqZo3105H09wEObZ1ce+ui
sSFHOFEyneGfwqdO657XKvaWlStKyfQVuXqlc9ajj3Qcp0IsCKL3oMkxmG/WlluWz4YktAvOfL0c
NDgM7lKdN1yFWz3Mg0RORZSSfVvjTbhKTI0dapzU0U2y4FzCvrlPbHPe1ZjKrmS4yCwAue9dF6gu
kdT2wfQ79IRK+Pa3ErvvulWIa1F9+1d5HHg3U5RFzzU4kiunpmWfJ0WwJQWuclachVpkCmF6kmmN
jTWJlrNfUptrFUbiYDruxAMPTwoi7Skrsye4bOauC0zrToSm4GumOisBdb/OIg6Occ0hiBK8vkky
QKiTxIXtJirdU53N77HZjq+dScdr0L55gGwJJs2zDeCig4CBJ0N9DVmLpPa60nvDSa5J4bjvuyJ9
kJjDVrEcUuLFUdjKBCZPYPmIQGXUe9f5TDVM3o+R76kR1Fo0ym9WklyDasV6QY0W+4O9by1amN4i
jEPUnpy6yVtsLiJPd1hHxEEZ/rfMwtXqO7T+gAkkS/MdB2x31YkvHaYHQQ7PxjHGhsDtuUMIK1xz
TU1ofTO8rDnAnw7WRDm42KwTe9XPA9IVN89icl8CazUvpKCYPuo+SMmk8mF1PnkGc58VK4gdtbPq
aU/iuXo1XQ3tPEmMg4sQaN2FI9A2WVI+lrQd866xXsK5D5Cn5EX57A3CfLRj0zrgspVbS/f1MS8s
XPqVnp4sRDUPyFPYcm0f81cP/IkJSxLdRDnluznr4YdlwRGJEzt815OItgU7wcZFrnddEIlHByJu
9mLCNqKJC9rzpvUOdZRyoBUpsTjZ5DMbR29sMYNekOIJDW0nuB5NzHo0ByYwjrJATc7U8eKNcfLN
tFEBhnUybizVohRSbXPMEbqT4ua/WmFz040QwrsieCWOV247l4P3YC28xmwZbo9L3E47zNvExymT
jPiLgdygrqDJfExH/FJeTrAIbGfrJu4K+yTryNiQRJrtxyYMnyN6ZHsoQuXRN4ArTKRvXluJlk8K
3/jtBNgPj8sYHXQn23ebMcp12kFdQi5eyHU6DM2125TeOctmcQBCle1Ko5F7ZeEUWJVBER6FMXOM
ScJxvJ3tnAgLK3afUjeJrpO+dV842VCTyM6nuJv9vNyhwR3kCm8SIZqOyC0qxLZ8mTuOFL6dDtso
pyHc0AY4SbvN35PJRcBvVzGGn6Q8oarJPmkKD7ceuMLvU5+KXVr6It3YKVdENFLaXnnF6LzKPsE+
G0t1buaejA5mkIujNnxRATjyWhjFjx4uGiEldh5cJ6qBwSQ7SBuwG+ttlHXeTZr04uL1g9rgMESX
wYz9NuusaCPMPrwVgeweyeWlfmkmAsewxe3QX1KqmhortIsQ5sMwWvuasVW5ZQ83rjwrYk5egTsp
DfzL7tAxdbEr3t4k4DKkqlr2c9l+qipQN9xWuRmBYn+6CqUCWu/4fgQk8FixEnjL6ubejhXc29Cr
LIC1mDJlTvvdruidh+21r+L0IUBycx3khXuwy6UdYqrx2WkHfeuCdwBTYXuPA6avitLGR0Tg8cKI
PWeXg6zBghRlW3OWMVX7YoCN/Co+c0putlVWNxcDuQXGxTa8SwMlbkTc9AeJpu3G8T26Gb5uLpbG
qS0Tg7gA3SL9Nnh5Y+0yXvFsRG9ZjNh8EzLB3w7NpB/DqhxJOkB9n3uCXjmapfyuz9L5MoT+tDdV
Ot9Xcx9+hzIK6TxN8PpqsO8q7jc8MMFBi1ADEgxzpBK+to5u2I/TKk0mJgu4k8KjIuvxrQOOSXAU
7b293drVbdXGGIYEjQy67/qQ5NzgyHa6jiOELhmygDXwh2hrzA0oR6OivaYnc3hMTGVz61kHkoXo
FnA7GTIrWCJ4LKuDNWWLmR++dWBy8ugaezq2rZHulC5Q2GSDvghg/mRaFPljadjuNWQ2CbbfxpmQ
2PNd43vubojjxluN3hKO2TsRGs6i4LyySfsgYpAFM00c58kwPzihV/eBbRswpYa4WcdBZ91RPoe7
kvM4mByvHe8MeBHEWoSa6cxI3xIvXuZ1u8oVwYtFc/F2qAu5gdKAs8AB4wVij4p1tmK08Y3R1v0N
pztsbuDCM1zkUIHxfCxptYZlXYArWYxC/JSQAcy6yfXYFCFxLdra9zIAZ6jn3/QXDhK9LrV5ZRA1
bd3mg2DOb3i25gw/a/PFK1P7pjZI5yBIwVhzX9ZXRmsMOsyyhEkFIMR7HZlJeW+2MfioCM4K9FVX
PHa5CBGuCHFhGyjuktGqUVfHw4dZk1cnkhwMJB4EkHuoTctDbHjm44BSUqJkXx6akvfBm4VAc5sE
NXZT23ONdpWaIFq45K5Fcozye9+GhXwxOuwFWtT+wXXs8SmYpuFRaifDiUh63iactb9nJ6SrM6RG
fcCN6L5MqXJug7C1MCsEyS3vxfYForwNkwoMDTjsMH6oRriuaxM+5VvvkvEDPQh9mNXaITDIQR3s
ZCSw0a3Dm7Ql9nFVjDQ/+s5XF4utAplK78rvJb4sqtk+09suibC9GFEN/zHNTyIu+4uqcOIi0nRw
LUjnGcElZh8kgQnUDw2lFngfE9wOobCwmmpfgJA+pmGBvz4aBEgl00TkaVu2v7PbpFw0gfmMlC/S
rz6tqGM8cLS/GtU0fOAe1Wc1VwvSosNdE5nRZVxYovB+LM+DyjObe1nU7TaJPNL3ctCSYH5M38GC
W+Rq75HTR3ERpkDOHI90SYOG2c5StX7qypwaAVXXVoJoIvbG48Bogzikn1Hvh5w418nXkCmmOdU0
J4rkpo2a4L6ekTd1BAN+twFIbAdSTQ4ehvRTn4J2nG3pbxrbB6vTwOX27CDdI4Cv76ZFhMZcEdTD
0E17d+gJWUJLDsJGFc8u4g4uFksbJVy5bsuxJj1SO5vJG1gDjFzkDRis6oPAKv3J2xJYoKeLa8B0
HQkkfORUBkN1hu8ZPJQN9KrSCQdYStWCbGlD8rM4f6dHWh7kKNLs4iXZMlHhlRfmiFjGpJUn0bjp
eZxoKkEvB5U7uW3/juwXe71jYPshRMq0r620ND54wTKPN9oGhV+P7LreDHZEAWkCzKKN5XqViTGp
0e8OlIa3uTDL66rv03uSNvr9IDr3h5k3FaNTtKOLaNGJXmZesS8u8xIK0GTAr9Da+iCjoH40bRdx
rzsV43M2VIA4rSY3cRH5rfkxS0KDj2GbEcHGt9pD+S1FdofccEkR0Lb8TNLINVfzGJjomtME+0GE
bLm56oagfemYxELiilOsyiwr+4QRP77RhuPXoApm986TgfA3vGK9dmUkPK5NZ/rQ5lugBXXJ/9a1
HPUFnkJxtm3TfaWVSS4lX2VnbgunhwRWjYIeVoXrdFsGXnOhmVZc1zVkb2ZSCsZaEuAqDQr5gPoP
Q06RuxniQ9pBJ9cL3fsiqYhfMAUHTDAKcmckk3JR5Et16OgOXWGLKd5bQ4Il8KpoSw2LTkgEVUAb
ZTb0D2ViO77y5IjLDc/EwhClT24zR+REAL8r3hVDnX81vTI+elNMKLQqvzmBeOBDdruaeUtVhAFj
EdRS2dXgGuRo4IK1UcqEc3xwTH7ZykGhfKyFYAKNsoZ17ebpImbhWsODred5N3VmcTd0XvxMdEq8
JWerOpulJm+6tYhtrozboq7z5yL2YeWkTL49FNKs6BleDAjECDggYYEzkDaZnXKqeZgnwC4IQchG
pFx5HFL0CtB0YMUw8KCvbY9tSY7oiiEZJiB8DTs3c9yn5TuG2R019KxxY3h0QhM6OTL0s28onYKT
VUbJdRZAcckrlsMU5/LkIgq76vnvaOKH/U1aW+RiIuR5a1oU+anW9Yk3FMk2XWM+sM/1uxmwI2DR
vJ8euFUen7YYgkfaePK2DAVeOyZA1j136nCFuKpugDAh8PJdAw9SHdEL7M3J+iLY0AJjzw5Oq6qI
x2MA0wo+sujzJ9egDak6ThHkhMmDk3kYp0zplqeud9pT3GjjvjLdmaTTEDWICGX8DAMkOA9kd+68
0u4+slxinzGyYJ9xuItpDaWsybR3hbWJo35x89HJ3lAWgTD3Ut9+9+a+u00HSGJkLkV4OjD/WDRg
RcABz3EozFcBXKyNMQgIrbXVnzpFR26FYNB7ddMkoYHnoi1vTZ/cKbwOpKNWMAke2spn24BKM2GP
qswB1pyRxxc3dYHFARZt9tiyGT1FwQCPM/Oj5Auj8KLrYzrakT0d71zeTWdI1djCB3/CZAozuoWN
EQG+wV6SYh4tbHs8wNdR+P7GWZCikmc3RWt8q2hRP1mI07Y9/3dNLRN/aKcnf2GcY6KX3XjeKVNG
Z62pcBLEso8jlNKdPcBvK83Z+RrLVHwmnayf2Gvt6zwcxle4BxNfNfyyR5R6qCstBsvJioYL0Q2+
dvt1uBSgYeLKL5Cz/aWajewyF2k/X822326tJiwxQo3THSd8amknQy7pJu+cRaINgTto9pOw4YEG
vXLufXTT7OkoqEG7Z5fC0umN17cx2iSPCs9TuNJC6dg7ZJR0Iw3D6Xe0ZGABGizp20QMHGnMmpQZ
jTx3HWSFQUJDqWgMMX6VrOFovollbR1raYlLTZYX6mKV45kkivCYWHFL06pAvELDkz5pHdQJf9Um
tELSf1yHqPfu0WmDrpniAUo4Mu8+s4HINP7gn4WZLu4f8hTOZmzlD9Df1SOip/EeMYJ8n4ep/taX
bUHVFIV7uCz6Y+z8FnJdj3Uds+I+6Cd6M3VXzzd174EUcsvhQPekobUeOHRo2K6f0VJnOHn8MXmq
RF7cI5B0oQmQwvScOWX+nS4a/keSLbdeTUzwNLQdNiGkZ0zgpHPPkZVpZmfn/r6vczzUfa2648zj
dJ6TOidhPWuaoxsY4W1Q1AwX0Tu+FKZv7cu0zY56dso9BnDqDavRN5WPtp5ot+oyJdojGz73KIHr
yjwWXpxR/Vr5vutiiDuSqf6NznXPMwgPvagQYC0xLNnGN6zse1RXHt1W9Gqu4+RPdN5hpLQMUA6p
UwyYj7D7xjgFaIJItfZRLu89I4ZgMqveoeNYFMTLGOgTKjlkWxgGyZ57Lo5D2S3z3kpvh7QtqEa6
SSyJ5zZjXpeJBvsL9EcIrPMlQW/6oIFT7ejfuns1CHxmDvRXmnJw4/RyjKGhg3u9b8PxllbPsFed
Pz+giSG0wg+sR44aw101pfWDBemJmgOm6ar0A/9RZLF6iZTlf8nRDp7VchX0UrrsKreK9IUXFrEn
tbbbvSucYD/GrnpByDAdx2LuoMfByUsLjvpu4UYHEtbKAwQzUL9I1ffsEsN10IEMJFWzBsYSpuWh
NysUsDAxqDliCrMt0ILpbKjBuu5oddAjmKZHOpieWHXzxNCB17244YiXwt+ro3Cdkc5Es06I+Xvc
OYx86tlXx0Im40uaTxkITH+MXyl36VK6sF1jJDAY+0TJLbfOIB4CXZGAHSQBvRvt5oygUWPiqaAn
GnUV46vW7+4BPZB8CS7MPLURouHSsvvHoqj7wygmEv1U5SLmRvi3z1t4WKKS8pMA3aVjgAvhSYw+
JWXHvuLQHUFWQeFG3B4HZ3JbK+cRJ7axdyoUD+vIduu7sBqtN7fo7QVfg6K2KDFVO15sXItWJuA9
YlAAbefjGkTZgJwcNCefuZ3QeswSBG2goU5MfjkVaaNjZDnRKbh33Ng4OG5q3DqR+K7bvPcYZdOW
4MZk+hCqtNllVjg9FEH8KMxE4NIPi6uaOcRBUKhu3CFKTw2R1U9xFZHGMOdIhUsyNF1vGN+RMtZr
c+7SF5VoRl2VEUSvveORF6gyMoHpgTSwGT1aY0ZsIB8xbefUW4XzHhPLuy+dwDgp6p8rlVRszIAP
Hpuib/c8Ctk6oZ/NpMnsmi+MzRPDtBCQUWXNh35ideIqVxttuv7WxP5/B/Z+uqqImwAI2XiEOZgd
8graH/42g6W09SUduJqp94rXE8Ekyq93fhgbO0iAw2PTj/pIhGZziiObUy0NxwAYkD2JrzkCJwKa
Rd2N4YL40S4MU6MjIb1OuvrOzLV9V6gq9rBm+cZTD4+53ZA50r5C/Q+ObpbRoP6vPs1GMm6ziYnj
4Fpo0mlnI2vOvqXkvm3pC1NCF0lr3CliPh9lNZAz6rOyni0xVWeCrsS1NHrq5d9UYP+vJYe7z3KR
4jX/tvzgH6We6hg00L//+Y/N73/+DwXfn/6w+U3NdyZVdHr4bLqMv/q/tH7/u//yPzSB/yAmhHps
WQ4a37/VE77lb8Uvb8XHL7fxj/L9rf7l0GT8sfmjuPBfP+l3faGyf1Ukjihp2abtIRRGTve7vlCJ
X4Upbek5iom+6/now4uy/k1EaP/KP8F1KB3H8UyoU//SFyJK5I0hFbpAF3UhP/f/RGAoFpXyH8R8
vjThD3NlFlfGquen/UmD3jQkr5UkNO78zHhmiLBP3PydnZImLGwgxg/EjAKfblekp75rSXhaf+dK
uh5qXiweDCFwqy4zYZmKlSE7DM3IDnr3PBtMhHAZklFqxXt/EhsoyScXYv7va/H3L/o/UySitfz5
FnxbmcgtPT4xV/10C3ZPrWulIbeQByOnY3Xw2ug9le45jCqbQQulT0TGlKQ3G+Wr3uJsjN88+afr
+EkXuXyUXIdjowfnm6Z99uePUqSW9gcnW8y14hEAJKZowIvaoulhJIcSWVJUaWx8ymAy6hL9rIgx
q0h/yxz7XlXN/g+L8z/5XH4SzP92OdK3TctxTbosi1b2j+6CxolFneVZxeXgGUDWf+kiqGhVcf33
v0ctP+inJYQMVvJr6NooYf9033IOmnaagAs4cfpuVd8qNzevsmpYDiDyQC4veQkEmfSc4uGIYalg
kK7o9F7h1fvQuU8gWr+eGfxFvX1vpdBJSfNqsFdVsXuOCvw59eTKlfs6J9umJVujXYLWEEXRSDXA
L2zywDc2Dm6bWMnvvVgmaBMrwayZXY8DwTQJ3E7QnEDBm4PlP7gFQBesv6juAMoR64dxCf3XbVOa
Pm3UDsKiZ5HEqyl+nbMtwBb7+MSrIn5vh3bdKfzag9seUI49RUnyGOtKwupLXEwWGON1/7ostyjg
Fvq2Pct8q3LjYtaNT2C0jbAuPtNcK5jfijOtOIqSqoA3s3xNwstBFjvXzfwierqBTOL4IUTvgFbx
rxNIXVcaTsTOd0ibJL2IDMCvJrdWqTcxjtev2RxeDAc9umOk1wYsE7dLvpQBPlRij23j97//7q2f
TBAsMrYBfLfmooJ2HP8nfbJHN4kIPablzId3Ja5tzX7Rdnyqlc+HPHOXcSlvA0F2LKcEhcYe/btN
XYuk8PL3F2P7f1mIDmptxCKYAH7bUf+84nOUVJo3dIJh1YEGBzTdEjyBtmc+C9s4DpjF95Wqb+xh
QhNl4w1Otc3wk9ZrH3YmogXibukpYYl0G3JIsZbDOBMgErJD7/JFRI3xmUUh3nT5rlHYcIyzV7a1
RG+3wy7MxncGQnBBJN9hMSZ0xdT3MkKMW9C338yEFZY2cgK4TkRFpf/0Zdh/fRAdiV4bd4wplfSQ
nv/piTc75XDgirJdhxyOsqBGk8UejnLiYsuOo2hEUIfd43IniWfmEVqFDeyHGi+1zBi1uQnQCQB1
ySOoiI1f5syIZ75FjWjNo42ZHoc0PHYZBLUgl4ffdvqOuCWU217DA+dafBxNrS5T+oBD8X1ArN75
3mEhTXmOd0mhcJMI+g/7j/WTAYQ16KC4Z6gj2P9dRy1r9A82qlbEQEt6bvs3bJPjcCU+A6Z1o+st
ozhQk1LzKgoMQk14zuAai3+4hL/u/FyBI5Q0pWuZrvppB2TyFwwI/rIdTrOlg48LSsXMmv5+ff8n
y1uy2SifNF5ls6f/+T4L/Nw8OBn32Q7l2hbl3fTMWQ+NxK4HoLmrg+ifHm/zry8RhwQgHKmWwAth
yuWa/vDZ4j1nSJRM8NmM6KtNxNYoi1OK0Yf+X4t2YlFf8YWL0btVYa+uflvfjL33FAUeLx3GRGDl
a1tB5sJjp8KNu2R+mpPckcOELNg62BhxkCXjBhxpD/6G45qVfqfwJ+Ywfu88Exa2512yBcGbBNsq
H5+NpCChkXlOp9+cfqb8WGQ6vJpuOWDOxdcQI0RKWbq44nuw0NUmc+bnvgaIOIJhF234FMB/KHT0
FaW8iTgqflhd/+KFoGWqDlVNgWQ4LNFSM0KkWnDP7MyvGs1aaaJCgIG3qpxx79veRxeZd4zY2AM0
Kw/CQ8m7RZ/hZegrPzG3gsLJd4tTJNlwulTh6NZvgbuDsAeg0Cb+zcwQJlXwjjW9uVVjUkAVEXs4
ABEKBBR7i5EhZYppKPN7539I6abriPYwvqRL0QDJQ4/JbhPRGQswGiJhJqwOLckVsQfHpk5/pDAd
rv5+NYq/bv1UoeydwmPPZT7602OXZKDtQ65kFzQ272pRkxNmm69YGEjPouBI2HqKtS0HLpPXQGI+
SAFyyEUxmw7lNTviDqDjV7y8Jq0g26VEGCDmYoQS3C6bIwIp9U8lGjfLgv1zseJIR2EixLTnKF/8
tEeWOW7UKOnRPojsq6qyL8kXYg4gN7kb2iMpEMqgnH/UYb+TDZVKWHB3KAEtluYevQNAiaUnZMTh
e2V4m2wOdqrhHU5X/sKw4EuZ3W0st+WY8J3CR18BCoPdgV5jNDipd+Rj/0/OzmM5biXbol+EiMyE
n5Yv+iJLYkkThCiJ8N7j69/KupMWpZAi3qS74+q2CAJpjtlnbRRS6zS19hGuk6u8A9lrqu4yy2aH
5oc0mqExFiELmoHCEoHHf2GKWXhnwzHmnXDw8mj792VczvbMI4ID9DbohWGs3Te65OhCpbSbQ6TP
+5HlR6cFWBCto0xa+TZNsLn9iox0LVAtrW2J6LWcm0tttA94iz2Xcc9TY7hE03QpUMaeUR69C5ef
lPDBrlHezLCiaVSUS+BieEznYofIvlqosEhpnsIMe84g9p/GuN/RB9t01XNY4E8L05x8gtFDgqD8
IIA6KNV+nmAzoIKi+4TI6E3vejsxT87AfpI+EU9jvzMa8pYLXAZL8djOLGr5PGIwRtuPi47SDLX2
tmf3CL84RI3YUqaZIGD8900Yndoa04Kpb/w+EAS3yjr1ZWuubO9Gdhn9h8Hn0tDXF+IbLryhvBuq
7O36BBQv7kKbj9l87UYIhma5sVo9q5n5Zx3gXu9Yo0vvhGuesEX61nnYRbUlCCW3vRgSxuA9gdtF
FmzIwgtwiHp27EDXALtjivXqazXxri2j8TYVJpAI9hD6YqyKJVz1WjvItaQbkkY1xXFAqAQV42v/
DCwXg0bNH8xGXpfw5nUxFluzxi8hsopqbR+kQz/AkyxfB0uUI4Ah+H2BJCDAZS4aNqMtTpgT3HcF
s+aNm71pkiGx5pv+wi56htkyj05l30b+vtaPmOW8zpw3hVbquVHpT7BgGHUzVDOCBC1xerASziFs
0gABTJqtTURrsZVrRsSo/Ja4vc6us2eWlmsj8HfUVQ56FS1h+m4FDJagGecoSV/NtHjAtwMnMNME
Wm4RQWoSI+sYOKNqdno1mEjbV3YNIjEKjc3CKP6QRu+py29pMqksdJ8gtIl8mX/uwIzGejfEkscH
lJCtzCrYo967qR/CoHo1GjZ/ZIHayUxeLKWnhC5H+r5YP5HnH8gx96hR3/re3F+/6JiXP3Pjc9tX
FufCYyknb3O9v1B/RgiS7UOZM/7KLNdRHzJ5izV15Po3vUd6k6fvCBeYZG6hBIcWT9TSqEUid4mX
kGkjyC/VkHLgmMGjEtxpEJPs2nyR0Gfox5obO0Fh3RjpMXDBhaRUIdH4cFyo5K2dWNYmRbWiY6At
1acHwqp3zepo3Gm/THW3wrH5PZ/s0/V7M4KHERi+PzVTxVtAYCeRTpuYNJ9baW+bM0izOVyD8n8v
ff7u682kD7q54q+Nyrsiah7isdpdL9JsQeZF0WqVF9+CRRBmB0Ow6n0pcADnH2MhDY0xccFq2JdW
ZTtYjW9ugZ16w8k6ETA6sIWwS3/iKIzXTuCeZ+Wdp8A80ccko1TlaxGa2OPqZT0l71X5YxFIHvTd
L/URtVjhuxuy8CQ+itczZR7ZeGj/UF6WLCJmcF6W8IcXsDHtkGNG9+n+W5Jz9iZG96Fswl3KISQ7
zjTa2FvBF2NCh+OpmHZd64Px9A62gEcpc2evH7Dy+YlVHPGvWNHz9dywG/uu8oszhrGfZXk8w8jY
5iYuJB03pT3oOyThkOD0UhFJ01jPOCyy9npkXitmJzCQoEjIjTi8yLj6bEp+uVZwxKUtKyb7kc9M
RTlCQ0HhGo3CMLZyRF7qQ/PnwvJuqCAeDHwzri8BLBlwgXTZdGH/opkLqGaglAb87qDtDljbfw4z
pb1i8s0cmbtlQNlHb4q+34L6cwR50vsjtKYsepni6QeQax9/slXU+AbUUB8UU+W/hB4fTQWgPFuB
V0H6jg6cv6F2j/oobuuIld5hGv8Jc6MShT/XRerIUzmW4Xro/C+Y8fkrFdFZSz9P+D3kXNKTsqmV
51/1jTsEZ4t5KbeaTwvXDEcGKBO99HNhn/oJRJL8ZDr+N1k4e706EFWdBNZXQZ2wLNnijf2dLttn
JHAmmmd++SLBgShpCfI6JovWDlLD1bmRHcnelB2YabmlBNdyvVEtmOpmhYnCT7xLTvoEikW97Cpy
yZQO4ZpBMAHI1qF7gP0RYJULImumN0HJZgs2LagDrk/ppu/K5tRyEFfVDYX3LGPpKyd5H7NwHTB0
vKGxgEbBgQ1Ffr+mzw7FIJOP5XQvUmjbNp7j9gT5Ne9+FDK/q56jSjIA6p89HXS5BMtFVJ0ILPZK
4eLsif5+LPUnj/Y2j2y25qnusnc5h+9J0V70WV3AU6kI09O42k3ReNQXcJWIY4kmLspgoob4L/ZA
19d2AuqlfV7i/jKGu9LKL3HvPKDOfNBRzDX9SrldVBHuMAHCUWOiGnA9d1vjAXfOTzMCDfShnAa0
UtiCXbQq+vtKyFMds/6tWeswuLMQwOmUxindh8nlL0pNW7vsPQQD0ASOMF0e0geR6ygGn7mydFw2
dRTWuuBIZnBbTIRftTm/G8n4oJcB007McBQ6UimhX3fGymkL7lpO6lI2Fy8efnYBxklsS51x2E3y
3rXZm6/5LiAFT7I9gnr70Qg2+/Xu9SwKenbkncuZnmXp+uvcHyl2klLQi6jgjfT3wsaKk/mmdZD3
LAXLOU8Gq9zKpjsVYuYwFtaJBhddcwy5yA2WRyhMQwVSCwFoJhnCqCHgqvix+K/+RFIj50Ojuhe8
EldI6e9QT1xiX+dk+vpF8EHta9qorvok8/K9B/QtF/+cz9t4IgWJHehwzPvyvGuH3nWbN5fMxOhZ
PORBjsNU9D6E5demJy6SIcZVacKskrsGUYszCtzSXo7bYeQIEtZntyCjvuZUQwtGYqlWvuDDdrD8
uHxcXE7pZUjep0HrZhtb52vYVfqwylrIW7meNq3Ln8Gi1iZ6xP/+39dw8PrjMocF0RYZ97B5kk2w
VRO5XDv2B+bMWREzX87iuFTM3U0LR01UKa41j2DbI/GvtgMDx6uxZLeTbfE9KvZyjpp4fY0P6RMS
rZB2mCi5N3obtElziTUW+krOm/hV6uahq/Lv10phHeo7nZ3TOdwmZgKBBb8IDG6qtdLZStnSxm/d
7TKyxPpp5lAYOLXrhN6OjmrZPQmdHrJSTh67R47PTC6dnxsYe8mKSZ2K2V2Zbgz+hXVZWF/A7V5P
79Q+p150iYAJwtiV3VbQNkxM45hGPGuntyUDnncqCh9jl1Bj9oDyhvabGXH6iCl9u+4/9vib9IHF
VOmnYnDOuv6IEORBCYCElbVxdQA8c3+OIbGvU33yUAoEPm8zcJwvCvE7UOzm0prmtlqiL67F06Ty
5FMQXTtA7VcW8/oTCpLOb74yLEOtN7VOtKEhPe7cAeGI10PyY9Ru7SA2IHHAC6Z96UQcAvVNP1XJ
/ICR4C6p4SuHSiGLG+V9r7n3orG+mabzY5A5zA2Xdq4xY91tVuEnBghZgjad/om5sk2lMn89LcYp
7UePL/GTSXr0ZHVnAav7mcUWeXXBQZ1JDsKaC9tRbrA2EldsGq+72M0Mhk2J+mAYw7Esyn3k19ad
nyh3a3ThbVpKe40yzwKKPfOAXkwr1IsRb1pkTfEUvztFsO9bawumKGJGu9hEGF0eQxrrFBLFLmJK
CGxgWDOB3RMa9Ut3WGYiXSa/vTLZULbvcWroXkwQpKuWtbfqO83uM8M7HHT6/ZjK11gCxRKWjHWg
QPpSmvyHa8abxF88DhK4PiZqzBBI5ZhikTexPmR05w7VT87zCYXhVoxGj1iVMKHWfqlCveDq1G2r
moGcQs6vXKNMRabDXpdA4SxWF7rot42CMCOy4RnK4pyYidaUxUx1LkR6hLpL81C1/dnE28a1F4bo
QsQs179A+OEbnMSHmgEg1ge8WTpJROyBufZsskxH2sCkRTzsAfnsAVQAO8YSsuLM80vYu4L8A7+n
Y9RZYl0yr7WJ8I6FXxYxb5nNx0gHrX3t71QaPgwG3h2hMbTrQlgGyJuEGTDcL5ulAKq5+E9Ty+Dd
7N4PvnjvhnyPoziE3QrlS8QI70r2eE5Df70Mqvk5lNNjpw0hmRQC82ID2rMx4TbwZw1L6m8CF4WV
cq1jx0GbcU0wdlgRGDmiXVMFxSwwYuDSRMSbCnCXY39TSVyTGaYINpGH7XrRoTlh9lyb8RWMogdP
ONoFG3Tr58FMz7J9jCU1slFJH/cqWvwJSB1juFhV8cSsD1l5eWMY4bIZJ5xNqYx/r1ysgML5uyPn
XLs4rw1EN/TAeKJwMr6UebnD6xuxVpzcI++5UZ2u43lkvn5FvUyLXBKG6JBjF5AU0EZL8ZJo5a1L
wQmHymNipzuTK3cs1GmunVPqy1MF/p+XsWyH0NpQvnwyRqy3KtwLFeIl3vBOeoQ9RTvcqvE1J5fk
mLs3xgZch/9V3c0wE/3BfChdJiJk//kaEemTe8YIJ8nVY+Vwa3QF0gUXJzyrHvjEj43bYpFUDp/T
3vgmDcUMCDCqBCAHUheK/73p3/LQSCvvpjJ7YkLsDiXLz+iVRO2sMli9BHIi6UnEKGuHqv2WuBTU
GFBGroR61kcYggPtET4aNx7yVCEghCyQlXTxqifaZx/7myWgeBERDLN1YYawPTd2XFM/N4x7Q8Oz
Ost9H6f2Wyvks514X8eMSN6yscMLzU3IqNajrmD2YYI00Zpu8m7oHorW2FZ+o9YKp4p1TRpVX+qF
vlmr3gzJnW8FZ9kwX2/k5oGBSLL9mSO5CMkPyu5QQXPydbPt+mUNShjMtVm0xRjiLhn+zEpOrE4k
1OpS9gdnfw8vfciIQkIfcanBEUUfeuVOIBB7QT8jMRQvgQaI7iTqDlOUPsi4/YI6iRsw+ZkuTJFa
ia7jVAYQZferLuThOjFxn7rna0fM9qt205Jp+SK/6P9OyQyCXn37opzwrSAKNAeqK9KGWi9IDtVm
6q1XxOzc8iFfRAY/5ZivfGe4JB6Po10fGs0OKYZThF6TmWsIlQWjFmZywJzmXb+pwROntpxcqtZ6
IsmRdDB0EcIs+1cFpFdGb5HaD2VElXl6IA57HyiOAEh4qJds1+GCszaYsl+H4xKt8SmUPKHd+/tC
LLqARgJC8+TNk0SDtKkfwmkst2F4i4CXTBiNBugFdpj85iOF0xf+JSGk9kLi1dDAdDO8wcGH+vZb
IZ0z868UlxleXyX4t+XxBkE55ubQTcqWgk6VDvetkzOGGZwRGh+M9Kbzeb6SLuh/kY43hmhaXPf+
evsX4MlXtN33rY7Jgp5AI/TN+6L9Gmkm+BdkbJtqzu8iaUSHoo6wMNAPnM/2MVHOk8rGXWNmRy9j
pmIcCB91fNHpa2CO6p1HCGF7HVFYH76NIljQD5yM2mw3TsVv15b+OW6ch77nd2pNHYZ5xYGK/7mE
UsuFCpdvLmGPZ/xRb3wSFEw3rL123bnJrWQo13Wz565FrdXnYHD9FHIQcyoN/7JX7mSafWva/hke
RbuZ865eCVm9oM/KBO+UJhC8GKTuu1BOO6FbgeMcvdVT8+TFAe0sqyNCMepnpfv0mM5dqBNeZo9w
wp6/TG5zWzukLq5jPghmwYjYP819soHeczWGSm/aCC13+cV22R9YURLB5Sz9YdAANXebzBh1JXjI
sWTZhMnIkRSHmOkgY2z0Jj2qxfmBusdYZ6HE+qlvj4WLbX3TPuluS9i1l6YZum1b2BTEA8rA0tz+
txGK7DSk7bNOa4vB/zEbIx5/pnmoqA2C0adqTUoWpqTXxCafJt1v1OnwtTP8Gpccn6Oa4mMVj69q
nIq9Ll36GeUpKzowJkr9iw5DmJNTd89h9a3ksTXY987wfG8Po/auVMnZUmAKJ5yruvg20CXwULd7
r0dQhJDbLTiyh+Yyg4layWo5F2Z3h0BuyF5xNeBkdpA/xJk8Q1RoNzWjXOvMOBLdAJblEprcyN+5
BMux0QEh0TH7UAxqWznyU2TNW9RlP2Xk3PnW7G0aMW4YjSCNA1G5Zgjsdo6TfpXxg7gvAxQI+HcP
fgIwnD8JmiMqyHUWVx6iXWKjJWBOOqmnmwUM03pO6rPHcEVv9GpNGk7Qg3CErCN61xhQojnaex4w
mRGJqS4rlVTAnAhfI8M1DtNyCatlE1ash2tw1OsUZPLLXcRVi7SMDMRrhlfL2k8eh0JGXuAH03Fo
d9d6j1Ekb3Wj0yc2eB2DUBjN5tHtbeyXibeKzHlGp7h3fDZeYj0olWyh4N8zK0nRXpfIEueWyecv
WhkwIPBfC56OUR6G+qbdhGyNQWLnYYnl2m7Ne1srD+J8etDPfC2UYcbLRC8tJ6osApKTxHF635gI
TpOpmFdMQ4aSAuW12ze0+MIY0cQ75Z0gdAFUlYUv/QiSRb8ld6yXTQpGpQ3R6MJrPOtKLyPG5Omt
eWileqQYo3cdk2BvupFYYMFq91xVweCeoQUFHXhvfTszcsEJ0vN1nVxuytDaXk83f+I2ibgH/97c
+lMn3RGudOGeuhoC92vbs1e9qCJSkr0V8KwhVn0rXca1Ot5WMjTU6BUpoW2dYl3r/PvPlh+woLqf
jQO64zqWNOmQfmzjm55XM4if9nuKOdZqciwsdGtjq6qGgqZh0EhkAD5lAGZNGSnaYeMOlrbb/+Mp
/vAKfAHgzjJN21L0yn59BZkyJQgVv9979YQgvKl5z3P/FHSTc7Pgyj4yD7Exl+El8zz/CbkBahWU
FMF2bofPE3PnAof79VDmn+uBUqGsadrUjnj5x2P+oUHtS2W7FqIrIan5//qYZtEJqoCkRZ55HgnO
t4x2ZWvkt88Wj+LHC+Ok5XlqGdjxdXMtWUBjIaC8LWYbdDTjQPshu/37Q/2hUY8Misei+3VV9/36
TDlBgdkVRsfAYrhx30xskNZMlqDE7fNzbVUPRv78//iJnLcwAtEf/KbiQ3qvmBGxO5g5sbW2KiTL
SlDIs9Q7+JiUIke/nbss/lcP+Hf1IEoEyIl8YgVh1dXd1v+RB9RFE5oTetM908lTjp1NrHnynXfO
piRfu/HbtTHX+cQyS0BRhVi7XCg8jt454qJFpkvQq+O+HI/hTQlDvKzFfphoh7jYNBqcnA6+qNzS
chvkJ+sfH0r+QTqihZmOLVjoyDc+7PMRAEQdiKrfhyL8moaYRMlpPDYUVvfXhMyoqNFWHubmsXs7
zEF78/fvpn5Xjtg2R4yFSMjztdTz1xfYKw7joEBO7cXuQ6ejbQoCd2O6kbN50tVvUQybMrA4xsne
Vpagpl17j8bCAWA/5J79oONfXwsfe5X+mHN1wFEbQ5lY03cuucP7raJ/KY2c37+7bSPas9lvnAOO
+ii59CZ0227YMrMFQRbBC+oDWg+GjmyHaF4tBbU4/bA65bc6dTMm5HBGM+8CwyGQR3+xqAZ/Bs3K
051mI8opMhjI+Km5QpMLYnPXjsPXPCcWzRoSlcaiPU69Dn+690iydmJ6qtdFpGuDS+cedVlb+cm7
GUUoEV5yLGngZe6qClaaHGHRkjZiMcaBrQtfmVaADgCngB7cWDUD1ORO9N0T5zmOrBcn1Rcjiq3R
yw9qnl7zsby0NDJXTXSvRZTAm4l4AIEI6k11kR+V6wM1Wc4yJWz4+zK5Sih/VS1ofbBtoRbWJNCP
Kl1fDhND76LahwG5XdPHYpUQS+sWDopvnD3N5c2V074S4BsUkU8Pm5j5IP8hhJRDT8w8DT54RCCL
eC0QdYQBlcxrpMigG3Up4rGgri4FqNRV7+aEq5J5sEEnPkrpMS8kj02e36nMvZ0dxr7tsgH9Y+A3
RNthYALEaP1nXGj/eRv+vkMAXAhFqwnykgDz+2GHDB33UzOgMNRcdWYciAU+WzUWZQuLQK8v6mQL
v1Wz1elipNupKWADShk49TFL+fdP8ft9AymWbiB4flMIxtZ/fZzIgQcROmG9z13exsirVCw72VH9
/fsPuv5NH765i6LYd9Hwusr9eLYiUwkw2Eyr/VKdPCq2dYmipNQHpq8Tx2lkizX2VlHv3AlBrSGx
vfd66L652HPh3cZ7YKIDoetI/NDwnMxJr/HxXePnqtZjRWpNTQ5k0W1EJ4UXyNQ+uHaqz5V4iRhS
NmR3l0fTWVdISl1T0A0IuuB3114DhtlHLXMFuw+USjfjpPnuBcn0j/cg/7AAkDIiMbWZabXp4/76
xotu8BTScYBMEHBWmPC8oUuiYIymTx+QeaubpLowUVMsxuntRYfFsC3ppNbR+5x7D3//ML/f7q4L
tN1DW2Rav9+1mQJWWUlZ7RtcizU/EveN+mwrmq2Fe99n1GvG+V8/1Pr9pnJdkwY2WltTCtf7GOeU
svPAEFf7efTcTRYgMalivtE1n5+WN1v2D6ZLo0XMDXObvk63rU8Frh+Z27wEvfvd1GQVHAbOLV13
TrsJ3v7A5k0Kh67D8rnOcYEKykPXfLaY4QKMpQFhy/J9Ge6uCXYVIishkvjqLfZ3pdUXqsIxbMhf
Aa58oXQJOw/Sgh0N/3jjf1AZ88vbWtPrAszl8/66BBp7QhY9cQYwA0N8QbFB/OyIXVeCNA5hd9fd
OZA7w6B3iEFJN2kCis0gsn/oPK9Czo97Eq0p6xHdmw325dcHyYj4cLFQ5f7aProKPqySgrHw1AYc
W3Bg/bNnwl3SlvcJ48a7yre2bRY/M7JHgVCLU3R3CjzTpx4/T68DAjvoUqBvks/pjtBVO2AWX6V8
GPuOkhb24oS/x9rvppVd1GBrWdpBT97TpdRjxq92iNI5Q7vDMMbbhAwmCn8OHcKAeja2Vzl8jAA8
coiwTLu7uINzNCr3fK1oFlq4YmQblbWPGL/A3dIXbjdS6Yy7k2e/4IddHCwRfc+G4TUPmfSYRf5D
pIAE8YelJgHclBKxesLEV67d5HMqcJYq4PQwCEhPVAZ0M63hWEluljCtTRgkIRAQy17To7KC0d8P
EePkcX8QXbkvABL+d7JpuYU/h5+iRSKUSd8lN7sRtidzPBujXzMVjVpw4r4B5oyKQt88/PFTVKRP
y0LI+PdNb/0e8bD2TItpGZS+gmGHX7985S1x1KDH3JtgByCK2pCVbk13wIOc4kpjkpjmVnNRNmPW
xDrXFmYSW2rbz4xoAfJdc8fRCiRIoezLTgyb50Hx/QC3plvehMPgogFyZxP0/aYfsjut92OCNb0p
uuppMj3Kt/aIty6ErO0smk+tICenU/Zm+XR9E02KAcHxkvZyfdXhFT5/8ZLgudSpXRNNNqlRTgm/
pI0RyP7T31/QH45pj+uQJIwREKEYEf31BTWhZTIJTvpeuJQJ+mlE+wlkZ5/gxW0FPrVFS92GjZ+v
oXdiBIiKCxr7zvICMFtsjXoIDn9/JD0/9UHr6SnLtU3mUpjNkR8Hcnzalz7VrXIvMtjVxP/HALbE
uhbmzhppyNuhgc9ad2NE9Rv2Oji22z1E3zSh1WfRV4XDNaIwe5XLnVvXjG0ytbfmVnBgI6qbq2xA
O+Gse5RhIjIf2jCl+YNRfKgYPYH+8TVcSj0ATFsgpaomkqaj2+1AYWkuCQiyuBRrnf3E4XDpSqpq
iBCcFu2D4x36UUOgsun+2ssYl0ZtSaqOiwOEeSpDdHCZeJ5t5H5oU9HYNI4uztCcy6mWNBNCh5mR
rjUo9I2TQVQ0JF57OOsd2xKdS1032yQGfIwe/wasYkjdemZRAkJB/XM2TZRVgkaAjwshek1wx9kC
+Rg+Gu00ZyI+hE+KmpFRlLyy7sRg7dtx+Ud6Zv7pA5LReuDvLWI/R4cG/5NeDgzvFuBHyn2V0rke
WOa6R4/YGkCkRG2eeAwvBxrDLIIIfxpw4xXNSA4ppkdpMjP70qiS6QsXRV3/dFV+LLT61rg98rYm
MKU65VpAfqe0zNdCF2rLOkfqmHWv2adwJo4sHKvaLV76j5j+9zDCU5CoAGgxnOX/VrjoO3LLvAjL
veFZe7i/qG05nJdySymG810XcTPkGH/fEr/lmy4bgpSNYolFRC3cD8FUJMF+NymFLRFUtGqWeOP4
FLfGxfqB3y59c4LK3PPe4OgirifWpoCDkHVUmxp7LrY1GYeue9WB+1WlTNdybXlue7n+gV9NJ5SE
mNjLE83Kf53Bv2Xr14e3OYY5X/R8jz6j/2c5OLMHWRCt1b7xxxc3dG7S+s4eW1YkwWw+hrcmntVm
bz121Lb//uI+Hv/8aH28MV9kSnL13yKQtLJbVEApEQiJlY79Z4PY36KovKbS88+s53o2/W+k4XJT
cJwyk8pYncTM59ffNcIn3FmaONKyeGBLtkXiCap+PZcDCjOrcTeTRTsYQPm6ojQnxCjuKEwyoTPV
GBUDtc5TEIRhg/ASPJY9BuCcFTHSrLS4keQuAtHFjVNr9ymXXkwbbaMWdQ2aoO9tCji/djpaq4pS
vpItdqHRhklCxA8O0o3SpW0YQPlcG8tw7ly1Hx35tU3xqJQHxsvpiHblwM7Lmdnuih12s/uGacVV
rMEViBZOTT+CyJ/6L2U1PqH5uvTLGB1y8zJTH94NkmcVFqBrN7QqyA4L6zHvXjvVDhsXQRxEUAYK
iTM2FgCOdYnsYNvOA1aW466y03o72zTbp/Z76L7Nov4imInYwtgnV8YODsrGIw4WvDsm5DzX3LsK
A3mHhGs1l8laOEg7KYzeOLUBKXdq7xXsQgr42SnEyRY3iFPuqBk1QHCXFZ5HH79/m/zlFeDhhbEQ
xDQcnb64COrHFJCwAY87+26UBfMz/n27QJKX8pgTxqMOGQocHHA45cDvwChSJQPy1kddvGMCuLrt
zIS6mlPh9yaOcYWvs2EUe2QfFWGWf1l0fy328n2egbJkumLezO22q6OnbiBNcvK62DWLPLTM1+8X
VSZb2pWINwRJPBEE7PgFhLEFxnmEyLpPgkqtPHsqeU9tfutPL0YVhHTaX6rOemSUHSJRtAvBHNx4
VDvQOmBn3Ned3IBamLembRxVbpX8D9OiDc7r+8dG/HgnuMojD1KMTHMhCCqPv24MP2TS0Mh8byeX
LsSxT/nE/SSnhKYn1hZZaiusLbchEx2C6RSwxXCWd44DzSc0dkOG9XQfn8xltqDp+D/4LWIGA1Jr
w/T6z2ePa+ZW1T305OQx6WGHllkK+wZleJxF340Re/HMLt48ZA8rwgt4c/hpgZOgUJJHSA08+D9d
hmdfZ26soil2S2qA0BEgC8J23goe2pOtewMRDlcnv6m3dcBf5VfwW5Oye+widQYA9knGw6WwOv6Y
bHAjwAea7TEjQvft8RmX32ErMFcBQ5L/w27xY77N8CQHHKcrg4RcEuLDyRN0FWZldertogZyL8U8
kvt/RNO/tTiuP8N1wR4C6ZG2+PARa6JRCp+htxvb8S7nV12VAx2pmfb6KrPdZ9NzftrQzCvf+GoC
G6I2hxjq7yvpt6ySh+AitIjoKSxwrn+4TkLDcxInatydj0c1g6lYrNGVxbekWEY6A84BqtXJNupv
nunh38K4zR71/KaE6b1Gk/aveW31McVH2auTW0UezzQVJelfV/ZcQ4lN8tKF6l4Zuyr/xI8FbNYZ
O39BrEFClyT86BAeLJmRQxF4HlADdnfp5D23EiMgp8ipcPq4L4JG3+apiX9C622Zlpt2f395zh8f
lolARQmE2fJr7P0/d3FqLI2rsEzYOcyZwg7JX4e5bg+YQG4UCcnKDdIE9ZUgzGLaGoqXxFC0KDZZ
LfzVGM3JI/J1tu5pihvcxQM7xQ0tMgA44WzY9cELKEcYLkFiYe06v5g4uRqpu2zwf9jmjUSbBKug
7hpojHBeAz3sO+4gHiVrYL4HxkJMkOPhl15ykqNCwEy+Lrf91O+pNtenXj5phtUxJ1fNoyg7MIUN
UUUJb43AZiXrqTqwRG9KewacuBSPaUVhq6dBepNnjrWZChnvRQKLNi+LxyYu4P6VZLF/f8lXA8Bf
ggDyTeYvHZBEDNgRJX5YEXHnWDWRHPUalRzgYj3OowFuzma+A9Y2M+q4Cq286lsWMP59fT9uCeSO
WOU+KqSH6iZIQbc17/gCSvTrSwBMp/ocRMxlQoLHyye2FiKF6VOUDs9p5nf7RDDJGXngWhJjU00t
53/+blUkRhBQ3vPF/NZMfrExAIFy61YHNeAsohBPm90t7u3mln68WDczMaxLF3tZ9DRTNtzZovzu
5S1UxnvqtMyEdvHWS5kgMGxdwK7CL0zDDKvM6ZZVrkrdtuieMeusO7Ws80otmEw5J2QjzDd5YmuV
zRmeS3uAd4mZDWLRtRi+dwgVNp5eepPtn+uR0Mldgi/zUn3G36HbxLich1VSbRYL2mgL0MYlCL9r
LJwqKrMEBAS3Msb8Y/Ri4x83l/3bluFr0tVV1HJpVJofi0eV7wcxgBd/BwzsgSrKTdIbDSWT4S4O
x5c8t1A5FqbaBORYac3qj8EYrFXH6+nSELNf1j6Yssxl+DDjN+RaKXKtmvCpvKCGRVprtz+G2ebb
lvepLMttCXexBH3jkvctw3QR8MZv0xD41aSqR05gYxObrICiDu0HM7sdpnDcsSTf5zH/Ro1L0Mxj
CqswtKGG84gFC3w6xaM5mOv5UGjLIGDUHTfYITZRUM78Dn/fA78H/brmgovIf/5svwX9M5h99A68
tSFjChBpYSZcOt/z1G1jpncooMuVFBeJwmgzG8G/xlzlb3V4F5CmbXq2bncp3/043M0cMyDDHpBs
H/bPvp8ezTh6NPFdPKRdDqm/yTMcz8MWTXQBu9kFXT0YAWaDqjlAqvxWLyX8snAi1ff0onMZ14L3
jqUteJUm/9JA81tNQ00C6I0Bw1HDK72auzF07oPFbncy7hEB3OCo9ThUKXLS68GYdJc0iZ6mOf9G
RwKmIEocRD31XQPRaYNzVrrWvTAywPfJGe1dx7z4Wg3f7BjmpAL0i0iVNaSYdU4m5/NUSaLiCssS
kHNoD4+9yX1MXMXgPAJflU3MCbXCAUlshrTUuCuT2Wzuqukp7arkydPD3R1waMAeSBqZNaAXxNhn
Nl4aLwQ04NgPqSWhDQyAFjKcVssYToMRD/fKyh5lgvzFVc6p84r2gPncsZqhdToNGnDLQfKdxsO3
rIvkQTbiMRpTdatrmoAUkp2ZGQ4aPMyB9W/OMDu/AIO/lLrTYcuBgxtN8F1x2rHf9c2twPyxR+Wq
FeZNTHd71+RuQkVo2svRRG1FuJsbVnSUKCyW0c63tlHMGzTx4SYxBLKMfnCxW592GLvOu6YQXwFT
0vvrRbNOhD2v7cYikDeKCk0a/2zoo2U7YQTpZ8E+9IOf7UAgChYfsodf3E++ixgKQf2d01ArqwM8
LRALMOhphOZeTchiuzHl5vTUv/qKH2sQLG2MRSgta3aBDjt+vV9ax8nSnFndHQAypqBcK9yFJ1Yy
ZbyM0NoqN65NOvT3He39lktbkk4FAY5pe8Q717jsf0KHBANHh86WvRtUlB/g+X1OfX5v5Ue3QTxt
ROX2oGGQdORY+OyKpi1XuCsFeH7cZAU85kRr9Q1vugdYa66MBrVQ2aK4NnzjNC/1/1F3XjuSI2uS
fqFhg07pvA3B0CJ1Vd0QJak16U7y6eeLPD2YcwaYWSywWOzeJLqqVVYk6cJ+s8+SE/zGfgUPll4+
mFldHO26GjEtSyIGo42uSTsTmNYSFBFIw2izjHVYi6IL42pK2YqIkia4c4hgVT/Fvj3MHLBCEOF0
8UbwAT6XTbue7niSxlU+uclKPxgiSeZfAkFS73PF3kkzQ/Yru+/TTHGRsJwXrewvjW396crDHPj4
FNNfSKYjrk337IJO3EVEJpAp/Z1OCnur49TnqOS4W9oE7sTjeLARd7aRl9MOgyE8oDAoUAVh26aC
iWlUd3B5gqzRyF0W4X+nRb1XeVVuSps1ky4LuibM8t66yGapQR/O//yTFRbPy7+eV7ArSexLuFAQ
Xv+r4MrMvOyMha4uJwfONnccVZhghpXi8GRl8WsfL7+X1jss81KGAGIwWvbi6OT/q2Zl6zPG/6/f
CXxfnmkQoQEOruC/nO0lmZzWimMnHHHTbtM5gAARVM1W57mEiNrnKxomsTg/fHmZpCBilLyITrqF
QQ1BUpyyoKbwqufpeGxAG8GJsy75Ofq6ytaX3p2i9YQ4iZjMTz4bog9TsfqYtdOtRdS8SLcrNk1b
8oNvnEtfjt+pnc6oGOlYkrp+lUk/Rnt1D4tLQxQfabfudOjFfC5uVX+fH49M67ClW15/Tq0HdV8m
4RiUh+yximbewJDLImYXlc/BkFEJmbVhwubGi4EhUZo9SrG8UMlpb6fuYHKBkMlPC2WGg1f54sz1
+1hxcLZIt2wN0shrbY9fRoyJp/yJUQ20LrosODx0r/3DK1gbjCcC49WngGMdqWbd5JyplzGB4AxX
h2MUE8lSewxh7PrFoDHJ9mn6LH11miaGiX5nvLgaYTUvPXzwjmBkRsC9gRO0kClTFVNmiqOCoYGB
UJinChjkOoiI2+PoJG5UcqTjxUTBxvS+7iWJuHRlbQOadQARSvp7iWGiga/9qZnC9JGDLS0uQ70k
Rbk41SZX7Aut5UUb9DJOSEaXiUczL8hs6VjgGNJm489JvB6XO80gcxgbLaXBuRGadrcHyeJjQ+HU
NVJAufJh7wm835umk7BCmEb58LzwZ9uk+TJMugWldH5+okDxUYLhQQzobEq3Xvycs1MvMuzIvOKc
q2x2mb7fzx3/lorsXwvjXyJAzBFS0F0r+UNtqS+0Vq3nYokdpmWDOyQIowezJ27U0UuHw9DFT9xf
biznqxQm7t4l6kLNWLcRSf/UtT5F4nHprSOQJDjvfwwDGJORYHDv2cvG0Ia55qJHnxiKRewvp6QU
83bB27VWk43PQRz5YWNlfnzyn8tNW7uc37uhXSsDnDFFHf26Vf0fJ4j5USWlg/PEctBDUl49TQOF
U1lbzN8FFtHZWU9zcY/juNtaafAHRtC76TWXIWa3iVWxbCx/WHMQykJ6zOYwm8l7ATLdcCBnCSfW
MHqq2AQeJVNR7j9wYubtUwxrAu4zfNicm7kDzbH2YCbzDX2ucf+nyYeX9GdX9/Wf4V9Zh/9Pog9B
dz2ghP89+PD0u/tefP9nxuHf/8o/CIe+/xfMOyZsCEEQ8Nz/JBz6zl8ScYSTBUolVx6fqel/EA6t
v+CGYWhwHh5bL3jMC/9uUJZ/ISqYzHxgDglQLbjP/oP7eP/HGg8y8r/HA4pPIeefNgNOOAFcJpep
AXdlUoL/RdEKIHmx7hPKtiMYm4ybz/ZHaevoAmObxDX9ypu0jYxL7QmPNL0j9lC+2Xr9otyq4XXB
2n1Mk9eUOqy1kxrUb00sdN0wW3B6ex9TTdFsolRle2SHjzgRoQxquldpWF4hooqjXRY7G5fNNqZo
d0XJa4uhsDqSzT4Zmgkp99k4d4jmUBixMTCC7YxZ1SGJhqcSltmNM/NWWhAmIL9uM6rOGax2IYYp
BLQqh4TrqPvQ7JcE4DqvO8caDrp4r41TAyNdkC4+py0zPkdfPG789EXQ4BLJNn2jIEFZzfg6kxab
qG242aHh57eRRvWPzk3MdW8HNxC48b5N3Pw1wyNUJtA1llbPIO8oxqjMhD0yHpY9lthnN47d0I4H
Z9dUdDYGlDw+k7UrdlXcPiEFWEfXXLp1OUBIWuzuvZ7q5Josk3WslLFf8JpBXyBMX5j1JieBfw/S
iCs5QKW9itqS+IOu9kqALw6MR5aJHS3MS+qTuJSGqlTq2XDM4zR/OJHTfSRddfdYEXE70aFW162N
sbBrQ3I0AyUTbR3GMgqN3HRPrXQw0KSWv0abnLa+3R6wSOVftczDAjLCSTn0xqiA+VdQZ/bRStsz
TRDJFxxTMCVZKa8Kz/TbyLYW2EP8ZZrd7hSLSK0X9r/A7KcTnaHbKjCNc5vRnbRYzpsFgn/t1SDm
1FQBB7Yq+JnGyRVJdIJ+ww6Y6FPGWAollLs4JWZXkfCcWUHnHSNqUDfFyPrpL+JG1s65yNjMn8dK
XUrotluHlrZw8HSDSSf9GshkF+Vu+Rzb0RvTngnGg7pNiOX5M5jE6muyLO4ml65gMjyERWOASJhj
BHXXv7gd1cODWbyQEyvWE0LbinHZvO6KFKYdU+CRiA9skB+5Ik1Ldy9D8Ck3jrMpdhQxucdCte6R
C8FFZku3V226nFvLmc9FzqthjPlpAW61zvsm2176oZpeldL9c28ZxLj69Ew7AxkotEwCgfGHQxcw
Q7+e/O/EpL1iuESCKL9CR/uKG6Y9lhNvRWTP9zobNGcGU68YbQFJLmb1YeOB89tFngEu6mvlLKRH
m+hFUh54M/0GQv3jtuDkwa+eSzO9VABXignil/tQAWaKGbcU0XEnKazfvmg+TId+wwWF/xhYPKcF
EY2QMjEOlAZpqsj17qlPUI6pi/0iit7bckXM/VavSaDhKjZGEWoZEyvl2riqDLc5BEsgTrVDmLwr
BibClWVeli6vjlXh7+IKvNSgPOcQNJZ9Bpk+hWP/jVLH6TbV8+PiNhthOQ+g/GA3JidwQJx7wYz2
5mtL4HRHRy88ZVq3N52qpnVCfRsBaI6mrNP1sfbyy+Da6uKLgTWIl5BtF1vENAVv1cI9HUvQdV60
epIt33DZ6vKQTMyRgKcdrIQ6T7Ph/ORk83P0aBKkhOUQDzJY44lHGgloTRjIOx7iOnkyPbjmD1/S
YPmXKJK3qTWGQw/ARPVDcjWi1LnlTvbdySbrZpB/hOKNxcyfeaUayyOPbi64FmY5bWKwWpvCiiOs
AX4f9p26pGIK9nnU/8BGE+DP4thHQsk4daI9l72fvUEaUZRnchlonC+TcOOLYZaMYKJ03xedsc4t
fw5ddKGnkez30aiss90HJkmcuAGYq18SJ57uQUawUA+kRrEVUCsOveYJCDisBwKSpMu50z3W9pgt
Zc6qducbE7P3pEAMqh15E7qPQ3si2gidojyVSWNvMpwZTPJEaJZFDeZ51Ftq2L5U9fjqm2SB6yRp
qU30YSP4zmuUUydtZcm8nqNovurW2p7xCxl05KhfnOOXOwy4Z5lqqEcD41EVWWdwWKsJXW/jUAgZ
5urxX1COJrKQm6Hm89561YyQiGK5o1yROHWuv2B+tb+6ej5HNMQ/jM6CMO0yrIs6oW62N/ZaoCjO
Ii1Cxjvmxl9oFEpQQg5Obh/iHL4M0+wwXbjx0Ul3MOEq3aKUrLdvFm9kiLbqj5r4yyxjTw6CKb+V
uXeuXHtESmlZOB/BbLy/9RHdL6HG3dsXU6xOEYkYP7NHMk3NvsS+Yw3OhSZdhAgcU1rRIpXTUPRg
QAYtU8tFpPN1IFwFFizGnhV00W5K+247jKc4jlhJogVinXYuEW1l9H/JqzJ5SyZBWpJQtbspkpR1
jkIfNdrNhdY8UsNir1tBILMkYwyYgUYOi82KIPhGU0l1hDZgUqy5zuJC/BJf2hrNRVK69kJ69snh
T0uZO1PLDkDArapRFof+QiOKeZny+VtVih+p6evNOFR9WBrEK/rSy89KAFgL5u8+VsJDhBVuJaZa
v8zjvEHnppk0U0PY+NFPY3J/JF7PbcicoMNL+2mIM/suJ44Lbq+LbTnyIhc5nsFqKNqN47+zs8mz
SW0i1Iq+2ZIxj7d5MqAw5PN7BhboXGSttwlskBezVB6dJoCEcAaabdkcH+zqVZ21LUgJc5+B1AHc
YHbXuZiOLKf8ftZkv+2Fnq9MVv4+kwbBnbqHoMnG3EdLcKDhpDqmjy+ffzWaDMgzepK444Ljrfv0
ubaWApiEow9zgqUH5mJ2w8ZxIMYxMTCZqcdWCrZ7JbeWXKbQivNqG1SSi6Lh98dR5MNxHhIZWiV+
Qj1GFQE+mqAVXUirguqdUGZpt6PknB61ruxw+kf0sLGgHFxlc9uOGL/17Xh2snygVEtV1KwHy4Ht
vrhitSnW8RwH+2QCSTcNOSCYtI9PBn+cJ+ZUT7kBB0JHVQMrDXaCjfK6m4JOUXUBtymW/rasnXE/
wn26WsODIFAwpi/nfQpbaLWkzXLC5vdExax7QGQI246uDOEsx1hTpBbLpQ0JNaSbQlQZOWJnempU
ZSBaVO2BWNewn+poCWlUyk5mRzmgatRyNub6bck83A+J88eYRx0utR+FwZBygtYzUVzdxb8CFe+z
Yr5Dyf0W+OW4n/vZJl9pYxVD2MPaudCuTivo1fBbQJlDf6oeSlRbi7VJVc2a7irzvFTGvWTqwMAj
wAup/PgWV+KtMsnY4dZAxaVL6QJMH1+W1FxrC1efOKKkVJoMfKukk3ZOEVCXZxVvpAfoKWiU3uWy
f7f8DsMDQw1hZRyWSaPAE82ax+Sw9Dfmo7JILJHLBzjGW1lyC5ZBTnGkndaviz+rc9B7f4yWNp0o
mcsT9WruC207Wz7QNa0L3rVf6vFK7OmOdT2H7ByNIUe54MlWMDuEP9in4qlMA+u112XwWrce8zEm
P7LhkNdb5VuJvaYynhGafiZJM94SEwWwwU8Ie2kXDV59KikYfE3Yrkg09MOp00FJWrZPQ5MJ5TYY
/GEv4PiyNltcgisETKcl4+amdrOx2G+w/xTR82I33VPP5qfaKXr+/K0iN/MtD6aHDZV/IuZJJa+r
6WCdcYciXNJ5SZXTmqJFucln80BnEOUbD29wAscNWjflSHZb/KiG/O63fbNBlfAOzYIFZJSVcYx7
Pd2xhLICzEHyBnygxZSN4ApRpL4v87HNFqL6DAAZ4MbRXsBBp7Uo2XsLQSD2Zk5bU2aS93DRzZdR
vMET8VYimfl5d92jisSjY2Z8sQvra0/d0O7zf8GN5Kxb4Avg006pljQq0sPFudS809msz00/0Y7G
9KEjL2HX7h4VhBHrx1DYPzsndgDUmB9tUGGsaqFKvNeYl5P4aOuvwmxf8ma+P6CEtkxeVII7gUFd
ZEXbhGp7fJ/9sVj4z9ceW2vW2T+NzljFatyJetgRIV4lEYkF6lkzt+VIAJRk3dIXRAbtSU19wrNT
Yx1WVffMsaN9bol9I2dwXPvP3zO4kPbGMt4KNw0Q7QmJW+3vyck+gtIkqVS8QZGjnDbhXDYk+as7
swrQDjHAH5WvMZW47pgkVzWWUIuK8sgO0b5RDBk9mxBje/g/b2nN/1Z6Ncu93LSs5jS5YRzFFNqs
p9+0b3IUEGzHydTONxt76HOREwnp4/JNf/5NqR/oixyXc9pUO0pS57VjMvMZ9Kje4dwBA7k4s0ou
Wce7v8g6WjmyhRej/Hw9xY9I9uNYDkHjXDX0vhfkFu9FhzBfdUa8s+hcupsGZaNLQs2s1WbWtS3R
9nqS2jvqcwVtso64TsKg7VBy5CHVR8EcW/ZS9VlIBEoyOJIlafWhPySOJk8z2OJ1pL0Ghl2THD9/
qUsttpQMFax7/F2u6N1Bxghdn78c0PuvXt++U+wWvczA2GVHllmk36aSd7Qg99lLu7nOHMKWuOsA
DvKlkfwkOmUC3378kvWvPHqfqMJZDGthzNmODrzs7jF7v/kNkco4uxNFWY6Mv97SZnLuxoQG0Q2i
33owIDBP99c6Mn9UUjSn0l++xlb0RFpZHyO8nbehaNIbl58T9u8E8p/VblqRHGkd9WjZKr5Aw3D2
+N7fRRA3oTuIY8q7wXU8WAs/kxtVcQ6d8SfgllBb+eHUUXzv8EUURuscyfX5l9kvWxB8PoW4Pf9w
xiU7bFmtLtLPulMC3odNzTv/40sRjytfR4SWxqk9B3RT7Ss93VgaqS9DLwidx++7lRz2hQSQwbXo
8vklSRYGY14K0r4NjgQw9uyci0n7UfttyRfnMNuiv9uoHqzX2ZWmqppNDnfCYFYuXc7pz4FKxNfP
Ly3zTNNMnLUSfOBeVnavRjubK5dauOPnL1MixGGzOJo0u1GuXFenZ+4t+ti2FZzMTjmvgzsXN+o+
b15p2a+fX7BDA7bkkujRKlUu+WtaxOXKYZVf433gbNBmww41QrA/xsttpuHliBHiNrm6PkZSfQT8
mZ6ninghJk7sd3aMypADSsuHLRPbzVJqm4v9iuPnfKWrN9rG5VPl60eTsvDvzImXlcqq5QfkoBv1
Psm7NSLE+I8bWcxqK2jsfingJuDvK7yfU8rTN9XdFzfJjjEXvoeORezA5f5n1EWw4WIKvTK2SAXZ
F2VO02/ljqeltIlr9kHM07UMHIDG6ppneXQ0ZTaGdb34r1wCsHGNUfrbIveAd3WhQJa8irvMOUEV
gSQUm/UuKDkJQlp1Qpzd5EK89pbO1TV4+JsQ0orzUFHgbkEOwNh66CwcOhM1EytuITWuHfFd49yz
MbFO9pR8DBTvsnS480mwzV8LH3+kanS8s6dW7pKMHu+Z+0RapCMWOkyBRl2qqwHwYfNvVib8HDpT
u51aXDOBE/+Ms2VPngRXUp+Mq39zG0pGR1wwW4AJP5PAPxftOIWuic+FYmh/nbXq4doeeDntr/93
Jed/6d75/6iSxxE45P8nXfryPfnefe+TofsXcfrvf+8f4rQ0/4KhgLNOQlMw5T+L09ZfCN9UGdO/
4wo8Jky//xanLesv4l0E6f2HXkzYDhPq3+K0cP9CzCYCCorf8tC7nf8dcRqz3GPG/s/iNAkAct8C
ixfgB0FS5V9n8NaIeDFYBvdtahchlKXBcXh80RZw6s8vfZax53rObkGaOeTN8BRLoriMft5SGPVH
w9lyGXOICyTyWWSF2PTW4/zni4vl1luZaXn16KbeYA+yN1xKwSxDcuADIClkMlXuhy5/FLAQDa0T
81q4rbPVw3wg0vUravL50vhTHVraibeJ5a2HyS2+ubN66h/C3kAYb5c07amSRnNqzbgKZ0keseTA
32Sj4FVeqcQpj4vU+VYQrdsOBcGwIAHKjc39vSqc/tY1SOAubE/6t48ZJalneireRb7Ig6fFfHc5
m9UwPTejV9V7Pys/cHB1B2vE/1YEidxOfMh7v2RQTyM2UaeBAKsoXXWxAUhXnZ+GGcwaWJ/GwvC9
uQ1za5xU74zHiXNuMU/l1emZewH1xnDb4yC0q50/3OPRMZ/TSBR7Jr6t70GyXKRH0brZP4/Gr0IM
K/rfp2NjDwBH203suCNa3RJcCE78/WWs83TrPRLXRgp5OplTC0N88RsGM9EWNsVzlqXFxnU55Ayw
N/EYQsV7HG+8VJ4iD9Nc6joz/I3sYUGpvH1QpO55STwQaKyz15HJzBqb+RvTsvxc5kF2npLsrQgQ
B2Zj7I9W2cHioPv5EtvQP5embr9RurkTlAt+6MH4bdnVxhJD+jIBfk6ghrHMyuprlI3PQ1tVX8bY
2XWFDfRyrJZwwgSwK0iihotpNk+NxXRc9+bCzYzSbJ6r9yGZY9xPur5HyEhHYQ6/a+e7JrL6LXM4
IRL6WZUEkbcQArtNBc46LZz5d9BivavcJ9MW9WWySNd5Gh2tNHeN7v+QO6ZexwFsVeE5pO84PtSX
mWASDh006prr3/6bhCa55alu6GOev3qylCeZuXcXuv2B/ysXOZsOtYjyuYhq3i612xt+PIcamHGC
9Sj1Mz3azsqGAIM74+y23fgbdDrmupo5LHbh7JQvGjtBAT9xql1ag6rxgn9Kh9Oc5VxwhHMOdIwf
iWeztufqYCb9UdP4vm4hyZ3niODI0HKCjXXWHv0+OQxMsElV+Sfz8YVSa/aq2ie45Ccb35k40FQQ
znyPjj0Eku44+/5TUiMuFDWkRYxEJETMZE9UxAUiUf5kmBWdeZB4ZyIR4GOpifbWtUOb2Xz3+vKu
prF8T5halSLvYX2J/JsvkxtRA2MH2qEBeRflZ3f2FD06+a2bRM3Qy/cPGj1u4wnuIcIsjbMtrgqP
LriBefgqtf+HUo5TNOP/92mECvsfpYWipmQ+n3BH2Vt3wKXcZbN/i6zp4KKWxwsWMZulA6y1YunI
miHMuyL0aHL90i+0i6lYX6dHIKOGnSWoJvsBweliBVc1S/FVQCFj+GCqU6ucRzKDOGrhetCNkmzk
1GLelkDz+znigTAghMGLKp7YLJJNmrUbnMTjeaBTjLkfYBhIjCsKReNjMo3ulnKpeYcMCmEVghZx
+rRCC0mXEopvSxlsTlQiNeN8Z/d4ZXUVhcXYgFjW7cDpwjXOvTvc5nq7DEqth9J3w2qJ9SoAMbpq
VTcftLihIzoXTzMoDHjGIIHodVMmv3PTu0Az5KQqvQE7p7uyGoVkOO+KCQicSCkEWCLzFykXZnHY
ZmsjOXoQKYaZS5EM3FPa+vsl9u61CZN3GNNdkEfOOm2f4fZUu8ornyxPnz073vBw2+vpcQNMzRKY
YHdGCs22n3zzZIGOGzdXU1QRaqpJOldiLy/cvURiO9mwosTSvw7xoNepO795XdqsmHGITZkdMnxk
Gyulndvu3cu4TN+Y+KdY2mrMM0pv0iZ91em0I20IBWY89TRJhI1nXWfbpc/a1F/ttPohiPviJch+
+9yerNh2mbYtfxiTsUSKhy+Aiu8OzCiIMGZzSnCJN91b0Rc/2/SmF2wecaf0XiFNzN74XlvUmxPp
8IKcqg04IytWpW8qmfYKWyLwuxQsMrWPq7H4xUmfDy+ycsCMIhQ1nzV9X+cM8r8WOYIGYyjse7y8
IBu1uLYA4I+FpOXXoQ1tfDwyifeHbrrmOFt4WV4UI70AFTGF5gsw1QyJkdS4tNGtqH1dTrqj1qyt
R9A50qHuJTkKdgbGBlpjqYbuidz+Ry0AmdMSfopuf7SSgKZbpDIc+RCRkTCjgjzAHDITIcDU2c1H
ij7vOlCvk+8914F3nCamklmHdgwReUYfjZoJFbJrXkodrXKnc2Bu4okxvSe0nXS1gKRbU9UDvBlz
TAD6M2CA4WbikMr4u2cI8CuUzMY5Q7+BmXdeEMP3y4NdWu5pHhW4SVUcvU5SAV252abm3QjHOgXB
qkyO8HRibBrdOOhQVHdqR/Uoi8URNrrzXk7OBplfvXugPW0nDgipMS4PPOvgdNIJ+Y9+81uI1Bom
SIh9Jd8R0aoYxhb5RY/vcVCK80A758n0h2Mxfivsur3lamJugz2lEtW4AVia7z0gm4xUO6JtXbp7
dOdtSspdTmxi38gxJDuuqy3jLkKOa6MfrQ3kvl3N40ahdYUOKPWbsZgQwybbWFWdPTxXiEfR2P9s
Ucye8RYn7PwLFbcRVqqcVJYCeoODGw7xzFO3z/MKGhzFXUm9DFft2zhgAIGOOApHF6MvakpRtfBx
o4fx3wZgO5EZOjd2+cNS8mtu1SqMxNRTufWFaOuyZmWcrlmJFqS6EjqststdipRHq/L3xe+nLbd7
uIG2/90cS+8S5O5OjI9zpGvou/kw0nBe/MJkSO7moQ9zWhAoDabrOJpQuBLdDBxLMlzFxE7CHC8O
Qo/dYawT7i7GbU+SkMcWTM8VFyg6Ui0HylInucocShm9AXtVYz7xYIhoa1Cz8KU302dGHNeacu3N
ME1yPaWSpmiI2Fo0LZfn9ltau90RZiHM7tKQWxiOwSmJ80tcYsNmvZZbQMxXl/bDG75nwg8cmo74
tNccleer58abtoSnR3cg/t8oPVn8yE9BFEIxkcdBThQfk4JgnaGGIrZVulFyMHZCUVsyG82HPTHw
I7tOxr9r7jJp6Hie3S3jEX9VEQBDRJu6NZ8PhkeReh8iiqgXip+w1Jk71//lka46xb5hnU27V4eA
8uklz9JTaVqvxijzAzhVelFETCij67dpb3U37Tj72hjHZ/Ibiie/3cy52A2KTh/boai2miXqi54h
X7Yd8UxQrGkxvc7uIHePjNhmxl7rAFV8C+zH/aGMzrXqr8zxmPkls8k7BoU+a0YYorZxis2Gw34Q
Hyl/llDImSh0MR3VSC/09zQpbUjUKx+dx0Eka02XBdLuIPWj8fm4AHg/jTYcZT+GCy0ZpTSQDKr6
tdDiw515vIjS9M9x3uBSoXLpkqqKVLsPXbbjc9n4MlZIN+0zAYl2T8BIMpg7Qj7Trxr86LWa3NMS
sEoI7d9r702VVXMM+KYa6yG4W/KnLo3hWObueAA1ddfmYGxGnJbhEqfDKxkMM6wkIqY7Th/+MjQH
dNf6XjVFjemkbAF2MGVWqXVmvADQcKN9Y76NJgeeODH3ZjIFeOOMg8yFvleuO4d+TyO338aXAO7E
8zTsiZ03N7uxcPrVv5ED+ttUNsY6fue6ZF/1VB6HNkc5izmJ21U+rvo4HonQ9PCwnYjDaxPPr3H1
0rXKDGdmSHuHGT+B1tHAB9FkJz/KULhTM8wgJ+2muEMO6bjMMaYn9DgibQVavtkW5TfMS4K9pmcE
pzNv0OTD3FRnv4YhBiR7IVMVZgQ44aLuksTWh/KP2dOm0i4Nf3BfHUSSWeupckGH/lnMOD4rhpG3
Xta/4uSLaebvQ8SH4SbzvI/GCVu8ZX8oEbxaxmDtMj6f5+giwZbvytbnaO4udH6h2xHjfhkMTd6G
4pAoapH/ssDcZgw0GlGemniYdgE9hlmzjksQ85Nof2ee+8NzymQzp/7Xxmb15fmZ9+QsUF9VsQ2Y
6icBOheNHtfUqhSt9sQJSwbXK8mJdT869bDVi+swZ5MkkxKPrFqrn7xike9V9HX5GD4FV+zpG4VP
YN1kjFRl4Vy60bwEyRjcKxWj9/Bz3PCa8+2W3rkv8zd30CWTYnUUU1bsafjNQyqto52JlXXVyOC9
0o1NZj7bzVw0t2pEghRJy2FrYryRCO+7ye3/5jGcX5wpOlt1ibfSqbOnuE3TtetsB+1h9ehbsdV9
fU1irAVFW+hN93gmxyE40GBf7b3Y/J4OS3GoH7jFTI2YcHxJeNkOzgZl8e5kGPuKG9m2kFrtsDxZ
oeOkmC8zPJ6P/I/lkmNI8m1T++29r5YdXoXl4DaKePHjp0iXaZGn9dVbKDRjC8e8w2x0pcsXVy32
c+GClmWp8da5bgOkTSWYlozRrvEb41r3xinzKuy0Ud2eki7jqc9j+ltdvziZyufkkPblvhbGFUpi
e8TuVOzV5DOsMFlJ4lcey/LKhRkr7MS9cG702tORfRQzJgvLGosttYOs+biaDyAXvgqc3JdKJOO9
KfWWPTk+aFee6iYJzjLxvrh+tRzZ7TAsfRlzqrwtW38PJLG+gY7yvTnXH/xpJ7JrMiBwN9wroHcA
jvDJpZigH2dyfC/O0u2qXhbnqfTEIc6GHFWbsc3Yp9jNnOpFxyz1DCiJ6tVJdhHwPfetGH5b08It
lcsG5t4tjWDWiVqJ9gD8d6conz8qrzonTU+2ECDVI15z8Ph+a9mcBf05GzDKZ9upkl05I+IIShpb
N8ppw7IPKqUVZvwRRPKFjP7Z5INbjcL/nTfkF1SinxZulksBh7h/EItriEVVRDDfV/uZWcumVem9
iNp4bUDbLXqbawcdXB6kX3C6MGZ049/Hfa4J9DMkdxnykXpKzIzrulxCP5YXF+xFaBD7hMB8bAvV
b7noguZVX2VAxZ5rL/tKvYAYPnqc34uApUVX8iutKZTUJ/Evo0h3Q14yH6sKBGuYRROH7AN42RPT
j41RmsFh7IddQvUkM7SCmpyMyac1/xYyweKfJtXayVEjZI465OWwzC2bxBFx1VWp02vK6RJjuJ2s
sVPhnje/+bGQa5FO71k270x8ktuRIdhIswISxUtUVv467ZwfoA+fFJj0pfnSPgZhfVm8K6XerHmP
vmdt8g5EOOLAyWibP72hwzjLgRwugwWkIbkIMyl3UWX/MZLh5k7YNWTFuj9iEkD8+OPb5bKzIrK+
pVzirR+3xQlSxA5jXHxwDDpWciX3UWn+qIcpoujAj665gAnQVIzvGeU9SlH6efNYE9aOclNuGCw2
/87ReexGjmRR9IsI0Ae5Te8zZUpuQ0iqLkbQm6D9+jmcWQjdmEFNKZOMeObeczuMaFdP50fmhNkn
mckB4VMFPPOx7uBaz+0pLNcRXQ/SpvTu6PJGDGl7TTzz3sKCJ8dSlls4KOHGKvP01k51c3Sy5FYE
BVC6ybYJxuhwJ1qz15+FOeIA6WnUBpkW9Jv1fyBv85WRRsPdrCN3a3w6Ig9WPO0Xaxhf6rYM2F7Z
OVaMhqAZ8rp2lc54h6MaTaBGkNsmvV5Xnk3shjFaDzEh0zG6O7kDKzJBke7mel5rK8YcnGLst3AS
bNy25CTs1DPT0W8nzYqLjkwwC8SebUrWIPT9oPAbXo0a8MsrPP8HNe5Z5En/OQawIskLRjVfs5E3
VSmfgWb4OBoq/cpFwlYmq7eB5SN9ZEZ0csd+E3ZGAaqBjz+h/lLa2VVQFz5iLZ+xSj9jLyYwJIma
Q+PDF7AKZ99H1meSifFKL4DVgxNwDvhgPKNHtZge6rmB3VANZC1gxSyqEQd64dcry+CYneh/KADJ
i250PfEI5VDRT6SsfLZWwC1vkt8TSp+rqNTNyoiY69mVt7E9/ROr6kGgnrj6CS/R/DcYuWhdDrk1
GK13q5W/vYfUCAXlZ0oSchUHzjq0QRxmEnBu2+HcHaFy8H1Um1qQruZ1FVkbkxu/5JHxkUfdWgdp
8uH13nNtFCg0h6RAA3L3Bje/NYR4rwiCZLZUO9wMbb4uubefh3ZNNBESoy7b9SYLyQYhXV55/l0F
7biZYa2bg7sJHP9Jmr6xMj2Qwzym9RmJ4blnbXwLZH2keM7XGaaILZnACB4psGazSw5G+2MvcUIG
lWeDb/a1a5nxgFa2YGi6dzEJk+CN9tDkWu7FxHdN0AXeWu+cGtpaYpp2qV9Cui/kvK8D/xzcp6bz
3xXxUNysM5lpUZph/mvlp+F5O+E4F9yK37x6xRYnZ7Ni5BzeuhFtKR5zQ8/JXcpjwbm09/10S6Jd
SwmHzLuZMNSCmcKoRvu6KkNrT2gTk8/yVaopvhYphtG4GC59TWHnlRlI/ZRz06MKRFdoeDDkId4P
5EFzjCBgtjz/H3lbE7LU7GvZsR9TFm0B2gWGakF4KOebaMStiZtpm5apuanJRDxVBka4uRnj66wm
qCLRxptKfcvZjK7IQP7QTe+sfDd9p3pPUQLD4eEyiZX5K5K422qXuaDD5wp6vQQbUsjI31s1j0wZ
B3x7Q3ryCsx4afcg6sg5mowqyY7zTqKaL4T3Wru+JtPdyPPTmFPDZVNzZnmIhZLoVgrnXeRVf0aj
BqM1YZEthwAAQt+/yD7ydrX9BBh/UzKyW8FaIIm8q4N1pQQTRISdg/aPedfjTzPFth1YS7sp2n+6
4gVPxzBb1q/TxFSGScUbd0K86i1FkLT0ngHLX2J/ZjIdVjVj/GGddACnsoLB0xIqUyJ9iHL900SJ
cza87g8NeAlZzFuW1eVhMZpOBdaX6tFUvX9oinWrcgLvwqrbT03prluekSI2T5ORcdzoYNhdOdjG
LW8b6JecgyDMxClOrX++QAXKHrwnSK3FSWUv9DJlNCwK+nf6I2MX9O5/bgkCrk1CAgMbIg2mE4Az
2iU3Y1g4t/66z9ngWxLnZT8+snr01v2MxKmv7GTXzZAGgBAgMWRwlQBdcSuI2ozpps7/cv0y3Qn/
7+h6h8Vi37hEGMeso3LC11SP0ZjboA/iA+pObolKgIBYUjn9GtpDPmrGCjU66oxoiuFC8iuk9cH8
bkKYI7LketATAexG9poOEV5g4ikUeKqDoq4C2bVqrKg8M6L9bSyq/Kx6mzsAYVba7xLXkwcL9gsx
md6zRHXpofk0HPUQ4S6bC3VhC/IQXVBebEoZHomSMLkZwXzKnIL75IOwk5Of89HXza5j1X53BrOB
WW9d06bERGoQPcRd+yXb3j70Dis3YqEY0YHYRLLE12n01qWGDLMWMtMnU2fXmHET49cafBH4frII
2Bv5z0PeT8cq+sHHTf5oexABGy9ThUsBPbHpjxhYZ76NgKO90cVtSkZe7SM2UFyqCQ5kJbxrbZWM
7t2GmispD/DuolXlWRA4vGOjkN/Aoax3YTNsJhw6J4jO16iRH53KoajJ1NkXqLSwdVobERtvRSz1
1kLzPWdkYLW2944k7VOX1T9LGfHOcMcWoFSxKbihxECmazr/sn1CQ9EZhJLH4iFLI3qEL06r/y3z
gFeFzx0/ngXlgHnorLepb+tz0scvlRNOt8ZqG2pbTPGF3eUbs1/MBGiiCR8O9w7RUDRWEbwjvwYo
mGeftWMlcFiqbC/b+YPAlPwk+xKTSW4eBkbzSZyHR97450Hp/hog2LNqVCtzgKYDJ0O1jbDurq12
TC+0Yad6ziPGeEicyrBz8Vwm7VvqssQqN2Ed528DKTonLn24EU6UbmUxk4i0bNm0MS9/OiDgiD5S
W7IBSyo68im8CVSy3FKm9julmhShSfHcO4aLN6e/GgoMb4PrblPWA++CgWnQiUx1SPLpwdAj2guC
WA8VkkyG8/Ofmsww3NL5PkCqvHN01LwTMlms48gQB1UlYiMFlIuRgXLgpsT8+u185jEKWSawB2xx
jnejM9xzZ6quiSqQfbtoHtDh5ZuuLP4rC2LDzNZvr22mvzXKvz5v3f00eu4jD6S4O03zNIdjz1Up
BKWLtq5IcdJDpI0/k3klHlv+ZEvSWW7AQcrq17EhxEQLUN7VyaD4Yf6ectZHeXrmjTCPreGxxkWM
G4yxv4GsxkxrTg7ZlPXEw6TZgbUPW8JlkdFgYK4x84O+nFex8GDZ1Hx74TFzk+zLiO1rzKQjpTXb
JaQtH3K/vrjUNZ1NruBkqmFPouiGtak+1F177DvLOf3/B6iD99m3+oOnPHUnc69Yc4Eku8lOkrtD
a0we8MlNzHiTpmS5UWWduhDYd6qSRatNwgxxS1tU3rCzhnzaoFnhGyfrE50+x/SUGszKZG1vGlX/
g68YPIxeL2Fsk3NI3CQ4WmS+HGTIRpUtz36YbeeedcNzH7A7YhSeH5DQBbuesR5vIyWDtkAsIiB+
CuZSYwIOT9BlscPqsNyT6RdvZltbl7KO31ETqP+QunAK5z7qN7s+NszqH1UwWtu5G08c1eNmNMGF
5/PMHLtSDZ7YHL+Hpa4VviHIwPWFM2DYRBmppdQLyYWszcBeUkS0/5+tR70L8KVu/Ngm11L68xU0
6nOFTvOiyw6lHYyHIFO3sbCZQPsGUh56A3d4njK9rzqWYFjQ7I1dRcbOqztxxc+0t7DCPs3gSU/a
rn44RZ0zyINLE+OjtwbG3ylusQ36mz9uroiuZu6QBQKDqhucWyMzSZPr2N34RnCRKu1efJdbP2ru
ANVpr8FCrh2euuv/f0Quiiz2KDhYHXOb2eZwLwg8c3yTqFQb4xK5QZBimC3EkDXWcQc+FcF2dSnF
+FGnvnGQDsmYpdtyZcIKcyCuhKU8QaUg4D1qaWoQilrLaFe7wCGm2L2FFVZVxlvGqsInDhws1qfR
YGrLi41HVhqHjiEJz0r36jfeyaW1oK+17rYc+mtTNj9m6+y8qdEvua6mTeAm4bYJ7YdSmc3LxnS/
VJa5oyWxPxBHrIvZ3iO66N9R06pt1lhMyY3EPSdGDwo+Gm0QopjKW5kFB6NjoUigZXKGl0WWn3S/
J2TsRmV/AVWkXA/UL1l9S6vNEMPgUbRDcnjjeRfb6L8EeUcFgrVVL8Snk/tPQYe7nvnRh1b1Bm/W
Fh/oXeV9TrALs5eSwweJPY096/mmb79peIWfPQlXvsfqULItX1kueDPK8HmdNrTKCy0g9bJ77zhv
U2uBFElNwBCDHe6xULEftdJLnJSPKcTjXo5cIIU/bOOKvV4vn/10TPYq0/zp5lFQj8U1dCRX7oQF
PGcIfZY6XXqqO0aRSZER94LEYTMnRNHK6Z+RWvbWlh7BjKwp7TT0dzln8rYgFCso1V9GwYl2X92+
egstegVf6r+iiF4Iw433RmR9lJlHPk6ZrgtJMrG2viutx5NDL7mC1PyGWTugujC2Qev9HWW9CZEf
i8r8qMfhx/bSc6ShMwYGEMDxJ/D/iMlpd72vuBALRAUT5QZ2as5tYzHsDOQIVp81LBl2YkAUS/jU
JnvOEbb2ujZYfBfWOSOvYTV4YiPQkizz2IP29GXCOZ4viulgQlAigE3zkXLPbzLNZUN0PbJYzJFi
fp0r6IlWbF4ZW0PGKslu5WLNrmli/imJtHIZwvS1jK7Uwgah5Q+hWMKWWCNXAVlarQZeLKzunTWH
QlNnPs/woc000UTAxifLq96DHOBaF+MmHxPNVLyd1tbk4c+0uuNstw/lwHs12uwN7QcWFvnKvusl
1eIJDTz2/bZrV+30gonCAr7I8DNR1pfVitcBS5wbPi8epBoxZiW5OefZNW+SeneBesb5Z7Sg3XVZ
q3Wr6e7mIWZGbsf1crrsTIMqb16C+OZe69VoLJUjFvmNGeY3Mn7PgTnRzReUXvCQXlvnN0s6TaQ1
ThvJKR631p8EGHLgkXBFoORPVPgoZx3PW3eN/dqloluMl2CNrCrea5ftOz3nWps56q4m2Rp8Zex2
EfRX6Qya0R/NVRSIRzNz4o2WQ5Tc6O/AyTEocKfXIrTfEhuYngtki+WwyffukMSh3Oyny5lSxzxJ
mMnK1RaT5YmXLdwRHskeuVh+z9D9VuZZLl1z3aTXNJ2ZQ7OArrS/CTKCu9ryw4xJMvUWQa60SvDW
QFrSMWZwNnRfwr27kt5JJmONlt5EQEXY0z7uJrUNR9I7p6j6EKjF1gMANdQu/6rW2DF5Ico9FA4K
+vSBS4p8L+QsPbpVI7duuFeRIqXmvev8a+rhX/uu2vwPgrR3z8QxxkNjTL9p4rIb91sU017649qj
v66abp8azX3O5vgQ+PltDukG/PcIgxYXHV+ZjNsPNbH+sSYUPVEkN6ZX7MM5fpty71ag1lqT42Vs
zDo9e770Nm7FkLPDOOlHGfGzGUeZCRLVKtfieYZ4MdfBqUPwvg4KKsCYm2P0j4gxiA3IXyZrnsj2
no9qhvBaBV6wo7o+ZXjhKPzJoZ+pTFBV1ed2xiRkphoOFtvMQVT7rI4Ac6C+kXPr7qym/C/pLXhn
w02XA+tlm8fXG2S7GXt7XnnDgCLK5r6UtkbJjLSH5mdgN+wjqgJvfnTrpyxyWbHhMl9WgesMTfYl
QyK0BX448b8EzJFIXE9QoOW6K5TaKkKytggG3Hcss/1AbiAizBf0XFdiON1DPLJWk4kX7sP62bWt
4a32UxA7tLVQUEee1ngpt/AXZBFMMmol09M8wHHYsSZdfpitBBu+/JPTw6qI6bSRBUMi6/FqTOKm
KqovNN8xUcpDew2c4bnj74gZvVNHlTkvI3OYh0va6sNrWUGxb6rDRF5T1lvE33K3t6VjX6rF/DTb
1vM4IEpqkFqvu5Kyq/c9tbFlfAyV/2MLNAioL64mH+F6GEpaMocJidxWlk1+nr/FEQJaJHJvST0/
KTFcBGAlkmqKGn2LfxgErOV50hiskTzY5aI8DLl+5gpLPF5eEcf3me5ojeChuWQRS+o8Fw8HJ/O2
SCIoQfsuK0/oprbCiqe9GBbYWDN3ROPZ9qGYiNNB+uNVHGWt+CbQyD61fnkoiwJZ4NoVwx2IHtnY
Uf1upQOaji4m17b7Je/hCtSELUKYrKekKw+shdKbJwleDCae9loFHH5dbj1myWKXrfmhad3miEVz
i2tVsavAt8OYlMu7LM6MTMxTVtb9LUqDnCerxoap6mEftHBqgtk5kfQa3hyzW55T2GENQhF8BygF
kmGT2tDuICAFZzzhwM8ASEA7HgVa8Am+oEVgRYkIcoohw7SjMaycyRu2XmDPh7EnQ8BM0iNpS+vS
g/Ll+7W6hCGTMd7o6ADA69uHzNaiFrxbRFa46WxdG+GYu96z9n3QMKj2JsWOA8lSYYlj44fUxokB
J6DtDgV8vxNPWXOKIbC2Y3VJY0YvXv9w2KDcyWuBmcDkYMMY2D7QZDnoWjEFSkc5l3AWz37bVreK
6chmFuIC6Gf+o5gDQYBs97YpQJf7QN68HAGMSXmn3vF7hzefd5iT3s+gxdos8xAFVW4gH71jfRKf
aO1Y9r3IRE+3yo3ZVUf0DdrJCWwvBrbnwjpbkz7J2so3pRsGt3TxTfZxvQEdVfOaBs6pGStsKuF2
CEKxy92WN8ohy3vI1K5XUXGffKxhcW9Yx6AcBE4/iTooenKRNryUWrwH2ViBYSiuZVK1ryVpbWdH
zO/u1HFqoHDcdtbMCC3S6iZzlmexrLpdR3V5JpFzFcx+eBid8NeEG/YnD+d72KvmR0GDixJzA6MZ
oMyYuFeNFoXEigFmx1DF2zIuPrEE/QCXKUOm4rOXf7Bw/kidtNyZVb6TBWjMsou4jMkHX+qff6Jh
ThnI+KGdghNWdY82BuKVi8HcI7+INjDgbr3bwBEoLbHBXZAeTaujxxJRzfwXcNHMaj4d8zeKG5yX
UuMpkBF8LmA6z018zRk+iQ5CXd+z1S8DBoRqkphEp2nvWKc+wxpbGdMpLfS4Zdk9HVxarKyNH6pV
KK8cd1cZ/YH0AObO1IfAfze1se996xFPuE0bV+lNMfbXMuzfcGu7pENv+jLlcMvUPw4fc9W32bf0
HfNsH+VEsjMbKAQJqEhrBlVBNY27nPDUxPtt2jE4kM8QDOabY2UbiZ/mULlYhAIjPyM6Kz63rRsn
77y6/ir7zrwu/QqGejdW/BaTPdgvHui4rd0UDlJSk0ACKNUPw2Rv19icpoVluQfN64uPRFKBdMOR
CuI19uwU2UqXXZoo9y7JXJS0WFm7T5I4Ip5mKgGSfljqzWDkKdmtPNtm8xM3kVhPs+Pz6JPoPgf9
loREf0sBkezdwkVG7dfMPnJsxC2utd243Fr28hBKTZ2YMCmkiSqqS9cJ+vayheaKyGztIAJKh9C+
eWjmHdlNpyaGf9wXw1qXk3VEkqR0HZ+8shueCDt8mGkqz2zEDLKbY0hYz15OXm9d5THD3ADFn2Iv
Mbu3ZeN1+/8/BQ0HAT3qQidtz5YbWGcWY1+ILdXemRh76OYqkBbnc/BbT0kPksJ5CazuJXcqeWE8
9dnOdX5qokCRY0bkY2Rkl3iIbrrNcLDmPmID0ZOTTYK8MxbdQ9s/siKND1ASaczo+RYktrdqg1Tc
i4xEeznS/cZ5hEPcKYn7yqoHExq6BBQVm8ZNqTpFpO+5NP6wY/c2MsubwzDFWBGgj4YqXfR540Xy
IXouGshoSaKAU3vNDPOl7WCyRPZ06/O4QSqK+T42qpTFlSquri0+Mms2j4ZH7TCARYAeWYMxDb7V
or4BjP0el5M+i675B9qh3jcyy25QdJizFVG5yXBJnpLlxxDCEMlj+2UuvPpWTklzk1Gwb3sXeXpX
7azBNnacR9vBgxhW580DvMp4cr3oDcqbfoS2osGdZnXQyOS8Mv3jMIZZ5RN9SrDUdFlU8CYnih6A
vJWdpUCPdgOOcr/59Tx1GMzCYIgsv3wi51HzsC+kTA9qYW9iFRBy7eJUo/gX/NFplbICIjeHtdFK
IaZkqUJna0toYTmjgc6nBYpC6DehpdgfzC+aembdNx7zikYQdBEcR2nmK4Voq0qtjlkiuQwzh94U
M69xzFVh8rdXPURbD0LKBJCA09bN4+cePta3NbJIYxOcucYtT0tCdgI54/Sb0XWhEDINcGec64ex
VR8o3ufjgCWdCLD31mGWmsYWtIYOmPMko/6DI2cd1DPfgQ9i3mpfaLTS12BsL50DG1Poxjsi20UJ
0+pvw4zMR4KTojM8DawIFxdTs/5Br/7CQiZ5doPxzAHQEtPiCkZqpvkxVzUAmiBjGTRY/0qigk9p
ZH8YiA6CBXmhNnFiym2ozHQHHyhcNcQflIH9a8S08049Da/UrwoiXMIrkVdAJQTnvqCN9NLpweoc
Vb41B9taY++YnPEzLsqHWSKK9Uyhtk6TipOymWBjW0RWw+5O9eXWNstnUn/5pviodnOO7DAxgmaT
B5zYdY8s0LfzAEQAez7ZEbAdk2/ETctrW8GIxa2IHzm0d94oXJajaQOfiSc1TnKc8JT85So89wlM
60r8Zk407lqO/StjBZ4ZSr0VLmkEQrn7NtXRDTh0dGKgwOFPaN3Jwong9tpGqw9OiIPsQTiCuGaI
URdlVFGlF6Vl8qKr/1u6/RM34e/gpse8l/lOV8GuNiZ/G+iPLtfZEYA4dWs2He2hFpup7idWkyT8
hNPMQrAFSmWMnwjpOBJItEGWUx3HoHpvQwPZQLcHd/Rlz/qrr+qWYg0XSxyLfK2cv64xBKeQfTxJ
UoSU75xFxZLa01MnsQ6o5E3m+a3ur4A5zW/2fMQ2IkPkmS9YHjWyeaosOpPM94sN6qknTqbhmEIf
aPR3Q5W3sqHHcLQD19WIt70OMeMYI68dqBsWnizDWDN5FgzWbVO/evPQrABG9meeS/06EPqw9Vy7
3lnFeXCJwU1q48tzWIw4qWhOJk6LsENR1cK/0GG3LKDIBir69JBh3C/7ZFcvyAWG7tupHp1NpkjR
5aRF5mjXS8IPOmm05KA0sq/U83l9h5mEh0FuMv/horzLJwNBQbOOTH1sqK3t4sRi881zx1fIDWiq
O4asCRVEmm+KwLmxtn1togyBRf8XkPcpzbGbqtjE1xM4V0aI/N9FxpdS+jxG5j1tsCPkOfKxFm/c
eraz16FjwcfePt/Ocz2u7Srw701R7SRLq62JoJMRGdL0ZRt3qCM0MFGFYJ7oCWxr1gCRQTr98Txl
6sMQ3n4ormTMkEAiTOzLoNK4PHfj6GhkmQyPQ1JIIgCUIJe3ohvkHyww9aQeowB+UeMBy8qnLOmR
yhsOG71JvAS9PpWIp4+iHcCPe86lDVo4JeY8beieyUjHI6bcoHqu3Za5XCzjH7vFQ5e47l5Gk7Of
0xJLFW342lvEs7bbdPcQvVVOFT92xXhM++HUZrW8CYQ77BvQMgWOFd/GmE3wVFtnOQh+LRIVAajN
x8CeaC1G89UZOCe59vJD75IkbtUDKJHO2DbAGJF+Qkc0M6hBjnvMwxgdlV1uYC9Gn8HCUsmJ1hk9
RDBG+er02HyNKYR1m2piK6z2OndNey1CFi7pZP0gMaLUbHtj2zn9Z6jwptYiVif8319RC0JDg3UG
ou7tMKPgXj4VgCLy/tWkhTzDP2Nh5+ffcZczf66GT/RPTNSrstnUSIJXLDE/FcqtS1gnRNS7PTu5
OH76/w++f/5aqfc35D/r1k2hXUh9rBLiR4rwkuPE245ZbGySupoPeqbcQ+m1pWmY3pO5/OQa2I15
Ob55nncKqcrOQyZpBU33ZEblS2WjBZGjdY9YIaYIW29o4u0VBkbnGtoMyIN5YH0ch6jKhuTU4a0G
CFWoHXfzYdL9MmYAxAYUwNsYbhyj7PRKqgg72Hpb4cXpynUrZkox1gwkkDD5BDrJOWhG0uXi17Az
XQhRifFie12z8cYepBjuhocYeTCtMkL5D3Ll4LUplrZlVW/PNVQtDggkfZ9W6w0oOQB11CWRByos
xWWES30ZNZO7dCaR1Rh0d/FBrq37EXhDOJwkpj0RDPqeZc7ffrL9a2ZaObj+DLw+AT0mSy4G+IZN
Ymf6mddN+9TSd/vOnD/sjO1M3utuS/Vzn94d6R/xnIlvy2NL5Vb2wadwO/qjp57z4pp55niHYryN
piQC8tPJVU+s6wV6IWNYb3FzAIHlDGE6EEaL4G6Q3RaU/Hi2CqoHG7EmK+b5pmfSckdHvQQd0Brf
CvOd6ZMTOaoqXPUuKFMQaxPSRGffKLUrFz5p3K8AZOyAtlivdlSKvc0qnmmY1Ds7k/+x53kERewD
chVy11TzDycnj7y5bE5HRqq9w2XcMISyjWPP2BatfmJfEBT1WNJeIdoLvg3c5YuyrK34GEPho9AR
jXkJzNBi1+gdLZxnoBT4gbbu00/TiCNPjpsGWwmTZP5VeYN/qI2UOXoynwoPyLsa2jvyoOlMz86I
Kvy15wophNNSfZkgYRIXtRCIfT1l7tNYsWSeLX3M+uA377RxYub6pgWeUhq0u+vkghzefkSV5GZ7
lYRfQ6Tt76wjsraGthtl7xr3G2p+Xh/Ss8qPEXmNdJ3pC2jcMTALHOwQGXe1S13b9hncIR9ROFy1
jkW3VzB0tyQli/Tz8ZbBZjstrqS5SbKbETvlVuW0v2am1QVNwi51+aqNkco3aYA1BlREwlPXiap5
bTTNITItZnXdw+scqpaAp1t85naLMzDurnI0/8puRitaKHqC4qjdLF8XlIz4zwQL5vPoq3sBqoTp
EdBpzvCNk0q9NxQjLVcYi7VQ73Gi5VCU/8F139vFBEMnD8DocwaWqNkdmuqqJa+Ivfu3W4MonnPz
XzX1e2N4lUP8iAY0TP7ioekn7qYqiR9d4xr3wYjldfTgtAw6odeLYal1IRNQT1b3xDx4hv/VmK6B
JdFePle574Lq6/9TGoRe/VWm9QOVwXQYBkRgDWdSKGN16at3w2yRqYbBMSk9/RlRUzaS85u3AMJe
X2NxkzgS0uQy+WPw5EfGZ5AzUp6xmmN/DritwYCj82txw6SwqRzG+VdG3a9O1EDBikZK38xj5u1E
wc2tGA+WHgwlzXYL0H05q2KDiJOZKNv6JmrMTY5PbFfGbnGNCRmolJ0fYU4T4Nk040MNnD2oyyY6
3+w6JH621lkK134ELs1oT69FVGTHqmYlVadmvM2q4doGdbT2DVSvqNAeVZVwpAn9UuV9vSYr/WOO
kJyRFkEclSL5hJVyb7CotwFjFFH7JlL1t9Epqk3pnvKEVhchwdJ9kDAsW/+S1qm1TRVk5k44zwwG
2m0SVt/lEP3rneGja46GFbxMIz4R5UwvsYN4h27t10O7K0YmLEwyq42Z8t8XYX8d2vmYZf3ZQnMN
kMJwHbZ+vMxDMCENmV/KO6r9YR8qtsOoM7gJYsqwzjE/44pfsRpJVXPVuOojOa5KFy6rx2czocte
KX+oKagNfFRh8kIQZKW9YKOhCG4zshYY/+IAJHSOrJO2fRqSXd+NzypsfrLO/y9PhvdYoEOQCj09
Ga8EJpDVhEMmyAGy+EwHAttaF0W26pR1Uy4f+mzNf4lpAQeb/YsSApsRP7yb6NxKI7mZLTwqU1ic
Puq5j4Ae1kMx7IcIz0MAuhosZgiLaIWDAhh1TWHpYpvaL5+B2fNrlWJATeyLCllQOfLOL7+G/GdV
bOsDdiLN0A/nmGi9zEDmGWbRbZiVv9WaOmkokwDkoiFwmawIwRv5l2rYlPmQMp3S5dGYIJLbZDuo
zlg7Ocu6chR/hxQwf1bNJ2OGfBip1N+2jX8u3ORP6A4FE2y2QjDfipO28mOXOIyySbvZkGJMkSzi
/Jjaw4IJqz+acV1B51jrpI5JUkhqQHzzR8ksIjKXni6B9cEZ2QauvROm+K7Gl8Q+jyF2KWeS5AnF
KcLE1KD8onzKA8Lv0qq7ttY/yNRYMfCub6wcqhRnCMTB+K/vttD9pPerS4F+JcAG6ud8R73LID5E
dTfI6cUkZ4DHzXnRTYFAmVvQLrslMnmQGPd9jsqwvJfBa95kb57iKQOIjeLQh/oPIn5l2QiJGZWM
vD9MGZlGaYYMnI9ySP66k3pFRov9ZcRu240Fstj6zkbuJ/f4y0Kcy9cTrxRzJ2Bi7guK4PwY1Skd
Y5F94bV6DprQPKTtJ9MPZ03LxRqiTcnjTUm/UaYV0w2au0wWd3u0XmRqmAcnJhCTLED48aH1DiAD
B/RMQxUX7cNgqEu2Bud/FpDWCmaT5t0zYJYNt4oVA0ERdrmdDMbLNktteIrZmu+WhEQu1NE0Dxpi
5xR/TPh9odou85t+ZHslxV4oEgZZAO47GfNdpqj5WK1cGAxuqxCmX63Is/O4ONaMt1hQrbzI/UMS
5O9YF7xkRX0KBmpe3sl7ZOhfIypexfL1lWOzaceuvWv/X4T1Y1uPQb4N0DlKb67XhYVlCHDYqpbw
+OeIk8xNk13leNc5Yl1pinRvtcRIi/opBl/z6g7+dQbaNYe5+ErCI6DbT8P2zQtgWZalkiXX0Mir
kfvibDEdy51akFd0+h9757Ekt7Je61e5oTkUCZMwA02qCuVdW3b3BNHNJuGBhDdPrw99FNKR4mpw
53fCIM/Zm5usAjJ/s9a3+rxMKNqwBQKxv2UqxK5myo0AC7ae9Ez5NEaYU9Q2MHk8pLDEHqXcWgBW
WuGGaHw6aSK8IsT7FEUOqi3d09Z5BwG+LkNfOi2CRMgTRYrbF9s9aA3gTyCZ428maSxx/na2QX86
Vtu2c5GEKPuxwF2wdhiIrCyQtg1KFN8SPB2qzsHCsffiPSm22HdWFWXvip0DEhiiJdLOXpLnFdJ0
I35DvguKlCxG9rP2wzA5m57fZZ2OahlOwDgbSVDJ4wTFqmJOUNTsxmLe8M5DFBYAtAsV25KpccVe
t/mkqa1pf9rmnJjRPpqcI1g0tTFn7llGhuvOEHKPOZEkCyM3VoGdkwkSIeYoyN/McaJuRxeyvdlq
r13FWc/aMd1JV4LXRYp1tIvHmD3RNq4T9F0ieWH3vYhEsPYUU0J8vO41/ki+ACJH+5Fklj3yHsb4
Djef6aEMIy8Hh+d3JDVorlR7wxj95qMQm5QDcI0PXKwgeeJeDJigKhvlx/LS1Hn3pZfDrp/XXoGQ
WE+mRbYPX5TF4UMVckXOlc6xBy9lNNx0Nw8dQd+lCRWCqWur137knawush8EDy+CbW+Vlh2Sc5vQ
qmKs6o3bJpLdtx/l1Udrd+adcnU7lVJSCUt0V/iKla1QdWNN37lls3NIcsAXwoZ6jM9Zb7xDMMJz
RFG6Sr1x4+L2gj9+QE/yNNjsiLuEF2YKqgLghKLcMd0jMd+vXdJ+EEu0xavT8+gQlBcFL2BkzIOp
m5+d9O5j3gdrUuzKzc/jvDzXVcoq3JIwLjsQuQB0pxW77cYv611CK7U0t4w7MaqB8Ze/KEHfI/Bd
tUi+55GbPcfvuUleZq+7LJNMiikba1EHBDEi3GyW5BlBz4AShmuR9FqSWtfU1xmVJJ+6467xFITr
sRreRt1F0hUFb8EwWExmQol6UTzRj3arUC82SHlDQpL48tsRjrWXvWsF968VsbnzxtFFYzQXWzI0
fnl9+14G49sY4biAb/vHCDoMFybbhlDxR67Yv626qgLqXnkb9BBqiiY/wWpPNhnlxYAlCS4E9ACL
qrcDjhAaVFAy5rFuKzT8hPSwKsd7COcH2x2o1fuAPbfiHiLp1lzXYJaVzb8y5jBjRCWef2oCtrSA
tJbWtfa4VuipKdokv1Umef+cFk8uqgudLBdgY6z2Mt7DVNMeR52y10MC3hb2uGN4X67NGt3obENu
c4XNtZDxaYFOJ3w9w3rg93+iehS7prNCZBrT7udWLiMiOQi2AAiMlGMugh2G02Stl+az5pYX9ECU
lkuQBJWvYqnzczuGec+M26bYZ8gtfd2oPxo34nvleCAe8QSI4ziNCV4qBDpxnH/HQcQ1SKnYxxxG
ekMYk5vvdHQXXmdi8mMV8vNhmEHwTVP6cy9rCaGPmrXxAMP4IYFyPyVa6ULAYFt4SMn2i9JFhjyC
qtfk+GZow0V0uvuYwF/tZK9dUovzaG6w9y61rsbxEVVEZGicS3Ui3uyRS55wFHYPdOhkCdr4YwKb
2Kefjtzo2+BMSOjt51dIieABUOi6YFpse2y2paKySHynzcTWNOqKN5zEjqk6BlUHuEznvxnI4Xly
iEb6qfOm1Nh5clYHRraoMgE9OrLcupXiSwmoY3XVPaZzcR/K8BvVNbCVXDt0ERMVmEBcOqykscWn
uKpJoGIBdCXCaFrVg35cKsxkmt/mWrBMqMvTQBG5kSHTjrg4VC6ub5LfgNSVYbnt5CHhZmYDwSmP
3IzGP2qYdfLxWEtVh/c8YqyUcoeUCAmFo93SMvvWdA4nsi+ZhuosmzXcY9g5cQE5lYP2kjNu/VPi
pUIc2oCjz0TsvbFBwYVmyhKQXJaVWeRHtxANBQdx81CZehwOMAI2RbnWLAhwJB5KaJzw2Me3VOE3
wW3v9xZvams9uB7JkCNiUfpVbdMIuoeWjqCoQ6JHC/Cdc/5tyYo0vRcyet7CiDIkDzioptB7xO56
i2CPdF05rfEJrkeDOrszl7I/YK9KFEpQOa8JyKbUZVrg4VN0tSezom6H9k6oecRnI1P3pGOTbAdq
XJhP0RqdNmNE85G34wo/HWoiZiRu5sOkGOajuNs0gCOQWyH2pyjcitIlBDKB7dl4ziMhN9bS/MJ3
R8Z4lyUTFzs75Gn6EerdkaXzW6mo5SEFn81Skumrxeu0H9uf09GVPAhtfU8HAPE9E/hNbb7Xmhux
0Vr1E6w7/Op0hG7yrYVYnh3egoCi9uf9MjgYmHSciEbAhoDDhwmbv7wSkrpxBWT3pUnQlVtg+Ugv
xcvGc+J1fMktn1tvcJnG8bDICZlJ1P0+j2wCqams56G9i2EZJ0U8tLAtv39u2Aqe5bJ5hyohl7p6
rOCk9PNvR5E1wxmKqJDyEIucFVtPXt5TpwP1W3SEtHsFhyLcrW8GNSAEsMIrkPhkCLOu7ksEMZPF
debyNKxJqgA90+QI6B1fY6m15t7l8xMUYej2tnbc42jLXe6IpdOsCTDKPJKah5n83Cpy0FqYkgBo
iuI2ja9lVdNatflfQMRYB3OFirMIuNA8nCAuALoVO4zcmt6U55wCy7pWBuV57Tj5qmVzNNe8Yin/
dz9btW+68XMsC0wK3RsYinPQsYUe2ulP4WXXWvEvyp7lYR6Ox4Snjb6hR29KcQWqpfGtPN9qESAa
xFaA4xgj+yWkJMsi5W+w2Q6IoWAwj6Nu6ueXMe6zS+xc0jz/lC0w04ZMi0WZNz578hr3En48ByHx
ZdGn4/E0xjo4swoD1V6mqc9D9LuYO1q8tKGdx2dWTLxN3iBPXZs9zRaPVR/Dg2raxP5Hy0pevWQO
AyHYHNJrNc4vOWS51VxxOatgwlUMc4KEtRpQCQzZAOuYmZKqDWQk9cdONBukH8YNKza3Jh0xL+uv
XJYMdwFZU4LIfq9FvbiGVTQwrH0lC9Lb1Gy5sEPSTgsVnXir/lF/OC6fO/pHAJd/a/PE6ZcivUX+
n6xGyV/WVBmFhHEAWr6N7Ho+jAoXkE6YHlrVSNtkouaXwml2U8yXMATu6xLCwAUwPUmAwZ09Odt5
Tvpt5TwLUMXsFAs+w6aFY9TDm6rMv5UbppAoOJti4wtAHy8XNj6mZ4c41kl3VN0zBhTvMaDAsnh5
fi4pBgd8pd1UMHR1WBQzlrKQAdTg0Zzhd+M6Ahi4oNYXzh+EXhde524LbGSVmh2jsFjzGGHXG+R9
VBEWLRMgc9Y0xOztsAS/qFjTOUcMAiRputax446HuG545pRC96lb+lNqsZNAIHrHI1bSg8LSbLmX
6i53iTPPu1NnToDTvfoW6pxkqLR2Y13HFyeYOO0NLn3HsSyfsZu3FokObW4JFMuIn2QxlYfbtmbU
M8ialXiCsXIcHfhrhqv7rHvTq0FHGJRi9//ZnEVLAuPzpP782798fufMFHm46vh3+88BUCZ1NWFO
/3tm1PNnHmf/5/r53f1f/rX/RHOa0qToNkC6wuc0iacc/jTtv/2LY/+roQsyKW0eJ4Jf/zk3yvxX
yxOeEAKwBFnwkgzC/8yNEkwZ+Lcsy3Gk6Yn/t9yo/xFTaS25mCSNmobkP2cIYwmi/6eYyroy3c4e
7ZqYWXVH8XbtGmtvOtUdRSMNjOZbrN31vL06tjqpSJPcWNGqrMRLLu1tZo4nUjH+8bj9r2FWJLH/
j4xFC9WDY0vP4OMydf6yzn//Y42aLhLUv5nfGDSSo2QVj2aS43TUf9suyg84zA9NqT9UduL3AKzp
F7pqE9nDuHY0gONuEXxXkpGecpndBZgeZn26V2FW7CyvZCGZdkdrSvKDm3/riTBOGjOCc6NMLoNQ
ZIciLu5GQocptJCUnuCdFAL+S9IFCzxwbgNOnYgeKr9ME2+6HgMTZW21c5PlPPAueQRIQaJOmTDM
5mkTXL0Kb6yOogtlYnG2E/2jqmZvb2VDztWkTZt2M1apd2hnm884G+JLU7TvSDadnWQVTnbf9ChU
TOrcgMw/J8Nmh0yheS40ZiFWjAAvNPBSe1o8PzpjXl1Y5d+85qg7xKtE6Kx7CAmp4Eqi5vtSveGw
g9cBf0v4UbmipGSdcyWTd7qm9WsqohLjQ+g8NwB/WPkP6tRq/OXthdeEwWsdL6RPU9T3AUMTE/x2
3iIJt2dxHKq/JdDKwYy0g1Mc3VJ8qMk7yYRlahgbXHIyg6g6EzmADubsBaRF0lkRFI1GvPZWyaAx
aXSMV3LyTAJoUEIO1nPYMMQi3JOsnn4+VqCBAuvsWiDOjdjR/Er/DBj47XS3PmaAOhNz+GoGvM2s
vT6YpNh31RYXzf6jx7m3g1b7EcDGWzUa/XMTuQF+4Uev+7Ya49zE7tdIfUDHCV6i7bpLi4R803U4
Y5jGrtOsm+Gs1sDzZHpHnjFvMw9fuu2M58Y6zmUSboU1AMu/VTFu73pcak7AzaDMQu3CGBy0Ylt/
z7UzvXAteT7y2iJOX8ocJyNf8QdBFCTELvJJ7GktATNj8kSO17s1qfLTHGmEGTUjt3wg4aBjAy6y
ZYBDQlbiXOfMQM9GisUVry/UpdZ1d6yIQkYSSEpMkjAxDLO+T0LRkjNFNwKJ5qYK70U5drJjNaQR
lI0wYPQgXMWFyV7DHO9aZnhHqdhyNEN/6jryu0xWbUTDGc3OKi04Jk32pSEyVXGI/9rV/MZm+US3
7I89ktXKnordaE7rzAgq8rGIMPp5oFqIVX655E3Dwius+gGUCfZxiv4NywftFLfZYxUwimNGcImA
u99sRTZXCmVn+b84WJtd1SdI0ziIDqwF35OognhnHrtBoQaCwEtdA/IE3TV0MJ31ZPRag7FciZEW
cbBt5Y+DU59cUIxUakO8Hc2yvrIWDXZYI/8EuZFcHDz+MO+qYwTkhfEFUDFP4b1JOm2A7u1da/ev
hycfahbsWwDqV0t0+P1c9Fs2VWYC9QugRf1GGF+7dWbzBYbnxAB9qg8ig84Xxfa4nXgSV4nO8L9K
sNYhLNR7dL1J1D3MfdU8WDUzC2Emv1w9Kl4iPR92pbXMx3PSG+Ysxlsgi2urJTNWePsAwXX6cIiK
6j0yAELaLtVHJny99tRMyyZ7tMutiTNlozXBCaC7nc/eukMRxjGCPb0as79uxCo6D95QHxowT365
hdIJE/ldDSmjEyKDfK+tyeYIZtzLcX+P0/lXZrT5ytYFXsYY3lpq1ltZkZUbzvOvGVvpKgutW1zz
FjUxxqvQchmddIisUDidphot6uhgpG5R3ptYaFdFaN75o/lWjRCEP4i3a+McNG4YXht4hezl7Hht
EDPvh6Y6joOxCC6eVDvUh3Co2ZnDnnGnGzM71H+lmkkpzFedNtpnnL09SyXYu7yiUa+3/uzwQ+IO
eyPC9Dnl6qUKH0yUP+vEuA9S53diOHtPs2MnMlZ7/NMeOkjU9OId57B7hLzYwAwp5QVR2psdsiyq
52upjy6TX0aPJondjGWa6VGrUvJwsTqvlZaRT/OaDF1Pg4V4BN/cemjgbv5cek1AM2MgexnyuT4Q
EYL4JjHRLg2Ew9l1rW9qjNxoC8NtJdsdRfSDZhFdpB/GEJtgNRo97fHwhYd5a0txiB0Gh65e0bCJ
6qaNzWfpNeaqYbi0C2GPdJN3M2f+LGPLiR/NbMci13mzDBsQmro4rPdbEDi+KUacUX3EJFYBvxnc
d1MFJ1dHpBhSOkMZbjYRQ+rNVHJvBWG0s8MlGC4it1YZIthikDlprm1vYw1pQ+GZhLF3OkdMYod+
LUPj2DUo4pRjeX6MlPKcLj+gjy/OM2Zvh/KNlqoPViignLMtIwSNYvlpy4XZCnbCFeEYF9WzNi4z
EHnMT8ZLzL4FXTT7iC2TD7Hr8rg/90G5h/JXFo58tljFDsQeHGQW2VerrUjHa8YdCux6xwzg1+AJ
dSZmS51vxDkpxCNpfSK0pfqPH5Zf2gv8a+sR4oXFrptVAeRC7/1S1UwWarM4sUAsidsJynUieDdw
EgJSjrLEPbqZE+9UnP6mhmjQdMZ4TJEOMyXlKkIKgX+sT9qrCrruFNvudysDaAUIbLdx+V4lr7mR
neOilZfcg/OlA4OOiKFfiz4oThOPAn6zFywp1j52GTVWHU1yWgZHsmoxnjcRQdsFDKp+REeMOGk8
J+FnOJJjNpdINXI3VLsglMM1R0Nhi7kDsOr9CdLupUdFdCIIMDz9/Cy0+dl//TIYkf4ZvWZsfj6u
KXWq04xdZEereOt5Rs/j8gN/P7J2+w9VGWzVeV6urOInX/ZMTDMisE64kpj0YWnYJFOvjh2kVYds
+XNFGokdEXxk0Z8hwWuhCrcZgJbSARvEMP+O8WqbllBkwjl8tLrkVQMXcWTOuNFMeumIXf5Y0uSn
UaPfbajjAdM+woGCiOrCCw4xml2njaLLkFn5GguXtWHuHmpGcEGDvHhAhwuj+fRkVxU24ClmJKxH
B7cWV4+69ZJ2jn5pTTiKCg89JhNdQ34g23sj0YCZFRd13viQ+Irz1JXPBvHUed5UlwFC/aYVWbJH
9RSsg/FFov/bD/hhjApCAYsj8CPLXoRi1UZ/wy6jIme7D/ttP+UPxLX5t1xa/Qo9N+OP+q3JSB+m
xgw3Tcw/bBN0lTe5tvWw9LBEwWYm+wIUMK5kB/czn0h5lg0VJ2RRYA7An1aiyhtcB8NT0rcTTlOW
dV2MAzoeAT8M+sntq4Cy+8rl0O3RdZe0wdaD7Rn5hY8/3aBl4LKsvQ9Xm5MDOTjwIosWtC6FqNuU
NwrRM7qJbDWihTox8m83YJ6qDXctGJuxD7YWylybp6LrtfHa9Ni3UTVYq8SDIkMKenDsTG2n4SAj
dy8Nt7b1wvF96D0czbZjDhwUixbHASsZON/oqDdpjnRZzdUB+odN+CX8fx49yktMoXpTZQdZZL6I
EkAaQ/o0pvW+ZJezxtjnXmWqf88Rn1nENfzYw3gQ8fQqU/GAyN64ZZp74BLh7p3ka6sGrD6tRjgt
wLFdLPpNlLNYEIrE+6biqh5S7G+euxr4n+kQYlbCOpjQwrJO1xkWGO/0KtXOUzbs8tJedR77L496
yZK4yDsmswyE04+Upb8zWFie5FrDRtLYhGsxjgvnYl/XbyWWIXixZf7s2QQxDHm8sWqV73n8DzkL
qx1r8/4AL8s5aiXrzLCCPjTBbSpHmAalm6wzHSBmUcQHVub0GnMfH7uOKy7ikWEXkL30KjN3g0u9
60Qz3O/S0j5M4uQzXE68Ta+NEbFFznO8y6jDomTOf3cxS9PcOJr8SZ8qFwQ3pN2QiWOjPjCy+RW2
5JONbWg1967xaBjBZ1DPDCnD4AaiqDyYVlT4XY/PsqqCxyTCGD30Yfst1LXR+e0ClmD7HIjhwqby
7vpQl0dU7SVzLOQ2hgymE7mJBvssqJZy0ciUeY4ZsiE8Ecoy7aEj2yc7RqDUEsMg4vrYTp6zR9iD
IiB26gdGWeR0hkeD5o0hKNYKG1DwlZ+Q4VkaD5Iwp6Iz5PnnV0D5jAecQgQ+Bvkdbyhrmv7KIR9G
BM8kbpNuySMa18kUwgInuOwc4djwxsQ8ysENThWMjYMbOgeUDuFVeRaiKW+fQd8EfBJlmxG/1DXr
+rVcqA9Qx0Ke4+HVyqh2iVMk4aDnnC+0+I02+MabCvUvLv4ijGGxlwwRx2VPgaIV9wK8iOCdmucg
JOIrbx7qtqZikJaOlfWtt6zqDs7mBfZL6Ou2pjjOALfoOWuegHvIH11J7FptOKAag2DD9zquyzjI
b5Nmsh5ByZ1k3d7hleRZlystt8QlVfrNNLsc6QBVYcpQusGZfpy70jyyhHuGEZEfHc3kBY9NjdV9
hxp4kQQ7lBnH9KhbydJYu8ENpBwbBBbueFnj5kWZR/aPu7g3HlhUZqRXO5Au7XDDEhpOe1rVJ2Gw
5w5KoLzGtshN67Mta30ZTvuI1OqHrE2hSMFleus5cjolz5Eph189Y9+NO7FW4HAZsPEYT9zS9lsE
+CCH9t5RJe4LdF88pZVxkKY7rsh2Ni4EiviBIqFoKBUzmJanPSg8Mrl16tTq0MRZj0chz3wrltOm
ZJQQuFhkGr4jKEgVQbmjfVIEtVEvXwqscg7jJVKM6TxGLJonh+ZkOjBV6O56k5r3nAU6lIiEahSw
pKmMBU6ib2cJek7kVrDurOxMvkf0kOhkqkGJPwYFSAsbQ40/FZBFp+ASBp77Pho2PXWMg0OZmLCR
wFqHmvC+tYcDc0POcbvXtUWjnlV3xihojQaEKEjBoYrhenWc6tZUWryi+UJIpboVMyHn0IOK2+k1
QpzJpN9KRtoEEgEazl+9Xa4bb8Id3SV+YtfgdEgu2qI9eGhd2INzZkenOs/W2tRbRzk5HTR/YR/b
4dO1okXqACTag1QG0Zu0QQSxR1XLPyR6DthxmSjhTCbPKlqNQibHWEJ4VW1l3U0gNHu+FfNA+7Bz
7UJnaZe9MpGedq3TfXFTznehUfxD4N+oOvvKMyI5oKIyHxrdz8CruyMBhaeux9Bfxc50E7CJNpmD
e7BU723kLMHBeYxWBCcWOhJjNare3My6+2JYYXkYykHdZGCrG34xuDY5NbPgRFcRSui6iBkiW2y/
LYLirtMYeFCPs+ExS9CsKyOUd6G3AIj0nijyntVxwbSJQwU9Sy20XVSCStOn/hDKqf8QIxSNrjUo
ymW3GtIBGG3I4sJN3YceA8+hFq69sssGIkxDVwN8ctWYc3mFS/6YLqmOjOwUmeIDXURlFM9FRtYg
uHdap/x0jaKierZRhnQI7XzsCQ5ILCfdLsERLtua46jDfcl1/g4YQN9jN4ZsKoYdKCf0NpsfKSyZ
9+dSNHiQLdvcRI7od2lPhznMlfkp8+g5D6OvWVLWACEfXnLL/aomCPIOvln2LeQpEM676ZktbMcQ
0IBXgiEG9TMNK6lsRKSzhR9K+4KU+EnEuPkwAKRaFZovu7zaWygnUBlO7rWMHUY8bvdrrnZGMuZv
dTlXvhn3v7WqFlv8HuO96t1pU7lYW5RWh2tuw/C96FJyTET3rNrmzcrCZ5vi6M0kJGhjEVpySKv4
S1XYd7LeDK8BpjfIxGN/HWsQ9JmNq6Sv6gvQpRJK1icLuvGhSfOnfPRYL9Js7b3Ue6gT7E71xNPb
xRjwUDi5qMpOnZp507yhvvacLQ+xABQ9C/LEtDnEu1pmW2QXxS0hKGefOR9owS0cRe18As2/N2KD
yAK7yrbQJNmn1GRMQkziZwqO2YRgoqqDR09cmW1Ply5DiqHaGqOGfALpg2pWY/cXp8XKIaz5eTYc
cDdKsrzskovtjStML+CnZ6fYDmgT4Fx0f8Zxmu5z3l+82DtEwjCvMxbDDCncGRs6BtcMSFvaTo+d
9MF/REWpvTIrM9eNzYjTrZs/upUBDAJnd0AgAvTeDp1tZxG6kqXJb5BiPWVQ/1qTNncOXFJQtJht
vYBMRPbE5G1n23SubXjBDNI8VlF0Aq6IqdEtqz2boHCNuJJNGeluqB7N5qEskcw6Ij5Dt7aOMa4u
95c3NujJFz2IU9arHOL6StcPHRvTJUgRaSNbWS45XumqOwb4LiD47kVlD7dp+YGVYrdNGffQfvhE
e8SbQGuSQ2a3L1lrfdedgHnFvw72EFtyKLR9gq+SCctfGAPDKo87dVAyO02W/l3zcm562Ry1wM8x
r5GXRUSG4m+gZ9kGLgFyIntVmRyEtfNcIiPZIS6w+/IciFfNdcJTlxo+hrQJ62LwpWvIUmeAR6lv
4xHsk4lIoIRD0I7SdpMlU7sSzB5L0i3x9H+3MxvNMtW5KRH0FgweTYtg0Cl5tZMIpZBhUQqCoW6A
9TAFpegGP2ipnuB3C55tVjS+PnUfo2VkO2ZSn814k1psrfUMa5WUNmJpeJgMvpBEo8X2mv2oEJh7
6d2TTG7D0myZL26G0f1F8gqrdOyFVHqg0+GtrRqpyB0xDgiHqf80RC3iE13+yXAgRpXWLq68klrC
wyUlyGHsWcrXAHRL2oADKYESyZmq/JZwnKB3/1K2QDm0Ub0QIZA0/a4EetYY2WsWOXuRVq/S/iWZ
GxL1wiw/tuAtE4hS81Lp2EnL7Jg65mlAc7Ei71A7E52yhZoP/nWJF8icojmMIoUSFDL3qaP20pK8
ype/ZPA41poZHa4SDd5n1cz3quAbDkeHhjL9bDlOIY6OOhcCtp+WZ/dR6NU2EcHFUh/14smdcyig
WpX7plPIUxYOiyCzuOoaM0uXTymS5euQdZTK+h1aT3+oQMy4TMSC3NH27EndMysSlt03G6sW+1Sd
o+AqQXThUk1hcgZwhI09kAy6FEayfufQD4QkqMBzYghpRdjSmGvjbcMjgZI9RRpTLhIbTY8IDZI3
o9GPxhztCxk28MKgHfVmDPogJc4N8/Za6s6MAIz1exYMuLjJg5GJDH1O/guM4IA4x24TLFDLvEEx
TByUc+TmeWXAggt4hJQx2fFOkl/fuUy8iyZ67AIsHKxkAfu5xFK084ft4jtyEceaX2wpVpa3q1G6
10W3BVLxt0rcvTQSk91Gnp1+fsBIJw4TJRBTD+1cRkyVTY+9gqwepcRQzN8Qv3IcHb0BACbGfwbX
OvqIsn1L8/C7oPinXEZKFxME4Yn+aFl5fWbm+UQ6yYD39s2GfkA9gVkgV85Nj8UXTst5HyTtrzSx
nYflJ0mhd++18UIyxLBVDthH1/H+xFgxt3AZUUE24NFpKqxdwZCSPddE7AKOnkuuJxdtJHajj3rn
Ug3GZ01fstH1PvdRr1QvZg5SeFY6M4NeHcy5/sgsGoUUGTo8fEus9LywLyERYXwbxdbrHYNM2qRs
VoutYwN5Pl5noD6QMnH+M2RmFBCEIalx0wXxUHhSjakdmeKFp59ftmpH/tNbklTtyXYJU+prpfYe
qS1+l/aXNtIYBMAKORoFtEMPgd0g7lkRMf2vq9QHtWI+i7sHtBjwo4oviu+PczRO/xpeVO7JrEJz
Y9aXyhtDP9T18TDExYMYRPMUZ/S06rWYdfFtmevEQnZczqTOkBsnkBL1xR53Bwfy4M5nosj3cFP1
vfYH2ZO6jEm7j3LMhtyvcjPolDF1UkwoAx3nGpDvHovBugQoaTXNA0renYa4qYEv0I8G43JWxd7g
T3wzV7fCimS1EAiAWK4xwxrPQtgp1ut1YLTWJXMITS73Ggfn2qvIKBnD/lQk9h4mdrSlpy6Pqoug
r+WVds4lx1AGZQrVGLD0eE42TDvyF+aXE6GsxcTPDZsXhNfo1jMejBbWmOJ10hKjPZipecjwdfDN
M73SJrS/cQmkGS18sFGat6cdLZ9bq0OJ1ac6LKuZ5Nolq6uwjffBaN96F5V1lDR4S7IeIpGVjH5d
pwLYggbxUo+Bq8Tz4jFMSYjIYTFmpXmuIW46MQcN/+ijQNt4b6L+G/W9dnkrW9OvGjVfDYEwpKv5
HbjrrWfXoKSL0JnaouZw6oZnVD9vUheDPxMIsU29Sd/G8MqySFGJO0V+MsZRrcTAmVBY7i3M6nll
ayMOwzEB8gCU3CHrg+j1BO8SlyZXpWmuTDqYB2/A9UUeHNJdeDLAicHqpVH3FCfEJM48McxrBNzV
NoTdIM2HxHCmbZ2Bc26CeHGCtLdBlxQhynpD+I5KLO7Ju3WSF0KBGZ8WLN28ZR+e1N4GYvJXpI8e
857+YuiMk6EOBRvNG6eNNrqAvAQmG30CgNTXIz56LDkr7H8YjsvcuEFK/AwId7iRQRBda4GSp9Ja
gPXuzWgN5+KkGyzi8T4stXuXpt1h8GKQEy3LtXAyobqoyT2gF1hb4fDozuDYdMDdzNAJb2CkDBl9
yA9OxcU/zkP/QJDBNZ/7BmDA6JHRXa3GCCu6rbeE7Emzv+B6uhSFzsCm4ObxlteEwcW47toEkMcY
WScgnmydGvHcpzU1TO7DK4hOQWM26N/rWtsCqeOezaml2uaDIwg+q4JJ1fS2ddDyGORhhtGyTouj
KAxxqbK29AtLwMiYPf2Uo2Q8aMsfmIkrYmOTfjnKHOckqh6CCt12A1RgFqHF99kgx5HuPRPoGNUE
C2zEG7ZVdaP2bOS0I2Hb0AOj5hdMU+MPA89F6gsuTgmHeVee0211FopEo/wwU++7KaOF3a0QH6ug
uoHtfOKlmRDQT8PVrmb3nMDVHq20/yWy1PTFxGgXEh2TTtlM92xMt1bYLera7L3PyvSay3pnqBFx
2MgeyexZNxWlGf5imULtY8L8MuL47GrBKjHS5rHxGISgjE4Sv2ikWM9alp5GqsIKCse5Nqzp3HR4
KuvQuUQikkfMdPJI97MrIQodlfDYgKHWXs/TJ0t1xoEm6mMmNzQ5YsK0N+GrjGnZ1ZA8gSWy9zlx
l4DVUYWP3GJ8k0sKie4TAS3xTsbFO9v30USu198CWHlbJvEviEfzR9eNdnofv1P4q53pZHILA63w
26K/OKFIHyfrgh/BmfVb2rmvgV516J2ZDkSzQXiqKPQraehrswzkRqX1cOqCkSoyCk4ja2/lAZww
+7G4yZJlxtA5C4PUelFJucs9oeFgG/iYmvFkeqwHchYJWT/UJ5mFIbAJd8W9ZL4kYWFecVIiBcDa
/hY0TNhxsBw5cEzgDgnnsQXPqsQRGcLQZ7OmDl4/jz5YW2ddDV13nYEcnUL93xk7k+bGkfWK/hWH
93hGYkgAEc9ecJ5JSdRQtUFoKszzmPj1PqjXdnTb4WHRFV3dkiiSYCLzu/ee6226kVRIorJ2lakE
/C5VHGsr7XJwe3gBRJPeLKDor2n6isH9ENMy8Wiwy0vY/sEZCcCt5twNap9xlu0gkFBLl9Hp4hW7
cJJcPkFGRpLq1MDTQO60TXaB7LZLefp4PfyAoqHyhWEYyGAdK7niPHjIguqh1kz25syPHos8yJaU
jVlbMuv2Rpje48Cz2mV66FMBVkJmRRBdUKmZnDRg+RXzqTs10wGSHBZaOFn0HmbNq6NF12md5oN+
pefss5s9gNCSPbeKnquphYo0RUzOhnPItmBJZ2VxKuJ03VeTdgypTS+Rb0C66NGRz6ATWP2tz5ON
YUuOx25QA4v0tvCapnVjOivMP0zocot9az0foYuN09P5putgiAeStfi8qegL4AuH9TFjguhOWLg1
z0KODKsIU09K6D4TBKGgYDSzKzVwpk3UiVdjzOOd7+MP7Dt8QrnZGQtnlPi7Iw3J1C4A/OpPfQme
KQ7vRQTrLJHcUnxcJTuLydNCxroG/7mMefl8eKjmQFnoa9CH4clt8ksRsl/sxtbeNGbBwVWf6W0N
LnL8749wsvR9anqgF7hwlrkrf8QTTi9l4qHPHMppG5kQnQfztzZbF9pA7zxqtGQ1cbsUthtcU74t
GUh2ARDZ5IleUzjEtC/KUxoChbEfQQTgK7AusPsZMaIhLYo0+tlpnrOP4sq8RrTPLkLNoV50pp3J
tWm37hyKUtCLi+hS1wAj/2TMuxWpCor8n/Iuu5ExbZt//Wdjtoz94z/vvzDbWQwaPF0g7ZgY8YRl
Yez7s9MN7nrbpZFFy7yf/jTZYKQm6YqpyIFbmBf8Xk+VKN+GId8DIeQqsR4mpb2XKaFnnSX91HOK
0L3+UXQoLGyKFkMZfrhQxDBCX2bHB4VlnJfz7BdHO5wdBC3/92eAUfC/PQGp667lsfWwdN366xNI
/MagIUIDy+QVNw2V0Pdle4igoY+6eolF/DACbvg/vHhiLgj/bw/rGbMPT+dxqbz468MqKHDGMFkd
q77/YtGnzD6Y7iijgIPSebLZ2kP3Qwsb/0RvSg7bhtEDbKLgWcOmljF6kHCdI+PWtW3+pgENZdy+
wGgrNyPsGtDUZ/LFoFmT6ebkJtz5eGjX/XEweon8j3Onm2H0DLXxf+C94ZBP27aW2ytSKPHsZIh7
TW2QC1OqdeHeOCZthjj8aDSFehQ5nxh3A/KV7tmHWMLlthsC/4DXATcY93Yqf0yzv80NUYV4xxFz
GAnLE7bJnzLbvjh5/RaSBINsfwBPDzhq0WXZzhPO3YijX80QfFmjfYkxwsO8eZewmaPaviV+/wBi
7dnojW9Lk9eykXecxC828CvlZfu44jEqAmqT8o80zu1aHOGY1eOzb9IWE+i7cPRv5ZgzF42fgwdi
0Bjt6qcwy28ShsU0JD8VepIXyw2y5gMYPnPfE48ok5QKdb2qVuXoknpOpLEjidltQrBx8OaoiKIC
SL1FSYiBiNAilbf51sROtcZKM88UKAlwY01ba1gSjnlCCABT0u8r+V/+4vBs/u3v/P0TibSOAtab
v/713+4Ii0X29/l7/vNr/suXnEm8FU3xq/1fv2r7XVzes+/mv37RX34yj/7Hb7d6b9//8pf1byfw
Q/ddq8fvpkvb379F8F3MX/n//Z//9P3/8RMLKSyCMDofsf/ZU3wI3+skfM+//mwp/tN3/mErdv7G
MmbZuikc08XfjYP2H7Zi1/ybaeqWZdH48hdTsWH/zXAdFyaoy8dYd/mOPzzFhvib5+Ap9mzKBXRb
Suuf/+NF+GNl/ce7x4vyx9//stJa5ryW/nmtlfgp8BW7WJX5HaU5u47/5CrWMx1/n6boQSwvPQ0g
aw7k1SvzjasbR92F7jxz1QKUrrGv/WpgYgaNVn7HjQvho9jA6WAzXXr+VioxPBdO+z6VOEkBf1Bs
SspogzcMe9qc3ipzHG+wvX62jX4WU6yOTvxOmClZUQyA4mWZ04PdGhsK9lp+Zk4jfHXXhWW+s1+C
Jzhl1M5b6aMtrV+I7NlySEZsGbm9172GvmiGw2pykAbRM5aDNZwirZvtUsFC7xiIlMIj61RCjbKy
0lhpby7Kel8zA+PuTsCVyT125WWra+PCpGmlTbWMQwXVRmzbBTDO8Es42LaCrliVOB8Xhonoh1hk
EB1jKPlD0wxIRwxfzzW7HbzJ3lcI98ejLlQrozdyGuRoaswTiKOrog2eLffNNBIw9jqfdJq9nHIQ
a589TaHK7E59brjGPhFdMkZ0Q6uxoRSN/5Z2uDhR7DZ6K+qd1Uc/UdftD6TqM9gogPrmk29305lx
2LJxTe5vhV7Tvp0fDBrSrkAL+0vY7zwEx9BJi6vrD9aDoY/GOZUaIQWX9Nn8n4hzHkaHXhsYJvJq
duDziiLDfcP8E1OzBclUM30wZxM1Mphf2bTCLCX8Ee77StEOBVMfmEVoPicBrAflMDLT6+5ZhZie
1GQxk9QixAWahRxVXDWrs59pDM4wq9/rxjtRdjGyJ2zeAheLpZoyRkiQy9jjcI7h0EGW58U0B+qA
jNj7MjKxom2QGT2p/WPVeu1TkzzElScorYEnguQZbvI6qtAxWeQJzO1mL8oMf7VH72USsGZwpFor
TQPrHNTVbjQAR/cQ42oYtVY3xMdYmTOw2ybnZhTW7fcfbNcVmgSIAQmp7EIVFwdZI/mhRjw/RU2T
WqbkC6M0jvmmDupMdJdWCkirA0E0P4YTnjqI6A5d8pUTP/i5M76MKn1Oa+fsA2I9obxMtyRTB92K
9ioo9Z8thgH4SfZVb4mycNqeti1tpTOONtwV7Pa2Gnl7s4WA0aEQM1ogSkVNjkvjRO5o3V7TzAOS
2lqgBdcTXvoZFNXj6MalM4elSnhCLfPRIMNaLG5pZ+WLHvcU9njqCFqC1+yBqWuqaHlfhK2VYXqB
Dpsl05sFbp7Nd851tohqiW+TnSRVbiPb8YY0W94iAAbo5PEg4P8myanWsRRryg4PeqasoyfyjRTZ
uINMU6zTrst+eqB7CO7ZKc2GdWJbuyoX/jJulHpo7XKZ+0H5rPf91sxbyqrdsH3G8L71wEdsbCP3
1pVOT4YeQmhvcw/cRgaCuKUyWRDGuyJfnjiBlXdTWI9t2GV7weEGmZ+zYNI2T5x7CMESgmO8PuD9
KpJtFDm70JX+MS0laE9T85eeSteibk6hl4MWt+yt0t38aTLFC4TIpc3GH46S0WJlVTGxn27CwNv3
RyAcdA0Notimwnopx3g44y5fNUB6yNF6yTrYgr/Q5+4jkqZOaTxBs5qvNOCxDI430N2+FIzks2MT
VE+ziIkHLciyoM6Z8zkQX9s7mIh+ft9rB4k/jvdRUVIahdXWooWkh+Z66SXEOgHIc0VA17pECVFk
kcmYBRzIcUb0dhuIInr2BsXJQjIcE+EJEASt8D5GuyRzJK9VvrYxip2nyjA3jAvypfGjGWvr2LGP
XbdCEicGH0J/EphPJ7t4cezsNN+/aFpnXXrfW9tMmgs0IXwcDHl6LA6Uq05+9ktU9adWw9oKjM+o
6vcybW7AV9dGTvpXme9lxX3A1bVfE1WzC47BRoBTUKXgZetSftXZ8I59DQdVq93DBEoJnr7t0JCF
4PJ5GpGX7BbwDe30JGaoCQnz5NMymd6w3Nz1rnziMdEcfpZDzQgjgRZt7KIDIeRbC7HSOypRl1C0
sl3g4Qat+seKahsqd6ZyqergDrTavrYVCMRpwMxmDA1cM/tQaol36KT2nHURDvc03Aa1xZQEYq0Y
6Xjw9fAWY5de9NzYLD/ad+lNjSj6HklHCk3NTYIfD+Mlm/icdgzNYyDP2obxXY/rA9Vb3Mstdtdg
PwxM3moSBzu/C83ODp5Z3yJjcnZ+iC89ssEF+QPNCKBRqG58w6mAD8xyvY1pJTon+3aVQAyKm6cY
3uoJZwXcYq0pTxPt60svIPxs2w082Fz1mBx7Atxqk0QVdAnfDzic6S/VEBzhM7d3URli3RmQRUj1
XwknOEfAEB1Cvdo58TrtR4sUN7+2H83dGqYxIItF96Tzd2AFbOCP7ndRajSBhCxTWeaCWg470JQ1
k2rMAa+2mMQZOcyAy4LsN1dOmXV1y6bi2bKoIiSs76ykj8m7jkW6HbCXjTnscL9N3AV8bRTpIIGJ
ItxT9dJLeaizCtDubH/PbNoP3Y7AIVWFPEm/+OlOICMrurkMi0Wxj29dmu4K+gqiwIR+EsR3qiIq
Etz4le1yjWGpIQqPqsxhn89BeKaAaKeKSUPIdO5tYiHLz/g7pmfU2SALZrvW6PEfegxjWuQq5C6T
kPxM+kEe3ST6c5d3Bfy9GfOYQEQEl72ipG9pOpBAhChWXDtYrFvc+Qif2roQA1jCK10KtDbI9NRz
U0u6D5za5TISHJZb00ZGvHoxdhJhkFi1zEpt2ca0i1LqYLL7N89v3tgt5CjgyHCwhABs8NUVuJGl
a8QfNrycPGk5Yts1QXKkdwJQq8SXd7sg1umwkzLWdZ881rb10PDPoA/uinbuCzmFj5K90Fg7hwLc
yQoy7Fu0aHa9lRgkp5MnUcqdbKx+Gbfg3TBw04koOFW6Tbga4wbfCcnpHnAgeLBoq4neXI96+kmJ
8RN74A/ls7CPxM4cE9QFbFEixABfMRlxHia5mZQ+7ITAIL3kk53K2TfSgKWP7QlLYco2kDGUhkKU
ieJLk32wcEX+ZettjPUmCIHdSraIzYiCvuj01txVSlsbafVGICfASmCSY1UHnNx4EnvKbRlFGMeG
qmeAg1AISjQsXn20IEYZRF5y1NE4YP8nvXhddyOtwUn6qw9nEkeILhrF3HtN79551Rtx03si1as7
dIuQZtZ+OikHoqPxMkL4WiE1M1gnkl354UdBDitSvNm2gUvfoKyR3HHJ4zhOgjgO/94pzHXHNnAa
fdyA7h0O0axrBr904OaoCHvkW8weNd9DyTMsJF3cq2Gm6KP9tG9imnZ4DjHhRj/CIcIm5uX4veNf
hi/3RQYwHMzUHXXh4ffTMwfiN+5IGwVSJnPd+DsueT0Mp1sZFpEKKnLv/tga6zwz9sMUHJwxJ7pm
PssBmbeNPtyMkH1ycTR5GV+qcMJSi8JrTPd5MuA79FbXeG2YeWhEwmPjwek1fiAOzy7+VXdUHHYV
Yi0P6WnTlldxFcy77nle5NTxr1akH5Ye/5rS7k2nSR0n387EYpRn/h3R7Ffdq/fCJcjMh/LDCfy7
DQ2plN49moINd7tTkMYfesXJIjPsi2gsYKL+vc6yU9hr3xQ/Eze+eqV2j/LmLaMDgFTRR1fSh2M5
jxHvY+vs+UyR9Dw0fJMjeQI8U6KHH+RFH8DaYiyhkbZzvx2dkNXYQhfD3isVt8n58RFXwV/RENQU
7h6GHtjiuiC/3QNSS+utVTofRdDweS+qN2zCH+EUQQh+M4r0ZGrlWzmKh1xoa8czHgqwQlAbb/PT
q6r0V5u6+xT/AUPC6CP3vDsu948uDB+IIz1S9nQxtpdA4TPhPHUYcc108Z5kUrTiFyz5rKCZd4Vd
/mwMGjZRkI+jih44FsqFj95SwWevB5aSwptnpygcekbHkBzLR/Im3Jl1DANW/TFWWMmI7wV7enN6
Q+CXGQkN9gEOUVV/UGp989sCsEyGn9/znVtS0hfFLAbZpsBbFek/e9hDY5KQ9jeUWOU6MCXHu034
uuU4jGcPH0s8YhrzkujTaibr4BrDwdbjHU1gnDbSV7yp3QpUqNxiqOCWMCcJ5mRgE4XbSk9o9SDq
Z3YmBJgC9cIjIgnXtK2Aq1YNzWNleIBOVpM9zLsjCcNkm/hlwZbJ3Vf9zP83Q5RJH4wpoZJ8ZcEF
RX3Sttyvuo1CTT+V0XQT9HBv3Qi/Biyj8RYXzkYpNS21vq+OWoKvt52y5AcH5UE2n6ZmyytiPuqk
0pKDHOuQQh8gg9jsK2y3Kyp6qieW27fK6sqHqDzEvOR8Qr1+qQrlHJlEYVDJdbIw9YrWNlZsL+XJ
W8pbGDoGbzMpPUxc0Q+TnrdTSaUI2y78/IJEUp641W1oip1XDukPo6NoyBHazS4j4GslhiSF2ayM
xF6K5sENChyEbHT1AWXb4006jsSITkPZ7w2d1IdL1+0ZZLiTDfbFbbkhS9T7Le5DWhcE4KOgpSix
A7W9GhRqZeRVA4jleaIskkPt5t5CFdtSFeka8ikU22JLon8LGD0hPgL5m2FJD0/NmzkHnb+36B4E
vOp7h4raam/gkjY0oEczUrh2XizeGo+P5HqMqLwZBlVeu8B9CWIIWgrBDgU/evXc+fF9Wz173fDR
tfUT1LQOWcz7BAdWnbSG1IOy2SHKhFmoM/Cq0YeRbRu3rLZ4au1lMdTW2YQbHQPqO7s09G3UnGnN
G2g8tu6a+0i21OBA+9mVAiSMkOBboyJ6yqMxWTiYywhlnKQI5aOvc1lHJfZCLbm5TkabhB1mpzIM
4bxAfPFw2hzYOSTbgqLRaVcRi1g2jdY9EJdaWVPQrBPGJRez7lY0nujHaP5Dy/JvO4s5cjQob6iq
6YLhhcL1rnF9jE50ZwSFORilq+7kYvBy1MbCxymc5Oda6ZgG/KS9kXFG9zemkw9bkvSm2GidK57T
nr5IzZTvo2pWWVWOR4XFlRMsZSux1Foc0pjrgzIuUW0p4bFmX/nANqQkxGIEEONMQZGccJNl0wfc
DYnfpKCSsrR9NgVWfh73jI7vrxscyljSlXuiH5a3QOj0sPj2d2Eq9+f8L02W0EWVMoZhO/UU123L
Sq6/R6n2jInfWm1pp5+ubFAw5KA0DT54TfCN+mXQGQ7hI3ljAYQYJNyln4/akUZNAP9xnW4qs3/o
lM/4zQ6ftNxzTk6TfMX0M4lyRVltvTaYPK0pUlrpAd2QWHHlagJrvijiMFlJc2O4fsL5oFUPGnaZ
ptALCI6iWzmKldNyTPuom+YuwK2sAbBZ6FNPbShWhCKP7oWr7QYdmggYO3eR5hplWIowWq0AFJkW
MiDFFTupqZs7HCqXmFPROynhW9y8TTy+RFM5bQSuBIKV9DW3MaZwWVU/6LsP1o0NpahJkk3A8Gqp
qIJZNqWEeqrx2kdaQEkh4a+Uo805fNWnzNxS8bglcZDBZcTL6uhb3yeihET7YzY3o/DJV6+3Js5j
xKizucvK7dUqJIq0LIxpZhKpetu3A5Mnr8JzhYfbyNhJuT6wJQiWLCXolhhJ44rYl8U0cs5lugEW
WtugnHIqCch1ZhqR6e29y+8/5ADmFmyuu2Z3Uy2NBvOU3pvkgUA+kxn0aLeaADbYFbQTiQspUUdi
kNOu5NBN5XZ89vQm2cmuOldaXKzDnmqaKkaPa0MVHmQAlNWTJxnZy9h3+10o65/jYO0y0WzNifJI
Tfnse4OrcuJ7HpSfYoooCMLNq7GUrrUssSm7EmqR5USBsqZ+tnpSZSXtcBnOxVvjOO+xRiSASl46
MoAShWmVHSPuSlj0p09Nqz1uSj2fKT6QR8v1KfZo1UvdSuI+VJOsuBi6IwiH/l5zpoNznWoDVixX
pBOIPj7Xsq3I2wra9CI8nWvJ3HNF0yVNnVkKpdZm25N4WKv9ZBO5qj7EDq2iYfUFVj+5p3rygi1m
S7yzeHiNkhLdifstJza0HqlstfcN+QmPh8uOBMgisstkNUx8fgD9sAYL624xblv5fdDtbUz1ZA21
NOzuQnTvbuvRCGRTRFKH6ho1Zn9U4CUPTpKeu9aJ99moINU6rndzrOJB9CCqs6a4VykDuvp1wjSw
G+KJZP1UsubSRPEkq5YCG5hkh6rJOIcopk9ub2ypucGBSbnGelYAdnIiw08yA3qGnFae3gaPjvZU
t6pjhk6xRu3U58i3+00+0mbRjWQIypY6Dzs6VCrcUUDKpDlvTmJOkrtaNcC07bcMD7OtrXi2Wdnv
MFxrvNg3xezJC6KHqo4I+gY2/IS+OcnSYYStmpOqKTlx5KEyi8e4dfA1RiQzaQQ+9ww/yxa2TdjU
9sVLsneH62KJW4ZiRMabmSq1rcHhAEds7iEXGO2O8RbwoYxpODWh3jmOqdhtP0TTvWLlyR6LGIR+
PMovN4iqS5lz6cwjF9rs0uYdqNyuG+k5pfQCEipsr1zWX23L3qUvxGrMsW6kvj9C9Q8kfjAUdCM9
whfJzkPoDBuSQ82m1O2PXC+sE9c/KoEpD1HuXossxdg3xJzHA4J2aY9/FqoUPxoIVYb3M0/z6VK5
2ikpG7Gv55KdMmu6jZ6E9HpopEhCAzZ5PmhsUPs02ZhOcIoMXa2nwOzYo82qqzdY63YMGWJQFHRM
3CI4zH9Li2k8Ga7NxrPOcB7X2PHQHBadARcupGSd3QTBx4iB0UpYwDw8LCQrnbP7ZuAMP0zFcDQC
3EdVW3GTB747RsREFUnfPc5Jb5mFrJYRSyRXUrpqVJdR4G5sksx3AMgaahvE3rTrUQY6p+hPqU32
m+x+deqyTeRznpccI05pUP3iIKAOxhCqw6SAkY2MvdyJ2DNhIo9znBXvJsi4G/qYDYa/GNXS1C23
ces9JT1eAfxcb1iV1Bx6IEGeZZyk9Uye2yxmmAVpkTeDqQCSSLsuDbEdxwn7aeb5u4quxMq3nbW0
jE9b6eJWZly70vc2aRuap0zm26bMxaJNy34FFf/WIXSzwGB8rW3sy/XgmFvLddhk0dOzsHRJGF11
lElUEzm3avzGVh8cCaMXiAVpuyy7LjwhIhDiZHI2F2YGkFBgMkdlE+wMk1FLmyYzqGKeo3CRbH2b
1VwZNE3yJdHeU+woSSmcgKSc+maojia+RnC2Chh5729FYK/cITJ2NnG2reOG8AZMlxxMly58YalN
NwXp0prYccqUsFUZFRubse8thoLo+zejTfPXRIiTYapsSWkTZln/KCajXk856c9RbAunAeQPEKMi
G+cbnX22qVS0oIKR1LRvvdYSRW8T/eLo2L39cmcJahrKkcCjY+gMTxk41lq10AHv7YpRfRRe6O2y
ztvlejTuq5KC8Uwjs6YaeUyi8XtMhukxQyBI++lLmI71bEXhN9DInSiK6QIeEyD3RPCfO/IeoXsj
BB/R3MTVg2K9FREfE8dOnR02vueI7vGzmdHoPu/eEjbnx5qRYFlLsBCtqQ6DO4hlVdbcv1s3vzSN
jWvFqRssCfiaY5rflwlQemquE4as9m0w8RE4MXuCHmZDGFvasrS9vbD8FnyASzYNgaTR4VggZg5A
wB6QzZI9VL3XoKnxcfXICrmNAVeWX6XZZtuMeNyT3Wo4r+tlpQflvs3BAZYovlRIjWsh4nSbIkCt
Kc0bdiWYGQhD0Vp1yfhIXQP38/4VnljwZmBVl3HbLdpGZM9O2E5LqYU5YopiIG5+EJMEL6KzGDjz
fBLoxC6NWQ9a+kazMDsoqcxT7LW/eislYGi5wVaSecKd3/Q7nb01sPn4bOEUvULE4n5ZhstIz2m1
I2+M6hDuAZ0ni7J00jXAXHs9xvp30baEkks/wxfKBkSfMH1G77bwjXXb6dTozhcsOGRS2s5j6jDR
HM15NeYao4vUzuGsNr3nbdwIeVUxUFOhRsMjw5ZAuijBxaNSKf3elJBq8oVO9Y+pkkfygSbp96I8
NQwieRGeIS5dR13sic8tI5oyMV4YG5V1m6HzkUawnw3DRIduQG8OAbI2oqhFUMvtztpY6H4qFX0Y
mPAW2II5n4M3Cs+4dBjrzBudhHwby3TbcNiT/sLSYKI0qVEvnZSYCQWXQwJcpDLKFINMzPHCYfkN
dbat+Ujcmi3od65R4RvGZYffoqZ0xI85a6+qtmy5gMXOq111SDXvvTYj8gQdZT40Od+UwcjI6uRS
DvGw60S+r8dKuymtvjuORfadMZHDGXkftiVn07Q+ifyAox63muzZ2iOGA4MEQjqVVYSS1MRL4oP1
huu3d+QxzetrR1kdsAcCVsCz9LHOuRm44iMnT7NtvQt2T7yIYJ58RIgVvVPzHYZKihrm3sEU9jKt
cZdHckqPxcx3HYzuyvvIIDpEffT7F6JQSOtRmQCl0NRRqwdjq/yIHpnams6BAu/auXX0MFYlpzDL
6RiCQF7M+Mg4RWj+8HIYudBR3nS/Q3zZNRSi/eikc+5rzz0BsdoHFDTuQLy8+wUaSCci/yKJ0ONz
bTfTgJYw0Fh9oDbC2w0hkpIlCftb9nhtdTk8Ycs8iFYFM9+vOJGGWydJnUGdxu2TusO7DmZj1YPy
DKtBO6ax8wpc82WIC0ACMmEmIYkDaL8ojb4IX0b71PpMuq8ccbu1/GNM0bvfkDOb4GBHyiGAEtTZ
CcAIW0IXUyLVnyWQBIj8guKKOhinJZrXD6vsBrR7IoBTbT6xv94UWQCcsq0xRUUxU3or32mld0t/
YnbMDpbXf7gCB0BY3z2/V0TdUdt1Y/YuhxIQdiRWEDDbufxl1GZ7lePEqxYj0TADqolWYofDmZm3
1yKV+q7PcRKjtRQNmV05fTIO29qj1oAO0Helh+/BGv1r1tZXR+6lX6eYKuWPris76jO1r076H4pA
wUJopQu3mKtrjJ7KEkhUp+n0+SKngks9UHfz5EEBkNa4mhu6SE9ADrDn/Ge0lkCsSMK5R3rj3KVr
dY9wXxg11g70SB3nM8iyB0xdR2x/4Lgd6gTMHIyB2Xm3TmivuXK/4NuuK3BZMxIqXDsmh/PU3fp1
e8zHkVTdRLyKE9f3gBa0rhz5mdX7vgx/9rI/2pN9xKV3wEr/4SUOr04Uv/dB9hSzDE4ehnHq0TnX
95z7f9eLmWoFY4Z1xxueJJBxzBkG4814QJ0bCe5k9Oy5c/TVBOe8pmVW7Qn00OwLR23veO4OBbW9
WUbibCn1RfStQ+4ZfQaClPnuiQZLjF2mtWUeduUo3R17pp1b3TIePes06ZO4DFX/DQrUXUtRlkfb
8olMTsklMZHlNaYQWC8M842KqD0qmXiKmrurd8GD7w9L4ozVkzVidggm4F2ea1ypgGZ4RHO7Dosh
C4L45MxwgmbU7SNvzRSQITGSEWCo2dkXMvvJfYBQzkj1OXDJb6SqedGkeqcCituEQIOnx4CFwk59
o8QvX7RHjB0/hTSsnWbX5qEKi0c4B8GqrsuYYjBfv6QBw0Wo3Q++V53GBqCRXtn6U+A+0MwVHdMu
phOk69WTiIGHppsJMPiTack7+LyeWpF5Z8hA0Iqp9nJCiTU7gqaZJsrcha180QvsCIFVDyv6nED0
jAXSA+mn3USj3HxfhiCvW/DjfI/+Obubq0Pa9uAjW2+TBIevih41RReKURBPUZXDSASoxqbiCR+g
5a+NuRzVMlPOQIRYFmmG/1hrGky9jrzC+3cWAAmLpaW53yprBvJxFXmgUeOCtgJ6lkv3kHk21tTY
PzdS6jh7OO8Fg2Exwk3ZvuBbIecAVoiJRFrZ3YdMtfXQrCvE0Weqw5yt59NlrzGlXRR9a7EKdeiV
faQoIs2u4TCV17K01904GrfcSBDJdCfb2LAsf9rVp9ZwHDMEdCZASkgxv8EL5BS+fKw4PEidQ6Dq
95PFJN53kPpy7nGvsFnYmEY0jqG763Abau+ZM6xDTIGZv+GvwZs4ZEO7klyvTWEZmD2Y0vPzSRoy
WaBafJIpD8HQ6/cqbs8DWt2hrbzTMI7hrVUZ2/ckfMX5bftTeFV1GV6TKOi2tmPeCkt3cLDwXqSA
hQlVWc0TrhzsvHU6b3mFWFJTRUK0BEKeiLo6qASyr6HBpA9TjApNqaa9RK1ed4wTV1Wn27teNwYA
dGI8I2Q80B6ZnwEbEJxjhUgVv2VZkIsBm2GEJvj5vHw1RRyexKQz3sVPdSChvmRGuOGyrfgsIw5i
X3LILvThJcu/Ou7gwYx14JAzLrGXSaRgowBMACnm9x9j0xaHbD4ptZ257UsjPPf+Lsr9vY6PISSl
CF2vbx4muUthgZ5//+GAi45oAz7qHkQPTP0HvXySYxHxMzOW0B6eHgkdfFjqbT6sOFTYbhsZDWuz
Olu9HL5CMleLnOyX6m+sdWsaq9NDr5XwhDkdPxsD8gx1QVg0lB5jstdQpRLvuUjJlA9dcEz0zDvx
6c0RQ4njkgDKD5L2nbna+EKKzeEc2It9UYmV2QzpMxuO4jYJ69g47J893TBW0BR8sAPpuJeE/p84
qXX7qCUiHUmWbaZ80zo31PCoqvBHWHrBqSyNeGvrIgOsUv2YOrxZagqT84jYFmsyv/eD2y30YTx4
Tp3jp0/pme/YmI5mj5kseXeGdrwOKk9e+9Xb0NzmeMNBo60Qg5jLhybmlJZm12zgQmkgkzSxeILA
4j17VTJgpvM/dUhDrcqDT5wyzzrFo8+jcBzOqmzHlXBfqyl5b6jXvDHbNucrnvxAnF+TxtBnWke3
MjMNu4iOG8AOhH+a4mp4xEFkbWFbI1XNlIZ2wBHI3IFQIVz5daFVwGAsq73I0mD3MpratUOYWepc
z4euio88uHYrcx3ODZuMlsyrZQwx+JxWewt6tv8jOQS/8AXpCZcQ8b+zdybLkSNbkv2V/gGkADDD
tHXAZ3c65yE2EJLBwDwZZnx9HbxX3ZUlJdXyal+LTJGUyIgg6e6Ga3pVjw5ue7fUWBkXEwkSBjZ1
JkIANlAVrpSQBKnlRGiE7amdTMo5OudM0/xOUTK7aQbzV0aYbgT4jPfg4DV2j/Jbs12UHTobW0wy
Dpza68LVvYPd+WfOyh3NaQ6ycvnNeHjfNRNYnGxSQdxCss65l6J40mcj4k92f4ziMn6U6+bdndIT
DhWsnJo48CCgjypiWtThbcbFVw7fzkvZZ8/qxiZo2vWRTr09ju9nzYby3I3xiADxntdxTsbKu5cE
Ds3RORqGKz6gXCo6pbvPuaHYVzPK+cabuqCgjgDrgj8M58w5jqY8+F8P9b/ioTZ18U/79N/83P+q
S/v/6+/+Fy3cOrBiRxCC+O8d3NdPLo29+k/+7f/32/5p3/bkX44UWMEFxmLg+v9h3/bMvzzkac+y
LQn42HXwVpeV6mIiLdZfNvVnpgdH3AQq/TcqtCn+coWtWzrrFAv3NY7r/4GD27XWLMnfDNz0mzg0
lHJNNCnPEa6t/2cDt9W05L31zDv0LjELT1Epy8DNXbtzKJqAeNw3PCC4wFaofPZ+sGhUqARnFd9V
QAtJd04VWHuWQEYLfEMvpiBiDPAVqTE6uTTsMsJwj1n5Fmr1szn2vtEY012sgVbGBAPzc6RWZU5R
njWwP42k9XS2JH82ywhjyWVQLiEVgiMKuMr4jMnfoLqW7ZBTnZq+MxppJyLl2kmU7qXKFzrURH6v
aqwJSr62af+YJouF9Wi22KBsKTNzg7RHqNPy+h3Ro0YhhosaxginGQ+PwWwMZtbICFLZkEvHLJh+
LGJe12EMMnUL2qdL6q1R6S8k5G5l8umUsUbNGq1hdaEdW8OhWKlqjSereTZK48o6+gHIXkDsUV3o
jfHjmrXMXCGxSoGJaqDOYMY+Gygr/JPBEfURfDoEGfiBQ9+s3Vh0iEG/ItZuU6tSKv2xVXFy6Ab9
1dYktT7Ugb0Lb7+oZzfs43tzbnhkVmDKuFiAlLezo60YKNkCUvVmfpQiau4taJiIYvAq5kkhEDdT
0Ls9HRYZo1pn8fOLdA92/4UKG+NMgvAwrW47zGWO5j17GikWEWXo1nP1TMBrQApsLb9HJ8hHawR0
ByNwqBWlfbH6KDzkUrPCyZDUgn3dYLEsdwakLFokp3DSuGmbGCnRWAH+00jpEGfzQ8N1wDW2b4z/
ERszb6C4rYX5I1lm6LGxBGYRfmcV1qI2qsKLl7lwBypDHRVD/pm84RXbjbfpKjLZdVc/GT3uNnJO
sHrTuD0ki0wDRpJ7z0yykybMp2kaKjzQq1rwMoa1eTahou9LhusYi/Qp52kb5za7fyOtyPvPxY6H
ZE37hm171ilCYqbTDRepwv28mzHeGYUo94vg+266hWUm1a8O3UN0+95FaUV+ao1VRdQDRJ3Tb2up
Iw/V2sjXwLp0tCkRsOAU1nJktRoP/oKbbBt7rjj3DelvN7svPPnljvOrZnSkezB87HnV4t3MT4X3
WIhbpZ/pXFMYEqz+LYeWjSuhvy2KIhSCYNzoCBt7eHmdhbRW3GUnK5vuSnBFhAzJvzPkg95Z/xMS
Vb+zGvnhaGh/FfvCY8uacy7oQxjx8dWYHtbei9eQ8LlDtbwbe5kfpdxXXQuTjOJb3Ga5jjYQDrAN
kzA5V+EYUUw4/R6l6wZxbGpEkKfNPBhgNIocyQeNYam07Dx2l8YcuOmh2rMfmkX4bMj2FCpoHvDz
Dq50zot1aLHts0+P8E4So1R1+AwdltR5L1Ji9dMr9RIb0sEXSPh3Vd29gUj2U6cQx7RgAMyqZz3j
4kmhWHi0y3inGz8NWhdRXa5NiiaTQXfdo0bWluY3ZgvbenQntrTacku8dAa11WGwgPOWkbY6M5vD
PqkYKrylAhLjfbN14mid4+SWRi1FH1j/L4uXOq+eIN0RR9cim+OzrRt40axh1jdeJXZ9brYHEjjD
CTTKcAKzlB3TUcJFE0rbOHOgp7FxNmOEKUniC96Gbh+qEmxDa7HtoZc+4xVEawPckJCJ6D41J3F2
Fj4dXPFcknI3tq6Cn/KyyZ0woesFZ0pd5OYpt03zhIVu5RhVGI+XtuC0kbyrtrEqTxxDODtcTCT4
fJXLWw4DUgFqi2K7VjMoJHwy+DQy312bJn7Jcm0n3fYc9xaHSLGcVbydNbxfNKvmRxQgQvL0DYGj
UMA7N2CTjb1rlp+wrFkGJp67RyD9wAfXHROydtsa2XzTNNOM8tiY26gP/8w6WIVi7Y0l8cYozwYH
BsR3a6WHmjM8FGblL2t9Nsu6706ngSSa9EfdzSIfs/dPTRUplz8g/abNy6qr6RzZY7gdHVdshSZ1
X5Dm2adNjc+/Dt9wFzlHla8Vv6MI3+yyY19AnXvLDW5dbJPZxYGCNR6MxOKj33ynsV79IUs/qeE3
jF7n0eMIIJpjlNsBVQTI2Ghd8DqxDojYCVg5PQaTW704aWeg5GqOr8xl8lum9o3mka5SUXEWTcpP
SvBp1teVv1yvRxqMgJCgPMVmhCmLjoA4OI9mx0XEC+QKlNQMlQeZgkncxyrb2IXxPBb4DnjOY+Do
enJHuCDkwC5LJ6rv63AMNqMLzDZNzSiYjCNeJj7IDr7hdrHv89btffyYGByW7kHo0RHXzLqDLqKN
6YAlsu3+o6icn/zFkZD7PVh/prB/A3GkgotFBpfX4lQ6w53OytXD7xx3az+cCVWhhLo7tL9SbTro
ssR2BVLdswvfW90pdF/yZ6dcMED+bU1d+4p5gRrm/A373EumAcWME+Me2iuR++a+0ok/uYcoYcky
RjelwaFCEWQDJnZ6g1Qrtbf1JbaEOo+4XcZaPpc1D1qHXdCWGNRvs5/2dNqUoj1ys78udXHsuos1
WCwlrQq7IRUS7GJ37dx8cl25Uo4GYwzLr7IeRL+A6OSzUieKerva+OjEfqF7fatNGNMnfeBdNq2p
mB6xJmqHiX4tGBpzP9wlQkofhwMbCi3+0aP5PLXtu1Kdb5acTostaNXGrcK7umWh5boCyQgB1pV4
/LxEASoEDDh17zzUv7uoaZh+uERTX3/XGVqx80xKGMO059GdIjXigLaM8k9pid95Mm3TAXi3udOq
KA7Shsq4WOFPxQDeQfk/R0A+2RtdjDVBrxg1/F6nWoQw0ZtMtau0+tmvozaDGFtdivJBRuY27if9
GjvdbYkQxc3Bu+T68Akmj3MN7n9ZzR6RutXjOcSHfH3QFqW6ShtKe0N4omezm476Jq36x7HpBobG
+H6paC3QS4R3+9HMDZoyYMtAb2bvk/Iw5936HWbCr1vwCp0eQYSgBZLpk1ImGxilaBykAhr1Kmv4
Stj9iDy6pLxWAfufXb3UzySKMY4stPG6Ln4+jVwEFcH1gObWGUGXcrpMzbyr7wqXFgKXTddONjc5
ZNNB1s0rXC5GaP6EgbZQowRtMjgrrLmb762mJvCyohwMpkNjsoO8s5BbDNb4go+SnfmYwXcVqg9a
M7wMh0euTmN1kEZ/GPcMlMftqCyEu4z4yiLyu6Kl8FSZDH6oOd9dHT+XIYNGoRHCNneMk6I48csF
8S4Xri6NALQ1mo+1caQQYrp6Bv2SDVMQGFLH2NapprM2K9kChOMp8vgSKm1B+bHHeutI8Gh67VKE
SrXYSmbezKPCih5lbN9jzmdExMVcmq+sts79lPanqBkWak5J7SxDbjxVHoFqw30tU6e9ZtViPWbl
0UO+u0vxBt4Sw5FsMuY/3aJhOBdudKqz/txBIa5dSwvGxPtqluHMshjvrqAfOaeZEi0LdnT15sUw
Vi06uFjAbGTT6FsuYI9Gq6ugWJJs6yXNO0PzvMP+8STDMtn0sXWojDy8ZTj3AtXdcJc215IudObR
vV6MGNLSQkGBCN88LDCjUbAqgKVtiBkmFNlTAtbljLEbKG1R/PRS61hHYlno2E9Smb77x1ycTZ96
TwJQd8Zt45HQckVV+PTp/earuKkCGF+ITtlZo9hM7to1vnjInP1vvBdbzRAPTcTszO0BeiFXiAk1
vL86NnpNYwHRcJp+h4xdkciDzEdH5BUvJcEEMyNyX1XZtkznFhKHfJu5mwzE1SFQ7DW8tQHd4592
bp0RuyU8teSNFl4KbiK4U2GTHA2PG8YYX40c70ddCSrkgKa6xCEYI8uB8OSIdwFnCc/cTH7KKjwq
qR4SL/lowMRJ1079JJ+IwBCim9z8wKfxorflKVl3NVMx94Hez6O/clP16ojdfDku0fxbG9b9Qmg+
iZjsLOPOtIls2LeN+ck/b4Wq93PH84TrFQeGSB7LeuJ82JrcLzaGKsuLNvO+yFwMQznDeFgc/ley
+VckGzYqEpjFfy+YvHTdp/o/9+rz908b/102+fff+e+Rd/kXJ6MJAcPm3uSZK6nin5F3x/lLJ5Jg
WJ40/28Y/t81E6H/JQ3LNineEgg31ioetVX/DzkFzUTC0fCE50kDy475P9FMBPH5v0smeFtMy5CO
zp7FdEzjH7/+t8z7Sq+3VW8N8JBsDJEkQKFpbfr2dSWSldM+d6LbMPJpz/5go3hAqXhe/wln41SP
FPtlznFNhnDPu08m69rWmGJt+gi2Rj9jwJTyRgSWGSnS74yMbSBHDjLxbjUAWKGefLL6rtdyrnb3
t5fi/r+CU0hEiv/yrUkenlQFO3AGbEAq/1kN6uHBUAdBGJa/dQmk2Z7GmiUAnHAi7A0IH4EeDnRx
lcmJr0x7rS/Ts6X3gl2OSS6LogY0aEKEXf2rn2MD11VPb0bzThSRFK2NW1GX96ppSXaWXNOyKQhL
rXjK6ohL+zyfuvVfQCqo2lqbRgcminPv1H4miRs5jR0/zAzGZ2duGryKOKgxZYybhLn1Xo3xTxW2
d7phGde5ppgoxNG1z7zknBAGDuVcXWLcZhvTq0+ktaeneM7mG/BhlkA5OaXVGzCtLgFWAkzRdclp
XZFgL7vwLlxku4kc6xN0aH7IMRyMq/NgwIKA5tJ/EExjwb/PlqF6DzEruKtrAfTjTlt9DOXqaJhX
b8Owuhzi1e8Qwbiim517mTKFuZ/oHTuHRZfhs/DYB1bzK0Hn+8auqLet4+E2VgoxTuZnKsPtw8Jm
CDHaOU16GPq2zB/rRBws3UkohvJY+3BkwmwKOm5DQUwrUVDLwsZJnOqnmlgdcVX5ZE0/o6fuMBAt
m0IJUq+FbfqgkgjEZjwU8gnVHgAfYYMIgKdwn12nTYieDHTdtFhUqjYzuT3ov5rByF4622VgzJsX
yiaw+c0gxOU0VifpTtEBVzUp5FGjxseN2AKmvVnuhqEEElluTZIvdVMeKf8xgsEmqDjry1fFJ3Az
6vNOhKSq2vrs9CT4mwT3UwHeUG+SOzGxarMKKFH6M665DRdVLs8YIyY6wHRIEF5KSCEF1WStSLS0
ky+4CsydbouvLCH1IZeRcix3Oc3Kfs2NdiaOkjxCQgSD1LjqgqkBgvZoUps3pIHJVn1vpGNJWM0C
rtuqc2SGv3BDqQt9BETw3Mg625OV3hXj+Cvv1o3V0tymzt0rOCt+qoBF2/HRxCrdD7nlSwoiN9lq
rp+q5cFZuiO004voVp2iLh4k7AMug1CYSHBWafbCpvs+SYdbllISYLkOgVJ7Z45g2MmEbCZqL7PF
ZL0W+4QiifcPKgloA7z2oLk9AWXHHVkFOU0K3vNbW7n1euy+AgNDe6VDdNcNxOwtPOfzliVWGFTw
djDBfNiEXDZemx8NmyOsW5OLWaKh8AoeoqKo4GqK65Jj2rDxOoMQZdWirVBIKAzE3NnAHmwLVh2f
HD8SivQD683whkn+rlbqguHq2pqPsSG+hUFHm407z16WqyaHLTb2fUKAN8V/1MYVpP2Cu5gA6oyO
lrzMOiHOfxS/uhOR4v5OhZQszDpVy2P6tYS4Z6J0gPUEacoKvJlbcrS05ypiEU/QgpRQzaBzsEsK
/7L0Vx+1mHRFEyjDZftT5gWAW/lG6Psja9euaI3bsZk4KYL3iaUT9XvLo6adK71XfhWtZcggqavw
bJbuG68nh59JuYZDe8dombAgkz3e/OckYSNsUnBXUYi7I0UMovpiN69J0b2C+AGuMOkYdaMjX+dJ
x3ONX7oL+MwcKoVWWRP5WpS6WjFZAD3HGgsUTeJrR/1ZuHhs2LIe2Urk3LwLerHqe4d9dIle7TJF
Oub8a4QzwGkUnnmL0e8z2t7G0uhxKjGlcULyn6mM3/J5vKpF7Sv++FmaFxuwrpI0FZKbpufan3UH
iBqo5zkjlw1xe0dlza+sjAD2Or9UEr8aibqFnvdnnr0fzVu8zdq3VCfxJQlZavLIe7eXW9zmH8Rl
XfVWlQUVBUNFb1dCK7LHKKvr3T7Wc0qdaJM/9BAA0pmvschyZ5PE9bTB2valm++Eft+1qTi4o7x3
MGL6eKnQBShr7hGpfVd4N30on1jo3VWzSVt2yPVHteZvd1gJAAkbiqo/5gM5Ty/E1Y3ipBMjwWpT
wXN7Il8BPBNgTYUWzO6CyNFSxj9LZcit7foOys4BDsjbGMNBZdf8VEqkEqvRHvql+y463TlklfjQ
K5IXDTI5IVp9O9D62CuOF5MS3I3rLWBkyfkFtku8dzQbnOlo8gz808Zu+c8yRWJevFDQxoY9rWSl
0afL40JgAmes3BI9HlkwWHC9h/SadSFQBj7VejsRiiSPQh6M1pU28xWw7o23cDew2olkb87DHUuO
3u50OVIg1Hy3K/W4zsgjDg3agnCdPY3CpEosy3saK0Qa4uwJrqcxbru9jbtENwbrRNKDZjY1Ml+T
aGkLio0jAAcVTJzWm2/U/JKpGD74Jikp8TK5y9RI+6eBGKmL7AuCjBGEtfs2G9auKWkyHMqeBKli
peSoO5IIpxSZ+8tqfxm5uhoJCGwIbDQjdemvyXa37iryuG7SbbWxO8ZFO5wkqovEUw4yl5ewJajs
A6Gu94MZtpd//At1dZuQG2arHmP5cASyOV8HvXsRO7Ec8TeWEHfRG0kzC25LCWTaDvfvhpZMS1Lq
xk65ZWtNWKBRGOta4BV+nq9vMO/GJZd0RVR+m1HKKZz09+Wq78STt2wt3pmJ0ySBoXh5PUtgbm4w
zLWUXDlQ+jgLy97jD4UC0EuP4UA6m2z0XvUQMhGXJ1+aEMSz/M42LbqSHOjHJh5fGu10C8+/fhuL
uaRORHurENLGuMkfo676ZP/GLGafpFG23Hi5gbcOfN9MJRfPkfAgLSqG8L1c9FL2vpWL/MKtOgui
qTaozSs0P+7Dh2ogCxI78Ipyq1uVw+HJmt3neMRy2wGFtCs0Ptvy/rAhwOXsrpFbuqQXGmY98awo
CYUFuJQBaLJos4whTOHP3OOJS0bqUCxcK3vbWAmKxXXWynZPIeljpvfvJhtDzqARmSEqQCXPcKfg
3FQ1UOMiA3QqRzkccEWNe8+jsCw17sxIomTUQNfAcjSDBq1GULPddee4Lv2kHpxtNC4YFfThwRYV
kY1JEsIv09dkPKZ6Bcq82FTYCfYmBkeefmhFNjJO5ql4vypwdS10TBCVP2A5J9vBBkGw1xpdpp5k
NrBpc4mnK8K1auDKPGSydP6uXbDN3pLlu4iuqNYq3t16fMpnEhe6iOJtV0CiQPPZDgDlyC1nOZdl
rdgTOE5z5lYY6Sxsxi83s+yAU7v36Z1AjRKe+QQt88GVw1WSgn4YNJKiUbS8wG+w73sP8qGFRHOs
c7Pe5TM+Mnx+KoO2PiY1zhFx7UKbmlYiNBN1duTxWj+2rQPbUgJx9IcWsFeD1AKrG1omOiq3BHpZ
+mX0dqnhfHUxw1Pp6Je+auALZ90V23F0kaVm3jyTdc0Y36yi5TtpkfYSm9xiTDVWPNiU+I7wjgD8
YhGeuVO1Bi5vfTRNcPML0cYcTKNAhb3FynXP7PtOohvePEWYJ4FRSTJiQy+W42CXVfjTE6e7Fv8A
qWAmrJMDedfhUTej4TGKecLUvUqPXgdqk6qMGLwgW6a0/sCYJ4hGO82dAGS/i/ipPhSpg/k2HYo9
leX2KZ3Mn1rFl8yEPtHTDH1nNVhU6TowQWCr6TqV8XRd+MIOJAh/sS1E2/mPX9B0TqAxJVcwUxxD
yIdShWq3zJb2iD+H0Q1sNOCGZjlnUzlsAWpofsqe4ABA8SVBwGizxXrmQARKCKR2Ayz4oUlC9ZgL
FUMUKRtwzd2pd13KN7L2vpEQsKHnMt7VS5Aa9fRhueZpMJxfhRyKY6E34oIiJlQe303jZRrwQw75
3KyQRz6I3firWeJHRvRPZ3G+TMvcsrFSkFbcL+Uy7VkYYNsc8qIO3bZ1fqKEBVbTgMruI47l+Ixx
EtZRzg+xS4sjO//YDz2qgk0DH6T4RR/yg1pK2gyoeMYLyZhlcJNeSbqJ/ZTY5Ms6s7zMRlNtnVKn
nq666+pw3NK1Q+we4gn5t5f4o72G40HTp60rMOuRyOspi9O09xLL2qGQQvOHuX2e6BVAX2NjQpYE
m6gRgMn1bQqemnLV3ctwm8dVfBgnzIOKj0HlpG+RIw6LcAbO4/TbCavbJDBRoSsHyUwBASI8IQAk
TzeGJKP1e8/VP6xIu8ZJ5923mR2QKMFGWs7ATVrjNjo2yItmSrF5jtGxG/MdlsGgVXXylGLUhoBC
00CSw8AWLaDigYLLu6zXg04LqZuvKwvNoXhMKSO6DhEdyC008R0tlAyuskTK9ZY/oq6ifU7o2y8M
QQWUnn2V/RvJ6/aS8p15RqOBD96QB8cz4FD/wGMCVG7T08+AfRPI7wYhjv9n6G+8T0cwOltKHZij
eDg0ROTYqIBa44k1vOSNQawzn6DLpFT4RdRhPbHztnci7UVg9qm8j0C3tKx+78a6fbGMOe6B7QW8
9PeQtaNDNvTVeaZT8+TZH4ZuwuFb1rpeKEhuQIWhODgVzQSum/KDi+LP3lx3cyzm4ys2DBqnaXE8
kJL2l2VLWsXbMFbdDC3e6ik2Qk56SqpgQ6U/wLictJzOIW4Mrmi5Gdgde91IazclsBmHVvHMgvHS
O+Zh6ZefRe9eak9+6s686d0vOky+DbUSMfruSRTMFpCp1oieiwsSiaEBi8i9Ib1z0zzwFnFphNyl
bvwcQrnxgdI+EAK7G6AeoJGGikyyNjPQ2w8zYc2Rhj1/JpkCIVs9LAopsy6IYKVzPvhlg2BqhhgI
XCjWoIhmktgeRVDNHhrqvHNiSAozlpB94/30qz20yit2/Z3Gskmz7QPtgweY5pQh0lzCSd6R8i+c
IKQSg8ZrNoUVhJ8h676524GxMTsE7HD1X6RY9KaKwSVNIJ3Y5vRWyaY4RXSRsHqRA0t9WqPKHfZh
IjV965fdyBLRrr1zA74m0Jaw9geSD+fU5jwpSuvquhS5qCXcKCP7omHtmGICZwduHbNGvhcai2su
pHz8TJyh5EMtIW6yuSRYVvZhVU6wi4NhWA5eTobOVf3NY8HvN4uxa8bmrdeck9euk9asY9PlEOvC
7r3TO0nqk+WLZkSvofengWbjzVxwyIgT4k9iQP6NTQ3V/DTj7PYpgMQ2Y1vADhJORD7eJgraht3e
yrfQN45ikz0PXBGza19bux7FnmCGDFyKl3iDhIEXlVep4bIhcX+s7AknLZ/oqGyCWZvYpbjPEV7P
S9pidIpluEtoM9pkgroQw3lKS8g7Vcn9h6vJhbHWKEx2LRbUguo+cuHYCg8fCpv3G7AoB4t+WlJF
TspDxgmpeLqHAUl526HivoEPDBRd6j0wWykfRozkMkxyeExYjGjt1ZiT60wQBuURi5Aw2B86+aro
8/TVk6Q7dxVREBau4c2hs9IX82MT1cZDk9uMW2H1GE/Fs+sV3xPT28VTrKaIoj4vHXEj1Y3GO+mK
j1ozKU2Ev7ahIxoycy7Iy5E8dWfjoPP2DBQT9bbJ9GMJCinqGnIfxJn3ZqmO61vdb+30oEJ+zEVM
gNRzjPRcOgvFlyOwEaf/w7Sc87lq1FNIttQuGxXA5yvvLPvEI9E5E0d5tca5hf9fPbYl2HjPYeis
wB8Hy+A98NFgj0z/8rk1WrF6CXa2cq+Kokk8JcvXok2hD+oJ+oC5MUT1UlDZ4E9dC4zFwRcbrl0c
MvN4ihT9vhz/8KnPj2UjwiCSGPTN5Q7r33h2Z+dpARcXC3w/xOZYSpTZb4/s8KNpzmyFdP0ls7WK
apmWi0CTLneSbzZIFGUOsbIldXL6Zx6zeyaicuCZ3hybvsXpAZ7+iGxznyXhfIvkGxAS4Ai1wS1i
BGXSF8Z8gKmstgWLx3clmkdGlHvAmRNxQRek8QhTTM3tQHIEj0SksoPw0jsC6+6WMg6BM27kHCwf
ZsUN3U2Sp3FMLnSqkA3o4buRMMl8TWUpecznIr2P24KCyUQ9VdV0pVgn36fxwpbScdBQBmjiS/ky
8P9slySnzamXHy3g6x90xK2aPPcMfwWHIIRkzDMdB8GWv45JpreEn5mmOJY5E/iSTWBrakqOEBB1
o/O20tOtHV15S+Dm5qsRy52O5LW1MQYj8cU8DVvnluGQ2dDECmNWq1klYpouNEotUASfIyRtH26p
fZ3YJNN1uiPbUpBAq1FRKIffJ1Q4R15xoc33XPXQNKhnB6KBtscCK3qdVQHVVfF73UyFO9oFjToE
TTanZ4+o5JA5717bA6Y1+c7pjIjKWxfVZ2X0jwaDYMa1a4oug5cfJsPs/b4BY4KkqA07bdHhcNGL
JiWe/qyZULSKb+q1MUArbF0ggmCwArGusvM8t49quHd7Phb8FiaW4ocBaTNZ3kqpTujv4WGFrKoL
XhSdt1UFoclMEl/axWeWZM/coxWnJ9NBBVGAZ3tV2UUAFL3mL2iCxTJrvw7tPb/sgIyNhT9YBzsr
P/hwBhoq2j6hnEYDTFmq7GJzsLuGvMkWzAdDMyyFJMOpIugTnWzOac8Ndyb3vZSfIgkFCBroPd4x
01lmi4kH0roSmJz+hZ/xjSutyx/AyGzOMc9Tzb3OLBumWT4Legwqyu021egO8HwcNgHlq1boz2Q4
DDLNZ7OoT8Ik1mN5HXOe0X84uvY77a0fWylaLzrOoA/pcgRn7fje2vp+sUL8LnZPvZmSX6P52trG
EXMKIT3ovHO90+LnLndwybjG1uo4h4dCXqlQyzd7j0s/e/zY7R/NaW90xi6SYM6ywn2AjcHFiuAq
Oy6UOJTPP60+K0Rex3erV2nAUPLct6G2z0KYgNm4EfpNpz9wuj23ebfvZH1uKSO1pSDZY+PPTKph
2PA84XbO+h2COBov3LlwcYugH81Tx8i4TWiJhHuU9C0t1iMdW+mdV5WggalqhBt6F8bJa9Mg/rrs
tfDOme2WpkOC8Uj8Qz49Za78TmuDG4936br6LUWY5T1xcZR37k314xjZb+kOZVA19QPdJ29OTCNA
g5UzHn+aprny6PkzOFkCWpfLZ3mpF7fcEawDUlFme96F6Cfllss1NBaPeIwej8BVSIkXU3/ItepV
j8C41pqWMKzkNvIk1LvQ+eVZoRkU+vKosox+cmX7YR1has7sZDv1OCMr0pibsEcPFpbx3mfhT95R
ENRag7czKsciXwXnoevUTmcorSaX3KODF7rtBaLUla5QB+cVzoBmUGfN+Wi7fjwrxyBfCpXdc8Il
IESYE323f/VUV20sNz22lH2DDpooSFyPyZou7lRrtnOrmccwnhE1knZrz91bohtM5XlrBWaabRve
pgs3yPW68g7nSW4pAEd8cPUCz8A07Fz4CpsQIw4FElTDylh7TAu6ZMmuVB3SqjETVZi4dxh0oJ9i
ahSJqNGxFPWrT64GeZ12NpBCRg6TeCUoTOhRfSRPdV3re4yzGtUPHBlwg06urvGpqnJCmqEeTHkk
d9UAvQJeyrEJSd+uGfwrNSrB1FZnobXFR5ktT7P3nFI4twflEKP4DB0JF60JMrzEfkkL1UZ8agYG
lNim5r6nbWpjOCOBlfzdE8cuTIxtVJMoqfXsRwB666B3bqy3uak8P+RajRtoOveV8SoVGC3sirzC
dXuYvAD9gyLYMAkWQ3XBHI617xBHCoy1JRNph6ptKQ7kR5AZ8Kgh+li/qoinjKrGzxFNGIc/j5pp
IFZMm+Q8fpkUDCh7/ionUMES8plpa6afqJrbQwjDedTkDxbqQ0TXxUw3pmpMKphmrLC6cEyucPUT
3cm/q9bkEV3pt3iSDFkTjEpqYYxdXa/HaekW+9JEGYk7imz7ud+49Ju/DlL+GYrpzLXevpb0x9iz
RDUEEwKdhi+0ZgCgJKZmvAiL6RhlFJYA4b13K6zqRbHvIRJsNMENPDaTp6Uz9T1L1uY0Ig9ao0vJ
aIZrxtDCizlUz7YK9V2FQXLF/0DYg9ngJZjV6XR9D9ebjpCutwnV/MMT4g4hCbB66rVwkJqC+jWO
BYYFQxvRF3l3+kOrb0utp2xAQsLQIoKNi47wmWjulvxaErQOPULNyFxqLNjPirS9dRlBNwyHmZ7X
d2OkviLcIVwoSTyOv1M7c1+z8QEZFQioAx7MGLf1QHAvcS6dwqRqAxw+NY3EiMd3kDJ8HKxJnRJw
k/crlTEOjfcyT+0tNzKDrS8TkN6TqgJAtvvmskBMz0M/rnWilhlGbmfmmOqM6aCAordGvRwrUcpT
6wAQ/TeizmO5cSSLol+ECHizJUFvRMpLG4RUkuCBTAAJ9/Vz0JtZTM30RHc1SwQyn7n3XLtqr5bb
qy2AlTShzodORlwbxzCC9PKD0tvFJtjK57736KWKiksbdSeAXqSAjAYuRRX3l5Y+H0FUGWzSQg9J
q+8IRUz301wVT1Fdc5FZvdqMIO5Wcq52PTi90Ev8PxfZrjL91yCFmacoHA9KNDcazlsOQnwr7VHu
KMgFk5J2sB+A0GU3z6ODkYB0l5cFjkEFJkDLyn+BEhjFahiLvRYcoVgqhmvdYw5GEzKTRb3gbhRb
S8fv/qVt4Z7mCIl/qgKOmgidbGEYaHYlI9Mo76HYRwu1Lnl1RG1upnL6qTIWgTVn+VHQWlNwJQRi
1cmTJVFVBVws68wffvWEVYWLSJScdZoAh/olYi6FDZzl3X/4r1Fu6swgtXCm6dTh92xm3uO1HJYl
8LIPQ3fPQVVV/TFtRjKP0VJQG+bz3a8GSvsOdkHK4LbDzr1pddBxmMcvRYxjHK8IKzpmRrh4o1Vh
VxYKQo05ildvkFbMfLlNQ/yUFJvKbh2eKDvfQppxV2SIYh5RAG8ykiQvVqxmVkP1vMEa94B3/mpb
+DdoxZhmWkEaKkMPNmW5UKrWWRF3GCU9hsoIElY5a8F+pDat8v4eZGX3mAkPTI2nP/dlrR9UU6LW
SDiQE9N4sYiZimzvzxuxYo+Vdu9r0GWdob8Gbh7sltwa3yuGY4SEuM8xn5ZF857N4tLGafaCSRzt
mVBPTZpFR6OAStsXqPs1pb3inPZPHYG5646b8h1vHRtgvLkGUo6dptny0TVj/2Q7YPhdh3p8flu4
qZ7vXu1R/BSjzmvl3KceZJyChZc7V4cSYa3b1p3/vuiJFiYTDiDUFhlUCD+sSXXRTX7oNfm6oclU
dwyiR0cGtyHaab39DocNJXZFAGQg3/E7UopaeP0X8mrlDsdGI3ehd7yDvzgDF15slrfvafoTqfor
jf/iDo/rkq5jN94VQdj7UC3cuyV6HJ0GX/6b6QSPWQBFeJ4IbEhpMi3j7vfGsUnkSa8U0odm0frX
4pTqM4LE9M+fxXvAFpwO56+Zkz+LAyZilwtjO/toW8pi793I3N1fqjOydfi79VRHvtnof0Y2YuHN
jx5e+QAka46qmwvHv9IAPQ+6PCOKP5hpcW678Wn8bAls5+aep9VAAL1wd4j7V3ZdfFjsyBFNDzUR
Cdwn/L9BC3LUH25zTuZvgGKi98GdNNMGY/zWBgR10gLU03E0N5eaTJxb0DBj0q5sqsxvtrxwlxL7
NZqyvwnNcIhfgc2xdLoLTh98qWK8pkRBMvSadkMRs/NE4/PUJ9riPc4+e/riNSBvN9SlTZdcec1D
RgzKmcxtqEigZUcatC39cPvAhKILJqILQECcyMA9jKn8zvJMviaacxvmD6dFt0n4Rx2qFL2DGOqO
EKoqVK4NWcI2IrZ+iJQLk4gzaYuC3NehguRnfIMHmXCv59Aq4/7sMVs6m0CRiJ5rnw1OHmAgabLu
RNqG2SitzVw3tHnBtIJlqYW56vSN41DpuLH/FSPEX8eGexwhXl3yBZTkKWYMozMggVTJmlTufMvn
do6A+Fazlps7SexY1zCAzG2x7xAR7IyIxftUj+KItadcbLYP82DHO+UOxKDx9oayLXaocdl7TEbY
uP68L2p51aAfsXSkCoWntG0jczzq3adm6v+w8juhDnL/VPeSSVAahTaDw8c+s1/j4eIp1aCYRX1h
dnxdgUgOpdfysTi/Q5z+EfaWCEeTq1+IGsWeH8sjiuK1RkvxhTHbTSrA7kQt7/oYo7GjzZR6JQsf
uxzcbWTRmcqCvVvJybXGd3jp3DJ/dix5LMYi27tE/sXZmL674o8xLRiEBZgFR55XTmAJAUiEejl+
T0sj3scomFmlOOTIcIxki1Fc0Sf38KmidPwwoxGN0OQnGMvtlkDAc7AoXcYZhG0qdAI/FtxEBSsq
89EKuGXjHQZv8EI1A3hg477rg844Ko9mMnLtG5KL7tRPdrPFNkBCBKP6wCCCMKGRO5hwcxirIdlH
b8hh3wCtNSdQslERRFd0CsZlxJHcdmv8yfOHWVFJ2YbfXSkmACOY9IJIxJl6UqpA9J3OZuKzTZ4s
7xVmZLXHrQBKhzcrh2/+OZKGl6t+/iVZ+971+TFn+3BWQZc8t34Pjanx8p0L5GvOlAhlglelT8k4
Hxz8fLH7rQb++aZZijXoc//9Mrsj60aS3yf/JUiKRwo/Zh/+tB+Qyq1ZX70MDu6vCYaRoeB2Kgoy
ymUnK0RYEFmzTuKA+I7Ze3DjeTHyUYdEI4VSTmhwzjCuV9r4wTSBfoPfMPC8AbVPoJ4miZnFgbHF
nPPDXZQSk/1X0Lh6ZoMAw/iMRst9HVyLnaB10Jx23mIl/eWCtRQqhEZ6f2QzFuusp0Bh7xug6c+S
AOlQX/9AqGVkIwPeexwCvS+YG+RPtZcyVJsPEXKbLdgcY48wGmVy0ty50VpSbgjGCZBUHViwXnrW
jEeyad9LvC4MrBAUer54FnYCNNVHQ2LbUEU78QuP/6BVLh7MhJLb7PpbrgFHgVp9MgvkESrtxg3o
M2uXm2c8M78aq9RGA0k+0oiiDEjuOsIrlpdokPArcL2V38Rz30cdU+DEuOw8FkcH55FfZc7ZT/p7
L9qT4Ubv5kLcK6tkzxPjA5fvhhXXFdvahXzvB0ebEpPNSIQvssWDWhCeAcnICoFEXIlFOxklwQ+J
wQ6RC6FYzQZrKPRqnsmieHQw57D27daaV+IQBA2cZB6Lh+nIJVDDrUl+ISTuhOWwhEl4hNiZ6Cxw
1ka6dpL8uy2Q+dszCYc4ccfQaLEdsb6kVXILAO8KuICuy7XPyJhGJTe3kCHeoywi8yimY1eif9Db
CLZu1qRbMfAOibr/Gu3tKMVbIkwUjI5Fqqc9rScm7osL1F43jcXJ47KdcgrQB3zsdeFU97nw/8ms
f+3G1TB0847tNabYgfOFx48SYEJE0Rj9pzSyaRPFI/2zyaI9rhBwZdxbGrRamj55D0q4iLYHVq+c
7T8rYSKIkJH6sMHUpqixhsoE+/yOXe3cwJGW8knAgKB0XID7tISlAvU2Fze8Iej9I0VPbPAEwQwz
vjy9frPEV1HzvrolrAyrAEwnoTpaECzc/j1zcAA5GRIKXbhbPDah2cUfxgVQJyMMgM7CqJ4GC4Bt
X1toLTtSGSfsxnr8jjJuCB3xp/KqX3UN4Dh2d/cGJePKqJpikzrcLGnMpZZ7T0LPPkj+Acm1Q0DD
Vko0f90g/iKviaGIg5ibrDo0EHTu1Gi/Dq0zrwIT9KjOIKicKJoryxI7sCdbo2AX03QNo2n3k4Xc
n8ViApsYO4bY875jD69xC8Zn7o/KIQ5IKI04aDbNjCxoGOb5qVkYOD14aZYt33PCbEMmLTU+O7nK
ZYGrxVRaUhBxBaz7BGjjnzYH7y397tz6eMlixJW9yh8Lx36vdWaBqkaKMZ3BIz95sw87rQ7mHQiz
N3PKnolN7iyTf7M3IOR1469B8Naofjq4+XNej+/Ia83FvUXqRMdIcW44gHsj1BFjpEyi92NDoahm
qF9w5t7Z8mbMhx/4oKQ/BZS48CgDKLpT7Ocbn6R5jNLI2LjkXXIy8rF9wxdMLqvqT0E/bbKUTdxk
7soIn0WXtB8Det3Jma+8HoBFN9OSRWSjCmQZAzjb697ahEeZ6IfJmL/5Ll80J+2uqnW+S2aqIEBr
itYuwPXWEZKIrDtk3RPmMVmmoHMdyIlXBtN057IPHtolp511uFnW072K2Er6S8AIiHLCgbotXeq5
jYpLWbjOuncr3sjxrulk1MQVbopmJDlYPeZu3q6bzNlU/RTfvKFkXQSELBd/DOKt1cA44Iya15EN
2eEz+YN53WFGHLtNHqMRyqP0ohz/j+TkNXi2uzZMizeuuM2UxOiua3RghOgcjb74BGbApJ4CuTOS
NYEWrL3mReNp3aBKvgxxD8LSfLb8OgtB9mxnQPchr7yx6BiOVupg5CwcIGpFv82F+W9AzVPEbnwf
5yjMRSMIAFL3TMfQ2JUIu5A15NmwmwW2ugnabCUsm1lTcWxt6AEdOw4kpAZvlIPfcjDPZdhkzV8i
aKbymBCtBLUeFUcCD7Nf53M2H2G1HlSa3tF9fY1O/2CXJ5/F29pk5rAyuxKtQQwWZeRoYb+zsXN0
jB5KDOyxl/int+qfVrbZg5skP14H4MsJ+lVr5x9+4z8PDSe/NuUPMh2mU8w4LRUGc0uYBE61z2H1
7djPPBoz2zcH6Gjcg8qk6Jyo8REiOfEaiaCFGQnTTuxboU/v0sB8o7XwQVw289sYETWe3bTAeJ5M
rFdOxEk1LSptB/AhY0wVa/+yQP3X82TwbFCAlUkPbIWgG96k3wQVIYPyBxjgGotyfT9o6ad0G5YY
3ri1GdT2U36rBwLV0WluMxu4l9kNSGQZ1G9y65Vgs92gUOy0rmSUBRV+1Q1sn3uln3UTEJJXvSfg
vHiiLUFBUYZzFKQoPMdj3wfvfb6ZufexUDjzToxHi0SISLOtsMiB5HVJ/manePzr6jKngbX2BXjM
GZYWQbfwblkv+vCKtpNst6QjjOsqKI9EoJlr/m5JdfqJZAfDrRH6ow0MfYb10NUPAS7yxr3ZMacf
v8dFSKSeJM3SOXTdc66QCTTCfC6alwD4g49vO+jiVysPxiPucy+MW0TgpIpUDwRk3KhzyXGeR+vN
xv5psbBvBHBYtFwoFpY4hUaKx9SKpovvdBtVtu1XpXRUP26DOJKjBkQ2Ie2lZL9a1YQRtTaWwqEM
1M63K+/k+dNIBEbJdn7RtXh4oHlFG4jHdqI+2ZPuQRvua89NjnE3LjCGkhu1yVl+63W/VnVtIpfj
yrVN90iMD0JdgNZbHVbfyW7hcjgV4ezBaDxZzaeuZ/T1AWdC0OBazGIA1exT0P6K5O7CSd27xryD
r8R5RwD3SaUjSe+w9i247naqXTCx4UCMptAWyDFRGtkhbV2Ew6KOz0yjPpH4zM99RsPoGHW70Wu4
dSZmbcwFUpIeZhJHY9FhlaJjcJXAY+xLnD1jk4Ho4mIhDM0mVYcyZdLsj4agMoBl41MbGTPSBtE/
zhk1qu+TXRPwv+LCAbU+WbTvZpKTn9EsfD6rXajr4PZipqZz9ZcPzBRmGuQ2FXtCAoz7MCAVNxTE
ValVZ8PB88YXlFxKUfPQwhWeS/VoqUTu8RE9uwmTidhvUUdhit3gIYCn4AigfQMt2BJHpjHQ3Aoj
DzbRe+4/dYm+WdQQA0trLk0VBgRpbGZlrBIO761bPVUTIRYp7l8Umrhd0CFX9BmBNb7B5UPOFlLC
EjlUflgj3dncdX9k6DiG/ldEybFRmALGhSWbcN/uRFBd0A2hUbZJF9MxV7RFckqNI48ni4+UHmNE
5r/qlHqn/4Q+LqgoZXPJtfjPtfzz6I80pDEXIGmBSPtM+6W1zx4CJ6+lTnPyAB3MoH+3XFJQZMwr
WCwkF5wKvmewOvjoZ8RFsOK/89Y4ui1Y17pT4LSzGOVXTgp5oTbOUH3Wa3ofJkYQGjD8RK/ZmBxF
JN/9HCiwI7ggicHy/8UtqWlYGItuxvuO4cKYv1wVbEUtfnXBGEI0uIqjNN+pyTbWFUBWPk6cbgxK
bD+bEW+DLXGzPDh0Mc9pXrAdgPLJlrXVsiEMypnbk1aabKN+PjmN6tZt0QoGhu3vWDoiTPvYpmMZ
ys2mi233ogyp74ak+GHRZUXuITBLBjiBdQwc1a9mlTG+TBMgtT4UgjTCPoY93Ct789Lrtr/lbZs2
cnI2rUyN5+yZ7ghKb4o8L2XTGFqa/mwKxcLVyJCXGPGR2WYCMEDooembaOCEo2C0aM/5UMUEgMCD
Rd/vhKC53D28OlqVxZLq6+It72dr647wznTnx120Fp2TNAdvsjckgM+XDHIfSNYfTwj3gwg2wRof
1bOIKTHKwPvwO604mp4cQpUXiFCRAY2j90N4dhIOnfhX+8lAvFH+m8R9vPP7GNGkng8n59BKmd6Z
8ezyLjAuWhKTbBKRIul7QwWbw3hLp6UyONkktV8rjUj1QWtxq3srzDEQMG22TjqubITAF+nGoHXh
w5H+R3I14W4zYbF7YVuP/HHpyhom/rVHdKxhdFB8+neLMSfO8vvo6C9DbjFa0mI2iATzLOKKg1OP
BA1ePd/bE9v00lcP7RRtMzHQqrXQczETdjoOjAS8jueTNesmbAdFG73EEQU3ce1kjy0aVqc42pRz
cQVFBSnrzWClwqaEN9vxTugwofKlLIUFUSkDhhY5BG8xgrauNv5RUZVbUwueOgT/65EBExd5ejLq
pt+MQXIZ+s7Zw4gib2Xu87uXBnuWjo9zHH/mQD0YK6CkI4YuTDRsTbVizpPJv5iIBA0tTJhLnE5s
UnB8sJ+1Yd9IHMO9JGDNQB+49yQRTyU6dJwbp+Ju+ORl0nhCBncTIrE17GDpnIWOEdoe7agVRK+O
6/gk2oESpBCDjKCtiUZlfleX2lZK/0RukM2kxhMIQLE+6GvZO3JXxfWbFvk48Koh2lcMf5YSd91p
v1PU8aPDfceBgXxFFt2Sb4O0C2K2XSmu7+WXnv1zm/BxcAmubfomZNl0iW2K1sftSy6VzF8PQyB2
i1tv041oUp2g+moHQf4uGRWAOEoy8LrmJZmJ1glSBxYBEn+0kfG2J8BoMKg2KsmfkmHEp6ehcBAz
9KLZ22qBfhIRUT6N92xONUajwrhNLmVUh0NhZo2TXWd6AnD8ibtTcfGdTj/YW+r1IKkLB5UglyuY
XTiHrrT+I2L+Gqq5YKwr2HSV7E+G+FEbYn8vDXnsR3SV5EQx22fKF3Q8ZATM5ol59+wSEWAkwPIS
zlGPYH5SRY6kjKcHYJh8QU1Rb3OGnqRCkbSrxIdr8MRRnv06o/Np2wPlRB6/oIhCMIXvUJ80xMOE
TVEbi+PyH/Yr2KDAaQHoRU49IIiNL34MnDmCG71SfAb2Ftp2zK5jgneW07ILkQbqK9v1z0BG80Mz
SWQ7hr3Yy6szxTLtpLdoLW3vkQ7kq/D55+NyCKkgmalTrUCGvyCDKkLfiPxtguq1GHDy99aTTq4U
lhh45OaXsrWrWuaQ/tHMUsTgo7VXZqmTq6fuBm0qk8MHB0gibxXZmnDrub46LsAWHAuYQgQFbNDs
TY0uRbdnqEbgY8zXqAd6VNmsVHRtZgRRkHKbHQk7/Tc5ETjGSM8uDCi4WTFHrEV6s9plYDjVWxug
EJL/ZgothX+zmpCkArVIWcDoir6JmJ1GOtOpy3msInnQdTvjKqUWKRk0K/etG4MNm9+tWIJAqeKI
+0DeXCHyRby3lNTmI3pOeLukMUiPyhBoimPHOiK29BMxDfwaRQNWwHXLxmqtKXKtXdRfK6JsjK6Z
15k+lWHqE5FXM/H37xi0141G3iv8W0SOvrPrKoAXXvWUaN2PJ1n41c3dipuSOlmiF6s/0zEAg23p
yDYrxhIzPAPPsi9APQHzS2mGo8ioggq4on5rfls1P7xafnuRER3iZFqD1GGGB9FsybLhcZfnohFv
Zjw8OjpXykgeWBzod79unjxGhWY5PxpwEXrSMcg9pK8zBFpdvXj2egv/XQGWsy31jT4IuW9QjDCo
I2uYqMZVBzUGcoq/Q6cPscFNkP7bcfeoEVu6agyiz3rJ4nCSxTEldmNbGPzuBGUh8Oj1V8Bk56Ew
fzqK4a1mLaa0uH2um+gtkeYRY9+xatwzbeFbVwDXq6qNjMglGcynnKV5FgsasuIVMDCq9PckEe2h
kITS+KBtgMqvChoZWP79s8Q1SSrQY1LGn5NHbArb3Ud04M9W4BGcMf5EldqkBsFkvR2EKGhZIWn9
0WAVGcUWs8CBu9yc70iLvouCCA4mPrzv7alqsN64TAjLefHymqT4Ehx0tEt1C/i2d2zG6af0Nlgb
7uwdWcOeMEHlR2WBF5pthiamX2uhWyMX8uSUbZXUCb8xCS+Xmnvskq64pbXYjK7zOfaFd3Q99MAM
ergXIOzHcY+wpJrGczegD3eMtNgalgYt1x1Cg8YkHD+lndxFh2oumI++JmFnkP8EjTmyUi0kw/oX
fwueFMjLJgiksK2ZdY2y2cGFZwLpTQeITECM7fBaR9b0VEcP+JwIbmy1cm1GKLEmg5EY+T9VsQ0k
E9ZyBr+kuLNWAl/VXGN4q6dT2kGukEBSAwiQdF91gAtcexltdvqV+Zm12qMszbfM40nIihHBB6dt
oIZwJm6TWgASnFdu3KFOSENyPtKAed9IWAayypxRf+1sPQ8NLQsSpnWkfeJUDk0n8Q4i8ElynnG7
wD1pqSjXkvDeVZL3b2KptzsxIJWmrXYYwCIji6KLzcslG6GOOVqwrUpCX8/kWcIs3Ju6R1x8clBz
Yaw7Jri54TSbWDtGiaIl6Xn5yoX0CCT8PEMWOE7JcPBH7VyXkXiw0HrukpkzPUiOhh3nO8L45pAJ
4UVCed7oEwppP6fRH5gh7WuXpJY2LjBHTtGOxBrmA0GabQartlh4Jd3B9hoKk+XkqbGSWHQ3Avbm
zoeNtGt0a58XHUUl870NEsnf8pmlv35nGPzAy6KdExawRtcZBwM2MBc1UQ3wY/5x4mXnIR6+po4Q
+GRoxm0jrHzTaAMav2ogBkwi+yxj81ChKNoPDYMox6/PgTbckHW4nj0h6oR1ThoZgV0SfnBaWtM2
7ev03MXMJm2jc1HLu8AWFV7n5blAJ9gfRx3WPpmxfwNhDiTrxZfOBF0A7xgHt2uc6J/eZNViyiv+
BS0mQ6I7nzSl/2qOb2852r+NqMdpyjjdHOFapoiNwxpZU3iOweLcBaBOFSu+BHl2lAMGQYyMgydU
vBnyZg42Rvc4thqMnDjP2pgJsBKevsbBfFQjKVHxbByGrnkwGDuBZfZf4nTcZlpJbE0D3aW0z+je
h2tG17ZEOID7Y7MUzR+dydbIaWZIUSwWSL/Rn1oKnRB9OvMSCvhV6RBYVT9MEXXwkDrumtLPRxzp
XqH+M4NW7bvr9t960j1R/YOfq56EWW4YfJTbHoHsKkE6YJZDgR4FK5cyIwVPGykIoEjd6V9Q1XQP
/J6P8M88qpsUvZhagry9NEaDRlTnQdCv8T6hDxyYSwQGxEupUxyOlEtadvcd68Wd2UI41rgee6da
f01682MZ87sVJA9RKgm16110C5b1xXgCfboUyeOiCEns6cvgj3mSkc4aF13Lhtnv3ptJKM2T9Nkp
+bOq0X+dUfHwlJs3P0AhP8i7vZjbEROmm8wVZEaP0c8c8M079S/Lh2Yj46uaUWTBEepDMaN8Z715
pXJH+TfR1PcxsG+R5OTDuG/sFj57K/vK0JKhXJerXGdlaBVddZwM8xPsmMXTxtK3ylJv5ZHgtHOH
6dFZMh+1eQuEjhF7PAcwo1qxSSWfI+VK3cYG/94JWmgRI48zjDg0egibuacv1q+OHyR3t80yAQEi
sfWUTwNLEcX8DSBo771w1fVreypQMhniVGEeOOTZMksQHG6ZM9knPKTwAer4bo/AMjivroS3QpmS
KHWcSV5ikfv7XFSodXz9E7uSfMgg4hv5aH/H7O7h3t4bvziUfjVd6t4lspKB/jBk2X501V8tnyYd
ljliAz9Ceem6/yDk15RW/i9WaTs0XfWmq+Im8+6jIpKgQ4R4NwadFwIF0UhUt5nqp8gNvh3H/5RT
5SFT4klkv55wVFPVLYAyvPvtVY5kNi3KDN8mykF9AuBfwsuvVbHEvbfeGsbFt4csjR0cqDWtfCnV
WblkR8wAD9oI37FW2Y824fMwZrlnSMYFFVZV5r6mkfYGI/qypiTsOAa5ZJZpjCue8BKcJqe9NorT
H8CXDCWrk93gt0jPxNyBmTV/c53tTOvgxiRK0r+M7NyTnBFAj+SBzSAiVN9y7wZJKXjO+/alJiyq
rdvyqMgmvCTsFGjHs6fCAm+FuFjbI01vlp16yyptmsJUxdbRtYm9ZFs7btPMXfwm0z9QY4DfBzKa
58G8xYgudxa9I5Hc3SqlJB/yyUfxV3z1Zob1yvCTld5hLqJ43PpYpVZFmu+z1D7hH7jlPQ1YLrpi
M5kfU9kfbBuD9uyKBf+W3vze2bYW2ncXaPCmBp1pk1J5aPLHTpAfHcFLBHvj7uSoHfWRvFKV4R/H
BsVHmSN0GozcQLN/+zigNyPJvAyEySyL0nez8MYL5jazwthBszltYNEJ956n9a1OC9pXM0JNWYgd
MOhoN3kg+1RkkCWqsUfzvRtUtfRsWN6lYeLipRjnuBnAhFr1yQUSn9iiPY9DkT+ZcvxQ+IaHGmw8
FrcshkwDQ20RRBVhhmhgZOdDwkWrH2b4asNY3g2SHeoxe7N63KL5uJmK6LFQZMWxEt1WDqlqttk9
kKr0F9CLbRnwTaZ9gtSpg5Ow5L4aCHHXXZgayiblGcEQNYC5AY/TrYeme4Qtqw7Nw5gSieN1lX2N
B0Pfebi/gKntmVayyyCrGbVpbCz2jnU2iuGGwrtc8ZRssirKcBUF8pTY5YsyxXMed+VdDvWmjNv+
VlYWNcyc/Di2w7uDAG832QG4VVpXygnaoBon77U3YkwAtoZUxph2gPTie4Fx3jLYKrllhFktVjBR
U3MKhQ5GskrMfK/lMaKjsrr+/5fWjW8j7dHOk6rZNZ5WnJMBjl+KAuhUcKD1S3aFJeCiEib66fEu
Zrb35DhG8hiVmjrZcwIJr2Ja6xb72CyNB2xg4kaoNj4r+vv4AQmF/8aFy6yx54PRP4/X0ln8ZV3Q
kLfQce3SQh8TU/tlQKfjdu3KQ5xWd03U07E32T0HMr53ppl9Jy1Olay/uRIne9dbP4F3LlIwOKVj
iEP0Gcv8C8zjgWZWXFwPDZ/j2Kd8GnHT1+YvhMd4q1yUdHx//h2PlhkZD/+Zt9GDq40VaXejhYhs
8x6sHTrfLWi8cV0GwjuZvT7wbZIA30g1b9KJKjCroy9YaxVZ3uCWtYDZRlFXLD6xg0pAmT5cWGiE
2nAMBtaB7CryLVUBJ2UFVXrMM7HVYapgEc8hvxXGJaPPX3lR5W+NqSbOL9M9wHTdDgf7rh3dnce9
8JNg3mzmct+6hOpqKmpP0YRFHunwlVVHt7cz4tiUKuUmZ8wBZw5tgUjmCA/s2B4Q2HHw4ZvH1b8s
AH3XO5hYJ3SjMncd+SWP0UivPGiR+zNbz0j8w5bT4qS7mdpZiqVd38dMvnyt3RaZ+V1XXvxeOzHe
djIJHzJ7/oy11tu6RR8dJ5tDhdd1m0c5QoalEwx0K7RjlN4moFbkDuylAnGSVaGO1N3yMBeLn4X5
yE6kF5NAi/tMhkfvQEbw22g7AbnUzCTZxwDGjaF3LpLj+rIMucI+r+mGaboJeDOtF732S3yF/CV9
CRQKgur3kT4FYWKZ7X1dyLoIZY7GMHeq6WZwU2z6yl+30+CeJQ1NAjWqznooWYSRkrm6JC6o/iUb
u199OhPDVZCKPivy/3rcUuV8TkzH2tucDFA2FNkVzOGS6RelsXVyPfe3NR5JmKlvfNPHPkcrxZSZ
TM80b7a5Y4LB4qXjSDEvVkXUSit/GKDL9dym+plwqVD0vRV6RCST0J4Wu5LSG1uZjoUZhTMrtXKr
poAwXvCdlLr6XU8TxnpMtCFspDsTsUwitZNqu4dRBOkuHbBWzEMa3ZRRbwsXWXri4Yyb4bwC15Lo
uJ9UW9x7gwOkkL13bFPtWuTWvVUJ76PbVeQgzu+x4rTEBAG1qQx7p8g2WlzympFIuPwgOVOY/nkx
DR2CsSbp40uakQjlqPEkmFsYlQ6byy84qSY/Oprt/NyM3Za8dEJ1HYdU3q79ipPhNe00+SgY6q8z
Y+9XjXUHb2zuk7aFg4CCaGbB+0KIKTZq3hYGI05zMLA+HtgaqHXZNOZR84iM8wzlHZH8/fiMcdIh
Mm8sbrlFBj3fouEVG5GmNj1Pu48MW+7rAe1JkXZyPeQ20Inc3+FmtHf/ZR8xBWii2Xnqm656mKRB
FPwSTqc+2BUFewupFdv5KcJ1ZG3TfBEwO0kIK+afIJOWU8X+1N107TmNTV7mnBFshsuxKYE3dprz
qHkI5geXvk64VJ2MzCqzEch0qbJcMkKjCDMCarYVQIAXgVpuYwwAc9z0IaqTNzBg42qeSmsDkegc
6XxnTQuk2UHtlbRmBx87VpDadrao/VMzpB059MBcc5CbiJP7dA+jM8yrQG6yonrxyxavfwfZeRxx
a7T+utQNhV0YsYcp8/EucK+HM1rztSG7v9KTxeeoy5NwN9z143myjpin2y2D4JiUtwBGZtaTOKXP
yXGOh1fHjNBTtB1YoxbXiJt59rmatOKAVua1aW3v3fVZ0diyoYpZ/tIzXwcIWG9p2pongKwL2elf
khfj2Urb9Wxyj+ZQqZKYDBf2QocZbIOeI/Z4quhOUBj6HU7h/o4s9RDDHVxlBjRV3U1CqzEekbq8
tCYOLMesPnJ9JvSrYOyjTdfC8sP/sXcmvZEs59X+K4L32YjIyBGwvah5ZhXn5iZBdpM5z3P++u/J
dlu6upCFTxuvDAjSvRDZTVZlRbzDOc8x5Z0PJd6H5OIJC5huCxUGvenPrAVkiraoZSySPaNoPVcO
LiYxp6eNgvg/uMtWMTZr24/XA6gfDDAN4tZKnfJpV5EvHGCeX9sd8Bs3pNLZp6PNySqZJtRTWmyq
PAf+Sei3A+OoibovRZRo1vU3x/O+kzVoMjfWn7Kof1OaaawzRoQpAQ8Qwl/j2Dz5DMUXigDmDXN8
x8DNzi3uA2tgY94j2Kt44PLuhiPkJ1/UoTyk6FYolReMYviptSjcW9qHkxmMfHE3QMryaQ0RtjAt
qg0DhF1DPoAJop7xZX8JYvsxt1ritKX5aIQT2ZzlOS1nDgJ4MIRUxA0B+4FvjlsoQvCB41LfT6Bl
95hygQU3+bGzmVI4hdxScONXHAQY9J7paxPl9SEVitkb1J/aQPMztpcsJYSnLdHEj8AxKqs7Ddwl
kIKaAByTNx3qSJ1sw5E7jRyPVcffR3lkAmfvpLp0+Yk8xptJ2vCLgLpjd/jWQVw3qwJ9cNkNxiKd
qLkrPinbKH0MpsxelQ6JPbq/a2oIym2l65vWtp67KBbnoW1vBW8cI6Bh0XY6Q7geKzX15nTnJtGw
ZhHW7CUXEuPnWWHdGfVZSEVzPmFide2WgswzFjaTXFrPTEKc+sR8Yx3M0tr7fnq1DRYGNT4xp7cD
FOjOdFVXbPf6KfSHazfN+8YwMNcpIPxFXgl5SKcyWJi1OWxbtq7LOscQwbViXXUUROBzyIEAYvzp
bzgu6MArN7yrrCZfZfrQgarPGZgDs+yRhq39EeBE76O861u0UXnDxJjjlpQRkrdXVYU+bhy7AaYc
sgy7KfUlSUhYjPPQ3xUAx5b4u9tl3E7xNqyIEyxElm2GGM+mKxFA4dHqy7LHQeguaWSzR2PQ3svU
0A4OtUjsRu6pln14N++i9Cku7iWaUS3hOS4995pprIuDxvHvB89cweV0d3Xv38RIWH2JhLqPM8K+
W8EGoWHbF/ZDtA75tA6ArVg+CO/qdo2LVM6vd1VifcdZLXc8feiR0+ZKFTfbPJjuNRjaZIvZX1ba
LLupYoIdAx1REJLWobHcm2y8CItj2d7bBpupwCKaMijlUXMwJ05gfwGYJc6jX6NZRwcJV9qrdSq1
0r7Eg/7EGKJZVC00wg5HVmTUmINE8RF5hThZOWr7LCefJkk9jZCawt915M+I5FZXt5To9YfByz+8
kOCRov1Q9VvQJT0kRtxI0lrT25h3GZ5YrQvKvSMwbakOHc0EPqUr8unA4POJPjI7JB7er0jQzBev
UaYX71VKG+kXz1YTyUcK/O8DTG2nys2j3tA2McMEAQUJdpcbHjOetir50GNfihlGWE5jHv0aB4VW
Y7wmmWc1JQk3Zl8fJ6c+NHWqP6dlz2LR7LtbkYov3fa41IV8m6qS9S1ZjjEy7LWVKrXRTBVvgwx2
KmNqgBcmme6T9FOSyq8TsV72gI8lCnGe1qQiwppVlUev7AAVy4yXgvTc5ZCCOpCQTZhhiE3AFUx7
dZIkLPYKPUAYBKsqxqPWc73QaW+k1YQrDc9DxPxodiM/6TrjgCybtNVAJk+H+gpG6dnPKm5hbbb1
aPBQIIIt8viRKM+rUUm5LyuLc883d04IgKIZe7IKj1NNximhfRADS+eqc54lzKnGqv0+tfa6GllL
oEdJFmQ1vBpzAG6+QRuybyq0dKjn3jF5Ek4s8VKm4as7ELkWajC1LOGAlEealZTKP/W0z6JPV75E
F1dFyBgd8uE78H9Mg5h+tMFJqx3Mz0aUr4V8nHSTu6j4cFLOLwnPgrLXGvdjqt9CtMyrorT0tUEt
waAB/D6sjcKqrrYY8SvqKNJHsz1krW9SowSY0+zxIcspLVKdlMOI+mvkA3wYE5r0Mmiwy0QNptGY
oaeTQKegaqABSSCr9M06MlyEA4rJc9SUtzE2m0tFlihwey1EjC6Mtzjn3LfK4OpMWbfBg87iRw3I
3HrElvH41SXGtKFB2zd23e/MKDw79r1MExdCFDGmGf6ffNKNuz4M39oSDkWJUz7USSwc/ArxJolr
DLyLY6PlciMI1dgOvklIhMtscGKjMjl+volSk8kUK+ZD3sxQ2RxyxgidYl+Gecwdp1+0XPuiCWzX
eJtGjhzUHoPuMGXRCyqFhBKRVcGa45pGWTexr5ReR3GOjrqxQXI5Y6LelOk+tnYz7vPQJV+2KUCp
ECWhWDlsZfFYZh3yzBqZodNG3drCdb2osUhu0Qt96q2DIYSORO/a6uIG3pc9n1QhjeXRyrOHzpYd
vTRQt6Sr9KeudbyVwDO0oGfEeNm2AxECJYsVoqa6kXbeKN3gAZP5tCREiQzhApOETeGzUgYAIzwH
AaJSHxHCiBKR1kSxUerjVZ914SEfvK2u9xBjKyTkFbiWpWdU5DAXE9lUSX7ySTQ4OVYMAjiiE8pG
um3Hm44wY7w1nHaNC5b0jkqHEcDow2bVzfhSka9wl4RoJ8omyHYjC8EbOHXt5gl7FdUG4hR0N4tM
I4jEQBp3JNAqOsqMZVowOGLtFvUaGejCKh1nMQTGjbCiuyEoOf/SUxcGsA8kJnhpu2+R1JlE18A7
8LvCo7T2XkoNnnvdqyjhLBsjw1hG2zgM2GJPphWvPd0C9ju8kCCM7IvWjQRY5zHrUojNzb5gp2Kq
/K4tr3GDzM8R8X1K7lHhE0ZUFuJVyP5WMd64mEQhLVpQKotEJCcyBT+cHCwOVeRYBB98kKmC9HBt
lVANAMX24B3m5szlB/ZDgAuuWy3rwHx2S7gMRlVuJo3GxCSOZYkbGokC82u2+AL5IvRZr+42uGr2
aR2s0rHaKSWOpYh+gC2ID778pBMyUNDwKMlKrX1CfxcyYobaxxQxQESWJFVcXftV+MGHCfOYYxkr
QRqGX8qKvvQqCpYA2pCXadYl6ZCWw8m99dbbWPlHbAXrBFFQnFfh3qskPNRqkdjpKYGkgQeODNAo
vWaAe9iUdZSGGXupcXZQW7x/deJuGKHj/qNPitQt3mNY/9SnASN35T76k8mOqKmpvIDUtdGX1JrX
2UwJ1kexzzFvek5CKW/jVLWvWZN+4EP7EHn+Mw34uITWRx/KO1TdUOA4vyhLGn9wViSgfBox2s+L
Icmeq9JD1zRX19Vw0/NnpR3LD5Xi4depkFTtf2mKpoLtxVxSAiXxH3JgiIXbPApwg0zP90iqz/o0
UzX4UyOXPkT1NNNUjrdIRxKo1S5+ZP/BrPVzFDjjpqXWXwFouBnTQybcbRQqfcHonQc2vplos5a/
fkUx/yh+XK+Tkap84FEavceQtkSZzauYWCAGtBfQOB8pnDGg+epW5gPVmZd9WtHzxEZ2Qewwa1Tj
MYLXlnjaujB45TuF8tCrX3EmX+b/dbt72+b4N/QjNbK3yzvMesmMq5S++cGd2Tptj7RkNPj1a4Oj
Xl5EGQx7Z0KVzpm1rmh2d9jtEb5O4kdZj5h9Rt69Quw7AtPYTnmbfmDzVaNnaAgun9rrL8OBfdVC
63UoE9TW/Tu+szOhHcNylNFDrZxngH+XCQuhzm66dfO7pOjfinE8xyEiY2GQFJqjoDF1/dRgJ3JE
8u4axtOI0Nucms886o+WmdrAuQiOEM5U/RfO/nca5G+eff0r/PBHXoxV6AfNn/71Px/zlP/8+/w9
f/2av/+O/zyHP2BB5F/NP/2q7Wd+eU8/6z9/0d/9yfztv3+61Xvz/nf/8r8eXGkQ5Pg/5zCsPpMg
/GP+ghRS1+35m/4rgsG2vynlmgQqOJYAf2Jaf41gsL6B5iFJwSYH4VcGw99iK51vjmNzj1oSfJUA
OPu3CAbnmyF0vktYSkr+xH8pgoFx5p+CCoQDhYTHRZJoZBqu86fYyjAzETi7Os6kuMZCM+XXyH3v
BeLbGsrc2RieUrN6qEvKORYeEGtZGy291nWXQO2Q8g/9YzdU2aqC5LupNK9ZRKLtL1nAEtTzMuhy
UXhloQC0pW9rsgAhBhZ2/QTN+tGZG7jZ5VJjdyFcsV66Wnuvz04Y9IO+xBnTDpzCOGU4Xc1lg3mm
wESDTLvZTCx99tWsa7Xzu1RN4y2YAEpQ4EezFwdPf7ySZW9fmDnQhqPyT+oVPwLlRz/i7Mg9BBvo
FVl42Huu0I+pNeoLb+1TM3uBmPAAC1mVsn7pZ6+QNbuGJj7N4VqPUB2O3nAZMBe1mIx0oYyTbuNY
xH7kYUOK86TD455tHKd9AVVcwMzGWhA6Je4lNruwbAK9+pG5+tYPcDlZc3GBgPPOSb9H2KDaQoP1
0ePV3avZJQXp2SulXPVFA0Z4qIgqqvgNAvx8WKzsGArGiGwa59WABUufvVjt7MpycyQ3H3jZp2Wu
VUxKKqc9dNOc5A1ZGBlClK6jlHrCd/GX9Cja4KwR0+XdhV5c4pjWaMwdZjJaoI4uOeMpiL0FOFNi
2dsQyzD73E3tUJzMpt+0Rxk/HRX9+51jpcCXQ7c9Dj1yTnCqzOj89pDoBgxRlH5bKUa1cRTnZ67i
ZotSivvHji3GQ3F8isTQ0gvVF6/Wpm1runi/MHhvZYNzTLMSse7RsWMWJSKj9v0rKrdnEZqPlmG2
64j93MZ371xffPqJ7jK66sVZnwnvrl/vbVKKXthOHHRVWYeRRNNVy7Jt41jhyyBxIMb+jUkJUUQ9
7wbrxaAIm8eSO5Z3pDpA0s3WzFy4FW29PjbUu7tUdDuj7aNjO8GVrVgRpGPebEoQDyu4L96pBFSl
VNNf2yh4ajBmbUzfTNg3lPrZQAfpZ+w32e9YxwHi8d5LvBvXyqbB8nAeLBkffh1Svw/N/zvSf6Zh
tgqBdIU/mn9wOst/eqS/p+/ZX96zn39hbf6Pv/n30U7usNQ58GFEEiRsWH9L1xHfOL4tR0gJCxiL
F2HB/51ILL7x/9i6Y1mOLnXH5Wepf6friG/K4rJwTWEi8teV8a+k67h/jqChdFe4goifIfzYMQV/
UfGHdJ2i0sreyHCKyyj8Yjx4sStzW1juI1Mcws4iScVlA/7UKLd8/VZM1nf8qtvWfeNsoNXXYH0F
03PcYkEJTdaS2joiNr06ND2LRJJLfa87s7t9LnVOPnRJxWRuI3KDq2TpxtraSMirAQTcOhurJ0Im
8eG30i9GINHKZB9b6mZVwEtoZfvSQI8jLwaWeMv/GHxyV9kAO0n5wKD1YRq8NdIjMleI70AjnDQf
U/Iw+qwJ0mlrDtbGNoAyFA6OufQkC+OSGcNzodhBNtnVMsWaamoLPYxQyLnk9R4nJnIrxzMeWUfv
qj66Sz3sZPYM4q9Nchc9JtOMCG6Nb+9UUbM5MLu3hnJdOGBeDF42yBykxFr7UsOXmjY/NPyhKKZO
RpSs//D0/YM0ITm/UXlCU5rtf/7Hv/FwzW+kLWxX8UDx5MzJ0394I8eU/pKNroEyFhRwZi1Seg+/
L4mMHe/sSqtRkMSIvu211mIs5d355z+A8ecawaTYELYlLBOJHSUHJcwff4DZxIJyKgQJQhdSFOHJ
aavNIBJUzaNprpGz3zFwQy7vTVdCPJ67LFQnSiFy4ywVLuzF56iAv03W7EiMCT2yJQBEL59w6lc7
JuegiRxf24uGOFH2OUvDTNIVSvqR4XtFn+YQbNArECKzfykHZLDzWHCW9M7kUnqC/Y3+Y+w9ZsLD
dGtRurLBJB1Hly+q1I8e6hGmt0fGPCVy5sI//t9h+v8TUibnrPU/PEpzrf47En4u8f/j387vP4Px
/S//IKXs97f+TinTvznIKC0bDLUwBYlZfy2RjW/0j2xiDMfRCdL6Q7A7xbNl2xTPJkeolIrT77+P
UfmNh1UnEh7Rsuko1/lXjlHUGQSv/d3nzyJq0JKWrv8Pj7/UXIBOE8a+ISkPo1f5a1z6IItzK7hH
/XmXu6spjoMj1rKrNMz+hq7WR16yCiaIlsojGwgB6NYmcJiB9ByRmakL3o1tQvWPem0wVk1L/DAE
oYLiNik2fkONJsdWsGZMBFBkSr2qA7eXGGxXTBwOq6ypo60MSO/tJ5LFZs2TBbHj2sfUW23efriO
BbpwxpKEz0nyOg1jfh/PNG3Oblxc+JbXtZdCyOC0PwUmmFl9TB5bd9hTt6NeHFi4ToNrsFSui90E
q4QMVVYU4Kb1JbxgKtSCLU/oOfpDExMS7chqE2hO/Gb+EC4ENSdoo5cz+w3gpVp6LI3IOofw03eG
TMDT4dYIiJkenB221h/69B5rxrBRlgv6J96RMU3ux8BsQO59i2kPwoD3zNMFlXf8he+HRGxnZbRQ
MvpsfEbWdwaK1DD4KGdRn7wWGlkKoVr5o/6sRd4yqYadIPtp9DOdXa/yr3mDepp1P/mYw9pFflzN
UdeTd/Brc9yWWXTyWYktUXV3S6x72RJm3zYrz2bNtpbVTLog4w3jnplZe+jRz3WJaIwWC7NBwIxI
tv7KGIKYQ9CiT2DEdaiAAkC28aANo3CsfITCY9he8XDixQz8q8VVtBiJuxsGBa6h9caln4FompDi
RirGDxRWryotXn0niuh7mJvmH5mffQ/6wueG7aMVQwkS34bIONs2FyAEfLGyEEsT/PLBy3LnwO59
ko3/0xlDj0w8JtQKKCcAwXaTAF1FtGqElxSp8iJEUo1Xm4dQt6eXTAh5zKICyJOVne0E2lLW2C9K
gqa3Su9GisXNxmt+BHIm94PF8JBk8uyuS0LK/IhcNDvzV/QszNtxR2AQfOj1SUEtJl8BS/uKKRK6
DV6/i1/CBWJLefCGUR5HvT0UFtPwwKV9wgmQrpnCjxcI9w95VstNr+T30nCCKznPi8rT3VNgWSA6
XEZbPVlrF/LxXsTKhb14GK2YZCfu2qWuRD2nZDD2DKYnglsQr3Xxyqzr4uJM9r2vuMQYxPkwc1A0
APpEApWSZBXHEM/1zKvuCrO7Rmicp3qYVVEYps3qUAlNP0RARLHvYaPDNH9uMmkTNG6ePdyDD6zM
yWQy5ba0ldioeJLnoGCjHMYS1kCD/np4N4XlAVfsEOTlIjwZvKQMgkjugfazl4o+SPdY3k9aD9VZ
Y+fn8yNmmbVTMsMPqI9q3RvE8vaEDbEUZUnudr57dPIEFlRY9Cv8tsNFhacqMTsSl2S2MQMSSdFe
HoRblJuwGPptjkEb/AfRsYMQHZg5Uxx6Oz/WE1KNiPk8qYJteGBrvuYlrvddk7Y7Le02oRzklbyo
aikypa2ahKQv3DvxZVQy3wWS+x6n0yKR2ZkZ2Q88b/4+8CDiwRp90Xt7oez+joeB1KKTSMpdzOF8
iMuPRM+iTRGdIoiQKzv09F1bTS2ZW/BALemPWyMu2O8Uh2RfWRmLTt/DTZ+4VzPxcQ1XJuFyGVl2
lj+rBOWJzpiYcYhtMkdrEeLsXY0oJXJnPnZaaxc4qHesijLDiruTlg83zzMuucHS2kmsdS71W8dt
oBpeCYKcWMGilLKDM1UcX8FsVgb+HsxxuAK6apGDxU3gxpymEd3rfQ4/FwWRfiIvCUpjb9t4vSPy
FyDJMJR4U2FkXHtbqWuQqAep2nDfRAHBDaq/d5qerT3hCPh70xES4IhqDwAx5hrzrqoSji2MnrEh
j0JQAv36p1//VRf+DE536q/RT/UdioFFQ47THVEaCx9R07ki75ZZo+yfvfI+jEx3CxU4Z6nRGDub
KCydicWDXaqlSzKhnZgvhObG6yZDCxQYyDPCAABAO99acuqp2EC4E/XU+yeIDfgGWHRjMmsuuX7D
JBXuozAQGyQ5Pee6329S5TUH33btbZKNJxla04K8KYw6PGjLQZF0qNqR/QU5X1X+GU71TMxlgeOF
+tKIEJQapVgi8mjgk5fcuEl5HOMM5xYB28QUOtA3skNOOcI94MD5JUlxkKiKMz99QF94kj5EP8Li
7Mw4NiMLSw0uVMfM2rqvYY9P3SMfIShkEJFWjUtiQJGD6QLMsBJugilf11YwDtnehgyeJv+Z6f6W
NKZgVcux3wSjfvL9+lXL5+FMqQB5my8wRk6xzFHY0os4RHjnFapHHcRmacYfhlXnyyjCQuONP4C5
GgiK0Kr3L00cPwn/vQY+IY3zlI13VTCE7IDkpU2sH2pidFxhd4YRex1dgri62YyT19oGY9pXRzaD
hc4NDWjxasKfJ5a6xgqRoRBvCqOY+XK4NALWORbwja59i3n2sA8ZBcVPsXAp5RYx9P7FaJavuLgB
VnHJZTj0o3g6FVV89jUsWIE4dr39rueEPmQhsr6aVcBGL8wDhx5+lAaciIcgdQ4Q+MgZd2CQp2XA
f+QvMseuyA8xnwcM9OOISQMH04YTvYTWihvERdmtmaT75TGrb65yIEg2ckSBrnxdz9ZqA0MkQA6C
TAt/a49Y1pvYBsdU6Y8h5OOlCxEJWJL5YZtMZGDHH7VKPvmdsR1ijNBDIJq1SH8OhveIVHVcsluG
7hOauCbyi0I1AfnBzIAJsXrJGkW0oI+JOQyDbe4nGH4qCAlOTrCjCRgWQWCY0zd+b7S5f4w242SI
Sx6guS8sEj9iuGDufSeCYyDcR7Agb2EP9jXV57PfezB0tskGwVMbp3VvrAMfDEJQTOpEr06eA1VA
tZHtlUzNfVB79rJmkOcaI+I2oyBNvFMgWpL6JUjCQ9yjuVdgx8dSv/fQxq9VMLwIty82NvGVmQvX
2Aq7fgedpsU6voj6CvcaikcOatJB9CedBvrMZ7VbAL8bFsIX5MTqJE3a4EHSfkC8bS3jxt5hVdJm
qluBP9seWVP2zIWHCFKD2Zw0rIZEtoeLzrRRznuYIjJ5LDRQBBYC4knAm5/4wC46jqwCQylak+/m
oGNdTlmYQS6p5s5+racgp6yQITFLSid77j9snBks1OpgLc34WCbTh0KO5jCT7BnqMsL/6ebe/EOi
T4jG52h+QQCUD4davrNXgzJCfUmcBTI2oMbK8PwtU+gHM2h+OpIoVz9FatcYj6K/8vP/TAlrSkp0
BSBCrI2GdFmi72LniI7fH79GID7LQjhiFcJHXhRzeoDXxofOtYYlwz2sOAaBWT5wMczaWiD2QdK8
mPEQbachuveJmACPus6Gvl6UrsWuDeNDWqWIykaC23riZDTo21TsoIJbpZ4jMyEUvFHzvONuiFke
CQNKKjPGYKEFO4s8Siokokt4r4t3O3WO7TBh2MoJmnU76if0C7xlJsUbTUIIISubXm3QOugRrVtV
eUyK5tBQ26KQk9kFmOGmcAJQVSI1t/CCHNO2FxFmuiqoER0X+hsRfXtTENkQJ+lxICxvI4XDALeB
ulCX7rIKKvekdQPQqJlgXoIp2wr3NUSkeVb9sENvbu3HGusdEED2FCYlTGqv4yz+HGq0bEn+GnSe
c06G/jh7QtZNGgEsZ3uJCw5ptMUly4dufBkVr9TI6nKRtuReSvMrFqpaGbqAGOhBRUy7aA3nQqyC
sDx2BpN2ooSbYqL+dxC0ua+Fy1jLJ91y3xICunMCxzhnsdo6yRBt+gmjaSPMkRey2YP6ooRLORAS
DdVNhBaJOlG2pCTZOaCLIALbX6Ol1Bv/Zab3EZkUrcsp/1FTOG3zkhoOttlNBhHBQHqLWXm2OAv1
wQj8gbAyjoRMVivcUT2cKVMj/3AVZRm/RfLk9iwFa+m+SsnFZ42msdS05iHuunSZEAFyqPpyMQnK
OKd0oEp5HRPoNGODCh4fmxKU+/LDDSEsJj2TPg0ZmpGlXLF2Notdq1WxUYn93gQWq+y5q+prZ6Ml
6qrVIsE7kDxJ9G5HV82mHfwFkNip1ja+FQ7L1vWwR3EyrW1VPdd6+pZN4sweol94/qOC47kJHDbF
jg2dUtlPQEqqbQSffVli+g3sdFjCO3APdaurh7MphnNkN/2TMXDn+Ogy+n4Y2M/XL6aVm4dkpgr7
YOQY1h7KODVfMH7WfaOt59izRYvdeZHZvCmG3+rnzOJu9ORXMLViq3Esi5GuuWjgbKsR59hYE8M2
mPZW90Z349b+j2KKSFjtTG9lNma3ylGA3bcEeoYFv/7Emn3K4/rAvpwAVW63ltXaDrc5H9YAQXOY
kIE5hnmJ8xxsApKSRcSHeuWWQbqZTApNEg7G1YDHaMw7JCjdAKeQbVkZQWIoKpMRGr4GPtHZtuA1
aQwHZRCoIT1qHzL5GYKiFGo6arjQtzX7rntdS1Emqjs51bsROxFL8Rzti33mynb2HaO4wAqiNZfN
Wrfw9xaRtpMu743KI5RfDtdSrwI4gUkbbga0x6si0wHexiZy5C46pVhqPY2QVHREu4nJCbBIzL55
O6e39O0JPeU2zfARk/SMyrjqwYNa9Oo28Sky+oisDlFa1X4a8MNWExEBZYN6riI4YqXhDg0mEh+w
GPbbcpYEdKum5yj59TGbn/0uqFcDSk0yoodyY6U1UT6WvdSlaa6cIsq3/gCk0R/6r6rNe2Yo3SKZ
WrVxw/yLBJp0SRH4TkHAQHeY4RqJn+2cOCYFAXeICxyjfOIRIAQhsLXtdDLsdroOObgjB76A10wP
EdkNCKzEZxU1X5ZJMITmOs66ZDG5Fr4P+dL3XPiitr6nYgYgXsbGoc2TS10UxjVrDkNkJ9ektPOD
tK2P2M2PsBZzAu7TrTMMclNL+wle13Su2v7esMp0p4Gc8dHGdcXJ9BHCMjo/SbKqHM02IHSO7aEB
cLEQul7sk3Cy1l1hPo82n4TA7db0tk9trpLveF49PT2NsU0YS+9s6zHiOxN9LbpiPE6R8ZVlNgqf
2pCnzkieO6eKr14S3tl53VEG5Pm6tVFOOrC+iMCN1qrrnUOK4MNKiGIpAZk5CJKJLIKllIZrQaLb
YjolneMfSnLa7vrpwBqdsW/feddyLB9ErDZj5Fc7j0SeRTbRHVRtstZUJ9dDqgiDYFjMWzKSO5Fp
yZb8snhVN3xqdTsfn4aK5DP0W03nTT/T1r96nq3d2Z7zJQQq8HyOOI1Cx9uWfgw0SvZkcttJsaT2
i4NnVtnPkOyLZao6d+Xl6ic+p+hhKsRZNvMv0w76tmYIcRjq9qlM9Pxiw89ehMK9L6KIXr7p5euo
ih0ThQ1xwXIrEVhD+AhM0pgryPcCv3Bo/Mh70lkDrdz6Vgu/16DjCC1mD2E+tisSV71lDRKXICJE
2VoEPHsaOahrTOaWJhbQkZvdnFd6zLTy4mq0uKlTxresM6GFERxU6C67H8O8tEM63FrJKoQw8NNA
xuyRMebGV56+1eqcn28q1hCxo3OIB8hG/nSWibqNSrugpRd7kB1r0k7XiXpGe+8c6bLchdUNtA4F
6lX4V4taIYmu+5VvKBLtRlIaVc4jha9ITaQiGgb6/EnXbO741DgKFzMUFKxTNkW7Gtc6WZsa7kfa
AF71nKIRYrevlzCPwMLdxUTbhK1ZXmzZApWparWTTUr17yQFcCUQo5YHMBW7EXoFXcxQ2M90YN8F
BBEuoozeeq16oUZ6cvSQuBPGWPgIueOELKM1QIBq/esP9drip98XLDfmUCXhiuzgmCFr74EcmRj0
yDZ1Kfp0FmWD2WbcWAwp4mKfN+Y7Be9S9fjrO7hIyN4ztaTiyGH+1jbVlkjf84HyP3bGn/3YGBR+
9Q/bBI/RuJr+0jPiIyxPu9Sq0BaqeKTfGR/HtDnZHsQz2qyaKdrkkvZJppeYaIvaokSPVzRyESsq
FEIEqqNU6b071m+qOGC/I3ChNbdjP/1sI7mBs7P323GFn/IxbvpXv/iMJlg6VAGmnp9y0i3SPPuu
UuOCRA3ibofziYbWsrVHvScDNQvRTeercI6GJ98xBeScw9OZPHWbBozTSUSM5Q/d/q7leJeQ1LEs
OgniIodOw8wXAiPSCCcoEnNFNORxXv85HSCoWWQVYrcmowCVIO6M+er9StzhWGnpj4z6jrwg4+bH
GINlXr4Cjf6g4XKcnKZiluQ3AwI8lmk18IGQ+TLJ0eGXTVqI7RGCw2Iw9eeEvOA1Rc/IWeQ8ukP4
3l5Gh5bM5iUCu3PDLo523oTBJOefw4YFxhTMBn5cx1/ZwBKMCcay5NKaBZe9jL84zkkvUObNqa09
eaHR0pkioNRFRzV7JEfhYyT2OGA4zpHh/izNdhNE4WeN/90De0g3zcwr7cOPebNXe4ruPV5pihB4
P2h5QD0E5GZrATfGzRnF5Zk4Hs2Wly4NU1Anxp1oR//OzF2xrgqalipAHSsxVVuG6CiU/C+D3eQ8
j10BEORX4iFCklkD9+RT46XvrmDG1fPSGqjmliYv1ui7B0zaV8fnS7FZOqALCNykMLt08O1ILszO
be7tmooXxgU/0brJPLJEztpD4gZvJOTaYcTJECFCT0o2gwQad0/Lqd1Gv8h2VMVzdBJaWSDRLjAm
9LMZj/LCiwtk6rO61px1tnj0pmPOISxnDS6CfrUKZl2uNit0DaS6PO44BWf17jjreFtePD7uVM+G
Cg9hJ2OYfgZgE+niM9ET2KmkFMyuYm/nzEph8HsZlR/qYX3WEZuzopjVI5F+QUwOYZ+fLSseTnFK
9Iuctcj9rEom/2HWJ6NU7m00y6jjH8pqSI5aAyaGbIYvj5Lh4iF1Vr80z4ifm1kFbc96aHdWRic1
GulqVksX7kMU5NM2qsgS6kDiGR0Q9XZMxj3a+0cnUzRQ+EqQiDPeKm2LQZ/oxJm/q2T0imJbm7Xb
5aziHpFzV7Ou+/8RdV7LcStZFv0iRAAJ/1re0FTRiBJfEJQowXsk3NfPOrcf5qVjumO6r0RWAZnn
7L3WIAnvRbLecWP8483/xPyBFLjkwRtJhjeSEW8lLZ5KbnyRBDnYsIVlx+pfw8LZ8oayj0mdWjBH
SvgRk5Dhk+aWSS69YyQ/SlJ9JrLeSHY9lBS7BSKsoRn1FFSv/Cge59WcTp0L3UQS8MXyT0sivu01
Wccp1lCLQdp6vfFcSILecj47aDdbAPsHe+RLluknb3Lae0D4PpcUfih5fItgvt2CjO+iBBWUpPYx
cXOHlyR/yzWkBbJ7KQoWApxn9n4O0KOkAKCkCdDVnoN5HaWqpiYQSF+gpThgSoMAwKorjYJWugXZ
QMtgpW7QSu9ASQMhlC4CJ4LfJuWEvHlzQ16GHQ1f3qXGNUlm7z5RaABEiFCCikPc9/YGU/hu5i9V
SguCbRPxK2lGxBmhuoiyREhpgpH5FUojJXXqFEBvFppY1rnhgcx5QjGkC6R/UY08QkwqGYSBf5Up
g3KqGg6VjUK6G6a0OMarlk5HKO2OVHoeXec9u9L8cKiANPlbIo2QOKcbQqbgZyJtEbovj5X0RxaX
7jZ9EluaJbTc33PpmjAAPilpn1BDgScPK0N6KRkFlamx9HYmFbsmkFypsHjSZXH75Ak3C60l6bnU
zocpvRdHGjB9WXyZ1UcuzZhAOjImZZk+u5nSnYksjVvTzBH9tjktBHfKj760bYhmu/vJSrlvmsnj
XDifKoT22VLSaaWtU6p1IP66qh/2oC9dzq6fyPQpk5ZPPHSPifR+fGkAFVSBmEiDBpV2UCM9ISwY
7ol6MlY8aRGZqeFcQ4ZePF5+LYEy30q7/GHTx8O+2Hzp5mcinaScclInLaV5buhnG8uFzeV5tTuF
5M5lzseg6VxTcyql7xQx3N07wPWkCeX0n0X4W3d+TeacrdxExCVQSBXuEzWqRPpUpTSraulY+dK2
AnNJIZsCFu+jFvgBkizpZpFlGDZ9bb47SIrC//pbFLl6Cl34rwNeg2+mNL1ilrEPsJCuqbTAAumD
MYgZXlx5UsH8D+91zh2rLwILiQhdMlNaZab0yzikH1dpnIUVM5ql6m7Dwg++aF2TVZP9q69Jy7hB
FVKyaKLb4LTrNqHQRsUy24fSceuk7TZK7y21oqNphv6pn6Kb4iR7WijJpdKWg+IHBZVDzW1FzuZW
0xNswvqF699mkLZdIb27kAJex83xAkT7y5Zunmif6MtMZwiAB6/uiucCOPtQJNUhk3xeIS0/ZdL3
a6X5h7eNxiSgk03lFmqb2DnoKPDDm4r+9XZc4R4T+eSwLJ3CWdqFs/QME2kcztI97KSFGFFHhGow
HntpKHrSVeQnzl/7kEmH0aPMaEurEZ6mdxuk6ThK59GT9mMlPUgqH9YlKgO0KoE8iBQn6DQZ2VHR
oHRuufQpQ2lWDlKxlK5lQunSo3wZSAsz7v+lmebdKv1MyuQO/UnOhqtrcC4zyWqScX0cbICijT3S
8RzagTghvc9KGqBsmbAWjbRCZ+qh7X89Ua3vWpqjg+/9YDQOrl9apahjGmmZxtI3Tcu3Vvqn2qtY
rNp4n9uwP8YZ34pA+qoW4zRPGqwWVdapfuil2VoyA90BHFEMUem9etKA7ajCdtKJHaUdu9T0ZHse
+yvFWW7B/U/OquFm1U+DdGtDSrZMCYC+S++21QOiVHp6Z5dXtMycj7ysxi9FYbdkBwmZPwzPYZeo
cyq93pVcyTMVy3VbSes3ov4bec3FMWHSOsVeB/6b44IaVFXwhtjxyYJrsdPw6Lk8sxpaweJwkHqh
4fIN8zHd5oFv0tD4Y8R9eiY0PezXnoHy7Mc22dlWRB3ZN6XbuzxewLlPXIv4z5DrBoRHtrbmFFpX
hzhgHJ/73kNUuD9LFQBEyLdrQU0tM5dPn2C/skaX7lTyWTMYdChbc1j4R3ZYH/AU9tLGHqSX3UpD
W5kRrzhep4SkpMGdsuna97Qnpg66LFYmoHa7RVrf+Nv3fsN206AQDmZeH8FiLIA2xgNU78eW8riS
Fjn6kGybqPSbW2Bx/O+4mHDkrRv1bMU3V4U7bTbrE6VxbvjrO5LZX4FgSILVeqdg+EI7HQwOxfYY
qPmG2+lZt/N9gY4GSIYW/JsljXhzMQl405FPKcsv0po3YuJ5LbmJCe6vUf9xBsX3wktp2q+W/rCb
H9XS+j/jEAQmUjqTNhb/doD1V0tn35f2/ig9/tquCOgYHhsvNfyIsi65tHPjQ+CGANAJCyAICsI8
+pLQY3ogSlwkMBQsgivJ3P6rigmiFImFnfKc6d5jN7hGyD8YP/lMnvBGDoIkEDZBFbKCa21OX6i2
J5tbEfh6ePMcUU4cOfuH2oh8cuDHJFQDEwMOLlA3YkojBSJrZdwMMAlQPe19JuQEAt0ffvrMtc7a
tMJWcNT07nGEMYS64INfGL0IY12aNRdDIMoQGmZhNfCRonEn/AaWPvzMIDrAbsoO3LGcM1zsLVN+
57MFAJFy1QyECOE1zr8pU6Sk2+hEWRRKK89m3vKJ/pXG17ZZafWk1TPTffeVUIDNl/cKrh+8jfAo
ZsAUpRAqmglWhfEftQJ8RSscC2NhR+ikOj+kcYiNm6PhLV9QhEzZN2YD/xLLVh3Cpbp4Gk5GAwzv
3FhJf85LnlpTKeKbyrLfo4raKc7KRxpVcFw9Zd+N4GRpVmkpcI2Xult+aEN/jQQ4Tlw/ykMPxsMG
59FyZ7hMQvhwl1FtC/bXxlrM1wwMSC88EHwDkEEMMz5U0Hxzv/QeyvAxhuN5mIQnEmFo3q3hWyKk
kRrkiB231anP+Z25qXXHefqUsH64dOzBNmWf3Rthl1RATBDDcmOCGIcT4jiAOVmEd5II+WQSBsoA
DCUWKoo1b4kPpUd+CyNJ+WSH8tskORZQXGWJyRG7JD8OOGcR4gpCAp49MFg8Rj2UJrgJ1QBaFiG1
dMJsyf0//C3irZszwdZVTjZ/7nYl/jT2UTBfJqG/wAC81MKDGawXHzzMJJyYpBn/uggES3PSOxuU
TCxMGaNYH2qhzPhzq6+tnsH/LdT8hr+WEGlS0DSGMGrqOY+e8h5rwzIf/vtBdpDWlJBtMAktty6H
dgN+odgd6H/1d5VQcE/CcDh5+QAaZTWrY6CFNzg19vt//7arc9Zyc4D/Qzg7aiJODwJtGzNyPq3M
hTyh8mRJcQTvdC7t1r8XPb/SqTmaQvKxGUqdO6H7uGB+Ap1+RKuE1/xguo7CAlqEChSE6X1aJq4K
HA1aMJoXSBX+IQcmBPvOJNwjiBaSUuyV1t9h4/YHxOIMlFae6ERboAHgc6R53u2q/D3W2v9WsdAS
u9R4QeSiaC1Uu6rNgrM/tNOxzAH6xjXgnClwGUkLHakRThKDUcyLwk5yhaLEMnM4qdB4jHI85Rnx
12vfAsEc64LPvnWqMv5JZuUeg8g4RICatBCbYFlbG5DfAX1qEoIWQ/1HwuncCUI+amaDvUP4Tzoz
aIFUQ35IEH/Be1NwooQYxQWNfAQMKeqH1X6mlwCCu7n5OqyeoC39TrOSe2Fvrrw+tL3XhjNtdcU1
MZnGma6uRQ4DgdKW2x4Yz4AjZSN0K5CXz+StrWd/M6guuI9CwmqEiTUAxyqEkuWBy/KFmzUKQSsH
pVU7yZf+qc2hOZdC2or8Bw14K420PiCr53DUHtyhyH+Dvr5PClpXzFLoMqXNPZis8ryEidSHGfyQ
aL6UwvsKhPxVuTDAIqGBhf9xwfgi8L7Pg4+MaZu192e7uVFubMjc+OZzG5F/Au5UDz4oi1RpSnYw
yHLHf5WXAwWZ6NMhpD4Jr6wEXNZO3P5TYZn1QjWzcUkcQfnPR1alt1QoaP//LxFgtA7L0qkQ/xij
j4WvM/w0X0hqjjDVSuBqk1DWWuGtOQbktQkEm9Mm09NMRGLL7V4xVcw4QvdGTz8Jehuyvu9KeG5V
3I83sX0Ha1Ley6l6K6b8vU2h49j+kt2xqu5X9gaAWaLx1jTsSkJF2FSx4ggSKwGYZJ9A2F4hDpvH
Kgrsp9C0lqf2mSCYPgMfeqmET7cIqU4Js84BXpcLxa5krIThtT0VGYS7GdRdmFyC/5Hvqn+2Gp5L
0kVHCzieu5beYQaXx+lUCT2vYsXFmOMTIPd9Aa9n8Ik7Ty4D/pTr8yAMPi00vl64fOVuIiB3ULl+
tcD2TcLvi4Xkt1TFc2BwKgwgq1KThvfXmjsT/F8iHMCE2MgoZEB2SvQYyM2Sf6edDj5QCUfQwXG7
zdiwB413B7wsvEFLyIMIyi0hEdYgCUsmkEACwZgU0Aqd2PpdCL+QLzXRLQYRZUzZKEDdscX1cNGD
yz2Ex2uSKJ6xzt0m1nyuTA9yK6xE7pEa7gv4RDCKiwdPccosi/v3cF7qX/3EmZvIBveZKbiRNbvO
NieNKAVVAaYxR1O+bXocedmiyg25y69RqI7JaL9m1PE6L6jwA8Pjiqml8Jdq//kkba9caP60buY8
lLlNq83t8l1bN/alE55kLGTJSBiTs9Amc+FOQu3JXkGgQeOGSUkVtIRHbd+GKe3f54i1GZ8S7x4D
s8z+w1rGAC4nQJeFEC87d6J+LxRM2gx/7QAlR6wR3HguDNgURuxuJIgC2Ld9AnlzXVX1CkvTBreY
Y8rEWW0AGfyqFTeu3rBOZu9yJ3PYoMbGAgMqVy99z6FuCUBWC9FTLIB2/h5yGmX5NtLoCL8kUrUS
SmPmov2nAVSE6j5Z3l87oYY28547tsVmMLRBUFu8sN1ER8QNt51QR4fa++SV/1uP7nrNoCfG7XxU
xHhfsBKBvGsfAP7zy8puke4/OstxdrPv/iW/TXgupwys68uAuXgGh9pARQWOSjUuO3GT3TQj3NRK
CKo9KNVEmKqIiN0qdX6PSbSPc6irZbd8ktl1tnGH5cLyaqYaKXNaobWGYFtd4bf6QnINQbrmwnZd
G6IlRQbvtR4gv5JBxHEFDFYJFdYPRv99FFLsIMzYVuix0X8cWSHK6v/gskiz+MFEbnbhmBfvZns4
zhw6DRMqbeLCp/VstjCTV6IxKHTIclfVW7J3WAGyJ2+YXoy5wkJRR96mwIW9GVI+YCtAXEfIuIUw
cuOAWJdQcyfwuSkY3cD7aJMcUnVsj2e1QNo1hbmLOvWpXYXCKzxePlKSXnqKjbpDd/LXkHnp2KBY
5FDK5oDVInEGXgwKSCggfCdwbmMeGXgGgh98koIttd63QCjBSExOrXCD6enBORaWcApUeOTkMQhl
2Bfe8AJ42BcCsSEsYgcosQOcuO30N1lKfoNbFg8MzyKaT679XsM0Dvlck0Xk7s2rwRHssaGFbmUY
oC5BIsOgZuYgmOQMXrIBBjYgbp8k+EDt4TlPl/fZMB4MMjUqz8at26T0jQTCnIIF6PyUXbwzlofC
Jn62vtaqMU8WBGdGw78tiM6ZoJ09dlCOwJ4JVJImLNg0lOtzZMY7z174BzogogeBRZP6M1/B05J1
lUm+IKUzgUvjsYCOT4RrSg7IjqYnWKOqA0edC5g6gVDtQ6pWgqyeB8Baq3UeZ2DWE1TrsQFvTbqH
V4Mgr1nqddsJaM+W/DTvdEFjI39nfym47LR9KGMrOxZQ9p12mO4/HVAaO/xf+U77MwhV2z24HOy2
HNH/rMQtDmtl/03V+NrgUCePVf/hPLlbSm6KS0bqImP501TdpfdA96R+B+mx/UdQczhZVT9e2iIg
hw4jvBZYuGuBDdcCEM8EJZ4JVBzwj4FkFUaaS0d6Q1d/fa5A6RnLLW/K5iHu3FstmHJHgOUB5PJc
EOa9wMztJMz3aJLnwyqo81loYgI/L6Ggt4JDV5LFVIJIT2GlpwJNx/X8PJuDedc/inz5y6J15n8C
zHpPToLxe31sBcHe/wdj58hr13OAd3p4caxmgMu12Fe+x9lep0sKucfjjcbrEjUoNIfZsk89V/mN
afftLpXFoVq8xwmPwk7JeA8obSr4eEdA8mx7mmcmoA8rjHmj5QzFvOghKkGy5THHQD4ZoOmJgS8G
74cxO5RVa3EazM4E618ZyUSnfOB5qBnXNDWL24T4AS03XooNQiDB4Q8CxtcDiHwYLAyjx492TfDj
CUZ/gqfvroD1awj7UdmC2qcLsjN7Yr5Q+JEerfsMLn8qgH5ePprrNd8sz/Z/pUxNDuOYVAQadyNr
QOpy5rTrZJsO+5+krTo0pfrgxPSy5my9eG3aAvtz0AY0I++URojxohTIiBktOAZqXAPlGrmbEkkz
A8Eo3rfBUByMK7yY5lgWGuoE3ZDE5YpRc3bM8/X1c7XcnTVU7yueg6phpcIq9pjD9drYJjIErATz
1sCPYOBJMESYYDjhcQE4Z8bD3cWowM1v22FYWD6V6BZK25jgHSXXIWuKQ0IFBOo4iENM41wcoRCf
at3Um9Z1Achr/1Jm/meG30GL6GGZg0vnIO1OaeMdPdFBuCKGsEQRsYgsYmDjuQ1pHl3MurwqUUrw
swm3/ohmggQfphLME7YoKFyRUZRJc/b85VqLpmJO9LUY2EsgBYC8Ev1GxGXea9wWIY4LFwFZM8+X
hmcWI0JyL0tlXEK8GC5+DBTEe9Uab1U5vSyqBx6PSaMwsxce2u8Zho1SVBslzo0Q98acOh6gG4iy
YZH88tfdqoofedy89SZtCst55Tp3MbB5zLhfBmP5qLF8NI55If7MHyD66Cv9ttoWEOOZTwIvhW+z
jR48V/3wRR3S9I3L0xmlc+qXlzUkfN7zFTnFnUJ2JfoRaOHxSYmSZBI5yey0Z7dRYIAaRsYtC0yz
mNtTUAPNG1oNC9WoTiBM3mbmi3PC/3pWokBTOFFs3CgBkdY+b14df7kXAbPuaJx2KlteQLN+NF6H
UxLCih4D5otQFZNk2RrjEJ0JVDuiZskT97enLZQcRcWkxBnVropQuRQ0f1DG8b1sWN5MNO6Bic0b
x2k/td+++pnmlKtIhzB5DK3p2/Sr156odBZgUmLytMG0Ve1dumkKz0yP5mXJL5WyQX8a5Pf7YO+L
mCYzA3oxnVWB02v01i2mZw6vLzk+G0fENnwOjg2mmxXjTTbA/PJn52VOMqR5mpBjxWU5xZPTijBn
xpyjZ/x6XvBRVseWK82pF+FGuZ61KHf6FvlOIhoeAvgwD0XN45vcg7oxoGMfIO7hrqUIIorMB6tP
m95SkfzkovtZRPxDESN79HABBdE5wwzU5zZzTZEFAdmULcCPGYuQhU2owSpUiF7I6TkA9RW5e81h
VHFlThPv0FTldnDZrOEoUtqRGdV9JFRB/dQ+leyoNllw4Tp7HLEcJbH5xQbmamE/muzXUmRIacK4
dgYMRLy02Dll9KjmRT2ZdX+O83lXBkiVOuxKs+O/dKJb6nq2quhLKk6olLpEyrQM4JDiBbTAwFw6
nlA3LQkP2QX7Gv/10UfupCYypsxEYoJf0D5r0Em1wBj4DBIE+tGnNYTdGscI0ijzvwCGQQIP1PF2
7NN34gS8nnFNzTinfJFPdViouEDzniYw6XCyPUyiqmozfvMEV7dk1D0KATGZW6i2gSiuioRABTtm
JsHor6YWERYh2RktVocfK54RZdUYs7SosxyRaClsWmXu/J0b7IbVYp81Iad+qZLjjIGLcDTP5uV7
xMylHRRdPMJbpIBPJlH1gePKAkYQMPItqnIAbbn71mL7iiP6gySwiopoWeW0pMW9z1oEYRMJha2f
ZL8yxPKH0VOMNF37OAw8TYuieSdlyECvZAjbz9zAPDxkegZkWoiajMUnkrKRsD17PQJ/NiUNQlQc
93gaTqI3G/CcrSI88+JcQJ38i4sNjaThrhY92iSiNAy3V/B1nHRgNolKrR6syyRytdgg8VjH9Uc3
Il6zTK4m1Ow1QrYoCG3OJN5V1cjaHNG2hSJw47tucMrZeh5qN85+P+qeX9Aw0ZbSWHwzz9qV+OB6
EcMpUcSVd1eEcTbmuEAMcqKSm0Qq5xHnSksJZDIUPpDDyO1FQrQBrUZCgW1b/dN2mZ2YUZztLh52
/cQEqoaDzMwe3m9ZQCusw7Mzw3913foxWwl+zdGPSaoVtSJesCTzs8q4YKnUuZt+ejEjefjkpP5C
Ljpp+EzVjQgYN1SQZtxzWj6DjEkIPZeUeqqSMNi8GqSRU8auUNS/nSS9Dwv4XBtmObi6OnyvalYl
wcjYjawAjFPUAT3fe3qQ8TUwnM/a5TdM8QkjBLO5tuh+e5AZN43Cot7yMY9SwLRq/VeW40v5THIE
XiW9p+3AD7WZ6gjTQPtIfPu7ccstotUXmQCVnQm9tCbcaJXunaEUv5YlfJwHwp6uNT2ONrkobj9h
LCpni/6vm1UbRuIEsiHc1vSJDKCGaTkSz+Hjw+UIobfH32KRjVk5s84eczJCTrUcWpM/TgwbwIl8
Vkvg7SChkdPNGcq1nBTbKmUYDqw8M11vZ5NO5V7E1p8hAyK34qW2IJgQPX6skKDy4XMn9sfm0QMd
4bdEmAqPX1EgaRkUvJih/zGBfM9GgriONfIGMUJ340/ocXxnPC16abfJONYMU4ghKoRm7C+k8dbM
W0JpGil0QUdG/8w7p9yp5hfvJ4+cIzF0yD8cUS39mHd8AN2IeDpNKW5xxjqhBYxZl7vddl2NgU/y
yrf4IS7mYWcGhJnwf21oFVCurlYaB666mWr8UY7uLx95Gu8G1yFtb23IkKOfB9Xfto+pb/12HFF7
NIwvWJnePHMqrl0Zv9sg5fly48fggVbwFl9sJh+jbbxX6kLydtriu5p4JXfHlfXuLsr582sf0wdZ
VWTr+rz6+m9NC+u48OrxOA5tyoXjZMWmJg8ezREFUwDnPu2qS/QWl+QDuFPZJMzLS0mTmIBu8M+K
wrtdlHitivWcDornsm2DrfO+PLPr8YVojCXFqZcnfElFA+IlKS87y3FPZDdnABpZ8uHbI93rh+7F
Ne3g1HTjlfsoD8WElL5vALyN3WyfG7m1y9+Ao3Jt4gTU+sNr18Rkq30mMGlaITEKOk4ZY7rrksem
M2L2irLGLLmLwkh8yCYT0dJACm/Kp2HXkczf2Qwla9P/8pbQe7bKknU0F8+UGkpsub/KiseRji26
tuFfy0453I3Ok+8M9+L3ZFjf7RBSkuKZ6QXGH1KDT7PtthQeyYYY9vBtBkvB6ap481OnPZI1R9DJ
pwJUBwUdoU6vrv8rg3e28SwNQaRxhkPFHGit3Z+oKHmfq4Q/Hq+5bZ4CjFZ2spDxJoSbls6nGXEm
iNz4l8ktOTbm+dSaNzD1Z91Y63108oPO+aRlBQvYrOFG1FH2ps1DXL9rY1Lx5rizuOlmTemesJH8
GSr+PxmKEAnUWEmI2izTlO+5PPk7Bw2dJUtB+q1q4vtgDq4H2wIaY8v99uwfXR72m7jgYKKj8IeK
3X867MtDDfC6a370MX2ldKThHvOFiHyOWD5VPB0ztWnW+j0Et3iJhmbP3iIiaQHL3EmSTQu7FMPb
ts/Wmz/YfAdgtz6FaupIWrv7Hqjzgb/yfplmqqJreGR8Mpxrnp3X2le3IuUtqSPAmmxUYjR/hOEi
i0FjhHmi9BXxOv+rm8qQjXRwMlfufJCsyX97tMEaTX1kCZuD4a1fXTGezXKMdsqSb3DAh1It+ly/
ZQt5xBQe5EMR48dwY+ZkcBA22eqyRvWaR3epMEAqWhzKGl77hKmok/FH4PJArJLzHVyGFbQXlrGA
6x2xbn6s1JoLl/qUXb62UFrZpxsMUxnjZMnAP5JWFr8EYlE+p1z2LvcqHLNTXLVX6kgYP6Lh3Kqa
X0fDTwV4IwuhsS2MrdBHjOXdSUygDOWsN3UyX+a6v4XUXXZ5SWshoZO+ZsN6BhV28CDQbsM4nvaG
h7dF+da+msblac05oxpcBudvvYYRkwkcEW3ojkTIrZxfLd+fqdJUZpPxueDkcqAvnuzAtktPqT4v
UcLQLYc3+qfLGNREvZXudZ79ROpsMM20p1PL6vuxqLKFXhBNkpoh08HGhfrqwVCYi7Z46jh2NWR3
z02B8AvfWXZpCCTP1ajOfWEtfDCGnHodqXzKHwCFivhgtbo9W3X0z1Vm8GpzmDPW16Ivzdfyg+3N
fGOcm+29ZuXhk60HQPfOq/Y7yWpEyV+fIkKdvg04RpiNoD4OO+N5KpmC99BDdiSOIQgNMSUalTYH
DmbMyPq9RQTgTVMEeY6D+WZZsfmSVjmOPTf/q0CLHfqEZEHvWgSSctb4ZJ1oLQIQeZEQhmV3CHj8
56nC/lTiPdy7SfkFrEDR09IFqLVWeQPF06m75hkgVUVxHm5u5D8HIbCEFjZElPTJzdW8HzQVl6NO
2X8zJGau7+v2FMbLt5H1+cXPjG1f+c5rA8SGmsnR8ghndwlcsUyRUrE1FuneRSoTjOthDoE/sJLK
95nO0P451ilK2cqN2lWHqec2nHiLeVg6/RAt1HgsTQmdeOh8dboAWk5fPmJoJ9M2hwaJG8vYohRA
ORnz2u7moNmQHbb/zCa2C01BqE6UOiakvrdrHKrX0jCTfbRSvCbEI9bAqsca6FEgcbrh7i8zKcu2
deFYcKAlMcf+Ppj2K6HZDe9o7zHrX2gJcxiJh/HBZbCxmY2caKVN0KBNS2M3dQgJuZXeUoW+IAqe
9aDNXZdyfrUE0LmIMGxZvhId8oom1opwzuuXclv1XnAoivpVD5yHu9X9gxF2V5clddDRPtRq+sFE
8dQghqNhDSWjKUW3biyNLHHio3k2mH1c2jQ4sbChWjrJw8AqGZDx7rDgmh+WVCEvU29gVWAuiQUT
7un8ME0L9pWZeyeLmU1itelPR67JTgSLz0/H15lHHrhrM7iuUz8wvtGItihtGGvMcw0TjFf49zQ2
uUcpGp2h9cyF0t80K+xwmkJkTnlxNQ2a53KwfvGkqg6J07zrzG6vnT+vFyYDvW2511rhonFn2TIF
t4475FH11ns0fiiDbHGkJsonZXdKpm+L9+lwmqyRGxkFL/SO6HrsS8klfKcJBIQl7C4kN/WO8RX5
idL7MzaopfGrodsNiHex9ngn4JwAz7doBWacVdfUPoejyXCzHAFNG6CczD9e3zCvDfrXrAv+WKQH
IJleUam1Fz0x0aS2xiCeq1vELCdCHLkxDnkFdbefxpbbIpurJGVVjjeDpI2RHZjPP5gG7eayzVde
Fhm7ZVYm7JkemcbkF8Oy3piez3t0qHcacfnB0xNYkh7/DktAzlbYJpZmvKT5sk15PpHhrT6g8Rcn
p1M/zZz1s8VcuiU7SdukvOZGwjnLLcYdxAmy+pG7j31mG3zDsW0oOmV55H/hydkbadYf1VrCbISL
cSTE1p3Lgfeqj4qJAbEzvgCBvQ3DS7s62Z9pyN56xXu9sU1CxDSFq3gUgEq7SYzmULIY2sBEGo7s
u6wL5yNuBxRaBzx8lOCGHA6WAfFxcJarQ3X/OLVokNicxxBTmEua7eQ8JjpF8uhoZmXu9OUwfgbS
kUyU4n3YmVxKwSIX5b4t3fco7Jc3ZoQ4PKyenv9CRtWmr8oA114uhuLewy292/Se21+NJuYR0jjp
PUwCLO8LuZJ4NfZhPTqopfNXKwnPmeWZLyFEWyjR9pkjjPuoKa1zz+ITk/Ibpz1R5HtVWPNLHsR/
wvYJ21fwNDos21TYQVOMElApLqKngC/qsTFIh9k0cs4pg5xMflxjwOUsmJaeLRtu+L5ZaNOM/oqj
L6HbykVtazD1aKoZHVENY9wiTPwK1nnXE90bzMp8D0YC9J1sjyGFPA0u4o4qKAH2RCiU/fqTR3z3
yJBXktaneGqRS64d4zfNkv/Bd8v+dU640K2jXxy4jkkuwWUEuXrLkaBBvStGBuR9YNRsW7PidfTT
nm2Z9WIXbsEuPWfV1FgVVNFhPXFt8AJ7fuME+xxEf12YEueq79enpRurI2/N5n+fEnexH20yjPg6
uD8g7HkuIa2g5oUoMa1xw6K03ARwRV4nm0ryKILc0dzjbB+vC6HrfeZnrIsC2OluHz+PAzmjMuiN
bbg2xqWJEqbw0/A22/rgzX27NdN5N3shUvEVzCZhoG2YpP0DvtK3vKkffIxCN8YVzMGp+yZ1AfIh
hMnR89fXFjExEu7zvoSLsvXZ3T9kxfg3SvYzX5OLOTvhpbETzldJ9GhNNaeZbgw3RhE/GODDqcxz
34sNGNuEHd7HYWofue5VuyQcFEvk5g3RUnRho7hTbJ4uimawLbySrCQgb8mOvF8Z02cgTo2WxT5j
xCbpuIwV1Mwwm9LQ9zGrNJYidYEoi2FQwPg1Axg3++c5GhT3ELj3Ye7BS5d6ndbrta9/tSqcvowO
fbB0lgFOXMKWq84wusauy8J0N1cmggLiTU8rQ915Bg0yO/bZaaZNzlcOTTA5KO3j61mG9yiY9bPZ
c9Zrpgl03wBLr1oYYqVU9rY0ee96CPLDmFADGS2kM47lkFN2DQ7vZrI+VOlbVEMUBadkPNguJc0l
LL+X2XVu2iYviN8dJApnBkZJGTWdFNsJq0XDdN+qhtQyMald3WXfZAJ5d7sxaH36bLg+/7YMY5Nu
ZoiEAJVPN28F8pdnrs+YV1fnCMHkmEUzN0yWfbC05o82nIKNm/efveRrOtNnfMn667//1aFDhdib
7EebCDnS6n05w/jJHBiQusQhTe2adID4WuvWKXiMfdNfnH92VvCScnVeWgocLhu0Ks+LE/W+Uzoa
sH0bqDxjzZtOcZSj3NwHGbshMPX85uk1ELbDVx02FMXAuPNJMVgOcjfqunrcL/ZybkngY2SvNv2Q
nVMrQWzd/+SlnJ4VC4nnlgNIqZyPqN4TOlSkKpf22WumL9tlKNUyy4migf8+6QB/8Yi9gzgmj4xr
sSC1+5u+2xkboHmuxz5ElRtcm76aP3B/8RDs9Rv/4Oap9+zyGDbpcp2WX2z058tUyDOtc1nbl+mr
IZQoOuH1ZtTOOeNpwHu6ADOkjJwQXku/ziiPY9GniP52TYKiJ08jpi5l92R28BBM8zf5POHLe595
uEL4sXhlkLqEM9t9u6SLPWJSjQ67H40/Ayrwrh6hv82kOvS59zYf67c4nN/WBkIEm+LuCifs0uSu
d1mN+IcBsfGa8H9tyqanFayz8r3z7avnYA3Mfevad0b4MkUlXxGYIawb9YPvd5AMGrfeOoa6gt7p
Xyse8oMTGjedcKFlWZV7yfjQImvZlMz68fXZtBbY3LLV+ypDDmaBA3a672nymUAkMl8eM8NElzlr
n4JRcRwl3LhzvezRLp35cdTJ3yyJx7PftxEHx/b3NPAHIOxaPi5JxREkpX07UNy5UKDFgiPVXa+0
kaJh5nu04pTqVBbQWbeL+OyQhmYvHD+SZUe7zXSzsWgLF25vPWUlzWO0As52jFxcztynH6qJP2v+
f+yd15LcSJZtf2Ws31EDh3SMTfdDaJkZqZN8gTEzSWjtEI6vvyvYdWdITllVz32+ZmUsqmAowP34
OXuvbTt32pyKi53FW4TNFIX+8KFESkRy15QEusLLYOJg7OYRqN404AEv6IxOQZSD2kadMyIMHtIk
3Msi88l3QSWVoOLdE8ezBtkTvzmyhfreqm/BjKS077xwHxoCTWKQnrzgw4is/DTQ+jj3Tf/7D7gX
lu40FQd3sPxjSyt3ZzXWieXVPiijootbXmlVrQtIy2heEqbdBvFXCFjL6CrTO7fJ2sKU/M4zQpzC
1U/QV3LJAkr8njdaSrtE4EWnvkZ05evKPGZ2jbSx5RDmhy2QLLpDj7i7y4FOZp2jpJE6sGkZtjZJ
JnW2Fe+JAOJsNr35qgpyJeo8Y3ECG4JTv9tlLRFmdGa3DoouBAYQwvENMR5ran/PivCMGewTgyiI
oE1ZITCZEOzqfql7K1wY86zurIlCMxVMn9E/1ktdlG+E07Hbj+Vt4/rp2rrG0Fk17Dum5XgB6p2A
nZQneUdzSWPRn8RDmVTASiuL7rQAYxjQfePz92kTZTxppDgMmjPnY0ntZhim2hL2qJamd5V60vsT
c4WsKFWHto6JHDXyBDEnciDcOXKbDj2i3a7e2qXmBi9WSbZGkEh+2EAKOdbVidj3bJu/keZY7DIL
MK8VzSynJiCexdgxDBxj1iUlbLg0OkYF3ox6PzAUPJjxzYy1bzNZ9rDw4ZptoLUuHSWvtJ4agJQd
mv/8ISodsQlVjGeGZWFZZCAkTKDCcLGutCCJ5amdP5QVTo8TiTABX9FNV+KDp7RLm9w7hDX3QQZ+
beUhpNvwceilVd9r6DKnCIzbnZMUE1TMaF3O7YQagSiJIbryfoL6ba7pcrLAkd7zYkQutqAW/56Z
CH00e+uhYkFZ4sAJl0OUfFQ4VZZ+EBr7GWPhkiYT8TWjhYuxb59s33oZe0dgi4V44+IwJzEEVnl4
lZd1ZAD3XL20xYfhhl5hCnGtaDZ+p8al09fZ5fvvff8ZvdkDMXXlSasOrE4aRJtirq8cmSaH04in
i6iqEGXderIBNzEaHO+ER8RJqAgkix3YWPgssY/V1VHDJHLtRh1Voo6hySAnUpGg9coUg/MOYRj9
3cywyerNZAG3FINEGeW3OOKz28wJX0ZR079UQ3cCtXSpSj3ssHmOW3ue6OtEVDdzUj/FtniKuVzu
hjx6akt3woca0YDcDclQ33Bjq09T59/o7LNKwugUDNOFkyhK1wrE86BLhHR6xJbouicrjc1T3odP
LcSze4oY555FYliWuN1pWV7nTgWAo8bsUKsX7bvsS4xuRfKl0jBC4go/bgkUmz5JG7905ofbFPE5
jDB/+G7NmnzNRxfDcx7Il9BGnMkncT9jL1ukHlViOxjVmuLx9Ttp3amA14N/0e0i8qZLm7jBbVWn
8xI8wp6muUNuCz9MvSIBnWPusfM6Ahs7rIPziiM16KmIs447Vf1K2jrf9BKiQxFQMRLTlt5CbiAO
B5v4Km/tB2n67pPvDids/Di6PAOBk4v/DWDKpotGtPw+PQMAeJtaE3E2+7vEVK+M2TjQZRnwqHqZ
kh26akAqxR0eOQ4HZfzap4Nx9NQuyJS3Bkp7h20a2LS4kUH6iLQZfSPbQmkDbGSDTK3uZNmZdURs
99krHImUND8PqYfAU50LgWauJikg8Q4ZdK8vVeZs8mk5Nzbi/DkqmHWbH2Bm3twWubQR0g0h4Do/
dfsiJeJHENf0oq4tL6auxGkb1MhxksW3aMrINaGzTV6OA4HAKld4C+yV1aD8qEiJWIVx+4mzdnLp
FKdJaDtvMhudoztotjk1HgCm9suyZ48dpp7LqN/bvZc/pwGN5tQJxs+5qj7RNV64UyEOflj4u2Hy
7uPc0R8xbbbZ6NUOD2+4nBIVY7VtSGTqCKlGEP+Zbq5/SZP6BlMqfoTK6Qn0BoPQWnm5cuXEAbgl
SUIE1bR0kA2sJ1Ft6SiKN85L9DjZG2/bImwIDQMBpRSZ5nja3HPkbcObqZ/bT4XENBfQVmZFYAoZ
Z+3bHOn5PMXGI+UkVQK6y/uQxCmArBFRgjbvK0Qkc2t0gCB9LcuzZWCiapKs2XTIMFej6La1hE7o
RtMecS4nlAGJrionb2lDqlmxvRA9OnYSrSNiRq81DtiNrPXUhScdzfMuG7z5gCsH+Enq1zttyOQE
H4kIiWqjKHg++sx/Uy5gAmSg7soPUHUOtOPW3gcaPcLZEjLjOtu4oI57KLLJXnOIwlY3JoeGTgIC
MbxpfUbfLGw4NKeNmg9tXn+xHECo6A1x7YpjX5X5g5E+tKFKbjrRwTwTmV5bKr32ZdtHUrC2xQRE
JLGvb/99nAn6MeqGkFqXu5GMjnghSZ5q1ZcxaF40/BIPY041fHMcMJSdrui2wd5g+BYwqiyc++uK
zewT1xhcKL1k+/9+EpZ7AFpaeXeBMZpHc0Q+FQzM4xPA5ReiB31Yo3ddHRx0SXd0YC/6JAK9BIgW
nXRo15R8iDdrP62OFS6MxdzFj3zA3i17w4TdqIt3o0qSFRgR/D5NvRmCpnicCj6TMgWIriDBqiBj
4kFKthxnzFIeuZRg5USmxANJkeAjZiTeIlAv2FL3DQ3vaCzVPwu1QhfZye0uMofal0h3QvlZ31Vt
6ay0dMfHJOarablm10EJI5GRIMVA5YVHTYLcUpUM44p0mjYxyuYNjcoG23qE9DoYrbWXYAfvyjLZ
CnXTZQYE2Lno2RG95BAV8Xs2HizL7Zas2SiqPa4p5R0mrPwrzjYeEkizPlwR/2nDQwVRJ1SGc78S
XiNxhCA+amPMBCSfxIlN8EsbcLaJcLhm5ONaLZKZuYvmUwuKr7hXKdqKusQWWoaIlAfU8FOLidIK
OgiKHMDo9EUJy1rMOZklccpagxofjx5fxmuGdtuxfSAXSewf6B4/ZZ1sHlCEUTjoUG2LfuSAPniH
ymrh9Xi3erJRhqXGHQDYmKyVcaLWKqcDdcEuDrXY1ilGHqoKetN6Co+zkR+tACJCg5yMvBmv3Ikx
SA9NahZbNDgQJlpiKn28bWXZb9wyi/auHT3FeQ4vkPb5qkatN1OKn1zLnYHdcGRLXCfaikazaHDe
r73mlJPHZdRoGLXBNNoL+ntTJms928EpqXzi8kRZcAO1eyudp73TGciH5qjcqLBvFqlbZ6c2AvRU
ZhfweMVdMDRXylzmb/p8/OIOvXeJIy3pzXDTtY0xrRMuiUfhDohxG2TyTZITnFlH/gL/KC6yRE0L
W2Vih0YabYsXXbvwdbfEuUIpzgSY4JeuZd7cgK6I0LWMBrlvZt6aX+rhHBXFTZw+EzxebTrbvGvx
8i9Mvx83cETddo3fSR508dUp0NVLGWgIdWPHQGr8PFEbZIhazYwSr+peOKjWezurjeUg+209AMvs
sIuVkNWKutWLhpkAGJPRX41Zr/eeG+yKWuR703+l0cIWOgYbLEvMRYtib1rJe4aupavbij5LnD4U
fHIBGJObDD1f3flnKDiX4apotAdl7U0AH7UlbJraIP90bIWHqQlv+oJeZ8PsBbsEoa09RZfJNnp2
Y3jleffep4jg5TFlbFdxpmTuGjcMN4sxa09AmB2m94G1qWAfX4K2FhAWyHrkcLkL455geiQvLk72
fY3YD+U8XgLDAUg4hK1cB34Tbsq4ZRkx8cMHJraD1kcZC3gmwfzvlwqpJvHc6xlP4MIoIDygVPhU
q3DJmFquUxEay8jN9KXz/aUM/OhiTUW9ipn60v9ONlajx8cwgkZZSuvd1nAysOZD2/SyTeW6Mdan
Iln5nQaVmXXua1WO5WFunG+I1AQpHdRMjjTN1wBj1MrLu25vy+k4KC+9p7314Oc423VcVSvsqWqX
iHxHHI55mTv1xTNUuPVU6+5x9hDWO9FoLIvs0eweuNvFzm/QoYKfXk4xeYa6F+jqIoEB1h769Zi6
yYtjbhGczvuxS15hkO86YcCbqwmzKjl2SRnPq/wqHszQ4eEbjxsm64Lva2kX0X3aaSoLpoyeWnsY
+Mm0a5BWIMgB8xqtFPp+IFVVRunCwAc94FgAhwePR8O5bQODkHvmF6khHkwZJscg4D16aIn6vEFL
YOZHR0PgjO0AY00CNk5N1IB1dmOPxdOIBKplZV1UY/jauZG9yrpsbV7vF4Nxg2unnwezNBaOm2D1
aN8by5JrM6Ej2DTxpk+RDmUhKkQfgNWKbia5HA6vHtDIExZgZH5zsgNwRT0SVOpiu+GzGYcTCq+i
vQyutQbmvqb/Y2xQfdQbKVyCpMItMsUWWHraQhB2HqqwxWEZGT4JpPzgtGlNPw2HdsNqdxMwott6
ffvNKLU6ypbNO+usk/bCL3GTYuOe+2aL6OYlE2DDojyEcNKV59FgJmnFZPT1BX2lwNI3be+1G7al
B10qXI8V1/oY60PecsLHB3GauuLZqJOcsJFoG+UMtiC20OuJjafODxUtOzwsUI/gLiams8TAX18q
3+ZWzMNNNNnmusgtf93KzL+NTNddxPjUiBn3OcjXSjKbeUt7qS6KYHmWfMwXAvHGAkPU2hhCaGr5
KWgbtW1Cidp0bgpS5Z1PuV3HJyBkD35to3lPhwdMpe8l94852e2Z6yppG3TTRMOaV+/0yDSFziCG
sRasGxJr52ZugIl//9mU/P9Ikq//UiQJ8TR/mte3S4ov7/GX/A9DSf754N/DnYLfTFO69AUCiwXs
x3An9zeXnpAjTGodgXOG2KeyalX897/Z9m+W60o3wL/3X3kkNrFOmKkRZHrC9S3L8/43eSSe+DmN
xwvwufu2YxEQGEghfff65z/GARnKIckA+gWlcA/G0m1OjjdICsWm+jSUIvykMIEfgyovz0hxk88J
ToOrMsl09rlRO2LpIMNDkDu2wyt/v/1mxb7/MLZTezGyGm1JiLocUocAaTFrJqxUmtDN8J2X7PGL
qSMGYyLc4HYkTWQX2JzD3N6pDni0m5MvqSDgn4ac8pGvfwKGbcEzRS/Fv0s2yZWYnW5BoXa3Umrz
2bMH70MP5sAJMy/frMIG+JSpBDgRoPC5bIadVarpmfy6kKW3dm6zmWxZQ6lyB9PMsBfTMM4rDOVy
TVrHvCMvr05o+1nJPYwOC1pX4XhrZTbNIwkH0YBNoXAJEkqK1cCHfJQdZfvk1PMehBI2x2bWNUd6
o3hQlitWrcUihyy0dL5hNhs/6dTIbrLRQjXUd5b73E8e0iWOSd/iFM4/dhv7bm6M4VFGrviY8d88
V03ifOLB/q3TFOhGMnc4mHMhdrQwxg0de33PZMFb+lxkSEuAGCyELoO7RA3xZRqL7GZA7cO0OEdb
FTuMNWpsd6upjq59NCdemegTrgKx7B1skPtYNSbN9o6F6dYuB/q2hmls4E9BxIBaYd6nTs1PZ67o
rRl30xHZp3eyvIpoizLXF9/VjH9bX9qbELYoK6GjszVi1vzSj644aBNpvQm2bthOTFLZn2yPdBZB
301XhEIPmfVqxxgac+awkCg4CG/iOLbrledpQgK4Rw6kLxuvAYdBSslMCJwrUeSv4Xl3t7Vvo5Ny
xIj21oLlCEOkK4JPOCzGby70WgaCBA5rvpjr4CQkLtWVY8NzO84doygCzNyGzuwA2Hc3JWG+93pv
hl2UeTbyq2rCu+EEc3AD8DMxdr41lwnyJyxYS76I8s5Khv4TaPqoJoO5cm+7OndC6h+6BNCtWyzR
PZU7yl1o4Ts8bdpflnUk3zKTUnyRT4MnGF0rgkp6x9PLWhXNrlAlhUqXmSS6e8RZyDpHQBrMsrCW
pZsMm06VNawfEXYHT2T4sNihgoPBDXHgdVOqwSntCF2vTKqwEGzX2u+G+ThZlljlgTHtg4A7MQNu
wNA9r3Dx+M7FLaAJwPlg0E+P66pmK8U5FLbY2WCJzmmEEYo0lqzeth2kQbAa4lvjBOoy5aP7nqTG
eDsjXWHck6oHi1dBeBeKqHtWEwOPAk2LW09cB4Dc4vaNZ9j9jsi57JxUHQ60kaNki3PXci9kuMfM
muviBpQ1vP969Ns3s07D7Uyi2VH7wn/NkCDACxkZmfoRrNxUWta+RX5wZWR7A+Mo2Wn8zi4xJ2Mx
P85oJDa+NzkPRVp5lykAeZwPI86QdJzTl8psc7LjpYmatRcxGvqI9BXOZ7vA6jgNS4sBezCl3dlj
prH2BhBm1PTgjgcqUQCRaBozqw0jmG2Gc8sJJ9slU4tD2fMiCPaUodaL9hN3G+QWyBetLfvgezXy
CEPTi5Cyvfi5gRYgAE+6vpoHL0lkmJ/ysE0fgEOOh0FbEVM0AX9qpLV7F/bm+JSHWM60TCkc7bZQ
b6oy3dcCK+Ja1RhDpGkx/uxkuWPo11OedP7RAnUaIWhTOS2bBs6RMLigbAh9tFes6awRSB7GKPXv
dGJHSzXSNRGxP97MpTMjWBDMtFB2RMO2wRW1cW3LfEU45hwqAl43pD7rF8FQl9bsnPansZTNWlLi
r7sB8yB0AXvVN0G7qwKNyiQLbGh7rSuPUytYx/oEKFevHOJddIO6swYmsuJoab2GbaDXMbEb7/j7
05ewM9uvAEHsVdoEkJW8DL6/A87eo7n1lqaut1ceuLz0mmRhcGnfBpaF1dfVcZyszWEK0D8g8p43
YTOMnyUqkUcTHvVBBZKBVKrGfa0wdiTKCM+VI2GCt80E7yaCz6t6bGEQCvAIjJSutqifXOVJRvJM
aj+6kmmrmwfFvVNX6i5NslIsVXAlb/WlUd17xoBWDOXRcYwIcVo3Zg6sIUpG+6bEb8oRACqZXhQm
+qP0SioM+Xg3CUrzHXHhAdyq0CW8QIpgONl+PL0OdFiBcdcMdBL6AKkEIchkEN9XL9MjjGJWogZv
mmOY3/VRoH2xLWT7oZ5HtCMVYmGQMTsiH4NrCW2layd1+oeChZjAmXCKdtkYT6dJ6HYDAKCHRJzL
hZHyybIsy+snA78MSW18pWC5DqPmniulAQ2KFS5MnpEhB8gGEk5re5uhLdou1zPIfiz8G0FXc2P0
rcScV4oVQnwIlQ2IIx3b09aEkbVKptx81vgp+AAtpzt3XlGdIkR+d3WJ85JhK63JKS4Zp2Jpk4iC
4GOQOgUxf+WrotBEjFT9Azhiib9VVw8xjQKEyGOivJWjWomrBZjjQ9CwGZqm1dxWjH6WDsCQbl7p
yHNwuAwWewLTwPjcVIaHAtrsznlVVi+ThCNSgIlD3mZwTiml9l+EO/U3dJW7LWpl7BtVLffe3AWM
PxAB9PWAtWTICsCjndu2u9rTCpS1Hx1h0dWvU8MGrOtoPiZ5bSBczoAvytgk0CmvW+dTr5v0uZyi
bKXMztnj1E0PydTFJ48w86W82hb6EPlWaXQjWTDRPsHHmNOdW7SKNnSCKOKe0TcdCqQaTLpZaFY8
HER5MbvJvZP7+NwjZjefEwIFFlNrZufBdNFMKEgAX7Xu+3VdswOiCoofZu2xH1u+e8hg623NuZcn
ZTO2q6Bqw2RLwal4ZLUnQE/gGjs2ig/IRON9g/IFIFUP3xp0xDeT6I5N2bUdFjwmoXQ24rNLQIZY
xIx1F57RZg8NVi2cDip9bYiSRGc/JMwyrrfwQpH+cZtZQUnRqutDBghta6eVDRavvCaM4rPbxX6T
fDHAiJDiovOaEDeb2DFUxRiyLSApq8RIPYzEeQUgeADJ0a5ap062gPrSoy6TjlbL7KPMF5QcnWK/
NhDDElqC5L80G3Ppm9Am0HTWdOzHhriexG5uguzq0CcoCq6HmdyyloIQc2d9mCMVLGOPmhPPwPBY
p7K8eEZYnOOMYKgCiwy0PGNeA5yE+m4lPgbIEOGnaY3FKa7qjrKqZZ5tiNQpEf6HomZYHYIjEZ6c
nuFuhMjNDaTVhhclhwph7ZPDifXoJG6/NzUazIXrdfYzSUKa8DzpvhSsYNQYs941Y4INxq/TXT2a
ctf0Xbjq6jEJNkWXRYQ+uMWuCMLwQTVFcVEGaT+JTUyAK8xiOfjxc8PZeeMMKn8Qmo3PaUdM676o
ni2GviEdtJLZRhykbz9ERv5B/KnlWxxo/jv/9H8eeK75jD8ceCwM3/UolaROCRZSOfE6s9B8YQOg
5AQksc2RXS/awRoW7P2EqUg9bJx+eETdYC0aJLbgELv7wRZUMDNuSkbXADpTl7NB2hBiSguJir86
G/RCKu6NRnMIGgZkd6jxzgB5IZMDzFwWBnhL2to42wO4mCaRKmh5dtY4PTJSeS0NHW8Ko8WFOqms
welvgnbumm7p+pIJocQ77jWqIrho6A4yQPNYJd240YFbniobnKNfjfM5KEO9neLOv59mu/g8wQb7
aEtGjEPElsHYmnnJjPmDr6c8K1pGNtOMfSQsnIcCVdGLw/h3Y/ZJs4u9CUImmpODFzXBR2Z4PdtR
rMNta4T4gwsfO0TbWcmTD6noCUd9+Qrpv13hAjCXEcl9c1s1S21H46vNLrnXFriu7rqJIys5BzqR
tzaNsbW20mpXxaZYsfkHq7R16TkTc3FBZrKdrVktg3SKxaKwUUuG+A5mWmnMpsmbr76O0QBkKhu7
QyPZiDszeLE4411sv2EWZ7lDsud0EtrsAxVXeK7a1l8juseOqIt0QDqip6XH5fdq6Gg6UJyog+gH
xqjNbVvN46tFQbfWQCQXTZFab3Aw4r2twZQxAzVBLSLeuA2YEV83vUgem6RzTvPYWg+eACawsIke
YJLEpI9tIpvPhpmRMZNaxdlDpEUKn/8458ahEAlzMq+Lr/6za+nepkn5lHSF/dG0ZXIvxMSseoYt
SR+fPArmJsl+So3mzSgKwvBA1Kxiid5liGiuN9eDApYPtO3o7nYAN9AMz6SzOMbgbm09PSLBxHfG
QaBbWE0dbOwWERnZF/jmg3EBpq54dMwcb6MMPleuXX4qKKr2aNIqYvv84jYBj4yiCFQ0AH+FmCuB
zeXHDmlGGQaNiVyIwsWVgZvzCSRCjypcDOk+c5FUEr10JhClOEGsDT7c2omeMAlHnPYEeyDkXLw/
pCs9TmNFPhedie6YFRaLBFSsO5qPMYE8ldNiQ8dS/EF4xS2asZhxblRv+jpFSIkPbgMxDdMsTN0t
KNOrCNvTL57FJZwQtvYEEP16riuq+8aa3I1ZxP1T4af5Y9hVQMhHdiQ7AL4yO8RGXgV0OPWK5lVW
vvncq2DeYM8E0tzrLfMwRKoh35ZAhsQsg4g4NTMCoBk7o50R6rWZIHFAiotu3Dhzb/nU5SpLBVGj
Ea6+MO/jbTdX47nNuFRqDvOWI6gS0e/QrC99hhvtiRoxWxC5Ub7n3xeJmhiNdZJVnwuKPun6e1AU
tIUng+SdNrvMbsX5rZHwpvOEhJbJ3xidfa6vyZvoisGDpeKEHRAYo4lJBypLX3rvhCZThlfDPYZI
JpHE39xb18P4XyzK9Lh+WJN9x+TkZjo0zIRL8Isjr3/+w5ocgtscOeeFW5A9Fi7cPEIyYAUDWTdF
VXS3KOHJA8I6ZnflKyOVjrRJQspf1TyMiPj5/su4zI8exv0nztPGsQfBStikEcanIGvKzQSuFoKN
HTvFWqnWDBeUOtk95j5KNsj4trMvfc/x9gym87NwOFgtx8Fm3+yZuX3+i7d7jdj+7y3Id4RNQIbj
SEv4JiA0IoV/ertjiqYHhrzcGhqlhEuS7XsbDeQEzUmsObf42S03TPYJR1P7tc0C2DVxXBt3nRDq
Uzr4o1znDsMUDSNXkAFXO+9Oa+AJ7QOzZ8fySsAnrooxsMdIDqNF66kS+JcnD4lbOTXi0NE1/pnr
/e/v039EX6vft9buH//Jr9+rGp9jFKtffvmPc/LeVl31Tf3n9WH/9dd+ftA/HquC/379Kz89gn/4
9ye+xkD/9Iv1987tXf+11fdfuz5X3/91XuL1b/6rf/hv/1L/1wffaNkUEP/+43P8/th/hlIjofvS
flF/+/03v0es/99H/d76dX5zaKs6tGsdX6J8I+98/Nqpv//Nk7+JgAtemiDhQH/bJFX/3vq1nN/Q
m7p2AETt+2N4EV3VX7vClvmbEP41vN2hISMC4fxvGsA0kn+6FAlEQVZnisAMBI5An3b3j3ceOeyD
1+UTQDI3pmqdZ61fAl1baJri9C9u82uw+4+XPRe651AkeQF+ON7cL8/VEQmfjiTOYwBtqjejmapN
nczAkTOV5duooAX4w1fx+xX5b2VfXKqEfOq//0380TOihruODM2AFeGXqPmAI5Tss9Bb+2IKyKAr
zDxe9mCwRgK67HKFscF/SUlp2sZ26gqMcT3xigiWxLZkkrqfIGkdBac7jFuReUN6F/Y6eIr1+S9e
KPni/+Oj4Qt3XJdLwTf964rxwwKY+kaGKxYuXOgbwdmzTG8rPQSUizL2q9NIkvK1mzBMeEPa7vPQ
kqRNk0b495BCM6AE1CjRNFff/vxlWb8uVNdvjERY0xeOzexCXmvpH14WKh8aa4H21j1pJ2cFE7Fa
QnWMv3nIV46jRTyYXWbD0czS8QlGsFzRtJC7GNLIi0UiLIqJ+ChEvTdj4y4VEXCQIMyO4dBjoHCS
IPswnFbvbSsF8AiO7w37drYtdFPf//k7EebPcw62GN6KJKRaWrbtSP7/81uRyTzCSrJdBpV5fGqn
MdoYUyAOuYjBWujSv/NwauFGKPv23qi68aP0rjyGvEAotcDC+pCP8ckEzKNqH/MQR6GF00dfjCAn
yC4Vu8hMyVrlND2XTO1KKIh9iegqQONzRtWKGzqeLyX9dbpcT6njisfMTnck3e4M7SukhMG4rl2k
XiAVDqkF7axm9tHBXFoYnjy2c7Lph6Mb3A2NfMkUjWckNKjwtPXQt95RY0OUsnhIZ03DpNiGlNx9
427IKVkniJPHfrwhGPyR0pE0+PxgkuASNuExL/GPlqO6VYn5ShIYqjZMlItAv0fAp1CgjVRcBeRS
yZe2IML8uar7Y0wwpenLje87b0WYQ8cATzTjxqE065B6sPWd7CusywIZ44HRqs2ug/BtP8E1/fBG
nzalDTi6EdlpnsN7ZVwtezj4SYH0/XWvpbOw8hG7Ut/THGLuxMAHVGx9dL1mPiuYauxtNBePwrNS
0nKQL/RwSicU+X9+5VyX+19vTd+0XZRANLNtj3nbT/dA7XOgdTvtrkVoF7cc6MoNgxbzJC25tVGj
LX0/Mh4wFNDF9L0ORRpxxeM378r+mJpigGY5GB9k8mQ7ymE8VEYNPAKPR0Grzma4HFfdjuNh9Yri
OLc3EQnMH0E/ioe+DiuCUybjVdhZdDJn3W57IJnJQsyxu/YdThcy69ON6rHM/fnbZhf5g7ftX7c/
CQ2PBeCXty3NevCvt77dBPrsIpEnutwynH3NFnbBLA8/RSC+DUU+M+ZoW5DX80QGr2/UBzE78ikf
uvabGxri7c9f2h8s6vJ6OzP6RD4hveuW9sOilEe6GHIXFdooLXdpt9W3eMCJY8I+GqfoL1bmP/gY
pEPzN2A8KwU7189PhpHZG6VW7ppKzX+NrmdFbZv57v/hLf3wLL8sTrlMExotLflgdpJ8BdxE5kEH
sYXrku6Zo8Cy/PkTiute+8teLIPrMJUaQjL//eVD5ApN69pCV17Soj9OMsMl7yJBObR6dp8lRSIn
glEi7bEK89U2zfJCJ6Fd/e9fRkA+QkBh5LoOP/3l4zVGFw6d666NiJ5nOHnPFjkiS0RhpGwFjFUA
/dNN8gj0sIrxKYN29BevgBrrpw/ClYJaijE7+xsYAf/65z9cTdYUcUrLU2+dz65OF3Hf9edGwaxi
O5VUQaNeBX1PFjFxUXiZZiLpmLIQGttLRth//mJ+LcZcKTkWUAA4ImDtsq9Vwg+vZXbmrEG+4q9j
oDZrTxUwjGtk3rGo7b94ql9vIsoM77qrszx6gUBk8PNTQRa2cNsbwdpHn0cmY+rvCzGNZwjOPbHh
Ivirz5k99pdP2jNdKhvqPlZR36XY/PkpR0shTBNjuM7DBgFZBPObnILxlfhh5FU503Roz3azZymF
v4Sn5xhxVFtlWoScmid/S22Rr01r4siTtONOZa15S4uwWw5BNh8ROdqMngKBMM0x060stDngAoNV
SqJD8m7VefkSd4S8lJZB5tMsnAMUKP2sB6yLpkFwMhovG+h+Zc3k6Kox/uATigkPaeuvhbKdT6HT
eKgd3a9qMPV7YLjjekQxuYQzWmAzJtG1rabKoTiIuGpaf9imKsG6kcNyamI7v5ldpzw4duxSRHoh
8CKOm2vasyirBhk/FnGBn9gG6EMvrdsAKhErVRdw19WcBns1NzhwSmS1VzuQ9p+qLmawlWUiGRZ0
fpEKTn6aHsx8bE+17U3f/ERjHDHXUxA0ez11K7O3sYWmFKLPiVVlm9HR+kRoElLLXg3n0GrEM5gD
+25ItIkbJrT7d4es430gmfbFHeA3CgaiQwhdWQ6QS9MFQTwdEz9X3qSyQF825+5FDbIgaXfm5N51
8DJqM8tuojnsdnXupgt36KzDNSDotWzq/KW0OjouI5b0+ybPBmQjef9/qDuP5ciZ9Iq+kDABJPy2
vGGRxaLvDYLNJuF9ImGeXidbMxGSQlpoqc0fEzPzd9NUoTK/795zutVEP5VMOYnCDXR58yWVvXq0
o3l4aUQWrivLr57nZapBCZChIAUeH+gRGHA4uvR+yHA/ZFjlNxYhiX28eM19RO4f8vVkcqcPrE/m
4XQtu3S4FIuQm4LC8cog7vhrIku2dmYf7G3M5opo/vAB7Ita95xHJ5UR162tvP7qIE4/i1BGP17n
tK9sJKjuqnFtCWm8DR6F46WJ8iejttVHRy/na5qHWuzmSpCIJMuW4auL2XYwgTe3o+V/w2gzzhEk
WED8o1iNCMc/0EFClKBjGFyYgA0v3UxELzAAxDWgdNeOEWR3Iyn+TRd23sFUPX4ABlZr155J5oTJ
9BG2OBEbIowwPu1la1KM3g1cN0DEBmxDupHHjdtne3ibwKSmaKFqZRIogHsQ7YQRJ0+sQ4OtmhSM
BTsIHqK+ybdzZPCIJNp2QZCkDRqSBGPtghdo7IU5qROf+pqp82p0/fTchkn+yu242mMWInVuSUIc
4TgSAQDRjb8y3Ybu0FCo0H+xKJs31Gvq2hIeh4MMxch1+nkzI4bZEPjtX6AgxicvmYEyLlHxyPyx
IPDTg9aI5XtXQLZATJ8ca5vtZKTyYBtV8GQaCO4QrieCqSMAxDFoobaj8AOi3ct7gcUYPjE/GW9X
s9U7yQXw8KrtXVetaHSYO1I7xb4RJsMncwKFDdkDl48RPeIHMUGVAGo6lzxx522Qw5lltVbT7tBk
pqGDKu7AkJCwqFnpivQA7Si875NJXVQJ/n3TUUR8SKyJGK4q6CM+q8bo+etkIg7TXFT38RAmeylG
a52M9gIejCjHceJKy36gNQy21oP7B80h7x8LGpCTuPLOiQDq153zCUbB/Kgid3ggGtmRZbb8jyQ0
uwPgfDawbHH3Q8QjjmXRqDaDwIVnu5bchVOw7BOvST5DGPco8Fh/0OYnyZxLc5/mpnMniIcQKQHS
cV5scKF5l5sXjE0pc398rc+BRPDtYRRc+wJ/Jx0h+0YQnC5zV8zn2SjjTxN+IOfKKT+ljdu+Tz4d
0BDAw01NfAoYOTGNPBEZSyKZ/gpql3StCaEzrZryqV+a8EjJNaIwEtQX4Sv1Vskqfndlp+4LXtof
LHWZBdom9zhLCVz3sT3ekRV3aNpQxSVJWrPILopLgFijD6yJB71aNmquL6kyofIObXquCs4JXILG
6KyswNiHSQI8qWg4GlaEpVM2aUG7H4uUSH08Ol9uYRt3uYPei0RYerfQvYfBr0ZjOw6mePYTzSKo
3O5gTAzoMNTZ+7I0KVCquq5Ofm8qqqWEl6bjnBHZAKSTVx+VpJSYmcXyh1/WwtbJIA+Ci8BpCOCo
5Qjq6g0MhSAKAQTZaAzJjNyzL5Mdo52wi6568hhukCZK8vcc49+PspX53IoSN0AM0LsdA5/1f6b1
H3lmvtQwju6l7OMX7glkkUgPN3uft1C8Ymjd3Ts2UEi/860bMerlzqobnypYFV1Y3vZ/ejcFT6Pa
JHkeoeVcDXbU3/Zkhl/AeqqTmIxkiyoFWEMUAD/wqo6Pdtdb6JWMy0c72fOnPUXVY0B4mRUu+5EL
TVXvaKGI2GGNU9uJ39ZdMbImXmW20ZzjJFB7p3LkT8U84JiS8zk4CJKgYS12tLHiKr7EQMN2lTkE
71xdInI8DjIBR1D04b0EtX4Eg7h2ezGuutaP93NrY4yo6MTzPTe+scmcuvvI7LTCV016cTOzDsbm
7Rr8bmXUuU/jIO1zDsfoPk9yxSphLLfNDJ5iRVLZ/XCqqt4tyHzeZ7Cip7GMHZDDqbouXRzu3VJC
QUqCkr80XDKbfbbRcjxqjeVhyhmwAcyZgPV2UuyQfxa04uPxKCknU9Mt2ajEvgS/YbuUPE3hE+mg
30hoXXDHuMuDQssZMJ7UnGFPTjUWMxQpo71NU15+OWVX7ytjSH6kVw6vfkSWZAVMJTYgZgQA0WWe
jGRzIvunYwdU73PI03eY7v/Cflkf0jx+ggxKUK1Ju1OR6ZBgophfrxI2qHwpQQC3n1YSzY1RDFf+
LlDDTL5ytpMmL+huBE+OOmj8ztul/2RjQHbFG9j8Nw0lyKCtfE30zLggi2lT46A8OFB49sDyQUYU
6Ty+WpyYt0BmIHp2AZF7gehYt0+7X40J1ssUiBMluM1rWah8iyE267D9LeOfiUQ8dZDIS3+snp/h
gkHv1+JAWVlZ4eSHa6jVI4FPvwpvbCloeS9KXLuSHszO6+Z22Th09o5hWshdFpp8IKZOba9DRC5A
KzVBBDFT6bwjo+peCzC7Z7tmI8ebuEifa06+OrAwjZuUo/CPFHnzq43y9rpErbPnlEEHEctkfXQX
0wZlgs2SQ6s3PJPWlD+1VdT70JB855ztblkZBJ/Q5iWRzDZ5csiXbseYTFThNAH9SuVf2z4vf7hm
ifshF4LnJjsR/pT4a8AU8KuM6+RpGEvoELNhCSoaI56JzAhxKkn53BidiTjJmFowRoazKUj6AtIY
p5fRZCnBLguzZ5CaPAxGBOpgfdujXSV07uMAP7tM43saSO1jHTYGW0JzCd4Szi+XZPT7j6awzDdn
mIKveDAQSftqqjdQ/uHPtyCQAQHPFeCNzMHlMCTpg+pj9Zo7TE0mA9xlDybkGgwiuc5m1z5aC58U
vYeO9sgzMTwzzjR/mgAD5QrQevpo88pCj+E7mKjVOKtYR0Fb2ildVZFONniLAIkou482cwjO2eYA
RhpzshluOL1lL4PFhnrhfHskrW/xzZQlh1ertdUDv+zwbRQBv0P0gvqJymL7HCymuIyM7XicRIHP
28FOggsFmeWXiZqxPI1OkXXbxJLEed3UYZdiymzalb5dvk2e1NC5qWQjFKftV1Gi+NkWXkUkNGi5
6m4iy+UcF9hNHm0DQgrmxk4SuS9aG7qHgRCzPSthcbyE19veGA1EE+b5uQS6A+t37pYTe3jQbEtk
+TNlEPKjmzzmgPEA7lUG57FRU3zHv5e/4oRtSaKpWqIdRGwIDCNKcKowJ4h5P7fWQbYjJoN2WTh4
FfWUgCb0G2uboIkrN3VEOe3KaCEygfxSt5Ju7G9az1cvUdSX90aYzc+FOckrSAcqOgY9CwDLtK5n
jWZmh8aFp/aq6Q4lSHdT/KbuorECj+/PPr1/kwXeHQrs5Y0IT/+ThK53kWpIJx5JlnuhyG6b3OXj
4a4DgNdRRevZ981DGXT3Ltybe0015ERo1jXtbGXedX+rxHySQpaCA00fF/Togwrt9iMwe07y/tgG
pAs7KACCZ9Nb7ZEsgW5ekeGsVfxUVjBhloQbYj/R4QRP5YcvfUvVB81XjPWLVxxjLBKIXlo/TTJb
ik1izzjgM6K5cBC29tgna1Ol05YjSrgzrfqDXhNxO0eC8nIVcZA0xCdihyr8niDrIFEbjBOFlPgK
wpACXxMXLkDEbiL8US187JfQYbu5B1c58Iu6G5K+fvGRJx9kFtkvdZtJjr98rKEydD59msanzGkh
xQu40X3QIJIaa0laI80Pc5r6VzNnlMWHDo1qBNwFuXlF8pVDkW1BWu7Ymm+HcOFhOSmdTvHb32Zk
j58mksdD0cI5ZO+IS3RGmFr2XXwSs+/RXDPx9ppRtA6bjK8KZjnKtSaEIeAZ3+1iU2HyhDUdUnuI
d74hm11VmiGsag7uXxJl32nutbrZrcvfTNrB+jhLTyMhSmvjd5GlPOQdlhrhjcYyWeiFH7ENKNY0
eQa4pDpC0DLgl1BThUJX/JOofKP/Bg3JHofd7BCgDGtRcaFi1XoLBssCgsS3aKxw6GTpqpKKEK5B
K4iPchVH26GOf3yHypcAdUVSy7ffA85hlNvR8AQWSG+469kWSNmDE9d/VAj21aOjb1KMOgKvdChF
RgGw0t4HfF5CQ4edzvzKbzhHYIKPSY+tApveLTlD/m8ED3/RiyNiRyd/y0eZsSdDrdbGlDVrWdD5
hXY0ZLzeh5yoKci/n7ILCMBK4vu85sUzCDmgPtBD154dAJikLbWPGN6Q7ImRcBQEpDlmFLa9wT8b
cqJWBHvawocjKuKSCji/9jUVP+PZDvhMX9OA6i5pCpq/C2zKBLqPLg3LeKhKklM9D90Vur/kDTOJ
W0LEYCu0hTcZUOfzk6PQuLcmm/EMhYHf7Ucr59fJtmAzmbBGpW/o+0LZv7C38Lg1pu27srzs3E+m
f455sW1lOLPRGAJFzzK0ExYKg0XGeqXo76QrH9TlnmuzBChDGMAs6JaNdiR+OnJYT3E8LDfDiP1X
FqY11dZoGaD9BoVzDGJINXLimz2EyqK0IWCnW6lnvVHVCh5wdU8vrtFKjBpZvDb6DNlBU/P5D9y7
5rtJfUjQ3HlgsoWapE/QVr6MM/etnRFTwNzjW5oPrP34Hcx0x8tdl47qfqh8QT40iuoVFC8EzMMk
eFOE7mg8pgUY/7auo1OR4hMx8ya+Wn7rn6yOr45jiohgY/P+edErFgRylP5x4JGWj2XmXB3O5eyI
8tm8i+PEvFE1ttctvLNTPbMXA9VYwbvle3pIRHP1O8d5Lg3Mziv4+AMZpsgWv2F6iO+IAsCTt5SU
n2WHqy1SUHLwX6Ggxm7A8gZ9aZjeItefrlQdmn0I+Rw1o/wxDEKIK2biAKIygiwicVJusTBFKrNJ
rn1Ze/qDNFOI5Gbne3bFsiX3q6CmhXxGBQO9UBS6gbxfACscDCxBl4HM5auHxvUROVDz1omZ69Jo
53qPUAczMVR7Nk+yjaK9XSv32ISwIwaKFxe+3piXb2w+ZkY3r53Gth5kWYx75bPz4i5KVyHJILtm
0iW1ZFk6iksJcAYR8lE6kfPDy4MGpsognHJZBwk7z+n4RDgSZAKwN2s3BlUK4VxhMVkjhQfjSpVn
N5JowW5EjRMdWr5zFqRVKXuXX65lgLdCS30yffw3myJ1f9d83DyVDJF/MyRIgc11yjLiT/K4yn8p
5lBcApCb+MQQIHU9ZqaUo0WbFwEYYgwqr1zeYE5lySK/Bx/dkwFHipXkV5x71vjhC8am91RVG3/L
yag/zUINtMaMSOknJk8qJwYqt5tap/uT8kT6QDxH3iia5k3us1nsHA04GkOuRQrmcb/VgZlhg+E+
sXYq8+wPg4JKu8OxG64Hdi6bhpvl60Bn5xY4hguJIpDJc2jYGgpFLsgFT/27c8TAiaNu+dVPBm0C
yN0EGZm58joy61PptgRqqVrhQa6rfhe2QDl7R/UAYtvYqx8lCQ5GxGpZjoGjCCfXyWIzMXWZ48RD
s6wmQrvQOOP+IQLvei4iP3qthpkVK6OHikZ1QvXJxStwVbUtf6VW1lMy9ubpjOEHD19d986ObFMG
rsWgdtfmzjoCdB6sCNEmt04k9XuLtHfnjAxOUgbTa55F35ko4GnzeGJSoDYMViaqMW7HD8Vh5OA6
iXiZMtcetyLrzd+NycdxW8wx3zvzh11Z6x1zW7gcczwjP9fD2HhnHidINyr9qCz7OHqw56T/Iuk3
nrl5RvcpGWfQh/jqUL7gAFoeDWOqabtNDjPdvvXnnDrUaNxmNqSsjxSHA8L0ljwlpSopCs7La9am
DEzElH1F9ViC2PFQ0ZtJmp4ij89WHobxQ6rsiCT8OBQ7hiyA/V1ZT+mGenz7h14RE44SZw+nCU0y
XNDcTDun5JCLeighZL74dz735RcxeX23zxKxoHVA9cAXsMRwYuP8MYxD/Ut0F8gtkJW4DjvluNzy
yMnPS1D1KVVkXvZBbuJbr+qBSu2cZe8jrgi0703xTANxWleVbG9co7h4qk6Va6+M/HytqpD2ZOs7
lYLL+5fCMHP3jCc+1XMfaxywQ1VR9C9qyNQFVX3C6MLZDDTAszXX7vTTBQjNCWkMnHeaOMa84pMU
Qge8ruihzkEoTkE5neOKPPi40ERkybDsqy6tt8kyqf1STuJhsGa1LkjWb6mOWVe3Ed2rWXj2NmBP
scmNIttB2+DlB6hiHebML3nzQyoovfBJyYyBFiMBrllmSGU/nFd+3opL7hbgdOuOq3veRtZbmSc8
9IfWh0tkB9u6KXloqcogS5oZr/SJ1CaXcOdofnT5fiRRZ29lHGUFLObEfVok3OXENPo70KEBhYDG
Oc/MffeD59U8RaTLwasWYP+tgWJXkgqSxcX8nHUSLHtt2n62HysSAissCOStF3xZxf2k57jtYDg3
VwVcBzspjQ2z5pg+vGrEnYGfmwdN3QafhRmyZhxMp/h0JlZ/B8qUuL9l2xrzJVxYRpANHakGRJQK
+BSOi3nl5FZ/tf+emscySI4WdfkXvzWpMKAcVOamDlGzoYX0/as1LeFdpazogAyv/AaGVd9q4Ru3
YkRxsLak5b4PwA2vuK+8J6fxIVJQeHhzlJ/h2xCwJxfPOHGW8c+edklzf6hRx9Be3M9elt0gW3Vv
6Vh3OycoqT2Q/wuOsWmUB+kN1lMYL8GmQfGxxTY1P7WVcrnwFjTtF0xL0g7lhgEfTNt5GlfYfjkg
R7IYT8A64nPsLLhkDOFtHSi7a9ZOxWFIHXU2ZCj7FbDJlsZCb4CyDNX9pMR8XNg/feZx7L2aOU16
Sdj6IYbgBluGMzNsRix+jjH2KzLeOswSY82ZO/BHuBII3y5O91EthvWTdePT0pvjrQKSRr93EuW8
8UtbNasqZV48+sjXzznov2usgIKSnADpwPzLbM5ytjh+LEvqvnWk3X6bo80LcJpDCrIEp/8kbkKI
NuBcejabfN4AFHYOEHa5xne6eZATj3tT8LP3wu8xx1bRR1EfSgerUT92FDSTudukdYaLyB5aRd6f
P/+Igd5/tqdc3fKsn2+cRof3vPb6qxt7HL6shIsNlVVzIlCfgyCvit7cQ40pr2UVU4Np2wZgVAQ8
ZSTq05UKdkYJGmfsl2gzQR3YtV3CpXRSLVKUoR25GTCIPOeepxGX0VyxIFv6HUHu5rVOa9IvDujo
NW9gyqyuRLqaR8OjbcXi7ISgHKsyJp5s9sPRg7nyG7oQ1RD4dwygspSPD67LKBCrMUvPc9rP+1nJ
ec+gu9zpPTI4ETN5qLBH8aTTDwsaYlzy8M5+GrNRbXsLiAHl4unRZPy4cbqQvA6hcZ8Sber8tPYQ
vvlhmH7TFjGwiIHPPvg86/dOGxZ7ZBS+vjM5hz6Ysp1jSXGnwsx4dkGS75GUVZwl66x5wmtkPFZW
2b+52KJ5QEI3LxzP2/7bAiidUQU8bewI6a/QrsQ9R1TOzP4iNnLC0PR3V/9/irv+z0HW/5J83X/X
Oija/z9Iu5LMdEgc/O9Z19tn9tnL5LP6z2nXf/5b/8y6Bv8QmAJDh7jgP7EF/4y6hv9wdMLCc4mt
ck11yNn8i3Kg86wiDANQBI4pbP0//Svqav+DVLgbhi4ZxMAipfF/iboSs9Y5mv+cerGExaSAHGBI
sdMPvP+WQIVyykCPSzggj7bfpj8tHRD2WVZ8wVG+1xi953JgKGyT8cfPMNAedNL7bHyiJVbA/7bO
FagySzPLlN192qlYThQRcOjEWBoGRZ96hqq0DeL8FM0dSLLG1pr28KnkMvZI/GONRJp3xp/hLztN
U9RmzVObWlAIkRP+dn03+mN2zS4V7kMqS7a7nO8OZJPwwsCxgZ4CrQ3q0KVLOoEg0TROfPhu6wxC
kxF6UN4EvLdBk99ifMn7QLk2PN7p2Abw4WLu7EQXmw1qm3YX5ZRYAs2TiyV1lYho50PKVWmFWgAL
gSbQJZpFR/lhoHGJWNGoCN+N9e9Ak+sizbCrNM1u1lw75HTePlSOe3HTwFq5icfD1q66uyLJhgd/
QSRlOpX4DTJzX3cMxkBjTeta0/Too1Ef04Q9SdkU8GCmHvLAjDYqaO8rwbjaNexfZpC6GARGeyOV
IIsZKdqJ9HYPEui/nKrlTwbu2dO8P0eT/2oqPUnQftBimX7ZJStaCljlq8XRX3MDS00QZLs7rEUm
xpMDXtDXnMEc4KAp1bhNGy+9RqP8iB34qiXjjDOXVHtDMmgjxjg68jovVrYtIs6tQwJrAL68b3ET
TRR/WVMGNJFjp98GJ3dqirsMLune07TEDGxiAz5xWTTbShMVS1hlGrBoQ1o0QC5OccOVm+OafQFU
iEdjrBj6h3A5xPiL/Io45+AbfUoNGNpHUlprrvuUj7LyeTbuVelka6uuHt1uIW5tHQYG52d/eLfi
tmdJCTOyezCmQmzSmBP+zGENg8xpTsb3ZPH9g8RUQVt1FxQF+DlzoiGMs5di6MfowapsNLUyAF8Z
mnAsy86meUkIhMyiPE6adlmFcC/53U0MVmBhepqKufRBuiNgQS8wMAEU/ZKaoOlqlibdeVDofI3Q
n/lHt3DZ1uzNXlM4aZ1dzUxSdhqpN8MQrbIzKKf3XvM7c03ypFGFoDMm2VrOYu02xptfpuNrqu8B
ASRQAyQodvrkIs0/nP2St0X7vkPHoPToMaPipPOZSxH+TgP51focOsgTZCtLE0jr0aPO60IltTSf
FMqyeytBltqaXRpoiumseaYkEKu7gnFESmn7lqjlmqiKxu38q6jD+26MB66/ZnOf5sdmTja2X8/f
ZINeZF/PjylIVanZqrAK1rput7I0d7XRBFZ4IlcGBv1dTUGKDULynmpoq82F/IEVCtv4njzoDNZ1
Ys0E5GPdaN6r0UN+DTUDtgcG65A+Oc+F+45toebGCizWGixmp8D/EhPhYGO642Mh4ZHNVJSHwgA9
BG3ARRG3GQZJEBE4FTtLGLWZptVCvz5xbs+vQtNt//6noIdum2rO7d//LhGwb0URc51Kh0oPvcFd
aUauByx31NTcSfNzHV+8BUK+eKWPoS8oLEDu0HYDzd2l4VytR1C8vmbyjvngroPFeWITNJ+lJvdG
muGbv9Ws0Zkrdr1eJ5Egh/YLA1u7PiEAB6CAbc0ENnjnPk4NnGCruS0Lp3dXE4QzzRIOAb2tU80X
TnGnaN5wQAn1ntj90UWU/sxz/o/dG8dOgnbsie7g7hTOnkayWou84CAURXCNC1jHf//BKtO6xxFg
b6wRYTw8ARwz1HNV7tk7tgudp1D1LA5/vEl6nGFQsXVygGCOZ4rN0kBctjjc8cTXHGb5l8j8W4Bn
HjWneVAQmyvNbk5ychGbLO+t7ZgUzV7R/g18cslD5CKCTIyE8UKEA7HWVGjNh9YPMl7N286z5Xrx
JBwq1mln4AusmHWvutGsafmXOq3HM8w5A5LtVC01m3rMJgs+58zNDW41ZeZda4b1IZrbcAt+ggdB
S4Qd2rXU3GsfAPYECBsDbru2F7gWpcFq208N+djyVxCYUbRrYWkrTdXONF87WdRHIOUr9jP/OAHC
WdP4ija25nJzj9oFHi5DxbjmwOy92lVOmB2SnFTTHJvvHjvwXYJrnZ9UmWBkCzUFvNU88FqTwZf2
KegG8RxEkHFslnVbsFuU4jRRvGaKxCKqXpeaNl7CMsuhQq7MnDlOkbRwBFDeDtNkf9mkQkV/cbo4
3keaY54ANM8Bm4sOwrn/F3aORIipKvxzCxB6q4noDu3hs6Mp6RbPOtkOEh88/xggwcAshqruhn9K
TVkPwa1LzV0PFo7tPVHy2sHsGw9+8nu02i0Xwv4IeS3hggTDHXobJCONdXfomRaiRD2vme+wY4p7
o7XXdDGMA5/A7j4aRPU0RSWCeC5cf2L++KxPOX0H5ZXgsftY8jYwOmjzvH7KvaMJ9Klm0ZN/5/Ws
+fR0BzcczI27QrPrbSD2AUOpw+jZNXTfQOodXnFxNfW+9piiA8jhM1Yz8SPAqxswDBPHnL68KM3O
B3362wMui8FWc/VF9Ccrh+nCOuaS0MrfcOvjKAOOH8+dt60Yc6wZ4RR89LHaYCOzjujX77ym/4Th
3Z0AoLLwKxi0FTHrP4bKdBCQZyEEGFjfXGsUARQV+icXacDQ8AUYKWVKL6sGrFJs0eKhOKH9CG9c
Q6xzO8JnKMXZsEXxEqUZEgFtKYgGfAUz4oKaO/wpQWVA06U7zw12AyOYnpsc30HxiOS82Lox4/UA
IQLoVAKhY/ea1gXoEZJ//leeZsjGM7ff5dyKVjwbfs0+QscR4UKwJN9W19zzy22Z/8YWto7NoB0N
VHf3prY2CO1vCCiiblPtdBiQO+Ta8hBp30OmzQ8dCgilXRCTtkKo+cPN3OkcOCN1J0h+PKv657BK
DfxM7vgmEv8MjjrcQyE1jx2IFLYP7m9LUIppGe4fAzL/m6jDVTFpa4UFZerRcSHWjZ+F9lrENYYL
PpMr4bzhGtDR7enBizCwJMYbBZt8FxjJMUKW0VF+3tLJPfYdHg2UZby7MGuM2rHhadsGpCVu/trA
YQWaK6GtHA16Dlt7OlKEHTnijkxh8IAPcuDomx8KOe48AtQnL+3JGHk3cI3je+9/4Y9BChJToOrN
yTzkUS8vbF3yjY1AZEYkwgcKKvYet0iPZMTRDhMjY5vbmj5PfGIlDoeVRqOJFiQlcsJWkkZ4S8x5
3I+ITHqe5KvES4+hdpzQekEx2jG0o8dxcOZvBml8QOg/tdSOlNiK/3CGxZpC3Q1L4nOGToWyN3eN
v4YV7VrR2+cdg6GXSXtYaK79Eex09oV2tIR/bS0ERupuuQOA2W6pfs67hS70ZjFqifM6LXZlJx/n
Me7W9V8XjMQK0wLQZBiMKYZX6fDAZ/sLsbVyD/jk2hfKPY30vHuWD0ef8NZmXm4gM8Q9xxZ2HdpL
02tDjZuE6mTPnnmqzBQ87rxj/TV99uIjsciZWjTMsSpGHGNoQUnWhrco8XyQZgXkfb7TSXJG7iCY
HvCCohqGQ0W53qFkR2qCOVO150NBuDlMs8J2eVUDIjJiEGw0y8NL2X0zwJ9OBAQ3NZ9vp8mCCr1M
cBmCsdogfG2xScBI0waWpF1a4M9eh9sjuWN0H66Y16idbXfRpYCIHjBH4QkdmidRbVU4faspkdRY
XDha2jykiASfekhjgu34znIxaxZWJ1Dbm2SLuJQEUXNnVv4zvk7O4mC4cMRhOpKT/0Kpf+NOOJBG
ZEhylM+1tiMFS2OcigBj0qDdSQ4SpWpKJ5poFe9SbViqBlxLkrSBpoBjUgzWpj90TzP1KKUNTaV2
NWGRoxSh/U0mdXuRgpZwZvuSa7WVpW1PExcdRvoYoBztgvKjbx81lMvk6jnu9r12RgG6rXRNOmIR
E5eHMHVumb4cIC0onvIib9aJDUrZdvDhIU5b9mVtLIxxwZLZYVLuaJaATiKM+/TOnC7cFgHgnlhn
k1gLHKKlfx9HDFhLV/6qcUpuF8cqd27Uw1UX072qqZUTB1332qUF2oCXGOQ5bdlytG+r1uatCAWX
q11cmbZy8QNfVp02dTUWzzRf27sG7fHiQKwuiVZ7eaTc5UKGL8+8Zu+ZrHSFXxu7yJ74AvwqW89I
3O85pgUjC4k4mW9DDJgzZaS7RmvJz1ibxmBwu5c2to+RtpDlFuUqkSAmQ1AW1cp5LbSzLNL2sgiN
mdPgM4vhv3FsgsrJYAEKPe8XstPGfCI4DOpm5jbZQRIEBpWp4zC483PLEo4BX7ldGiivo4eKVGrH
Gm+w/FyhXVMO/rVUm9isdnQuhkpxBw9dvIlDAma2h7ttITJ/Lkd8blKb3ZgdUC+TI+pFH6OTMVgn
ZQ9kf7QTLkYO52lL3H+8Skzmv4thHk3AvONSPLcoOb8a9xYW1dVycyax4Hg2okNM1g5Od1w838RF
2dsbIIr9vuuMLVnxzyxE6piyfiM8gDcg1Z47nkn3edqxhNQOPIB95zky3S2u0QJ8ufh2O/FOgKc4
dNqhlzGczTjnUTpWp5CIdOxq3x4j+62Pgm/WLj6JlG/Qdr5YWM+90L4+xH0zAr8WmhxvVpx+Fi/S
FUiqux7d3wLPjC0LD54UygUAgx5xlPYDxnth5tQFI7yBhTYIMj5dq3GAqqjakwrPQrsGc6SDXdA/
+dpCaJhfjbYSIpQ9RQpPIY/FI7AEhy0jr5hJ2wyH2nsZtN9QcIRcIbZZCJ54XzDAOJ5oH2LENXev
UCRWCa5E1C72iV7AGZKJ0jbFnuS+cx+Pf7BQdEDlxltksHpiaGr11gupN8XsOLgazgTXHF1jp72N
KXUJ7XGEgs5gx2leRoAru0JaHzJwFxJKiwWAaOCPEzgxW7L4RIEfVGoe5gy8gmZCCnKOB18lm3jB
WOlgmDTHXq5zhqmw4H3B/TlVT552UrrIKVNtqWRNs6Jnlx5jwUqy1EJL1/Onu6oWTA2yF7bGnMnF
gGCp69buONiHbCKsGIb4o1sVHjJO2Kf+5FI82nOnbrZFgwPC1V2ScA7mNXkfmEnja6gwcFaoODse
QS1qTilxdOZF/URYLdjxpC259q0ptzV7K42/fASfgMnNrcm83fB81FveYoKdv7Zuy7xCe1WJ7m48
0RmbMEXzbbEFWLE9IJrH9vqOwD0BePs2icy/2EGMVkB7SB1tJCVGtWpaHKUscgHKkUR/rDxicmPH
XSRi1LgavI4RiOUl5MEb+6lAl71mDi72g2qws8bmgfuo/YWNDoxPRdwqNzx7D9IBQ5q2qgo4btBQ
y4urjavN0k5nMWBhZYva868Od6mHoXXSrlafBPtO9CX+Vt+wDgYcp6oNKWVoy6uBNGAn3eZIBIsp
ptAu2KTLV+4Q60t7tQ9hWJmqcp+UYawXy2RUiVS294f2MLrkr9i9NOgVEyBb80ApDzL+NQv4WGYs
uSKG7D9EIWh9s+KRG8gKnVdrSwRvzA0j9upbVmZIb6PYI7Nn5f0O6NtD07cHrE53mTEINmKlWrk0
e1cs27ksaqOuXePWLZDsZtq2K7R3N0HAy9CueUgY6TzjHY+beH4hnlcTSsLb62iDb86AS0Ns5DEZ
wgcBHP7gMkpZSdS/gdoSLky+lU/GwCME+JRoT7CPMHjW5mDeHNO1epsKb4FIOT0t6KtlHTw1g/8z
Mck4BgmJbo1hE672EmtDsdSu4llbi1uib6b2GHNOGdbFYHtHwwWDHtJGgoq/cbT/uBGYkPlA7Hmj
YEf+d6LOYzlWpN2iT0QEPmFaUN6oVPKaEDoOl9jEP/2/6MG9E0Wro/scGcj8zN5rwwSdrmomMdnv
yU4eCFHWFGnKas1V5qBRxCwvxC1TrFRHAC8ByAQiFrk/dwvhzFPZj6DwWdZoa3Jz65PhzI7eg0PF
hMSY/tA77jEo/65Gcp8xNFNEkAQdrZnQYiYdGnfCjlka6e8ER8s1QTpas6Qp4e71Gi69pkzbFfsU
ob3Zs/G8wKsktA4VpCJqwDy0JuzeZE2szhzzOyHCeukxsdP0PiO4MjfWaHO4ziRe50n32qyawkWD
GbSmYmOte3H66mIIDoNuQgECdYYgKLQi29hKz07ByTlhgCBOcM+9Du7RHV70Ar2mC3SS2oJ87pyg
7tZc8yx7Yn+xuOCra+LL4BEBPr7bvgu4LEqZxcAJ1F0GyNoyHpfO/GkzslLk0uzmnKrYmlAKLNjp
NoBpDyzX/K2XRj88IghrcNf1frZvTaw2KSbrbRQTte6UALFYbdzt1k3OqJM7nP7+flqzzOPa2uqt
6ncty1N8axQAytNvgy6KNV7q3sNcJaMIX+JK5EnE54gdYMNAmZCeIjp1onnDgByHg4nrNkIJRo3U
rdfqQQfkHuDTea/H27AmtIN6+tfX8Ue1ZIwRkBdtStD9NGxSmhpsZd9l54Dlsbe6bDcZ/2zI5UhF
gelXhHzMi8UGAn3QzDQDZXixAbz625JEHCcxfWDqDmGJW3/2WnerOUbC2pDIBaTbgBEslm0CHGPv
xvrzaFjHWbvbljMdvIKdepV9KXQem8Zyv4lLaPcRi5mNnqCjskViQD6VaNsyZQWWKT7bKf4VeVG3
azSdCFxUuRsQu1+xVyM16XRSDRRJ7bmPDQlM2t6Kq1cSauSBkuCPBPO6hR7QhH3q3dIl/dPEENsa
PdrZpv0n/+Xa3TPJYjfdSpm+mf5fYrAecG4ZN+beFyEw2HYAHk2chfMAR7kqo5+2h9zG0iiMldGF
hlIZ7xitjoKlFxly5KuSguaLeVvZXif8XMIekOxAsKTEKaEiT2T9pjGrorliVMp8TL0r1RiYFCKO
Gmnu4pTt6ag7ZLtq4xlrgwc5s3vY9jmqRbGlSKTdZZzaWVm+w/eHoK1cPvV4RijO1Dxphp3gKePe
+RktC11d7ybUzzoHRU2UduQ/97X3rx8JaWmz6kQJSq6aNBDPvrZpW57oSLCZNKHu+9cxHmFKkRiC
6BWLm7xWqbD22kKaVz8ec0WiYKE7f01nWJnC/YgNVe0JsB4Dt+dDxtIpTmH46QmzgaI6YERawYjI
byAoMteeDUeeRZXdtaEpgsq30WQN9i9+/1cFYnImpwTxEXNTUAgukaBhFIkvut73noZXuTxpIE2Q
e/bIjfSBgkPxQhQ3s+OpIC+FnBffbwOlxcG4unCjykTSE414r1rm9YvRXw2aQQS8fP2glABoka7V
+UXois+IBM+NCbR8k4+IjSiMD33HAxRlDCyNyaz2rm0yscyng1brIiC2gu/NXZhSwI8MEDW+oY35
5y+oK0V0YJtGcdHUXDG2s7V7Y19Z0ci6I+4CzSqupVEOh0E+CLtmhVEMyBtS0p0HqbnwRkGwzRZ8
TuWzOQc7ptfVTid8kL5Rs4kkZe6hcw9ENggAd8jzsC2YZE5jfYBjTIgB0cEoRJmRILk6RLbgi1BO
aMlAW5xmw+ig3Pg63NaYIAoPPegIdWp0DArrjm994Uno2EHWlXheNBq6qOfxHDvitdrsISfMN1n2
x2Tc2awslL4bQ9tevxygFZsSoe7wUKP5r3Aw5BRzQgeU7dKxQaPodL8cX260IYFo7dDhCM3+plSO
z56yyg2mlQBZeLKpPb6LrGt2+ay9+TEGZaKm5vLLYYnR+fofPcULPi8am5iCYsRmERvwgHEbS6zQ
+Ld3lk/v7GhdFaTV3QNDDHm7QSmAJW8R6clI7Wcj41c0JdNTaTIZHfKOP8jU3gfXf/Wn5mrX/Aji
2j+mBePNOXPjQI/jb9YnDy/1D8My5M9Ch2JXKcM5SCO71tU0bBfFHFBWza5X/PGW5r/QOtPjzvNv
u23f2tH/SAiZIhomfQVV7m2SlOxwR5ynGJ+baaLam+x7pZtQc0oUTI48yRg1LonQgd3RpTQqemOZ
o7ZDV4wUFuQcMXO6VtO+wz3KgdkMW9X6O+FhXvVfWXsfJnmzqylsZlLYCAXcpBoiXtvH+e2P81uu
pc9tbd0aTX0mhtGh3B4usaKbtnM4LZVtPbTBqA+Yu05j76ttsg5e3Li9DH2ZXRPUNj6hUbHXElcD
+VVT2rXSVHlz4Kvd6jNqbPa+3vwB1a8Ms6zgakxjYyM737i6Qu0RWqXP7lGuyEN/WAm2yHlgueZ/
a8CBd17534YN11y6NvgdA4Wlbx+KWY4hYAF56juH3sZDDN5ioUZjXYdaIRwA639KI0u2Wl3DUxys
LfLe9ojwfDi1uvOHxc6HMpW1Y0dcf8iRI89HP0NCsnOoM9shl1inlEX0dEY//lrX1HOGZw6cqZkO
4RdOTWGo+LRMNPVLY26ETf9OWnSYo0tl95d7B+05R71LV29vo5a6G5yptxtqx7z6zLA1NyWv1otI
307Q/TKzB2XcU+owdkuMsb22vXfsPebj8s9gNHTase1er1mGZaGZG/sqW3LxlNP/5edQPyFA6IKu
QDnNlG2ECg9Aw6vqMWQywihFWdILk4hQJBYi/lFQ5iu1Pm5YjpRcHSlWi+Kx8EEKRqSjSn5kQQ7Z
HVHrX9cg1bo0f0ZEP3m3hGYFKVpGV/2fmuvQKLUnkXfwC9ruM52S0xS9O7A/WeJv0bbS8Yzlty/7
bYt+fOOZOHTKrj87in1cpowToY2/+iXBj8BxD3ZwQx3MeSjCajRvHcRbSkj9l0vM8Ia2udyQ1MYi
5ppq7pvWshFvCxwMUrBLSofoIrUYzk57hd9IKruk6ulZcY9WC0S+bzbsn7me1KlQMjnHhvvO4UAg
bM/ayi+vkMfc/UxtHpLuA0yox1Fu6P98601bmn82GMTAi4r1q7wijPRziO/W9LH4ZLxLxHpLDTK1
K4lEyvwN8iUSb9qdhsib+TvZOwog0qSYBeLTSDQc4cNL/wOFwd8uYIZ2kV/zvfvjcKhZUKN9wSNP
vPg28ZS3UjMJ+Rm1V7tPmsNQj49W9+JTbzafNOUJIACvwrVcXxKCf4KRyh6tc2E+E5l5yBYn+4ZU
xc3wbxYMwGRiGy9ej8sCPa4Lzg7qg+DKgSPuuBflZ3IN9J62hMwHbV0Pjy5iS5up6UUxHLwsmv1l
6JwkGUsleGk2JSHVz2UaAGc7NP47y8nhsaJZD8fIZGfXNDfLRZFnVHa6c41KEa4ERjn36+XVjOxv
G2HBGQlAtNPXeqtSUmG6cmayzvJTYafa1R5P2kBRz/N17srFPHcWKjZhLHtRVuIQZXXyrDE1yWMi
rnjbuOd9gpwMPYsedvvt+2wpO6eUgaPsd8Mqx3MGJ3eXQntnKKS5J8Nll2fN5i0iFCMwyQbarSq+
LcYjxvbCTU7APA+1OSIDTPpv/B8wPdwx2phzys08FTbBYzNR13bJaV74/b5xSvQ20URn0/+tU826
wecI9fX9ZaLCVoPOj4XamunQIG9POqPetEskjtAZBrK1RtS5DJCCNF2GY71Gexor16Rah9pSOnu9
yq9dkSNLHvtb5pPCNApWy4o7dlsZEQEVEkGdmGyWRVQg0vx0oopeJJ8CTMLdGh+3QWKuXRh7fLe5
JMIz9Uh3uKBjad4K9UnA38ZjQl2zh76VOnDznCGv4/CKFv7Rzlb7rIiqfeWDCPVUMr6WEuFNb22b
Vn8rdec3YVYz3VP2TnZeyVpwTTEb2daWuur2XMe8j1OVP5XwNJ7xGzEliN36jIUhCaLFHOCn+mLn
kfWyqUsnvmW2fy6zuiPKOiP6aWlShqfmjCc6Hl8hwVwSd/yj6XF50PE3b4zJ9k+ZQ5ga28V2m3aU
b5uceI7Qirhca+r7UBbMkjvBbQIRwOPVZF0tE1beZDJGhAq/cmHVz8Mad4jH8RWP+dj5fzTyqXbx
Erv72J1sAopNliIz+VBNYWsfqKeeVF86Bztl22nB97C6WWG3xHUas+5k5C/2rnCLHdPohmTneabb
beYAGeQYZj6h1dVg0ErSaC9d8Z3HJToBFe8wqG4x4kfHvM/xCzaLPGiGfsdSGl+biAi6DD9KWM3a
kwVw+03zUau5vROqvrKeTb25zTyOO5eFXrASGjakpvW7tGfaU9vOWaUJkDlOyY2ONvKI9xOZK4el
32pnT0TO0e+1RzWPxmXqcVLobXFcQZHsduwc+IuNkiBX72IS0UaNsnrydZKiDVG9t+UzA+Kb7taS
NdEFDdzyA1H+RJJyT2aCmW4BKzLDVnQAkV1oVCzpRwYFf9sin2GHzHKH93iHlHR+4NeiBgbiy/lv
7gcnhm3KQm4t3tszSSoHxPR8pbmECEDXvvCf17DiuGvcunIvuVtYG59m4+Hm+mvs+MN+rL693rn6
Yl0l29fe6Y6gOZsb+83iYNUSxbXPelSua/3ORVqUJJ/DLKOnJl0br8rcKFgpO9CVtIuNGe8dEC9B
F889hEiXn2tj7hyFc0cjGonnj/4gtSoy4IxMHhNh0PaVjHsd272MMttaSd4EomaOkhTs/URMw+vq
H4AgxUXWFs+L3dgHo5akD8/y5k34N/pmzp86rQmJqMmOvF0W8mEkEE6PXKEz52PXSudAsO1wU5H9
lvbWC0L700Ig9r98Pfy9RvvQrfGpJyb0kiT5HznpRdjo7pmNmr6tYo+JPK60838fkiV9qWxuFoVM
gdscReNnNA4EFldYk5wxOlKcx89VsfwFI0fsSZl8JU3xMRSpd1kqAtcYGl8s2/oWbRt9dsDbePON
Y7ywuoyX1N1BuASNP5tEFnWJYtnrvzKEBr/fLjgDFopIp6XVJimxvXk0f0+aHM9GxnaCgIentCQt
p3frZ+l+19gKNoRR0FiuXp8+YZxTmx6qhSq6D4N3cc1RgxTXPNXwF3D2oiQaVBa2eEpCU/B6FGTH
eayD7XyJjtnS4cGb9GyndTxJAqENs7gKSyc7uVuJf0S41ptA1QYPnaOr0Z8aKd80q1pOi6leG3dS
AFwI1EZh7rGvAhnDE2QzLrsWhJoya7a9DwjOMrRqN6j9uL8TZkee/a+2aZaXaIb7IZf+HTG/2LPB
szZUzursZe7Naav40JPIEesyfyLxBWTw+k9laeo3bKRd5gBFysaRVdogtlYndwjbRDAbojvh7CtC
zhbMRLIf94I85AvLsAUbsoeUfjSRwY+1FSaETCO7GJZn62wBHc5Qdb/996F0kRAk0w5+l3Xtl0+C
q5cvJJFgPKco2fWG52zQfPnbnmS8ZxPH+RZaIAXE+qlVEP3iRsmfNUHEQNXxPUwTA4IsRi9YdZhS
3LwMTLd9MdBCBAbOutAz2bwslX9ialm+pMnyKluvIhCSzi1yplcUruXeNYqBCEdVPNVd9Q+rZMEF
fSGuA1qIjpgv4yuurMI6JZEoDn8X9s0vriPz65Ja30NWjXsEOuwbnANuCuciTJVc04iLfhLpHcXV
iAPAwvVRsEjSneHJXwNyPH59SV8Oj36p7m3buAdjE/qWnuz4y1EmlXEXurUgETNB5SE8YqfRE82X
nn0y4nUSEFNg8yQMFHMQSWM4oSCNnjQi1YyZ7cXwYotIXRIv4wmsou4yZDkJYnX7q3IZrreSqBTZ
d9POEieLfEwoEFm0tdzFepQzMTV6+wuj4rddLMmmWtgrG0lbsYFnBoIpZZe5ghgJtxT7hLx2dMZx
MDEz4eLtPmKzaC+V1xLdQMPK/C3eNeQTcUwxK2n0d9Cv8B4L3TtqHYMgo0U5mcc2MbjlFCaawS6f
McCgFkKoO6ZX0M2+ZwJTQlp51h94bhioDuJcII46utI6amlN5hnBOuGU2b+WRJlXpeGr/ciDRXeN
LaiG7vwfg8NDypnQajORt4TKLs2ok/WTcgeLhqluBYTiTOd/xvBgXVSnNxBJOK0Ho2V64H9AZZaX
mOgiBRDhvDyDVgjMdqpurgdrZBlXpmbkoEOUxnSfTeO3VXrT0VJcGuhMLprb3VPwtofcY/WPKpOt
FcuwLdR/4wlcyknvXAIvBd66sZ8hzuofceTOR+GiI1wLFch0fLCRGym8KoVwO0ZNI2AHXGenAThF
GHcVxIzG3xmW0ncsL/D6JIURGLWIj8rVwH9GJgFgjkZ+G+BpCAAE9BV9ceyY1daeqF7IukHHWI2H
dKIZMkcnv9pf3ji0+7KJy/1Aa37p/u9DTLrvljmEhRvyCxST+WASUJ44UssNZrvuFjdng/3CKTXN
D5yflkMRELcAb0f+l5WckM9Rvh2Uu0MgJnYV2FBCG4hkHebpUMqSOAJXOsd2fWgw8mfvbTx9Ijk8
ln3aUb+Igv1yyhRPouaIHLlrC07mxvAutbWmEfX+psURt1Usms5Jg9+S3Db0GbjaMCtT0U4AoIj/
nGdET7YKqePtPftEkpxWrx49ZdgRm8fTltob9jPiMVYj5ddScVuW6V9HRcw75gFvJBKMAactTQ+p
5AgP4Mvrc88wmEXKqSXGE9EBAu1gHhcvEOuzJLxUXubKwACZLH6yIzeNiXlCFGk2zL/jNSka48N0
ank1Tv99+t8/Oeb01SsCyv7/X8GJ+FvOCllU4Y6n1Grv7vAVI3w6LnCKtlbVHpQ2MG5Yxh0IKJav
kUq3BLjUCKmGXTaunptK7CKixp9k0lELjXbxAuSFjh8cMKSNPUPjhfrR2LsZkwqpX3DCAoVv2rfa
z6IDNgIsqQNeglZ8ioh9AIvLSxEN2clJx1uBVg60EHt1ZGBsMSTgCw9T1SZx9IBsildZeh5ncSuP
RJT+QhrRIFU2wGXwhNd6loXmiNiD6Cee5AiDYarPZM/OnrnXJwcVlm9Gx4kctG2piLL1Krt6ZEle
P4a2+Sfi+CMztG7nOlNBgQhwwqp/j9ZqKVCUH5wZFP8YOpe6freMtaBz0pTfRz1tOqqYFm2p5l4X
ar0zKDJzHcH4IVvqJ0+N+l0rpH5PWWhcZsUMmSDeyseZYXM37RgNk/DbQ5J0qJBgTnzajrm3+3i5
MuvdFXp/QkUWo03gz2gEIEtuGZrZpQlb0HjbHKXHs5cCntZJeMARTuWWFeSY6a1x9bpJfvTFissi
9MDqiKPTDCswYSGAiXGd2+BwxHb1ErCo28JCGVCrLe2pmYm4Rq9wjCOLyAYEw4+8Ua/8+EA7NJZ9
7ivpcQKh9I2XD90pii/pwXMEG0OFRSLepdPLl8aZroK+OlC13l2Wbijfa1Z2QylgW5usd5ZO15k6
mia1UhLfB7b1nCJEnLPj/8OYxYGmgA49NjhgYXgDbwFVhqONsWsTSVT08sUTtUb6mH+cvEQ+ywTa
AIK8k4kBf++PUvBD/hqaeXmt4uJ3Vth2SC2DkVF172lU/BBvawXUd+eZeJEQ99n8YJ7RQTr7qw/9
FA6EmB4mA+xTChXyYTBOThlQXpg99wc0+hzwpIxCGrt3k/+rwf327De/0wH9Ss81tWsa7bmdvxOl
14jO3eYg/FvXoqwWLQvgaPQ0kHT+8MHozAlZYTbbLOp/5rvWIGMckVuPbIqP/BblBhbm9+SyimX4
utKh5c31zU+0NEEWvTS4N7fK6t1AKsTs8xhd6sFASMDfb+tdem9zmhKt5c3SUDJNRVPFQe0qVE/4
vMl7uo2qXthda9+1padoL2rmvU2s3R0PA7Vh1Nq1MWTO3ZR2cLHzInQwKj9nNBAwTwyKs5KMSK1I
6ruNBqIwNICMNr/ZpudZK6k+DvPkJNhj1Gs7Li5h9xWyqoImW6StGxBV/0M3c2AECzMFTRgm/fkW
szeY9L5/QrVa7IrcU6Gl5clDLGm8xXSV7dkfFL29fDC2Zv9uM5ob00hHgjbmW8drwBoa8hprU8ts
je0b0GXWqDWEeWI9ExgfuaCLEu4vVGEHHW6e37ftIyHJcT+YX5h0xQ6MlPM+W/a18ytk8WwmnkYu
oJhAnwNuyu44epS9FcrXYhk7oE3in3TF8pKkznIwbeB/Qzlkh4zzlUuQP8FUPRN+QJfWTIM1x+By
HEfcUuLOr0ic82viOdnVrgjMthtO0F6L/yaaKU6mFb3EdJ8Bh0cVeBo2sSmevxqgT4/FstN9W/M0
//epN8/WPqYeCzARsH3gp71B+jkwnvD8R+/t81baT3aog1TDa/JohVdgZOUTwTTqIgZS9SqyeBfH
wcw1QxbeZDPcIG1iTY0yA2U9A2Y7NCKqa+4K5qeFQbttJmjUrREdoTmrM2NpYLS9d55qbboO64fE
iZdNXEyvNAWMolCn7s3eZG2zHLGbGA/liP5F1u/c0HNABKXYc0nlrwaL8mMap0VAz15f3M7+V7Or
eVkjtqJyeBm12HugUFUaugXLHrmEiqZ5STJ9vrpj+cgcv7xYQ/1TFajQGF91CeIHM2bBO0HvHE3G
Ka5zSZwsInUbQa1f1L+zrG/OabaNJginFpmnm34VRVWj/1d0a4ZX3PpQaTDe9dZjNgzj3PM73xIK
cdZHljf1hEXdKJh/mVPzomkDTW2b7lTt/jO8ljlc8ZNYHim4bQl7QNSHDrci1UFJqqgZVDKDW4WN
K5hdxTi7yJbQNozxxBlAMlXiFwctwaI3WS/rkfbN7Ddoxs69+BFqJVGTb+Ev85dd/cQp/4PS0u61
BtK2Tb3K36AK5lrVevEgr3jLrDI/e/02W1qyFxrGeqYfk77e1Cz6nIZiD+vEtnQtTMWjHu/mCMZN
HuWhKOvmUiXIaEh2yveLDwGnxmNyGqL6oVneeZh7XBGSSwmQ8kIb5cjQzrSPyPJWSbBij8wEmrhz
tqlGUXifgOyTYNY5wPhh0VJXTJrQI9BQ/FhIiz4IpClpX7/R0lfvus4mEv7q3msL745RG1+vzdNt
z4P95svpPnkggbTRYz7lJM7dscFe61XxyL3fWin8F8+Ky03sjtP5v0+LRWJ5yJExumndhOnaDFJt
1C9wZRbuV+wQcYk633ptBxqwNmb9mLjJtUlb/zUf3f5ksIzkTp6u2oLyPalx68jC1TbloMWhy74L
xZhW3qdtW7bRn26gamxwSl/iZfwFjdoL8JKcjMoyHiNTqlp291b58RvRo7y7XoBKwToN+dARByDM
0FkydWmGXtyQcg8BygXv3jFm3FhNvRNdqV68gedXxhpuC4rqmB3dLsZZw7qy7UJNsnLqcpBHIIbq
z9zE4ND4quUSWX4x8o8ZYwEFclLWJml/lGRyB1LwNfXzmbXvvklFe0s51YUNZ6ZGKLOpB/RjOdmt
m1UiySzJQfO5NAcTmjDrcmmE9TpP7OvRxpPi2BfVw70fe3F3i04xgAEOtcYdTqQuR2YkzsbWqaf2
psa+v6FV+yyEnPdjSkvAxMzJBKBStC9X6RhvVeykxypGdp0xU2obNpAW065+0Y3nFDgUmXpWdkSt
uLBUQ0veoROCmbEhjupHJcIMzMJUQenRCOtwwmCmQI2Ui3xZBrqcVDSvHZt6m2NjnzS02cpOEebr
6uFo7YkbG6WNlb10pk6jj7606qr8WI288VHWFqEYSgRGMVu8yrOGXd57WEQb19lJUEAwt54IgOz2
KrUeaUOPQVX0y2k6lh1+XO4sJb/MrqCKFUz1/EHDA5YdzDn/VxhZexUDscBdXWANjvLu3MQ2x8e6
rlsyrKRgVoHm7MpIf+iOmSJAlm9osNAQruGYeVsdtKyJXj3Z79WskRRWyL/Qo2d0mt0hLxrWOBQq
8BPWNQV5m0iCB8j5JSZPG00TK9ND1A8K8Kw5BFia1zw0cxvNcglTKJCX6duDrcpRQDau6odh22n1
U2nXsEgyW9+4zQAlz5W7vBzfLH6wT3I2smPiGd91BNxLdzt2cPAf+zj7jErP2ZGPHKQZvQd9BQsS
hMVPqDq1sM81fuUL9iVC0THo2G9Ks/A7K/gaI9Y0NMTEAYNWu1DWh+YwVN/RyK+0oM1amiI+0FOk
cEGD0jVjzHBq0+P4uo5+JzcdbgUIzjruuhoopifUCXnHD4Io0lKctGVP4/6khQ6vdODlpUQ6UFx6
QexH2S/iUbdZATtbtrYGtgJ4wFyu4a44bd5lYrBUaCz9eyIQODPWPaiiUsvKtjtgefuM+ntl9stb
Pxf/KpnyCDLc3SOGRULv+PcMsjjdMdI7ry+hIDneFs/sTlc6PoTce9ZynWDiFAlxyeLl7jHiy0rN
OxBhdESEUOw9MT1cFkIbYzDeuIxZVUI3ImNc57fZaYGcmKEP4CNC+v75YBbTBSc40gJ3OcTjiBNX
AqShQ63DCBPxziCdfqMl06EzgczXsfPu9O1FN7iC9VY+OmZUvIqDuXEH3lNdi+9u6zQ7C3tKMSMy
QS3+NXVGEw6Z5NAoITVNb7ZdVHsJCXlTrVNcHEYn2nPzIjRvwd/Aex6nmnOI6ihwopSmqWhOplZ7
h7Jzlwuu3iQYSAgIfaHN5zGtSSZXZYxArbwsrkP0bTG8SxE/ZDzkP+7wrweR/VE6K0kTJoVrTOsU
QQNHbuX11vJJ72Q9xd8s8htYRSZEujWdXNTtmKG/TQna09FsVBK6G19NxK8bDcJEAEwP0wYk4dCl
SXu2WAXRZU/ZRlZJfYgxgu/Kgkxcd4ZbnlrdEtABdwCBrmD1Vqfkq49K5FBZFBUl2Z576D0+znhW
ih79FIrHvdm9tGM23P1U+Ew0xrtpdcYN5OY9a8yS4tsvXikpd0VjpAenz8SKeUKGCxbxaNfFNVvS
4g9jqJ8yA7zaZEy64M9fbAIXgzWeqMkETjTIIMJ1xYa7B/ojjRxPH4NFxwU+pTxIhLOlXubaY34w
M69lTRCAb41CmyWi2enXSJJ/Nljv8WQXYc/2dFSX3HqyDYK0U9Nn1cX2SBctwwE8Ga95KphHohFP
tLza+Ykcbrbh9jd3gOoF6fyKXFoyUTb0gamOga4Wa9R4j2S3rYbSwNL+3I6VOFNY2EHBXYkmGlWa
6S2vWeJ4jwZBo2Xn6Pjj+gkW1vzAVfqF/EpwNFOHQSF0N+lYxhfbQrKliBULi6bmUBOq3REUQe5U
8vHf1+UmBEaUiY7QOVbqgGksJ/XDPCCHdvdRSttXeiU6WgLCsYuPThRCIUgDP+7i0xjXVDrO9DZ1
/qXVzYfZoXzLa/wilfp0V7t6jZkfXb/+p1nttN3iwpycmu4Y2f25rA1j75utcRjht5uDb4O47+/x
lGbX/z5gUV85MEK9mOeqMVpuikjue3BICNaj7hl+rBbi1ymewEDhvjDm5Oi3UBuWwb7OHmzAwrAA
UHvlb32o57MuiIbyB4nXpjgJm+dhYq65HXL+ljyt0MASPzuQOHYtfAnUqk1hqdbGk8uDdJ0t/0WP
zj1OglPBNy+YzBVR5Z20djKfoUhJU/p83cJDS4U8HuJpG07SWNioa2bAQg/ryjiwwURGCOxsYUtj
O9CmxtIN4Toy2feKoDeKZWe4rheqvN7X7vgGIEhjS8lSyGFrfMX0vlMxlX5Tv2hTWjwqJOJviX9h
pVdtK7+ARixgwDNe3wo4YAGYggpLAq8rDsd13y5p4uw2VCXqR8fwzk2OKNdpUDEt3RuEjp5pB+10
3vnTYTIHzgN0k1F3m8qy/6pyEsONMr8n01ztDM1X7/wLEj1ga8jys6W62ZIdMTOH7pOD1tpsqNYV
yECAYwhozX5WII0Ys2XGtkoJ9yWfk/K+jUzWAMgemlzbmSi3DmbXUJg0BK0byXypI5kdmtm7F5k1
nQvwfpspW5sHcBI7DsQL5Y5BFZz0B8tu/9aNYni3yuCSeR0L46o+DN2BcgbHSDUf4Kebl7i5R25t
7y0q3BUkvDejMj6vBjcXcNx5GD7sSWYXr/aJ6WvjK+Y4XKquRuUwr7JGvSI1GfoeQ68ZjTekxoVH
+LlB1of+JTEOynLCYjX+//dhnpmxlWzDjxXZmzsGm9QjmdeQOyNIgvd62PfQxROvZKbP4j+wy/tS
Ie6t1/xTr4K3ERVxcc7k8qrpDcuFqFrC2jTxJRX+sz8bFnsklGlzI8QLbrvfI+PPzahN6jmbCj5A
nMAJOb7q4vdiQSmaKjsAbmaf6priRrgSs2INl8/vWm9vdFG8x6iz96HevVeW9qeM2ajpOZHiGvZV
wEp5mFdLcmnc0twOsnudK804+zWq3DyKli9rgFXg5A13TTs+bJO3GPUr+r+t46fxH9NVdJp6ZnCQ
Zvx5EyJvxO7ureIGBTYufqJsiV5khMA86/ZsRe0jm7OvvuURr1Lffo9ywqIG6oqJawqraFK/pBye
RWncFqX9j7nz2tEcWbPrE/GAZJAR5G3+3v/pzQ2RWYbeBv3Tz2IfjTAjQAIE6EI3ia7q7qo0ZMRn
9l57Pgm89P6Yuiv8hOJqOn98x62eIz95dwWDvKhH+gNggUgaK6p+cqgdSfjewE9YoDGSHNI0WUMr
KF5wuEmexZrIW696NOrqPDlEhINqWAk1cxn5MGSnpE1ZVAAvnQumVRy8/doEGLif0+KEf8XZuLPR
b/VsEXCY5GrXFstRi0oINxmlZtB2IFXtlRW2P75oXU4RC8OfSNYY/6rfdld8ePJNo2bdGmX1UxfD
vC4cyZXKPTY0oPOsSh9D3sB9HpzcLvL/6EK9smkod0hAYuQfvnmKZ+ce1h0Iisy/kQeLo8+Un+1k
FnuVqgj/hdE/GP0gT51EwJXUN2mv89AXTC1Vu3Hx1m/jRsBfdlGPsw1LDmqecAl6FuuanAxaEaLU
aIbvWnY4CzIDr1P+nZAuc2YuCVM6KM8FJjiNz3g9Df5zYqRrXEnMYXtA5MG4QTIf7EOb7zjbcd5H
IjiTKdzhf5QU7lV1Zl/ooUPJ0P4HE9obh0WHbuGsFKXA6NBH7gFDxnPqwLLAJZEDAp6rPLylY439
mrCbtZ06RBLAXnfA4W8S6iu+3PTTzAw2xEH5EjELPoy6p6UN6w3ywOkC92VxraDac+LS29sIGyc5
r+K81ldPIYOmdm33OHD3w/xWWftqqfBbL7oFBqtGe3KSnag9f1X17ilKgpkyJcTjbeAWYE8JljJy
33Vs/Apov0+t2njCPvatyZihAjzodx2IC7Y3GRFhx1ArlDsFgtYwscvDBNNiUBTEjuYd8kxj2Pnu
lHHvZIJjnBxlph1PZUJ0hXKaK4be4swndABSSpKHBTSFtWjPnBzK4VC+hYm/nhr7XgysUuZBPZQ5
yzdQDPCJ5ynHf0qfW8nqy2uMGAV7FO/isTj6ocBaAaMcLiw87Ll+/Qez9f+aNfa/Td/9/zBaF3OB
/3+Ejd1+xzr6/m+ksX//L/8mjXnqX8BQ/kcKoGm5ktjGf6PGPOtfjol7QkGfI9fMXyBg/5mqa//L
5Td9Mm9Nx1r+r/+JGrPUvzzoYNIEhodYUbj+/w1qDK7Z/xppLT2S5TwhTcZjtA7WEiv5X7LcUEvV
HgEM5IIrk+gbjgt8oTzsOrdfjVK9z21zDht9aZr54Az2CjRWe1DYwEb4BTNvS2k4DU0JeH+ixLfM
8pZM9agiYMk5AnNFrUtbrfVwyT4Wh4RLJ70iRuVULep4HSXIbAx80azDV2FDUV74wz5EZIcEODwb
HWlrrls8WXAz8Xt6kt1EcmpRpug6fNV5h8p5DJ6FrGPEVIBxiBMxelOvp3H+RJ38OVhFjw7KSOFd
qnbljkZwp+3/NWXMlsq0JsvHNP5Yzt+gYnY7Ppvok7ZUWPGJzHJkAwl5ZJG100Ns7Afh3PPZym5z
s3et3n42aDVCD0e3GvQhtFTHmAw0ObhjjqxE3xy/DMg7eIuanvoVeZiKHwPP/6E3qD3jdWrKfFuy
qn9g7Ud1yiYhdPC5hQnf6ATjnUmQ1SYnyQ26yIcihzgIqMK8Emi7KmxcDxSGD31jvlkpgw6Sg4u6
eW+5Dl24KS6UIjboq8JhK0c+696rHeYPbmvvXI+YKT8nK6TQcvhAIwxav9+RRjH8SsL4Zpocvs2I
48R3mOoivx+vtSlvDdQnpFyo7KaUJeosowc8OP1T0uk/lhzwhyxDQAFJ+17BRaOt8uQ51uz4MIE+
VaxULq1nHolsZifhJ962qmAtiFm+W71BzI3R7xuXGrkry3KTq6ZetwTRUYhbBy9Qzop1WAIew/oi
XT55mWqfrPk+XKhm5h1ntMnT6ehrOI63OODAZKQ6rdvU8VaxM4db+CcvParZx7lyD3WAeQcGd3wM
WeFliZFcGwGSqa48cQuLGSP+WJbnBnPDXkWIfRDkbFKQrWQWsGnFk+dx1bF2Iv8oGL+rdLlguprQ
CChvh9kDGDKaaLDG/ifIu37jdc5ZjD35cZG8WzWZzg5UZDAl8EQCFFOesVB0cnGqQvlh+/mpERR3
wvmBaLVBzvwcUUkRkW2tQse+db5azdXw3NiCXblB3qCQz5Oqix30TUyuDONwsiDNlQwmHwpm3RvL
UszSwtbdhm5IblXt7me2JWu6SS4T6X5JsCBbuwehak1EPVk2VjPcIl+Gdr/MnD+VEhsZZRPtu9pE
a1EhZ8yDbVAa9xB+lsiacms03tGFDeVU6ocALKZ/4gtCwVenGP5Va9YaqD8RpVFPppcFjRkW0R9X
xCRGqSMhC3To8DQeSJR9tDGEGgE/mSR5rZLfQIh/e5ogjorlHOCtbuMaurnhQUoO9qiGfeQg757z
loG5W5x0KRYk9xOCciBu88znxzwM7pxLmFsahL/C4BkG/ZuV5cYhJ0/CIvdma7NVBurBDV3IamNC
fMGvFJdPDdtjv38JSkHNiUT0yDIpxowey3UrRXHKQufJ6Qb4q51NSlSbMVkJ0U4N7rBL4CBtB1IA
1qSV+fvYrH5T3Tl3oxPxOjF7ew2gwDv37CXO//wTxk6c15YxbOoR+3kA37/LYQnF+Z+w6Vg7E/lT
NM8kIewCZdpsQOz3MX2BoDP/zaED1U56Bb5UnySj2Qd7iGZUJcIBljT5a8KEii1xGPjSpc+OMtVX
ki6+R6dut6YBDQI9BYeTqhATAOPdmHWIJlPOn7KE3NHFw1ngpD9Y4Hgf0O1HVxWAPBpydGM5n7FA
D/bVqvQMqygCRdcaV3tim7KkFQGwKlpOVfbWwm3uohxttPSMSMJ5IiXcaJOrGXy4c4AiEn1kBUcL
bX3P6jWzdrXGqFdN5mfVEiSuvWEtH8Owtn6CYUTAKuvxXlpudRpa0sFsyxv35lT9cIHme1IUK4IK
etI5XfmjtTvfNJfeBkdnxZKf83ps+GpiQVRvRwd4Qj10p73uyTOXL2ljMX4QcX1qse11VWluu2Uk
xdlyYmBwAgYqYc3i7UrNjqfMYQhP8ABBlemGT8a7wp3qDxmBWHj+wt+qQ5Nh4+Lf1NLGxek5wS7O
q/fUE7802e5s7PK905i/85mRPQ0EaltR6MtIztq+damlhXVCa1V89B3fqGianF3kdkciXkiL2IVu
cFS9+MjmouO8E7Qxor7mR1bBxTVP0UvKmWjQEkBj5w70KinpYVr8GpMc2MksnrUOiwthSFzpOanf
qLu3ikPvavY4PED43RT6BtatmdpUEXNtgP3V1lQpiwR8v/jsYWsRVzTwAPBBo4AGw669fTWyHCc1
71uGDBobUA3bYI7nQ95Q8laEMKAIasZdmBUHxrfyZWAew2DReGPJR93RBhsZFdXWb2JwQMSNAQNh
i/DPL4kqxGmmWmZqHSFO/GELmlG9dyDvLmEdjOtgMZBDL9zk5nFuBu8YuuNwim1ABibImM3MT2Ft
+/ZnnlIKzNTepLAhuZ+/pbOvzZ8eDDYjE4320wcV0oOhgyxMFKVp0RVI7IqIM3+qwAbW5IfclG5+
SL3UX+Vp8piawWPKzh8iheT7YCMo8OBIjKHxGBEvgwF6PSvmkMT73TDJRxhQFUFM8Zpgvh7WCrJO
Tg8DRyh04TaEIxJpYuSiAV6kTLiIAmYGUfQW5+FpyNNXFAxuu9dtcMuYsXHsdf4GP+0TLQ6cYcJZ
9Mk1zGwzz9Hv0Qe/OqbTSS4dEGLNZ8+KsHiQTanPrRu8zqUiQMJiHjAGA/3Dog/rBKWeqMFj2TOK
xhAVPCfxNUNIXhi2h/bQNJw9ze0upk8C6WDdLRNt+bS8jKHt8PyCebURXz2CBvMeJ1hOGwltmpqo
4oyl1a/FN7Es5WYi0Q+9fsMEw2LX4Xc1usuZUEnU7N3epbzYeuR+46sZUMcYagdKCIuZiZSl9tvt
2M1/0yljftuEPWVTKTYlARykV/PYk3XvXxQzetnH+CypuBywhQfSes6NlzzODq5P/ir/oxfPfosq
BImqSwoOzt5/qLA6LkZ2+b2++8PsPkQceOvRs/WOB8U4pWm0S0SPiAk/XznE8KhTGEYzSgKE1co5
xXpeD5EJwRJWgtKtA9TMK6COO79iySEOjBbQZNCdcd482kQwkDlJsBJQSWuD7Qx9bI5w0Y5o6yxf
3gW/x08xP7DbogBPCvNRDYWHbl5BV4k69RXm8+t+G1Fe/cDr+NRLR6vcXAP2+cQAOH1/zTblmW1V
n5q0DGQWjfHCbhyt5MifHIWPAz62dUbx/G76YwxvBwmP1fT9OscrUI9D8CfLim+I1/aby8rJQP1C
WMUUUc4HIzGe8EJbs3pUnXsdq6m7oCyrH3KGH/TYiXEemujJEuqHE/LNcEV6g5Vkr8j6RuBuqkee
VVRwcVb9FgyXQVoh2ZO5WiU+gXBSc+U0g7hOORtlGBbGN0MEUPm999olfrcvtR/tOHHNfc3ifMNQ
w27b4Q088Hy1A5Ghx53ddyd2451GVL3qPPPemnn76jEk3oawCTeNV0rG8BAZxlroPSVCsEpNyGhg
quxzJdEfE+YqXvjar8RUqFPRA/9tCvE6T4W4L7+yemm/mpzi93qa9lF7JMVkODddgvhAkNKSB9YG
7oq1zhmUxzzlMl3L3qu2//xrP8jmk1sOL4ZK8Mg7ZYAiGl/P7BfebSrIQiXU4Jbo/M03HOswTlZ6
Q/2arNl6OGvD62pMtz7oTV3+EM+E+2X54BIUPlTBDUIRTdXYbPsagXi7fJCU4XdYr4C0ywfJQu84
W6N48ktRQGI+1yNTfcNR06qZtn2WWI/+UHIVZTg6RUA2UqxTkPo+8b2sXls237VclXR6286eg/0M
dMKPeV8aWzEkZRKMK4shPEhb5Rgd2u6H9gU3AVHEY4Ashk/7JksA8AsCcSzb/jfj2SGrwj8lPKGm
ZNiFpkReVOVZ9xZdRGWbbw165l+YfiySad266f6UrFlLiHA1GWTvkl0XQC35pYbB3TJEF6+kA/64
g51el9W4VT+6VWEeYueI2uK3gprKfqp0NoIU4p2W7PyzUG3d0QeLRyAc8oT4pmvaIo9YvlevTV8b
lPPbfInIIm8t+7b7b5JqxDHth3lD/pRz9Kvo1rVSHR1sdQgkjC6e10olageHPgGDZf/kCEYQD2CK
yTsfNp3onrpyVkfc9o9wjOtNR+vgRN6qBSS6noDSrOMgNVYyHUbup9Q6wn+e/QMYgfGcs2Rbt9ET
lwqgabR0SB89lu+xOiP5c9gs4c8m2ZytkiJqBNTiDZpBfG7IG13J6g1CdP4JjZfYm7Z/aqAXcs23
7sqcevMLHtK7a1fqCbtrcZZYv+D8+OYXXMPXHHnkcxgFaJkaGaNU5r/Ht75jVlj+XlqlqvBh+Yb2
BypIjvJdmUn/3qUxvSmqAgNt+4WZ+BVbZ7K3BEM5VTpb1tzperaQwQ36LVAD5UYKLos9MQnkmQK/
BA4l7ORLbIW7sOIWsdtR7rM8TCgp2mjX1A7fLqWLbduJ+SnrvAznYn3W6W4M1VJw5le8raRNoB7e
RFk6fcSZ2YF91AA/VSSeKkjn0yXOu+qq7RlRCeOPrVggB/8I0tsGpqMs0ahgKgE37c/jSxVj9y+9
tSRTMKk7612Xrb0oYApeNhoObmHSnhCnZWMyPHZGg1CI1dgqN0Oo0qDDMZzGzq73I94J/N6b3kIn
S64UccCFzR4maPydInLqlUXxm60skHCTeR0jZoMynjuSdfsJ8rYlmKEQQV5WFg2/29WHvGVG2MHS
TLBKYc5vs+eqSejDZrIeCJkyH1qjq3dT4RmXBmrKRUhaBW9QzlqEMHQEtM4b4y64vg484apG0dr1
SbV1O74hFtVvLEL/uTOjD97xhnzfmMvqydIL5DsP1jlQyQdO3mg3+mV4wc5r7/Jx/OxD81NFbr7W
ifcCktk/Yyd/5YaId3mD/8Lj8dcy73YMqNJLHnmPTTO1R8KtT7Ah9CEQ/T23GrJt0hS5uxOHEAWb
0TmyE6ipMYry2Qdr+oxsicn8tcDJ+TdOH/I8JooIfTb1HxoEvmQgVskQtVuFxsLz3T+pW+wT4h63
lss0vchebMP+1bTz5zRk8FHS/vOWBfY306Sd5eCWQSeJNmOYH3r4lZxYoKqF/9mXqbWSuQuRskj/
Nl4TruL2lrXh94CM6QpEE/qig9LRoAk9zkC966CO3hIO5oqcMuhFiMvsydvq7pH4MrEzE+dLGszV
dXzFGpQefbf8DVu53VYLNyIo2ouET7wx2oLsFavH6d9G9aYVHWR2J/2yXBQ3E2aNvcn5fB4WuZd/
S7M+ugeQwea0JW2ynKqTGd6GvMyegbVJijPuBDNPC073+u7MZK5CNBjfU1G8TUw3NmlFQrK7uBD+
sSIMnZue//ml3y65uUPDXhoSZTBKB216dqgYL50qbzoglKRHq215GocI7W2EADezTSRqlQn0fiiz
XZuYrOWG5OqFlrtxYwxec44DLK1966FNH5vFR2V3sD0aN8gfRG6tOzvxfzvIS/lRvjVOU3+b7NOw
1o7UfrlxBMufPFeJ/nATczxrTWpOTlRa1TNE6dzX3s6xJzrzMWtEjFsG6mAEItlqulfGBLi5iPra
cDLzlpU92T71hDUJO/ghz/APJ2M2vOf5LFYYsQNsmw6efZfZCrQlYrU6j1u1ceSNlFD4hHV09IPB
oVz2nEc2EAdhjlAblt8C2FPeApJu434fZygZhMiSW1KTz12azan1kMCYI0pXt5svkZEIdBRnmRDv
6tnuj9vHX1ZrNXsnTMetCxyHAZ7/UWp33HSSFXidxXTxVbRxMp/Hm+2grAYGXcYyjAVHa9vpr7D/
cLLgZbk516phdV+jDgqq+MONImJ7YIiF/u/aRgeb+l5yCQxAOGX0abHNgDEKxz/wUbExzWQKW1Kw
MNRT0W8dTnSHWQoaPDPyi+0NRMMY6IOZGjoYcQCZ4JBviEAyg/JjfhN5xay5IkeyZDu5SluZsYck
sFhq/V3GPTGrTrWSQnAS5UyePYBnhhCHMGsNoqNzzPmh/VdamBMYa+9kW2RMgehGEHaivq6wpC+i
r8La0pPPjyx71QYmeLrura8Rid5Ja/OiovCrLNziWiWg1CLYl5CXligq1JAI+qbiWKj2252s4VVX
frArPQU1JUGSN8mL4/bVH81s0WCI8Hec4C2NyDJTRxAJGE68gEP9DlRebmRwiQnvWsfmyYzG+BjT
xyyeP/hzdjHd5tobT4PZfrf0dstERHyKQR2ceFwTLXIfRZ2dPe/DtdrhWSEGW6Up9mx7dpBodSgd
pnjCNJi85dAQY7JIR9C0dakpnwm+iFGf4DmCPBLFR8cBU+DYxmOosoB5mfGlY4+XCJ/oQ6u9JWa3
WfNHLjXKfHfyDKJppR7iEDjrnP4Np6tCnqOSpULC1UgvLAgKYN0dsJ8E1Sf2SLdW2IzXTW9/6QG+
QYmKvm4VZ888MkLUR+WqcGMG9rZkOYwbSWAPpNPe9zIlRKniAYp6T1+Zx5gPRhlYJ+RIG34ruYyt
8eHaA/4pnvVdYMnPujADJq+9ce9rjBjVNB/7ESqaO2njJhPqCV93HMlBhvAYtM/GpfxZuz1P/hDq
etVGFeQpiGycwfXwJBF1UAnNNWg1wbdtDLt1avXmNkWoxIaA/T9xnSvICcl9iuJv0jzIhSA7Dwus
2llsDV99q3sFNhT+soi2iozgF3P/AeND77+2CQwJgbRwmAgCFFl+i4G4dX7r3UJy3qtFETDq+3le
wctL3oWIx9vgR99Z374im4v5WkhcqxqrOKfxfIQtQ2Wji/KlJbZXdk16MWiW12XbfraJl28znFc7
Cwn6OXaTz4SpwBPYunkjnYKiomXdIKhCDpOyxbNntEhOWJw8VIlHuJFqQYJbmB0bVd6JQ89eK7hj
NRrBQ5mqZYmpEeTiDsB0Xx61sgAg+Nhheah9/P0hVnok6krJ18KVBSpo7I/Q2qtV4OMkNpfeiuUM
FkrapqPQAiF40d8XmRd6u5DUpd8qvIDkZBjPOAwpR70B2UM5J4f84PQHYOS04mMJjKl6LkCaH708
XEkUvaeCp7dCI3X554OY9oaT6Effn41jClsgKYDPBPuhsqMLQjaxiOieJ80Vib35Pz+ENl9UDQ1D
Bhl5MuhYLxAh1oH4Rc8TXY0sUjtoanBiAfSfswEOUMLBNtItuCb3M+vt8EwR+M5XZdJT86mNxnCs
CH5glUaHgvC/6SdaMzk9RmUzXhTmu4dp1O7eXko45WcR8hEelDhD/y+oqLnHM5zCVlMfowqOL5kY
HMHKoilomLpOuJnJVnD1c55yjPUu7NrKMdVGKnHP2JLt5ob2RbJs4WRCQRS9IymN7oC5o3tX81Mr
XevYJC2J6b35YiRO8ugiSmHsDOTRy4zVPwVAol1nnfr29zT66ZIZUB/HMnBYY8xgx2bH3YX0WxCT
+h2F5c6Lc/cTU9cDiYY4/eJLHsdwNVNzSf1oqNwx/K55nULqULBD1t/RwbAKapMGHV/cqdS02R09
2aLoxYjcki0Gi7M7hEac3LOGQZZZq29bRfIhVTmABoZIeDYK2A4JW6jSHLJ3oqaZgGPkuuNk+iKx
AIwhdMd/S3uCoaTddL17FAaXyAoHKo6wvZlho1aljShJgec8hynbfW9KgEXkw6VPwpK/qTulc3ds
naEhjiUK0aAmIxwv4HoJvROjVrZL3NrXUMNAzDGZAeX8DNIsevbMfj1ksBZMYVhEsfUCvBCrqiLE
ZcS1Ar8RR6rhScT5JhL52A/ByTTDMTPIOrXrcT/jsXrwwr578YtBYTRJ5Fu7zP/Nyvgpo9Ti+zLM
26YBHxnombk7gPoj+MKGXKc2PXTdksxqpqc4FQTOTMY785AMHUj+aZFt8pLYebxOU2Bd0I31lvc9
OwxYqx/CiTXIoj/pVE5BkfiIKuyQSHa7tQ8YSwhdiPHiqKnFJ+lwC3kFMa/h0F3zRnNv+EW/8CDA
wdJ36CTDbzT0Oz9kTT2N7dVNwA970c6x4aZ7c3fh9YTXFC7qQjkmH60FSsNUeyPIvf0QOR8jqRQP
Gc4TMiO/PL9/Yw4oQSVb23A03+ra/ypgfPQlro2lVbIsf9rKWlsXCDJW2L1VMvlxpDjhXS5u7lgv
gSDOxQIFszKQ2MCjQQxk5RZueMwga9FPAz+AwT3nkFuAfvTnOGVnSMzGDS5EeVO+fCGgtLuWtJpl
wKQqMrld/SbhfRQW8bf2+CMtEmPw81RP0oi9dePYxzKk8i3I2DoJ/Td0MNoFcznc6xbyPSUk3LK+
X4YPCz89zHa9k2ALTUE/zOWt4XtwqTtkn9rx7VUwnKa0HU7ejDE0dgfYZFUS3pOUl9gZZA+hOoxw
m0b1zWtt58gUCxWUn6CfcvN06xPdgBHXbF6S0V/SXLzuHJVrIo24COde0qwiwefcYPBIK7R367il
/44fY4M4SbSC1Jp6Kt4xYa8yJxefZU2UeReItZTdF54cTEo+mmm73DXKZLcA+kABbhZieGY59WLm
XG5T/uKFkkB2DIcAFhuHnNGkRp8Z2Ju5BUYVISHvApa9qJQ/ap6fB5cKEi0ccQVBftERAE1d1xw4
3YUpRLHFqIQek1UzprXenr2rFdAEaThMfRStUxNxv9XScutGrnvYR6yKcSs4uqf19Zm8kRgR7QIX
h/t9DuP4DhjhIx80Q3dmYooYZMC0zD54gyo4qNREne3scKdAvS/Er9To7WMNx115LBBSVPSD6t7y
MK4hH7Z/qWPONZ6f1o5Caqdq27I0CHLSBsA5wvBSwe/KN9eGLL87P8+uOYeMgx8IF2mLuFpgGcs9
X58qxKxrD6XsmKdvIhSXwBwJ5ypeTVTHlukhDJ9QXagRYC1Qu0C0z6ISb35uReCMSda2M0qIKJk+
s0lvCMOGpWkHn1XvsBPT6jU2/GHVloLUboSJtKanvGJ/bUUfNsrA3F73PJOMXzhcmikGPgq6EPI6
1s1KVH9MImMZmozkYBsWUU4wyUeqpIjALFnpF/71a5mPFnYaljVp6o1vkXCh8xayfhJpWa/yJdS2
EEpu6BnqR6sL1omX0I6UI6p1V1/8qNeXLsnYwk3J2UAa+qHL7CdpqKMD/FvrwcchpJb5T1R7eid7
h9RLPSE983mLAU91Nx4Oohfy4OKEZf8yx+aVsS6kPuGSFBo8S7YhG4/98Aqec4fK2TCQmRNxZLV5
sMkDTcjMDLlBJlb+6Jpi79n+p8+K4j4pbzii3CSmrIXlCN7IdIxnmBHcqMgRtrOFycx3Wg1jXxRP
o5RP1RAE12qOog2H8jOuWah6SR8yUDFpS5R5pznjUuow4grNislypg22VO8+iaY6TMwXH8rEptgI
oTCkafnCHNMEevEnnqt2M65yATIKDBrTE0t8sKz6jPW415axKr1vP2AeNLpvaYg3FSF1MZVPekkE
M9n2KuenZsYx4sHB/A36V/Q24TThNjGH8Nh6zCgj2bMM5vst5HlcJIO94RXHRIi7x8L4GptoFnOV
gLWF0inAZJyaYu52XmT+dP40n/D9pivZpWgvzPrcBqXFeLFNdx1Gg5PGSrtq+GseSMquOQ/VvEaF
aW+0mPxtHuWgD0kpjuyqWVtJ+BFQ3jCR6dNT6mJfwFUOBxeQMLrKcBX5zbi3NowbGRzjH4nCqFl5
3bxONewHS/rGzUj656ZC42NhbNhaTAJXcNeyncIxkjXc6xnClrjy3AvrqG1aWly50I2ewORcGk+m
3CFM1Pt22LUdeg7VMIuZCDZiqCRtAzOr+1mZ+Q/+MrE14vqumZcQ5p7QElQMg9oOX/wtsOIZQUb5
pByf0cdkX5gLDg9cQMa+jxYcDS5/ozD/YMfwT45h363Or09er1usJc6eIAsSAoahg/4+DKtm9Oez
bank5LkwGktoslGRTlvfdcVOjhAdiBaU7OdwVk3Rn5hY3JdImD+ofbpNRRrTHjBAtG0lt63tZvrN
sAbIBL0r91A5uU76zMctX2xsgES0o4W3cXob+JeDI5mQpvSkKMpodFCoLmXu0DN06XS3MZgRvszF
h0NAnV0HztWVpXsVy4caQJGpZjjmJDrucoErJ/AZGoZzhQjYlKjsG3O4dyhBdeyII2CHo+Cc2/pM
vdZ8piebpKU/JKs88ZcwBhgWUhlk9Sdq9WucXEvGEnMSfo7L0B0brngbSC7RDvZIb6zH3y4ShdaJ
T10yugddeCzba3FJAoHmwvfKzVgALzR4za4ouh5lTcyNNGp/7dPkZ3XWHBMm3FoCcfd8riJ294hd
u5Gvot2bVveWoMSAVtI9ufl8RukMB1x6uLKm9oE1UkLQNo8t6B42CIBODPyz5I2Um7bpfmIFhgeE
PYC+mvdoNJ8GK3uDrHdIZfsXEeP4YOCbiOrfMyGlRP3R7E+0IrGDv7PAYUhIOpFVXlk/SA58wi7B
ds32nyiN/uTj0pmNybFS0aHrqRhaC7ybFhWXUIPS21egGjXmYWcRcXUZmlpr1usiwR5UFe1woM9M
T3rsLug4oPRlLl94wjip9xsiaSgToWYKcfW6o5zfGTLj/tLA90qXFJGLNaaXuu9/Kzv/MhvzqS2T
X/yMj5Cw0Q6TsgAo+86lkGDU6dMHgAd4yuQ2ZLmH0kf3gH3ts2EO4Pvp1DIHFcScBjzvEUp8qKDs
hJn8Ry4yR8aWFbFTcet/KtN9BXoKDlv+GjFOBKQFUwaDmyHmC6B0xeQqUSq/lqo+5srCEGuu1dg9
F8RBEtAcPhlmPhxCNpM8x6yR8ZAsgNR5b6jpJMYc/OiijOng/nLHGtfBd3/ZKIHBVxwNT3W3hkS5
Kci3vT88IWhxYb+CWAnKvT8T0DbrJjzXRnkzY62OFUOAvZ92bwEr9LFFfz7Y/BgY2l9yeYADBH2k
fIMawJTLA/Q9hykcbbiaowV7q5AIG2IC2SasWOxUj0GRkcBBpUbJy71kDtsyDk7g/L69qN7JkriA
VHrnITmjOINgpoLmJOWMMzXRVDIoB18yOTx4xUcc+M9Cm+MtMagYfMekvB+6B4kk/UuVjFcjv/tQ
c9URXZJ/oApH0Uc/C36H7Wan/GOzgAgi2zSB9JNlUHi22Bh4z/K0iZ8CW36OnZucHX76dMD9iQqZ
GE6M62LhjIT1i4pqftQuLmo2SwP5XvEyMCPxD3dCtBg3jJGwUaDyD3PX7rnBoKby9xuQg1a9h5+F
pGEmmT5sy+4aFuVfH+WbO3j9ajQjxv8UPdtqin+ZCkplfhkcNjxASDYmXFnYXw+DXbxli1asLVkY
R16/G2HgPMxoXSmFVHlsMnfatyUJhl5KAiRe2ugRIS6Wtyl8NJXdnwoBlLyOY2xPqetvUTxC4XAI
jOi6HqSB002HKeKFhGLwU4kspY3t7V0dgrHtwsB5muvv2UVpZpXxakKSCeHuZUIhcIi94gXdBw90
8G2FVrWiFlkbvVd+xRErB6oUBMmQxtw7Zv3iacrh1bdG0bwyvj9MpX5JUtn92LV7JuSk3Qxmb3Et
xMU6bv+DvfPakdzMuuyr/Oh7augN8KsvwnvvMm+IiKxMeu/59LNYUgOqarU0czEDDDBAQy2VjYxg
kt/ZZ++1hebQKOgTmhhuJd0hQSqKKySiZaUqjy6LrSVPOSLqNZE922LGNV3YEuwHNLL21Km5gfeg
Lo9bVdWy7SLjFaohniweFaYvH8TmS6HaXMrLuRFAaTH9go6ajrZpDeGv1t+lbID+ejHthAmoG1p+
5iF1mW4sU1wTYipVpRoLsAAMoTbRtsE9RK2AR26oMbBE+QqzdcDNoPZUJA9dRSa0R85vJrrmPPIw
3lUAs2K9m8aKTR1NIO/FiehSplF4abIpEKm5etE+I0KTqXWua2xMqsN9ifVlPsaELE/b2v4WRxOl
qOQ5Z4UvoeGwJyIhm6B6xzWPyzExuU6knxQQNAnIdGKm3tOln2OUKSlrrAxXBpHTga1jjSXXRvow
+ViT+BqR8Jvn4VxEwFtILg4JtrZUQsGLL+vPJM0vvYUZW2IlXHNyshhb11ws3agwiS5CEiBOSMQj
v1kSNL/WyiZ4MicNA2XQUq1hJm2KSztTRlG8Ff3CnfDJBXNPk+4RN4aks9/KL8FW3vIk43PQsN+6
iX6kQYFIGzqoJ7zLxFyRIaiYkdRsLqcMSOSmvy9wr53FlGp+RKrYsLsXKeahDDdkwVHvhJI3EmoC
/bgFEciiB4Lr+7dG61Z+TmitzAIGuVhjoRP4IwV8gVDWV9Gr1Bl9JDAxSJYrKHNlUrzhHFSgpY+w
9W3ZhNXj70ELGtkxKxxIz/B0+K+4AqjhxWXx6z8kIgg/FITrlm4plmbolgh9WNcHV/8fXPsIvVnE
59Szhy3AEsuuPAmJNc5iF78FSxbV1cmr5wR7MlGY64ECurFO7jYmLr30q9HfvBzj314OYWS2JqZl
6oYsKcPL/cPLkT0pARIc0F+qoor5eHeaJsmnWQ9WwkGWn6pZ8Mnii4eF5L2rpbBNMzOZC4X+acQC
kZk45aNrr3puc0nK0uRvXh95iZ/eLmOINkjf0xYWz4IfX1+qacjoUdGTsqK5KzCwAaWqHVNCq9aj
Js/jmYvaN6Ih4VCyfQi6tHh0xkv2Ux41dQtNBHJU3OQNlgGuyP+fmuG6/MvUzAEuyfP1Q2rmt9/y
W2rG0H+x8MvIJFxwa8sg5/6VmjGUX2ifVyzin6pBssbiZ35PzSikZiTZUE1DMmVdMiS+KYqEVP2v
/5CtXwCxIEVosF11XRfl/53UjCFpP11PoqHpvCwsoarG/1SiO3+83h3HCXSPAMbcRvACVCRS7OmY
in2gZqVZxjSQTj0tdg8xdshVV3MHNGjZ3VKGJNLAAIF6pNVifMndlumIxIMN3SbzSQXDgSscm/A9
j4wFedNsXtHTOnIlUrFBmQsHOFDO2MJr9irDopm7aOg4PpSeLgL4HXNqt/wV9u7k4Apeu7Mz1WsQ
AKuCUKenLFjzm7Oe5ui943pgwv3Cek911bmxqHfnZgCJdgSnw1oolWrNMslI970aiZ+dVVB/4RhO
/q0z6ZgzwWKBSu9wsPlSx/KEsPCliVgBJa4GJKUoEtwR7ATVVdi0dB0Q0Vwn6LUnD+wzY22D5TLp
Q3fZhW5ylQNJ3Qk0sE/I2vHl0iqVwY0JvXzYzWCUqQsHc28bbiNNQljnZQ4Vi9IDhlU6i9D0p0nq
d8g5mbbkYMCqGhMNXfFYchFiHG/S5I76YTkJ3oCW561dKNhVirzbZR7iLUOJo51VHNVbKRVpzxTZ
EheVng1VzTYnti790Hv7y8C3/2wgrQO2j3LqPni8ZmlE0QMLT2gIRmM9WIamG55m1kJMnG5bVX34
zZSBCctcBrdCAzTTkZHdZ1ImHOI+BW1G1kv7SDHfzPF+DFsFqj53ZaC18yLAH1TZqrOlItrGTCMy
HfokthktcnvJIbXFtywVm7yggS03VRb1fsUxMZHRbdJccKeRMLT8dZCQDo6eBDvXbtG2MzXr740S
QhNRk+wuVFCt+jIL5x6nCawlkrHOypIVfiRlRH8SfulIw4e7ABOs4tEp6PzMZLCfuURDV4N6sHRE
0gChWiLlVnIz8zweR0WXGxcLmXKGaSx86q7AEAiQxqOyXbBHEqPOmWStMG47vORCh5MjFUyip4EB
80ZsBP4wUCknFc7xXkpVhbqBOF+5on7IEuj3Lp4mDV/vJCVWMdFs2bhQjpfPgZNZA9lRR0L2iW/7
Yv4MvLarqY7q4Zdkrfteu5HIvd+BUF7H+qG3A9zZpOH5kgjnpp7PMZ+dB9BOgwV/6vjmKApJN7ES
8FfUHhYzRc7QjbjGFnpJGEvApZaOM0+1ToRHNZKaqjyTYXRMki6W1qLvlKuIEnBKR0v2LKRt4m3q
g9rn6WwRsq9MEnQYDRS+9mkQYedWC41STi3pZ1xF8dSUOo4Ufo0sBebBwMOs6Io2ZSCR573Zkhit
Xf0Rqw3wCrOHwqAHwZF9QDWpK8GdYYADr55qBFdy3vwobZnl4GEME08yACAr+zMD3rlK4R2fI9WQ
Z6Vlt7jcIZOJQWLfgXsDHegUNBGrofk2w3wch42JOqKiExWyV85kr2H1p9MSMaKYnFW92PNeNBEc
P4ggLi3vZRfSmKT3FBtZqCVPO1IozLJAvnNidsw9UNRqHgldugr0MFlW9FjuG9GuG+R5UDWsOMm3
U4rhP3I8zdPMVYNzyD1uVEg2gj694cFWjoeVQtlp48KTvDlHEP0r76WC+s7G2JGEr/c1lfOcdmMf
fb2MU9i/rcaOvi/jfd8gxBJqMDeFgdxIyxnBwoTvBisO5LMm+f24xQHPDrGvP/smodaoxrDL4tFA
WiKZ/Qx9heVh3GveqStc8Ct5GUjc33HvV+zkyzH9rtqpLItiWyOOjbLcf4oS5dcxSm8nIDNroS0w
RhbuJhdEBLskUJdJ6wQTubO8W5Dm6lutiqYyNgKoK11GFfpYqmukbABD6aPtDYxvrPwXaZXlByJi
5afhI5WPCo16bDp7rZPXt86yavx+x169nMtay4LJ7Iy7GNF9MUX21ob7KFXfNCO1mzzB8BPaLqdk
g2qj4Kg4TbZJzU/gwSBQStO5CpAa91kbmKPGRqvQoBQA8G28Up94ac0b6NJocMbOTSVNkFTniFRL
OqKHD4qSgXnxIlYiy5TOjV113Nehq40J0Se4fL3siGku2aStjfRZh5ROYXcj+FjpVBKlXKYJJ+Jp
JZsU6vFNN+lZEEyqJvfHSVbGGy2T1LNNvcU3t0ojZQNHgkQS3oN4nXMlLGCX4nlXSMIu2G6Y7YhA
OVlDL1PrFZ4spMoiSA5piMMutPixwm7hmodBlk0y1eGOGje68QLfKm9cQ6TJm+emE7FESSLGP19E
VJPEqQZcYoJTXtulhJdmXojOFChyAmwqcGei4BGEcrrCeZcknxik5arVLlVdVrduJd1iG2o/HRTO
SzF8c0PfJnV0ZS2oU2aFeMnReqeo7g4nibcGKSFMvLpRFllfiMcmN7uzpbjNXJUM4VABR521ap2t
q1qkmzCstrpfJKugHOjGVmE/jFDDh0uSdtxB+V1zMdoLy9WNXdQixDpRUl4tvO03PohsFch2spaN
6pvMGXyuQm+EuCa6a5hCwskqkZXDnJUXgzaEYtpSNEJ2ID65fQ1yKBSY4j2XtfIBXiQ46DpnIa4f
OXsawDdIDHeUjiet4HHXsboV5wmb2k9TOTRAugGe0QMz2LbsE3YveylZSbMpY1tf2zSmHYSwCKm6
iKt76pbZRvPM/A0/Ep18nWLjANUzYe5nAa2fXifM3ZCcXANiGgBVVrI679zsKDo0X7UcKljDO93R
QHzbJprhLbuUVSgHJ+Wj55OE4NXS1FJqcPxFyd4GdpSdadFDPrHx65wS4FawATAEyJJKHpE6gujZ
sZvET4O59QSXlzSLEAfIXD6UZNUlL5JgKLolqmbdOWw4R8zMIh0jkbTQE4tlB4Ve8wq33gTDYvKK
rAgKqhhUJ6E0oNpqEfnYqmmWtqRx35YY/oLMD88JXZArsi5ZN7JjNcaFEwIJkFR/XLDcxDOETOSr
s9TwxUXoW86F/nF1IRRtszOU2h7rLHP5gBvtQveeMWVj0YNacd2UBkfZ4YlAmittFRv2TCC9RBCu
K4cY1wlIK2mTQk6PhPSaq6XZ5VWQm3IbIWPeDAdcpAWQaul2rLxBJ9Rrk+72J265nGRzrsC4sr28
Oou535xceh4pYQ5CVgxkx3mnfHrJFMnkbm5IykZr8uCLkLUKH0HCjeYX1STX6+9FYeIAfPPo0pRE
cY8lul75hsOBtfCTlBScU71btM1PMbS2i7Ao2onkeXAijbx+lAMSnLOnQu+P1XOfizV4WkomUEuk
5K71SJmET52pcPMow4o6dDMtXIwE0JLWWWjr18iovWUciC3sTRNWOJLRg3IlukuVnJ+x6059qXZR
7Fg8tVsrZdWS9qa0Rl1vxg7hy3kGKwXo/VDMRwkSz+bEz3b8Edq0txWLu3MjUrvHaEXLTw7oGa46
+5yM43k4g+DZ0IRl6T7GRQ/jZITWDWIfni0PMS9vd0ZSU4iB0HpWXMn+yO24ZxviGi2inZu12AM5
F7LI0KIyWuZDuaRgsicYqTHdasBQ450n03U6BsATjBo3dSa+0PaLuOEoic1Gap0xTKJHK/XJNWC0
QryK9QqBR6c0xCKRMYInD/ESptVcj/AKGCSiTwBNSZg6rrREbVX2hdjEiypV2k+uQ8chRyrlz8YP
jReEMzIKlWSt7UxK2A/YzbHhxOmPRdSFSaoLzoIaTzpevRiKta57JaepUJf2HMjaqU4eeCW6Ctho
cD0TSch4mKtavmkKKVt1gR+cRMPHFUtWM7jhaXAuoqc5C02gE72VuCFRg8Dtv1D9ZIa2XqwTSdK3
FJJX71RywAjU0qHajz7hwNQLk87YOlhxfM9nGtPiPq1km3BfUuhHy8n1W5LFJL981z3+HxEd5p/J
7hl9Fv/9A5rjnz/+Z/HbfyNdTZ7l84f/mMalV3bH6jPvTp9FFZb//O/fRK7hV/6v/uR/fX7/Uy5d
+vnrP57fokHm5Q3xPso/CggK0z261P/449/w++8cvoRf/3H2gsCL/uS3/E7qMH+xZHOY6HVRU3XT
YOj/ndRh/iJKoi6LROSl7z/+u+Igm79IMj8Au0OVNE020Dz+pTgYv4iGJXMAM1QRAQO6x79e2O/6
Hu/af9T7vgtov8mAy2+//kO3NFXhVckS+hqHOlWTfhQctAEh7pmdREFBQtFvUZ0gxOyLYCKJ7ZQH
6JLjt2XLJz22J43Gt3IgzUg1E3g3IBtZZOLcdbfs449+m52jc3pt7sVdE72lgSk7u9gKiiamCME7
/Had/cdXbv0kVf77S/8JMIK8EKXcL7tF44kbX5M2hdoEc8GjZMQ0KeKQQNnaRIvI81LUcMLYVc1r
t9vZTTRn/b8LZG3f1jntyhm9qKLCChGohGbqa8mIbYoOo42IRWAkHy3KjEZBqF8xW0CIb3HxhEdT
7eHsiXI31gTgbV5ZTwRFf+HWLmHGQpm01XCdiZxQ1Y7tiWdp6bzovVNoqtcaXy/v+kvQYsRK6i8W
sWUv3VwFkly00N5q3VuyBZhJoRNt+8z9qFQ1XgZEPScaB/hJT0vWtMOe6ykYjGmVqo6hMxjfIU92
5LDoKGCx5BPb1JR2bmSBNsJCHYQEejQvIH0fsVIxTRnwg/4yWn/mioM9p8Uu2ZMTD2Iie0rIOsGt
Gr4crfkScr2bGSIqfx+KyLHt+OT4B52PdviIcz5r8xvstGV5b+/ZNT7nZ3Erxh/eWtr0Ae9PUKdr
Viy4pEtfGAl9ulXVkj2yiVAF2mSlsiFnuyMc4BpaU+qRuXuH4rCtN0bqhEMxQW6j+mAmolkFfEJQ
qsYEvFyDxbebu2SpCH+JJ181WB862kSOhwyzxuKuT2IDj2OGPuIIM7AV6ZS23Gty9Ap5W5f36j1y
zJV+C4rw3iAeM6uIyht1GmK3ER7FM3oGT5UW3hUx1YdaxDwAAtZfvi5MuqpbMVdcKm3mmvjZFfxY
Y81K19k1OCbHUlG+ijFZ7rvKUTn12hmpgZLVuJ7VfOLZproOb5MjaSso42/Ww/oItIKzCqbTS3SD
MbnN0oJtk5+fVVQDSwU2I/m70KTvPiLBr97cN+FD8It7cWNJqgE/Nlf1AON3vDIY5BRlRLzunDu2
PbbWyibheMNDJPKjdRSthAemrqcva/W4f9SPiDKVkS3RQF6QcfZrCQMhO5/eetmVLRN293aeoqP8
ACPBtrCQNuQ+pequ9cVchsQfTAFrLu3wQ4Q92q7KV/uSXvSNsX3XkzHjVyL4k2ZXXrL4LPC1Rk/v
aakfpBfn2Ul4NLfkSfmmNlI58k1Vkhh+oIK6a9qatiGZqVJmZFaqfcCmnYCIdyQrPu+V+Bk4wVsc
KP04WFc7Ne/28SG9eCf/4uvlNKw5Vb1hSTwakPIn3O4Y3dMS+9w9A0881lm/wFV90uJZsFmpRMyN
3Yh2TWdOhqFbeBVM1n6D2SrcpAv54FyDa3svrtU1O2I0G+f2LFspm2LX+U1KDV8FCwENzx16Ki6t
UWZwNGi+sogSctY01q8erJHfB/hu99Un9qqY1GfqDnAenAyWdSmUBsRl20yFtLoCLV9pO2NnHlpf
oNr86r03gYBvI4sAVRI/sLFEWQZ9mfzmsmIy9IrkGcGgDem28ac9w5U69TXQqX7JNjdV1ZkSxXRC
+ZgfWDKPeXM3RJIz4SnAEBsLlvYsNF5dZeUpSh8h+LB6ClcVwxtSrXrwrtG1vyv35NgX3cEQ0zfv
PeN65gzeoKIFO3jAtt2duUYDn3nX34d7ULnLvlhHY7Lxc8z2I1d/d96Lz+bK7mbqwyMiKzdGOFsm
fT6K5eqJkuVMrHnGQrYSI0IpH1gLz2SlmNio5A19uqPb5J2iw6XI5S13k0PdYEkM3SHH8BmZwQbv
QR/Ke0l2Mb8Bn9KlMZ4I3175p4j6cqwkVAuw/QxdpZjgpsvMERFIaxGq/au6tLfoIj/ss3nWEd19
vM3Se5HmgH1fWd5toxZSx902cR3FrUkvWereEYi2ODP3rdq+SSHdvF5ZrRwiNyHFsWJqPjIj1Se0
3pqcpQv62fJTwd+jPrCdHmXH3TsX7Sjv7cY5K1oP4T8NJ5b8psgpHpnMfbQ8m0YsmnIUU+HTHD0B
ur5bNbXy0UU42ueop9sAD0sYbrXYnLnPyHRvg/TzTT53B0xg5AvNL9Sh+3AZDfeeel9QOMaw0Bl0
/IbUF0lqZExUa5s8ihacEJTabNo36aR5WEgaCHoGcj0HKpH21q3DE6la1F60hB7xZcfyN3QDq3hZ
RnrpHvqZvl60a9LY9ja++Tdl61IyPU4hh4zLrzZBYS+QGvtpdPBP7klmSYt5X4x4H9R9ZAKhWfq3
bk91/YU2eVYBMy2n4HMaNsGTAPg4aCAb2md5r2zT1LwoO/VgnaJrdi2uTevAiM+4XIfnkXSvruEk
5vu0XHhX+62/R+/5uTgSajHds1AkC3pt+TWwb/LoSDeCjLGos8IzsP0phpmx+iG8S+Y5SC/SsTvU
bbHMW/8lPswzHN+dfcnvpivMqzqcoHiuClm9WSKh6HrE14ZpwmAvI2KpgqCvzgxj7YTsZZ72B90k
Y+sobBsDplNxq/AoG3GDHfCkHMENBemdlGM3DF5TR4Dpsi3XkUsts1O/RXMAVRCjCv6lcmPYy/NO
TTYY9ZaxWD19duCTAB+G4cxTXIc+5zKC0udsX+zTrr1iIlQoWjhIt/Ymt2xk7ONAfBo/lVUjdM40
t/y3jPa3MYkaUOLOONiHx9xVdrY5Ew7Ioohj8prCypGljBBip/5n/Cm/HDSJDiTsW/zpv8f0PMQL
zyfqrprzRFvGx/SY473PoxyXQHaITwPNvI25HckNWTLwHP2qRBc2+37tttRGF7G/wDWEBUS9mqQU
bkaqrcl3X2puj75o9kfPCm9RKROjtA5yKgcblvI4cQg4SsnaEXGnSLaPGlu6Z12hv60x/EdFAimL
8Jlqce5uAwOWpYy3LZDriDo5XkfWASdXLNAGkbbKu2QA6TTAdWyVwD4GYiFYilrKCY09ktsKK0zO
4qfaZVslb4kPWWpH/KTi0RstaH24kRI2R7WUA9bOX1pIlNxsNNDqSrxIaHSZ9qG3LwOaF9KKdRT6
1LInGgvUDTu5ZeKyzXuPdLKSQo+qCzwBxmcS4q2zTSMlBnVQKimfBKpIEN6jjMPKQNBkROh6ipdM
7lAzkRaTES3ueHhKVRgRYKXQB/rgWDehhknFgoYqZ0QKaEV3CcArX21nZhnPm9gQN7IQ40eILBBx
BZhNnR4T2oy6SZgJO1fVpbWO52EWysUkb4txFEoK4bzenDYqnlN/YJkz849pRaa8xLIMUsW0cHvE
RBybtUVGmZPQl3eOtmeqsPA7dYQWDVWYQjaYNEZjjvPUCMaKCMZLDE6VLeXTo2na4qEGFhGpyk2k
N3eShuW+acWdShul47QH32/XVlFQstDQZU1ImY+GwybqruT5XyGe6kkh12RoW8vYaBorEamb+yDS
J46BdSm3VW0qo7SNQhnPD8YP3FC2f3CqeEVHUTkX+09dCeNRhd8917oDbT3tHMrGwjEK5N+0P6ke
Jw5Picetb1Ocgmm2Reiic9DFE5OdNedbI/jg56pyVRQDT7ehT+4PY+ifuDnkH90c30ckU5eY8dhf
K/g5flon+5juCT1o0kIArkD7iGuvAPQuaf0SH/LDJNga2s3GHqmB9CZvGpEIFBCW7hJyIC7fq/JO
m9g2PhL8/w3o+R+nN+bbHzbdv7+07xRK/kE95+Cs+IOzQ4DZULe4vReaBwA+lD9NEYRCJBHST94V
jo7lK0g2czYyVtMdLbfnxP/iHnnrbunBo9fQ1+fOztoTTBoXijhRgCfIo/gSnYpd69cJ9OdoQYcz
kWroKaRggKnCtlmKR+/GsdNr9tkte3Y3YVTPrHOGGVhZi8HC+rAe5XLC9vChPIafLy/cYtWjcG5w
A+N4q/xsI6AiWfpJVi7BKTqlB+yQbXeg3kFdhyL+nNbXtm1OskJj3xQsC7UC6erM1FPjH+2So/fa
3Sj7WKaOFuIxCQeikVr2hs0LM5s5Z91IpcKFr8UWl5ZfLSIglWNJOhRceEr1okd+WuOc5Xu+oMyK
upUqZ9j1b/EtjkEiyo/o0t9kaxk1AQ5I3PbJAdP0Gn+VPVYyiyqiVMHJw/axz+UYy5y+kjxFGwWX
XE3v+VO6NRcjQmgE0DDKDZc31N80fNtWQnLOh4nE2Rhb+2wdW68gFZZP02d7k24lI6G6GpSA8hox
3mjDmDPMO5xOGX4UhqCeY3fOB6Z8xUf/mF5VhqW/vui1wXPzk6SBkwN8uaFIBjLJT56coIR4LGJM
X9B+scLP4c1YCNz7V/2i3PI9875KSZ+l4i3olXm7zNNL+yhVZqc40F/eMESpj4T3LzsohI219KPj
WyV98gPGiRjUhi3thMeclowNBpv4XXw1r+KVtyvUTCv8oApz6U8lxqEyz+cA6u/dxmXy7RZ/82X+
aD36/g2EPCTpmiGbJt9DP8kfcpkIucj+fEEr4iWGC+qmxizs5CU7GhO8sDptKNYqjsY94Kxd3wtw
XWr8Kq338kzN9ju5rjdhHGlHl8iIpI8xyeFmo5Y9ITuoH/AXTutq2R21c/sgIcTKogV27JRLXUYD
GNfS3N77u9p4oK7WKryHo3cIT/lOrZq9vMlX0TCQia37poTh86+/dhkvzs8fscUnbOkmSrapWj/d
16rGwgcSO+oiDpy57KuccRjJ/Tp/M/S5pFcXGetMhucV4bUzMd0hEK3TVWbP0FHGrAmuOQci/ypc
pEPyNx/Mn+lSvDBR40ORZI3///HOxs1IqUMtURdhXXzyL5DY4jevFWcFk17+Xn56+1olgClw1Lj2
svY317/5Jzd9a/irRdnU0A5/vrPyNVclnRXqAuc16yfHWgRzy9Onr3JPfgpxxn7DGdvqOZPWRNwm
x+iYXV1cKtTdv6ow2cbnjBkvuHb4JRR+RX6mG2yRXZMrvA9CMItyn58BUXCyVuRwlJnyRntlnwLL
c/lZ1FslGIv9CjKZrO8apKDhT+tsJqU84xFnvoWK+M1kKu0WBROqwqQaXl2m1mIYX2MKV4Zx1mKu
DYcBt2HSrYeR130Pr80wBBsHfafuIiZjmwlZHEblv76+/uQtVEV8ynxjibJlodH++BHabttkhmcr
i/yhmU8poXq1QsDCUcVgbDMh28OoXDAzwx3Y5hO5QUhI0hiVLbDDOSTRcXtKcsz8KUdNEB4TexOS
v80+NthTphSGqR2O2p2yDVG6xvp5uMfkz7pzDz7tl1h1MNC4VC8mYC2FJ1xAZ5yo9Dy0ZJ2cI4TT
0jsN4f5c6pYyLrExVK+TFATnlHm6vuafwpujvydM2h0Tdzhm09oygwd7b+8PQ7nhjyxmdNZbKRN7
N4zuKTdr911nnu+Y6+OjfO/ufC5X5QC6ngvh8tfv8ffb8I+3aVWULM0y0dd5m3/+NhEkaKlRnyuL
LoJDSrA6vlSysEJSIhnqUtLTsmWEPrlP7bncRpDf3a80HGMrUEe3bJj4zWu3qjnA5tChIKgxjAgu
vIk8T8/dV2RQ2Na1EP2WcY4JnKbYpxMVoHvRUekrGblwc1tgq6EJ907rPgtB4oDeZl9a9+64MGjz
HiRHppYrt4cD70wSFt8VHY0jCBZTvUBp0D3lmHb5WW8f8tJehOFXFgVrRWuXibfJTGJDdTVEMzR2
tu4MR8i7oY10U/amER33LPfXue4vAQqO/+a9He79P7632PtNEQ+hqPGMkIb75x8OV7biinETy/Ii
1KtwkjfSxha9M0L2ObnJprdPEu2YPK2HeKsvQcienQ8YI3VW1PoEt+EjrbOJo1vQnuoVQ1k6sWLx
zUfasAaJA6kjGjQPXgEO9nuIFAIrYBu88kEfST/qNhh7sjENbhHyYnWzHvItLeRXFi4VsI7WiI35
ERdLNLTnBj4RWo4jsiq9JUpxcrWGJvegmvLWkNsFYY/GzelGKbJFqQXX7EKfjsbzLR8pzQlG1NqM
C95oh1ZnyqOgo9D/jcfbAIf51++qZP37mVWzRGye7GUwHLBF/fFtNZO48cGzSIt+Lx+jm1gNqXPg
pK4XP7elJ6tjFcwdyoR1EU/dsX5UwQpmFj7DW9vgxZjIGOx4WHNINbSpDbCIRt4Zm2OpNDKCe6U1
7vf1o3+YyU6gV4SFxmE4raZecdHgFyLcCuo31ay/8iZemlK9aFYakATMSXyuEZNiq3dov08s5RNX
zqfaOWjNg/ruJFRgIOzQgzhtB6nHHEQff1Tth6PacGMt7urJQx2CLDJqD/bVkL+FG+K1N+mDUN7M
twgpTzFJYty7+Zfq1vqEnWqrfM9GIvhM7wvROh8lBbCcKqcIoptzSRlfMsEdz/eWSGvVyUi/uafg
kHn9ex3h4ePr/nKj9mAlH/FXIoffErAOPi2ZwTZV02XYsygIy0HomVsqm3orQyRQlzFE5o6KFPMZ
DUXWfMGoxmcHDJqNxVMzIAAaiT7X01Ye5Uo61KilJ2wmg2MxGKFsDCqLMuP73Rm433ujfi/6g30u
YpbNme2QB9EWQ2Quw9LdDlugKD+Ql6TyuMpJDhxqY8QwC2WZubgACYdmNLyN3b2522hJhnsO4Bfy
Y+F7d7fe3GuxSFfRLJiUV5FfU9yVg482VaNR5df0Gl7Nk3KQdwka1l9fscq/H4VZ7im6pZL/kUwO
Sz9esEHU6Ki2GY0UTX6n+/BsF6e6bGeBFU6bgvy4YBJM753eHqevevRZ9bUzF/N0b0TRhcZQVZ3D
d4/H8qAzFQhO4Vyo3qguZkWwFjakJSb6NB8Uqr8bXb/fon68helsRnXZVNhO6or503wopTBW+l4X
F7ISbfJLdtJIqDA5oB9lrFYArTdVPnW6dWQ231xJ+JsjgDy8Nf/296sKMAXFEk1Z/unvd6HL5GVi
itS0IdNwXk4+9Td6eIbUkvJKPgN4vj2R9BGIspGyjhDEwrNzFLiukcmiY7jHiTUukM9UOIKOJD3h
bb8ZiVX/zW3pz1+pYZAik7DkQrD48UOWGugSZdBKC+Uc3IKnEkSvCoWyPWhnUbq46aX/GKJH8Xir
6utOowa0j4mlv+GZEe2TFEo+/otoXKJeGqiY2Z271+6vL0RZ+7N301SZWrh/smr+aViRMDPh2Slo
+7KaqbF3LzqqqvwFfV0R8PVs8DmIERZx2NkctQjwKTOHdyplhvX7kUewPzrk7OXOfgJU31VY81r3
v36Nf/rNYpiGYajD28hj+Mf3McQmWaSRJ9GEbM+sh/tWnHC5jCgHQDDlyLsfTrIQ564ZgmqCsBqy
Yg0MKMtR+4w1dxmm+p5SqWLc0QYe2NskE+6yPu8qGBLBy0jBqObu1/dX/X+tGQXF5iPhjOI5bvnP
/4dMGZLCsuMPH/Bg+/jBlLF45t0zZrD8zeMxuB1+/z2/J0GMXzSLwLZG7EDTMT/8T/bObMltJNuy
v3J/ANfgmPHYBGcySMYciheYpFBgBhyDA3B8fS+q7LZVVVtP7/2SVmWZpkwpSMD9nL3X4lf7RyrD
dzCrkIpAjxJ4ofj7d/6rCWL+Z8C7PwyFaTFaoH/+z7kMjycFf4s6SGgT8vi3GMb/LpbBnOLfm0+C
LzOAFddHnhKEvv1vn8aCtZUF67neETF4lbOz8enBm8EwvTSZ0e9KiLG7qVu6T6s8DmPOhXep8Y6b
xS/I9+TpUoiZTGxi98NqBj631nnJAFkWJQIQYpFKBsbZs9gYU4M862IGHtV4m4qVV6jEbtQcZggP
kcj0CSLpvNqMPoSpLGyGG2lxdemrIloabiK0qHcdmK/1bA0RjnULOoY/HggdNhF1f4rjrT1GLTWu
w0D9YTWnjdhOJaM0b+k0kQhG5rhiq800B4yJDPvSqz8G7q6VdGuPtsSAiSVlLGN5dPy8WettYRCA
r2c4RJ3n3knnXv/T9MGEOQ2VkL57wqluHmWjGFM0OtshWYKR6H0Y/OrvQ8eDphrL2+SL+pqYskFV
bJMlKML5GAzJW8/6egbyUXVg9KyXEkDHOhiGl8lnhd22i7lWvnpwE1gcdefdYqIcbXulsJOs/Nm5
Wh7PJ7unoPkTOnh3r2hjAITYVTT+TBil3xL29rf8Gt+OjilpADXu76xZMwttuucoMr1ypdLine4q
zBeDcgKSkaidjwZrwZ05StKBOABG8gLZfIRVlZN0rteVHcKxl5Bgya98CCs+5KV1VtNIqVezW+s8
rnuJFLBiLP7ci3cvCcONPUzAqJwc4rFjw4YkRz/p4uYiui9bf952HvsUI/vUFGWNeWRJEV6FKwls
wDyOGbSi+ECEAzQa7CR0gF5M7BoS43dlWAcU2udZm3o7uAN8SkDdSSxeYGHxG//V2eK9Yfl/gCkN
I0DxN2G9+iatz55Y28qFRAQXmLy/wyoCrg8//OxsYVhjCGs8Fp1yd5aq9gFMES9Y9qmfRV026ZNv
ZdckxF1GVf9lcIofHOjJUafdKXPyL8iuICxV9+V8d91DndKLdQuTdLtvbnQn0KTACrQHrooxQ8RV
TwkocsKjCIZr7rc/xwx0UBbeT6fLUeFRhHKx5/84QAGgdIXsoO65xe+an9zEH7/hEnS2Vm4r83Vv
MEOIi/rYSNJGS9bSTWIrBMhkp4kppLbB3sqEMZEQ5yHbtBoWYz1DbH90EsYisfN7Gspx6xhUjiGK
byQlsE4QADLyWINZpWISogOJIaLNlOrLaXmdMvcmEpbqZlJf0USmHNaDQz3zdRrLTzCdxTGlhrIy
Tb5wfZffcnsAgWmQEmzwvrvBdxlnD2XCZjlEbFnyLIF8jB7WazuYduZqhlN1FoJyY1zIb7oe/StR
lT/c1vtXTgKMufLsRpG+2zWp395dFtOlN7j5IWaJt76q6nXeqRcbMfUmXlAfZtmIR15wK+9a1HiW
iRmPIzKxnYeJhORuVD8lGp9bPLUn7YniqLS+X0rNrVHGjzoeiRqk2jul9eSsXaVQf7fWA5EgeitT
Gm7HPH0FejndukA99TEoow7zxxpczLDtRxeC6FDvk7HOT6pRGGnqcU9xpj+NHWTR1u3qjdMZ7bG1
CfHLbHihS4IvaaJ7lsfvxBketWi5AJTvlQsTNxOGXqP19o6hNo/1xHpFjihQC/oDaLrMh4mp/MPs
Wn+S5jbytdhmjsG6QPovjtm89YB4LItJF1sph+9HaYJ9YXjBNEPuRoYr5HUqrt/E+cfKV+eK3wog
MkonFni+1RTQNjcDATVocO2tPYYVJMDAQScqAVeEMd/xBu53XRGJ5inGfckKr7MwT11HrL9M1Kmv
b3gu/S3Xu/SkIMetSpfteGDFYIVSmz1tQPmpMFZpXLS7Sd4StyWIw54VugEMygzTNzwf3AgpWSy1
0Ia10nI8NvfcvgO+MhrcX5ZTvmQq/fDmwtyNCM6hUFnP7UVNbRNJk3JX5Tofkyqe4sRhmdgjPh8c
CB8m25pc/Lbhx3QSdGyCEHXVeAoQlMHNUzcTZ1vsWWXX/oLGp6MeibC1LM9Wff8Xc6OGJwOUPwbP
MBc8/+ML+9Msmsb4VwHzL3KSe+bCD75z75PoKFvvsp7RO5nbxrZxkWnb3AQA+nnKSXb4LvTl2XkD
L0PBUiNB0nSmyXeD25rkd5er73G4A+QPEvx5hF7zR8U+ps5IHOXuEll1V256QRKl1uqRR1O/ARfE
n6/77VYOahoz+YC+/8wGsiOC4L4mvg0lzpXPvPGaNRKmSF/sIfmRdcm9WeCB1cT+3Ju0LcKP2oOn
SVKD9Qu4Ehy226pxebjJn4HZvCPc/iklxLbYxeYl7p6qs5jrW62MO0ht1zQZn39ooDvdts+9OE1p
dfah82YOHOi7pqW0NklrFRv/TjRQg/8N+q2MqPTxaujax8SGXJLceTBpDQ7dipGzJjPoLZFrftPj
J9/jdr0Y88w7kZ+HUSIomie66PBmunx8M0v69W79WEH8jhbMKOvSo9ba2f1qZFsfkUdi5l+G/JT5
sCfSAi5ude+DgVR3/tly4Y3yHMe96OkGjXK8tomRbXl2Iq0y6g+eaNY2ED52dyhlnYLXbLVyXi0x
VdcU9ks0moVec50jzZNjrCpF9cutWMrXcZRBSMmz+rG13YkY5rDL0j9xdx9ntJqYNW/+YTKqHQ3L
qzFhpBtMSeygB/Kq5gHUC6PigFl6Jsh1Qlafo8wOqFmxYk8rm9Em0yCWLM2a4g3rWtwSyQgh1HMf
c8FEchihHEyjH6ysOdvb40wsV6Y/8nDgaz0/mnHvnpGp4tigpZ+QDMtqlAI6xIEpf8V5g569nNw1
PcyoDtJHTYMCzjxoS2yfK6chbGScGzrQO5Uv86bqYDhwQDv1Xm1frX6+2b1Mt34TM6Uu+0Pq/nGo
rdKwAtwWEhLZ1nn/0qmgOHCqXoB1MRmTQX5c7OQhLVRzELQ8NrKw+wczGx4H5jnRWBliHzdYyAyf
iOfoP6fzM+unmrEj99dwNJ79cGRiW3ZfBrSbaA6Cpz74AH5g8CkDhWIX8XeOqANE/gajy59uWpat
rNxD4rjX2Cn8Nz//aai52OA6iXSTrLTyyeLpQf9YLL66qX/2Yjk+S4hhe0LZIhqkcchH/j5V0v1c
KFpCTHv3cV8/e3fyRzxxOLqfGma7UBGOI7kmp7jOUmTYCtMENFmnLTWTy+DVkeg3maLtS35U2zgt
n3IdvJblI1QoEQH24jh5/0vJ4ZoWYLLvEu8XNoksqlSd3bt88JYZzWrsRfZHmkFJLf/QMwpOTSCt
FXXU/qGN5abl/kkohN/QjKErJbJ6Aha7qd1CHmycfPsa6Xygx2Tt6ADpLXXEBwv0RNElbxyR00MC
DQuNY+1azVtj6BfALLRgUvcb9a2Ohjm7oC7IoUdqa51UQOtUqI6KwtjOKuiw90spX5yV8tz2IezP
sZyDF+xS+0S7ep3RvduZXvkjm8ruFCApjMrUGNYyd2hleYDI0MnFN9TD1PiMchfabEFqR8HN4rR5
cuIpPeoag2QId2g7k6sisSAfM+fR7L662GhOJLzL83j/C1TF2Bco07K0POgkEcfelx+VHXSbyRbl
SQk73ShnMuGFC3ywafajz8zHmFrdGiYpu7KY4E9C1Iyvab48ghFmS2GkC4JGhC06RCYmiptVcxNp
2HHxDWJ0Vi8oxwrX1JuWx3kkkSnu04LnvQ8SBznWcJmCytoWFt9rVfh43auGQJ+fFufYm0rcjbDJ
R6e0n0D+vLel/1GS83tpU8UYln6zO6fHMSHkkIMD4XDUQ4CT3M9g41yo8jwqODcn0k4cbgzzl0X6
CAcUIQtzMLF++77JE4GeLXW9aKnIAEwq604Ie7Begup5C+cZmkC9xz42vJilmV2oVfM5zy0wQ33K
u2CEje2hKKqAFV6UAly+BMbn0oS3miDDzc3Vsk0dg2c0Wmxn7Kv1wsJt3YFn2DJtzvkUu1+l1wQs
lnm2NJN8gO5TrTNkSJvJXZINONcbvsd211jS26Rp4tNzaYbImQL7c7KLJ8s4cNQsMM2kvCulYW3U
ArSLLDHnAH7I+6m0gLQ6wwazR7IdqMHdCvfvx0/uKTXSnEaV+IKwKEEP17vt7z5Z+CfC7o2bCPgi
PmIH1dvd0zIzuLXIMzWuM704s7B2TN443ADq2mZhHTIjx08VTvEnNTOgeqIJEHhQS/Vr1mmjGV7A
/OxFULtbv+sfMW1du56EbV5e8e4dS7mEiJlS+8Fa6AI5Ptk/1CtPtPRt5vPtwc6aL0u68brzA2Jz
eYPpMEAa0bv8GZQ24BuBJbxI30QmUgbimXtwx7x6H104KBJDykh9NtSoRa1uSPZIzjn0yYYA4RDA
we2Xu/3O5OrvMd6ygseZURfNsZtdJh6h7sXZzbmvOTsH6zgW4Lyy5qcpVfBQeBPepdF+xlFYRxnY
oN3IZ2NXt8I+JFSJ+XQbsO5L8ydd0KNjc0/yXTveLBZ7sAS88N7t48+u4AEHpmO4sCsZr163bNEz
cTvrPfNH6xsfnGb9rx5Kn1FgYgnL2dvJSVpbr+BlMLumWGchN2rZLt0Go1QdSUQfxxljwK50IMWa
tdmeJgMH2Ij36jPknidnlith496v6QsM4yatN61hGI+NMtYO8jh6V95L5S3zUxu81uIYqnCm0Ayk
FOFPsbI5oF6m6TGAif6Z40WeO9YC/ADCd6ihj0nqyD8udP6QP6eP1IPrnjkAItMSp4zPASMkA7Sl
Dy0fRjn45PvQCpFBByOnQs43YND2vCfMS8o507PpK4+OcZAzSxjdB1sUSj6vC7NCSJpgomu6t1Qa
zo/E/m1Wrnnkle2R+27oOIZJ9cRk51Qj9+bVswRrUSHjKCao9tOosxvfKDbQoz3uQHH6OxON6Xrg
KfTiO34eUckzP/JO/qkk7iMrNfe6KcVXl3OFHdGcwvuDBhSiIDTunedcZPotMYZ0LWzU9LNDtJ7X
gsRuyky3tEjImInPzxlqc+LR3628hj+wOI3o0LD7nhp7b0uo5EnXXTRK+qfaaJ+a+dElUPhtq3nd
/inHgvh0X5NXbOaSd3PDMKMY+uuAzXvpBn1WjmijuurFVQbEKA3oz1e/hLikl7wEaqh/WG56SZY6
38XkxqBPuejdVHL2knskfWr2RtUlr6odCGkFxY+RiNUOm7faIWsBSm+Rih5RBlAsdlqELD6lnzr7
JsnIqW96sy1e4YbrGdzww70u3WwzFdStOMlPO6uR/IkkO11Ql/QH+Bi1HUTMM+4n82fGBukTbFYG
XxRlOlBom64wbIDSYPvCLuahDY/apDa/i22Zb7u2IpsNRWvl20RerWbyDraGOT5bjlwrBZCUYCu7
aUyCw8w0jpPMubTAq4c9z8NgZrJAqQn1AKvTPmuLfZ8Z6c32qxPghjdcIJAPrHLv6jm7xkHLOTrw
zyCZyT8E+HNo+4qt16fF3TBsXwuyX0Hh3rq0y8+m7d16TW16YswWTUto79Vk6ZXZZNWO41tGVI4R
AutVeZko7gxV3u4D4Ngbt1PxNtBzvmvjOieEaxuvxWC+IjiCMGfaw0a6KAbtQg/7oArT/cDJfpUw
xDyxB54ZA6wV4WlMGQSC3buS1lAVh0VtR43vOTsFFWLdMkOIKGIGF3ZEKBMCwKRsmlymPiZiEacA
b67jbpP31CGEzA+17oJzjTRQxi418Jjo4ZBRxmCOuatUNrwavTq0yfyx0Op9a2sYjEOlXGqtfbjW
DfXf1jF2TZ8vmyA3mAb23jbXbGeDCt81V3K8PMmBMnuzadQltax3gCHimKQnLs/DJWyxJC5ZWkNQ
d8RT3/4AXwYuJfPqjQTTe/r7l+7+v5bGrXZAy7ud/UNMbvGQMrFhoNpMvIX4ILhj85yycFEJc5PA
rx7YMEGptRgo2sS518HiMmiS/NeMQyoiPhZqZZLkA0ACpYXs/EEFYc34JAdewsFjVfresO8AF+iq
Ko/arkL+I8fwaOfmlxF6Guy6+V5NSvM7yyRXy+C5HLPjvMziqlAhE91DwzsHzKw88CH72BtuTjnc
xZ92tPDlObS98ztoE32TBhPCOuTVq3vRbJXwm4s91hGLMMdXJ4NuHqjY8hwP4TsZ6aiRVrKjvAiN
w+ztM5XYk6Pd7FQb1Z0myQ9QTqa9tvwePCPs3g184GAwv4ZphGoih5MGBrbJowqiHFhKmB14cuj8
0c23aZDLbO2W9qGEGnuwvdE/5a3BP8VxHQxNQmGl6j+toR238P+8qB6mX4kh6l1T06FvDbGDPs1q
uuXKNRGZQWTJpybMW/ONKZosLQHAMkm3niFWDrQ99CRTd7ZJDbyHkj8ZwOQllFoI9iOu8z4N1qmA
KlrS2XQleVjH1ObGrphhh4n5KRL5awF/j+LPfnLZeGwsEOE7yz8WigVxW/LEavqOcVQ4/FpYja8M
r2aPpfHRTkMznKvgWc5iHSOe8oQXX6uxH49OyEUsHXG7Fk7bMWBpOZ60+IrHlDtyN/TmKnN0ceS5
33OpFQsjE5VuVyacktbjltHcE9bjE2Y/Zu5td518NV5TPun8xICGd8xzJj+7pQTR1h79hAdmp+6Z
ff00M7VVeTPtdGZ/0pEsHvTdyvSVxH61r+3KRlXL4tukz5p4NRCDJPbO0t6FS/md5Fl11SP9UDeZ
6x0VqPnFnnhmIBF6br3phXFe/awRwPh4K7YS8e56DjkxV5Z8hpvF6SmVnDRyWgQK0vzarGbrkwvE
xo3TL6vK1XlA0fYoSeqs0buLzd//q9Mm3AwiIHg7kw8aE+J6sUyXH8PyEc6T/ZDc/5Mrb5eFRfr6
9y/WFGwsqnvj8pjkRL3EJPHyTRycky5ApJ1ouNKGGs6yVJi1GG2s5mSq1rPwh6M3Sj+yBq7jfEQ2
rAMIffkKIWF8qGrLvBhLWVzZxBfXv/9rgF3sdE2yp5Z+KfAqnDx994l7C8WphViPhpVLRmJ59n4B
chy4ZCbqxhE9okJcoh9xgnckioRvfYBEhW7Y40xcgeb6PfTRwDIn7RERty+LYegj8JlXf2nNa+wB
MPHubU/Pfq2WJ81m50KRwFh5edEz5a74wXBg3tbirp8olvhQBnEPVrzqtra/ReHM6XjKeOMJfQJf
Kzg0NWgsG4PHr3dmkx6CRp+DKDatfaO65shkSKygXXNR8z4BHsvHtA5+CVlPVzNHpFJOJ3/08YYq
2V2GsQtWyiHq74Jz3PGBkZtU+C92DqDX0xYxcORYQJsygL62AW9jXg4zHPSVMYXhx1KLT4Qh2bnW
03lRjn9O2up9yeqUg4i/p9b5Rxt18uhM8UE1PUy2aUyOFRGpj5AyMhsLZ2j3pV0848tWp79/mQBt
roaiFBuQ3qdi5iyYpMXXUOkK4MJ09QI20TmWR10v3TcMkCOQC/Iu/ivz7PGSNoML9z3WBwFgZwR/
ueFYyiPFwfmhjHY9trq4hjNBX4cF38WS5Uk6rbN3Z8aFA6pdrgEfQRJmJ1yFgKdl3Z6gjJCeKfPN
QCf+3Bhtz5QKcQUcxwNGC5MZX24AkxgcBjrVHJloadwpB2ds2GrDcKSIVMvjWs7NHUrbcyTy+AQR
hXqEHx9fF5V/CDdP78RuYlE2LzlFPFBoYv8zR7YLCgrQ3Q+BTwbQV+6DY306RjHt/MJ8iTPtPJUe
n6SMVcHZ6OjSai9nO2kajHFmaHcHZ8gP/J55/4wdPNukB0NaCtqFHpeaBDc1//xqrGb95JmYihNW
cS2zrsh2h2kzeMab4VTGPoXpuWFvlKwHC0IbI3d1SHN5nLtw+WlpiqeSl2TdXtqabLzfvAUc/qHt
Y1+cgVzZRf9WCU4BTuIU28yC85A4S0X2ZeQMQq4vUMaT2dTeoZXCOFEYoGnOTtFzOfupkle1xfIg
7P2TB/7s6JkKBd7YE2AKaOJlFvh0HtwXMzHtx0x5a78jQAlyNXltoG3ZQRYzosFiU+k6feiEdQOf
WO7xHjn3DiagOByh7AS2UHj5fIcN2ZIWGn+DeakImRJLE8VTgxGyjrXeMO9rgdDhvSW9uIMdC8e0
7VDEDJongd1YW5t3MKReiPPoZ2XlGO+jDjBWdZZ1MVwcJpTTvB1Xp3I7DuFX2G+NokxeOiHXttPK
R+XhKOBqgVTJo5I9txvf4jMNl3jiUcF4s+mUWFucJNc5NYF1OtgFvk+SRUzPwLZhQw+PQTM0nJDc
CkiN+pqke5aFOb74+aKZr1YZr+5A7vw+pU3ohCeUbMnFXwBDJ47lb2NsQtuGyn/UxJM89WWtVxXP
5UcEUDxZqwVYCZuhXZECASjaBcaQjnnpQITVcaD3oG9+//+MyP8NuEMwRxKeR7Lrf83u+G+dqn/+
Rkv2H7fu59efPv2XwMj/+AX+kRkJ/f8Ex2GRB7Opl4SuTUD0H5mRUPyn64ROiFqFqtO/oDxC0iTC
RtjpCPIUoU/Q479QHt5/ek5IkAX/Af+AB+3z/yEzYv9bZC6gRBWSpSa6AriXGJj1b+zequyViZZG
HUSM0yRqQTrs0brOeeS6htqG5cTEAYA4NH3DQ7g+yhom+DhJ7wzzyIVmoeJ460yi/6SF192Q4Cxv
XXW/T80lk66+gLO3CjPeuWtDhyy1+tK3JF1HKSs637aPyy5LxUcBX7Qk5WtPFnR8kJ6RsNRAWm7o
WN7bQ0b0s3EXkPoJN9VL15eD3ohQwZVIC1C+ELMe6iCOnxu74eiNTbq/qLhtb3puaE8CI8xvqfD8
14FjR7xK+sr44nFjHd0UdELtsZXtZ/YtpD9ynKR9WoXrPM+ya5EpVTKcSvofbeNhwHACtic42LpX
zTnpDxw9VqpFP1VfyD+MGoNeHl9nXi8/4ClSqM44W0A7qjeVI22P3Y7LObv33RGrywwBGlmzjLd9
WM/fWdwRaQj6sKFdXnbgjETi6MeZGPl7WPrOW+20rKD6LAU7YMUmC6vUPmQhWuy6QNuwqpnZPLNr
ph2Gr6c7eEqxtVvccav9dvjBMTJ7MRh3vy2U2t9aUmh5NA01UQdmceNL5RNlm5LUv/mpoP8bFuw1
wWnUpwBA4488IBCxrSCbnfmI1FvABfejMWz7Jwl77UEWYXJybVMc0tkKbux8NZegFpMKu84SYX3L
Kx1aUVCZ32lmNvASE/xHa8cxnKcarhfr9oGDbJMUMCEltPGGuEzc/i7AnN9kDsSknyFHMe643xoh
M1nvnZhLACy447lueRkkbi8PwOCxpVjbtePgH3AyLA+laWh7LaaEIy9SeMIEuRlzX2RxWj3DKi88
dnPNLHZZFidIC/sZIw5jrOFic0ARzyn9dd7UpXK6w+QwWtvIuLRVlAa+AXXCn1HEDYZtlt9lAi6I
C2fvmtdA5JMsYE/bjIQhQqXBi6F0/qyzkt1KMia0FdC2dmSwr7P0/I0UcfUzXebxIHnL9L8Y6o/i
mvhBwuUY1nXkqL5eC96hHGsa+1uEdsyemM10r+CrNIYaI+NOmu1aAZ/vPtqvY0ftmM3clasJw20f
LErr3tWRiTsjXbRyGIyELTiUZNQeVtMcMme1vLw7YZ0K/hR4SjkBJf1TwQ98Axmx2PAJVIcxX8RB
EJxg1Gqz5SoUug3mHsHJqLjaYD6jDtZR77dxKUXID8KHwOFkVo9Ve+4SPt1LHBa/B05Lu8Cpq3da
DzXEQO7myxD2Ty6k3WsTxNNGBkHy0jtm/TONachIMbc/WWs1H2lXXht7Zi1c5ugH3Sq1902Ak6Vp
E2/DA7mO0tJnsatjtZ3a6VfX1/1naN/ndCl1r88uTZb1/R76ZbqcKpa8q678B7FwHJ0swYLTT+jk
UAPdoZXscU372mZGfAJ0E+z8vKpcpFimsU50Hnxmvt19J3GQfykVxN/duNCRGTpQrKs8kOUHt8Xw
VHV3ZIXpyV+ZE4NdHNLkarlV/T7BLzuZ0vZXo1uM33FqTjyVmbAV9lw/Yi/jHDd11iaDU0mIwGXj
HwojPAKLqw/h0kISrkwekmPPBMSJuwZaTp2sNaVr9pl2YbzyLwQTgsXj4mEAJEFGqyRMXfd3O1vz
PX3XHmeaAdtUTPdLppNFJJ3BDiz+vG46czhaQZp/jSrXW9PN8WsXHoQ1dnjOmjVFsHf8xv0hS2G+
tiRjHyU7GfPOG5x4CPsZVbplOZgGQBolmmZbTtaypfGC5jpwIQ//0yv59o/U9X/8C5X+X9OQ/9Or
7W92958KLebCkdMuG//g0xGLOYAlHNPsJrkQuCfESAOC6f1csR3fInOZX8PUTvG5ldVATX6MYVkT
+WFCBj0DkxA1Diq8LSPXo7uE3B/8qigfB4Z7WA18r/AjeJz6gNQhYz7FTlI4xvA1lb75MIwV8tnU
EOtkdFi688eSEMEscE/nIcWAzJDVo8fk6S1IimUHLKq5TPYU78hrhfQ3yo4pZLbENyKf5slGhPgc
pP4IOr7SWIKmLGYPXoOBsvJxm7q28YsEh7LZSpeojK0kO0zG1P+WJqqLpaLiERT34fOyGG27HV3I
dFHbJ3Wwr9OxkcS0XLsX66aGnK94TiUPhVUtw6qLpVd/yUqBnqB9YmKqAk4ARPWTRU+er+alUdNh
1E3XMZwwK6TMZtIfCoLclG3SePQILPj0cfapdMg32lldtnwpW9IyHXeaVdrVJhOcufjdaCgF5oB3
zCZG6jKyEP0vh4PD1rTscsMUOt74nYuAUYlxiJiWeM8yT+EaG7V6rGqzOTlea/7yvZwkJ2Lfh2l0
NI2Qyn+Z2M+fZCvaXW8JuvW1ah9o8LZRrlW9sgLT+zJ6w9svOpUHgyLpRi9mcXIWXiIzOaPVZHBR
NOYJk4EfR8IV07ZtxDdDdOsd8IcGdzrbD93fF5UYEQrk97dXdX+PSae01I6XchpgdBMzKhCrc5/k
37cgb2ihN+FiiW/59z0J2qB3SVvd35/mBLAI3RQnA/aId6InwYOD26Ga+z8UwSDF/Uvwnt+REAFR
5nvGObQs8Rc4/09fnKbp2jRPzRS1Zz+yAhJTBdwxa/S1h5z5OjUojWTfZHf+ALuTO67yo6YjR6PY
uMvZ2O+IgFRhVDnlyKtFCu+ej3FxAlmM4FlLTB6Tn4C3CVPL6e4PhHbSbixIiCYLE/IDqGeDCSgO
QYZVgzj2recB9hSCzoZJIKe8QRBHWuFhWVQBh4j8zMRTmMRibt+d2Hfb2VZIzmARJlbecb4cQ1Y6
wGQfMsbI+7wcsoOscrlupPHlDmMGoU7znSAHw4jCD4newXgOLLXgUcE3lYTx8DZVE6Mpx1ysoxIk
SPlgOFyN+SLXwqOv7iz4vKdw0fvA64ymAuAxjchJwrummhG17T8kvZXsRRLSThCwLLc94JdDmTA/
iYzS8C9aLt2eSmJ8qnRP50f32XHge3VPUXEX7rjQZ9Il1dfmbEfV2O/ZWrnnjHzNLeiE91obTPdG
O2ijNvFhzTdTDAlLDxvL9EBOsPaM+DLfj8GQhzec+kmlZpzHC+SKUVaV46ed8At2qvGw4MSJ9aSc
Mnip+IrtDXijD5mTDeigtaVWWTsnx7YL4nOfa+/mcDKk6GQbPyer9d7SEu/sNJFMRHquH5u07b65
aahLiOImO1pJX3w5JMglYDKE7PVXqR0JdtdrFI4gP3T4vo7AiReJjxVHLUULzFII7p99nWTjRd8f
ZZOwWBua5lh9Aq0X4jirMEtXJgemdG1ncvYiqiv86/z7o9WYk+UnX9bMh1LcAoVlPEDxguUUwtH+
77Pcuz/Wnb9PePn3YW+I1FxhfC+epr8vAj5gvBTCvy+I4u/LIvj74mBkPb9Of18n0vIXvqzdotqo
j3Vyqe7vHu/va6hwgvixlt3yQdXV+cMfswKeAjF/RfTPiWzZIoIqclitTWW5N6WnuD3QOQ3mzaRE
/ea5efGA18oBnu8p4AnMB4kZiBcGlvlRKWd5WIyCgZANEfnZnQhxt1WgTzSPjCjA2ypWi1OS4Aim
kcmaHiQrk1adDYFtEGGruSsbm7291NO0H8hYnERFhsBNCZBFhcMEKEGfDsUMnd4oFWahQvUW2BU3
d3e4iefPztYsnWPuBqwE66D6CZNMnWpdeWDBUjmi4KzupO2KQ7C5yquQ3VJlTYJDCn6ip0zE4U/Z
t/OLcMDI5xxBePDWFqRv5qDufp7CEv90qq3IMUvW/K7tM4jK3LJijqbHDtmsl2KnzLLe2TvzoD9N
fGOXyeQDvzLq2OVOYg7pE9bs9sFRPmJvz86/ckuS2jaHPngXtQmQbJFIsV58z0zPFlChOHJsfuWV
NLoO/S6K2B+Ig8BXzmb3anaOm27/O3tntiOpkmbrJ2ILMMZbB5/dYx4y4gZlRGaCMWNgTE9/Pt9V
pVNqqVunpXPTUt/EVqoqhwgHs39Y61sEnFVZnDeK0Uxb8M3Jqiv/WORPfQAgmgH5JV21QEnr0eb3
Arz4dnam7GvJGzuJmsEPP/H+u99lgajiPA2YGc7LzOtJ4qHv66hYs+DDFz17sFUZ/nhoM+1zFUPj
YQlhvJLJlj0MxHd+0cgMz8EIDWzbEIVzwwFXrg2enlZZhibvbhFmKRtkbHzLTledSbSdS3AukQsO
TIe2WuPZ78OPeS2NP4N2WKOW0jMJqOEsIcypFOTxrrX+WDEusJPqFzDbOb/jBA1IPtW8UeGuyHxw
X33IPjmr0rLbFp41QI1oU31k5IXz0q9k8O2WQJEjo56rLZ6v8clSVnYfAsXI6Kj6mWsmWweC2vPw
Pg+S8Elldn3nrIQt41Qn5LO2hSe2Cq5+G9VlFWKVDgatIrqL/KdyjGkvKvqwOHdd/p7Z4tbiwL5l
JfJ4Ys8wBKwlJQjh3pZ+iWFE5AUJFhxpiHkhYevIkZWEarBWKLnzWToOqP7FWyI+mvlA9YEg3S50
8lIT1/tZdKxPDzLrynXfeQ3d4UTyOLEcK3HksW0I8RGgYf5oZ7v/oTvCkOfUDKrYGNAYMEDP0zdr
Zmm4ycsur9mWGa5x6bU2GL4S9cadSUzCLQsLHs51hbIoAB/g2CQlMZju6jBT94XVgfZjCVAj/Jz6
DPnzlMJWt5Up7gA/38rTm7c/9aY23K86TCHA2Evj33dWuegY5RrbAWpQ5zz+rWPqTNzAFmPPKfTR
7TqKXAca65b7PmPjB3CnM+aHSiCZsuYKfrZIh18pQ4GFjNA5xYOpS6YqCy/hT1pw6DMNWv6IARKb
AiIebzKcyT+vaY78A3Qy+5fVIJiP+Lpcb0AdTj1dGtkdmGkq9u4pgKjY8IPumK+IzPCM5FbsJAxK
NmYpaqKW26E894suUZw7877sPJTfjpLiUK8lfxhW7XQ7DAtPV6hup1ErTeYDHJLi3PiMnHayWqcl
agvVj9vRMhq5nztnOdSm36BECb12u7SZ3Wy5ZKYY0CNBbG03pN/gCsW5D4ICkXfHhpqcBg/hGeBF
JGNz4RbRlDkmQYBOjspEzNiWT9ai8RwnTrN8tiFFhKnz6nXuwu63W0wBPVNYv7vuTaHldNZPwdr1
dTIN60gG67Dvb7BBxgLtDoq7/hNYSLPiNijLfAedDzN1QMX+NfJ8owXQ/dliCYEDGXfAt+OnPRaZ
sHVf/FGtp9UxxZEpGAKvEXX6XTmlTszb2t3XYcOYvRnL/IGSO8e8uyIY7Wh4n/yQQFG/peSL0r7X
O/aa3i8SUruvFUgy3atZV1EJlvOF1BxNVw98QQGDe6I7ZNzQl6ZLEmPYvdsexfIYyHFPczsRPgkv
+L5BWlAQtpG7gM1Gm/mFVZavRi3CJ5fc37u2m9oD/27Eh5Upws9Mi+bgOcBd9qNEZpKsVnEhRaX5
nZFWx1Lcr8RtMe1mV/QY9qujVHhJa1d+d8zw9mNRhvdUKs3XMK8szMtlhRxuExVycBwnvGgvXW4d
d/mZi6m+ZrdoDzss+wNIxFrHyLLCf9Tj/7/dmv+TfJiAZmxf/JdWzLuf6c/yZ/3rP4zW//n7/jla
d//CYw2iDB52KIQbgqz452hd/CWE7XjErMEJDOyAofu/MNkeZG3m7szObaggf6d5/Wu27v51s0KH
gceF4YJy8f87s/W/vyGkPgtxeTfnqE+niCeUIGE8OX+DfTB+/jtRA02ZD50CFYw/duIKSdVbELen
sjTeRUtEkGd3/rFFnP/OWPe4dq61z9fQxD+SA2LK0TkyszwnGseUNTE/Lw3mcrUMf1tBgWretJ8I
l7SZfAXfgqoQOQ7puNYMsgGleSPy6jvxSlg7/JGiTaojit7T1EAR6pLJ3i65uxxC08FtYJT+FiXd
cHR9QJdTEe5ZpGPzbEjUNJW170MUZY6OcW9gW1J4GPOmRKrEBYwJsnZDykvuRIY457I0EJVlrz5Z
rLaljtn6bKKk3Sa5f+jnsYIB1SMYntiECy9SKmMDpuoTeeMCxG299tQAUt/pfuXGxMVjnzAU2eQb
T4j00LaT2G4UcN2CjO1safpbpzTWTeJLH8PA8DNdC5jCtbzlX6foIJ0MYT/r/9cMwP1BaLlAjJxQ
ON2GBd5CVyuUsZGTg/7AK46cNeMpUMV0sv0QAsPo7OquWCnkQgPNQ+5nZ0qs6w1txXTWf6PKai81
WtIInY68ryyLiK8x/ZVZ7bbFXvNslbUTm+mcnG8EnWoc+lha/XLyk3vGquZGJ6X3hJUKzCqgW1mG
R2fCKFFVqNgX4cV9+cfDfYJkivEqfuy4UN2LBH4pOcaOILejuh3e2anftVhCEj5Mto5vYYckFd4/
85nbwJnLivgzjAeqLx4X9qQOONGVbBmYveh89Il4jBfHHg6FZm0q9TkFGd3YeDUYi21AHcfdjN67
lvwiW0gUZ/aJck//qsHORoNMJLJpHKNFpTUVXAXFZWCN3BTI0wv405GZLt5GVxgpxFuz8KRaJjPj
sOOaMdv7ekmso2f4JcGMzgcXq94VtS7eVUNKk6Fr2He3XzrFfJcOUBkL4+AhRCcf5iLxCTPTI8Jz
relr3Q7Xhv9EzEkRG8HrxEd9dobx7JmT2tADmHHhhWrXBPLXYosAbxte21nlT5hEzw1t7oZIv1PI
0mdYiFfs+/OAsgXCQXIDkEr8XG0BhDGwKF/+GL6lD77C05+nNbTftbTi3ix+4u/V8UDRja31A0+b
x0isvgLNYHys65Tt9XDf9J9pVaIUM3zjoD24VgSyAO99W9rReJoqE3ETcT4HJmpXHxcm9UZtvXap
RvDXWrhmVH+mJuLJevRIcUEgUiGZ0Rn+U9BCSSbHk62YN/aDiWr+ZunumSOG/BTkHDr8Ifo6KIZv
pfK+8swIrvZMe+VZldxVhQXqEqlqqGomBSg6RaLwheI9AwdqtHuJSCirvPrahZlB7AwZJ9aUXbo8
Gho0qbNwPsvawBD4xx6DeCLG9jtxk3HT1Hu/IqXdL0bkLnLAZGhawFVTTeAvncU+r636okOnP46N
+MG2JTkT9XvFuJlgR0N4vgIkAjwCd2IujK+KHMBNMeULDrgLTaRxkAgrUHGOMOZq/ZB7xUdAEB8J
Hou7sYT/ONqNvMIDMXsTPzNmAp4uBcJ4zE7zvGB092GZz3L5QcAbvlJGnsVytVT3XbpE5HgQn52+
GDZLauT7ZekP1rAe5qp4Llk/HZPVjG6x1fdJWSCZa54KH9GH5a9I69GBGHYNUcvO3xDn5lixl3Dr
d77aipwRLvGUck7fJwbWl74f2r2FJoep5gxY3kT8G6RPiohYqqUhcicDo9jiYYTDk8/Pi1xmZVyc
sf7u2ZxgY+v+9GlFxlcjNpY7zRhbqH3l8FXYlojKyvX3KzJ/ZdakDBR0leOc7UQGFH6tfpMhkGwd
HFRRB30S6+VWaT6u3iKalI2htelE5R8tulyGUjzP4uX2X+bJ/lEYrsaDQ5pkmk/gq62vwDEfQlcT
7iTNdo+z65GxMBhanzi8ioUymSaMt/PAP4aezxxqmRmXEHjN538MbT194Clf5qB4ncPlc8WqiYlc
/CbKEhoPRNTvrO0wKyphImieE4Zta3jw9HAMqeueSTSAU4d73ENPtaHXN3/KAXea1Kb/mONaIaus
JygzvC/zkQhKL70nRivc975vYPLhywq4jWObRqoYV5cAyrK7DxFkxCl7TlQvE7+8fdEluMS8YDoq
2MEggjWfR9HAVUBGcpE2/ot6sY6j0c5xkK3g35I7F9vfN6NQziztDHc1CVoRORHP8IuDk1OQhyUt
XFGiUywhZJE9Sgy0SHy7j5W85hglKTFtyGvma9ao+VohyiGbOcCP6i6k0tOPrlx7lXttNDOQptDG
Zuh3CsXoLxySzD9K6TzjVlh2LsCI8+zN3ZXFe7G1GUGf7NCHnFR0fPBTgpfCEeOXW+CUR+cYdunw
XC/YGRHgeE/9WBAdNCYWOt4xp+HKXZC6m8HDKdmGN4p0wJVbqRF3NlsDt9PDHfoZFS9iQkYgm/Ks
wm6I3WBWn1VpPrG8188FedtxVebwsbhbcETl51TyxQ7IgAfPXNT2/OQ0lYeqccZ2YKnbGSTyk0tW
BTBKwg5/GnVjbtGNlqfUDS7sGzD4ZP1wXzVw4joXZyYEiB5WumqvxLXyiGRB/Zgu5dY03flPuHcq
BfI2sThTdc/T35F3TqgwS04kf4bB+qCr4OGYWx7jHKxzfpzbZo7LUPRblaOwZpQQSwottHPOC+E7
3ikLJk4Ci4SRje40r2dYVYc+IVqromOJnKFeHtumv/ZTl73zEF8dA7PemklxJdV7pr/jY8d6Ce6m
HPxzJ4Mkrsgo4abyrccqwyNq9AkXey2Ds1zVNWAZuyewniSSsEnPLLmLfarLx4Wy+JzC+0DMSRoz
Vv31sfeqhhuR5qipWVZjWs8va7UkbOCxeEF76K/VzXTIcI/A1hptOh2/HHAcgcXu9qJZ9tLpxR3J
L92dPzBGsbH7R4mTmM8kCHH6r0x6F28Ec+EX68tMdlI85Mxz2kTRefP2PPYUr6buwYnVTPihMVTd
0O3zsO8iO1uR23fJ2Qz4E8x+aaMh9A7wltnNZSPD/frdW8lBTBLnIh8QbLbXMmMeso5XezCA2Jbo
3MxbFtSgvkqvPaERZcgaoPH2kmlFlepGVQOze5rZpo+Akzah0WgG+t3Z0/M1vEVqoypYI6ybZB4w
Q0/Mbror9WUdzTlyrWYv5nDGlcAqNJ06gNXp1+Ky42/QLxZjYMRi+hkogaCG8SESlOKZJn5fWQ0D
4p96xCjiEpnI56MrEtRZTVPGZsGD8Pxnc5RwztshozakH0bNtvXn+lcOPJCdXjLEYnYe28ViNlMY
AcY6a2eqfr2lsz9TzLw3Urx0bDmcOuNgw2U25AtCH/ib6YJmEMN5IMABZ4EVqbau7lbsidjVsmNr
KtDbeOQy26n2oBiyiEHMufQUv588txi7wxJ3w2zELaD/Q9qpb7K1AXnevJdSTe5FM0REvGARGtoA
kJrt0X+a1PjLz3E8m80fgjS/rXnmI0DMhg4aDJLbfv6vnu3/Rc+GdQoK0H+uZeOj+6n+vcn+x2/4
R4MdBH8haACZ69w6WNv8v9q14NZgmz6gWFu4kMJdmvl/NdhAkmzwQzd0HMHw/m29+K8G2/mL3+GB
Q+IMFbTt4X+nwUbKfGNS/luH7fD3BMJCAU+uHeHz7n8AHnFDlWTrVDCZ+8dgnaZdUC1BnCN3xTAa
ct00+lKiTLGMwIgI1exvU9MtCbgpEZn+g524+Aqktxm9xYADI+p4rSfYgVZADASm2juvYH02BpPF
wSqWUwPZ5ti5Gr3pMp8rnP5ndhnbrEyta/kqD6MY/EMLGR9UQEYLzusKFLKkK3Z2RmtqyPLLvcWo
E/DRsmJQQ23l5b+pdd1XGPe/UIpuhjRYn0xv/Q1k1Du3U+Ofl/ZG/5TzsdQhGUAZX+blq3AxYhsz
tCC8ePSwnrlpQO0CiEJ4nbTYxXI2KoV5pw1U6nKtXCAxWPMTaG024mbWW5sVrQ0pq/MWbS0/lQVG
/U0fkJzrULWHKrFBFSiBIW6p38EcPo7rnZVp8wEdDxNSaugtToF77RQlcwHKicIjmS/VIjiMZk5O
NCAlf5I2J40LoTYEtwmHfO2TEYEV5yqa/gv5UljJ5Rh3HVFQnqYKSYg9irJsyPdrTuDrnBEEaU+Q
cj2gRgeqGORcGJGIXHbzeF7qAAORyC6t31IfM8am2tfp2Zbm74lKZB8EYE2comjJjQhYjAXU3aMv
nb1hQJRr29Td0713MVCkB1ZVY8wJaG1KrqxiyLCtJ+GuQSX94Cym9UCt8F3J0N96g3PAPWdgI1kt
bMYWPYEetl2yiE0jRHdqzYoYIWfyroPokGEtrJdKhaS5LdofhZR6JxbjGdwDJmUrTWKmiCwBQ8LS
hMDZitQ43PgrmoSecu/OaMpfdtMtJzdd+eL2fxY3X2i7WBdCgMlaC3Z6znJtJDPxgrUFHm64HqQJ
t6msEEgxJtsNC+yjxCxjL+sFFVZRRJWxsleoi+w4NEjCKMS/POzJO8HG+ybpmM6zpOJCsLRrE/yT
BI6tLL4dN/aSzD6GQQocxWF9ob2AAEGV4L9FFIVDhfeoWecLYRH03iyKE9PvzhlhDxsznJxtB3qK
XkroU2bjdLf99EIuTbGrCNrepLbvR4yzLWo9liuWu+gdG2/yj9qeYcGaXYFKEBVMfXNwE6C5ABUJ
iCQzJoWShFYHHUFVkodTB/cYJL1Twiy3Mhvn0pgukSN+vxszf9q1Xo57rSQiZeihDrD3LJJkPky1
aVwwP9JAIx6wao+o+aSmecaQMGfLn1YXB1Kw+5+kNDHIUKY+o6rr7uTs/arzOd1jNqqe2O29s4uT
OdAjwwuvdhXkV7IoXCZlGh14KcO4cnDNVrk09uPivTFDIO2V5JAoKKqfaa/cu2ZA2agnWPxCXhtJ
EpUcfBd1YPMEgp+saz+2mqW/uC32nLG/zKlrX1ol/ThI5eO8oGWi0XiYnTis2vHgLCMzJByHSo17
3wDqYBokSI91TxweQ5t2yQ4eUi3kATuER1QD8CsIzkJB2vvqOt9aHJH7mjXfS9u56ZMpU0YMbZFs
PWz3FWLYw1DBtVkXjkmXjdAev37U9pXc617WNBeazi8wkufMRRbkSE/u69JRh+69LeflUvbNizkq
B1JR90jAYPKgHavdaHYOR4SjV9mY1gndwXQek/We/T3daVe6hwxWc24N+gUSFLidU2I3+jjV7RhP
lvOiWcJux3X1NpnbEluNjmXjW+g5kz78dqFKHLFhVHwG/Aiyoh3PFYL7oHm0DaIVwuqtb9ziZXB/
AT0CQDH76gQOp9iFRYhwGZs8tsWvkS4W8xax8Rkn/7axej5LBBw39KwHUkixUnXykiCEwI4FnX6I
QcCweXZaC02nMJvucxXmWzNLhjkiZHZlkhaQKyskk8f6zim/eWi66hyMJinqI+k4i0cij05+Jmna
PtCbRemtqtbm8KpTj/FuD586RRq8Vx2WozHAJz2hCVSW+l6y6iVX9yyAkbSsiAntcNgTBH6wOv1p
sCQ9gHSJlrH2L1LdaRimJ9Jl0o0FLnwjvbbZyrq/utADD6ztr13QkTe/tusB44g0mAYFnU9wlXnb
wWdzhBXZRrdL3ctYHqXBxFIQsVRAyClasLTzwru/v2i7l/uRNJ9NaDJ09NOu3PWUjBSHDviGcmFo
SKbsPWaJ5Ogni4EfPa+oiiuuXwZcXHPmSTWu2rc26FU5kxGsawtp5wyhp4HeBIgOQmwSvHe9KOgu
iw/878m2DvaI8woc/ySxYkDcr7At9uk7zbN3DfP5lBk3BZaRUim05IJ5g2YPSeMfhX1R7JS7RIoF
09Zz+w/XQJbF8b9uYf2PccaPZafy+c3WAVqh0S+jNpjyyJ/4kZoPC3Sgg0/cdzSphd0UDXpBQve5
9V2sVRjy0UQZBwvH/8s8XnEI9pZbR3pxiGIo8ZcEM4L4pPlVOcNyrMk+YGwciB+rN74lqITSSidn
ow03vELmtYJKfE0gGVq5dyyKOr2XenisM2uFa8eXlImRGpnc5iNzMbDuBL27BsMS5rjSDA+YP4P7
KcrlkBzw9UsZiQz7+EBmTOSPY/sg5kDzBqhjYfQf5dR91D1qdN646fr3lwrRdN578mBDmp9yi34b
j5pYx7tCVUC8cnnOYAbYFWxoP2ifJrt6Uk6Bork3Y9cO1o0Js96UGLyNs1muECtab+8MtrdztSqZ
08COaJmfq7A5ZdYNi+TKH8t7GJ5a6w14iULGMj23JhEPZCKATViGvbMAqhJV+xkk9rZKn1duOvyb
VZzkaXZwPbPhDBTAE8gNgE19nkz1SXQXrq9sIeTnFsHr28bGR7LrAe5gG75FlwWmZ95nnkfybyJe
kcW8hoLolsQZKDkL/3nEqgnT6aVvLYiUTfrembRHCuvuIKydqt3nVotXeFNTweD+6i/uu606eYek
dztbLmkcWe9tJhQbzw78wF2aC/ecdf2Pgr6dHlALNPgWYDBEN7uCdT6oXMc4GTie+Na98lXpdtwD
a9fRUJU7fPJgLtpQ3iG58wAO3b4jAk4SnGiKXLpYLQKZfvspMTQRXEoicXKLm1pbVIpLF7dmfWdA
CLMBLhVFDlbHwugQpHE6EB41DHX56NvhuUvsy+LnXzPIg2xtMpSQzF3HtOKy0fYR+BEB3guJYXmD
Ys+pr0x2fuYtFqjaP4du9bb6ztUGNjLCUdpKXhxmrexMvL5gUFmlhzopQX1DMGRQLkeeCuIRnALf
ckCUXlMtOuI4vROG/dA06FYFsU/GDfCRU0vPOLJRnZTiZJoTbFIQLCfDSq8INvTFuX25Ecl6QKyv
tvqdznZ55Cg5B325XNoxGnjeHjO7ZY4DQDSuE/TapQcLbMhT9TTiIocd5/5WSr2mT1rb7aVCEvHw
95cuLD+ZRT4YhSAQ0csKiha17B13tB5RkwC1w3O6Cz3DPS72h8pW+zsLgJUoq0vubVRMnOJMEW8z
bmE3Z+bfUW7bVIQp3KxLYRHe1swBPXnvi03HhAVSRlo8KlHJc5uPr7yr870JAW1v2EigrQHvZor7
9jpZhgGTi4+jN4P1IZ+ET0gA5L+/f1kz8HyozbLdjYFoTxwolWJ6ajLT6RDSxynnAwP79NXynOoy
tukYhy3Flgw/WWSR/gUlEEmQw6mm4CajmtkJwixMA2LXlBXXuRo+zNEx0b2zkBjyl4mMV7BjPkkx
PIJ53qa7xZv1DkyguuJV300BDyTcunaPQ+kpH9xPphAgV8iGqMfyR7PikJ3UFR7CHZOvY4UzMEY2
pMmxlwQP+vN8KpTz1FQhXEw6sY03WcPWLNOOw521jjCidgZimin+fpZo9DL9W5E6yaZfFuu0SAUA
pcgjiUD7pQSjeraW9mrq9h78B15sqcbzZJ/WlJc80/rB5WSIQie5UsjheEeuGItquqdm+dIaWywd
F0zRrImAU3QYhZIHgpyqOBgJ3esL14rCDsVpnnxMKdXJDEdf9wRJ6YyKBr84/QHmzE1iLFDLKDkZ
Fg8b13B/kQSor2VBfpxvefswsx5samkKwvmPI+r3ui9/mE27JXBxecN4HeXudGEs+Dmi9aHPYqo4
S3a4KQPPGfvKuMunnhFihrjFLHtxDrgSPRZFowz7vap+2S7pUsOVYs+NUcO8jyr55ZT9fUmDvfPX
8old+CWjbN1k5fI6T0psaxPSS2LVbHpCYg5ofTarcr7NvuN56cYfnQ/k1qAHWGSw5/sCdpe5zMzX
4Fu6DK0QirNjzOsJiyT3ayHGCw+3II7jrVIgu7krmPJX0LDmPwph7a4TWE5Km6CD23qxZeGk7TLb
cDXZ+9Ifdmvm949923LsGcPX0IDkTP31yaHnttQwHlgybhDV9hf6K0tRq6y+7cJJb/Zj7Uw8EnYb
p8Zv/M2UCytSu9lpcGgxV7xt5Aqkui3q2jVcYn92GxhTEcsWxMNGQck+ChK1iF/Np+QHQxZudKi/
TOvfXUvygvqsK2DFOEv2JZL0mC8WUYrE1DFNdrE/cPO4qjhNCfADH9cwreZExCxySIZ6eJbt0ds5
Y3E10qw8eGJ4sUUenMHsmBAlaqLMlv6jzmE5pDNoQj7JF5la1sFP8huqYN0yulfR5Gl2sMgclJyH
02L797w2JMcaj5OpmTNOATdBDYeuDtlKVT73h5k65jFX3Jokt1xkTdwH4i4c/VW0eAcL3Smr5LHZ
dR6k+dTB0z7gUAnVaQiCj3ypp5NwUoOoFRilzbIMEbzPeTv2rO9kdpZI2B9kUMS5dmXcCaqPULQh
b0/X8TMG4FrDXIsrz3Q3mSwUCBIImhlODfS2+Utq3gEZNQHwGJgImaMEanAZtlinVi437as9EbHc
f8gWtV9qG1MEdU/yz1Tp3VgA4MUP9WS6HZamer3vZu7rkSUI3YVz8Knyztgj2zM+4jtY/dHtv1k+
yQ+HK9cLtmmaEsSb4zzumM5v01d/HHBmg3fIuufWRcbJIQYHARnlS5HUdI1k/SQZ+0mJzI1xOfo8
RBqJZoNIrLIbuxMsJUV05b4eRbEj7beBmjj/KTvrtxg5IDNGGnjM8uA0pSiicHnlgfkzgyTVewwq
3KE2iVtqzMPQAda5mY5Kh7W0Na9YsHpQzFKKhxoojkNHXjmj4v89lMxsQAW7td1hSSMEB7N6hSbf
DQ4eiBIVIHToxno/6PlP77rjazd3Pr7u4uimbhG38K4C3eDf1HxcTcYcJXU4iLNeNmfDQTSJcCJF
7uX9HBwlIkHOJfJCllVjwlKdUGBKfnCI84cyi2ybtu4dxA0o/R7x6+bIO4JAlk8521habrMkYAwT
JNRVXbgdm+BdZcvT7EO4ATO8b8oLiyFBg8YwgOYhiZF1U/DzWTjBBHYTNDJLQGIDG3KGWMDspDu8
1irnxMjTjzFhbZ87hN/6mz6Q8Fzd6rkv+1u7k7Ndq869gNRuToyPsnE7BBL0UZDxsKz5fbWyUGsb
A9Rjn9Il5WBKs9SnBMgXEpfOZkZ0ZOXdLvrFYUHomftpTj4njhIYrmjppB+crYG9Fo0G+jhRb3t4
ojvKxjffZDGc5d5zM1H2KjOFgDA9jKPoDg3iAx5yCD+h+7C6Q3YdtM+9mo4v5buTvSVlwoiQnrjo
8BeSOUUCYb/urOImGUjVSzqT+ZNwH8fWkH36JVZ+ZybxMMkzfr6E08Bwyxr3PZ8NQLw46TZhGwYQ
OmLXGs+54EerzJzUbWk0WKaeBwKAeCtR/q7NG83cbyvlp1Q41BkqGQ9ezb1IjMkvBW7CAbPmJSO7
tkbP+9YCdyW5IFI9+ge0KXuMF/0pNFAzVYFkCKDZbdEziRrVXx8azrmey/PUI2i3bisdu87dnedW
AYlxIetWH5xjhSQfvo1TUjKOF47R6ljNxpZJZs84Dc9qLRhA1bZB8kMXbC26G+6l8kCeZP5EmI/e
AloBQMGMjrqanWPIS66LY4ffGUFXX+F4sgvBc/uFY44LJZA7wHuHhnaCRMGukd5xNnR/GjBkCSj1
/DvSNuKPIlTUM3bJjJYLAtQlbMWdTHqD8SgkImP9sIT9kQRVH9n6hsub07sgCbZz2j4aCNIPvqt/
+XqgvMrGY+ZmZuQbn6ZCd25Qk5IPxpTNHK/E1mHmc65TUxQnx0OOXfT7appfZ8N5Tcrqqa64pVN/
JpxbD0UEsCis0j1qKj9i0In0agyuaILRlivbjKZyvZlF5zst62VbKwAVZXcWYfmwjvm9ctJ0u4j6
VQ6caVMe0PGjEY8qMYTbAHPa3uonxAYzJeYQZmPsi9vMVvNvD999p8m3Rc05OBLRQxLkRz2bGDTD
j1FmtAi6ifNhRHmxWhdF4+j2k7+3yUnZJGbstEP31HUIwyEmqRgQyLNtJ8aT5LglKG36kYZ0cw4n
7sj4dHDD1/RGpO9wZ0b4+qLUmj4TwfHUEvSmgh9IXsgBt+1nV6lHZdiPhtvc1/pG33EQFrn6oirx
YHQu2tIkP5i8BSEaLt8zX2ea741ekgufI+FQKVyk5Kb6s28wmmevYeSBu/BpDLldJbs+Lx2eXCp2
KiFmcXLyuUfQH2KyY5IZspQNjS2dptrWXGwQLavpfeF/xObv9meuwuy6VjTrTvPU9tV0V2GS21bZ
eEIthfIY/gfrYWlcvbG81CVrvnEi+Eg3jnsZjMLYBthhNsIjrX6ayW7N9EOSrA/OCM8p73sMPtfA
jdIa5JUBkfWOfuqam7k+BXXCEKYE0yvxb8Im9Hu/vTBX2ldOB2VGlCerVt0eIF+2aVtWBFl+ycLu
gN+wjyaDGnEK3koJYVAlyX3Qe8MFcufGSSuHeRS3cOtAuCx6VE+sk9lK2wyemQBqRfYxI+9pi0cY
KqoLn7Z+sFaYcRaFSJ+XrzovmsNgMppdPFwHFTPT0O9e2AthYylCQv1Ge4xXm1x7Mp/8DCNsj3Ad
saaNC7KcfgCXUlNxHOqQqeAiN0s5eceeSXaBGxmhvrucTFTwnhVuyIuBGmMP97VKVyZdtzijoEwj
UggCZpDssRFJIdBBCmZEfLvUmn4/7JlabFjdHZB/fzSY0s4TtXRotvUjiRVsPEDhgbnfTfOIaMhp
yY6GOrImOvYN59FYi1gPLCTmPkGftWgUEJJl0VRSfwY56bT9bDpokBreh8I7KJg1oGmHLRpISaQY
83cLtNJCoN7K0Y86Jd3W6xzSXmXAHfGiIEYMY9YNxa6wxpfc7n+RJdZeAgW1x1iOQW9X254qZivU
tKM0b1AQKgz4y7fP2bjQNizaOM5o3siCAuLDOQrStkBsVAKEw7O956NwK2mQv71scIf2l0r/H/bO
bElSJMu2X0QJqAIKrzabufk8+wsSHgMoM8rM1/ciq0Qqu++Vlu73roeUzIiKCA9zM+XoPnuv/R5R
dkLddHrICOluRV3FRytY/jhuqflggkvPGnsluJHChp9Q3c4TZb115b3RP9Ds054iD8Bod4LEFSdv
avbas8MjyzfGGNSwZ2CEu3bMDzUC5xnLT7odFNFWthb3puR87oaI0usMsJvuwgfm1lsCSrRb4oZz
nPchM/7eKYtLMusMDh3E3K4LmWzK+1nEP62K7zJhpROGoXdmyZUbT8AiqZLTmIZYeBmuedihqDXb
nJqaXRZ4lEe4rC5g8AMifBGKRSfd0tlJW9bHXxyle4xgIwccO8DxZG6dt6yI0MuZTEKDH6smfu/1
1R3iOe/GrNq32O0Sn7VD4j/3xDTB22g8P+UmmIMeBbgcGTy8x771v/Bf7/p0PEzce7kyl+d6jX86
INS3toVptE9oWl2dN7O9mVv1e7TFhfUVuUseMJs1366D76BJoTTwhhks99sryO9N1qMIuq+RfirM
EvDbx8GMuxE01jwkd074lNuNpPuRBzF4vy+Kzi7aqadP5JudWa/Ctavclyx5KAqTgZeX5hKIktpT
iRuwZqv5BJDjUQ/8ndideHcmW7wVP01uenmVTEOnOl5fxgnuuofX9sblGrERg9VsAIFbTxawoizn
SGWUO7OJCc6qrY55Kcfbvzxbf/3bX8at3nRfFgjW079/MhakHcOxDbbIVuoOaHwAkd4iqkd7OGPv
JdVVcYx6yfw6dfGjSQZQSmJs7oqRcuKSbl3irJQHg/2bFoRGp03Tc1VxOWoDm8AgjOGniMY6kab7
3MQvI5ns23LZk7AQB0F8jbBWmdmnAHb4RnQDEDAgksB7b4hep/dhDuzaUksAV1GsZaJ8Oqd5mVgj
pwKIMVjIeEDxlAkVj8k6ebRDcnILyuAUfpL7QJwkgZ/7qU3jq866265qxD1e6Gs9zuYqY++7W8bw
0Nv9QY0Uf0WeOA7LeIhCmewEC+VyoV6mY/vaQ4TbkhvcQ/SFyEs9IkLNbUXqtKxS2paJu3tGckAO
dNwkTnkewjTaCNLMD1AfXtMxl3cVXIXHNuYEZdvjDpMAys4ei28CIgb7Ir4VOCej6GyVPiRdYh85
Nhhvoua29woatpFi2yKhXYPd+j6bGeKyvH9u2+zDYksTLFnOK4Manabzz6Zlcvdqmm2bvWdFyWbQ
s8NGJrDP2oqPQEno36ntS2pRg1TTEtEY6gdCkxw9MrE8nrBe9j2Ulz4e8adhMKrUXTLyEMFXOrkY
HmTV0wYzPFprPoqspeJMpBOyuyHSj2o1WGZXTy91LSW2OZeGidS5C8L+NXVw9RL3Gk6sVDFH1AlU
SagiD/Bo9ggkd64/YqKd5/SY2v1HMmZPTTa0R7ZstxFR71PvYuic65GhmqKO6Aex1egAlxRAfreU
uybWYleF8kXJhfQ9VU9B+hyPzrTnuIUGCRCC27XMj/HYH2DKv3TF8Jx5XcvcSBtGObDPjHs+lAGv
uTXWbA0wLu5woufXBbY7JD+rusaL520hJ7GY0FfmVDA8Ck6CRD86FDFLYKveYaX/MZDNeyq5eQ4K
WBicstOw2CB7bPbWPpBXqawYgYtCgzS/g8bLjJljT1oi3NvKemP7z+WtDkMKAMwONn+4gZDjUcdp
W4hptsa/Rhi25tq/8b1BA8mvtvGERFJMfNcC3VOvk7YbFZc/dbgWTqGezZQcQAczANZ47gvAChtC
ye3B0dgqhmLvZZyUiN3jsRuXFreZk+7rxOVihWxEohbjGNd8Z6dC1N0uSc5Nhn/Cnvy9ypz2+tc/
WjPXx6ygTCQGQrKpNJuuqpGPdIENl0W3Z8b/Fh2W6y3tVnsTxnR+VelWaNJVIje3fvuFqb/+jlWE
R9bcNZPxtmPZf2AgyNZR89CH3jueXVYDMvvuHLIZOZf9Pa3MLuWdWQ+I4VPHqCBdOENXHg92bMAd
tsWa+RYEBPHdg1q64Eb0Lj7ehirIOmDHwwZaFl9tdDsDcXuma+WPmv1jiiq9CWXmH20X9KRW323T
rZOQ3R7Km4rLl99O4SZamv4AZZhTWrOnaik29C1swbYZ+PDDeWk7xjCZ3JL8zXc6FuOWvjCmiJD3
SLo84a9fSVTFwQ4jCQ8GXw+xkGbTa59Uh8t1sKn4z9n0nJSoxtnEoCACRutibVnnGEYR8tAEJjZc
mVt92a79SXhfYbFpfoZV+AjxykI26J7HJMLT0sfvVg0wQbsAgpCirCH6xUsL4wN33ybV4zao+Q66
Xr88a3t00QZde8sPoZ2SDuWZT8TWdt7asbOYxJZfCnbglrhnxoDm3bUmf858hVLfV9s5L+M9Av3q
TEWJn6AO0N4wGvWxiA8gMN9QkPhb1gkCAHubjTDhnUpZH7AWiHZZ2x5hl9+KmieMOwA9wD7ITtS8
wwnrQo0ydp8k44e/sJ2odHJNIVZF4RKChAp/91znNrY2QHWSt0x9BSrg3lb6X0OZwJHV9j5zrQOn
5LJnIwpdwd8PPfWIWFwmV1zLLt8BbT9m8wiXIHmPLJRb0/NF5p4harPwn1gqXSSU6CbuFm9HZ8lX
hU5D7ex9IJGxCphl9DREvsw3LdsAzETQTu48DUi357dvW/fWiXSK+97cxg1IyhoRlRvCKQPS1bKU
3cajvujYOgkfUWmw5J5YypsfvvpQAHuuFD2EPzksPLltgAxJ/JInyZFUFwgUW61NQfa5jNubQnnv
+RLc5CCy0Pe3pU2GObJudLM8VWNA68klooxs41t+gdam4HNb5lP4zjvIfrp0nGDcadnsCKvzmLHj
L+0Ywl9H36l2KKu7MgZUwa3ohtIiPiK7CjbhfrS7M5RqKJ1B/K0VXloLl641tXfhdM1z7JrAT8wG
8+pLamMzq6AS85hL+T9O4Tnto5NJ1TEFv6nVdKvxkbB5i5i35M9OPOVFQe6tvtZuwgB5H/D7J9Ic
Hay4PAjlPmsnqkTMncAnlMzFOVe6pJSCxjNLyWPVO+z+0D3DlD85yCMMSavfJsHNS6DlDKyMkLKT
f9ZhBJY3gpK9Y+rd9uibPFL4WEsW3JtAeG/QiMdt/UPakQSOCtMxki1ZNOzYAkBPvu4zq7Zjo8UN
u6UPYFb2qV24T/NMPIe9f8gi9C8bIHGaDvdD2jyMKnm1BfkwyWLGHa0deIpH0dEWrOL4OlBp0xF4
IK+erR4Xs+GdzqJIU2jfkYk3TA1k3fEiB8dAVPd1T7chPr0v3QzpXbdI94Zkt0FcnQxoBpoh3Nbc
+EresHeh9Jyv5jjHFGEsnbPvnYAMl8f0NMGYP7e2htTVsgky/ltZBctFLiMu9DA6L778LqQWUKfc
V46I5gISirtRz1ddAk5RXn5LXnbc8phat5aExl96VhsuhfMOi+dCFCf6y4gM97QZw+y6WRw2lP10
iAsG0jmevk0wsWcoFmdX1E3JvLKLkj1pQBzTEV0ytijFMcb6sm3b8+S/y2CKT5Km64ucB3RHTa4c
Rfe19QN9rAcnA1Rif5UtzwbQcf0hsAfMCKrVJ1sGL1VM+ZOj9SXDTY5HAVIwrfDWZp4csRUQaHd0
AMybITR37vS7gor67BRsNWsfM3XM8sqZfB8scyx2BLajnYd9Ml0gNnU01IQsN0jsPFEpRU20JmaP
7QhhbsSkUN1jeeqOfLMEMRfw4Y1N1iX2SjoaGjxr5t5w77tRu0LbEPOQypC9Gn2oBHdwIMEN9sKB
yyPW7Bu7vIzpYK45CwmkRU2UKD5wMbaOgOdeWFVbD31an/3KjCd7XCjUZJNjvNR5KELcqJJXpZ7j
b4ATHDGLODXt0t2CflF9lB5V1T07K/TXxFwOa1buaTYBKQ2xpZhimBAfCJT52ZJfxxKkTex3+QWZ
1R4Zst2yDfal4nNnOU57SQd3RGOj6hI4JUVxEgtT+QcG2oUkFPynWX9PSfBTuZpgOpcn5Plnzx6O
9KFt3YHSi4JY0yl2gtuG9pGa5BLeCO5MMcYX2zmPPJBYWr8aHxmJWOV67zeUxfg3g718w9B9g2AN
RxCgb/VkefgKcAl4d1OCsDqz7VC63xo0LzzuLtmZJD73zfsoMfBlamx2kVJPJqvIP+BOnbRrk1JB
VXV1/qNJnbPrtLdxV5RnyLPFLg/Eb1Ev3r6qySX6jmZ7UQzJGWbFdtYQB1XXcYjUxRGEo7yv7Pw2
mMBR1YJ9gqd440Gyjo+gc6hYSs0fAjPcSJPiYncSA17q4QlqTiRd86PveUBFbIBFkfyGIaZOHhfI
jZ90DIT4GV69lA+c0wO/kXP8EQ/Du9eyce2z6UmlmtqgUB9Z4jJ6exHKh4P3XjNYV0oGD21J0UeN
HHwGakDAxDrkGTkj/GncIf36V0Ht2snqyVmaVXfpeISmMjv/n/f+f+K9X1myGFr+25z7rV4q86P4
uwP/37/sXzF3+Q9XKs93sOJjtBf0ZP8r5S7+IRRl565S/ywW/lvKnT5i6Qc2/5O252AU+7cJ3/lH
SDLeg0gbUKKifP9/Y8J3HPmfW89VQMIeBo8U0Gp9vkSxmvT/hguTYWxVDoU/JzeTb7VvvwndTwAJ
x/PI02vr9yTOlcMQUjx1rErhMTEuBWxR28h6sTk+4Nrs8wTTUEyrTxTi88YPcybY9jXOTUmbYfK+
ZOKzaT3m5fDghNO8c0hXInbPrFQVU3233KJJgjB38gfLLuyL1YWsrVsedVHiyF2HW4q1Ocb8CMn/
HPc/Ia9fC89yNqCkRu5DwQFUF2iyXVZ7fNFeYvGLYKpo/dX4Sh8p+d6N0sc/lzyKzD1jDXc3qbR/
+jjHhNGfNYSNjYvbfatbw6yAMj+1ARYi8KmbootoKEyQH6xUWceEjByZZmbY9EtGNH44Q7eOdKxA
Vn+jsWeHHIzZh7za+94qf7pL3m1gSo4n1j/fjTdds7DHvF0kC5YoNryrxjHikWfDK+/9PPqtoKjN
dvtQzC/ZLDz41WG2S7zXtEOrSgSPS19Z5ZbgIA5jcm4CV2xcvw6Z/OXYfDVg0lgui68u5Q7UtgaG
2r1sMeL7hoaswoTbcF7HL6zd2LWa1z6HlWOpN9sOKQBpwl/sGTeZh/Bn+zNE+nm6a8v5RPyfB3wD
dtyXn6Ou32G6faYuNtWiocUpGm8l3TGkpp+SwFzhiTw6kYL00R38H3a77F1J/wJI3xuiHdWuIxZ1
HH0qcyuEFJY6N23mPsLMHI6DAdkKbGnsu3dGWDwC+W8IH/Bq1q3kYggRl83PeAQ/W7n4s4xFTn02
HyJ0yb3TQRfjU/ZwjZMgeCTq/KvWjdpO1E1siDu+DyAxkyUg/LekO7uhRZF8xn6yOvtxMPZ97LGj
6yZv13lgtTqbi8Rs6ni36OFnk073wNYQ3Iv5QI10ulmYswCquPQHkkdjC1Lq05KEVycHKs5gi8Oe
mFeCzVV57hOVQz/ZZ1hHmQoQx9YRgdfcpHxsNFefVZ+5BKq9c0zJHQt//rZf0/a19SrZn+MOMH9K
yQpBe9G1GTWd2NNdWbb0cFbPqAiHeWgfc2Rl0BO4Mz7CVkBLxgyj1MgbqDVXz2e1vFT7f/ZzhgOg
Xqy8g3jMYt4lrpAv0i/eEvtGzIh6blQcWN7BgJ7TB7oWUaZ2wpQn6egPrbmRGI+eud6tqF5tqkdn
SMkThwzwVlVv83TejdzOaHzgrRbVP/oSvSlMgo0S+SvmH5yKvDUaB1do5ZMUNBI1ZWrVNl64RXkR
YVG6rtnC8fNBfG6G4AKP6HUu/ug5+zW60Xe+1Pfk837j2X7uveE5LmhdKBWx1wBlhl04gTye6ZkI
3G0aMOY0ZcM0A+Q6fpYsDM6WoUu0ddNpk0/cwBKGfjBl2yECcZfhOc3meIeeza1l4QlLCLgoMpLN
ld5hNSSYST5k/NN0VPjoZSRkCp5xi4XqNKCU+lFrnirLPi+5fUrYrOw01YLgbn77g97S9sYG0XPv
LDNcbT0TgchMteuT5gWnIMjAMP0k3PKHItD90tyOpqy/F9C60CZChBlVuauP5iiLGytJpg2Ystfe
45W3qz6GC4v7Oa0aZmL9mrrpk7/w4UHjvp0bdc0zxuqeGVDMb6y+fyzZZ5t59zPOvW0+pu0ei57n
LE/rp27hbN80Hb3Ms3DYBJUkHiKZfFnN8FQo2olnjZfEnXI+q6Sf02HHsMOU6xN9qUj/b+QEZbqb
ozOX7WdKDQgzAeDGr39B6nzLaCQJ8pqj13a2onKwYiM1OuOfER23owLnCGJweaCDL4hLvpDCMft6
gP9cqQUjWAfqv8KyEfRTin5senZS0a8lVv2O1vkAaNRLrHhGUc5UX1wqqXFSk57Ubr5Lki+zmB+J
09+Fg+RK7yiW1kt2pJ4ZSKVPaUXKPdrnIzg0UAsIWOxdwbdpThKOTz/9surg3BW8HkmA1Ceq+iWt
rYNqokeEAA6lsHnyNRxnO2k+3GXcsZH6PY5Ddgz84Q6Sxg8VJ/TmUAW3EJXYlO0k93bfvIQzyL7a
t+6rPnv0kuTP0NcB6fPLOIc9iU1P7BpXc2ZZ3NNcT9Q3GfD1qUOo6DOwIQp8+5y6HlZr+a5mde4W
aimt/TwwNS90wPEW/03XCpWh7Le5DuCy81aym4kfA8xeG2qS2Hzl6hgUHW4Pil65TeLje8tRK3dd
gz1RBuNPcHqVB/7P9zhPSsE+yiyWzzMsTwCWA9cEsmHua+HJu7zEnbF4T1Wq2lvSX281ZhR7yJ3n
OUDjTZphOQwTW2MmopsBcPm3a5O0IVAMzyY4UJnh74sQHlqSIGTXAS23LqvxFALavgZ9cIm7kFfc
d0YYyPmxSS0qsskw7o1wBQxUGKCVrCeqrs4u5TlP1mhBC0wiym+WgnvHxXG3JKwa8lQPaQyyekhf
Gnf+SSUuthEdEpuZSvKEoCcQTYtDkmDkn/CoxX+cgcQu5bfQEikDqgfAWhI4R43BHzjImO7n8dEn
NPCTXCPMLdY0MHr6ixQ5xW8u+75wLaxqQOJf//o3LoGaNBe9vIt7Rgxb3tcu9YNddc5BNIxmZde8
BEM+0mE9hic18kTEsLNcsgDHqAM5DQsC74AwHe9CUJtXY8q1vcWGGldalMH1CTXDero09HhibZu5
keXnbqb5i4dH/jYp1vUDPaRT0xZ3XnTXQzE9OyjgENGEgD1TUKQ9zp+815a7qpXQSOmI1W2dHB1h
sJcwJezGem3r+1hUr29Vx1I2DAou+g+TL+oHJ0zNjh7C7irt+tGfe3MqMcA9swpgL4b7g+dnsPVL
0b80Xl0fexbgZG7y5DmBb926yJR/GUhM3+hHKc6mVd3NX//wWleehsJHZe1UjY5YUe7F8WKa+abB
dXzDqZSY9tGUBM1CCHM7LplDxUUVamfy5ldxxfNcoQ3X7Qu/etrO3i0wp10RxM1lFOZC9ax7yhdm
RNiOOLa98c6bV4vboplsWtYF0fgiIVQci6LEKeqtdkIPzmXEOn6wBK5YNzi2Y/iHdjXA/4K3Zt2A
teGzcnCb5Ie9/Ab7zwLCtb6GDJtuIAvE0JFeToJGLqwdsfVzsfb/dmcZmg3X8BfqacEXWpCfsNJT
pX3McnwdVs/xWCofXYWh2m7R17UyGyMpxUlpCb72gYId2ufDtdKQgfw/UE5vh4I+PCdGYJP+VxNZ
B7n0ACgw3wSO/jPPjFoWFEFhJ91WUg63F8589cKe4r3gAYQqfS61Ty6ANfY4tcdOhI+NxZO3GH36
z/FdVZ1+a2wo6P7EEn/xGSBqtAuXCXyS7LDprCfN5x6DhAA/lQw8FWjvDtc9zYpBKvM/XFqY9l37
4DoL3TRU9mZEasx0reaEcuGJjiJnfAXo8CZbcRvNaX/ywFlJDAY4HJJrIrOTCGg/g3aewklBGV1W
sil3IBTpJbiO4x3QLYJkrFIHoWErOS943hP8AKiv0JK3WgcH13N/GWdhr+Di8Jn2nqvw+7XcenzI
C0oVV3KJ9GjeuS4CyQg6RoAgGvAtYIR7mPnDTJh8AjTXm2bgAdk17yx4vxpOqI240ayJt67hLbWG
XfJoJrIMwFou2Vss9FEv5VdTq1tKRg5OmX+53normMxLVVoh7WrJCSjDT6rBWKGV1muz+lGG5MY1
tAU5WfbGaftiHOasrvZ5ZhTyvSRLNpfqwUbcoROB+BiblrGynhtS/cS9FEXxGm+MqTEQyYdRsliY
ovwpCMoP001nzSxSuqjybbEcF09fBxqT6MTpJuAdG67GmMGblMRfOLzMbfvuZwKMyvS7Q6JeNK6b
vjf0C9CzsSVhuCMGEyIC1bgB2+IKrnFXqRJ1C7Zg3WHQTjFZ1HU/nJbRf9Xc5Hd5HeEklA6FFTHZ
YoaglwoU4daiFXtbFz/LAgHJDqzN0kMPgg3SJDMNXuPCxU6XHFztqTHLwxJT0y39FzqYn6fO+pwg
Dm/MBCxhAP5PJOxcgz3eOi4sES01FQLZr4WNExukkUSaeck4OXckAZyNF4q7NGdLMwt6MV5JGqXt
/FqJGXc0r7S/aKJcIV4R72fiVL8pLCYzm4kjkjalTMNH2rrmQgsYJtgi0/u0rmBRKYFOpE52iUqH
3YlBrrIEuw6DZynkse9V7Ld5Y3OES3ElmPzpVwvwqDzzUdfXDCo770MjcPqTz/sOJlxrtvvtCus6
eOmFwAICpmbxbFGhwGGAaWrWAmhweg56VmZ5mf5s4/VSIJePAcqPx3dWBy0CP9YNlgzWNUbr5nPI
gExWUdUED4ch3qvWbMWEbTiqPjxmIBoWrk4tyaNV4wNuczoP7Aj3KTts6TruceGNUdEOt/MdRg6V
zy9OwhzlUXC963C1Ue9SB96h7j1eSe7/5G/4sFBO5mZa3SIvPqcsQTauCzbbtqsTB2N7I8jvgXPZ
Nn3U3XBrOy8lL69avDXaWdInV9+bHAALjskNFdRna1qH2FTvAoWJpgmieyfTYl9i1pF8t/AxLZuk
j74lPtRdLACeYiqDxTHLsyM+hpwcZ5rocxyLHw0nRogRkJa/DdMpxmtS+0fVMFR6ajVJwllr0tci
mQ/J+FZMHv3l5BIOSaGwfg6fLFzuaHa7enH/WxjxqM3sYhHoH6SWElf0sCeN4x0DyYWpzNNjElMl
og01Grp94QHFPNVsrGgF5dfY5lBh7jCLgEPI5m02lh13mPxgYWTYUsf4q0vC1wEATWEP5MDApPrJ
UO9uydyBCibfGOMAbET07dfrYewFDQ6F5TwE/DFJjzUgsn6TGD2HsGv2Swkt3ncrdxPjPGZ9RyAK
OXRK7M9lIGaEgvqDN0eCYfBGMj1v7aCwubFNu9EuGWWK35UKb6mFDg9juLOy4UKk/1rMXrB1enoH
ZgoZtnKxT7VcO0RicpFLdN815S/EmZg3HXct1sEfuD33xcjfZypzmnq4SPrNV48+tg3C8QAfiisD
zbfJQKFMlczjdmDfmXbcDKPQHlkeEoaUM4xhNX7GwXy/+NltSEJr32R/8sG5mUrDu0a24bZoLBaB
VNB5IPjYBias9oR4zFPMdV7fMY1byVEO0TeBAtrEabYejDzVNnaA/9Nv/0f6re/gDXPt/7YM7LXr
fpgfWfJfWaX//rX/Yqk4/7BdHiGOI2yyJK5P09Y/ZVwFMEVJfvi/1oBJhxowJQSJXelIKCx/E3GD
f/ATAaxSKj9cfy0P+9/UgCmU4r+BVHy+LORln20zblHle+q/1IDNS+PDTtcwSzCOFvj4d2Eb5vdg
LKqjsheMnn094iOS4zX2oobPke5+L209PfoRz1bepn7M+Qq6hOm3nOBjlmirW2yY7Sboyogc7Zi/
uhgG9qHTsz/vFJnPWIWrfjpT7Jyyaw1dywOyTlLEGQM0G49A0mJSlub1lIU8fWCBRIRLIdSztfPS
4NMqaScLUv+Nkt2HCKMURss1KLmekbi3WuxdZnyiCNreRk1WvyxVhIkkwABAoGbtCIyQQFUYaD5s
xE4Tz84OlBNk3BBqIC0De7urbKFs2n38TJlVdk5jq9lyP+H3V2QlTPM8jBGT0Bp48fF2s/HmDKLn
CuBR4D72mf8H5w5POjqZcBiqPLssS90dsiFJgNfREZARgDLeL9E14C0sN+64MRRFQDTCcqr3RVBF
jykxIEtkEp98gVIzR2Tiv4C6s85dLPzHLEHGzQzt2e5k3/ttntwkdGf8qLHb7+fOwxLWcZ/JJK+x
QiesJ9c9zmHk7yVRyStw+xFkBO7NvMEwGJjxnIrqs0hzjymYH7EQNbj1te7Wzriem8H+3TJ572rh
Po8Q1qyEzXllbqtRf2erc1hN+XhsXNTLMlc95pQ0PVkjpgFHIDaPtb51O4CNpOEZoFfvesK5fLSW
5c2GCIYmxgrLz/DaaUZ2SLagJekJTzHErkQVKuPwa6P1Bga3Wzt9xC2GHJujElEd4RVITHxwZQfz
pLZ/DnEGa2sCmGhC0gdZMWEaTAuEgC4MXmMLPmFnK5xnFj7/xo2BTSCz0ME8tvPGE0lKPoFU1RSg
FigvYfiMMrPj+nu7+EG/aQcPcneKp9DEoXPwIoe6ryK0jovR0alS4B0FlIatswi1AQ3SHyVMsxe2
7Zi45r5/7GZrddNrte1ay9trszLaQkPMvbPqh3Guv+yJbLcKh/7JzvyQrlYe5KFDkmXI++GMHxMd
3l64UcAchz1J/Omazpl343lUgVR2jC+tc5wvyHcdLwQ62tzjzw8tJ/xQmdffKEv6T2aOGLi8SD3O
I35gYAcxBTldemiS3tq6fooFzWh1j5EcoXwq/GfLKHHs4klzzUPjpGzceqoh25/ipMsxj1X1oee8
edCpQQ8cCov4QfAsVzv+Itaq2I4cbm6Tt2jg0W2oAyoRkUoMRFaOyTGyR4dLY7Ichy6I9gX+oleq
NzCWN5Y6iSRu6RQaoY/C37m02PveDc0lqz2GIbMrrs4w9HgAMoSMKW0i7A6ZfPAZ4C8FKPWbiczV
HpM52U7iX8ciKuTJxsrvZN4r8HL7luM6f8RYarbzFP1IjEU2utsxLyFdFdFbTQEBEmquztlIq0C5
lC3BURtfO36EfaOyZocbcFXt6ZfqJ8tr7jzlmoWGgr52NrQA+J+tR1RlDmbSX1R78D7OZ+8b3GP2
QyxteozKnl5kgii7UhjMRosUfkBDaYxg2I0VLCcdLXQIhcHI3oXzGyt759zblp8cCroKHnLc2O1m
SVm60Qowb22yEY6w3kJmDwjqep+TLdw2OELOKCK09VIR0MWQNDZ+RkCps2SCkI5lLbWTt6aRfGJt
av8q6hbWJCeX8ZlfkUzY+TLUYTKV0gaAGNWYeMiuvyw46rfsqZfHwJm7O1hdXM4mcVzG6KZbYkxW
lPjyNsCIF1jkUTmaTEIC2QSlfYmKrn63dR2ffOTSY0t8G+KI8yeWqX8l0oY1lz8Dp9vKzJrNE0UV
81Yh0xLZDZPqBcJo/9KneXnJSBwf3bGj7KqArooCaOMwcmNDSW0Zr1UrZBX4Fvr1vTsWL2EWVWwb
2FZxnpRV8djYXnexyeNt/bbzzwlK20rEw+feVc9/g6/9f1rL/vmk/TfS7P95Egf2f96mAg6qjSdB
x8apV+RHlXO5xLKEnusvlf3RzpF47BabnEjfhqQw5rpDty61OoYK8knYcp1svYLPvBhgbGhZ48Ju
yLcB1P6oG4zUWGxIMmhLGCSuGBUzXEqWUEPgLWdkmYDggdL205THIK/bNTcmqvQEUpc/1PWtZj9W
uMwg2WA5dXrWX9ggZu6RprXugevwyel6fQVy4+yxz+hd2C3Os9sVcEs6AsUpgLJt2XOaJakMf3Fy
Ai30mtk+OE5BJ/I8+89q0evNjI0OUxAmGmYCtXExvl6Mwtqg8xx8rlOWMMdjT267svRT2I7cppCG
bHSeeJhxMWWhdBHL+CjNFSRJ/opu/d3GnX7uNEjUcOBID83q6IxFcxyjKXhq2BR/JMSxw11lQU9H
pncJkAEHBQ491OqntiDigJsaiITNOXh1kzHyW01HugFZAkI378rnDiYUa6ReVD8sac1UDZjoC4iM
R19FAO+BSb3fN6EU5E06UgkpmKDJt+zbQDflH6qioG1VxXTw6ECOkfgUuRNI58/xoKnuAQb/OEgc
Ayy+YYMRCQnqXTqWYX2lsLinISxswt84LtuOz28dgf+lvO00F6r5VasCTcZaP1xoytW8dzEPKG6c
FWVxcZRPP8DqVkBxnfCLQGF3SaOCZvaqdUgCTPBVk5QrY0tE/tJZvMd2i5lFs51NGSGNUjOOIF0J
spOwI6tGz880wUzk/lvnAU6IybbVX2dZsR5rtM/43Ln4/qTroYc71P8e1oOw5TygaM2L5b0BZvpV
/XVmAkSDvomuqNmq2BnaUTQWONr72go+ndlkgI/n7g2nEKUsQ9ceM1UGcht5Xvgw+OwkR1g6xdaJ
LHfY67+eHVY9+w+1SPNpF+Ai7rZczPUdwuTa82aqcT+sT7Besb0CNKex38UBGldU2s0RMLu6r5YZ
4FLudfoV7w7ub8grCOtLEObRNlufwq4QzgduAKa21rHO3tj7N4yGE5yluh6OC80VD8PoOZcMlt9V
e+us4boWDnP2eycYCi02wDKfH+hqHXd8x3wQBtVw0fg/jplbcxbryKISw8Pny1vOqSSSp5PiTjdj
+5FOtn3k6t+ddQxGh0U3KZiABPeO8o+ZvYyD7XEei4xELZEYMZfhf7B3HsuRJGt2fpVrXHAX18Ld
Q5IcLlIrJBJAQhQ2YVAVWoeHenp+2T12Z3qMQ86YcclFt1l1CXQlQvj/n3O+AyPeHjqOyaQPKrzu
q7lMvQe79INNkLG0nJyA57dr1BdaUZr7IUy9V1Ur9xUDnPg2nKm/ugOPqRCUy0qkU/UbIErPXx8j
JtxIOS5r10zPoeH0v4Czqd9YKHmS25C9uHum/KmZp2oDBYWEHq/bee85At6aJIJithET9RyiqRMj
6hetWSN2GrjcC9ERthtrGT/GbQjERc7g72iXJXGbgN4q6xQgdq0z+wDK2DsRzFX3hdEEe7K+44tZ
1D2GZtPfOBmoMum0+gxdoficQNmyJJb5O/V0/vtsy+aeZVuylaOBHNtbKZuYOJLjQqZR9Av0sj0v
s6Bvjhai9iEqLWvVJ2GwQ5Oq7ruBZhlpcpJWM8AiAG82kiCODN8qU4D8nVewnvXNU1AX3hPcquZ3
5fni2jVQT3jpg/Fd6SQiODfxXl70usi+zWkOT9pO8fglRfDLCaibiie8B415K8sLgfWbsrrho9V6
mnyCtR2CT9YQPucCpcqzSNElZwLfgLTqHU153JmU4PJEmQirkQ0uBctAm7glpbF0FjjJtXIpEF4Y
Zik2FWWJMXheTKDt4N1udVmES7iFMcDpslgLA1Ndr0viEUAMKAHCaBm/NITqznT8QVwS7TwRiYzl
q4r7BJ3EA4A0VyzFsly3Fz6s6pN0Kh9Pb7wObZpdRw1kwSlrc5twDLnoyQToUrUOOmnfEPDRTD1t
6S07FwTgLKtgPwaB3JpScnKYW8YHrKuguUZ721HGfATn5R59ASDEEHZzZ0bCvDfnuHjJI6eZFo2B
YyMEKI0oEMBGX7DYs1ZeDj0MWEn1PvZpexWybF7IAtYnFTUdXnDWnOClxrecKMvOk5V76HAUfphZ
pp/DPr/x7yhiWliFVx9z5B5+DS19VlsTYQvHZKW49TnsNeEdeGW1pdXIPLVxnL8NqN7rPgork7wJ
xC18P0m7ow4kZfnuGxEYGl9l4iiHWRabvMxvEQGFDJTmDO3m4IrvsKz9gihMgdJpItfB7gFboABB
GzzoBqsLnmFp2ctob7YCudeyh7E6s48G/eU32UPQqfgnJwI/oWqSvm4ocF1wU9TX0NMGETJ545l7
zpPtDOVmtMN3fI34gvvBopApdRW5hyjeYGC5TWVWs5FDr7cukaQDfWzVI61xJ+9Wal0pEFtNu7cZ
9XbDqIoNEWWGA4vE2QfG+nxVaF/pVWpb8QXTzbzXs+4wScEl49ttbjmLju8ubd5LrnzCcDWaUujR
9mnb0VXOA1OkJBRRG74i4wCa7SBpKTp3vCTwDQzGU5fm3ZbHs7O0ZOFgFS/ib8J1KZde4GNSCRE1
2ezDQRzSa8Se+hAFLfw+UiVHNzIh9Mx9t6EOnHUle5Xn0A2bk4dQkC9lQKYqqwPMWQ4PGCzYBXXb
sV2KD3zcztrue//BTkd/FUYKBJcL0qRsE/vMj+CyhvAhtH/zdlBNCkotEuEyimNYD40Hr6gyOugA
krQ3SAsz2iQFabuFkQmbed7MDu40GAfXa/q1aEZrl4+OeAqIzK/rQdonJAf/YE9WestWiJeuQdas
SL2SJm77Z74UHhvtAItdhEQ53+yYa74e0urRpB8R1GQznK2E25KVt/US5Zb6MgOspjXBzb3D+X5V
xI5cWwAyyArkHhSZTq81YbXfXpF6BI3s7BnTuLthDh3XWeVYG/YJ1SGsOLK4SWBi2LUh5WQpByfO
kZ8kJn989uarGCHn2Jrdg00GiKYzaz350tvkysDy1RRfRlCuqrobVnK2LJZHfF5Dk4iDTRMhDQ15
idpM3KRUsjhg5x0PlR11a44hGMdHKx7WuqXOy9F8R8k2agg8eZfx/U9t58qNqlYue6vkzxXs1/jf
wp/yfzMXiFtX0F/GAqlcBYrZZutnup74N6Rjv+FoYxES23KZPM1v6q3+MN7qx+HcPsT4Bu6N7Px/
nkSs25/4L1/RtYRSgtCUS3MPKB7zD/byv7J1DlB0qASKg23veNikyjYGrpvy5FqYyu8TjBtJeLEq
JrtlS8feb2HPXHRWkP4G/I350oymciuG6uavMX0Nxz5QfHBJqXUC/SeuX2Y7MF4ZyFhluT4bLKco
AS3zNfPb00/VT5ZO+3HJrlFg7RDBrpKj9ZiXKRtASzDN2aZ3VHTw/QbD5FyrwIj3tp1NTxnZLtj7
CX07DJT1BDkn4frYN/6Un+jva16sUBktGAqZvf5fPrbbfPaXj82SiLUCMDb1nQ6s67/Ob61PGq2v
a2NrUFJ+DLrOWU911hzCGV2m6m9+pqzvb0TdGKFcuuJX60WYa5rSDb9J9SfgiQCqd4ZIjgbvxgsm
Xv8tsnAYZEY5btjYnWKVkXRJBIwLJcGbLnLqJk8g9xS2HfoXL8JCwgT2R0bFCQ33kDjYjogLsVCE
/913Sy+Yi49m1hnVm52DQXe+7SDTP9aRyR+ryVkQ/+PsXAlOVZxXH/74nP5ft5rdxV9sNsrf3f+4
/clfZTU1tBx1//OvP2z//DG30uqj+/jLD9Z/LPof9E8zPf7QV8Rv/fOmu/3K/+hP/u3nPyQX0PTF
bfvvs9YPH3mu//ZfP/Lqv//t+ME7J27+4vv+8/f/KRe4zt8xdXuKkIlQ9JfJf7i+XdDrPgKC5/6p
I3ioAgVH8eif/ouiwAydwL6x121fEPX8h+tb3bziwJQ8VE9lOgyt/xnBAP/5Xy5zQyJNWzSc2bf/
/q+eChhqQiLI7bxt5Ij5J3fFS21F1SHSNPJWVuqUnGed8N3LbGKxdBpEG5OacWpMb/aEMKw3U+Ta
Z6cYYW4ZwlwXLOf3mSpJLnhBMi0S6eXuypbjeBPTOGNGqK2qxoEzkNla1GUHsU+6DD2lLJ4cKmR3
8oZpQcIftpJY7EmAEH+1Z8M4eD7sMNUmmLCxqaCC+/6+mAfgTXGRr/Miag45J3jyJLFgo+r3JzeW
JGeAJPvEQHnzbkBd3CKzab4pTKd4HbCQA34IwvRrGB1wOoVnsdcMcArJvPPUxjZ6eQVwVj6OZY6g
DyaYNB7Yg/LKOD6y1MhpwrjR5KbI+mYsTgljGtmbUXQ8Ul0CmFPugM5yPEdfEyceLyqsUapnSx7t
sZpIJTmcykiCbSuPcnMRpLeBJpquOuW4eWzDlogbCLibuyyt8NaJTNIw01ga13dGK5fB8s1O3OqT
lqN+0UcM73Htd+ukqykSbc3mp0yK9FUUPf1xXTKvTcTvtykT+YsnYVmioufR05zB8ll6UDs75u8i
CDeRy/p5UVUxW2bH61ieG0ZOJrCzA8sAFp5HF6adFLau31kvvRwZMQNT2A8Dcsz97I3js7R6f+mS
fT5y/ZYf+TS6pPlU063bZjR2acJQqYh1QxSNtXzsKzGeDVyB4NzTTD3gm+Yd7fl1FT7n7WTfEkiW
b+CTpR5lWQKiC3DAs5/38zq62BJjgqgaYvhlVQ4k+F0gXpgWoW9LpIZjPfhM7/xp8oIIVX7oZNTw
7oluY9igdPMKa7zApTKbOKkYV1idWgwelYOA1eY+Zs+eInIQAVwN0ToYavmIkSr48M2bqUp3tn3E
gIDLxMknJznB4h4vttuRSZz9SsQbTV/KctKOuGMcxkXpB/EXRotqbTZ1dRtVKCZnjGtIB/WlgWwS
gx8wtqg/8U9gG9OHmjDpuH3FAIgpQP5YEW1Tiyi0cfU2xKYwSzk3cZy6qHr6zHuWJSt6OiuPrKUs
y9XYA6kjdd0HG2m4nnVBp8cDzsg1hx8sC9qnYuzcWz2rkbODtduCshsuGdAIbtz8JrxR7qkeEHhG
YSqQlA8Lt2BoDOyDmGge5dL0/cfe6XnJG83ckvwNxuiBlrTusSHVIJbCq8aX0UjCD/in+j1lq43d
I6getMUAl5H2gs+Vl98ZXCKDwTmCoYc4z4dO77k4sq2AT9IlBmhnf2RrPjkcRNh6W+rBrnRxlxk1
ekOmDNQXwx7Vtz9K7yf2sScsDPLzMTnUuLk4idSnxAesgTSEfWhBXsF6N8DhjpylG+s8U1y/LilW
vSdnr1eShO17TDfoLqtZYUllglvoOrULEkDW+EyQahivSNqP4WvUBmAs6BBK1pbIZ1IU4DqxyDYt
pvp8ZA0RtcWxyji/rxgWMPpRuAJ2tvfC6dyDU+iXDQEMeh4ZEKp1kHXmR4ptE8ClZm2emd65nLOH
mQAe3rPaxIdkwbm0lYRaxsjx6g2duyedrpdaa+vLroziMJdgnOaaxaBV2vNVxWG8ttvYY23BnkLG
ho2VqQX5iz+EgYFCBUl29y7yCQQ74Wj9UqyHYShBC9pWISwKhV4Is9vIjpGBdNYTeVikXjIvrLwC
HYkD4nHgeju1Uhvn2h68J8pg3JOlW29j+7RmKD2FTwCObwRylw4MZA2wE7Zqpl0RcdyqexfapZNV
tMYH+T3EbbUeWL0VKG8ZBY2KXnVqagz7zq8ZV1dK1urXZE0ECyKjw5k5dg+jVegD+0tGpFuVNveH
tkBWeB6231la78x45fNscuwiGUFr01g75uuUNXl2YgTkW5CMZfQ7S2yhttIqi3ubcQz/3iCwRNN6
DRlznppV0XSUualuvLMpg8NnW0D9L0h8ChAKg/uQjwqHfQN8BKSxe5Z4oh9ZzDL9UR+cn0dfDPdd
REyjpa3tO2bvvgpyP3wOIqReJlyQlHSXNz+sbOLoLN2ercPYOHuta/vcUWcJYy4tQYImUbdrqjZc
hzw4kM51cW5biC+yDdH95GBewCGHv6iCN+8DQLd7tKxobfpzv61TVZ1NTUsEPUZd/6R6sCuRh1GP
KsIJNC8/t7BbFT5ZdYdZKbPoPJS1N+wnxJmcTIXFPRfWIVoX9xvVn2Q+7qkbFICUdJycapvFftg4
at8EjWmyYgiHA54etehzc4AVaqIrz/Gwd6o6/zJYZ+1jQXFljpn7wQWquUElSeBIePUhDLv6ORh4
ubYRNUqxplEd+ptxISAyIJoF7rVN/P6CpqN2dF4ZKx5BNELeeQb+JhNyTAt8aD3ON3HJTRz35M8y
/Pz/J+J/NsFwSPz3T8UUuXx0HTvZjyb6y3H4X37zPztoyDSapmXaHItdzzcdJtY/HTSe+XfJEp9+
BdMiPUlG8h9HYmn9XZhSoPmYHJpdFnn/OBIL9++uxRHQ4zDBb3Vd9Z85EnPE5Ej+l9HP8VBwpWCb
IIHvkq/869nYDJI+5Z9xM2o7W852JpahLkh5R1gn2YC+1RNQ7MkW5T66iGay78eo0Byc+vCIGvco
kh6zQSSSZ/wrD000qLtJRupigVue26Y662E40ITJEi4V5Wkcy00lhTokbDjBu//2HVLZgT1DlXbx
sBEz/8xMgBKx5YHXyuRlBCmraqM9pQNvrtEicmwnL9EtAux8BDN1naFGsm4umNzONeHktWXgnCls
Hle3uhmYSq733AQexpEKWQIPT72NOfkE+mYAnvlG5xMnQfo9S+eBPUjAeR0nYRCoX2zk0Xfe9Ujq
LLNerSzMtiJpo1VR3GG3VnRtwvdgUQ3yBSNGoTDuSUja4KNOrLNeIo8Cw3gGv53u5RTN0GQLMNq+
XMvOvinbMWfP5opb8mdEzqE5nuVX1D2Dg8x2bbYtCOXAaaue3SpGqcvU1o0DdgucPdyeIpI46Trs
8UCVTTf9yBISctHIEM0p8WifmsCBkudM0VKo7hyOUbSGgPIbLVNum2aVFdGPdDWMMsULHNnKIU3K
J2lr48kDuxZkhXdMA5KuABtPZgBKylxXsXVfKvgQpTMRco1ZSHFoNht/OzZltgmVlFBXeI6p0t2G
yk2WNGA/lywkgUnQ2CxTDPVT7S+JDYMXIuPnWja9j6iFJGMxHfg3+VhhcGhrPP4BGcMq8t+bBo5Q
mn6g3c2LvvUK8uEaziJFGlxCibwo5PwcF9Si6DB8mmR5QaiTh0zjN20l6aov8QVBNMR44PvEMno4
p6idyZqYFnbr3OE4XO6zyDcPIzwxVqnZnTUSORjrkW1+UaxK2vV2AjvFWkbuqSel98n9cVU+wF9l
Ns+YNiLsynH56IbuJRU+rEQcok6+BoBevbd84hGxjiVvzOCjDR/AGF7HTIO81lfHlMknEPylyTH3
aNYffRhYj02YUVSRKAwrSqdH/OWfNUtRpks17aFRjsuMcDy50C5fxZheNwAWnYWrDIAHYTgcsyl+
aK2Zi5zWxId2bvslQ0+wgLM97/I5rQ7GRCgtc8cIcTAZti3lQZHPR93L4oUgJt3VYhH5yTo0u2rt
9eVdmkB9y75i1ciNAC5P0aCHvy1TUDea35oFKssltPeIFbldrui+zpcxJW3LFC5l4WisenR73BSa
rqDNsmKOw5q9c8Q9kP+dFuGNhEp5IzFcI2+vVLNgQnOGHZ0IhzKLaZfhAoUvnPI1nF9gv+LHgON5
E/lqjYEn3mY1jAQV5IAXaRE8oKhcOHjScuvOnA3j6q0HXr8EYPXmlXa0cLs5e7cRX7BkmNuUyBFf
wRzvaXh88ou3HFORVlFyVTjSFy6llDvTJbcq0dEWYXdqeTC45DToHW22XmN8lMq4FZNuhgmknJuH
pCz8HIQj4PxU3YNAMpbdDOC0M9xtRaQJS02K8BYAVcFDsBiRY+YkuSucfYwtnKIGHoKdG20NZENe
9C+1Q2hIUIZwcNz63rDM8BRl8bQg2VftqmCbtQHBHX94RNHNYX6uQ9/V9wG0cf7vtjBBvnx8Ave3
Iy2+AvHpNjWm7cE8RtY475QTceRs51XkuVSci3zYM4A+lq0tj96onxJzBdmjOVduzfju5ucKpXUJ
pHnmuUxYxZiDbg8666Qy68sYQHOZNtlt/9dUQd3rItgi5Ngy4nQQk2mkiKPvP/qfI5eBxsMNf+PN
rkuqNhIW9osBOjxFoluE6nqTkCAkGYyAx2yT9JO1IjvrbYJiPlR+9uUxWhdF9d70/TeTzF19V9np
lw47qntaVO06ejPVoZwxjAsP3CWKEMjcpIO2mnkUkPPMOmL2viuwYx27XvA3TzpzqcUM71XzbSA2
6y0zRU/XNMt9EAYvbZ8TmBITNw8L5o0PIscK44N2QlhmbfCNwftnGCGIEEpEcGBrqUtcF1Fa50Dn
Ohq2PXfZO6JZqYFmUvt7hqnh01lEqGr43UXDfhTZSyrkI7wZTXaKyBRBpyXz7Ce0mXLtFoBI9KT3
oIaWQRoaqNFQxEMTZKdwsAnSu7uGDMiLQD+qtoKhLPSL4SP0pXqEGgsY/s/8YApaVDvX/LbzDbzx
iEzur9zaBzBUhw/ABszzVNDjDAimWhdRbN3NiX1nekmDvmlT7NVQrknZAriz8TtV9JNYHtGTqrRe
RFSw3tBj+OtG3wQTVPTnDs76YzM4JRT1aIR4Nj+KyQh/7FwcvYnYmQxUxwquOzSxpQ66BkE7GMOl
6uJph7SCbchPWhZwBn/lMMGPQBEDqv9NkyptsH/8i34R66z49k/FW8C2+tq1et33vOmNlHeFK2vU
beFcvJqYYBlQOKF6ScSlKNDebVhiVlKsoSv4JxA46bLGXrcLBEgWYWftS+vkWDvJJW3K0rF2TnMD
uSrzM6K+4DpGP5VvMEk0pXO2bxzxKIusLf2M0yYs8RZLj+UEYaQjyx/zVFDAA0Nu0IB7iIG6k70z
47nb2GPeHEvDuqSB7x8p3vjpZ1h1EbniRPfGDh2bpxMRG7JQPjSr8tEX8Xx24ZKJTh+HtvrWjJsH
XnPLIK4vBVDKjR+mn3nzazLn/ImcOe/r9M5pwvuWMWtX9N2wNYkx1zf445wVd7w0wkczBJ7AZw2A
KXcgJ9rmBcXil4qKj7SOEGOTWi8rNiwbqmTh/6f9k3R84z5rp2kJKnAluK7gLQCak6n5zbgn5nFX
3l5+xJaMhSdE85bRvBYalLQapY1FKAnfYllRuczQHujQW6XA4LB1KrkeLBdnhJ4oM/ZIKHUJsAK+
OwZFzl26hUUtEBHqk6txvEqIR8se3sHRj8xPyLx6a3m6PHZ+yKMMvlMCw4Y+Zdc4p4psl+EVB1y6
4b3lnJpWEm93+q3my5x4gYUHB49uzHWyhns/LqbAWfJBLtze/Uzo3usy/UCNM+jweYMmcpd77ost
CwbCzxSOeGxNu87RWJSdN45J9OGGzIQdgKa+W7vWT5yyWQZWcQX9qJY4Fd1lrC1UDtVUeyiL3kVa
OJ9adLoCgBgpYJiIvpWLi29IDn99eMoBIy6TfHyqZw57NTjLcxZ4j1iZoWCDdj8UFgA+M4P1beV4
PFIjDa+K/2THwzPQh/fZ9YYDaIbo4kv/l2OqnZuInJpSma0L8GUrrNDBuupTbt3BMNZwnfWOCgw2
oIXnraM+eOrtGFtxR9mcL87lYPbXPgzPQOBbIrmmvk983eN0YNx2e4t3QO21Wy/XFSsCPm+jB4OU
NoVxwT39GeKwe/OL7BSwObgj3dbekS/p7kpj/oZL7wMUMlam79YPuYLqnY0saDhhYtrg0fgYKsia
SeqNLwF3xKLIR3EQmI7qQV+zqtcsGAlmldOjZCne+4Lno5Fh2+7bH4/PeyXtaVq1E3S3sAJkPif0
ImHs0xj+q/4tH2/tThwYDIOzZGXQAtLTAFoI/9lnwc7BL3qXYYXbD4mxm8xfeV8NqymaWlKQVsTp
036RXv8040xL8Moyct4g1GZwMWPzPHTVc+BPW9e27uipSF+oLM/MjIZxeABH3O5yGbiAauyM9wrd
AQRF8+wcuuUH4uiKl9KPm3TNWvcgBCJnvMP7talm6tkn9OP55s+Ih994IGk5cvVLlo8nz7MQHhmQ
sCXAHi7UVxvdcOrS2sY1RWxWSECin2uoAwLSqENNFmAIaPhT8mYYbXx58e04PLVeEm1rn3tYtTcv
8wjqdq4qh71K46yiGKS47017iitoIWosZAhnpeXsnakq4fEVLSh0ey6mqthIp78z4/auvb0wb8xW
Hy7YulMcdkPGCXKYb13QcXv1VF90sKIL1npxnT9ioof+UgZvEC05+zqneMqvqRgPmZtepRqeOPlF
2wDbAkLCxggqDkac1NKRpiBHv3eB4niACFNx/f9quCIMadDTnfrOkhkzeRzC+MGq424rypQu3JG8
Hwd4niVkuhB5U5On/KryPH2KR78Dmthd7aHB8SvyLt2AQk6Xs+XmG4+H+8Eh/AHSkjHVgjW3LMIa
Kx0si8sEyv2GuOGJw1YL9MzR7GK1rBNbYsd2e4IL9b1ry0VStuGh4ZW1zaXPgSB0+vvcii51lRpL
DYHhQnIA3FD7Oy9G51jg+CcyIA+2EXsrJUT1iABVPaKNfZY3myubLjKOPU7tQUfOazXPO1IBGuSu
c8UKgc3ST+6TlLuYK7A/FaO1V/Vgn6x+GnDYQriRuRg3pFpvjqiw3I0jjUAwBO6yfgQUQZz7vuxt
Oj3yT0Wk4gUTTd2KO5YUE5I5WYu5t6/Nra2Q6obBlS9jK/kJZoq0nF4SO/qoZLX2Z8yqfWS9BQFW
jNR0d3DHtoMzJm9JSHAixxZCQZOm4qHpTl657fAKHyhUPAdhHmy9od+y9Y9Pimh2FXrkbX3Q2EXD
odmiIT1NSRBIPbS7AsrHsh+Ybi3R9PvAU/sgJRLIxpVgaW2b9e1SP5WhAOFRBD1PC5OCtbxpNx5t
LwuGw3jFo2S8Gnb+K4oUoAYjeotvVyabfJKZBHOGTKT71iybdWa0ycEgCL4g2eqsBUneTRVhkzLN
yvjEbYLZJ3FebFvQnjC4+kpNC7lpOe3otp9WWdIMh4QRt6U2eOeGlFragWyOImxwxbK6qOd0WlBM
T7uIIu00ZuRbfbKOxg000CW/qOfskQUM0oKTe/ZCq94rSg02IkGLGGIWwEYNd7VKQOm26XDwFHUn
c1XCNR2GuwSn+3JA0jfsYDqVQInWpt0jVAxNdw+VaDgK27gTdnDJnQm0BO6sp8yOmnUQ62RTudFH
jDv6UoTkWofAz14bx7Cwvmm5xRidYR0fnJMUzLlszz4qDvB0Q3fJRVWj3rOo5r3EzA8mrqZcaUgl
JV8qPto8bzvTpqQFP1dbDQwaqgvvTdXCvFMcFjpJQTBNxd2+c5K7posPzRhAcs/tX1SmAHimcTDN
/pA07VvkpwB6hA+uyRtolLjj9l5vfwymoq0Z3MLSRhaGQRh1exeUaWj5z5gtie0HCY4zrCJQvaR+
1QW3pWEU9XvWD/sYR/tekq1fN2WEyJoZhzpsuTiFsPx1k8/2gvFNJLXzPiVxsUF7cnY5WUBudBI4
A0gg1Pt7qNPTNpn0DRAjrH1jMuFHIB1uIAJ360x5/zxMCH7hZkxZYTC1YGLFk8oz8R5aFCJU5Vub
MDBmXqyhWCe+cZdPiTiNw+QdGivEi3Jb7XXTuIslnyS23x9vZC4pOwQosAv3YdfiiMw5lGIvGxZ4
MLF8WB7mPrzJ4PjBlign38w1QyYaOkGn2cvv2UU8ZuwX8tTPodKk3SEoKnfVwVZbFabVrnI76Dmd
RibHBdWBZIybdT5JaxlZkPTpxfXAYzgveUo0D+ADDNUIIIadFP6pYTWDTdzYBSEZL8tyriRP8ieS
MBsJkVr301OuE3YRePAo8nwQ3NVPU8uCz8Ab6aqmeBiH7BBkFRWM+D3XUOCIZyf1I1t+dYhUYO1a
b3jv5NgdOz0ofIuTlwH2WukuFy+QGEN3+hCYrdkJQsOOXKYzIkloBwjvqX1WKbYBUk/GiSwYEUqb
53SYnGRXJacqSYhtxGSmb35Iu2CREHj1nYXcmrtW/aStEfKzHT5M1m2Ek0/018Jml+ot7KZ+kyle
VdOcnh0roOtKMOmOgDVplG9/jNvfqOpPrTAfE2IbW2RnfSxifT/FAJqjDL0opma56fN83TdRQ0wR
1I4tU5hdqdFdsEbDYlHR3s6BGHAmmvaWF3FAbmBl0H3Br4W9cYqT4ZIYiHcuHmGk4uFpCEqqvakQ
Ldp6UwRQ5Di0kNXz0XZTPq8hzFHOko8gddNTGIyf0rQOHb3yjR6Ps52863lfj/5XmRV6bZb9z9hj
f6dLPgFu1R2LLANSq+i24SDcZCSm4sDir+x953H8NmvjYhXYyVEfzZXSxBc72qqtYniYEl67kpQY
ayZXcr7Wj27aeQTo2F4kFjRURVQqt+xtj5f19j8fq2lVDdXTLNsnepgOWeijyBvmh2CA5pIMn7o8
P0mwSctZEcjuHVLzjfHd60qvHdZYcZBm2x6Kc9fQDU3QvmvZGHdil1EItouiduvOX1VLsNoOAVEM
xQYukLkLy+5+jtJTkt6IRC5htt7eNq4LAcL0oF6037gjMWn3QADjLHJWQooNwW+T1XY/8U5prj6e
QdvvP+fIzA/5u1sZFzepdnoEPHzL1K8YhcxFagBzahRQiIZnBYMeWw9yYCF0+UFgFjWbgI5iTDRQ
ozaj51/EaxE2mNYml4xfqfZ4dodNamf32gqO7GCWmf6Oqq/Kn+K9E87n1PityaHWTgqsDnzXUkmU
4MR9jevBoBO0WraqoAeu0h8oufgHaDbc4Dk+aqJPvEyFcTOsijsrac7KQl1MsvaSVNDE0orNOzMu
iDICY9xTffSQAmChvbxakl+Z6HafYKS1Blhsd5oO9e1ftHPuZcaE7DWIlEypfZRYR4qYmMXFStZ2
eYr8Vxt/D/xrx2Qurt7pBasPyJa8nj357felWjfg1I6N32+9Vj2MveJ25WimWa0MZMJIlHr92mLj
UmNqWUGDo3VtUvQqYlDi9TocnZm4MkTbaJDPvpl96Go6OFKegvIWzbSsHXMS6YBpuouc6T2w6/tC
0rtuRnuOgOdOeS+zSJ76MYEi2bh3GNA/cPVtk9F7owrlQo9vNutLVX2RHeOQhld/Ioe5Gbh40src
u3zScJs6tGjzy87ho7UC8hLF9Zy9Jtz1dcSWnS6GKmQ5OvyRGfC4OLh4I+F+UtzuMilmzorAaLDj
uURej04luhHkGiPhb4rR3tIePcXdTdaLNlz+MAlDbMQ4Q7GDdetl61v+QKsMn/zJvToyPXld9RaK
9B2npbUhd/tc+959lHjLqJIPc+hdDcWUfqyt4bOzvdd8KN+aeYxIW3ESS3m+yDVdz+ygG5pxecKf
2R+2As5YMfA4wPobjcHapEVnlTjPXoG61Nk43KNKrDyNjbRTxX0/GMVm9vrm6An4xLQTCTCXxnA2
GzaC4Gz8dZi1/sbOZMtuz/P209CcWL2P18Z/SolELSTFq2cApG8qs+UrEh10ubD9Ku3cooVl+A7x
LG2MOP1oq+LD8UT68Av3OrN9XVNyHQ7OudFUJTrywxReyQe3A2kDYtuHV6yhlpE4mbdDxE3j+Qbm
A56qh6weJ64lDguGrr5FV6qdn5rNWog6WbtZrOHMM8r4SNuEY9Vz2ejXNsvfR9wkgNOBhKv/xdyZ
LDfOZUn6XWrdSMM8LGrRJEBwHkVJoQ1MUoQwDxcz8PT9IbK7ynJRZVa7NktT6p8UESQBnOvH/fPi
j1QxprUNu6AY7/DKkirM1Mhn27GNwW0vP1RLxLyekl6cM/g3M0aEC34tnmoTgNBCQ8AMUo1ThqR6
LavJ7VzG2yac1SMLT7+Wcp0K+VqyiMgup4A092aezOyTcqoyGlcngHtD2eHlmM51zDGz7yQSSDVJ
PQwFBJB7mzrpV7BpHrXhHvZ6SISadK5S5VYYUUisbTqyFUlOIx5bjmuKPzTsWIzS3EzGZB9EAwHf
ioGSRNZwc2ztnAnV8MdAUVxU/Fd1kJKbMS3k8bQ6m5yUDo4pLQwdEBcFaW1KRGHzJ2DWhcMjhgl0
S0gg4I8MeCsyCZoEOtgVyeg0eOuNr7Ni2Vq6+d2OpdsUy4Yry5FXke7XTt4o3P6tzahVWwzgyjvt
zzwUZOeOX5L1Iaan89B0z7osmv3QEVSVWzDnUyWfePAmD6fUfmda77gzh2rK0LtX+omjV5f0OHV7
eDzW9CkzP8Y2ZCpQeKtZ5r5OHufHCSw0PE6iTR/Mv1OwTQNJOIUw17NumevSuE858EgZ4XD+iDSn
MbKTenQDrVd41JaZl880fy7yyJiE9ZYXb1NN4oGUH1zV2aAKFvEeP9wF+0O4lwhEY3OEO7Dk9aLZ
A9PqgxgzMk4MWZ/e1H6AhClzQMMxyiVtyT9zWJaeWbIscLL40tl1SjFC9iq0jjI8R6MDoFJ+GpqP
DkasoMKA2mtZWcGv5o7TE7guj11dZb8Iyj4J/XsTnNg3K1BfK4sSMGT3CugRdQiqqLp9yvLf46jo
pUN51MNkxmxWHWHLWRN9CpR3bfu6u5dLIX3TGM/GFArhnswP0JNPdoUfqtC/RnUq97Qo0gyY7tM4
0K5Yy89IiNoeI+EAeXdivdDojts4lG+YSYp+oqg2Qr6Q11olfuxy/FPkuuIpWjQ/+t5+UxzrtVST
+SrtMaqy58Hy4WrimVcykIujTXqDtLGeb+Mx5yLlLu8arfEZapxExir7Gc2CSYnmYdFhLYGz/RN2
CyiwsAs/z2QqSqCArCdOgshqlK855PS6CDpbUdzNwgp9g+3Ial4LLUf557Hmh/AzgdEW615ojVu1
7BEllZNxiUaPXexPavaGx86TcqqVYcaaiwWUHt6pBABa4WehVMiXp7w7oodQqB5W46bv6k2qGGLb
kf0LMhlFPF8GZPV3C0Vsgyutc2eDANeg4gG3DVZK0HmKjcEbviLJFLDe6v9gqfOc2I69eXB2WeJY
O8k6FToe/5lmHw+VcttqF2IXzlamr+0+S4XuZ203H2JpM2d/Mq77h5a8GaFurJ3G3kOkzX2Mh6Cn
Ao1eiYzAxZTijevH3Vz2FUH85K3OosmV0LI9wzYX1pBQ3SaoAeqwmqZFiVymQ0lOLiNYTeoES7qt
g22u0OQ8D6HXz/SUGoskacryAfGB1Vgb3ZWUY7tBqI3mbly7le58dTHPHQUZSmjgh2pTNjmWkQGf
J+ieARetUxWyDzn/Z168DVj7OOxSJBBgaliNBJ+QdYH0mJDUZF1/03KDbpj8u+qhjykSctVoVm+h
U4zHgXXTQM0zel00PDO7P3lyLrRHQ8v8HmPDuCb0cognnWmvlWvf6oT1BM6x2B5XSRezAZEfYQi+
Mqe7ALPyh9RWrwW5f6/r8C3ge6XoWWu6DeTasmDTp024Bwr10I7ZM2nazJ+RvvEUbOw6VtfjpPRr
/HyfULtUE9+mTsVsiF8DUEq8prq3P1VZ6+Lv/OpAIC+RTYBNeeG2YQDcPiW0I+GtlRyi9laZ7AmS
Qsi06ocxGYwNimPD2Xbe7YHhLBL5c/nsr4DjY7wecG3YXxq5RxCjKf2p4fSoZO3LyQFbqGQnYGj3
7ti2t3Kh/KZ6j/MvyL6tqaLZs8GFHQevup0MhE/FySy5CAy4WdwAWiYtRMEKPspymUH1kvlNN7uo
Im2hW8zzTjYmmzLV/DTU9FPey8N2qANKSSbE4fFVxd+M4EF4uknRAvsaE7I46P889fCrN5Z+H2oK
2NMOj59R/VBFT6PrEFGTrhGdl+LpzUiBBQp56NypghY4zg7TElwbD8H0EPYUX6blO7t51W/66A9o
L2tBSnPTmFjYJKTZsslkmBy2tNYGJ7t/jyfD8pXc0FZBz8CB0dg5phA1VBnZPLK5lbQVrRvkPA+t
FgZ7KdQ/cb5BJAXpe2AbRHsjV+42NJVoI5FXX2n4a70SGf9g9DVl4M0Ye32f9G9WpfiUHBExAx3J
QCNvhODIMFWa8i4RkgZIaXs5HmS37aTm0eTqhj/2VxDxcdERASgRGXlYaHvkwu5FbZ1zpkcSG4+R
d8MqHuWk0cSbJrqb4S9FSLHoy87Uc6PHji+nSXyAhL12gmZ8RFIeuXYZ7SntKU8VcaGmTtpri71J
pHG4QzV85z/ngQKC2wtNPv5Dh1GqazpX1+muqi3RnWbuL6kqD6zwqVqbEiDlermUMM3j6e8XPU26
NWlUdix0sVzY3LUOtyxIdvaxtrFgk0Zmrz0wJREj9zVuA7qizrcpkJ9y2pSuPFQFMGBu8WAMjiIn
P96o1VdvwIaOUgycCI9+2+vWiRxv6Iu5Rfak2201Zq0PdWm4N8SBm4F9WCOfOQlEzNjc5UXrZkGq
HDXydk5kzicjVPM1Uwhs33ZsN4Gs/bGtPjlNXCfWxK2dUD03kXBws9aojhj8PUBV8akU+QkKdb3O
5pnWwYaKZKRueCPOwrOtFSo7dfmql53Y5TJjXAwjOXPy+A+1ea89SioguSh0G6GWfjfDrNEye9+0
YbsbY+eGZ1uHoQtAyILv4ImStSaM+nxr9TnJch7w/axql7mP/BaOIX9Hh5UpLIuaDaYgMutik6eh
fZWs5gc3gurGiCWuTReh24Dd9nQGHC8b8sktyV7TuiVqrMRYs+KkurVOgSaWU1uSNrqnEUZ0LVKM
WJt9Mzbiy5CojN9dWMD36eILXRzEdG3zLZEbLHXLFwLzO9HqzdbWpLXZWj1aqAyHtecxZwoI/Faz
zXAxgdrDIRCppxwoxkewAx80rkm52B7hAJZXBkOP1pbbIkD8SJP0g2E23aZTRqnZ4oNJOEfQjmzy
7KFHsWZNa1YxAccgZ4UrKFUOQspGjLripbXeM6xUIe6nlzbmMoFvPIdB+DWJE7TxJ46TFJU9UU6o
nNZWcoh3JnV1y+zIuoyjoV+7vNH9BtRlnbWf6J7NqYAEQ4m5+KPmcs5SCzxeSn38intIdYKPO15o
yXTREpOjadPbRSnUzAk+rXfmaDOaWAFnusRyJQcuTxCYlAq0Qf1mcWHjT4QoXLXyxtDC+Vl2ycGU
pXQ7yqwNwN9f1UCOt0KALBhSaFGaqCWmfH1am3F3qjtVRw/P7lHMtNwoTQ9eGSysaUye1jFiNgoq
GtECdJNZYYctzadsytG4CjLLUAhTL7NYfPdVE+xtEeavEPYTvCeVnjSYsjp9zamU5dTM74aqsr3c
jLihNN693LAqD9kx28iEfa5Wj+EhbvvTrEV3ic38LowhzGYSDW19ecf5n+/jZn6fRJX5k9ZBB8iz
XyjnhevYQeGrxlwQ43b8VhmId/Tl5NdylbvVTPSuF2VNEGWeSOkEd7yOkIinxhO4tzhhykch11gG
IuJAs/gxbm0wB9ckMq5JbS5nnLp+0bvhu4j73Yz0Z5aFGxowrriJhpuurH4khvJWNd40fE7bpUQA
clCLrU165R3mHBZhW9JslcpuvAG5FLxxjjsRQLb2AWJwyl56Q4/GRGbQ2AmWkVNRBivTSsptp9en
Wimji7CMUzItNbN86rzmTuPVJi1pwo2ac5CZKkEXCOHZACNZ6OZa6mq45+k2a2nva/uvwcnROnl+
ggLh5WDpGWW9q7OEXNsKFq7GbhgOcfDVxnyUZbII3N3RNTNlWNciVCjpLNSt02Avpc6TcTClMGem
EqQYaxApcXgxUwQhZdjg/97nivWuTzI1zGVbeFWX/agOk4MUYM2U1PCazkV8NB2mpBjrLRSCgk4B
ziv3iPZLrZiibSW1G4L3ONKs/FUCAJHM8XcxK+VBmlYCvNkqmu1mCzVmmwwBvSFG8jJllC+QgidZ
QBXI4IyfTgscr84GatZILwAkU8vGNyvcDDmVHyuh0KjV99RqJpNEBK0D50vRh0mtYYgZXQAEVrry
1al1zkq/9TZONwBlPkat3kA3nT3uwNaGj3gka5tc73GH2n2yqQ2Ne5AY6SLDjBnFo9vxBruYUxhv
dXR/I+V3hTqWTXUNUML5rSFuL/6ChRwggeehfiheakRVsmVx0NDZEZIjMywYcFKi/BizAeHOkNdK
PtquIZuD53U6L/2U8QBRO23e29NZKPS+m1rcYfXj7WwYqqqeHUxaXAe1wSuyGTpREj7C4wZGzg2M
7imoJjo4eftVljk8V3tjGeWd4cykCDvOT+wwmYzhyIN6r7wwso8JebFTaqApy7GxhRmEVOKIfp2J
5YUf8KQZDSMlu4mMgzbbw9kCGRe1gk0DLmVBNGMup5aki7UJe/OuxR99H+iHbmDKz1hRpkM3eFlg
TAztCi0ZPR5dpyZlXzjWNTO16LMuYfSn+Gm01njrkvpTSYONbIUwfac6eHSzg7XLKl9DtAMYRlsw
XVTgtPK3tjgtldgQv+yAJ17nM9fASCYa4abkws5t5mxtzgAuadBxG/U2K3Gtbb2UN9hVouyQ9sno
N0ZvILcjpCDik5wYORLowLvXAzTRTRyaOfpxP92ipqXfsqcW4O9fqoE53TQhIxEFuYRLjf2KXZA8
w5r/aBw/6uz+NwVtrErZWZAkuo+yQVqZ1bI+tQ/LahGJ60NcCeWgVM59SAk9mvWQewGBTU+T8cNW
MhMNArohyvRT45ABUkOj9vlnQQHzGOX8P/slZltij3a9LZMg8IIqO6pyX2wxyq/soK631cRQDUkk
nB0a4tEH111l7g1FKr2hZeMiUW0JtC9C2ODxkoN2mzGPAZyqpeYnpmLoVFQnVdN2AzULLwGCHfiG
kJv9WFTPjnZuUxf2wVjae6Y2yS9GgSd7mitPyLa9nVJT2gUaFiObYsrBwlFl2DKItm4+jqADLnNW
Di9KbqXrcCrU3QR9fMV6lDdmogInUgDKScgqa5B9ylliiFslaOt+m5+jRNYPf7/gqSz8SPSPWKew
Z9XYJ4682sHOFrVoYnP6P4+h/Jep63/JYL+UwK/zf01i/01X/2dM+7/8Qf+S5v7/I769RJr/u5zK
/26af+3p+ud/8M9simP+Q1Y0Pu2yRujfImnxH9kU5x9MegbkVyAKtuEs9Vn/N66tWv8gd0JuxQbg
akFwpzmrKaHv/Pu/LbEVCrX4J3R3GdRM/I/i2lgCF+zAf2IJbN2R0Tgxn+A1W9AOypJd+f68s+ls
/v3flP9Vor/KkQS/Q7EjcU3vY9vHdCKZ4abAiXoyP0J5Hl1LNZGYurnfTgI0Z5UrLzoAh2c3BVSi
SvKvkFgadV2SehgrzUHjkWmaAGs0q/k5obPUUVlgxYNBCQSbTLfFBFDocPQmhTxCWI97tnqHcSim
XYZoSepzIBAYivhoBOMZT0+/Yp7Gj7cUUdgNlRTmUk7R/q2pWAor7KW6QqHDYl7KLIKl1qJdCi7y
Wd81S4XQTPWFvdRhVEsdxt/vrKUiQ13KMqalNqPCuilBX1rm+Ox7HG7tUrFRLmUbXKdNyxVeAO9x
jWbZ62C01YwMAh1+7iwQB3vQp+sMRNDQASoWy+KSfuqygoNoVOK1LGk0HZSLQ+3gphtJ9GXXCa9q
l4RUbGat4lZV/4VuzdEgPKTFmYMXFJelbAvy0AvZpo1GZMi1zOgYE5CujP5L7mprowvrl6VaO6or
DPYbpFgpvencNlMxhLADsFPnm5hq4Je45RHNmzUIoHINtu4eKHqx1nAi4+0YRYs9RQx3E9T1SpWu
wgGgKUzE0qI+seJDC6auPWJeXZXlBFe+kQ70RxFflPtPehWOU8gm0tH6i9Nb8nLw9IriNpnlEYcF
I1kpprWRSKckU99yCq7Z90HcqRh5N2UjHwdq2Do7CQ/5ZOFnjTZskIr1TKmaG/iSAg+cviSvNLTf
rZ3+IF37lAkdJZxQXqDCd+ygSbFaULIzFpndyIJolWfBdyr1746wrgGBIUdPaY5Xshk1LNeP4PsN
vNkzLaDC0V24d6ziAJsNTfM+I2YnUvQnDdJkFSG8rseuP+s2jEsyzuNa6XF8qCNlqEpBBHHGpL3G
4sJdPvCZK36JGOe7MzcGcwL/uLVusyF+jwQ68jA6tZP4VAzsoXMKsZD0JkKtxi9z7LWCarb4lGvN
Lu43qobLxM5+47nXqbt3KGOu9JdRYXWg1dQhiB1g5LdZZBdr6ZulUbKRomTlDOEF3A/SCDtK3F7K
lVKmpfpbu2ZLZUM7TsdqJNCQLbYjWfoKUPo9C2wIeX8dMFhAO2oKFMcuiWvm1Q7+3FJg8EFZwHlU
KcZjQbdgnCtPwQ1g9efYtqn6LOQ1LDWB2cf8zci8IvtQr/InRZN/LCy51LIT5lSrEDNRjqMujnc9
tqIbh+lt2sAYTmf7GjAVwPAF8AqRoQeJ5JY2POgmJwiatjLG+1HieklCeWsHkNoFfR7DJDecwrWX
IKKutokqds3akLkDT8ID4wRMtDGtN0TRgJaW/LtMMQFOUwrKLRUxVSI5zC8AQFgWit/PdNc2ucZs
hbOATRlnPvyt654x3lPS+klnfOGXUvvNTIDaH2uSGxHUchtmWc5tMx6xOD/IOC2IhEm5nyyav8zS
x9QhH8pKwERb5Oc0sglnOVizSZ1MVrBSQpaIXTJt8XJhaC2ivaixvlvyi5FXb73lPJS6gRI7wBJO
6QUSE9OKPuo3jswttEiK4Ph8/pYiXMQMFtTMwD7mgzrvddN62JF9baIQIgB3rE2f3QYDH2/fp7/U
4CMw87MiKX7UpI82kkD0WItKLX2mDJfY9bLdaIC6F0XyNdB5n7WMOFZMiMJxKr/gULk2tKMaKcM5
0RxgDSTUpZEqn1FBBpuK+US/3gFttltbLZoHM9QMvYFjbCUMnHNwTAfKntc0+uSrqGZZH3VfTYSi
HhNSo9eEYl8GssgeIe8V4kQeScHWt9BKZ/mtrtEeVXkRw4VNMQkbOHl5l7FOH/JZo37AacS6gK3s
C9t15jE82mpP6ddgu70Z17esHdnVxCK4O4JCiLwZ55cp5ydIUL4Xf2bpB5JQHhgLQAwGIPphxolz
ojcabO/JJ1Yn/Gn5tIy1mK46yNM8V6NL3sYbWW2bk5Va5MYz6vJaY0iOQzI7m9mg+rk283KThtOM
GMdRg/6QhkV+z3K2TW5SQmGYHUArEe2CUE9r24/m+uQUsY1LJu9Y4EDaIDyoEgzvJWKDnAjarLUO
TlJCIBtgVQNXYauTNtqpTI3FTqmfGkOL3pSwO5XBNN3UxKnWbUBmXXVylmui0wit0Pezim0UCfY1
5r6XFf3FnDS0ssGVpES9R5bT4G8rRxf70M6QnYQGPcVLjfJXmlCFJjcBs7qTjj5UWGnJGckV21hi
ATRC7VIcTD/6lHsWrX23LDSrVSUr1anGt+2axI7WCFwJQ7naXkoOD145BEc9pX8YdVb22H/qn6hN
U+JFuJTx2ObENPN+8oepNw+g8KY7TkPNJsEVxQW0pIgvbEPwpmTJSW4kllit3T26UmW/EzYfWjq0
bpKM2UHkbDgoiWD3rertWfD8WFHsTIXwRMlDFQPfNCt6vsdVPSXGxaHM64CWq+5lgwK/gDQoHt+q
chHx24fS+SA+4vU458PXkCqoJeyKQLLDxQ/iYPHA2KnX6pY4OWqbHhKVUEPedvqjlvHdSrMh/Y7m
jc4xn0exrG/1aDROVW2iwWXgwNiRMPfniQEXn17l099jSzrlGY80Hkkuntxf1I4BeOTRfaspJmNf
UHNL7QvQ5tTi7GdLeVgyQETadzqMotielXQsvovqkupR+EXd2wjZ2lR2XMG7rgrpNwbYTUBGlh9N
y7sp2910aTPrDbu8uHCUIzFXpg6NJuzZKyUTl6SfjQ0rG1QA/KCQxNP/96UxHJ+A1KUiNHMJy6um
olFqTKtrwFP2bWqUZJU0k/w5SbHAqjCvJhsFapxL7SGcDt+l5WxR5fCZO/htsZXUUE3QDyZZ1e/d
LKiwU3/lodadYwu7MHteZzvEJuklWnXdMtdemCmtU0Lr9AKD7V7nGa9ra+XjWxpUz7Eda7JL8LL/
fnEbEEOHwozVowqyFLMJI9YksRLtywQv0PIlN6LrEt5ZG9PsHOoo1454hVckti+cDppPp7O3mtz3
7MgSaaeyYvTMvsVGa9TsJ0u0arPWtato0j3NKREvCYWZLcfHjqfcudNMzTeMQTkkOB7XMojWjVNM
7SE2aT0rI6ykfVJfZ6NuH3GphCfD1pcwLCJ1AkwpMLRXW56j298vlWF/irm0HymvQ9Z1UMZr7rTg
FMTVyvV427PnZu0+S6dOF6lXpZq4pKmzm1NqTKpJ+UxHnI9tvTQ76HLlKzWtiDOlvOes4ukBgZho
UPCEOLIn0TytYz1NvZFS+5XZWl9FUiX7jpZphk3rhLOAJjXFepEqlnJOr0MQcbi9Wta7Yqq1r1Gb
QlEoEj7on7dKE/kx0CR0naEQW2xfDGggRvahSg13GvGw7SraEXHZh/uwT8erExMxyNXCpjpVx9TD
/miFCUA7z2l/z1U1euj8HfraSTm3/YV337jXiX7SJf3S1YZ1MUvsfJCr2oNCGc8qqJE6I5zWSQJZ
pem3XeZcBQeUPOxl6tFZ7pYDWeBAarAcZFdUOObictuk2ipxhQG6CoPggLeUWwlM6kvf19kxCjPN
y1O1JIRFF5hEsPhbz/S1IyTormxc9/HQzwcVYiUQ3pYHPtGg29+HNcARcccBgqHRAM03sUZ89JWJ
nqEA4sZBsgzqQjs24Av/+SWvUaqTfBKeWmD4XfNv1zulIRZdAqVrRJNhSmQFvOomnIVOLv1B7wx9
mTvbRk8/Skfd6gbk82A5xSxkS+RAgMFNKYF3tm5D56umumyF7XAbq8SoZvoiShKYIE+yofvUx+BX
KenOOslw44wtiyLSGOuu1TtP1XNXRAZmoQlXeSfrrL7UuPHiUph7ICxaq9o3UzOrs106GCgzdZ8C
/dz//e7vlzodCGHpXpsaLQ8cEb1qVpqtcbGQu6Fz81m2+4prlxvxkJ8SNQ7fBmpY7YTPfIQ/cSWz
Mn225bDptXa4/f0rJS9/qRF3S9NeSizjWDlOWq0c/34HMpUtXxnImyEMtKNij5GvSvMaYsk0aC4l
ohtZC3/hecI/pXc+M5zCB454d6C8mpCN29eEO4PfNAjVLaBs3g+XNRc+StJmKx22KbVET5BHK9nc
jefqLl7yl/o1QFWTrzlx4L35Tp7lHlzsC9ilfG1CoUx2uNDXxwSiyc06hUftbNx5UFf5zmk/5csk
3Vq1cGV4UYIldqz/DklimRfrJANoeo2aY1a+NhtSyNlBvwqd/dNKY57e3e9NuYmXJ/ZTIeHJubwo
z5NkKre+vTtScx0dSX9RnTJ6MFCvskab7tjTKUtUxSMv8Y0gDGaHsIvrB7AnzkIqpba5BY01doKX
gZPQabDDPxRXB3uloxIjIlKwzlNOG1MUvggum/Y2vej5uuCFSP++EKm11S/tPl632au7Hp/dRXPW
8ktzre4Q/I0f+1uGWv5pP+ZbNtEnw2ntygS28ngOb7AEEzwmNR08JrpPea4CLUuPkjK5M4qDnyV7
vEwrcmDc1bYa7OnoU3+vXzXMbu/mQ42PzcY3JkJgPhfOsDoX/VGQSVlbAvvJL+OnkU729/hjqS/5
TgeOk/cr/i97VS9F4JlH+ZphjUlWrQqwqT9FdBbHFzM+W5W1o35OYNQIEQZAqK77JNrViuLd8TWs
IYt7AqJ8Ropx6U6cqEwx74Yhu78cmw9JhvbiR1Kw/pXH0iMrwxWZGa5qzTnzv/qnLQ7qRTtp9/CZ
8EvTZ3uOE8nPT5NZbXflKK/iW3aZGwVEDqe9D/mp8LuEegEGAECcEjxxPa3vQSLfIrU6Gdq2qrMN
rODEWpe+M1g7JKCXhIc8QbVWAdZbFvDApWPQ8rObvI782saclLPMsm4mI8S0li/ZQdE++FNR6IVc
fGrVz/YNMAk//LU0vOg+KGxD4gBcUcUfr5K32M9X7WvF5aCCQGJ/x+lBf2+AZXzDxkzeFGPPecU8
avf6zf4VfmhvfXqRjTfsIxPmEJKq85b94C7j7Tuo11Daxk/pXj7LpzilyNeBi5lnQ9W6NW7+gBDx
aC30zGs37mXM9kjhZozBh0P8UzxHcm3JBqKCPOwK2gHMj/4r2EbleYW5Oj4GBKkoJAy+l5sm7xWj
sh0eRrCUxaf+3ad7+7G8AMGLde/fJMXDqA+hgYaAF0jrq47WtwSYBOvZC0T4Siz0xHvE3bpsoIxY
JNbpNt8I/W6cSPFc67f0Ob+lH9WjuRVE9fTL8ocfnp15nk66LeAh7DiFZFn7/IYFLZFts4tdTW9L
T5Js1cUTNEcSbQ3nWSOBIJbQh0k0mzpakpZvWXowtGEVP9SQ9fotv4TsO6pbWO9ljubtzRru48dE
69trfccgxzidHGLqYYhUjTDENgFjW+iTD8ZWHkMhTHVorvgNleHEaeaRy8FW3SY3ksC2bR23lF3v
x+4Seba+k66Btp2+wgxRCWDF3Pt5I23qZ/9sHvqxuYoXm+uzerUfTJF0NwBUfU/jJ6aPA/t7qaeo
PIeA3i4xKYH1PNdgLSTZTpLZCU/DiaRfvGkqXnMaYehaoNGhOjS7nD1lbEso+/GqOKfcisQqfAke
tWZs3uL5CnzfREoINlrxUyVkiF6tG8Uoq0p7AThL/jnNGQtqt76BW4TtKPiNlty/wheFvcSibJnW
lyFTOHOiyvk6vuYvFT9iNvp967EY3akSvhNqPgZnFTTDTiOAE/eBD80ePMtuLH443Oz1eYp9AZrO
HyTnBUgQW8Iklr0oVKN3BrtD2mXSt5ax41Qm8VKp9gE/dA9VR7f2ONmI5ONz9dSwmV7GwWxXgEdh
Ew3E6GwwnisxjuFDELbZtVnYbRJzat8nytGLMTZcuSjNS8VoRzuV/ic1gl8ZeIP3gP7pUHxmpT1v
liX0ek/5F1pvkps+oQZ9PoXY8qRBlfbVvbi3NKwuHVgd6/BV28nWyvxODD6TcpjiY3xv3tUSB3dR
Gxc5lV+DLtPclEvKYG/+1XTywS4H/XvsurfK4QlT5bbjQZSJzo4TJ7sk0x8ouNFadUi1JbM5P6K0
2vF8Eg+L67sxl0OHEhAL/ee3JrhnV5+jV33mjmj32sEL5Fdcv/XKp5Vs9ED4aYdZfuHQjKWPVViy
1RWsSgPpYl+ptHyLT4rdLcz76QXzNwA3R8WM+/db1KVLPYBzCTD1rtrCGo718uXvdxQcP2LNKH2o
EGt2fua63zdTFrqdItdryhd0CNWRiM/s78ZA2hbD/GK6OmYS995pNpOkHOauEijsTTGJtArJot4k
bl21YwC0iApdrZdGnwLicE1+NvFY6z+ihK3vTPc8weC1PZv9htcS58xk0ByTw59QFayUuapAD+HR
s+tHJz87ZNfX4VE5KzW47yH/NHd6M6v7dqtXyRMCBY+YhrWdXesHkEf6ntqNnqBDNYQy4Rf6Ouvm
Y+kl5lgIQUANtrgH3sa+pDTD4mRnmjw2RxVqQi2At3RhyaIuu4+dXOwsxZj4QcZMEQUeA9G3D/AI
Dmn1LHN17EQYV80MJ/wb9UJ/dOUoSibIoWk/tKqMXFobp4mmkKDymg37AhnMz7uKkH4eYfEQ9nJ+
MslIr2UgeOVqqyfpVqCpDtNWt5vkxFo390sDXkiEhXRPToEu3li2PKcXwXE2bTcOWsHdukMemINT
NqAn6atY00dXq1CBeTiFT/vX/JV+DM/m1l65izSeIb9x3bZKcRWQ55IChpYKDswpE2dVF9m1LEV1
DcV4Mu0sOFhPhGJg9NOLJdGxEFhl6qrdKafibJ2GWyj10T5SJsp3bagJfd5/4+bDo5iUCKYJ+1CD
cEyszW6oKb8BAA45yKz2HKWWs6rAsqyTcUReAE5KH/KbqQwydteroehfNQfWVUc6YQUf7NcgLDer
Mjq3yRhapYXPG8e8tWxVdOuV09IH3dk4RyLfydhOF0ZI6JcuOEAmsZU97NLckm8irmeBtUhr7Vt1
qi3ucZSQaOYAlXuSYYMim6E7cLCYUMTX8ECyXdl7hNnx/9ryB0hkbCNSW5wKZdqkKTQhy+KqthsM
LbAP/g9757FcOZJm6VcZ6z3SIN2BRW+u1oK8lBsYyQhCa42nnw+s6KyIzKrM7s3YLNqs7FYwmEGC
lxDu/znnO/VqSM+lUrw6tQKNMnQ24y5tEn3XMrKak8nuyJIOpdDvLKegV8l8GJomwpiX8HDUPk2i
rPSN5xtbc16Hwp2Tpa6WuaNCMJbFwlfrauF6BYP0NmKqbXJ/Et5dILzq3LivSsWdQ4kor7IzyD1W
ok05vv5Zq9WnmA5rQmW1u5y8PcFFKgzooAqBQk9sqMeioeQ8LJaD6J/1MHS2AidXBICoGZd5l+SL
nkbw0nQuo00LG/7JFRmtN1acCqbMTdZR5zo2fbAxPn0Ny69rNMFbjTXMrj/UuHRuhWdDUPC7da+U
7aYzKGZtGMktJXVCJiQlxLvowxBs20o0kI5x4NwMwL50JMNWPbSEIFLoukmFhsMwCNdeikJoMv2p
pFTYwDECovzETgVjqI7bndcUe+igxPuVgGl5r2qQa61ri3Pnhf96pUwGDM3CyC2cDE4jWsaKBslH
JNNvpagxoLNm3zGr0Hac+hxniWIeTN+w13Vvz9INSygmIMoaY7WnPHL621DJGTUQbUQAstjydiV4
qyI9EAe1N7C6Xj2n/eAihgM3cMGQXH/P+xbIwpQLCBRIbmrBgrBrhpV7McDrgLgjYevqcNwdSNVl
xz2o9xKowuHeqOSrHYzePq3zF2x+PCkDaa1shWEyK7C8a/RVHIK+AX2ibFqv3ru4nx+d8V2JcNco
uIuWnR4fBnaMq9oTGfeRALx7+VjZKY2vvDfMfthIm9hexkEnvmo1UwCIfXkdnpJRX4N8K+YJE92j
55QbxY5rmMa9tu719nnsea5WhuItzbZdRWXFLCX08wXjSyB+BbyVMjjC83Yw3BQnDz8iiChmwE7u
5Kv8rW0gAXaa9uSlEV0yIYU7XgEBAR/K0SCA3QpGhUjRrIpj9QGmFEvanoddb3oegVYN3gH5g3OX
X0fSC4eIRMwKj0g8T4xvrXlDEzAYx+c6IlOigdpy4xu8LHNOL1S5iZuCd7FUxRLwTreX0wsGtZeG
Ao1Nbxs6oX1S6ZRZYX4xhoPKGPD49ZL4DQzGoduOCEp7qdXjnjg8CurYokaEWXqQKoj9jCG164w7
ORokMHQD92Dga5A5rGap6fW6R23jKJQRn504WBSPUGsXxjfaNBc2/3A9ulW1GvtI7NLYvxl9vmjC
FmiqTnd4GJKdKuBAM6JztnX7kPpJTi76Oc9tCMqYpNdKT5uYCmLvMWdw69MIeFekkViaih+s6egc
V8Vo6CwdMSnnHuELS3OWCuUALd2iy0jvbrmCqBvAoAFXpcyJY1IJLB9jWPLTUBMPjM0Snp8QzpPO
F3OBbbD1uq+bhdX72Ux24tFMKF3ylAwbO3tReJuvNESNs6pqDtw403nUlHfApve6RZOXCx8lMcid
sIL7jP3+mgo6YxT94MWMNDBUl1mkkwTnFhYB9XYcKA8YFKJpArciRcoPYykUTcGdLV1vF7m+set8
YHYkq8PZKBxmWHGQLlqAH4YSabtOsICu/XIrsY3WiUIUS8+AvxLmliahtnR4rQvTmxt0ec16xSUr
4ZgBGVGM3GEugnVTXYs2oN6kq461Xa+rHq987HyOqcJGl4G2UyCnqRmcV7UseXyqNo9BeFDRokcq
Uke2B1pTeIzzWd1gKuAon6hxqRaZ7DAYsFLfuaPH0z5s9gZRpFWaAM8MlBenzPRLHqoYI51Msvfv
wTeI7pip5Y7IxC6uLhi5e9+qV2nmIRpNSKi8GZ5S3R82cLExMpXQL8KWjhqKML4DOJcnN6uv6QtQ
5v4ghewPTocVoHU51dU44VSv1nqaf+NOlmwLpSkedL+gWT031/CCtW3i2JeaJrYbkqO/w7faLflt
528+07i2NNuXHiZQPoKcFmboLH0d9BbPYmdOo1ZzAjXRzQnNLQuev+jpstmPHXJFFefJxo6Maqnk
AfwBFZLP4Bu3KNbWTWgnF1J/D2xLxIqnxAfNenhdy3yREFLEkJ5Bc0tRj9OBreKQchsKBDvQUsiF
O9qQjozUv9Uu/ygaWaZ+ybewJeRlMKkvprcPQu9Ivt2zyp9fvv4ujmwfAtH0Gc3qu03Gc5SHV8Kz
TbW+VVaNk15Lh7WOkL5W6tx4qltnCc7oJUpd55ZprGCtwtAvKSgaTKyHuonLg9dEchl09MaiDYi9
QGLYox50u87iAps+qn3ax2NHLqeo064P6Suc6YR0hmLX5Ea7yxpNZ4mRrVq7XRFw6m+OQr5xMIpi
VkjHOn29mFL/DBAr6VdVP7zWKe7z0kbgrQdynyrrfQ6UO0/ERa/G9V2CMstvrDqDrPzo1dB+VTSW
wB0kQup56Y3VAfUYmHJmRifrJ8b7fjdY2AbK+CRdfMdRzIy+Lor0vo5bukSzQxsV9ZuXODobJs6a
oQNAqtfSOCEIvUY+N3/DS7WHKEV6w9DK9KtnqjFUI2z2XMe9E2HmiQJDfU1roHRB531XpPGmj0V6
NWLvKIs62QofaKHJzX5VOol5ltAk2J9K6xrp10xwGqKGqRsQetZLyUglMhJGVk3FKEF71DRPvQPc
lW+UnBlmMsRZjsde5nu/DkFuD9G2k+64a6aXrz/980O91bRNS12mBS3urgYBENkX+IarAsjcUTS4
rjEyuBenI0rWZ6WxlWlbwemDM1sxI/NeDGPaQIdhg6nAuCgjfERIbJ3W73M6rLGeegAH8QGZfjqC
wXYJjaX5vCPotusHOtRwTY/spYS1fAoGpdz6voMffyxhYZfKLkkJBqTUgFFjoz2IKT3Qqz5mXwbX
kyb+YffYFs2HsNDZ52oUSRjDU15E1AT3DqZY9Oyy/4w9tV6StEd3BU/mNOQ6I617Su1QPh4S/84u
GMd7Flt/gLk8BHrHnAG17KEAe/ZM0NE616PQQZlyCP45FhYuZsY1cnIqC/tEy6y/i3r/Aa6KuJoA
IkCUUsGq1AsPI+PZqKpHQ8PJTcekuaKFg8VwZFtweJWNwLPAKIFeTqQMy8Jn/+Th9JnTXXmn0moP
0IL6qZZh/pCP3hay+qkgaLAqmuQsuCSoH9C3bZ7eIaI+l7qvz0dmkA1PuRaEABa0o6Pp37RcvNNc
/C5MtV8obEa22EROTZWAKnIjrmj4fBl/EffqZ9zZgG7p9hjNILmoZcpxgYRhSVNd0sbP50WcmR8+
UGXf+HC1yrlIPF9bGjM7zOUbYqDNneX1xH6bfolNOLgn78eIiC0BwUFdxf0VTP287Y8PLbfMVyO/
mEVKVdhSb6S1HQT5uTO3WeM4dGa07oOgovRAefAyEqIWjrGLVxfWJbFpFymbtzqXKbsnrdzQCoDv
l6qgla3q/iYlLuxVQX7iCU+PsZvOM1buT7YpGIrRdDiHpKTfHKJQbYkjqLb68ozT39olHjEIEmjj
o5WBomK0bOCnPrdR6t2xqbuJsV3AVUm2YVbXO5AEyXxkmTb3G2snIROVcFrrlyTt+nmg2HwJxjmn
wmBW3YTS5J3ubngMnEMoGvUwNOhhtb6mXvVVVwxUW1kTj2I/u8qavp33KuUFo4PPy0RGnzdVlWzL
1K/P6Qi0l8bH2A28S9wysASI9Ekc0J87jm5teURUN9vLtVUKhHAZt/LW51Jf0lZe+f0OFn51wL4z
zJBiwhXVLQFbShb05KgXdoS1kRwV2bd6PUYBBK7w6OppureUhuZbT1xBUC2jdthnBlUDaWisU7/a
jRyWmd0GtpgAuUDwWgZWd2NnUt1AYFldRRUhRhUT6Kyzw1NWdo+cAtxdRL6yvKRbD+NAszrlvFHr
6HOz0gdujwkshzx/w9lJgf2gLJFMYLomwXNonnUntqEeMHTrh4p9lupVxFpLIKuEcahRoHY5M4+w
cVLCjzXKRTAHneAQ0Kr2bVqf1BgaoovViCFN/QKpYM6PeU5Zuj9IiKqKZR4gYYHC2qaRJGCsm2ym
UueurioiiG4twGS5PYnEnumxzIyDVxrPQFlmSh0Fl7onHdar0aPmglLG6Jht6LogRmeYKx4IiZk+
RX0tViYeI2h5k0Ss1yy1Gwr0EDk/WKTyQGQp8mDRNLloFY/0mF3Q7lHhf4qEvw5LDwRXb2vE7nK+
EA0BawyXSj4q22aKAI4GSkrjg3nxWUKKkQm3GOhfxJTVjj6ZGnmLDYb19X2md9/93Oph/enRSuTe
e/BsVqaxKSpZ779euN8UBKSuACW9u9Kk1gBNcMUcCvpX5oyL3Mp5nNCZdBt8qjOKPt8kZqOiObkp
YdiGFaTKjn7U6wPemnLxkz358g9z7/9hTnHJgrTGxav/WkX2Z8+v+NXza/RNqmZZ3W8DCDBPXodE
WLMwwTvXrQmDYsJPwhddi1ZDay6G6qBPqY1U+SY4YzDtgFaPCkUs//qo5K9Ndv84KttkJkMPlJR8
zV+PqshSk9uXgmbSn9R1Pj20EYkeqx3eiauJijik3weUK9WgcXCks6O8U6+9/ZYlW+p3zDv9ZB6N
s3PfFtfnwsN9Z0XbYR7W0wDm6l5Fqd8Vb/BR3WMq9UvyaDw3j8Njfasvkmhe5c3eLevgkVZJ89kq
aXC3rTo02JxVjVRs6rEpVKkb9h+1QM30j2W2ul6tre6Q6SUYvuDJvv/rt0Szp9asX93ZGu5xmrkM
Fb83O+Rf3xO8BnoN8LfZjmcdPBbUqFmZnfkf7e4KfCFEP5dlb4bIhBYE3wzYgMJGbFabECot+27g
PpbOWOnhPxxmR+iiIaLhtUA+pC52a/P+LACZ76dN3RQvlFsrONGxTVw+b48V+xhMOJG2HC/6cYxW
HMQzWIgOmhn/x6AsfKjZEX2q+Qmw5vCW0gitLUi3SfPwasOVoDyJdPhxryLOHILH4G0sjsZz9lZ1
b6FNJ+cGesciVKCjsttR18qmVGkhPuom01ewO/oieaSM3a/xNl+V1lmRu4BNVFw9d4lZybiPHmFo
Yr/6nL69eq5v1R1InmDRnoeHFWLZI0OQg3mNwu30C6/4hZc3r5yLR3oU0JAbI2s3tZ+zCstVSS68
hbJOxfW1jTYjxTELK6QNqAbZl6FfBmdqIG82mma6btE3sVKhdXLleyifDgrotUIL9dFEI9Z9Dhqp
ilY6PqSvJdopfqZ5dPavKbonnd6MM48+Siv42HnA+6zc9Lu/Pn10of2L00eiJJgOOQJH/PGSYh0d
AY8x6m3Y58ts3Iph2NvNg/0ah6/0yjwvuOM+87a8DY8VlZH1PXPnhxQVDaf/mv2Cj7bGBIof8OqA
OyPufA522mbLtzvQxRBdjU2KQndz3IXeHQt0uxj9rqBSrAXiRg4qxwQx9+iIt2f64xCZa+PgIyhg
er3lL2M9H14N+665amiFdK4VV967WXrm605q4r1AWSTqOj4VaI01d+SIm8S81vU3WevY7qODzs1k
FbZgZVl2LZoomjg9NV4XDCXtQ5ytugyyIiLnsRan9kF/Ul6EeU6aWXnN7sPX4Qm40ZPGua2di+je
XCtymEnS4nSJ1k5Mgw2bBnerKvPkXB4DZNca+dXkuXjfWduMgmcIw1xJT+LOuSl79Ro9hvWu+5Qf
/rf4m51TNDXTk3uWnLMg+RZOsu9OHB37bVEPp2bXvKvilSKqsaP9e0O0bQKiPnjGg8MqfBKUaVqC
Wt7vrItYhtOOYvmtRoCmp64OMd0sQn2VH9OH9MG98x8Ud6NxC4LcDTCS5dFGjxdE/+OISMFTE52n
H16+FE/6HT+uhqC3C548c5Ul39R1mwBhJRRgzjGTck5Yz6lgjmlv8q0NZXyiOzDYmcW3Tllqz8BD
wB89Vfqbf6SjGJG+4a78Or0BQ4w7/arcu0CyTICyi0A2WCiRDlgAYm9rjDbcUiDwEheGJOHRT3Xf
/dpMAxzweVeuYvjPC7iWYl6r5iVQ2waTHr0CTsogjxHNp+PJaqdQd7shnzi3WkwB/sC0GYah3PR+
8/bXF5Hx54AMyRhVkuEB86QL6w/lLcz8KBrMgNTYHnFthy68qNUfkTTOrkobkv3qvVUlQV3D5Cwc
Pn2gGDMsPsGYLCQTLeu5vNW3sMXHi8mZX6Z2jDZkDMWaiLMzPzO+R1h3WfO1OqSluIsLdmtE4C1p
4/Is+hXTNB22QxHeJSUmidHtqluZgSMO7GThuvHqb37g6en/6zOHHkjV1Ii7gZuV6h9WB6VLwSuC
RbWtjU8sVRCojoWlYLVDSZP9tiKQindZ95kzimjbr5Si3yn3Gk9T5zm7Ky/DSaBei+KjLoK1b7Ob
5c7bcect7jQsElR5XRX070xFImKk7P/NQ1P/l8f/VeyjUY1rmnT+/JxowlOvp7Gd1FuvljPl3gBu
na1G47Nljj7Mi2hToPgDnRSr5DF7FHTwVI8hm7hwJihTJqc8t3cs2MuMVi1lRa4Hjb4ngPLXb/O/
Okwe6xYRMCmFaVhkvH4+TChyWp4VQUqFtZtsfIxa4uihAmtKGG2ysrV2i9R/gHpp0DXIUHcvLa+a
JcHT0SJisvfU6Jo54aOpgmf+kqnZs5pwArGzFLHndrgsLUZFVYgaFVrm37QAT42hfzxLaJUxhK4R
41Q5GX89fACwZkikFwgvY7N51RbUwtM0Owq6+aYEL7HwsrePdLzbR2JJ24RJ8e7ro6+/1w1lG+BS
PASe+GyaMsbkm3JyJBCAJGvAKFGsO1ppqpOfeBQVRcVaJZDGwxl/u9Xqcv/1p1yGEpSZsmnyoNti
QLIObjVah68/IVlpC/Y3cIcywrNNBP6xBw1ER+q8mxTlHmm5mjTmbC8nxXlBZdprx9Qkm9RoddKl
Y/ZLqNSyNPfxpFuTeMI7hZRdbYxJ17a2bfIGuLFeqCw/c1oj8TmmjK1ZSLFfsvEmB3gmHFbUs1Bn
VRWXPEWizO9WuIfTgUo2b9LZfQT3eFLek0mD1yc1Hr82zZ+TQt9MWn01qfb2pN+rCPncexL4bGj7
5HHR+UE+Ifq3k/pPSAYrANB6WqvXf3PS/ulmqGlEd1VHcC+0JJHwP/zWFdOrsfkGWyN+gf9OUmQN
jLxY2hUB79mY1v4ic9rXgUbzE3QS0oHfsaTpLW5iSRzCvOpxEbNe1p0Zt/Z7LTVzqj/U+BTmETC/
rhxwd/jN2UN9G+30pIWMnl3dd+dTpOVvfpg/ncKsrVk8W18FYZbh/OEKFIVfFZ7X+Fv9KG30d9+l
WmpuKSOhN81xj57bLIpQL7aiqdRdLpDAjbjCNmT4wCmN+BI0yzp9anWzWvan8to+sKJ4ly+/r+T+
n5Ui/xLPXX/PTm/J9+qPAd3/D6O30lG5w7Dp+fctceuMB/r3rxrm7bf//I/f/8WPtmTzNwK2DLs0
i5ztz/FbafwmQKbpUmMvoRvmT/FbzfrN1kyisprk0W8Ig53qj/itZv5mk9XVVOK8Gl+OjuX/6o3+
sfEms8y7/d8qb5fmdGSq0Nn7WkJi/ZnW7z+Fb3XZtakVd90ypG7DtIebm1Mjj5G9j6ccXAuv31SJ
CDnKW4WURSXtOyulcC67/PmnN+3Hof08E/hTRd3XkXAolmVyeU8x5Z+PJPZQ6tBmu+VoEnoaTe+z
hSYwGzql/5vLzvxaMf1zgfH1U5N2p7md5wc3kT/W4TXCIlgP0WxJPR+YftkOhGZNuYaUWi7TInbW
pHwNorHovebEb4xNJECvPVJc9sS0EiqQbXx3icKe+uxF66U9Rxxk1ouQApUGuo0n4oWRIEKqfYBr
arA32lAJit1MHouK0HdfL3nM0tG1tQ0KothTALAQBIq3DclKBmQV/k4/pfku9AUZuOYY2CRHpnoQ
goyEr6qIsisnP1ltV6+jcDC3tonQFdTF+5h331WLbQ5PrJOmOT7eYjfcciu32Qol9+RP41M3RDTO
emi2TZEmK9SBVw3yNmVWQQX3GbFAr2vm7wyfgkDUj4O31btKkBILBuyaYXaFCz1uuy5nXzQ0aNQG
GT8yx7EStvts6K65WbVXTAk6CwklXsrefKRqCQUxFN9yO/AfnOHQkrtztY6+h0ozFm6a+fsULWLf
J/1RNrmy4e1ltT/187o6rEEvp8LNo150EaXSWPiaBgMEMA9oEUVd9CR171ph0uM1ALgzKHoRBVZ7
JyZzUF6HjAWjKsAMKXQomczqdl8vvW6x5JpeROf4sEszdQ3Sq5EyOuFM1KbQB4AD7EkEEUvqaEun
W3tt4pGWogrZ6dhsgM4f90oHUsuWJnFZPdQR3wcVhRDrgiRD4kNxXTCLL88t3W6elzZ7xaMjrKAs
7E4M+ZLyAiwJSp5dpoJvp67I/PnQZkU76bKD2m/xYzXzMupgb1dMpzrXf4iyMluHsFU5RcEP5VHw
LitYbB66OfUOATcA6oyLZ0WmB7D/N2mDeqkl6raTK7c+TekgDK6d73+2YUDooUyXoTJZaRKGFoa7
y3uNAF5IcmjQ5m1hXukq20b5tFotLcTnPgaT2XGlttUenPxUquRSRuRNNWy4edtx0tFVnZ21TRGM
69ozSj0OKb3rDQJf7C7DXoWpMRIo8d5TtHLNCD9dzLCsWR4zob4XaAWopzBcMuxYqdxSN/FY5bQJ
5G61ZRd3pDSS7LKIt8QijZUi+EZpEbzb7fdY6z8S3YAcipneldiPXTgXGJTZ+6xSw3xAtXymKI7t
LuVmCxvMLs/6Aw6Io5N1930rT8xYL5affwtc7QngLw0uWL4r6b8j2+NRUpBhXZTZyNOvjeB3KNLT
ULSLgLCpoZRv07v19Q2k4C1jzgAsNk83+A3UaKOVIeFa42oP1keq4Ivp2fOW/aOqeZ+yVUjdG1er
CT/RAPBU4yiOVHrotdzgrpwepvnQrJTh02gP88wHci5MhTmH4HusY9FdzQDgo+m/NVlJnYhZ4lel
wsf51HPAYLzB+GjfKQ4+NJZOXTvvroUnmfa2Xa/YNwjTuZRHezqPFDSJ3Irx0bgXhijXwfLYi2Xx
oavSJ0V5YmW4bY1J4IO6FZvsud3bdAunwesj+9ZbKuMsJKidv6NXvcNdauJ+G54aW9Kh67/rRYlK
V7enFjyzqosIcmP5bKnhJ+DBk8H5EDnBoXXcLVltvP9aekgGO5hrjfNovmZDAkHUvdlU4gqXN60w
qSKgFwTAeYUQwA+q4PTc9GaVLxTClAxYSC731tByLxPhFdHM3Y4i9mbe5P91TKGvoTg0l4Z8FDdf
IhBucdawxWZd2R0VsD44tPZFbZ3y4rvmWGfa4K7kE4FwXzzbfmx7dVXhYiOTsMYBPScvtcq9ggdq
EHxqIMmYb3PusD3pZ7FlLdm4X1MXG7WRX7QQ30RCDZmZ71mAojs6BTgn0+ZElES13L2mMcZJSLo0
FYWeOGnoO3+2XaC9KQohb1bd8HXHeDxVPa4z3hG09EvvtUzclGip6MmzbcBdiKP3gXH/rLLNayWB
o+ESfKm95MCh79SSfVTR7NS8eaJ+72sKG3fBe6WOa38mS74LeXt8pOVzNNx3nnZLVI7TNUDCGyjT
gXiPKzZdaYu4I14VVfne9MU7xIdb3pDERdxjOKtFR5vEWyvbS+JZ3iwiCsgvhpOLa3znq8m1VJ1b
G/PzpDI5tBikiDCAgmIKFGFOrEs+06bZ49da5H9Xu8iV3//zP96+JViTgqoug4/657WrprK5kiar
zX+/3J37b+m34E+VyL//yx/LXsEyVWV9JWHIqOa0TP3RiCzFb5IxlqoK24A5I1kH/oDOGOpvkoUt
XivTNgwHBOjvq14+BYgG/Kpgv6Sx9xP/k1Wv8euARpoqJc2OCt+Go4Bwq/9h1UvhkQQoGA5rTeTk
3CIryLEL5oLnDEF5mAFUiQqSuirGLnt0laOq2mjLsewutaK+l4kOZQ2U2d7XY55r+UnHPnnqmmqY
6wq7TCJU9iKrSJsGWuBfLakaSKQdALDWpW4hvSd/jg7Y98XKwm+IbN+u2iT3Fm7RZ19OBLYED4Am
Gmjd2g+d63/P7v/W2T2NV//92X387vlvjHp+2dL947KY/uEPpJL+G5sG3RBQi3SDs5vP/Kj7dti4
WUIITlX54zP/hVSCwyQk5duO5CyWlLv8fnbr1m8qEywISBZMNHZ18n9ydqOtsFX6aXtjTyc1Fxe7
KJvrT5p/mJE0LqqvhZNm0+vOrYwD3PVmC5MozepbXygohhHzdHgUn/TjEZ+ya+8y5NqmFPh83bI+
661KRDADqJSGWbnQKMNbUSgGetmuAeNM5ocmCuzj2BqvpaHqa+AESmOqB8gHziEhsdOMMd6wkTi3
20bhiTadHJoMZp0+6F6UchpXx57cKSHrIHvyZUSTQ6OYvBoS00aCeaObXBzml59jcnaIbBVOTo90
8nxkk/ujmXwg3eQIcbGGlJNHBO42PunJNwINWTxVWEnSyVNCQ1d+yrCZOJPfRFbVsOJbwz7z6w1C
OlsgxX5DhO/P5mRb0WxPXLz0y+np05tXVvuAq3FdZ555VMfzKHbG5IDJJi+MOrlixOSPkZNxRp08
M8nknvn6sJgcNf7krVEml02N3QafuXfRJgcOoEroGd3Cnrw5CjuDi4ldJ7DpssG9k00+nmFy9Ais
Pdrk8VFN3D4AUzGQYQDCPK1+kvg9NViDOltFjSrB8Sv2KcTpjAEAdgLqwbuKsciC7j+Ux9Ek/53A
lEyd6EnxHW0OU+g5TOM76FIM+TErBUN0HiSsxgHGSJGX3hYOcz2Len1DGTQlqal91420pY3RE/sW
F0tUiDUKci5OJsxScW1Y80EG9SzufXM1jj7+McxV/uSyInriT64rKrShnk9OLP6jh2DyZmWTS8ua
/FpeRXExIbc0CjHYtZWzH4SfzV0oONj4gL3YOQ3DIdmvBaME4sicSiu3unsuw14+Rv74ZJkIBCk2
skZiUbH8pl4qWMwkVrMOy1kxec+GsntSwHDOFUF3RKY/2CWfsD9gv9PUOvnX5ORkq7C0kUpMoelF
5KHBFdEdWh9q2rko+0yJ44Ej8sTSaynTolEcocop4x1FDVMRgzJjkD5ua0bqIJopmam7cNHiu1Px
3zFiP1Ulp9tkzAsjt551b7reINzi3FOoy5vHTmBsrYE+M/iR7gVTFy8GoL0ozFb15C3t53WQJHdl
CyNGrbWNHujwdn5/+eeHlVZE2wCvIYpLvk+//IdegRUxn0yJ+mRP1PEp1pNhsYKbPm8/R18xXxjl
qxtzqnxVi6tet4QioE3gK7ONc9eH9MVWqn4w0hi3U+MejMkx6dnGmzZ5KLmoV/HkqnQmf6U5OS3H
yXPpT+7LMZuS6KQEAP4K9SEqC0RKWb8mbmecCovbVt4oPVFsiyjJCLuiV5NDn9QXP3OT+8oQ2kLJ
O/Xg53580szaIk0wo7KwfpIxaZnewHBr9/hJzclZWsbla5xp8lUpzA/H1cvz9LiWwqruwhgV1eIp
sDPGFsj85FstMLD6k5PV55JgPwwzFZOrMChRmI2T+9WdfLDV5IjtsMYSNF/lk1e2nVyzXoN/NnnW
KpmgnsYoKR3ts8Czwu+F1ln7DIPHUNbd7usj68uWmyGbmIkrlr0ji0Mz2XfDZC0mT28+uXvjyefb
YfhtMP5CWTOejMkLLCZXcD35g3uMwtmXZRhM3rL3C1zEbgDMvymwFism1uKvj//58vV3XUiMdMik
t4EtIS8VPpyZqpfkfZnILZVKejdMSXS9WBOX1mZj6zTFaZzsz1CqYGmFMLWbKrWO9EpwFuvV0oid
Dx2a7qpJnYeGOoqLLcd16U0cS3huKJfxOkr7aqkOfrJRxsGemenQ7AcLqoH2VeGBNR0uc4PNunGg
T0AdgbZkLx0fjpaG7jyWRfuiTRjtIcnf6EHolr0MSZbp9O80jri4gwmnug3MNaQMGhiD4oHrI9km
ffKtreF5jDS3IeiAaiP7lKZDfyg9pTvIx4Q5UeWz8Xec5juBdrlLawoAXFsCgCa+uImkNzy1bfRW
Kgj7WjPUeLCOmmKRXYkb6GRcW8vkRZeB/uDS5rnza2/lxfKe/lLGbInxAId8Pmg4P5OIOIIhEipe
fFJBPVEzO8uNLeOPtVKqCz1LIN/oNm5yp6KhKpUk+mwtXjIfXoc83XzTNFeDSU2QYX6YAzNbHWTQ
PM0npG+UubvUhYnSZ8R2pgAarX7c/V0iAQ10QG7pM2oSbk00FkuWvhqRYmrSdaG0G0sjbOqTXJtX
POHXBjdMrIVA8PzEWplO6s0KVMMjpxqDJUlH6dhpd0FMMq5Oi3nFXX2prHqeF2dViPQfL0PHfGqs
5H2SWvdMT/pjRRLsOFAnSCeLpCYx4DfqC7JVUsXyYHWVRiMIBkejr6GcFvXFxVhfq1DBU4onh1x6
89Hv2oNLXQrlktBbW0W6J35px1hThkMD2Yv6B3NGUIU2x6H4bGHoxpXVL1TDITyQ4e3pBBNu+M7P
ikexXYTHRmLmawM/YARXbGt1NDGe2ucus9szhUADmCYb1ytdH9a0tMrfwsa6wRdK8AdnGlPz6rVO
vUXd9+WydvNm1VrpBS0HNivWx5kJbNrpAd2n1IXOrDM9DY9+ppmrMmxQ4g0H1UmnWWXyj9e5Q2dZ
KqolEzCxFYrSzjV6B+a9YOqnGfISRlG99kNuJnBow3kYddRR4WHYOX6/0ShyEX1xIA5yddwMtgXv
Zkk9L84/DZ/Q4C1p7J6lvR2uiTSGaypYDDTUmaaQP3Bc8q5NWdEGrlTHAUW3AzmyxtID+oA4wszU
6T+qJf5lUmFviuNUqw7mtNTc9oAR1D3mVbwEvi+2FN7YKy1Ovpvq+JY0ADs0lUSV2dtiVhWScJKr
+Bx8rYGiNbs9nHh7xrNybqWjeqGwO6WTrm8WXevtahUwI4gdHtC0AkKrIcOk0cFSMRWhKpIOcivZ
t1X2BGqF9O5YwhX3lXKXtuqsSe3TYMG0Kup8Efvj/2XvzJrbRrIs/Fcc/TBvYGBfYmI6osVFFCVZ
tuVVLwjKUmMhQOwbf/18SVIySW3lQs0UHxoRFeWw5ASQyLx5l3PPocHMQifUD3yRDby06X0+peI8
hmbyxlDQ6GirBfIrOeoDy4TPntYdbWbNRbXS1eFC8T+WCwuZtsV5rlpkOyqBiitTcmiCSyMjW0yD
6QmwpFHoMyqduilV5JzG1Cw4i3yHPskYuihoJ79q9MapZKxmVZldJX7ZnfiJ9S2HFutjW42hy0eS
qnhvdkYx0QKatjMpgh2wcCZaYQbnbL8fEBc54ybzgAX50kyKDOQP6GEbgjYeBSHZe6PQoMSTZCrE
K8+5TOzFNNDtcmp7wF6ShOagFXRJEqLKcCv43lTyrWGmmVPKiykFhqAY0jntYLXHKyRIyL4hwQ1Z
z8zIMnWYdhZ11Ui/9wlbz2Raqz5kqy7F3unhBJXxqL5qoho4g9repMo5vQQfOhkmCTijx4pdf02r
ZTVsUZXHxW3oaitkWsnDk2BJEzNs+j6a6MqNYXgIrXRaNFSSCMyCIIiEmhl/u4YLYVkrACVPifrd
CzORJmVLPxJC8kim5lPf1Hgt6h7Tark6XaQB3XqaQw6bztKGcCBNvtfJQqfbCZIYNf+RoSEBW488
hm1Jv8hW0dccpSY758Pg4nz1kSGcKWhOJGF3Hajmd8CjqLwXfOr/5KLWxdK3onVR3HwtVL+YLwp/
ftfc36d7OazNv9umoTSSTbJpGOq2yEpKaROpW8pAFFZNk/qrY4GqIke0jdQVdaDLukgRqWR6waiC
3ymSNfmxPQDiqBDDE/mTxSJ5dVBsfa34uk4z7cTphKEGuS5T5SFIJQBq2C95BpWhtCEiDmP0u81J
YNE+YVQKWscggLSEuqMkyBeDrBDqzpSOYq8i/RnHxGAA0ie+BRQDTebVyPd85aIgg3220J1zRc2B
dEf8vYPC+SVU/PJmTb5YNl4jmPaf3IT5DE+DJJ1uyzLTulusjd3El2EIkUaEvhRGo49JMy/cCkV7
2/omZcC5pQ41s6VMB0oIpAZeVtouInGEuDVcxavSOCMV7J9bVgvRke3O5DbOroAOJWcwySPbbi8Q
HPCdMeSU3rW9QjYhcCYe6bETyUuqH4Atk5MlnQ+18cWyrSWK8calJIhUYS4vTwLasYizc9ibq6tw
1XQ3AerCQ7M0P4K1jWcqVKcXO4vvmfq1epB14Wua8FcrlIw18FSqeYCUhsNimSZWIWHcjfgkUhT/
ooYId6WUQEf96EyHVWTZwf/SoTZ4JaEmtGw44JGRzcxlgg6h7Fx7uvuDHmf5/cpPZFrTodxrnPB7
pRfJrG7QhDXqmooORqbIxqnbFt9z+sCQDY6+6kHVnet1NH39taDz3ksmideySeMiyQupGJzgAsOy
gxCoLdx9y2hQ+NY+pw3AG78zOYdjwz5bGSXqxwTytSxb58oqSi/yisMDBUR79sZj7GPzKdnrMI1r
qobjp6uklgV8YOcxUFRbNKVsQA9heD+1BN2zCmmOobdQP6+CSesZwVeUqgwQWBnFYvczEkBjq6ii
yySih+X1hxHwi90Em26ZJK81w5QBoNEpYB/kj+lBRBynQb0PPttLNV9qX5oEJlbEfxoz0C5bSKdw
Xgj7s6Yb5ZVEB8vdqi3cq7YKCWyQXJ90tt8NW0133ntJk50aTt5MVaQCTuwUb9DPAeRq1o+VxDGW
U2Ry0VueKk0E3LVcFVdRB8efqZ3kQah9MboGcKqXjboQMOvvv6qj66QzHUPlskQqfWfeO4lGnEWr
8Kr0r4BQop+pIkbOGjd+n6NWQyX5NlWQr0RL5Vb3aY2HxGjpL5G4iEiUyA6lOWJja6ngb8F1Ogtz
SCkyBwYLzTaXnxZwsI+I8+2hV0OSmhQNFAsdvW8QIVlICVq3ySKXIeTF8lkxLMFg51tqqxRz5eT6
9Zc9aEux+K6ATdm9MszQlEEOgZt13ra1F68J/RaLC9TJacLXy2FU5NYnvYNhRnKLycI1P9fuR6Sn
b1Q3hOVairUhhSnYpGGIgl8gvoutZjE0aPwfGmYNA2KV3ajIgL21NUUed9cK87gKPRkip0yDhqMf
LMM4WGV27kXeuKjYn50ZKRflByVFD3Ilr+CTQEIISk8kG1qUkC40DSaahV9fVLoBHwnHzQetCY1R
I0ujFQnXae1OqzqoJq9P6hMDIp6SrhpLA1SjK2Sl91dQlbW1Ty5dGpkK6mBJpt9acJGT66hMlK7C
00KzqDYmF+iuL2dVzso2XMqzrz/FM1vWstEZUOGi5ORGhmD/KSRdBq4TerBiSKV93mlCCjpNEffU
7G4chCjZqS5sR2qcV6OFEZ42y86drVLYYDq1k7+mML0hMo+6Yld9Vym5R1BrqHUyU6ViXhroTLcN
PMZk9Myb0HDOUjY6ose2NpNcOPrdqPimJzSwJe6XKFpkP6KaanAL8fTYsaTojeNZEcfvwcIgUof0
RbgpsmEeHM9lCytxlJsOLA/NvxVtVZ5GFQIGbqLBVhCvlJMytAB1lNdKBl/jctUU07KDuzWNVe8E
rXUK1njdr38B9clDWUC7QL7AjaCp5PrFat6xJI0SJI7lU/lf0Lsjx+O13UQJ+HKl0D0J7UEAVDZz
xzo5jU9+KqGuCL+ydJEntXsuA4+kjds9kaKimEF9pKE+XpytAFjj4bUXWFpI9OqYWntJYp0M3RuP
r6iHc2pTneEkFPaBWuThMnbRIivAFfljzB9ilY6M+oADuTjYn5MwM92ZCsnHuMxkjaqgjfBNWaDn
i4CduiSWfmMuDw9lC9uBrCcQNor9HBLigNqZy1x3jaRToe1dOnI5Xcl3nbcUak3V1HBgl3MWVXoV
h6oJzAT0j+Po3hT1LSCvRHKk1zXpq5IkyjSAKCgqZBlA1lK5bMr2BIGtYOrFWjjGUG6m8D91x7ci
GRBWFvZv5xuP4FLcYkYFEvZ//jGa3+Xzd1TW372fU1t/N52DTQr24prHUR5DG6ymDbBUxzuiwZz9
tA1t1AHnge5wTyrpUACweh6KkPIAv4WSvKGRwDPVnRqkPJDFmpLBorK4ZO23ZF32gc0WcQ21Tmqc
xDQKDyIf+MJ0QKmt5oLtaqihGbjqWRIMTd2fKAU9Wa3+BipcE+PtGjw8MZOtYHNThYPw0Pf2YsL3
1ChoyaPTwkHLoK2MUdR+K+j71z75igoBHZRp/LdM4DyCC6ZZLkblRYC3GstQSzTfHG2SdzoybP5Q
C+jQCy8tq7v1te9wTdD0EAM8DEdSgXfrzU003Xa+9ofNo+6iX8XMP30DTRV1W14F/3J/R7ugGh3E
n91x6mNFFtmZUcNBs9CpU161UnMdXjeqNcH7Ga9MGLURxzBzc2LTWul49Ugmg45oTWjyiJUBFc43
16O/txS8FicQMY1cs3rDIGpri3cw6baqUe+m0gJ++NCgx5QhUVelD7KA7uSUVOBZ7QXeRdQ6N8gt
OnWRXrVUT04oflHrgjphQk6Wc3Ixy2Hv+tEm8B+0JmRasPHSiE9BDBls/WzlL29k+ugvbeimIb1w
SwVafNjbxorUAEfWgzOIBCbI08xskNXo1Tc4Yv9u7AWqZ/64TnQSR7AJgfMyC4i/YOaPjRMVfauw
vKEAf1KWMM3B51yAIMuIks3vHKIUEkiKoseeSSMnDSepjrq7U0+kWxVdCzDLJ91Zt5gb4HpblDpo
bRkmNhzb915hDFGSxa/QRzoSbnFdD2dl9okFN2oqh7bSoQ9had7eZlkzanAMiXUug7o9DSgOraiV
OiqKNtBe5CdAbSkmkuFNo/cLZCj0RpulyKSo+hRB1VNa5meSYdEibJ7FanaN7ORV2oK8o1MoNfRT
u0M6gEIg6nZIf41XqxtZ087lzD4TD7WkFiL7BrVYA+HsDqoNd2agNg3h6YnjQuyFKKXaiBMWInyN
swtJJjgMRlGX5JCvUcgL8ylEOLoLmx86g5BRbJ42QWbT5da17OG/8//lN7FXImQobL0eyrxeSe4t
lN+j0jLU8CwkOGHhglOgpwo5sguHvH353jFW4woGVru4hcJmhDgaFBeo3kL9Ena3zYr5TC+SFN1S
Vn+FYo7m3iIgTWMjGdqgG4cra+TQvhnSLpoLgRictgRQmVeESLHcCvlJf+IwxegoFcbEMcCl1ldK
dkvvv+1dZZZ3tqT5PwhAc/N6Bin4Nm3HqS5Emj9KBOtyCDtxcI0y/FSCAihlQ4Yp3fvDFW9Sh/gu
+q1jxFRl6ksbxcul9zMzWRIQR+s63CuozkQgJEE+r9/KBlEREzJABjnM0/imWInUMJSh+lL6akuW
fRGU7k2ckpJuO8rOmaePLPoo427pXxpK9pFy4PJUWRjMtMf2WZF4H0pVIjqCDWsSr6LijDITAVMF
2ZfhuxLkTvDySfW/YzQiSSQQIBg+DWBSvIA2oQVpLPFSdusKmpolXJgixyvh1X/R+B3YbMaJh8fl
q6tJ0gKkaPTrDPGCL2kxgTWkpj6BCm2XSoDEjZxoGGgeeRs0jQrfvWk7bVIDR7xcFNZP3UdlWnNj
eLCCOBubqRkNHdFlvTTgooRiEJFU+70TGYA3tbQ4Q1fPm9WS+VkNMc02bvhEMQtrFJL4Q5XBDmcU
KGH1iFVUnlzpR2u29kfLWFACqswv1Okhhka9MfPZqg51hSAxyh81cqmuXHgXVfrNr9PgQqu0q7qB
oSvVlG7qLbIPWJ/6UtKXVO7t9GZt9H/LIXpRh+7/umNm+5TCExmv87Efq/u8+3RPTqR8zGKKn65J
HD4nf+6XHtKjzw+0dYHe8J9Ujq5D52n9UOsnfm2MaF6SCrjDv1LlgUF7i87CJ1oW1z/eRQmw8c2P
bX1AVolQmjTX+uJ4BiS2M0cvzcLrL7iZztd/Z+8FfibVshSfwePU23P/lD84BQcj7EyBOiAEN0Cs
PTsFljMQ+XBbRAR/6xS8jE6lIICjuQfe++11oA0MXBaLrtfNW+Ib76wDiwS/Tc+xpokkP9dm0v//
18GLk6CLFvCek6A4A91QZdb7drUT6+5OgjlQZCJdIL1/0y548e1Fcx3Zg57vr6oDkhBkpUhGba79
91cGBjELPeikMP4WK/Di+xOhmRvTtKnVPJrV3zCFioIgKJtcsUXiUFz7b29T/bIEHnWz145o7ZO1
k/+gFTyYwV9WECS5DeCbI+Vg0RsDXaHCQdb3WM0ftci+5k/RRT1UV8G8P2v+2Pn0qBLRbZfG0Zk/
jeCI0LjfGWAOSEFyzm0POtH0umP+bFwFFHEN0iCb7XF8k8Cj97UCqjbA/pOOt1hTu29vDUQ5nMbY
zcsLmPpx2UDVYpP2XwIoj3GU2PSnrK+9SaA1m7NBIXNG6kpcRzcJJO8w2722AU3muEFUdMV5urMC
cARpWNcdVYXVQ1xHdw5wepGixEj1nQFrgBdoWmz2wxlAk5pWdG3z9beHzhGdhIqpOxvnpIcfIA9I
Eju6aoB0WV/7k2DiB+BrcipuZuHonEGNJdpzBdB5w3mH1rax/dQHRwE/FlwEbIb1jY5pBWwa7kiE
9zICqj2A+kcjXb/9yvsTYFkDjhqwUMCT1tcm9DiieaCOuHVU//xOQO2eFjwcfvXZeMDGI4YO0mEV
bHbC0U2CooF/6bsSnAEoD8XRD2yhOcAjJo8uYF7iOr6XBxHd9yTQSAtgCAwO/c06P4iJDCJiQD80
nh7pNuBI1EW1o2+AoCogHGkbBO2z+dz79sBWB/CyqaL78TgN4pPuzt9OEBkkiHCMqdc+txIc5mdT
/6e4ub6ObR5UUxMQnF6nAikC21EVk1TLc6sADxEIhPDDNz8VAdSRxQgUxXvOgYrhIyFMu/mz7pGj
DpgB6tyAxNfX0UWJDyahb5xApAg6WlFBpW7elPh7J1yw2TA4iWSmtvN0dEkzUl0kvJ6AyX/bMtgD
bR0tPjjE+6bR0QeCxw1x8F/p9ePaFA8Lom/+hBQanxsaFjgQ1tf+gsA6kDykQmwc3xmh4+T1tAua
sskeYQCftY3WAFiOqghozvo6Pn9pEzn0dplg61AdTKT9fOQAzQcobSot2wzL0ZmFR6K+fkelIcpm
KrHos8eEpQ9kg3SaCWnl+jq+TJLAlcEy2HNbcEoA+5JJrO67zjhMFhyHbIftdjnWCegdP2kDDUoZ
4Jj75lA4CpoJFY68Tacdn6OwNgha7xVAbYH0PLvh2SjaIadKqoUZ+pVyPbLzcTMPvReCIHpRwF0+
BIsHGwKogUliGeu4uTbzfkQpFQEqpp+gp0Ggi04cDCrsT3v+4no/AMAnubqxiBv/9A+9/x/4pUfo
Coo30d0atBLcF89hW176hQe0xtOfb5EaguWVXqTH1r/1LwoMy+be94/djf/cq0Ku0SQ7P3xAl+z+
8+0LPr31sw/18JfT4D6f5z8Bhq5vvX3MDbD4X8s7H2Txh3x+d1/4e4iSdQnh1wM94QV7PBdfHT+v
lvOfcCY9dwtgxHzd3rcoinn8MIyYfMq3bJq+wyI3Oc8fhhHDbvLJfYedznNURua7A2/Tc71HDuIX
Z1rZeLZ9bzGbx3H17r/mcfrf787nhR8HezNEmlyk2vre5XyeLwGWLfYnaVPe7j02WyE6GHhdK+k7
8Bvtxo+b/s9to8v5nd89v003qKe+j391B9fn3rxsYXV9B/5Q3VU//fs87x4WxnqLbrJQ/QdfhvPb
/YHXGJC+A3+ah/OihMpwb+xNZbnv2NfBYhHsGaxtkaLvwJ/ncRDRIHJX7T71FhPUd/AvZUnfyTPn
xBZy0Xf8b/dF+e7kfunNo72n32AZ+o5+OceYY7DKfG+Nb9FyfUdH/JXRy93nfkSi9R77Jfr4nhaF
g38ez5ebnqLgZ3LL1z0rIlqMiv332Dp7fd/jX685Ar9ScH1vcxmsknzfHRCDE8Hit/cd/HMepNX+
CtoO/hf4G7/V4tXz44smMvGpH6Zk7bI+hjd9p+lyvhTz9Mzgf8E0vcXA2XNmRveRHzx9cp20YN9p
GT3ut1GwZ6FZQ4JWV+l/izfJd3vODuTl87IMiif0vr/Ki31naX3OzBeCRfhhPtarc3sHkid97zDj
KHhx/L8gHvl8z9byDn38X5ikvs9/Mb9jfh7mQUwOawdwAlAUUsv8AXGKNzfac5HkY0PD0/jyoVHh
uX+2HzyL3/gZ3c/zf/4vAAAA//8=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3.xml"/><Relationship Id="rId5" Type="http://schemas.openxmlformats.org/officeDocument/2006/relationships/image" Target="../media/image1.png"/><Relationship Id="rId4" Type="http://schemas.microsoft.com/office/2017/06/relationships/model3d" Target="../media/model3d1.glb"/></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absolute">
    <xdr:from>
      <xdr:col>0</xdr:col>
      <xdr:colOff>600075</xdr:colOff>
      <xdr:row>0</xdr:row>
      <xdr:rowOff>438150</xdr:rowOff>
    </xdr:from>
    <xdr:to>
      <xdr:col>19</xdr:col>
      <xdr:colOff>419100</xdr:colOff>
      <xdr:row>4</xdr:row>
      <xdr:rowOff>123825</xdr:rowOff>
    </xdr:to>
    <mc:AlternateContent xmlns:mc="http://schemas.openxmlformats.org/markup-compatibility/2006">
      <mc:Choice xmlns:sle15="http://schemas.microsoft.com/office/drawing/2012/slicer" Requires="sle15">
        <xdr:graphicFrame macro="">
          <xdr:nvGraphicFramePr>
            <xdr:cNvPr id="14" name="State/Union Territory">
              <a:extLst>
                <a:ext uri="{FF2B5EF4-FFF2-40B4-BE49-F238E27FC236}">
                  <a16:creationId xmlns:a16="http://schemas.microsoft.com/office/drawing/2014/main" id="{FF9688F1-977D-432B-9C90-3EA63BDF638D}"/>
                </a:ext>
              </a:extLst>
            </xdr:cNvPr>
            <xdr:cNvGraphicFramePr/>
          </xdr:nvGraphicFramePr>
          <xdr:xfrm>
            <a:off x="0" y="0"/>
            <a:ext cx="0" cy="0"/>
          </xdr:xfrm>
          <a:graphic>
            <a:graphicData uri="http://schemas.microsoft.com/office/drawing/2010/slicer">
              <sle:slicer xmlns:sle="http://schemas.microsoft.com/office/drawing/2010/slicer" name="State/Union Territory"/>
            </a:graphicData>
          </a:graphic>
        </xdr:graphicFrame>
      </mc:Choice>
      <mc:Fallback>
        <xdr:sp macro="" textlink="">
          <xdr:nvSpPr>
            <xdr:cNvPr id="0" name=""/>
            <xdr:cNvSpPr>
              <a:spLocks noTextEdit="1"/>
            </xdr:cNvSpPr>
          </xdr:nvSpPr>
          <xdr:spPr>
            <a:xfrm>
              <a:off x="600075" y="438150"/>
              <a:ext cx="11439525" cy="1229728"/>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12</xdr:col>
      <xdr:colOff>333375</xdr:colOff>
      <xdr:row>4</xdr:row>
      <xdr:rowOff>0</xdr:rowOff>
    </xdr:from>
    <xdr:to>
      <xdr:col>20</xdr:col>
      <xdr:colOff>333374</xdr:colOff>
      <xdr:row>18</xdr:row>
      <xdr:rowOff>180976</xdr:rowOff>
    </xdr:to>
    <xdr:graphicFrame macro="">
      <xdr:nvGraphicFramePr>
        <xdr:cNvPr id="3" name="Chart 2">
          <a:extLst>
            <a:ext uri="{FF2B5EF4-FFF2-40B4-BE49-F238E27FC236}">
              <a16:creationId xmlns:a16="http://schemas.microsoft.com/office/drawing/2014/main" id="{23377477-AEA5-4C9E-83D5-A316B200C6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xdr:row>
      <xdr:rowOff>171450</xdr:rowOff>
    </xdr:from>
    <xdr:to>
      <xdr:col>8</xdr:col>
      <xdr:colOff>171450</xdr:colOff>
      <xdr:row>19</xdr:row>
      <xdr:rowOff>57150</xdr:rowOff>
    </xdr:to>
    <xdr:graphicFrame macro="">
      <xdr:nvGraphicFramePr>
        <xdr:cNvPr id="7" name="Chart 6">
          <a:extLst>
            <a:ext uri="{FF2B5EF4-FFF2-40B4-BE49-F238E27FC236}">
              <a16:creationId xmlns:a16="http://schemas.microsoft.com/office/drawing/2014/main" id="{8FABC234-24F8-448C-80AD-2478441096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447674</xdr:colOff>
      <xdr:row>8</xdr:row>
      <xdr:rowOff>114300</xdr:rowOff>
    </xdr:from>
    <xdr:to>
      <xdr:col>14</xdr:col>
      <xdr:colOff>590549</xdr:colOff>
      <xdr:row>24</xdr:row>
      <xdr:rowOff>28574</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71475013-4540-4BDC-AA47-72CFB7C892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105274" y="2409825"/>
              <a:ext cx="5019675" cy="29622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504826</xdr:colOff>
      <xdr:row>0</xdr:row>
      <xdr:rowOff>48636</xdr:rowOff>
    </xdr:from>
    <xdr:to>
      <xdr:col>5</xdr:col>
      <xdr:colOff>523876</xdr:colOff>
      <xdr:row>0</xdr:row>
      <xdr:rowOff>432527</xdr:rowOff>
    </xdr:to>
    <mc:AlternateContent xmlns:mc="http://schemas.openxmlformats.org/markup-compatibility/2006">
      <mc:Choice xmlns:am3d="http://schemas.microsoft.com/office/drawing/2017/model3d" Requires="am3d">
        <xdr:graphicFrame macro="">
          <xdr:nvGraphicFramePr>
            <xdr:cNvPr id="11" name="3D Model 10" descr="Gold coins">
              <a:extLst>
                <a:ext uri="{FF2B5EF4-FFF2-40B4-BE49-F238E27FC236}">
                  <a16:creationId xmlns:a16="http://schemas.microsoft.com/office/drawing/2014/main" id="{F8AB1F7F-C8B8-AF47-5D7B-5E13C3F59A64}"/>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4">
                <am3d:spPr>
                  <a:xfrm>
                    <a:off x="0" y="0"/>
                    <a:ext cx="630655" cy="383891"/>
                  </a:xfrm>
                  <a:prstGeom prst="rect">
                    <a:avLst/>
                  </a:prstGeom>
                </am3d:spPr>
                <am3d:camera>
                  <am3d:pos x="0" y="0" z="66316102"/>
                  <am3d:up dx="0" dy="36000000" dz="0"/>
                  <am3d:lookAt x="0" y="0" z="0"/>
                  <am3d:perspective fov="2700000"/>
                </am3d:camera>
                <am3d:trans>
                  <am3d:meterPerModelUnit n="173461" d="1000000"/>
                  <am3d:preTrans dx="723681" dy="-10108787" dz="6133181"/>
                  <am3d:scale>
                    <am3d:sx n="1000000" d="1000000"/>
                    <am3d:sy n="1000000" d="1000000"/>
                    <am3d:sz n="1000000" d="1000000"/>
                  </am3d:scale>
                  <am3d:rot/>
                  <am3d:postTrans dx="0" dy="0" dz="0"/>
                </am3d:trans>
                <am3d:raster rName="Office3DRenderer" rVer="16.0.8326">
                  <am3d:blip r:embed="rId5"/>
                </am3d:raster>
                <am3d:objViewport viewportSz="748604"/>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1" name="3D Model 10" descr="Gold coins">
              <a:extLst>
                <a:ext uri="{FF2B5EF4-FFF2-40B4-BE49-F238E27FC236}">
                  <a16:creationId xmlns:a16="http://schemas.microsoft.com/office/drawing/2014/main" id="{F8AB1F7F-C8B8-AF47-5D7B-5E13C3F59A64}"/>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5"/>
            <a:stretch>
              <a:fillRect/>
            </a:stretch>
          </xdr:blipFill>
          <xdr:spPr>
            <a:xfrm>
              <a:off x="2951247" y="48636"/>
              <a:ext cx="630655" cy="383891"/>
            </a:xfrm>
            <a:prstGeom prst="rect">
              <a:avLst/>
            </a:prstGeom>
          </xdr:spPr>
        </xdr:pic>
      </mc:Fallback>
    </mc:AlternateContent>
    <xdr:clientData/>
  </xdr:twoCellAnchor>
  <xdr:twoCellAnchor>
    <xdr:from>
      <xdr:col>0</xdr:col>
      <xdr:colOff>9525</xdr:colOff>
      <xdr:row>19</xdr:row>
      <xdr:rowOff>9525</xdr:rowOff>
    </xdr:from>
    <xdr:to>
      <xdr:col>10</xdr:col>
      <xdr:colOff>190500</xdr:colOff>
      <xdr:row>33</xdr:row>
      <xdr:rowOff>66675</xdr:rowOff>
    </xdr:to>
    <xdr:graphicFrame macro="">
      <xdr:nvGraphicFramePr>
        <xdr:cNvPr id="12" name="Chart 11">
          <a:extLst>
            <a:ext uri="{FF2B5EF4-FFF2-40B4-BE49-F238E27FC236}">
              <a16:creationId xmlns:a16="http://schemas.microsoft.com/office/drawing/2014/main" id="{3131FDA7-823D-44D9-A18D-06A39AC77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171450</xdr:colOff>
      <xdr:row>18</xdr:row>
      <xdr:rowOff>171450</xdr:rowOff>
    </xdr:from>
    <xdr:to>
      <xdr:col>20</xdr:col>
      <xdr:colOff>400050</xdr:colOff>
      <xdr:row>33</xdr:row>
      <xdr:rowOff>57150</xdr:rowOff>
    </xdr:to>
    <xdr:graphicFrame macro="">
      <xdr:nvGraphicFramePr>
        <xdr:cNvPr id="13" name="Chart 12">
          <a:extLst>
            <a:ext uri="{FF2B5EF4-FFF2-40B4-BE49-F238E27FC236}">
              <a16:creationId xmlns:a16="http://schemas.microsoft.com/office/drawing/2014/main" id="{51617838-BE21-4530-8386-4FE3E1CCC6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133350</xdr:colOff>
      <xdr:row>18</xdr:row>
      <xdr:rowOff>38100</xdr:rowOff>
    </xdr:from>
    <xdr:to>
      <xdr:col>15</xdr:col>
      <xdr:colOff>144556</xdr:colOff>
      <xdr:row>34</xdr:row>
      <xdr:rowOff>74238</xdr:rowOff>
    </xdr:to>
    <xdr:graphicFrame macro="">
      <xdr:nvGraphicFramePr>
        <xdr:cNvPr id="5" name="Chart 4">
          <a:extLst>
            <a:ext uri="{FF2B5EF4-FFF2-40B4-BE49-F238E27FC236}">
              <a16:creationId xmlns:a16="http://schemas.microsoft.com/office/drawing/2014/main" id="{01ED99C3-C6BB-41A9-A3B5-C4FA0730AD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171450</xdr:colOff>
      <xdr:row>0</xdr:row>
      <xdr:rowOff>0</xdr:rowOff>
    </xdr:from>
    <xdr:to>
      <xdr:col>12</xdr:col>
      <xdr:colOff>476250</xdr:colOff>
      <xdr:row>14</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8813C26-69DA-E0B7-D6BB-4CF353FAE9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67400" y="0"/>
              <a:ext cx="5800725" cy="381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11</xdr:col>
      <xdr:colOff>247650</xdr:colOff>
      <xdr:row>13</xdr:row>
      <xdr:rowOff>100012</xdr:rowOff>
    </xdr:from>
    <xdr:to>
      <xdr:col>17</xdr:col>
      <xdr:colOff>95250</xdr:colOff>
      <xdr:row>27</xdr:row>
      <xdr:rowOff>176212</xdr:rowOff>
    </xdr:to>
    <xdr:graphicFrame macro="">
      <xdr:nvGraphicFramePr>
        <xdr:cNvPr id="2" name="Chart 1">
          <a:extLst>
            <a:ext uri="{FF2B5EF4-FFF2-40B4-BE49-F238E27FC236}">
              <a16:creationId xmlns:a16="http://schemas.microsoft.com/office/drawing/2014/main" id="{E6724D32-539C-B2D9-6DF8-F3C524D5D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123825</xdr:colOff>
      <xdr:row>13</xdr:row>
      <xdr:rowOff>80962</xdr:rowOff>
    </xdr:from>
    <xdr:to>
      <xdr:col>35</xdr:col>
      <xdr:colOff>409575</xdr:colOff>
      <xdr:row>27</xdr:row>
      <xdr:rowOff>157162</xdr:rowOff>
    </xdr:to>
    <xdr:graphicFrame macro="">
      <xdr:nvGraphicFramePr>
        <xdr:cNvPr id="5" name="Chart 4">
          <a:extLst>
            <a:ext uri="{FF2B5EF4-FFF2-40B4-BE49-F238E27FC236}">
              <a16:creationId xmlns:a16="http://schemas.microsoft.com/office/drawing/2014/main" id="{0F18B3D1-2396-D562-9A83-6CE6852790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29</xdr:col>
      <xdr:colOff>228600</xdr:colOff>
      <xdr:row>14</xdr:row>
      <xdr:rowOff>128587</xdr:rowOff>
    </xdr:from>
    <xdr:to>
      <xdr:col>36</xdr:col>
      <xdr:colOff>533400</xdr:colOff>
      <xdr:row>29</xdr:row>
      <xdr:rowOff>14287</xdr:rowOff>
    </xdr:to>
    <xdr:graphicFrame macro="">
      <xdr:nvGraphicFramePr>
        <xdr:cNvPr id="2" name="Chart 1">
          <a:extLst>
            <a:ext uri="{FF2B5EF4-FFF2-40B4-BE49-F238E27FC236}">
              <a16:creationId xmlns:a16="http://schemas.microsoft.com/office/drawing/2014/main" id="{F2F23698-8300-288B-AC90-3624AE12CE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609600</xdr:colOff>
      <xdr:row>3</xdr:row>
      <xdr:rowOff>52387</xdr:rowOff>
    </xdr:from>
    <xdr:to>
      <xdr:col>36</xdr:col>
      <xdr:colOff>114300</xdr:colOff>
      <xdr:row>17</xdr:row>
      <xdr:rowOff>128587</xdr:rowOff>
    </xdr:to>
    <xdr:graphicFrame macro="">
      <xdr:nvGraphicFramePr>
        <xdr:cNvPr id="3" name="Chart 2">
          <a:extLst>
            <a:ext uri="{FF2B5EF4-FFF2-40B4-BE49-F238E27FC236}">
              <a16:creationId xmlns:a16="http://schemas.microsoft.com/office/drawing/2014/main" id="{3B478678-B021-45A5-B703-F8B9DED8E2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276225</xdr:colOff>
      <xdr:row>12</xdr:row>
      <xdr:rowOff>152400</xdr:rowOff>
    </xdr:to>
    <xdr:graphicFrame macro="">
      <xdr:nvGraphicFramePr>
        <xdr:cNvPr id="2" name="Chart 1">
          <a:extLst>
            <a:ext uri="{FF2B5EF4-FFF2-40B4-BE49-F238E27FC236}">
              <a16:creationId xmlns:a16="http://schemas.microsoft.com/office/drawing/2014/main" id="{C520F789-D684-429D-8BC1-4327D3DE4D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14</xdr:row>
      <xdr:rowOff>0</xdr:rowOff>
    </xdr:from>
    <xdr:to>
      <xdr:col>15</xdr:col>
      <xdr:colOff>447675</xdr:colOff>
      <xdr:row>37</xdr:row>
      <xdr:rowOff>104775</xdr:rowOff>
    </xdr:to>
    <xdr:graphicFrame macro="">
      <xdr:nvGraphicFramePr>
        <xdr:cNvPr id="3" name="Chart 2">
          <a:extLst>
            <a:ext uri="{FF2B5EF4-FFF2-40B4-BE49-F238E27FC236}">
              <a16:creationId xmlns:a16="http://schemas.microsoft.com/office/drawing/2014/main" id="{53C15A20-1868-4C55-900E-E004D03C1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533400</xdr:colOff>
      <xdr:row>14</xdr:row>
      <xdr:rowOff>0</xdr:rowOff>
    </xdr:to>
    <xdr:graphicFrame macro="">
      <xdr:nvGraphicFramePr>
        <xdr:cNvPr id="2" name="Chart 1">
          <a:extLst>
            <a:ext uri="{FF2B5EF4-FFF2-40B4-BE49-F238E27FC236}">
              <a16:creationId xmlns:a16="http://schemas.microsoft.com/office/drawing/2014/main" id="{0F185296-84E8-4ED9-B8D9-237DC894C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0</xdr:row>
      <xdr:rowOff>0</xdr:rowOff>
    </xdr:from>
    <xdr:to>
      <xdr:col>20</xdr:col>
      <xdr:colOff>142875</xdr:colOff>
      <xdr:row>14</xdr:row>
      <xdr:rowOff>76200</xdr:rowOff>
    </xdr:to>
    <xdr:graphicFrame macro="">
      <xdr:nvGraphicFramePr>
        <xdr:cNvPr id="3" name="Chart 2">
          <a:extLst>
            <a:ext uri="{FF2B5EF4-FFF2-40B4-BE49-F238E27FC236}">
              <a16:creationId xmlns:a16="http://schemas.microsoft.com/office/drawing/2014/main" id="{1E6CCD96-D8E5-461E-BBFA-D55FCA62FC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200025</xdr:colOff>
      <xdr:row>2</xdr:row>
      <xdr:rowOff>76201</xdr:rowOff>
    </xdr:from>
    <xdr:to>
      <xdr:col>15</xdr:col>
      <xdr:colOff>600075</xdr:colOff>
      <xdr:row>7</xdr:row>
      <xdr:rowOff>38101</xdr:rowOff>
    </xdr:to>
    <xdr:sp macro="" textlink="">
      <xdr:nvSpPr>
        <xdr:cNvPr id="2" name="TextBox 1">
          <a:extLst>
            <a:ext uri="{FF2B5EF4-FFF2-40B4-BE49-F238E27FC236}">
              <a16:creationId xmlns:a16="http://schemas.microsoft.com/office/drawing/2014/main" id="{180BFBEE-7426-975F-3480-2224E5AC7CA8}"/>
            </a:ext>
          </a:extLst>
        </xdr:cNvPr>
        <xdr:cNvSpPr txBox="1"/>
      </xdr:nvSpPr>
      <xdr:spPr>
        <a:xfrm>
          <a:off x="3248025" y="457201"/>
          <a:ext cx="649605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7.sikkim , Nagaland Mizoram Manipur Meghalaya Tripura has the highest gross deficits,</a:t>
          </a:r>
          <a:r>
            <a:rPr lang="en-IN" sz="1100" baseline="0"/>
            <a:t> </a:t>
          </a:r>
          <a:r>
            <a:rPr lang="en-IN" sz="1100"/>
            <a:t>these northesten state has quite low expanditure on social sector since in order to improve revenue they need </a:t>
          </a:r>
        </a:p>
        <a:p>
          <a:r>
            <a:rPr lang="en-IN" sz="1100"/>
            <a:t>to increse social sevice expanditure.</a:t>
          </a:r>
        </a:p>
        <a:p>
          <a:endParaRPr lang="en-IN" sz="1100"/>
        </a:p>
      </xdr:txBody>
    </xdr: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Project%203%20Nov.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Project%203%20Nov.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Project%203%20Nov.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Project%203%20Nov.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Project%203%20Nov.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Project%203%20Nov.xlsx" TargetMode="External"/><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2" Type="http://schemas.openxmlformats.org/officeDocument/2006/relationships/externalLinkPath" Target="Project%203%20Nov.xlsx" TargetMode="External"/><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858.401009606481" createdVersion="8" refreshedVersion="8" minRefreshableVersion="3" recordCount="31" xr:uid="{F3A6CD31-AEDD-496C-BB19-F15FCA6E5A2F}">
  <cacheSource type="worksheet">
    <worksheetSource name="capital_expenditures" r:id="rId2"/>
  </cacheSource>
  <cacheFields count="10">
    <cacheField name="state" numFmtId="0">
      <sharedItems count="31">
        <s v="Andhra Pradesh "/>
        <s v="Arunachal Pradesh"/>
        <s v="Assam"/>
        <s v="Bihar"/>
        <s v="Chhattisgarh"/>
        <s v="Delhi"/>
        <s v="Goa"/>
        <s v="Gujarat"/>
        <s v="Haryana"/>
        <s v="Himachal Pradesh"/>
        <s v="Jammu &amp; Kashmir"/>
        <s v="Jharkhand"/>
        <s v="Karnataka"/>
        <s v="Kerala"/>
        <s v="Madhya Pradesh"/>
        <s v="Maharashtra"/>
        <s v="Manipur"/>
        <s v="Meghalaya"/>
        <s v="Mizoram"/>
        <s v="Nagaland"/>
        <s v="Odisha"/>
        <s v="Puducherry"/>
        <s v="Punjab"/>
        <s v="Rajasthan"/>
        <s v="Sikkim"/>
        <s v="Tamil Nadu"/>
        <s v="Telangana"/>
        <s v="Tripura"/>
        <s v="Uttar Pradesh"/>
        <s v="Uttarakhand"/>
        <s v="West Bengal"/>
      </sharedItems>
    </cacheField>
    <cacheField name="1980-84" numFmtId="0">
      <sharedItems containsString="0" containsBlank="1" containsNumber="1" containsInteger="1" minValue="0" maxValue="4470"/>
    </cacheField>
    <cacheField name="1984-88" numFmtId="0">
      <sharedItems containsString="0" containsBlank="1" containsNumber="1" containsInteger="1" minValue="0" maxValue="7220"/>
    </cacheField>
    <cacheField name="1988-92" numFmtId="0">
      <sharedItems containsString="0" containsBlank="1" containsNumber="1" containsInteger="1" minValue="0" maxValue="9354"/>
    </cacheField>
    <cacheField name="1992-96" numFmtId="0">
      <sharedItems containsString="0" containsBlank="1" containsNumber="1" containsInteger="1" minValue="0" maxValue="15337"/>
    </cacheField>
    <cacheField name="1996-00" numFmtId="0">
      <sharedItems containsString="0" containsBlank="1" containsNumber="1" containsInteger="1" minValue="0" maxValue="22297"/>
    </cacheField>
    <cacheField name="2000-04" numFmtId="0">
      <sharedItems containsString="0" containsBlank="1" containsNumber="1" containsInteger="1" minValue="0" maxValue="40341"/>
    </cacheField>
    <cacheField name="2004-08" numFmtId="0">
      <sharedItems containsString="0" containsBlank="1" containsNumber="1" containsInteger="1" minValue="1226" maxValue="69101"/>
    </cacheField>
    <cacheField name="2008-12" numFmtId="0">
      <sharedItems containsSemiMixedTypes="0" containsString="0" containsNumber="1" minValue="0" maxValue="116908.28125"/>
    </cacheField>
    <cacheField name="2012-16" numFmtId="0">
      <sharedItems containsSemiMixedTypes="0" containsString="0" containsNumber="1" minValue="2768.0100402832031" maxValue="223213.484375"/>
    </cacheField>
  </cacheFields>
  <extLst>
    <ext xmlns:x14="http://schemas.microsoft.com/office/spreadsheetml/2009/9/main" uri="{725AE2AE-9491-48be-B2B4-4EB974FC3084}">
      <x14:pivotCacheDefinition pivotCacheId="15779586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858.401009837966" createdVersion="8" refreshedVersion="8" minRefreshableVersion="3" recordCount="31" xr:uid="{85C2270C-DD3E-4F31-BB90-A43D298BE70E}">
  <cacheSource type="worksheet">
    <worksheetSource name="social_sector_expenditureS" r:id="rId2"/>
  </cacheSource>
  <cacheFields count="10">
    <cacheField name="state" numFmtId="0">
      <sharedItems count="31">
        <s v="Andhra Pradesh "/>
        <s v="Arunachal Pradesh"/>
        <s v="Assam"/>
        <s v="Bihar"/>
        <s v="Chhattisgarh"/>
        <s v="Delhi"/>
        <s v="Goa"/>
        <s v="Gujarat"/>
        <s v="Haryana"/>
        <s v="Himachal Pradesh"/>
        <s v="Jammu &amp; Kashmir"/>
        <s v="Jharkhand"/>
        <s v="Karnataka"/>
        <s v="Kerala"/>
        <s v="Madhya Pradesh"/>
        <s v="Maharashtra"/>
        <s v="Manipur"/>
        <s v="Meghalaya"/>
        <s v="Mizoram"/>
        <s v="Nagaland"/>
        <s v="Odisha"/>
        <s v="Puducherry"/>
        <s v="Punjab"/>
        <s v="Rajasthan"/>
        <s v="Sikkim"/>
        <s v="Tamil Nadu"/>
        <s v="Telangana"/>
        <s v="Tripura"/>
        <s v="Uttar Pradesh"/>
        <s v="Uttarakhand"/>
        <s v="West Bengal"/>
      </sharedItems>
    </cacheField>
    <cacheField name="1980-84" numFmtId="0">
      <sharedItems containsString="0" containsBlank="1" containsNumber="1" containsInteger="1" minValue="0" maxValue="3914"/>
    </cacheField>
    <cacheField name="1984-88" numFmtId="0">
      <sharedItems containsString="0" containsBlank="1" containsNumber="1" containsInteger="1" minValue="0" maxValue="8485"/>
    </cacheField>
    <cacheField name="1988-92" numFmtId="0">
      <sharedItems containsString="0" containsBlank="1" containsNumber="1" containsInteger="1" minValue="0" maxValue="15683"/>
    </cacheField>
    <cacheField name="1992-96" numFmtId="0">
      <sharedItems containsString="0" containsBlank="1" containsNumber="1" containsInteger="1" minValue="0" maxValue="26849"/>
    </cacheField>
    <cacheField name="1996-00" numFmtId="0">
      <sharedItems containsString="0" containsBlank="1" containsNumber="1" containsInteger="1" minValue="0" maxValue="44055"/>
    </cacheField>
    <cacheField name="2000-04" numFmtId="0">
      <sharedItems containsString="0" containsBlank="1" containsNumber="1" containsInteger="1" minValue="0" maxValue="65462"/>
    </cacheField>
    <cacheField name="2004-08" numFmtId="0">
      <sharedItems containsString="0" containsBlank="1" containsNumber="1" containsInteger="1" minValue="2190" maxValue="102698"/>
    </cacheField>
    <cacheField name="2008-12" numFmtId="0">
      <sharedItems containsString="0" containsBlank="1" containsNumber="1" containsInteger="1" minValue="4340" maxValue="198820"/>
    </cacheField>
    <cacheField name="2012-16" numFmtId="0">
      <sharedItems containsString="0" containsBlank="1" containsNumber="1" containsInteger="1" minValue="7460" maxValue="36241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858.401009953704" createdVersion="8" refreshedVersion="8" minRefreshableVersion="3" recordCount="31" xr:uid="{D1F14B46-380B-416C-88EC-2334F996570E}">
  <cacheSource type="worksheet">
    <worksheetSource name="own_tax_revenuesS" r:id="rId2"/>
  </cacheSource>
  <cacheFields count="10">
    <cacheField name="state" numFmtId="0">
      <sharedItems count="31">
        <s v="Andhra Pradesh "/>
        <s v="Arunachal Pradesh"/>
        <s v="Assam"/>
        <s v="Bihar"/>
        <s v="Chhattisgarh"/>
        <s v="Delhi"/>
        <s v="Goa"/>
        <s v="Gujarat"/>
        <s v="Haryana"/>
        <s v="Himachal Pradesh"/>
        <s v="Jammu &amp; Kashmir"/>
        <s v="Jharkhand"/>
        <s v="Karnataka"/>
        <s v="Kerala"/>
        <s v="Madhya Pradesh"/>
        <s v="Maharashtra"/>
        <s v="Manipur"/>
        <s v="Meghalaya"/>
        <s v="Mizoram"/>
        <s v="Nagaland"/>
        <s v="Odisha"/>
        <s v="Puducherry"/>
        <s v="Punjab"/>
        <s v="Rajasthan"/>
        <s v="Sikkim"/>
        <s v="Tamil Nadu"/>
        <s v="Telangana"/>
        <s v="Tripura"/>
        <s v="Uttar Pradesh"/>
        <s v="Uttarakhand"/>
        <s v="West Bengal"/>
      </sharedItems>
    </cacheField>
    <cacheField name="1980-84" numFmtId="0">
      <sharedItems containsString="0" containsBlank="1" containsNumber="1" containsInteger="1" minValue="0" maxValue="5985"/>
    </cacheField>
    <cacheField name="1984-88" numFmtId="0">
      <sharedItems containsString="0" containsBlank="1" containsNumber="1" containsInteger="1" minValue="0" maxValue="10354"/>
    </cacheField>
    <cacheField name="1988-92" numFmtId="0">
      <sharedItems containsString="0" containsBlank="1" containsNumber="1" containsInteger="1" minValue="4" maxValue="19294"/>
    </cacheField>
    <cacheField name="1992-96" numFmtId="0">
      <sharedItems containsString="0" containsBlank="1" containsNumber="1" containsInteger="1" minValue="20" maxValue="34640"/>
    </cacheField>
    <cacheField name="1996-00" numFmtId="0">
      <sharedItems containsString="0" containsBlank="1" containsNumber="1" containsInteger="1" minValue="40" maxValue="56910"/>
    </cacheField>
    <cacheField name="2000-04" numFmtId="0">
      <sharedItems containsString="0" containsBlank="1" containsNumber="1" containsInteger="1" minValue="90" maxValue="88980"/>
    </cacheField>
    <cacheField name="2004-08" numFmtId="0">
      <sharedItems containsString="0" containsBlank="1" containsNumber="1" containsInteger="1" minValue="250" maxValue="151780"/>
    </cacheField>
    <cacheField name="2008-12" numFmtId="0">
      <sharedItems containsString="0" containsBlank="1" containsNumber="1" containsInteger="1" minValue="510" maxValue="273780"/>
    </cacheField>
    <cacheField name="2012-16" numFmtId="0">
      <sharedItems containsString="0" containsBlank="1" containsNumber="1" containsInteger="1" minValue="1050" maxValue="46159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858.401010879628" createdVersion="8" refreshedVersion="8" minRefreshableVersion="3" recordCount="31" xr:uid="{E64F984B-17DD-4FEC-8416-14DBE1267B27}">
  <cacheSource type="worksheet">
    <worksheetSource name="Query111" r:id="rId2"/>
  </cacheSource>
  <cacheFields count="11">
    <cacheField name="state" numFmtId="0">
      <sharedItems count="31">
        <s v="Andhra Pradesh "/>
        <s v="Arunachal Pradesh"/>
        <s v="Assam"/>
        <s v="Bihar"/>
        <s v="Chhattisgarh"/>
        <s v="Delhi"/>
        <s v="Goa"/>
        <s v="Gujarat"/>
        <s v="Haryana"/>
        <s v="Himachal Pradesh"/>
        <s v="Jammu &amp; Kashmir"/>
        <s v="Jharkhand"/>
        <s v="Karnataka"/>
        <s v="Kerala"/>
        <s v="Madhya Pradesh"/>
        <s v="Maharashtra"/>
        <s v="Manipur"/>
        <s v="Meghalaya"/>
        <s v="Mizoram"/>
        <s v="Nagaland"/>
        <s v="Odisha"/>
        <s v="Puducherry"/>
        <s v="Punjab"/>
        <s v="Rajasthan"/>
        <s v="Sikkim"/>
        <s v="Tamil Nadu"/>
        <s v="Telangana"/>
        <s v="Tripura"/>
        <s v="Uttar Pradesh"/>
        <s v="Uttarakhand"/>
        <s v="West Bengal"/>
      </sharedItems>
    </cacheField>
    <cacheField name="1980-84" numFmtId="0">
      <sharedItems containsSemiMixedTypes="0" containsString="0" containsNumber="1" containsInteger="1" minValue="0" maxValue="79141"/>
    </cacheField>
    <cacheField name="1984-88" numFmtId="0">
      <sharedItems containsSemiMixedTypes="0" containsString="0" containsNumber="1" containsInteger="1" minValue="0" maxValue="124937"/>
    </cacheField>
    <cacheField name="1988-92" numFmtId="0">
      <sharedItems containsSemiMixedTypes="0" containsString="0" containsNumber="1" containsInteger="1" minValue="0" maxValue="238673"/>
    </cacheField>
    <cacheField name="1992-96" numFmtId="0">
      <sharedItems containsSemiMixedTypes="0" containsString="0" containsNumber="1" containsInteger="1" minValue="0" maxValue="492132"/>
    </cacheField>
    <cacheField name="1996-00" numFmtId="0">
      <sharedItems containsSemiMixedTypes="0" containsString="0" containsNumber="1" containsInteger="1" minValue="0" maxValue="832008"/>
    </cacheField>
    <cacheField name="2000-04" numFmtId="0">
      <sharedItems containsSemiMixedTypes="0" containsString="0" containsNumber="1" containsInteger="1" minValue="0" maxValue="1165550"/>
    </cacheField>
    <cacheField name="2004-08" numFmtId="0">
      <sharedItems containsSemiMixedTypes="0" containsString="0" containsNumber="1" containsInteger="1" minValue="8399" maxValue="2171561"/>
    </cacheField>
    <cacheField name="2008-12" numFmtId="0">
      <sharedItems containsSemiMixedTypes="0" containsString="0" containsNumber="1" minValue="23483.68994140625" maxValue="3931837"/>
    </cacheField>
    <cacheField name="2012-16" numFmtId="0">
      <sharedItems containsSemiMixedTypes="0" containsString="0" containsNumber="1" minValue="30214.623046875" maxValue="4888094"/>
    </cacheField>
    <cacheField name="Total" numFmtId="0">
      <sharedItems containsSemiMixedTypes="0" containsString="0" containsNumber="1" minValue="85104.31298828125" maxValue="13923933"/>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858.401010532405" createdVersion="8" refreshedVersion="8" minRefreshableVersion="3" recordCount="31" xr:uid="{1F323AF1-E60C-4A9A-8D03-338A10EE1F1C}">
  <cacheSource type="worksheet">
    <worksheetSource name="Query1" r:id="rId2"/>
  </cacheSource>
  <cacheFields count="11">
    <cacheField name="state" numFmtId="0">
      <sharedItems count="31">
        <s v="Andhra Pradesh "/>
        <s v="Arunachal Pradesh"/>
        <s v="Assam"/>
        <s v="Bihar"/>
        <s v="Chhattisgarh"/>
        <s v="Delhi"/>
        <s v="Goa"/>
        <s v="Gujarat"/>
        <s v="Haryana"/>
        <s v="Himachal Pradesh"/>
        <s v="Jammu &amp; Kashmir"/>
        <s v="Jharkhand"/>
        <s v="Karnataka"/>
        <s v="Kerala"/>
        <s v="Madhya Pradesh"/>
        <s v="Maharashtra"/>
        <s v="Manipur"/>
        <s v="Meghalaya"/>
        <s v="Mizoram"/>
        <s v="Nagaland"/>
        <s v="Odisha"/>
        <s v="Puducherry"/>
        <s v="Punjab"/>
        <s v="Rajasthan"/>
        <s v="Sikkim"/>
        <s v="Tamil Nadu"/>
        <s v="Telangana"/>
        <s v="Tripura"/>
        <s v="Uttar Pradesh"/>
        <s v="Uttarakhand"/>
        <s v="West Bengal"/>
      </sharedItems>
    </cacheField>
    <cacheField name="1980-84" numFmtId="0">
      <sharedItems containsSemiMixedTypes="0" containsString="0" containsNumber="1" containsInteger="1" minValue="0" maxValue="79141"/>
    </cacheField>
    <cacheField name="1984-88" numFmtId="0">
      <sharedItems containsSemiMixedTypes="0" containsString="0" containsNumber="1" containsInteger="1" minValue="0" maxValue="124937"/>
    </cacheField>
    <cacheField name="1988-92" numFmtId="0">
      <sharedItems containsSemiMixedTypes="0" containsString="0" containsNumber="1" containsInteger="1" minValue="0" maxValue="238673"/>
    </cacheField>
    <cacheField name="1992-96" numFmtId="0">
      <sharedItems containsSemiMixedTypes="0" containsString="0" containsNumber="1" containsInteger="1" minValue="0" maxValue="492132"/>
    </cacheField>
    <cacheField name="1996-00" numFmtId="0">
      <sharedItems containsSemiMixedTypes="0" containsString="0" containsNumber="1" containsInteger="1" minValue="0" maxValue="832008"/>
    </cacheField>
    <cacheField name="2000-04" numFmtId="0">
      <sharedItems containsSemiMixedTypes="0" containsString="0" containsNumber="1" containsInteger="1" minValue="0" maxValue="1165550"/>
    </cacheField>
    <cacheField name="2004-08" numFmtId="0">
      <sharedItems containsSemiMixedTypes="0" containsString="0" containsNumber="1" containsInteger="1" minValue="8399" maxValue="2171561"/>
    </cacheField>
    <cacheField name="2008-12" numFmtId="0">
      <sharedItems containsSemiMixedTypes="0" containsString="0" containsNumber="1" minValue="23483.68994140625" maxValue="3931837"/>
    </cacheField>
    <cacheField name="2012-16" numFmtId="0">
      <sharedItems containsSemiMixedTypes="0" containsString="0" containsNumber="1" minValue="30214.623046875" maxValue="4888094"/>
    </cacheField>
    <cacheField name="2012-17" numFmtId="0">
      <sharedItems containsSemiMixedTypes="0" containsString="0" containsNumber="1" minValue="85104.31298828125" maxValue="13923933"/>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858.401010300928" createdVersion="8" refreshedVersion="8" minRefreshableVersion="3" recordCount="31" xr:uid="{8D5B821E-238B-4434-B472-2F6D475D88EC}">
  <cacheSource type="worksheet">
    <worksheetSource name="Table8" r:id="rId2"/>
  </cacheSource>
  <cacheFields count="11">
    <cacheField name="state" numFmtId="0">
      <sharedItems count="31">
        <s v="Madhya Pradesh"/>
        <s v="Goa"/>
        <s v="Meghalaya"/>
        <s v="Jammu &amp; Kashmir"/>
        <s v="Assam"/>
        <s v="Nagaland"/>
        <s v="Kerala"/>
        <s v="Uttarakhand"/>
        <s v="Chhattisgarh"/>
        <s v="Maharashtra"/>
        <s v="Punjab"/>
        <s v="Uttar Pradesh"/>
        <s v="Odisha"/>
        <s v="Tamil Nadu"/>
        <s v="Arunachal Pradesh"/>
        <s v="Jharkhand"/>
        <s v="Telangana"/>
        <s v="Andhra Pradesh "/>
        <s v="Rajasthan"/>
        <s v="Mizoram"/>
        <s v="Manipur"/>
        <s v="Haryana"/>
        <s v="Puducherry"/>
        <s v="Sikkim"/>
        <s v="Gujarat"/>
        <s v="West Bengal"/>
        <s v="Bihar"/>
        <s v="Tripura"/>
        <s v="Karnataka"/>
        <s v="Delhi"/>
        <s v="Himachal Pradesh"/>
      </sharedItems>
    </cacheField>
    <cacheField name="1980-84" numFmtId="0">
      <sharedItems containsString="0" containsBlank="1" containsNumber="1" minValue="0" maxValue="2667.4000854492188"/>
    </cacheField>
    <cacheField name="1984-88" numFmtId="0">
      <sharedItems containsString="0" containsBlank="1" containsNumber="1" minValue="0" maxValue="4975.5999755859375"/>
    </cacheField>
    <cacheField name="1988-92" numFmtId="0">
      <sharedItems containsString="0" containsBlank="1" containsNumber="1" minValue="-81.600001335144043" maxValue="10188.2001953125"/>
    </cacheField>
    <cacheField name="1992-96" numFmtId="0">
      <sharedItems containsString="0" containsBlank="1" containsNumber="1" minValue="0" maxValue="16023.800048828125"/>
    </cacheField>
    <cacheField name="1996-00" numFmtId="0">
      <sharedItems containsString="0" containsBlank="1" containsNumber="1" minValue="0" maxValue="36263.400390625"/>
    </cacheField>
    <cacheField name="2000-04" numFmtId="0">
      <sharedItems containsString="0" containsBlank="1" containsNumber="1" minValue="177.30000305175781" maxValue="52093.5"/>
    </cacheField>
    <cacheField name="2004-08" numFmtId="0">
      <sharedItems containsString="0" containsBlank="1" containsNumber="1" containsInteger="1" minValue="-490" maxValue="46490"/>
    </cacheField>
    <cacheField name="2008-12" numFmtId="0">
      <sharedItems containsString="0" containsBlank="1" containsNumber="1" containsInteger="1" minValue="190" maxValue="78990"/>
    </cacheField>
    <cacheField name="2012-16" numFmtId="0">
      <sharedItems containsString="0" containsBlank="1" containsNumber="1" containsInteger="1" minValue="1090" maxValue="107740"/>
    </cacheField>
    <cacheField name="Total" numFmtId="0">
      <sharedItems containsSemiMixedTypes="0" containsString="0" containsNumber="1" minValue="0" maxValue="339226.400390625"/>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858.401010995367" createdVersion="8" refreshedVersion="8" minRefreshableVersion="3" recordCount="31" xr:uid="{2BC8DC28-178E-4705-A679-8B627484AF87}">
  <cacheSource type="worksheet">
    <worksheetSource name="gross_fiscal_deficitsS" r:id="rId2"/>
  </cacheSource>
  <cacheFields count="11">
    <cacheField name="state" numFmtId="0">
      <sharedItems count="60">
        <s v="Andhra Pradesh "/>
        <s v="Arunachal Pradesh"/>
        <s v="Assam"/>
        <s v="Bihar"/>
        <s v="Chhattisgarh"/>
        <s v="Delhi"/>
        <s v="Goa"/>
        <s v="Gujarat"/>
        <s v="Haryana"/>
        <s v="Himachal Pradesh"/>
        <s v="Jammu &amp; Kashmir"/>
        <s v="Jharkhand"/>
        <s v="Karnataka"/>
        <s v="Kerala"/>
        <s v="Madhya Pradesh"/>
        <s v="Maharashtra"/>
        <s v="Manipur"/>
        <s v="Meghalaya"/>
        <s v="Mizoram"/>
        <s v="Nagaland"/>
        <s v="Odisha"/>
        <s v="Puducherry"/>
        <s v="Punjab"/>
        <s v="Rajasthan"/>
        <s v="Sikkim"/>
        <s v="Tamil Nadu"/>
        <s v="Telangana"/>
        <s v="Tripura"/>
        <s v="Uttar Pradesh"/>
        <s v="Uttarakhand"/>
        <s v="West Bengal"/>
        <s v="Guja" u="1"/>
        <s v="Punj" u="1"/>
        <s v="Maha" u="1"/>
        <s v="Karn" u="1"/>
        <s v="Tela" u="1"/>
        <s v="Raja" u="1"/>
        <s v="Hima" u="1"/>
        <s v="Madh" u="1"/>
        <s v="Mizo" u="1"/>
        <s v="Tami" u="1"/>
        <s v="Megh" u="1"/>
        <s v="Trip" u="1"/>
        <s v="Mani" u="1"/>
        <s v="Naga" u="1"/>
        <s v="Chha" u="1"/>
        <s v="Jhar" u="1"/>
        <s v="Biha" u="1"/>
        <s v="Kera" u="1"/>
        <s v="Pudu" u="1"/>
        <s v="Assa" u="1"/>
        <s v="Utta" u="1"/>
        <s v="Odis" u="1"/>
        <s v="Jamm" u="1"/>
        <s v="Delh" u="1"/>
        <s v="West" u="1"/>
        <s v="Hary" u="1"/>
        <s v="Sikk" u="1"/>
        <s v="Arun" u="1"/>
        <s v="Andh" u="1"/>
      </sharedItems>
    </cacheField>
    <cacheField name="1980-84" numFmtId="0">
      <sharedItems containsString="0" containsBlank="1" containsNumber="1" minValue="0" maxValue="2667.4000854492188"/>
    </cacheField>
    <cacheField name="1984-88" numFmtId="0">
      <sharedItems containsString="0" containsBlank="1" containsNumber="1" minValue="0" maxValue="4975.5999755859375"/>
    </cacheField>
    <cacheField name="1988-92" numFmtId="0">
      <sharedItems containsString="0" containsBlank="1" containsNumber="1" minValue="-81.600001335144043" maxValue="10188.2001953125"/>
    </cacheField>
    <cacheField name="1992-96" numFmtId="0">
      <sharedItems containsString="0" containsBlank="1" containsNumber="1" minValue="0" maxValue="16023.800048828125"/>
    </cacheField>
    <cacheField name="1996-00" numFmtId="0">
      <sharedItems containsString="0" containsBlank="1" containsNumber="1" minValue="0" maxValue="36263.400390625"/>
    </cacheField>
    <cacheField name="2000-04" numFmtId="0">
      <sharedItems containsString="0" containsBlank="1" containsNumber="1" minValue="177.30000305175781" maxValue="52093.5"/>
    </cacheField>
    <cacheField name="2004-08" numFmtId="0">
      <sharedItems containsString="0" containsBlank="1" containsNumber="1" containsInteger="1" minValue="-490" maxValue="46490"/>
    </cacheField>
    <cacheField name="2008-12" numFmtId="0">
      <sharedItems containsString="0" containsBlank="1" containsNumber="1" containsInteger="1" minValue="190" maxValue="78990"/>
    </cacheField>
    <cacheField name="2012-16" numFmtId="0">
      <sharedItems containsString="0" containsBlank="1" containsNumber="1" containsInteger="1" minValue="1090" maxValue="107740"/>
    </cacheField>
    <cacheField name="Total" numFmtId="0">
      <sharedItems containsSemiMixedTypes="0" containsString="0" containsNumber="1" minValue="0" maxValue="339226.400390625"/>
    </cacheField>
  </cacheFields>
  <extLst>
    <ext xmlns:x14="http://schemas.microsoft.com/office/spreadsheetml/2009/9/main" uri="{725AE2AE-9491-48be-B2B4-4EB974FC3084}">
      <x14:pivotCacheDefinition pivotCacheId="158129863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858.927754050928" createdVersion="8" refreshedVersion="8" minRefreshableVersion="3" recordCount="31" xr:uid="{484C53DE-5DC7-4880-8A20-480157966ECB}">
  <cacheSource type="worksheet">
    <worksheetSource name="social_sector_expenditureS13"/>
  </cacheSource>
  <cacheFields count="11">
    <cacheField name="state" numFmtId="0">
      <sharedItems count="31">
        <s v="Andhra Pradesh "/>
        <s v="Arunachal Pradesh"/>
        <s v="Assam"/>
        <s v="Bihar"/>
        <s v="Chhattisgarh"/>
        <s v="Delhi"/>
        <s v="Goa"/>
        <s v="Gujarat"/>
        <s v="Haryana"/>
        <s v="Himachal Pradesh"/>
        <s v="Jammu &amp; Kashmir"/>
        <s v="Jharkhand"/>
        <s v="Karnataka"/>
        <s v="Kerala"/>
        <s v="Madhya Pradesh"/>
        <s v="Maharashtra"/>
        <s v="Manipur"/>
        <s v="Meghalaya"/>
        <s v="Mizoram"/>
        <s v="Nagaland"/>
        <s v="Odisha"/>
        <s v="Puducherry"/>
        <s v="Punjab"/>
        <s v="Rajasthan"/>
        <s v="Sikkim"/>
        <s v="Tamil Nadu"/>
        <s v="Telangana"/>
        <s v="Tripura"/>
        <s v="Uttar Pradesh"/>
        <s v="Uttarakhand"/>
        <s v="West Bengal"/>
      </sharedItems>
    </cacheField>
    <cacheField name="1980-84" numFmtId="0">
      <sharedItems containsString="0" containsBlank="1" containsNumber="1" containsInteger="1" minValue="0" maxValue="3914"/>
    </cacheField>
    <cacheField name="1984-88" numFmtId="0">
      <sharedItems containsString="0" containsBlank="1" containsNumber="1" containsInteger="1" minValue="0" maxValue="8485"/>
    </cacheField>
    <cacheField name="1988-92" numFmtId="0">
      <sharedItems containsString="0" containsBlank="1" containsNumber="1" containsInteger="1" minValue="0" maxValue="15683"/>
    </cacheField>
    <cacheField name="1992-96" numFmtId="0">
      <sharedItems containsString="0" containsBlank="1" containsNumber="1" containsInteger="1" minValue="0" maxValue="26849"/>
    </cacheField>
    <cacheField name="1996-00" numFmtId="0">
      <sharedItems containsString="0" containsBlank="1" containsNumber="1" containsInteger="1" minValue="0" maxValue="44055"/>
    </cacheField>
    <cacheField name="2000-04" numFmtId="0">
      <sharedItems containsString="0" containsBlank="1" containsNumber="1" containsInteger="1" minValue="0" maxValue="65462"/>
    </cacheField>
    <cacheField name="2004-08" numFmtId="0">
      <sharedItems containsString="0" containsBlank="1" containsNumber="1" containsInteger="1" minValue="2190" maxValue="102698"/>
    </cacheField>
    <cacheField name="2008-12" numFmtId="0">
      <sharedItems containsString="0" containsBlank="1" containsNumber="1" containsInteger="1" minValue="4340" maxValue="198820"/>
    </cacheField>
    <cacheField name="2012-16" numFmtId="0">
      <sharedItems containsString="0" containsBlank="1" containsNumber="1" containsInteger="1" minValue="7460" maxValue="362410"/>
    </cacheField>
    <cacheField name="Total" numFmtId="0">
      <sharedItems containsSemiMixedTypes="0" containsString="0" containsNumber="1" containsInteger="1" minValue="0" maxValue="823629"/>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858.929600115742" createdVersion="8" refreshedVersion="8" minRefreshableVersion="3" recordCount="31" xr:uid="{CB80CE4C-F82F-4082-9992-354D45CBE9BA}">
  <cacheSource type="worksheet">
    <worksheetSource name="own_tax_revenuesS14"/>
  </cacheSource>
  <cacheFields count="11">
    <cacheField name="state" numFmtId="0">
      <sharedItems count="32">
        <s v="Andhra Pradesh "/>
        <s v="Arunachal Pradesh"/>
        <s v="Assam"/>
        <s v="Bihar"/>
        <s v="Chhattisgarh"/>
        <s v="Delhi"/>
        <s v="Goa"/>
        <s v="Gujarat"/>
        <s v="Haryana"/>
        <s v="Himachal Pradesh"/>
        <s v="Jammu &amp; Kashmir"/>
        <s v="Jharkhand"/>
        <s v="Karnataka"/>
        <s v="Kerala"/>
        <s v="Madhya Pradesh"/>
        <s v="Maharashtra"/>
        <s v="Manipur"/>
        <s v="Meghalaya"/>
        <s v="Mizoram"/>
        <s v="Nagaland"/>
        <s v="Odisha"/>
        <s v="Puducherry"/>
        <s v="Punjab"/>
        <s v="Rajasthan"/>
        <s v="Sikkim"/>
        <s v="Tamil Nadu"/>
        <s v="Telangana"/>
        <s v="Tripura"/>
        <s v="Uttar Pradesh"/>
        <s v="Uttarakhand"/>
        <s v="West Bengal"/>
        <s v="Formula1" f="1"/>
      </sharedItems>
    </cacheField>
    <cacheField name="1980-84" numFmtId="0">
      <sharedItems containsString="0" containsBlank="1" containsNumber="1" containsInteger="1" minValue="0" maxValue="5985"/>
    </cacheField>
    <cacheField name="1984-88" numFmtId="0">
      <sharedItems containsString="0" containsBlank="1" containsNumber="1" containsInteger="1" minValue="0" maxValue="10354"/>
    </cacheField>
    <cacheField name="1988-92" numFmtId="0">
      <sharedItems containsString="0" containsBlank="1" containsNumber="1" containsInteger="1" minValue="4" maxValue="19294"/>
    </cacheField>
    <cacheField name="1992-96" numFmtId="0">
      <sharedItems containsString="0" containsBlank="1" containsNumber="1" containsInteger="1" minValue="20" maxValue="34640"/>
    </cacheField>
    <cacheField name="1996-00" numFmtId="0">
      <sharedItems containsString="0" containsBlank="1" containsNumber="1" containsInteger="1" minValue="40" maxValue="56910"/>
    </cacheField>
    <cacheField name="2000-04" numFmtId="0">
      <sharedItems containsString="0" containsBlank="1" containsNumber="1" containsInteger="1" minValue="90" maxValue="88980"/>
    </cacheField>
    <cacheField name="2004-08" numFmtId="0">
      <sharedItems containsString="0" containsBlank="1" containsNumber="1" containsInteger="1" minValue="250" maxValue="151780"/>
    </cacheField>
    <cacheField name="2008-12" numFmtId="0">
      <sharedItems containsString="0" containsBlank="1" containsNumber="1" containsInteger="1" minValue="510" maxValue="273780"/>
    </cacheField>
    <cacheField name="2012-16" numFmtId="0">
      <sharedItems containsString="0" containsBlank="1" containsNumber="1" containsInteger="1" minValue="1050" maxValue="461590"/>
    </cacheField>
    <cacheField name="Total" numFmtId="0">
      <sharedItems containsSemiMixedTypes="0" containsString="0" containsNumber="1" containsInteger="1" minValue="0" maxValue="1103313"/>
    </cacheField>
  </cacheFields>
  <calculatedItems count="1">
    <calculatedItem>
      <pivotArea cacheIndex="1" outline="0" fieldPosition="0">
        <references count="1">
          <reference field="0" count="1">
            <x v="31"/>
          </reference>
        </references>
      </pivotArea>
    </calculatedItem>
  </calculatedItem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858.969116898152" createdVersion="8" refreshedVersion="8" minRefreshableVersion="3" recordCount="31" xr:uid="{16253E2C-2C8F-45CB-941B-952B5EAF2B57}">
  <cacheSource type="worksheet">
    <worksheetSource name="Table8"/>
  </cacheSource>
  <cacheFields count="11">
    <cacheField name="state" numFmtId="0">
      <sharedItems count="31">
        <s v="Madhya Pradesh"/>
        <s v="Goa"/>
        <s v="Meghalaya"/>
        <s v="Jammu &amp; Kashmir"/>
        <s v="Assam"/>
        <s v="Nagaland"/>
        <s v="Kerala"/>
        <s v="Uttarakhand"/>
        <s v="Chhattisgarh"/>
        <s v="Maharashtra"/>
        <s v="Punjab"/>
        <s v="Uttar Pradesh"/>
        <s v="Odisha"/>
        <s v="Tamil Nadu"/>
        <s v="Arunachal Pradesh"/>
        <s v="Jharkhand"/>
        <s v="Telangana"/>
        <s v="Andhra Pradesh "/>
        <s v="Rajasthan"/>
        <s v="Mizoram"/>
        <s v="Manipur"/>
        <s v="Haryana"/>
        <s v="Puducherry"/>
        <s v="Sikkim"/>
        <s v="Gujarat"/>
        <s v="West Bengal"/>
        <s v="Bihar"/>
        <s v="Tripura"/>
        <s v="Karnataka"/>
        <s v="Delhi"/>
        <s v="Himachal Pradesh"/>
      </sharedItems>
    </cacheField>
    <cacheField name="1980-84" numFmtId="0">
      <sharedItems containsString="0" containsBlank="1" containsNumber="1" minValue="0" maxValue="2667.4000854492188"/>
    </cacheField>
    <cacheField name="1984-88" numFmtId="0">
      <sharedItems containsString="0" containsBlank="1" containsNumber="1" minValue="0" maxValue="4975.5999755859375"/>
    </cacheField>
    <cacheField name="1988-92" numFmtId="0">
      <sharedItems containsString="0" containsBlank="1" containsNumber="1" minValue="-81.600001335144043" maxValue="10188.2001953125"/>
    </cacheField>
    <cacheField name="1992-96" numFmtId="0">
      <sharedItems containsString="0" containsBlank="1" containsNumber="1" minValue="0" maxValue="16023.800048828125"/>
    </cacheField>
    <cacheField name="1996-00" numFmtId="0">
      <sharedItems containsString="0" containsBlank="1" containsNumber="1" minValue="0" maxValue="36263.400390625"/>
    </cacheField>
    <cacheField name="2000-04" numFmtId="0">
      <sharedItems containsString="0" containsBlank="1" containsNumber="1" minValue="177.30000305175781" maxValue="52093.5"/>
    </cacheField>
    <cacheField name="2004-08" numFmtId="0">
      <sharedItems containsString="0" containsBlank="1" containsNumber="1" containsInteger="1" minValue="-490" maxValue="46490"/>
    </cacheField>
    <cacheField name="2008-12" numFmtId="0">
      <sharedItems containsString="0" containsBlank="1" containsNumber="1" containsInteger="1" minValue="190" maxValue="78990"/>
    </cacheField>
    <cacheField name="2012-16" numFmtId="0">
      <sharedItems containsString="0" containsBlank="1" containsNumber="1" containsInteger="1" minValue="1090" maxValue="107740"/>
    </cacheField>
    <cacheField name="Total" numFmtId="0">
      <sharedItems containsSemiMixedTypes="0" containsString="0" containsNumber="1" minValue="0" maxValue="339226.400390625"/>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858.970260069444" createdVersion="8" refreshedVersion="8" minRefreshableVersion="3" recordCount="31" xr:uid="{D25C142A-2D60-42E4-93C9-E37CE269C674}">
  <cacheSource type="worksheet">
    <worksheetSource name="capital_expenditures16"/>
  </cacheSource>
  <cacheFields count="11">
    <cacheField name="state" numFmtId="0">
      <sharedItems count="31">
        <s v="Andhra Pradesh "/>
        <s v="Arunachal Pradesh"/>
        <s v="Assam"/>
        <s v="Bihar"/>
        <s v="Chhattisgarh"/>
        <s v="Delhi"/>
        <s v="Goa"/>
        <s v="Gujarat"/>
        <s v="Haryana"/>
        <s v="Himachal Pradesh"/>
        <s v="Jammu &amp; Kashmir"/>
        <s v="Jharkhand"/>
        <s v="Karnataka"/>
        <s v="Kerala"/>
        <s v="Madhya Pradesh"/>
        <s v="Maharashtra"/>
        <s v="Manipur"/>
        <s v="Meghalaya"/>
        <s v="Mizoram"/>
        <s v="Nagaland"/>
        <s v="Odisha"/>
        <s v="Puducherry"/>
        <s v="Punjab"/>
        <s v="Rajasthan"/>
        <s v="Sikkim"/>
        <s v="Tamil Nadu"/>
        <s v="Telangana"/>
        <s v="Tripura"/>
        <s v="Uttar Pradesh"/>
        <s v="Uttarakhand"/>
        <s v="West Bengal"/>
      </sharedItems>
    </cacheField>
    <cacheField name="1980-84" numFmtId="0">
      <sharedItems containsString="0" containsBlank="1" containsNumber="1" containsInteger="1" minValue="0" maxValue="4470"/>
    </cacheField>
    <cacheField name="1984-88" numFmtId="0">
      <sharedItems containsString="0" containsBlank="1" containsNumber="1" containsInteger="1" minValue="0" maxValue="7220"/>
    </cacheField>
    <cacheField name="1988-92" numFmtId="0">
      <sharedItems containsString="0" containsBlank="1" containsNumber="1" containsInteger="1" minValue="0" maxValue="9354"/>
    </cacheField>
    <cacheField name="1992-96" numFmtId="0">
      <sharedItems containsString="0" containsBlank="1" containsNumber="1" containsInteger="1" minValue="0" maxValue="15337"/>
    </cacheField>
    <cacheField name="1996-00" numFmtId="0">
      <sharedItems containsString="0" containsBlank="1" containsNumber="1" containsInteger="1" minValue="0" maxValue="22297"/>
    </cacheField>
    <cacheField name="2000-04" numFmtId="0">
      <sharedItems containsString="0" containsBlank="1" containsNumber="1" containsInteger="1" minValue="0" maxValue="40341"/>
    </cacheField>
    <cacheField name="2004-08" numFmtId="0">
      <sharedItems containsString="0" containsBlank="1" containsNumber="1" containsInteger="1" minValue="1226" maxValue="69101"/>
    </cacheField>
    <cacheField name="2008-12" numFmtId="0">
      <sharedItems containsSemiMixedTypes="0" containsString="0" containsNumber="1" minValue="0" maxValue="116908.28125"/>
    </cacheField>
    <cacheField name="2012-16" numFmtId="0">
      <sharedItems containsSemiMixedTypes="0" containsString="0" containsNumber="1" minValue="2768.0100402832031" maxValue="223213.484375"/>
    </cacheField>
    <cacheField name="Total" numFmtId="0">
      <sharedItems containsSemiMixedTypes="0" containsString="0" containsNumber="1" minValue="5937.080078125" maxValue="505440.765625"/>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859.000982291669" createdVersion="8" refreshedVersion="8" minRefreshableVersion="3" recordCount="33" xr:uid="{3C158E52-379D-465C-9D4F-6ED5EDBE4DD5}">
  <cacheSource type="worksheet">
    <worksheetSource name="List_of_Indian_states_and_union_territories_by_GDP_and_NDPS__2019_20__3__4"/>
  </cacheSource>
  <cacheFields count="5">
    <cacheField name="Rank" numFmtId="0">
      <sharedItems containsSemiMixedTypes="0" containsString="0" containsNumber="1" containsInteger="1" minValue="1" maxValue="33"/>
    </cacheField>
    <cacheField name="State/Union Territory" numFmtId="0">
      <sharedItems count="33">
        <s v="Maharashtra"/>
        <s v="Tamil Nadu"/>
        <s v="Uttar Pradesh"/>
        <s v="Gujarat"/>
        <s v="Karnataka"/>
        <s v="West Bengal"/>
        <s v="Rajasthan"/>
        <s v="Andhra Pradesh"/>
        <s v="Telangana"/>
        <s v="Madhya Pradesh"/>
        <s v="Kerala"/>
        <s v="Delhi"/>
        <s v="Haryana"/>
        <s v="Bihar"/>
        <s v="Odisha"/>
        <s v="Punjab"/>
        <s v="Chhattisgarh"/>
        <s v="Assam"/>
        <s v="Jharkhand"/>
        <s v="Uttarakhand"/>
        <s v="Jammu and Kashmir"/>
        <s v="Himachal Pradesh"/>
        <s v="Goa"/>
        <s v="Tripura"/>
        <s v="Chandigarh"/>
        <s v="Puducherry"/>
        <s v="Meghalaya"/>
        <s v="Manipur"/>
        <s v="Sikkim"/>
        <s v="Nagaland"/>
        <s v="Arunachal Pradesh"/>
        <s v="Mizoram"/>
        <s v="Andaman and Nicobar Islands"/>
      </sharedItems>
    </cacheField>
    <cacheField name="GDP in Indian Rupees(Lakh₹)" numFmtId="0">
      <sharedItems containsSemiMixedTypes="0" containsString="0" containsNumber="1" containsInteger="1" minValue="971923" maxValue="281855457"/>
    </cacheField>
    <cacheField name="Total OTR" numFmtId="0">
      <sharedItems containsMixedTypes="1" containsNumber="1" containsInteger="1" minValue="0" maxValue="1103313" count="32">
        <n v="575375"/>
        <n v="3078"/>
        <n v="92540"/>
        <n v="183185"/>
        <n v="124630"/>
        <n v="244240"/>
        <n v="32805"/>
        <n v="542560"/>
        <n v="259991"/>
        <n v="48558"/>
        <n v="55466"/>
        <n v="81140"/>
        <n v="589733"/>
        <n v="337067"/>
        <n v="332172"/>
        <n v="1103313"/>
        <n v="4065"/>
        <n v="8592"/>
        <n v="1991"/>
        <n v="3372"/>
        <n v="160844"/>
        <n v="12880"/>
        <n v="251901"/>
        <n v="328531"/>
        <n v="4254"/>
        <n v="740496"/>
        <n v="0"/>
        <n v="9656"/>
        <n v="648763"/>
        <n v="59980"/>
        <n v="353539"/>
        <e v="#VALUE!"/>
      </sharedItems>
    </cacheField>
    <cacheField name="TOTAL SSE" numFmtId="0">
      <sharedItems containsMixedTypes="1" containsNumber="1" containsInteger="1" minValue="0" maxValue="82362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x v="0"/>
    <n v="1867"/>
    <n v="2966"/>
    <n v="4412"/>
    <n v="10948"/>
    <n v="14816"/>
    <n v="30003"/>
    <n v="65338"/>
    <n v="88144.099609375"/>
    <n v="80376.3583984375"/>
  </r>
  <r>
    <x v="1"/>
    <n v="0"/>
    <n v="180"/>
    <n v="541"/>
    <n v="887"/>
    <n v="1129"/>
    <n v="1781"/>
    <n v="3043"/>
    <n v="7020.9801025390625"/>
    <n v="9987.7398681640625"/>
  </r>
  <r>
    <x v="2"/>
    <n v="1078"/>
    <n v="1500"/>
    <n v="2402"/>
    <n v="2946"/>
    <n v="3707"/>
    <n v="6888"/>
    <n v="10501"/>
    <n v="13714.190185546875"/>
    <n v="34407.41064453125"/>
  </r>
  <r>
    <x v="3"/>
    <n v="2860"/>
    <n v="3967"/>
    <n v="4783"/>
    <n v="4073"/>
    <n v="7381"/>
    <n v="13138"/>
    <n v="24787"/>
    <n v="45050.689453125"/>
    <n v="94077.580078125"/>
  </r>
  <r>
    <x v="4"/>
    <n v="0"/>
    <n v="0"/>
    <n v="0"/>
    <n v="0"/>
    <n v="0"/>
    <n v="4658"/>
    <n v="12189"/>
    <n v="18515.1298828125"/>
    <n v="35824.58984375"/>
  </r>
  <r>
    <x v="5"/>
    <n v="0"/>
    <n v="0"/>
    <n v="0"/>
    <n v="2342"/>
    <n v="7865"/>
    <n v="19501"/>
    <n v="25273"/>
    <n v="39203.9501953125"/>
    <n v="40363.66015625"/>
  </r>
  <r>
    <x v="6"/>
    <n v="0"/>
    <n v="173"/>
    <n v="438"/>
    <n v="529"/>
    <n v="653"/>
    <n v="1559"/>
    <n v="2745"/>
    <n v="5305.5899658203125"/>
    <n v="8382.5299072265625"/>
  </r>
  <r>
    <x v="7"/>
    <n v="2483"/>
    <n v="3264"/>
    <n v="5186"/>
    <n v="7249"/>
    <n v="12563"/>
    <n v="24580"/>
    <n v="38477"/>
    <n v="58689.2607421875"/>
    <n v="126509.26953125"/>
  </r>
  <r>
    <x v="8"/>
    <n v="1106"/>
    <n v="1737"/>
    <n v="1772"/>
    <n v="2694"/>
    <n v="5221"/>
    <n v="10295"/>
    <n v="13054"/>
    <n v="26998.57958984375"/>
    <n v="34140.26953125"/>
  </r>
  <r>
    <x v="9"/>
    <n v="425"/>
    <n v="690"/>
    <n v="2000"/>
    <n v="1480"/>
    <n v="2965"/>
    <n v="6015"/>
    <n v="9131"/>
    <n v="12249.85986328125"/>
    <n v="17759.550048828125"/>
  </r>
  <r>
    <x v="10"/>
    <n v="782"/>
    <n v="1276"/>
    <n v="2505"/>
    <n v="3436"/>
    <n v="4530"/>
    <n v="7617"/>
    <n v="15849"/>
    <n v="27999.51953125"/>
    <n v="34137.80078125"/>
  </r>
  <r>
    <x v="11"/>
    <n v="0"/>
    <n v="0"/>
    <n v="0"/>
    <n v="0"/>
    <n v="0"/>
    <n v="6443"/>
    <n v="16634"/>
    <n v="21922.77001953125"/>
    <n v="36550.27001953125"/>
  </r>
  <r>
    <x v="12"/>
    <n v="1899"/>
    <n v="3162"/>
    <n v="3996"/>
    <n v="6909"/>
    <n v="8516"/>
    <n v="19553"/>
    <n v="37552"/>
    <n v="66347.4501953125"/>
    <n v="90939.611328125"/>
  </r>
  <r>
    <x v="13"/>
    <n v="1061"/>
    <n v="1933"/>
    <n v="2392"/>
    <n v="3540"/>
    <n v="5448"/>
    <n v="9225"/>
    <n v="11933"/>
    <n v="22875.71044921875"/>
    <n v="40541.9296875"/>
  </r>
  <r>
    <x v="14"/>
    <n v="2445"/>
    <n v="3298"/>
    <n v="4392"/>
    <n v="5822"/>
    <n v="7702"/>
    <n v="14116"/>
    <n v="37316"/>
    <n v="67660.76953125"/>
    <n v="92700.310546875"/>
  </r>
  <r>
    <x v="15"/>
    <n v="3566"/>
    <n v="5282"/>
    <n v="7418"/>
    <n v="14763"/>
    <n v="22297"/>
    <n v="34102"/>
    <n v="67935"/>
    <n v="94759.931640625"/>
    <n v="128687.3515625"/>
  </r>
  <r>
    <x v="16"/>
    <n v="228"/>
    <n v="385"/>
    <n v="540"/>
    <n v="985"/>
    <n v="1391"/>
    <n v="2628"/>
    <n v="4325"/>
    <n v="7387.2200927734375"/>
    <n v="7005.6300048828125"/>
  </r>
  <r>
    <x v="17"/>
    <n v="141"/>
    <n v="244"/>
    <n v="405"/>
    <n v="660"/>
    <n v="794"/>
    <n v="1422"/>
    <n v="1737"/>
    <n v="3268.6399536132813"/>
    <n v="6335.4500732421875"/>
  </r>
  <r>
    <x v="18"/>
    <n v="0"/>
    <n v="114"/>
    <n v="410"/>
    <n v="498"/>
    <n v="865"/>
    <n v="1283"/>
    <n v="2236"/>
    <n v="2882.5800170898438"/>
    <n v="4285.489990234375"/>
  </r>
  <r>
    <x v="19"/>
    <n v="191"/>
    <n v="296"/>
    <n v="525"/>
    <n v="961"/>
    <n v="1213"/>
    <n v="1965"/>
    <n v="3193"/>
    <n v="5288.64013671875"/>
    <n v="6625.97998046875"/>
  </r>
  <r>
    <x v="20"/>
    <n v="1157"/>
    <n v="1858"/>
    <n v="3097"/>
    <n v="3651"/>
    <n v="5995"/>
    <n v="12362"/>
    <n v="14351"/>
    <n v="24860.0302734375"/>
    <n v="54034.9296875"/>
  </r>
  <r>
    <x v="21"/>
    <n v="0"/>
    <n v="0"/>
    <n v="0"/>
    <n v="0"/>
    <n v="0"/>
    <n v="0"/>
    <n v="1226"/>
    <n v="1943.0700378417969"/>
    <n v="2768.0100402832031"/>
  </r>
  <r>
    <x v="22"/>
    <n v="1695"/>
    <n v="3202"/>
    <n v="3360"/>
    <n v="4794"/>
    <n v="6620"/>
    <n v="12524"/>
    <n v="17251"/>
    <n v="16044.580322265625"/>
    <n v="27703.91015625"/>
  </r>
  <r>
    <x v="23"/>
    <n v="1920"/>
    <n v="2680"/>
    <n v="4690"/>
    <n v="7130"/>
    <n v="11804"/>
    <n v="17052"/>
    <n v="30254"/>
    <n v="37838.9892578125"/>
    <n v="88225.837890625"/>
  </r>
  <r>
    <x v="24"/>
    <n v="55"/>
    <n v="118"/>
    <n v="231"/>
    <n v="330"/>
    <n v="494"/>
    <n v="974"/>
    <n v="1653"/>
    <n v="2703.72998046875"/>
    <n v="5017.719970703125"/>
  </r>
  <r>
    <x v="25"/>
    <n v="2737"/>
    <n v="3256"/>
    <n v="3685"/>
    <n v="5928"/>
    <n v="8801"/>
    <n v="18909"/>
    <n v="45016"/>
    <n v="71080.48046875"/>
    <n v="108436.11328125"/>
  </r>
  <r>
    <x v="26"/>
    <m/>
    <m/>
    <m/>
    <m/>
    <m/>
    <m/>
    <m/>
    <n v="0"/>
    <n v="41607.19140625"/>
  </r>
  <r>
    <x v="27"/>
    <n v="172"/>
    <n v="292"/>
    <n v="462"/>
    <n v="627"/>
    <n v="1229"/>
    <n v="2332"/>
    <n v="3572"/>
    <n v="5818.969970703125"/>
    <n v="13610.780029296875"/>
  </r>
  <r>
    <x v="28"/>
    <n v="4470"/>
    <n v="7220"/>
    <n v="9354"/>
    <n v="15337"/>
    <n v="19496"/>
    <n v="40341"/>
    <n v="69101"/>
    <n v="116908.28125"/>
    <n v="223213.484375"/>
  </r>
  <r>
    <x v="29"/>
    <n v="0"/>
    <n v="0"/>
    <n v="0"/>
    <n v="0"/>
    <n v="0"/>
    <n v="3680"/>
    <n v="8142"/>
    <n v="10779.009765625"/>
    <n v="23820.6396484375"/>
  </r>
  <r>
    <x v="30"/>
    <n v="1856"/>
    <n v="3025"/>
    <n v="3483"/>
    <n v="5585"/>
    <n v="10994"/>
    <n v="26540"/>
    <n v="30191"/>
    <n v="37882.4404296875"/>
    <n v="78055.999023437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x v="0"/>
    <n v="2915"/>
    <n v="6396"/>
    <n v="10352"/>
    <n v="17353"/>
    <n v="30801"/>
    <n v="45428"/>
    <n v="71846"/>
    <n v="146250"/>
    <n v="201780"/>
  </r>
  <r>
    <x v="1"/>
    <n v="0"/>
    <n v="180"/>
    <n v="504"/>
    <n v="850"/>
    <n v="1355"/>
    <n v="1815"/>
    <n v="3188"/>
    <n v="6780"/>
    <n v="12700"/>
  </r>
  <r>
    <x v="2"/>
    <n v="901"/>
    <n v="2127"/>
    <n v="3541"/>
    <n v="5888"/>
    <n v="8391"/>
    <n v="13054"/>
    <n v="20503"/>
    <n v="37350"/>
    <n v="82900"/>
  </r>
  <r>
    <x v="3"/>
    <n v="2400"/>
    <n v="4773"/>
    <n v="9330"/>
    <n v="13897"/>
    <n v="22081"/>
    <n v="26680"/>
    <n v="39722"/>
    <n v="77630"/>
    <n v="188880"/>
  </r>
  <r>
    <x v="4"/>
    <n v="0"/>
    <n v="0"/>
    <n v="0"/>
    <n v="0"/>
    <n v="0"/>
    <n v="9467"/>
    <n v="20584"/>
    <n v="47180"/>
    <n v="105720"/>
  </r>
  <r>
    <x v="5"/>
    <n v="0"/>
    <n v="0"/>
    <n v="0"/>
    <n v="2906"/>
    <n v="8463"/>
    <n v="12946"/>
    <n v="21325"/>
    <n v="43450"/>
    <n v="70010"/>
  </r>
  <r>
    <x v="6"/>
    <n v="0"/>
    <n v="177"/>
    <n v="601"/>
    <n v="888"/>
    <n v="1527"/>
    <n v="2373"/>
    <n v="3812"/>
    <n v="7640"/>
    <n v="13900"/>
  </r>
  <r>
    <x v="7"/>
    <n v="2190"/>
    <n v="4676"/>
    <n v="7653"/>
    <n v="12239"/>
    <n v="23201"/>
    <n v="35879"/>
    <n v="49119"/>
    <n v="100290"/>
    <n v="189820"/>
  </r>
  <r>
    <x v="8"/>
    <n v="787"/>
    <n v="1498"/>
    <n v="2902"/>
    <n v="5050"/>
    <n v="8503"/>
    <n v="12690"/>
    <n v="21187"/>
    <n v="53080"/>
    <n v="94550"/>
  </r>
  <r>
    <x v="9"/>
    <n v="486"/>
    <n v="952"/>
    <n v="1710"/>
    <n v="2814"/>
    <n v="5490"/>
    <n v="8196"/>
    <n v="12202"/>
    <n v="21500"/>
    <n v="35870"/>
  </r>
  <r>
    <x v="10"/>
    <n v="587"/>
    <n v="1286"/>
    <n v="2304"/>
    <n v="4058"/>
    <n v="6238"/>
    <n v="9376"/>
    <n v="16590"/>
    <n v="28680"/>
    <n v="46670"/>
  </r>
  <r>
    <x v="11"/>
    <n v="0"/>
    <n v="0"/>
    <n v="0"/>
    <n v="0"/>
    <n v="0"/>
    <n v="12951"/>
    <n v="26659"/>
    <n v="42930"/>
    <n v="75630"/>
  </r>
  <r>
    <x v="12"/>
    <n v="1758"/>
    <n v="4179"/>
    <n v="7116"/>
    <n v="13064"/>
    <n v="22066"/>
    <n v="31068"/>
    <n v="53490"/>
    <n v="106600"/>
    <n v="193610"/>
  </r>
  <r>
    <x v="13"/>
    <n v="1813"/>
    <n v="3454"/>
    <n v="5377"/>
    <n v="8930"/>
    <n v="17546"/>
    <n v="22436"/>
    <n v="31067"/>
    <n v="55250"/>
    <n v="113570"/>
  </r>
  <r>
    <x v="14"/>
    <n v="2077"/>
    <n v="4620"/>
    <n v="8790"/>
    <n v="14798"/>
    <n v="25193"/>
    <n v="27105"/>
    <n v="39951"/>
    <n v="82900"/>
    <n v="185930"/>
  </r>
  <r>
    <x v="15"/>
    <n v="3914"/>
    <n v="8485"/>
    <n v="14776"/>
    <n v="26849"/>
    <n v="44055"/>
    <n v="65462"/>
    <n v="102698"/>
    <n v="198820"/>
    <n v="358570"/>
  </r>
  <r>
    <x v="16"/>
    <n v="193"/>
    <n v="374"/>
    <n v="642"/>
    <n v="954"/>
    <n v="1796"/>
    <n v="2164"/>
    <n v="4032"/>
    <n v="6940"/>
    <n v="12030"/>
  </r>
  <r>
    <x v="17"/>
    <n v="159"/>
    <n v="294"/>
    <n v="598"/>
    <n v="940"/>
    <n v="1544"/>
    <n v="2353"/>
    <n v="3420"/>
    <n v="6710"/>
    <n v="15180"/>
  </r>
  <r>
    <x v="18"/>
    <n v="0"/>
    <n v="212"/>
    <n v="573"/>
    <n v="943"/>
    <n v="1548"/>
    <n v="2261"/>
    <n v="3107"/>
    <n v="5860"/>
    <n v="10520"/>
  </r>
  <r>
    <x v="19"/>
    <n v="188"/>
    <n v="406"/>
    <n v="696"/>
    <n v="1156"/>
    <n v="1617"/>
    <n v="2340"/>
    <n v="3400"/>
    <n v="5480"/>
    <n v="11240"/>
  </r>
  <r>
    <x v="20"/>
    <n v="1359"/>
    <n v="2375"/>
    <n v="4204"/>
    <n v="7291"/>
    <n v="13238"/>
    <n v="16757"/>
    <n v="24307"/>
    <n v="56900"/>
    <n v="116880"/>
  </r>
  <r>
    <x v="21"/>
    <n v="0"/>
    <n v="0"/>
    <n v="0"/>
    <n v="0"/>
    <n v="0"/>
    <n v="0"/>
    <n v="2524"/>
    <n v="5710"/>
    <n v="8340"/>
  </r>
  <r>
    <x v="22"/>
    <n v="1178"/>
    <n v="2033"/>
    <n v="3975"/>
    <n v="5725"/>
    <n v="9251"/>
    <n v="14132"/>
    <n v="17496"/>
    <n v="32290"/>
    <n v="61960"/>
  </r>
  <r>
    <x v="23"/>
    <n v="1790"/>
    <n v="3803"/>
    <n v="6719"/>
    <n v="12379"/>
    <n v="21351"/>
    <n v="32214"/>
    <n v="48028"/>
    <n v="91650"/>
    <n v="202910"/>
  </r>
  <r>
    <x v="24"/>
    <n v="47"/>
    <n v="141"/>
    <n v="247"/>
    <n v="423"/>
    <n v="853"/>
    <n v="1327"/>
    <n v="2190"/>
    <n v="4340"/>
    <n v="7460"/>
  </r>
  <r>
    <x v="25"/>
    <n v="2840"/>
    <n v="5710"/>
    <n v="10678"/>
    <n v="17875"/>
    <n v="29879"/>
    <n v="40056"/>
    <n v="64829"/>
    <n v="134630"/>
    <n v="241130"/>
  </r>
  <r>
    <x v="26"/>
    <m/>
    <m/>
    <m/>
    <m/>
    <m/>
    <m/>
    <m/>
    <m/>
    <m/>
  </r>
  <r>
    <x v="27"/>
    <n v="197"/>
    <n v="488"/>
    <n v="993"/>
    <n v="1397"/>
    <n v="2560"/>
    <n v="3801"/>
    <n v="4847"/>
    <n v="8710"/>
    <n v="19300"/>
  </r>
  <r>
    <x v="28"/>
    <n v="3791"/>
    <n v="7606"/>
    <n v="15683"/>
    <n v="23282"/>
    <n v="38919"/>
    <n v="50516"/>
    <n v="91111"/>
    <n v="197150"/>
    <n v="362410"/>
  </r>
  <r>
    <x v="29"/>
    <n v="0"/>
    <n v="0"/>
    <n v="0"/>
    <n v="0"/>
    <n v="0"/>
    <n v="5410"/>
    <n v="12060"/>
    <n v="23140"/>
    <n v="47890"/>
  </r>
  <r>
    <x v="30"/>
    <n v="2982"/>
    <n v="5469"/>
    <n v="9484"/>
    <n v="13994"/>
    <n v="26135"/>
    <n v="36675"/>
    <n v="50511"/>
    <n v="113340"/>
    <n v="20753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x v="0"/>
    <n v="3058"/>
    <n v="5991"/>
    <n v="10216"/>
    <n v="15570"/>
    <n v="28960"/>
    <n v="49540"/>
    <n v="88180"/>
    <n v="166960"/>
    <n v="206900"/>
  </r>
  <r>
    <x v="1"/>
    <n v="0"/>
    <n v="4"/>
    <n v="4"/>
    <n v="20"/>
    <n v="40"/>
    <n v="130"/>
    <n v="290"/>
    <n v="840"/>
    <n v="1750"/>
  </r>
  <r>
    <x v="2"/>
    <n v="400"/>
    <n v="918"/>
    <n v="1542"/>
    <n v="2460"/>
    <n v="3860"/>
    <n v="6990"/>
    <n v="12780"/>
    <n v="22710"/>
    <n v="40880"/>
  </r>
  <r>
    <x v="3"/>
    <n v="1439"/>
    <n v="2460"/>
    <n v="4206"/>
    <n v="7120"/>
    <n v="10950"/>
    <n v="11500"/>
    <n v="16020"/>
    <n v="36740"/>
    <n v="92750"/>
  </r>
  <r>
    <x v="4"/>
    <n v="0"/>
    <n v="0"/>
    <m/>
    <m/>
    <m/>
    <n v="7660"/>
    <n v="17950"/>
    <n v="33430"/>
    <n v="65590"/>
  </r>
  <r>
    <x v="5"/>
    <n v="0"/>
    <n v="0"/>
    <m/>
    <m/>
    <n v="11990"/>
    <n v="20500"/>
    <n v="37990"/>
    <n v="62080"/>
    <n v="111680"/>
  </r>
  <r>
    <x v="6"/>
    <n v="0"/>
    <n v="113"/>
    <n v="332"/>
    <n v="830"/>
    <n v="1490"/>
    <n v="2400"/>
    <n v="4610"/>
    <n v="8140"/>
    <n v="14890"/>
  </r>
  <r>
    <x v="7"/>
    <n v="2834"/>
    <n v="4845"/>
    <n v="9321"/>
    <n v="17460"/>
    <n v="28440"/>
    <n v="38990"/>
    <n v="69020"/>
    <n v="130890"/>
    <n v="240760"/>
  </r>
  <r>
    <x v="8"/>
    <n v="1228"/>
    <n v="2138"/>
    <n v="4075"/>
    <n v="7100"/>
    <n v="11150"/>
    <n v="21180"/>
    <n v="39070"/>
    <n v="62070"/>
    <n v="111980"/>
  </r>
  <r>
    <x v="9"/>
    <n v="178"/>
    <n v="330"/>
    <n v="610"/>
    <n v="1120"/>
    <n v="2080"/>
    <n v="3520"/>
    <n v="6370"/>
    <n v="12560"/>
    <n v="21790"/>
  </r>
  <r>
    <x v="10"/>
    <n v="231"/>
    <n v="424"/>
    <n v="591"/>
    <n v="970"/>
    <n v="1680"/>
    <n v="3740"/>
    <n v="7290"/>
    <n v="13990"/>
    <n v="26550"/>
  </r>
  <r>
    <x v="11"/>
    <n v="0"/>
    <n v="0"/>
    <m/>
    <m/>
    <m/>
    <m/>
    <n v="11970"/>
    <n v="23560"/>
    <n v="45610"/>
  </r>
  <r>
    <x v="12"/>
    <n v="2516"/>
    <n v="4606"/>
    <n v="8861"/>
    <n v="16470"/>
    <n v="26860"/>
    <n v="41900"/>
    <n v="83990"/>
    <n v="143180"/>
    <n v="261350"/>
  </r>
  <r>
    <x v="13"/>
    <n v="1636"/>
    <n v="3092"/>
    <n v="5309"/>
    <n v="10410"/>
    <n v="18240"/>
    <n v="27180"/>
    <n v="44350"/>
    <n v="81060"/>
    <n v="145790"/>
  </r>
  <r>
    <x v="14"/>
    <n v="2063"/>
    <n v="3633"/>
    <n v="6786"/>
    <n v="11400"/>
    <n v="19570"/>
    <n v="23300"/>
    <n v="39380"/>
    <n v="79270"/>
    <n v="146770"/>
  </r>
  <r>
    <x v="15"/>
    <n v="5985"/>
    <n v="10354"/>
    <n v="19294"/>
    <n v="34640"/>
    <n v="56910"/>
    <n v="88980"/>
    <n v="151780"/>
    <n v="273780"/>
    <n v="461590"/>
  </r>
  <r>
    <x v="16"/>
    <n v="16"/>
    <n v="34"/>
    <n v="55"/>
    <n v="90"/>
    <n v="120"/>
    <n v="240"/>
    <n v="440"/>
    <n v="1010"/>
    <n v="2060"/>
  </r>
  <r>
    <x v="17"/>
    <n v="28"/>
    <n v="65"/>
    <n v="139"/>
    <n v="220"/>
    <n v="340"/>
    <n v="590"/>
    <n v="1080"/>
    <n v="2080"/>
    <n v="4050"/>
  </r>
  <r>
    <x v="18"/>
    <n v="0"/>
    <n v="6"/>
    <n v="5"/>
    <n v="40"/>
    <n v="40"/>
    <n v="90"/>
    <n v="250"/>
    <n v="510"/>
    <n v="1050"/>
  </r>
  <r>
    <x v="19"/>
    <n v="27"/>
    <n v="47"/>
    <n v="68"/>
    <n v="80"/>
    <n v="140"/>
    <n v="240"/>
    <n v="440"/>
    <n v="870"/>
    <n v="1460"/>
  </r>
  <r>
    <x v="20"/>
    <n v="667"/>
    <n v="1239"/>
    <n v="2308"/>
    <n v="3670"/>
    <n v="5950"/>
    <n v="10820"/>
    <n v="22110"/>
    <n v="41610"/>
    <n v="72470"/>
  </r>
  <r>
    <x v="21"/>
    <n v="0"/>
    <n v="0"/>
    <m/>
    <m/>
    <m/>
    <m/>
    <m/>
    <n v="4690"/>
    <n v="8190"/>
  </r>
  <r>
    <x v="22"/>
    <n v="1816"/>
    <n v="2956"/>
    <n v="5099"/>
    <n v="9160"/>
    <n v="12990"/>
    <n v="21580"/>
    <n v="34860"/>
    <n v="58860"/>
    <n v="104580"/>
  </r>
  <r>
    <x v="23"/>
    <n v="1373"/>
    <n v="2482"/>
    <n v="4736"/>
    <n v="8720"/>
    <n v="15200"/>
    <n v="24470"/>
    <n v="43190"/>
    <n v="77490"/>
    <n v="150870"/>
  </r>
  <r>
    <x v="24"/>
    <n v="13"/>
    <n v="29"/>
    <n v="42"/>
    <n v="50"/>
    <n v="110"/>
    <n v="370"/>
    <n v="640"/>
    <n v="970"/>
    <n v="2030"/>
  </r>
  <r>
    <x v="25"/>
    <n v="3638"/>
    <n v="6365"/>
    <n v="11333"/>
    <n v="21940"/>
    <n v="37220"/>
    <n v="55570"/>
    <n v="100080"/>
    <n v="177530"/>
    <n v="326820"/>
  </r>
  <r>
    <x v="26"/>
    <m/>
    <m/>
    <m/>
    <m/>
    <m/>
    <m/>
    <m/>
    <m/>
    <m/>
  </r>
  <r>
    <x v="27"/>
    <n v="23"/>
    <n v="44"/>
    <n v="99"/>
    <n v="160"/>
    <n v="310"/>
    <n v="690"/>
    <n v="1250"/>
    <n v="2450"/>
    <n v="4630"/>
  </r>
  <r>
    <x v="28"/>
    <n v="3389"/>
    <n v="5949"/>
    <n v="11175"/>
    <n v="18370"/>
    <n v="30620"/>
    <n v="47680"/>
    <n v="82510"/>
    <n v="156500"/>
    <n v="292570"/>
  </r>
  <r>
    <x v="29"/>
    <m/>
    <m/>
    <m/>
    <m/>
    <m/>
    <n v="3440"/>
    <n v="8480"/>
    <n v="16630"/>
    <n v="31430"/>
  </r>
  <r>
    <x v="30"/>
    <n v="2537"/>
    <n v="4729"/>
    <n v="8253"/>
    <n v="13380"/>
    <n v="18660"/>
    <n v="28250"/>
    <n v="45140"/>
    <n v="77390"/>
    <n v="1552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x v="0"/>
    <n v="41640"/>
    <n v="64854"/>
    <n v="127011"/>
    <n v="251039"/>
    <n v="429663"/>
    <n v="658547"/>
    <n v="668798"/>
    <n v="1209803.625"/>
    <n v="2015753"/>
    <n v="5467108.625"/>
  </r>
  <r>
    <x v="1"/>
    <n v="604"/>
    <n v="1125"/>
    <n v="1936"/>
    <n v="3788"/>
    <n v="5676"/>
    <n v="8330"/>
    <n v="16161"/>
    <n v="33244.685546875"/>
    <n v="63015.7734375"/>
    <n v="133880.458984375"/>
  </r>
  <r>
    <x v="2"/>
    <n v="13748"/>
    <n v="23963"/>
    <n v="39153"/>
    <n v="65153"/>
    <n v="104214"/>
    <n v="165839"/>
    <n v="248551"/>
    <n v="432911.90625"/>
    <n v="532707.453125"/>
    <n v="1626240.359375"/>
  </r>
  <r>
    <x v="3"/>
    <n v="36495"/>
    <n v="61198"/>
    <n v="99739"/>
    <n v="105154"/>
    <n v="155410"/>
    <n v="246038"/>
    <n v="374688"/>
    <n v="755900.953125"/>
    <n v="1386892.375"/>
    <n v="3221515.328125"/>
  </r>
  <r>
    <x v="4"/>
    <n v="0"/>
    <n v="0"/>
    <n v="0"/>
    <n v="54030"/>
    <n v="113781"/>
    <n v="147578"/>
    <n v="248373"/>
    <n v="473829.828125"/>
    <n v="620614.859375"/>
    <n v="1658206.6875"/>
  </r>
  <r>
    <x v="5"/>
    <n v="0"/>
    <n v="0"/>
    <n v="0"/>
    <n v="75229"/>
    <n v="177742"/>
    <n v="275981"/>
    <n v="509230"/>
    <n v="1003165.40625"/>
    <n v="1891083.75"/>
    <n v="3932431.15625"/>
  </r>
  <r>
    <x v="6"/>
    <n v="1902"/>
    <n v="2948"/>
    <n v="4914"/>
    <n v="10426"/>
    <n v="21291"/>
    <n v="31255"/>
    <n v="63128"/>
    <n v="130397.73828125"/>
    <n v="126438.29296875"/>
    <n v="392700.03125"/>
  </r>
  <r>
    <x v="7"/>
    <n v="39248"/>
    <n v="59812"/>
    <n v="105754"/>
    <n v="224912"/>
    <n v="392191"/>
    <n v="544326"/>
    <n v="1061087"/>
    <n v="1936299.0625"/>
    <n v="2428045.6875"/>
    <n v="6791674.75"/>
  </r>
  <r>
    <x v="8"/>
    <n v="16672"/>
    <n v="26562"/>
    <n v="51137"/>
    <n v="95508"/>
    <n v="169312"/>
    <n v="279078"/>
    <n v="485008"/>
    <n v="967498.5625"/>
    <n v="1188018.59375"/>
    <n v="3278794.15625"/>
  </r>
  <r>
    <x v="9"/>
    <n v="3833"/>
    <n v="5750"/>
    <n v="10725"/>
    <n v="21130"/>
    <n v="41400"/>
    <n v="72435"/>
    <n v="115441"/>
    <n v="219843.8359375"/>
    <n v="281952.7265625"/>
    <n v="772510.5625"/>
  </r>
  <r>
    <x v="10"/>
    <n v="5890"/>
    <n v="9421"/>
    <n v="14088"/>
    <n v="25975"/>
    <n v="46485"/>
    <n v="77259"/>
    <n v="127554"/>
    <n v="226717.984375"/>
    <n v="286618.15625"/>
    <n v="820008.140625"/>
  </r>
  <r>
    <x v="11"/>
    <n v="0"/>
    <n v="0"/>
    <n v="0"/>
    <n v="145209"/>
    <n v="327310"/>
    <n v="473088"/>
    <n v="271544"/>
    <n v="466613.59375"/>
    <n v="822352.5"/>
    <n v="2506117.09375"/>
  </r>
  <r>
    <x v="12"/>
    <n v="31001"/>
    <n v="50835"/>
    <n v="91315"/>
    <n v="130001"/>
    <n v="219316"/>
    <n v="334176"/>
    <n v="860517"/>
    <n v="1662351.5625"/>
    <n v="3470600.625"/>
    <n v="6850113.1875"/>
  </r>
  <r>
    <x v="13"/>
    <n v="20541"/>
    <n v="32611"/>
    <n v="54514"/>
    <n v="148088"/>
    <n v="264459"/>
    <n v="355619"/>
    <n v="585032"/>
    <n v="1062602.875"/>
    <n v="1404127.125"/>
    <n v="3927594"/>
  </r>
  <r>
    <x v="14"/>
    <n v="37645"/>
    <n v="58686"/>
    <n v="109236"/>
    <n v="83493"/>
    <n v="92372"/>
    <n v="126680"/>
    <n v="543259"/>
    <n v="1003789.90625"/>
    <n v="1866307.0625"/>
    <n v="3921467.96875"/>
  </r>
  <r>
    <x v="15"/>
    <n v="79141"/>
    <n v="124937"/>
    <n v="238673"/>
    <n v="492132"/>
    <n v="832008"/>
    <n v="1165550"/>
    <n v="2171561"/>
    <n v="3931837"/>
    <n v="4888094"/>
    <n v="13923933"/>
  </r>
  <r>
    <x v="16"/>
    <n v="1105"/>
    <n v="1883"/>
    <n v="3207"/>
    <n v="5433"/>
    <n v="9746"/>
    <n v="13966"/>
    <n v="23771"/>
    <n v="37704.609375"/>
    <n v="47988.982421875"/>
    <n v="144804.591796875"/>
  </r>
  <r>
    <x v="17"/>
    <n v="984"/>
    <n v="1717"/>
    <n v="3277"/>
    <n v="6323"/>
    <n v="11212"/>
    <n v="18482"/>
    <n v="32184"/>
    <n v="58826.748046875"/>
    <n v="96179.7578125"/>
    <n v="229185.505859375"/>
  </r>
  <r>
    <x v="18"/>
    <n v="339"/>
    <n v="816"/>
    <n v="1406"/>
    <n v="2920"/>
    <n v="4991"/>
    <n v="8175"/>
    <n v="12759"/>
    <n v="23483.68994140625"/>
    <n v="30214.623046875"/>
    <n v="85104.31298828125"/>
  </r>
  <r>
    <x v="19"/>
    <n v="655"/>
    <n v="1219"/>
    <n v="2463"/>
    <n v="5703"/>
    <n v="9535"/>
    <n v="16650"/>
    <n v="27759"/>
    <n v="43561.119140625"/>
    <n v="48644.8603515625"/>
    <n v="156189.9794921875"/>
  </r>
  <r>
    <x v="20"/>
    <n v="18026"/>
    <n v="27558"/>
    <n v="45554"/>
    <n v="83017"/>
    <n v="137306"/>
    <n v="200828"/>
    <n v="393938"/>
    <n v="734250.484375"/>
    <n v="1174679.640625"/>
    <n v="2815157.125"/>
  </r>
  <r>
    <x v="21"/>
    <n v="0"/>
    <n v="0"/>
    <n v="0"/>
    <n v="3428"/>
    <n v="10749"/>
    <n v="18492"/>
    <n v="31317"/>
    <n v="52264.009765625"/>
    <n v="91367.59375"/>
    <n v="207617.603515625"/>
  </r>
  <r>
    <x v="22"/>
    <n v="24907"/>
    <n v="40544"/>
    <n v="72793"/>
    <n v="129356"/>
    <n v="215800"/>
    <n v="326626"/>
    <n v="484844"/>
    <n v="864371.28125"/>
    <n v="1000458.96875"/>
    <n v="3159700.25"/>
  </r>
  <r>
    <x v="23"/>
    <n v="24207"/>
    <n v="37615"/>
    <n v="74071"/>
    <n v="148817"/>
    <n v="277477"/>
    <n v="374362"/>
    <n v="635847"/>
    <n v="1271587.28125"/>
    <n v="1655898.96875"/>
    <n v="4499882.25"/>
  </r>
  <r>
    <x v="24"/>
    <n v="261"/>
    <n v="536"/>
    <n v="882"/>
    <n v="1630"/>
    <n v="2955"/>
    <n v="4856"/>
    <n v="8399"/>
    <n v="27939.0966796875"/>
    <n v="58046.4345703125"/>
    <n v="105504.53125"/>
  </r>
  <r>
    <x v="25"/>
    <n v="39464"/>
    <n v="67512"/>
    <n v="118629"/>
    <n v="247430"/>
    <n v="445181"/>
    <n v="629183"/>
    <n v="1138181"/>
    <n v="2217450.0625"/>
    <n v="4131802.5"/>
    <n v="9034832.5625"/>
  </r>
  <r>
    <x v="26"/>
    <n v="0"/>
    <n v="0"/>
    <n v="0"/>
    <n v="0"/>
    <n v="0"/>
    <n v="0"/>
    <n v="477704"/>
    <n v="1018488.6875"/>
    <n v="1969394.625"/>
    <n v="3465587.3125"/>
  </r>
  <r>
    <x v="27"/>
    <n v="1437"/>
    <n v="2246"/>
    <n v="3985"/>
    <n v="7185"/>
    <n v="14736"/>
    <n v="26153"/>
    <n v="41441"/>
    <n v="66052.41015625"/>
    <n v="76922.64453125"/>
    <n v="240158.0546875"/>
  </r>
  <r>
    <x v="28"/>
    <n v="74061"/>
    <n v="116968"/>
    <n v="208211"/>
    <n v="351423"/>
    <n v="594351"/>
    <n v="805608"/>
    <n v="1273356"/>
    <n v="2292413.5625"/>
    <n v="3964214.4375"/>
    <n v="9680606"/>
  </r>
  <r>
    <x v="29"/>
    <n v="0"/>
    <n v="0"/>
    <n v="0"/>
    <n v="20129"/>
    <n v="39793"/>
    <n v="69239"/>
    <n v="137405"/>
    <n v="326247.4921875"/>
    <n v="627728.421875"/>
    <n v="1220541.9140625"/>
  </r>
  <r>
    <x v="30"/>
    <n v="50271"/>
    <n v="82590"/>
    <n v="132907"/>
    <n v="232611"/>
    <n v="430933"/>
    <n v="658128"/>
    <n v="1000066"/>
    <n v="1730097"/>
    <n v="2110740"/>
    <n v="6428343"/>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x v="0"/>
    <n v="41640"/>
    <n v="64854"/>
    <n v="127011"/>
    <n v="251039"/>
    <n v="429663"/>
    <n v="658547"/>
    <n v="668798"/>
    <n v="1209803.625"/>
    <n v="2015753"/>
    <n v="5467108.625"/>
  </r>
  <r>
    <x v="1"/>
    <n v="604"/>
    <n v="1125"/>
    <n v="1936"/>
    <n v="3788"/>
    <n v="5676"/>
    <n v="8330"/>
    <n v="16161"/>
    <n v="33244.685546875"/>
    <n v="63015.7734375"/>
    <n v="133880.458984375"/>
  </r>
  <r>
    <x v="2"/>
    <n v="13748"/>
    <n v="23963"/>
    <n v="39153"/>
    <n v="65153"/>
    <n v="104214"/>
    <n v="165839"/>
    <n v="248551"/>
    <n v="432911.90625"/>
    <n v="532707.453125"/>
    <n v="1626240.359375"/>
  </r>
  <r>
    <x v="3"/>
    <n v="36495"/>
    <n v="61198"/>
    <n v="99739"/>
    <n v="105154"/>
    <n v="155410"/>
    <n v="246038"/>
    <n v="374688"/>
    <n v="755900.953125"/>
    <n v="1386892.375"/>
    <n v="3221515.328125"/>
  </r>
  <r>
    <x v="4"/>
    <n v="0"/>
    <n v="0"/>
    <n v="0"/>
    <n v="54030"/>
    <n v="113781"/>
    <n v="147578"/>
    <n v="248373"/>
    <n v="473829.828125"/>
    <n v="620614.859375"/>
    <n v="1658206.6875"/>
  </r>
  <r>
    <x v="5"/>
    <n v="0"/>
    <n v="0"/>
    <n v="0"/>
    <n v="75229"/>
    <n v="177742"/>
    <n v="275981"/>
    <n v="509230"/>
    <n v="1003165.40625"/>
    <n v="1891083.75"/>
    <n v="3932431.15625"/>
  </r>
  <r>
    <x v="6"/>
    <n v="1902"/>
    <n v="2948"/>
    <n v="4914"/>
    <n v="10426"/>
    <n v="21291"/>
    <n v="31255"/>
    <n v="63128"/>
    <n v="130397.73828125"/>
    <n v="126438.29296875"/>
    <n v="392700.03125"/>
  </r>
  <r>
    <x v="7"/>
    <n v="39248"/>
    <n v="59812"/>
    <n v="105754"/>
    <n v="224912"/>
    <n v="392191"/>
    <n v="544326"/>
    <n v="1061087"/>
    <n v="1936299.0625"/>
    <n v="2428045.6875"/>
    <n v="6791674.75"/>
  </r>
  <r>
    <x v="8"/>
    <n v="16672"/>
    <n v="26562"/>
    <n v="51137"/>
    <n v="95508"/>
    <n v="169312"/>
    <n v="279078"/>
    <n v="485008"/>
    <n v="967498.5625"/>
    <n v="1188018.59375"/>
    <n v="3278794.15625"/>
  </r>
  <r>
    <x v="9"/>
    <n v="3833"/>
    <n v="5750"/>
    <n v="10725"/>
    <n v="21130"/>
    <n v="41400"/>
    <n v="72435"/>
    <n v="115441"/>
    <n v="219843.8359375"/>
    <n v="281952.7265625"/>
    <n v="772510.5625"/>
  </r>
  <r>
    <x v="10"/>
    <n v="5890"/>
    <n v="9421"/>
    <n v="14088"/>
    <n v="25975"/>
    <n v="46485"/>
    <n v="77259"/>
    <n v="127554"/>
    <n v="226717.984375"/>
    <n v="286618.15625"/>
    <n v="820008.140625"/>
  </r>
  <r>
    <x v="11"/>
    <n v="0"/>
    <n v="0"/>
    <n v="0"/>
    <n v="145209"/>
    <n v="327310"/>
    <n v="473088"/>
    <n v="271544"/>
    <n v="466613.59375"/>
    <n v="822352.5"/>
    <n v="2506117.09375"/>
  </r>
  <r>
    <x v="12"/>
    <n v="31001"/>
    <n v="50835"/>
    <n v="91315"/>
    <n v="130001"/>
    <n v="219316"/>
    <n v="334176"/>
    <n v="860517"/>
    <n v="1662351.5625"/>
    <n v="3470600.625"/>
    <n v="6850113.1875"/>
  </r>
  <r>
    <x v="13"/>
    <n v="20541"/>
    <n v="32611"/>
    <n v="54514"/>
    <n v="148088"/>
    <n v="264459"/>
    <n v="355619"/>
    <n v="585032"/>
    <n v="1062602.875"/>
    <n v="1404127.125"/>
    <n v="3927594"/>
  </r>
  <r>
    <x v="14"/>
    <n v="37645"/>
    <n v="58686"/>
    <n v="109236"/>
    <n v="83493"/>
    <n v="92372"/>
    <n v="126680"/>
    <n v="543259"/>
    <n v="1003789.90625"/>
    <n v="1866307.0625"/>
    <n v="3921467.96875"/>
  </r>
  <r>
    <x v="15"/>
    <n v="79141"/>
    <n v="124937"/>
    <n v="238673"/>
    <n v="492132"/>
    <n v="832008"/>
    <n v="1165550"/>
    <n v="2171561"/>
    <n v="3931837"/>
    <n v="4888094"/>
    <n v="13923933"/>
  </r>
  <r>
    <x v="16"/>
    <n v="1105"/>
    <n v="1883"/>
    <n v="3207"/>
    <n v="5433"/>
    <n v="9746"/>
    <n v="13966"/>
    <n v="23771"/>
    <n v="37704.609375"/>
    <n v="47988.982421875"/>
    <n v="144804.591796875"/>
  </r>
  <r>
    <x v="17"/>
    <n v="984"/>
    <n v="1717"/>
    <n v="3277"/>
    <n v="6323"/>
    <n v="11212"/>
    <n v="18482"/>
    <n v="32184"/>
    <n v="58826.748046875"/>
    <n v="96179.7578125"/>
    <n v="229185.505859375"/>
  </r>
  <r>
    <x v="18"/>
    <n v="339"/>
    <n v="816"/>
    <n v="1406"/>
    <n v="2920"/>
    <n v="4991"/>
    <n v="8175"/>
    <n v="12759"/>
    <n v="23483.68994140625"/>
    <n v="30214.623046875"/>
    <n v="85104.31298828125"/>
  </r>
  <r>
    <x v="19"/>
    <n v="655"/>
    <n v="1219"/>
    <n v="2463"/>
    <n v="5703"/>
    <n v="9535"/>
    <n v="16650"/>
    <n v="27759"/>
    <n v="43561.119140625"/>
    <n v="48644.8603515625"/>
    <n v="156189.9794921875"/>
  </r>
  <r>
    <x v="20"/>
    <n v="18026"/>
    <n v="27558"/>
    <n v="45554"/>
    <n v="83017"/>
    <n v="137306"/>
    <n v="200828"/>
    <n v="393938"/>
    <n v="734250.484375"/>
    <n v="1174679.640625"/>
    <n v="2815157.125"/>
  </r>
  <r>
    <x v="21"/>
    <n v="0"/>
    <n v="0"/>
    <n v="0"/>
    <n v="3428"/>
    <n v="10749"/>
    <n v="18492"/>
    <n v="31317"/>
    <n v="52264.009765625"/>
    <n v="91367.59375"/>
    <n v="207617.603515625"/>
  </r>
  <r>
    <x v="22"/>
    <n v="24907"/>
    <n v="40544"/>
    <n v="72793"/>
    <n v="129356"/>
    <n v="215800"/>
    <n v="326626"/>
    <n v="484844"/>
    <n v="864371.28125"/>
    <n v="1000458.96875"/>
    <n v="3159700.25"/>
  </r>
  <r>
    <x v="23"/>
    <n v="24207"/>
    <n v="37615"/>
    <n v="74071"/>
    <n v="148817"/>
    <n v="277477"/>
    <n v="374362"/>
    <n v="635847"/>
    <n v="1271587.28125"/>
    <n v="1655898.96875"/>
    <n v="4499882.25"/>
  </r>
  <r>
    <x v="24"/>
    <n v="261"/>
    <n v="536"/>
    <n v="882"/>
    <n v="1630"/>
    <n v="2955"/>
    <n v="4856"/>
    <n v="8399"/>
    <n v="27939.0966796875"/>
    <n v="58046.4345703125"/>
    <n v="105504.53125"/>
  </r>
  <r>
    <x v="25"/>
    <n v="39464"/>
    <n v="67512"/>
    <n v="118629"/>
    <n v="247430"/>
    <n v="445181"/>
    <n v="629183"/>
    <n v="1138181"/>
    <n v="2217450.0625"/>
    <n v="4131802.5"/>
    <n v="9034832.5625"/>
  </r>
  <r>
    <x v="26"/>
    <n v="0"/>
    <n v="0"/>
    <n v="0"/>
    <n v="0"/>
    <n v="0"/>
    <n v="0"/>
    <n v="477704"/>
    <n v="1018488.6875"/>
    <n v="1969394.625"/>
    <n v="3465587.3125"/>
  </r>
  <r>
    <x v="27"/>
    <n v="1437"/>
    <n v="2246"/>
    <n v="3985"/>
    <n v="7185"/>
    <n v="14736"/>
    <n v="26153"/>
    <n v="41441"/>
    <n v="66052.41015625"/>
    <n v="76922.64453125"/>
    <n v="240158.0546875"/>
  </r>
  <r>
    <x v="28"/>
    <n v="74061"/>
    <n v="116968"/>
    <n v="208211"/>
    <n v="351423"/>
    <n v="594351"/>
    <n v="805608"/>
    <n v="1273356"/>
    <n v="2292413.5625"/>
    <n v="3964214.4375"/>
    <n v="9680606"/>
  </r>
  <r>
    <x v="29"/>
    <n v="0"/>
    <n v="0"/>
    <n v="0"/>
    <n v="20129"/>
    <n v="39793"/>
    <n v="69239"/>
    <n v="137405"/>
    <n v="326247.4921875"/>
    <n v="627728.421875"/>
    <n v="1220541.9140625"/>
  </r>
  <r>
    <x v="30"/>
    <n v="50271"/>
    <n v="82590"/>
    <n v="132907"/>
    <n v="232611"/>
    <n v="430933"/>
    <n v="658128"/>
    <n v="1000066"/>
    <n v="1730097"/>
    <n v="2110740"/>
    <n v="6428343"/>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x v="0"/>
    <n v="1231.6000061035156"/>
    <n v="2296.2000122070313"/>
    <n v="3597.2999877929688"/>
    <n v="4909.1000366210938"/>
    <n v="11785.000122070313"/>
    <n v="17741.5"/>
    <n v="16590"/>
    <n v="21660"/>
    <n v="49620"/>
    <n v="218455.10014343262"/>
  </r>
  <r>
    <x v="1"/>
    <n v="0"/>
    <n v="133"/>
    <n v="380.40000152587891"/>
    <n v="291.70000457763672"/>
    <n v="838.70000457763672"/>
    <n v="1655.6999816894531"/>
    <n v="2180"/>
    <n v="3500"/>
    <n v="6950"/>
    <n v="9752.900013923645"/>
  </r>
  <r>
    <x v="2"/>
    <n v="33.90000057220459"/>
    <n v="0.5"/>
    <n v="154.39999771118164"/>
    <n v="267.89999771118164"/>
    <n v="506.00000953674316"/>
    <n v="830.5"/>
    <n v="780"/>
    <n v="2080"/>
    <n v="2130"/>
    <n v="45240.400058746338"/>
  </r>
  <r>
    <x v="3"/>
    <n v="620.69999694824219"/>
    <n v="1156.1999969482422"/>
    <n v="2043.9000244140625"/>
    <n v="364.39999580383301"/>
    <n v="3002.8000030517578"/>
    <n v="4144.4998779296875"/>
    <n v="6670"/>
    <n v="10620"/>
    <n v="22030"/>
    <n v="130742.19995117188"/>
  </r>
  <r>
    <x v="4"/>
    <n v="671.60001564025879"/>
    <n v="1184.6000061035156"/>
    <n v="1653.1999969482422"/>
    <n v="1552.9999942779541"/>
    <n v="2159.9000701904297"/>
    <n v="5308.0999755859375"/>
    <n v="200"/>
    <n v="6270"/>
    <n v="26240"/>
    <n v="29453.199951171875"/>
  </r>
  <r>
    <x v="5"/>
    <n v="64.30000114440918"/>
    <n v="73.400000095367432"/>
    <n v="386.59999847412109"/>
    <n v="782.19999694824219"/>
    <n v="880.29998779296875"/>
    <n v="1004.8999938964844"/>
    <n v="1090"/>
    <n v="1710"/>
    <n v="3120"/>
    <n v="31976.399978637695"/>
  </r>
  <r>
    <x v="6"/>
    <n v="663.69999313354492"/>
    <n v="1443.3000030517578"/>
    <n v="2617.9000244140625"/>
    <n v="4078.5999145507813"/>
    <n v="11505.199951171875"/>
    <n v="17677.199951171875"/>
    <n v="18550"/>
    <n v="34760"/>
    <n v="65640"/>
    <n v="15929.499992370605"/>
  </r>
  <r>
    <x v="7"/>
    <n v="0"/>
    <n v="0"/>
    <n v="0"/>
    <n v="0"/>
    <n v="0"/>
    <n v="2860.6000061035156"/>
    <n v="6680"/>
    <n v="8220"/>
    <n v="12320"/>
    <n v="214385.89987182617"/>
  </r>
  <r>
    <x v="8"/>
    <n v="0"/>
    <n v="0"/>
    <n v="0"/>
    <n v="0"/>
    <n v="0"/>
    <n v="4183.199951171875"/>
    <n v="1760"/>
    <n v="3180"/>
    <n v="20330"/>
    <n v="104638.39995574951"/>
  </r>
  <r>
    <x v="9"/>
    <n v="2243"/>
    <n v="4363.5"/>
    <n v="6388.800048828125"/>
    <n v="11863.099853515625"/>
    <n v="30564.50048828125"/>
    <n v="52093.5"/>
    <n v="44980"/>
    <n v="78990"/>
    <n v="107740"/>
    <n v="41395.400115966797"/>
  </r>
  <r>
    <x v="10"/>
    <n v="783.00001525878906"/>
    <n v="2356.2000122070313"/>
    <n v="4134.699951171875"/>
    <n v="5895.199951171875"/>
    <n v="10916.300048828125"/>
    <n v="18141.800048828125"/>
    <n v="15680"/>
    <n v="28490"/>
    <n v="40440"/>
    <n v="50652.499895095825"/>
  </r>
  <r>
    <x v="11"/>
    <n v="2667.4000854492188"/>
    <n v="4975.5999755859375"/>
    <n v="10188.2001953125"/>
    <n v="16023.800048828125"/>
    <n v="36263.400390625"/>
    <n v="46227.599609375"/>
    <n v="46490"/>
    <n v="71880"/>
    <n v="102860"/>
    <n v="53532.699951171875"/>
  </r>
  <r>
    <x v="12"/>
    <n v="679.70001220703125"/>
    <n v="1532.3999938964844"/>
    <n v="2653.4000244140625"/>
    <n v="4196.4000244140625"/>
    <n v="10066.10009765625"/>
    <n v="13679.5"/>
    <n v="-490"/>
    <n v="2640"/>
    <n v="24170"/>
    <n v="172826.30029296875"/>
  </r>
  <r>
    <x v="13"/>
    <n v="1112.6000061035156"/>
    <n v="1876.7000122070313"/>
    <n v="3999.2000732421875"/>
    <n v="5859"/>
    <n v="14726.099853515625"/>
    <n v="22145.39990234375"/>
    <n v="15470"/>
    <n v="54280"/>
    <n v="96280"/>
    <n v="156935.8998374939"/>
  </r>
  <r>
    <x v="14"/>
    <n v="0"/>
    <n v="61"/>
    <n v="81.5"/>
    <n v="119.7999963760376"/>
    <n v="305.79999923706055"/>
    <n v="944.80001831054688"/>
    <n v="520"/>
    <n v="1810"/>
    <n v="5910"/>
    <n v="129430.70016479492"/>
  </r>
  <r>
    <x v="15"/>
    <n v="0"/>
    <n v="0"/>
    <n v="0"/>
    <n v="0"/>
    <n v="0"/>
    <n v="5492.699951171875"/>
    <n v="20050"/>
    <n v="12300"/>
    <n v="15690"/>
    <n v="339226.400390625"/>
  </r>
  <r>
    <x v="16"/>
    <m/>
    <m/>
    <m/>
    <m/>
    <m/>
    <m/>
    <m/>
    <m/>
    <m/>
    <n v="7637.499960899353"/>
  </r>
  <r>
    <x v="17"/>
    <n v="1131.1999969482422"/>
    <n v="2398.4000244140625"/>
    <n v="3737.4000244140625"/>
    <n v="8167.800048828125"/>
    <n v="15921.300048828125"/>
    <n v="29109"/>
    <n v="30920"/>
    <n v="53620"/>
    <n v="73450"/>
    <n v="6783.200005531311"/>
  </r>
  <r>
    <x v="18"/>
    <n v="1105.5999908447266"/>
    <n v="2075.7000122070313"/>
    <n v="2654.2000122070313"/>
    <n v="6965.699951171875"/>
    <n v="15570.60009765625"/>
    <n v="23541.60009765625"/>
    <n v="18680"/>
    <n v="25030"/>
    <n v="67490"/>
    <n v="8114.1999878883362"/>
  </r>
  <r>
    <x v="19"/>
    <n v="0"/>
    <n v="121"/>
    <n v="-81.600001335144043"/>
    <n v="176.19999837875366"/>
    <n v="560.90000915527344"/>
    <n v="1427.6999816894531"/>
    <n v="1210"/>
    <n v="1260"/>
    <n v="3440"/>
    <n v="9111.699978351593"/>
  </r>
  <r>
    <x v="20"/>
    <n v="64.000000953674316"/>
    <n v="54.5"/>
    <n v="212.69999694824219"/>
    <n v="164.59999656677246"/>
    <n v="1116.9999847412109"/>
    <n v="1114.6999816894531"/>
    <n v="1100"/>
    <n v="2570"/>
    <n v="1240"/>
    <n v="59127.500152587891"/>
  </r>
  <r>
    <x v="21"/>
    <n v="535.90000152587891"/>
    <n v="850.80000305175781"/>
    <n v="1442.4000244140625"/>
    <n v="2444.5999755859375"/>
    <n v="6599.89990234375"/>
    <n v="9404.800048828125"/>
    <n v="1580"/>
    <n v="31060"/>
    <n v="50720"/>
    <n v="4400"/>
  </r>
  <r>
    <x v="22"/>
    <m/>
    <m/>
    <m/>
    <m/>
    <m/>
    <m/>
    <m/>
    <n v="2480"/>
    <n v="1920"/>
    <n v="126837.20002746582"/>
  </r>
  <r>
    <x v="23"/>
    <n v="15.500000238418579"/>
    <n v="19.200000047683716"/>
    <n v="102.29999923706055"/>
    <n v="150.59999847412109"/>
    <n v="362.29999542236328"/>
    <n v="177.30000305175781"/>
    <n v="500"/>
    <n v="900"/>
    <n v="1090"/>
    <n v="163113.40016174316"/>
  </r>
  <r>
    <x v="24"/>
    <n v="1274.6000061035156"/>
    <n v="2910.2000122070313"/>
    <n v="5360.89990234375"/>
    <n v="4738"/>
    <n v="17943.800048828125"/>
    <n v="29738.39990234375"/>
    <n v="25390"/>
    <n v="51690"/>
    <n v="75340"/>
    <n v="3317.199996471405"/>
  </r>
  <r>
    <x v="25"/>
    <n v="1581"/>
    <n v="1736.7000122070313"/>
    <n v="4411.39990234375"/>
    <n v="7346.0001220703125"/>
    <n v="26180.100341796875"/>
    <n v="46164.2998046875"/>
    <n v="43080"/>
    <n v="75740"/>
    <n v="84360"/>
    <n v="215748.99984741211"/>
  </r>
  <r>
    <x v="26"/>
    <n v="1507.6000061035156"/>
    <n v="2007.8999938964844"/>
    <n v="4740.5999755859375"/>
    <n v="5582.9000244140625"/>
    <n v="10358.60009765625"/>
    <n v="17914.599853515625"/>
    <n v="9670"/>
    <n v="17660"/>
    <n v="61300"/>
    <n v="0"/>
  </r>
  <r>
    <x v="27"/>
    <n v="67.700000762939453"/>
    <n v="104.39999961853027"/>
    <n v="352.5"/>
    <n v="277.90000152587891"/>
    <n v="726.19998931884766"/>
    <n v="1863.4000244140625"/>
    <n v="240"/>
    <n v="190"/>
    <n v="2870"/>
    <n v="6692.1000156402588"/>
  </r>
  <r>
    <x v="28"/>
    <n v="911.5"/>
    <n v="2145.2999877929688"/>
    <n v="2598.2999877929688"/>
    <n v="5609.7000732421875"/>
    <n v="10942.400146484375"/>
    <n v="19869.10009765625"/>
    <n v="17310"/>
    <n v="42590"/>
    <n v="70850"/>
    <n v="337576.00030517578"/>
  </r>
  <r>
    <x v="29"/>
    <n v="0"/>
    <n v="0"/>
    <n v="0"/>
    <n v="1176.5000152587891"/>
    <n v="3757.2000122070313"/>
    <n v="8182.699951171875"/>
    <n v="3680"/>
    <n v="8190"/>
    <n v="6990"/>
    <n v="30080.600006103516"/>
  </r>
  <r>
    <x v="30"/>
    <n v="153.69999694824219"/>
    <n v="332.5"/>
    <n v="982.40000915527344"/>
    <n v="1605.4000549316406"/>
    <n v="3625.2999572753906"/>
    <n v="8076.10009765625"/>
    <n v="4000"/>
    <n v="8520"/>
    <n v="14100"/>
    <n v="290599.50018310547"/>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x v="0"/>
    <n v="1131.1999969482422"/>
    <n v="2398.4000244140625"/>
    <n v="3737.4000244140625"/>
    <n v="8167.800048828125"/>
    <n v="15921.300048828125"/>
    <n v="29109"/>
    <n v="30920"/>
    <n v="53620"/>
    <n v="73450"/>
    <n v="218455.10014343262"/>
  </r>
  <r>
    <x v="1"/>
    <n v="0"/>
    <n v="61"/>
    <n v="81.5"/>
    <n v="119.7999963760376"/>
    <n v="305.79999923706055"/>
    <n v="944.80001831054688"/>
    <n v="520"/>
    <n v="1810"/>
    <n v="5910"/>
    <n v="9752.900013923645"/>
  </r>
  <r>
    <x v="2"/>
    <n v="671.60001564025879"/>
    <n v="1184.6000061035156"/>
    <n v="1653.1999969482422"/>
    <n v="1552.9999942779541"/>
    <n v="2159.9000701904297"/>
    <n v="5308.0999755859375"/>
    <n v="200"/>
    <n v="6270"/>
    <n v="26240"/>
    <n v="45240.400058746338"/>
  </r>
  <r>
    <x v="3"/>
    <n v="1507.6000061035156"/>
    <n v="2007.8999938964844"/>
    <n v="4740.5999755859375"/>
    <n v="5582.9000244140625"/>
    <n v="10358.60009765625"/>
    <n v="17914.599853515625"/>
    <n v="9670"/>
    <n v="17660"/>
    <n v="61300"/>
    <n v="130742.19995117188"/>
  </r>
  <r>
    <x v="4"/>
    <n v="0"/>
    <n v="0"/>
    <n v="0"/>
    <n v="0"/>
    <n v="0"/>
    <n v="4183.199951171875"/>
    <n v="1760"/>
    <n v="3180"/>
    <n v="20330"/>
    <n v="29453.199951171875"/>
  </r>
  <r>
    <x v="5"/>
    <n v="0"/>
    <n v="0"/>
    <n v="0"/>
    <n v="1176.5000152587891"/>
    <n v="3757.2000122070313"/>
    <n v="8182.699951171875"/>
    <n v="3680"/>
    <n v="8190"/>
    <n v="6990"/>
    <n v="31976.399978637695"/>
  </r>
  <r>
    <x v="6"/>
    <n v="0"/>
    <n v="133"/>
    <n v="380.40000152587891"/>
    <n v="291.70000457763672"/>
    <n v="838.70000457763672"/>
    <n v="1655.6999816894531"/>
    <n v="2180"/>
    <n v="3500"/>
    <n v="6950"/>
    <n v="15929.499992370605"/>
  </r>
  <r>
    <x v="7"/>
    <n v="1274.6000061035156"/>
    <n v="2910.2000122070313"/>
    <n v="5360.89990234375"/>
    <n v="4738"/>
    <n v="17943.800048828125"/>
    <n v="29738.39990234375"/>
    <n v="25390"/>
    <n v="51690"/>
    <n v="75340"/>
    <n v="214385.89987182617"/>
  </r>
  <r>
    <x v="8"/>
    <n v="535.90000152587891"/>
    <n v="850.80000305175781"/>
    <n v="1442.4000244140625"/>
    <n v="2444.5999755859375"/>
    <n v="6599.89990234375"/>
    <n v="9404.800048828125"/>
    <n v="1580"/>
    <n v="31060"/>
    <n v="50720"/>
    <n v="104638.39995574951"/>
  </r>
  <r>
    <x v="9"/>
    <n v="153.69999694824219"/>
    <n v="332.5"/>
    <n v="982.40000915527344"/>
    <n v="1605.4000549316406"/>
    <n v="3625.2999572753906"/>
    <n v="8076.10009765625"/>
    <n v="4000"/>
    <n v="8520"/>
    <n v="14100"/>
    <n v="41395.400115966797"/>
  </r>
  <r>
    <x v="10"/>
    <n v="620.69999694824219"/>
    <n v="1156.1999969482422"/>
    <n v="2043.9000244140625"/>
    <n v="364.39999580383301"/>
    <n v="3002.8000030517578"/>
    <n v="4144.4998779296875"/>
    <n v="6670"/>
    <n v="10620"/>
    <n v="22030"/>
    <n v="50652.499895095825"/>
  </r>
  <r>
    <x v="11"/>
    <n v="0"/>
    <n v="0"/>
    <n v="0"/>
    <n v="0"/>
    <n v="0"/>
    <n v="5492.699951171875"/>
    <n v="20050"/>
    <n v="12300"/>
    <n v="15690"/>
    <n v="53532.699951171875"/>
  </r>
  <r>
    <x v="12"/>
    <n v="911.5"/>
    <n v="2145.2999877929688"/>
    <n v="2598.2999877929688"/>
    <n v="5609.7000732421875"/>
    <n v="10942.400146484375"/>
    <n v="19869.10009765625"/>
    <n v="17310"/>
    <n v="42590"/>
    <n v="70850"/>
    <n v="172826.30029296875"/>
  </r>
  <r>
    <x v="13"/>
    <n v="663.69999313354492"/>
    <n v="1443.3000030517578"/>
    <n v="2617.9000244140625"/>
    <n v="4078.5999145507813"/>
    <n v="11505.199951171875"/>
    <n v="17677.199951171875"/>
    <n v="18550"/>
    <n v="34760"/>
    <n v="65640"/>
    <n v="156935.8998374939"/>
  </r>
  <r>
    <x v="14"/>
    <n v="1231.6000061035156"/>
    <n v="2296.2000122070313"/>
    <n v="3597.2999877929688"/>
    <n v="4909.1000366210938"/>
    <n v="11785.000122070313"/>
    <n v="17741.5"/>
    <n v="16590"/>
    <n v="21660"/>
    <n v="49620"/>
    <n v="129430.70016479492"/>
  </r>
  <r>
    <x v="15"/>
    <n v="2243"/>
    <n v="4363.5"/>
    <n v="6388.800048828125"/>
    <n v="11863.099853515625"/>
    <n v="30564.50048828125"/>
    <n v="52093.5"/>
    <n v="44980"/>
    <n v="78990"/>
    <n v="107740"/>
    <n v="339226.400390625"/>
  </r>
  <r>
    <x v="16"/>
    <n v="64.000000953674316"/>
    <n v="54.5"/>
    <n v="212.69999694824219"/>
    <n v="164.59999656677246"/>
    <n v="1116.9999847412109"/>
    <n v="1114.6999816894531"/>
    <n v="1100"/>
    <n v="2570"/>
    <n v="1240"/>
    <n v="7637.499960899353"/>
  </r>
  <r>
    <x v="17"/>
    <n v="33.90000057220459"/>
    <n v="0.5"/>
    <n v="154.39999771118164"/>
    <n v="267.89999771118164"/>
    <n v="506.00000953674316"/>
    <n v="830.5"/>
    <n v="780"/>
    <n v="2080"/>
    <n v="2130"/>
    <n v="6783.200005531311"/>
  </r>
  <r>
    <x v="18"/>
    <n v="0"/>
    <n v="121"/>
    <n v="-81.600001335144043"/>
    <n v="176.19999837875366"/>
    <n v="560.90000915527344"/>
    <n v="1427.6999816894531"/>
    <n v="1210"/>
    <n v="1260"/>
    <n v="3440"/>
    <n v="8114.1999878883362"/>
  </r>
  <r>
    <x v="19"/>
    <n v="64.30000114440918"/>
    <n v="73.400000095367432"/>
    <n v="386.59999847412109"/>
    <n v="782.19999694824219"/>
    <n v="880.29998779296875"/>
    <n v="1004.8999938964844"/>
    <n v="1090"/>
    <n v="1710"/>
    <n v="3120"/>
    <n v="9111.699978351593"/>
  </r>
  <r>
    <x v="20"/>
    <n v="679.70001220703125"/>
    <n v="1532.3999938964844"/>
    <n v="2653.4000244140625"/>
    <n v="4196.4000244140625"/>
    <n v="10066.10009765625"/>
    <n v="13679.5"/>
    <n v="-490"/>
    <n v="2640"/>
    <n v="24170"/>
    <n v="59127.500152587891"/>
  </r>
  <r>
    <x v="21"/>
    <m/>
    <m/>
    <m/>
    <m/>
    <m/>
    <m/>
    <m/>
    <n v="2480"/>
    <n v="1920"/>
    <n v="4400"/>
  </r>
  <r>
    <x v="22"/>
    <n v="783.00001525878906"/>
    <n v="2356.2000122070313"/>
    <n v="4134.699951171875"/>
    <n v="5895.199951171875"/>
    <n v="10916.300048828125"/>
    <n v="18141.800048828125"/>
    <n v="15680"/>
    <n v="28490"/>
    <n v="40440"/>
    <n v="126837.20002746582"/>
  </r>
  <r>
    <x v="23"/>
    <n v="1105.5999908447266"/>
    <n v="2075.7000122070313"/>
    <n v="2654.2000122070313"/>
    <n v="6965.699951171875"/>
    <n v="15570.60009765625"/>
    <n v="23541.60009765625"/>
    <n v="18680"/>
    <n v="25030"/>
    <n v="67490"/>
    <n v="163113.40016174316"/>
  </r>
  <r>
    <x v="24"/>
    <n v="15.500000238418579"/>
    <n v="19.200000047683716"/>
    <n v="102.29999923706055"/>
    <n v="150.59999847412109"/>
    <n v="362.29999542236328"/>
    <n v="177.30000305175781"/>
    <n v="500"/>
    <n v="900"/>
    <n v="1090"/>
    <n v="3317.199996471405"/>
  </r>
  <r>
    <x v="25"/>
    <n v="1112.6000061035156"/>
    <n v="1876.7000122070313"/>
    <n v="3999.2000732421875"/>
    <n v="5859"/>
    <n v="14726.099853515625"/>
    <n v="22145.39990234375"/>
    <n v="15470"/>
    <n v="54280"/>
    <n v="96280"/>
    <n v="215748.99984741211"/>
  </r>
  <r>
    <x v="26"/>
    <m/>
    <m/>
    <m/>
    <m/>
    <m/>
    <m/>
    <m/>
    <m/>
    <m/>
    <n v="0"/>
  </r>
  <r>
    <x v="27"/>
    <n v="67.700000762939453"/>
    <n v="104.39999961853027"/>
    <n v="352.5"/>
    <n v="277.90000152587891"/>
    <n v="726.19998931884766"/>
    <n v="1863.4000244140625"/>
    <n v="240"/>
    <n v="190"/>
    <n v="2870"/>
    <n v="6692.1000156402588"/>
  </r>
  <r>
    <x v="28"/>
    <n v="2667.4000854492188"/>
    <n v="4975.5999755859375"/>
    <n v="10188.2001953125"/>
    <n v="16023.800048828125"/>
    <n v="36263.400390625"/>
    <n v="46227.599609375"/>
    <n v="46490"/>
    <n v="71880"/>
    <n v="102860"/>
    <n v="337576.00030517578"/>
  </r>
  <r>
    <x v="29"/>
    <n v="0"/>
    <n v="0"/>
    <n v="0"/>
    <n v="0"/>
    <n v="0"/>
    <n v="2860.6000061035156"/>
    <n v="6680"/>
    <n v="8220"/>
    <n v="12320"/>
    <n v="30080.600006103516"/>
  </r>
  <r>
    <x v="30"/>
    <n v="1581"/>
    <n v="1736.7000122070313"/>
    <n v="4411.39990234375"/>
    <n v="7346.0001220703125"/>
    <n v="26180.100341796875"/>
    <n v="46164.2998046875"/>
    <n v="43080"/>
    <n v="75740"/>
    <n v="84360"/>
    <n v="290599.50018310547"/>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x v="0"/>
    <n v="2915"/>
    <n v="6396"/>
    <n v="10352"/>
    <n v="17353"/>
    <n v="30801"/>
    <n v="45428"/>
    <n v="71846"/>
    <n v="146250"/>
    <n v="201780"/>
    <n v="533121"/>
  </r>
  <r>
    <x v="1"/>
    <n v="0"/>
    <n v="180"/>
    <n v="504"/>
    <n v="850"/>
    <n v="1355"/>
    <n v="1815"/>
    <n v="3188"/>
    <n v="6780"/>
    <n v="12700"/>
    <n v="27372"/>
  </r>
  <r>
    <x v="2"/>
    <n v="901"/>
    <n v="2127"/>
    <n v="3541"/>
    <n v="5888"/>
    <n v="8391"/>
    <n v="13054"/>
    <n v="20503"/>
    <n v="37350"/>
    <n v="82900"/>
    <n v="174655"/>
  </r>
  <r>
    <x v="3"/>
    <n v="2400"/>
    <n v="4773"/>
    <n v="9330"/>
    <n v="13897"/>
    <n v="22081"/>
    <n v="26680"/>
    <n v="39722"/>
    <n v="77630"/>
    <n v="188880"/>
    <n v="385393"/>
  </r>
  <r>
    <x v="4"/>
    <n v="0"/>
    <n v="0"/>
    <n v="0"/>
    <n v="0"/>
    <n v="0"/>
    <n v="9467"/>
    <n v="20584"/>
    <n v="47180"/>
    <n v="105720"/>
    <n v="182951"/>
  </r>
  <r>
    <x v="5"/>
    <n v="0"/>
    <n v="0"/>
    <n v="0"/>
    <n v="2906"/>
    <n v="8463"/>
    <n v="12946"/>
    <n v="21325"/>
    <n v="43450"/>
    <n v="70010"/>
    <n v="159100"/>
  </r>
  <r>
    <x v="6"/>
    <n v="0"/>
    <n v="177"/>
    <n v="601"/>
    <n v="888"/>
    <n v="1527"/>
    <n v="2373"/>
    <n v="3812"/>
    <n v="7640"/>
    <n v="13900"/>
    <n v="30918"/>
  </r>
  <r>
    <x v="7"/>
    <n v="2190"/>
    <n v="4676"/>
    <n v="7653"/>
    <n v="12239"/>
    <n v="23201"/>
    <n v="35879"/>
    <n v="49119"/>
    <n v="100290"/>
    <n v="189820"/>
    <n v="425067"/>
  </r>
  <r>
    <x v="8"/>
    <n v="787"/>
    <n v="1498"/>
    <n v="2902"/>
    <n v="5050"/>
    <n v="8503"/>
    <n v="12690"/>
    <n v="21187"/>
    <n v="53080"/>
    <n v="94550"/>
    <n v="200247"/>
  </r>
  <r>
    <x v="9"/>
    <n v="486"/>
    <n v="952"/>
    <n v="1710"/>
    <n v="2814"/>
    <n v="5490"/>
    <n v="8196"/>
    <n v="12202"/>
    <n v="21500"/>
    <n v="35870"/>
    <n v="89220"/>
  </r>
  <r>
    <x v="10"/>
    <n v="587"/>
    <n v="1286"/>
    <n v="2304"/>
    <n v="4058"/>
    <n v="6238"/>
    <n v="9376"/>
    <n v="16590"/>
    <n v="28680"/>
    <n v="46670"/>
    <n v="115789"/>
  </r>
  <r>
    <x v="11"/>
    <n v="0"/>
    <n v="0"/>
    <n v="0"/>
    <n v="0"/>
    <n v="0"/>
    <n v="12951"/>
    <n v="26659"/>
    <n v="42930"/>
    <n v="75630"/>
    <n v="158170"/>
  </r>
  <r>
    <x v="12"/>
    <n v="1758"/>
    <n v="4179"/>
    <n v="7116"/>
    <n v="13064"/>
    <n v="22066"/>
    <n v="31068"/>
    <n v="53490"/>
    <n v="106600"/>
    <n v="193610"/>
    <n v="432951"/>
  </r>
  <r>
    <x v="13"/>
    <n v="1813"/>
    <n v="3454"/>
    <n v="5377"/>
    <n v="8930"/>
    <n v="17546"/>
    <n v="22436"/>
    <n v="31067"/>
    <n v="55250"/>
    <n v="113570"/>
    <n v="259443"/>
  </r>
  <r>
    <x v="14"/>
    <n v="2077"/>
    <n v="4620"/>
    <n v="8790"/>
    <n v="14798"/>
    <n v="25193"/>
    <n v="27105"/>
    <n v="39951"/>
    <n v="82900"/>
    <n v="185930"/>
    <n v="391364"/>
  </r>
  <r>
    <x v="15"/>
    <n v="3914"/>
    <n v="8485"/>
    <n v="14776"/>
    <n v="26849"/>
    <n v="44055"/>
    <n v="65462"/>
    <n v="102698"/>
    <n v="198820"/>
    <n v="358570"/>
    <n v="823629"/>
  </r>
  <r>
    <x v="16"/>
    <n v="193"/>
    <n v="374"/>
    <n v="642"/>
    <n v="954"/>
    <n v="1796"/>
    <n v="2164"/>
    <n v="4032"/>
    <n v="6940"/>
    <n v="12030"/>
    <n v="29125"/>
  </r>
  <r>
    <x v="17"/>
    <n v="159"/>
    <n v="294"/>
    <n v="598"/>
    <n v="940"/>
    <n v="1544"/>
    <n v="2353"/>
    <n v="3420"/>
    <n v="6710"/>
    <n v="15180"/>
    <n v="31198"/>
  </r>
  <r>
    <x v="18"/>
    <n v="0"/>
    <n v="212"/>
    <n v="573"/>
    <n v="943"/>
    <n v="1548"/>
    <n v="2261"/>
    <n v="3107"/>
    <n v="5860"/>
    <n v="10520"/>
    <n v="25024"/>
  </r>
  <r>
    <x v="19"/>
    <n v="188"/>
    <n v="406"/>
    <n v="696"/>
    <n v="1156"/>
    <n v="1617"/>
    <n v="2340"/>
    <n v="3400"/>
    <n v="5480"/>
    <n v="11240"/>
    <n v="26523"/>
  </r>
  <r>
    <x v="20"/>
    <n v="1359"/>
    <n v="2375"/>
    <n v="4204"/>
    <n v="7291"/>
    <n v="13238"/>
    <n v="16757"/>
    <n v="24307"/>
    <n v="56900"/>
    <n v="116880"/>
    <n v="243311"/>
  </r>
  <r>
    <x v="21"/>
    <n v="0"/>
    <n v="0"/>
    <n v="0"/>
    <n v="0"/>
    <n v="0"/>
    <n v="0"/>
    <n v="2524"/>
    <n v="5710"/>
    <n v="8340"/>
    <n v="16574"/>
  </r>
  <r>
    <x v="22"/>
    <n v="1178"/>
    <n v="2033"/>
    <n v="3975"/>
    <n v="5725"/>
    <n v="9251"/>
    <n v="14132"/>
    <n v="17496"/>
    <n v="32290"/>
    <n v="61960"/>
    <n v="148040"/>
  </r>
  <r>
    <x v="23"/>
    <n v="1790"/>
    <n v="3803"/>
    <n v="6719"/>
    <n v="12379"/>
    <n v="21351"/>
    <n v="32214"/>
    <n v="48028"/>
    <n v="91650"/>
    <n v="202910"/>
    <n v="420844"/>
  </r>
  <r>
    <x v="24"/>
    <n v="47"/>
    <n v="141"/>
    <n v="247"/>
    <n v="423"/>
    <n v="853"/>
    <n v="1327"/>
    <n v="2190"/>
    <n v="4340"/>
    <n v="7460"/>
    <n v="17028"/>
  </r>
  <r>
    <x v="25"/>
    <n v="2840"/>
    <n v="5710"/>
    <n v="10678"/>
    <n v="17875"/>
    <n v="29879"/>
    <n v="40056"/>
    <n v="64829"/>
    <n v="134630"/>
    <n v="241130"/>
    <n v="547627"/>
  </r>
  <r>
    <x v="26"/>
    <m/>
    <m/>
    <m/>
    <m/>
    <m/>
    <m/>
    <m/>
    <m/>
    <m/>
    <n v="0"/>
  </r>
  <r>
    <x v="27"/>
    <n v="197"/>
    <n v="488"/>
    <n v="993"/>
    <n v="1397"/>
    <n v="2560"/>
    <n v="3801"/>
    <n v="4847"/>
    <n v="8710"/>
    <n v="19300"/>
    <n v="42293"/>
  </r>
  <r>
    <x v="28"/>
    <n v="3791"/>
    <n v="7606"/>
    <n v="15683"/>
    <n v="23282"/>
    <n v="38919"/>
    <n v="50516"/>
    <n v="91111"/>
    <n v="197150"/>
    <n v="362410"/>
    <n v="790468"/>
  </r>
  <r>
    <x v="29"/>
    <n v="0"/>
    <n v="0"/>
    <n v="0"/>
    <n v="0"/>
    <n v="0"/>
    <n v="5410"/>
    <n v="12060"/>
    <n v="23140"/>
    <n v="47890"/>
    <n v="88500"/>
  </r>
  <r>
    <x v="30"/>
    <n v="2982"/>
    <n v="5469"/>
    <n v="9484"/>
    <n v="13994"/>
    <n v="26135"/>
    <n v="36675"/>
    <n v="50511"/>
    <n v="113340"/>
    <n v="207530"/>
    <n v="466120"/>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x v="0"/>
    <n v="3058"/>
    <n v="5991"/>
    <n v="10216"/>
    <n v="15570"/>
    <n v="28960"/>
    <n v="49540"/>
    <n v="88180"/>
    <n v="166960"/>
    <n v="206900"/>
    <n v="575375"/>
  </r>
  <r>
    <x v="1"/>
    <n v="0"/>
    <n v="4"/>
    <n v="4"/>
    <n v="20"/>
    <n v="40"/>
    <n v="130"/>
    <n v="290"/>
    <n v="840"/>
    <n v="1750"/>
    <n v="3078"/>
  </r>
  <r>
    <x v="2"/>
    <n v="400"/>
    <n v="918"/>
    <n v="1542"/>
    <n v="2460"/>
    <n v="3860"/>
    <n v="6990"/>
    <n v="12780"/>
    <n v="22710"/>
    <n v="40880"/>
    <n v="92540"/>
  </r>
  <r>
    <x v="3"/>
    <n v="1439"/>
    <n v="2460"/>
    <n v="4206"/>
    <n v="7120"/>
    <n v="10950"/>
    <n v="11500"/>
    <n v="16020"/>
    <n v="36740"/>
    <n v="92750"/>
    <n v="183185"/>
  </r>
  <r>
    <x v="4"/>
    <n v="0"/>
    <n v="0"/>
    <m/>
    <m/>
    <m/>
    <n v="7660"/>
    <n v="17950"/>
    <n v="33430"/>
    <n v="65590"/>
    <n v="124630"/>
  </r>
  <r>
    <x v="5"/>
    <n v="0"/>
    <n v="0"/>
    <m/>
    <m/>
    <n v="11990"/>
    <n v="20500"/>
    <n v="37990"/>
    <n v="62080"/>
    <n v="111680"/>
    <n v="244240"/>
  </r>
  <r>
    <x v="6"/>
    <n v="0"/>
    <n v="113"/>
    <n v="332"/>
    <n v="830"/>
    <n v="1490"/>
    <n v="2400"/>
    <n v="4610"/>
    <n v="8140"/>
    <n v="14890"/>
    <n v="32805"/>
  </r>
  <r>
    <x v="7"/>
    <n v="2834"/>
    <n v="4845"/>
    <n v="9321"/>
    <n v="17460"/>
    <n v="28440"/>
    <n v="38990"/>
    <n v="69020"/>
    <n v="130890"/>
    <n v="240760"/>
    <n v="542560"/>
  </r>
  <r>
    <x v="8"/>
    <n v="1228"/>
    <n v="2138"/>
    <n v="4075"/>
    <n v="7100"/>
    <n v="11150"/>
    <n v="21180"/>
    <n v="39070"/>
    <n v="62070"/>
    <n v="111980"/>
    <n v="259991"/>
  </r>
  <r>
    <x v="9"/>
    <n v="178"/>
    <n v="330"/>
    <n v="610"/>
    <n v="1120"/>
    <n v="2080"/>
    <n v="3520"/>
    <n v="6370"/>
    <n v="12560"/>
    <n v="21790"/>
    <n v="48558"/>
  </r>
  <r>
    <x v="10"/>
    <n v="231"/>
    <n v="424"/>
    <n v="591"/>
    <n v="970"/>
    <n v="1680"/>
    <n v="3740"/>
    <n v="7290"/>
    <n v="13990"/>
    <n v="26550"/>
    <n v="55466"/>
  </r>
  <r>
    <x v="11"/>
    <n v="0"/>
    <n v="0"/>
    <m/>
    <m/>
    <m/>
    <m/>
    <n v="11970"/>
    <n v="23560"/>
    <n v="45610"/>
    <n v="81140"/>
  </r>
  <r>
    <x v="12"/>
    <n v="2516"/>
    <n v="4606"/>
    <n v="8861"/>
    <n v="16470"/>
    <n v="26860"/>
    <n v="41900"/>
    <n v="83990"/>
    <n v="143180"/>
    <n v="261350"/>
    <n v="589733"/>
  </r>
  <r>
    <x v="13"/>
    <n v="1636"/>
    <n v="3092"/>
    <n v="5309"/>
    <n v="10410"/>
    <n v="18240"/>
    <n v="27180"/>
    <n v="44350"/>
    <n v="81060"/>
    <n v="145790"/>
    <n v="337067"/>
  </r>
  <r>
    <x v="14"/>
    <n v="2063"/>
    <n v="3633"/>
    <n v="6786"/>
    <n v="11400"/>
    <n v="19570"/>
    <n v="23300"/>
    <n v="39380"/>
    <n v="79270"/>
    <n v="146770"/>
    <n v="332172"/>
  </r>
  <r>
    <x v="15"/>
    <n v="5985"/>
    <n v="10354"/>
    <n v="19294"/>
    <n v="34640"/>
    <n v="56910"/>
    <n v="88980"/>
    <n v="151780"/>
    <n v="273780"/>
    <n v="461590"/>
    <n v="1103313"/>
  </r>
  <r>
    <x v="16"/>
    <n v="16"/>
    <n v="34"/>
    <n v="55"/>
    <n v="90"/>
    <n v="120"/>
    <n v="240"/>
    <n v="440"/>
    <n v="1010"/>
    <n v="2060"/>
    <n v="4065"/>
  </r>
  <r>
    <x v="17"/>
    <n v="28"/>
    <n v="65"/>
    <n v="139"/>
    <n v="220"/>
    <n v="340"/>
    <n v="590"/>
    <n v="1080"/>
    <n v="2080"/>
    <n v="4050"/>
    <n v="8592"/>
  </r>
  <r>
    <x v="18"/>
    <n v="0"/>
    <n v="6"/>
    <n v="5"/>
    <n v="40"/>
    <n v="40"/>
    <n v="90"/>
    <n v="250"/>
    <n v="510"/>
    <n v="1050"/>
    <n v="1991"/>
  </r>
  <r>
    <x v="19"/>
    <n v="27"/>
    <n v="47"/>
    <n v="68"/>
    <n v="80"/>
    <n v="140"/>
    <n v="240"/>
    <n v="440"/>
    <n v="870"/>
    <n v="1460"/>
    <n v="3372"/>
  </r>
  <r>
    <x v="20"/>
    <n v="667"/>
    <n v="1239"/>
    <n v="2308"/>
    <n v="3670"/>
    <n v="5950"/>
    <n v="10820"/>
    <n v="22110"/>
    <n v="41610"/>
    <n v="72470"/>
    <n v="160844"/>
  </r>
  <r>
    <x v="21"/>
    <n v="0"/>
    <n v="0"/>
    <m/>
    <m/>
    <m/>
    <m/>
    <m/>
    <n v="4690"/>
    <n v="8190"/>
    <n v="12880"/>
  </r>
  <r>
    <x v="22"/>
    <n v="1816"/>
    <n v="2956"/>
    <n v="5099"/>
    <n v="9160"/>
    <n v="12990"/>
    <n v="21580"/>
    <n v="34860"/>
    <n v="58860"/>
    <n v="104580"/>
    <n v="251901"/>
  </r>
  <r>
    <x v="23"/>
    <n v="1373"/>
    <n v="2482"/>
    <n v="4736"/>
    <n v="8720"/>
    <n v="15200"/>
    <n v="24470"/>
    <n v="43190"/>
    <n v="77490"/>
    <n v="150870"/>
    <n v="328531"/>
  </r>
  <r>
    <x v="24"/>
    <n v="13"/>
    <n v="29"/>
    <n v="42"/>
    <n v="50"/>
    <n v="110"/>
    <n v="370"/>
    <n v="640"/>
    <n v="970"/>
    <n v="2030"/>
    <n v="4254"/>
  </r>
  <r>
    <x v="25"/>
    <n v="3638"/>
    <n v="6365"/>
    <n v="11333"/>
    <n v="21940"/>
    <n v="37220"/>
    <n v="55570"/>
    <n v="100080"/>
    <n v="177530"/>
    <n v="326820"/>
    <n v="740496"/>
  </r>
  <r>
    <x v="26"/>
    <m/>
    <m/>
    <m/>
    <m/>
    <m/>
    <m/>
    <m/>
    <m/>
    <m/>
    <n v="0"/>
  </r>
  <r>
    <x v="27"/>
    <n v="23"/>
    <n v="44"/>
    <n v="99"/>
    <n v="160"/>
    <n v="310"/>
    <n v="690"/>
    <n v="1250"/>
    <n v="2450"/>
    <n v="4630"/>
    <n v="9656"/>
  </r>
  <r>
    <x v="28"/>
    <n v="3389"/>
    <n v="5949"/>
    <n v="11175"/>
    <n v="18370"/>
    <n v="30620"/>
    <n v="47680"/>
    <n v="82510"/>
    <n v="156500"/>
    <n v="292570"/>
    <n v="648763"/>
  </r>
  <r>
    <x v="29"/>
    <m/>
    <m/>
    <m/>
    <m/>
    <m/>
    <n v="3440"/>
    <n v="8480"/>
    <n v="16630"/>
    <n v="31430"/>
    <n v="59980"/>
  </r>
  <r>
    <x v="30"/>
    <n v="2537"/>
    <n v="4729"/>
    <n v="8253"/>
    <n v="13380"/>
    <n v="18660"/>
    <n v="28250"/>
    <n v="45140"/>
    <n v="77390"/>
    <n v="155200"/>
    <n v="353539"/>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x v="0"/>
    <n v="1231.6000061035156"/>
    <n v="2296.2000122070313"/>
    <n v="3597.2999877929688"/>
    <n v="4909.1000366210938"/>
    <n v="11785.000122070313"/>
    <n v="17741.5"/>
    <n v="16590"/>
    <n v="21660"/>
    <n v="49620"/>
    <n v="218455.10014343262"/>
  </r>
  <r>
    <x v="1"/>
    <n v="0"/>
    <n v="133"/>
    <n v="380.40000152587891"/>
    <n v="291.70000457763672"/>
    <n v="838.70000457763672"/>
    <n v="1655.6999816894531"/>
    <n v="2180"/>
    <n v="3500"/>
    <n v="6950"/>
    <n v="9752.900013923645"/>
  </r>
  <r>
    <x v="2"/>
    <n v="33.90000057220459"/>
    <n v="0.5"/>
    <n v="154.39999771118164"/>
    <n v="267.89999771118164"/>
    <n v="506.00000953674316"/>
    <n v="830.5"/>
    <n v="780"/>
    <n v="2080"/>
    <n v="2130"/>
    <n v="45240.400058746338"/>
  </r>
  <r>
    <x v="3"/>
    <n v="620.69999694824219"/>
    <n v="1156.1999969482422"/>
    <n v="2043.9000244140625"/>
    <n v="364.39999580383301"/>
    <n v="3002.8000030517578"/>
    <n v="4144.4998779296875"/>
    <n v="6670"/>
    <n v="10620"/>
    <n v="22030"/>
    <n v="130742.19995117188"/>
  </r>
  <r>
    <x v="4"/>
    <n v="671.60001564025879"/>
    <n v="1184.6000061035156"/>
    <n v="1653.1999969482422"/>
    <n v="1552.9999942779541"/>
    <n v="2159.9000701904297"/>
    <n v="5308.0999755859375"/>
    <n v="200"/>
    <n v="6270"/>
    <n v="26240"/>
    <n v="29453.199951171875"/>
  </r>
  <r>
    <x v="5"/>
    <n v="64.30000114440918"/>
    <n v="73.400000095367432"/>
    <n v="386.59999847412109"/>
    <n v="782.19999694824219"/>
    <n v="880.29998779296875"/>
    <n v="1004.8999938964844"/>
    <n v="1090"/>
    <n v="1710"/>
    <n v="3120"/>
    <n v="31976.399978637695"/>
  </r>
  <r>
    <x v="6"/>
    <n v="663.69999313354492"/>
    <n v="1443.3000030517578"/>
    <n v="2617.9000244140625"/>
    <n v="4078.5999145507813"/>
    <n v="11505.199951171875"/>
    <n v="17677.199951171875"/>
    <n v="18550"/>
    <n v="34760"/>
    <n v="65640"/>
    <n v="15929.499992370605"/>
  </r>
  <r>
    <x v="7"/>
    <n v="0"/>
    <n v="0"/>
    <n v="0"/>
    <n v="0"/>
    <n v="0"/>
    <n v="2860.6000061035156"/>
    <n v="6680"/>
    <n v="8220"/>
    <n v="12320"/>
    <n v="214385.89987182617"/>
  </r>
  <r>
    <x v="8"/>
    <n v="0"/>
    <n v="0"/>
    <n v="0"/>
    <n v="0"/>
    <n v="0"/>
    <n v="4183.199951171875"/>
    <n v="1760"/>
    <n v="3180"/>
    <n v="20330"/>
    <n v="104638.39995574951"/>
  </r>
  <r>
    <x v="9"/>
    <n v="2243"/>
    <n v="4363.5"/>
    <n v="6388.800048828125"/>
    <n v="11863.099853515625"/>
    <n v="30564.50048828125"/>
    <n v="52093.5"/>
    <n v="44980"/>
    <n v="78990"/>
    <n v="107740"/>
    <n v="41395.400115966797"/>
  </r>
  <r>
    <x v="10"/>
    <n v="783.00001525878906"/>
    <n v="2356.2000122070313"/>
    <n v="4134.699951171875"/>
    <n v="5895.199951171875"/>
    <n v="10916.300048828125"/>
    <n v="18141.800048828125"/>
    <n v="15680"/>
    <n v="28490"/>
    <n v="40440"/>
    <n v="50652.499895095825"/>
  </r>
  <r>
    <x v="11"/>
    <n v="2667.4000854492188"/>
    <n v="4975.5999755859375"/>
    <n v="10188.2001953125"/>
    <n v="16023.800048828125"/>
    <n v="36263.400390625"/>
    <n v="46227.599609375"/>
    <n v="46490"/>
    <n v="71880"/>
    <n v="102860"/>
    <n v="53532.699951171875"/>
  </r>
  <r>
    <x v="12"/>
    <n v="679.70001220703125"/>
    <n v="1532.3999938964844"/>
    <n v="2653.4000244140625"/>
    <n v="4196.4000244140625"/>
    <n v="10066.10009765625"/>
    <n v="13679.5"/>
    <n v="-490"/>
    <n v="2640"/>
    <n v="24170"/>
    <n v="172826.30029296875"/>
  </r>
  <r>
    <x v="13"/>
    <n v="1112.6000061035156"/>
    <n v="1876.7000122070313"/>
    <n v="3999.2000732421875"/>
    <n v="5859"/>
    <n v="14726.099853515625"/>
    <n v="22145.39990234375"/>
    <n v="15470"/>
    <n v="54280"/>
    <n v="96280"/>
    <n v="156935.8998374939"/>
  </r>
  <r>
    <x v="14"/>
    <n v="0"/>
    <n v="61"/>
    <n v="81.5"/>
    <n v="119.7999963760376"/>
    <n v="305.79999923706055"/>
    <n v="944.80001831054688"/>
    <n v="520"/>
    <n v="1810"/>
    <n v="5910"/>
    <n v="129430.70016479492"/>
  </r>
  <r>
    <x v="15"/>
    <n v="0"/>
    <n v="0"/>
    <n v="0"/>
    <n v="0"/>
    <n v="0"/>
    <n v="5492.699951171875"/>
    <n v="20050"/>
    <n v="12300"/>
    <n v="15690"/>
    <n v="339226.400390625"/>
  </r>
  <r>
    <x v="16"/>
    <m/>
    <m/>
    <m/>
    <m/>
    <m/>
    <m/>
    <m/>
    <m/>
    <m/>
    <n v="7637.499960899353"/>
  </r>
  <r>
    <x v="17"/>
    <n v="1131.1999969482422"/>
    <n v="2398.4000244140625"/>
    <n v="3737.4000244140625"/>
    <n v="8167.800048828125"/>
    <n v="15921.300048828125"/>
    <n v="29109"/>
    <n v="30920"/>
    <n v="53620"/>
    <n v="73450"/>
    <n v="6783.200005531311"/>
  </r>
  <r>
    <x v="18"/>
    <n v="1105.5999908447266"/>
    <n v="2075.7000122070313"/>
    <n v="2654.2000122070313"/>
    <n v="6965.699951171875"/>
    <n v="15570.60009765625"/>
    <n v="23541.60009765625"/>
    <n v="18680"/>
    <n v="25030"/>
    <n v="67490"/>
    <n v="8114.1999878883362"/>
  </r>
  <r>
    <x v="19"/>
    <n v="0"/>
    <n v="121"/>
    <n v="-81.600001335144043"/>
    <n v="176.19999837875366"/>
    <n v="560.90000915527344"/>
    <n v="1427.6999816894531"/>
    <n v="1210"/>
    <n v="1260"/>
    <n v="3440"/>
    <n v="9111.699978351593"/>
  </r>
  <r>
    <x v="20"/>
    <n v="64.000000953674316"/>
    <n v="54.5"/>
    <n v="212.69999694824219"/>
    <n v="164.59999656677246"/>
    <n v="1116.9999847412109"/>
    <n v="1114.6999816894531"/>
    <n v="1100"/>
    <n v="2570"/>
    <n v="1240"/>
    <n v="59127.500152587891"/>
  </r>
  <r>
    <x v="21"/>
    <n v="535.90000152587891"/>
    <n v="850.80000305175781"/>
    <n v="1442.4000244140625"/>
    <n v="2444.5999755859375"/>
    <n v="6599.89990234375"/>
    <n v="9404.800048828125"/>
    <n v="1580"/>
    <n v="31060"/>
    <n v="50720"/>
    <n v="4400"/>
  </r>
  <r>
    <x v="22"/>
    <m/>
    <m/>
    <m/>
    <m/>
    <m/>
    <m/>
    <m/>
    <n v="2480"/>
    <n v="1920"/>
    <n v="126837.20002746582"/>
  </r>
  <r>
    <x v="23"/>
    <n v="15.500000238418579"/>
    <n v="19.200000047683716"/>
    <n v="102.29999923706055"/>
    <n v="150.59999847412109"/>
    <n v="362.29999542236328"/>
    <n v="177.30000305175781"/>
    <n v="500"/>
    <n v="900"/>
    <n v="1090"/>
    <n v="163113.40016174316"/>
  </r>
  <r>
    <x v="24"/>
    <n v="1274.6000061035156"/>
    <n v="2910.2000122070313"/>
    <n v="5360.89990234375"/>
    <n v="4738"/>
    <n v="17943.800048828125"/>
    <n v="29738.39990234375"/>
    <n v="25390"/>
    <n v="51690"/>
    <n v="75340"/>
    <n v="3317.199996471405"/>
  </r>
  <r>
    <x v="25"/>
    <n v="1581"/>
    <n v="1736.7000122070313"/>
    <n v="4411.39990234375"/>
    <n v="7346.0001220703125"/>
    <n v="26180.100341796875"/>
    <n v="46164.2998046875"/>
    <n v="43080"/>
    <n v="75740"/>
    <n v="84360"/>
    <n v="215748.99984741211"/>
  </r>
  <r>
    <x v="26"/>
    <n v="1507.6000061035156"/>
    <n v="2007.8999938964844"/>
    <n v="4740.5999755859375"/>
    <n v="5582.9000244140625"/>
    <n v="10358.60009765625"/>
    <n v="17914.599853515625"/>
    <n v="9670"/>
    <n v="17660"/>
    <n v="61300"/>
    <n v="0"/>
  </r>
  <r>
    <x v="27"/>
    <n v="67.700000762939453"/>
    <n v="104.39999961853027"/>
    <n v="352.5"/>
    <n v="277.90000152587891"/>
    <n v="726.19998931884766"/>
    <n v="1863.4000244140625"/>
    <n v="240"/>
    <n v="190"/>
    <n v="2870"/>
    <n v="6692.1000156402588"/>
  </r>
  <r>
    <x v="28"/>
    <n v="911.5"/>
    <n v="2145.2999877929688"/>
    <n v="2598.2999877929688"/>
    <n v="5609.7000732421875"/>
    <n v="10942.400146484375"/>
    <n v="19869.10009765625"/>
    <n v="17310"/>
    <n v="42590"/>
    <n v="70850"/>
    <n v="337576.00030517578"/>
  </r>
  <r>
    <x v="29"/>
    <n v="0"/>
    <n v="0"/>
    <n v="0"/>
    <n v="1176.5000152587891"/>
    <n v="3757.2000122070313"/>
    <n v="8182.699951171875"/>
    <n v="3680"/>
    <n v="8190"/>
    <n v="6990"/>
    <n v="30080.600006103516"/>
  </r>
  <r>
    <x v="30"/>
    <n v="153.69999694824219"/>
    <n v="332.5"/>
    <n v="982.40000915527344"/>
    <n v="1605.4000549316406"/>
    <n v="3625.2999572753906"/>
    <n v="8076.10009765625"/>
    <n v="4000"/>
    <n v="8520"/>
    <n v="14100"/>
    <n v="290599.50018310547"/>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x v="0"/>
    <n v="1867"/>
    <n v="2966"/>
    <n v="4412"/>
    <n v="10948"/>
    <n v="14816"/>
    <n v="30003"/>
    <n v="65338"/>
    <n v="88144.099609375"/>
    <n v="80376.3583984375"/>
    <n v="298870.4580078125"/>
  </r>
  <r>
    <x v="1"/>
    <n v="0"/>
    <n v="180"/>
    <n v="541"/>
    <n v="887"/>
    <n v="1129"/>
    <n v="1781"/>
    <n v="3043"/>
    <n v="7020.9801025390625"/>
    <n v="9987.7398681640625"/>
    <n v="24569.719970703125"/>
  </r>
  <r>
    <x v="2"/>
    <n v="1078"/>
    <n v="1500"/>
    <n v="2402"/>
    <n v="2946"/>
    <n v="3707"/>
    <n v="6888"/>
    <n v="10501"/>
    <n v="13714.190185546875"/>
    <n v="34407.41064453125"/>
    <n v="77143.600830078125"/>
  </r>
  <r>
    <x v="3"/>
    <n v="2860"/>
    <n v="3967"/>
    <n v="4783"/>
    <n v="4073"/>
    <n v="7381"/>
    <n v="13138"/>
    <n v="24787"/>
    <n v="45050.689453125"/>
    <n v="94077.580078125"/>
    <n v="200117.26953125"/>
  </r>
  <r>
    <x v="4"/>
    <n v="0"/>
    <n v="0"/>
    <n v="0"/>
    <n v="0"/>
    <n v="0"/>
    <n v="4658"/>
    <n v="12189"/>
    <n v="18515.1298828125"/>
    <n v="35824.58984375"/>
    <n v="71186.7197265625"/>
  </r>
  <r>
    <x v="5"/>
    <n v="0"/>
    <n v="0"/>
    <n v="0"/>
    <n v="2342"/>
    <n v="7865"/>
    <n v="19501"/>
    <n v="25273"/>
    <n v="39203.9501953125"/>
    <n v="40363.66015625"/>
    <n v="134548.6103515625"/>
  </r>
  <r>
    <x v="6"/>
    <n v="0"/>
    <n v="173"/>
    <n v="438"/>
    <n v="529"/>
    <n v="653"/>
    <n v="1559"/>
    <n v="2745"/>
    <n v="5305.5899658203125"/>
    <n v="8382.5299072265625"/>
    <n v="19785.119873046875"/>
  </r>
  <r>
    <x v="7"/>
    <n v="2483"/>
    <n v="3264"/>
    <n v="5186"/>
    <n v="7249"/>
    <n v="12563"/>
    <n v="24580"/>
    <n v="38477"/>
    <n v="58689.2607421875"/>
    <n v="126509.26953125"/>
    <n v="279000.5302734375"/>
  </r>
  <r>
    <x v="8"/>
    <n v="1106"/>
    <n v="1737"/>
    <n v="1772"/>
    <n v="2694"/>
    <n v="5221"/>
    <n v="10295"/>
    <n v="13054"/>
    <n v="26998.57958984375"/>
    <n v="34140.26953125"/>
    <n v="97017.84912109375"/>
  </r>
  <r>
    <x v="9"/>
    <n v="425"/>
    <n v="690"/>
    <n v="2000"/>
    <n v="1480"/>
    <n v="2965"/>
    <n v="6015"/>
    <n v="9131"/>
    <n v="12249.85986328125"/>
    <n v="17759.550048828125"/>
    <n v="52715.409912109375"/>
  </r>
  <r>
    <x v="10"/>
    <n v="782"/>
    <n v="1276"/>
    <n v="2505"/>
    <n v="3436"/>
    <n v="4530"/>
    <n v="7617"/>
    <n v="15849"/>
    <n v="27999.51953125"/>
    <n v="34137.80078125"/>
    <n v="98132.3203125"/>
  </r>
  <r>
    <x v="11"/>
    <n v="0"/>
    <n v="0"/>
    <n v="0"/>
    <n v="0"/>
    <n v="0"/>
    <n v="6443"/>
    <n v="16634"/>
    <n v="21922.77001953125"/>
    <n v="36550.27001953125"/>
    <n v="81550.0400390625"/>
  </r>
  <r>
    <x v="12"/>
    <n v="1899"/>
    <n v="3162"/>
    <n v="3996"/>
    <n v="6909"/>
    <n v="8516"/>
    <n v="19553"/>
    <n v="37552"/>
    <n v="66347.4501953125"/>
    <n v="90939.611328125"/>
    <n v="238874.0615234375"/>
  </r>
  <r>
    <x v="13"/>
    <n v="1061"/>
    <n v="1933"/>
    <n v="2392"/>
    <n v="3540"/>
    <n v="5448"/>
    <n v="9225"/>
    <n v="11933"/>
    <n v="22875.71044921875"/>
    <n v="40541.9296875"/>
    <n v="98949.64013671875"/>
  </r>
  <r>
    <x v="14"/>
    <n v="2445"/>
    <n v="3298"/>
    <n v="4392"/>
    <n v="5822"/>
    <n v="7702"/>
    <n v="14116"/>
    <n v="37316"/>
    <n v="67660.76953125"/>
    <n v="92700.310546875"/>
    <n v="235452.080078125"/>
  </r>
  <r>
    <x v="15"/>
    <n v="3566"/>
    <n v="5282"/>
    <n v="7418"/>
    <n v="14763"/>
    <n v="22297"/>
    <n v="34102"/>
    <n v="67935"/>
    <n v="94759.931640625"/>
    <n v="128687.3515625"/>
    <n v="378810.283203125"/>
  </r>
  <r>
    <x v="16"/>
    <n v="228"/>
    <n v="385"/>
    <n v="540"/>
    <n v="985"/>
    <n v="1391"/>
    <n v="2628"/>
    <n v="4325"/>
    <n v="7387.2200927734375"/>
    <n v="7005.6300048828125"/>
    <n v="24874.85009765625"/>
  </r>
  <r>
    <x v="17"/>
    <n v="141"/>
    <n v="244"/>
    <n v="405"/>
    <n v="660"/>
    <n v="794"/>
    <n v="1422"/>
    <n v="1737"/>
    <n v="3268.6399536132813"/>
    <n v="6335.4500732421875"/>
    <n v="15007.090026855469"/>
  </r>
  <r>
    <x v="18"/>
    <n v="0"/>
    <n v="114"/>
    <n v="410"/>
    <n v="498"/>
    <n v="865"/>
    <n v="1283"/>
    <n v="2236"/>
    <n v="2882.5800170898438"/>
    <n v="4285.489990234375"/>
    <n v="12574.070007324219"/>
  </r>
  <r>
    <x v="19"/>
    <n v="191"/>
    <n v="296"/>
    <n v="525"/>
    <n v="961"/>
    <n v="1213"/>
    <n v="1965"/>
    <n v="3193"/>
    <n v="5288.64013671875"/>
    <n v="6625.97998046875"/>
    <n v="20258.6201171875"/>
  </r>
  <r>
    <x v="20"/>
    <n v="1157"/>
    <n v="1858"/>
    <n v="3097"/>
    <n v="3651"/>
    <n v="5995"/>
    <n v="12362"/>
    <n v="14351"/>
    <n v="24860.0302734375"/>
    <n v="54034.9296875"/>
    <n v="121365.9599609375"/>
  </r>
  <r>
    <x v="21"/>
    <n v="0"/>
    <n v="0"/>
    <n v="0"/>
    <n v="0"/>
    <n v="0"/>
    <n v="0"/>
    <n v="1226"/>
    <n v="1943.0700378417969"/>
    <n v="2768.0100402832031"/>
    <n v="5937.080078125"/>
  </r>
  <r>
    <x v="22"/>
    <n v="1695"/>
    <n v="3202"/>
    <n v="3360"/>
    <n v="4794"/>
    <n v="6620"/>
    <n v="12524"/>
    <n v="17251"/>
    <n v="16044.580322265625"/>
    <n v="27703.91015625"/>
    <n v="93194.490478515625"/>
  </r>
  <r>
    <x v="23"/>
    <n v="1920"/>
    <n v="2680"/>
    <n v="4690"/>
    <n v="7130"/>
    <n v="11804"/>
    <n v="17052"/>
    <n v="30254"/>
    <n v="37838.9892578125"/>
    <n v="88225.837890625"/>
    <n v="201594.8271484375"/>
  </r>
  <r>
    <x v="24"/>
    <n v="55"/>
    <n v="118"/>
    <n v="231"/>
    <n v="330"/>
    <n v="494"/>
    <n v="974"/>
    <n v="1653"/>
    <n v="2703.72998046875"/>
    <n v="5017.719970703125"/>
    <n v="11576.449951171875"/>
  </r>
  <r>
    <x v="25"/>
    <n v="2737"/>
    <n v="3256"/>
    <n v="3685"/>
    <n v="5928"/>
    <n v="8801"/>
    <n v="18909"/>
    <n v="45016"/>
    <n v="71080.48046875"/>
    <n v="108436.11328125"/>
    <n v="267848.59375"/>
  </r>
  <r>
    <x v="26"/>
    <m/>
    <m/>
    <m/>
    <m/>
    <m/>
    <m/>
    <m/>
    <n v="0"/>
    <n v="41607.19140625"/>
    <n v="41607.19140625"/>
  </r>
  <r>
    <x v="27"/>
    <n v="172"/>
    <n v="292"/>
    <n v="462"/>
    <n v="627"/>
    <n v="1229"/>
    <n v="2332"/>
    <n v="3572"/>
    <n v="5818.969970703125"/>
    <n v="13610.780029296875"/>
    <n v="28115.75"/>
  </r>
  <r>
    <x v="28"/>
    <n v="4470"/>
    <n v="7220"/>
    <n v="9354"/>
    <n v="15337"/>
    <n v="19496"/>
    <n v="40341"/>
    <n v="69101"/>
    <n v="116908.28125"/>
    <n v="223213.484375"/>
    <n v="505440.765625"/>
  </r>
  <r>
    <x v="29"/>
    <n v="0"/>
    <n v="0"/>
    <n v="0"/>
    <n v="0"/>
    <n v="0"/>
    <n v="3680"/>
    <n v="8142"/>
    <n v="10779.009765625"/>
    <n v="23820.6396484375"/>
    <n v="46421.6494140625"/>
  </r>
  <r>
    <x v="30"/>
    <n v="1856"/>
    <n v="3025"/>
    <n v="3483"/>
    <n v="5585"/>
    <n v="10994"/>
    <n v="26540"/>
    <n v="30191"/>
    <n v="37882.4404296875"/>
    <n v="78055.9990234375"/>
    <n v="197612.439453125"/>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
  <r>
    <n v="1"/>
    <x v="0"/>
    <n v="281855457"/>
    <x v="0"/>
    <n v="533121"/>
  </r>
  <r>
    <n v="2"/>
    <x v="1"/>
    <n v="179722872"/>
    <x v="1"/>
    <n v="27372"/>
  </r>
  <r>
    <n v="3"/>
    <x v="2"/>
    <n v="168781799"/>
    <x v="2"/>
    <n v="174655"/>
  </r>
  <r>
    <n v="4"/>
    <x v="3"/>
    <n v="163024012"/>
    <x v="3"/>
    <n v="385393"/>
  </r>
  <r>
    <n v="5"/>
    <x v="4"/>
    <n v="162892793"/>
    <x v="4"/>
    <n v="182951"/>
  </r>
  <r>
    <n v="6"/>
    <x v="5"/>
    <n v="120782261"/>
    <x v="5"/>
    <n v="159100"/>
  </r>
  <r>
    <n v="7"/>
    <x v="6"/>
    <n v="99899911"/>
    <x v="6"/>
    <n v="30918"/>
  </r>
  <r>
    <n v="8"/>
    <x v="7"/>
    <n v="97122422"/>
    <x v="7"/>
    <n v="425067"/>
  </r>
  <r>
    <n v="9"/>
    <x v="8"/>
    <n v="95720710"/>
    <x v="8"/>
    <n v="200247"/>
  </r>
  <r>
    <n v="10"/>
    <x v="9"/>
    <n v="93740518"/>
    <x v="9"/>
    <n v="89220"/>
  </r>
  <r>
    <n v="11"/>
    <x v="10"/>
    <n v="85468899"/>
    <x v="10"/>
    <n v="115789"/>
  </r>
  <r>
    <n v="12"/>
    <x v="11"/>
    <n v="83087249"/>
    <x v="11"/>
    <n v="158170"/>
  </r>
  <r>
    <n v="13"/>
    <x v="12"/>
    <n v="78061235"/>
    <x v="12"/>
    <n v="432951"/>
  </r>
  <r>
    <n v="14"/>
    <x v="13"/>
    <n v="59401640"/>
    <x v="13"/>
    <n v="259443"/>
  </r>
  <r>
    <n v="15"/>
    <x v="14"/>
    <n v="54795908"/>
    <x v="14"/>
    <n v="391364"/>
  </r>
  <r>
    <n v="16"/>
    <x v="15"/>
    <n v="53968655"/>
    <x v="15"/>
    <n v="823629"/>
  </r>
  <r>
    <n v="17"/>
    <x v="16"/>
    <n v="34495535"/>
    <x v="16"/>
    <n v="29125"/>
  </r>
  <r>
    <n v="18"/>
    <x v="17"/>
    <n v="33523811"/>
    <x v="17"/>
    <n v="31198"/>
  </r>
  <r>
    <n v="19"/>
    <x v="18"/>
    <n v="32115731"/>
    <x v="18"/>
    <n v="25024"/>
  </r>
  <r>
    <n v="20"/>
    <x v="19"/>
    <n v="25366625"/>
    <x v="19"/>
    <n v="26523"/>
  </r>
  <r>
    <n v="21"/>
    <x v="20"/>
    <n v="17038211"/>
    <x v="20"/>
    <n v="243311"/>
  </r>
  <r>
    <n v="22"/>
    <x v="21"/>
    <n v="16281593"/>
    <x v="21"/>
    <n v="16574"/>
  </r>
  <r>
    <n v="23"/>
    <x v="22"/>
    <n v="7482837"/>
    <x v="22"/>
    <n v="148040"/>
  </r>
  <r>
    <n v="24"/>
    <x v="23"/>
    <n v="5585694"/>
    <x v="23"/>
    <n v="420844"/>
  </r>
  <r>
    <n v="25"/>
    <x v="24"/>
    <n v="4367434"/>
    <x v="24"/>
    <n v="17028"/>
  </r>
  <r>
    <n v="26"/>
    <x v="25"/>
    <n v="3800369"/>
    <x v="25"/>
    <n v="547627"/>
  </r>
  <r>
    <n v="27"/>
    <x v="26"/>
    <n v="3471570"/>
    <x v="26"/>
    <n v="0"/>
  </r>
  <r>
    <n v="28"/>
    <x v="27"/>
    <n v="3179030"/>
    <x v="27"/>
    <n v="42293"/>
  </r>
  <r>
    <n v="29"/>
    <x v="28"/>
    <n v="3080899"/>
    <x v="28"/>
    <n v="790468"/>
  </r>
  <r>
    <n v="30"/>
    <x v="29"/>
    <n v="2953593"/>
    <x v="29"/>
    <n v="88500"/>
  </r>
  <r>
    <n v="31"/>
    <x v="30"/>
    <n v="2804613"/>
    <x v="30"/>
    <n v="466120"/>
  </r>
  <r>
    <n v="32"/>
    <x v="31"/>
    <n v="2514857"/>
    <x v="31"/>
    <e v="#VALUE!"/>
  </r>
  <r>
    <n v="33"/>
    <x v="32"/>
    <n v="971923"/>
    <x v="31"/>
    <e v="#VALU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2A882A-22AB-4DB9-84AE-E37E1088BD2B}" name="PivotTable7" cacheId="11" applyNumberFormats="0" applyBorderFormats="0" applyFontFormats="0" applyPatternFormats="0" applyAlignmentFormats="0" applyWidthHeightFormats="1" dataCaption="Values" showError="1" updatedVersion="8" minRefreshableVersion="3" useAutoFormatting="1" itemPrintTitles="1" createdVersion="8" indent="0" outline="1" outlineData="1" multipleFieldFilters="0">
  <location ref="L16:M50" firstHeaderRow="1" firstDataRow="1" firstDataCol="1"/>
  <pivotFields count="5">
    <pivotField showAll="0"/>
    <pivotField axis="axisRow" showAll="0">
      <items count="34">
        <item x="32"/>
        <item x="7"/>
        <item x="30"/>
        <item x="17"/>
        <item x="13"/>
        <item x="24"/>
        <item x="16"/>
        <item x="11"/>
        <item x="22"/>
        <item x="3"/>
        <item x="12"/>
        <item x="21"/>
        <item x="20"/>
        <item x="18"/>
        <item x="4"/>
        <item x="10"/>
        <item x="9"/>
        <item x="0"/>
        <item x="27"/>
        <item x="26"/>
        <item x="31"/>
        <item x="29"/>
        <item x="14"/>
        <item x="25"/>
        <item x="15"/>
        <item x="6"/>
        <item x="28"/>
        <item x="1"/>
        <item x="8"/>
        <item x="23"/>
        <item x="2"/>
        <item x="19"/>
        <item x="5"/>
        <item t="default"/>
      </items>
    </pivotField>
    <pivotField showAll="0"/>
    <pivotField dataField="1" showAll="0">
      <items count="33">
        <item x="26"/>
        <item x="18"/>
        <item x="1"/>
        <item x="19"/>
        <item x="16"/>
        <item x="24"/>
        <item x="17"/>
        <item x="27"/>
        <item x="21"/>
        <item x="6"/>
        <item x="9"/>
        <item x="10"/>
        <item x="29"/>
        <item x="11"/>
        <item x="2"/>
        <item x="4"/>
        <item x="20"/>
        <item x="3"/>
        <item x="5"/>
        <item x="22"/>
        <item x="8"/>
        <item x="23"/>
        <item x="14"/>
        <item x="13"/>
        <item x="30"/>
        <item x="7"/>
        <item x="0"/>
        <item x="12"/>
        <item x="28"/>
        <item x="25"/>
        <item x="15"/>
        <item x="31"/>
        <item t="default"/>
      </items>
    </pivotField>
    <pivotField showAll="0"/>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Sum of Total OTR" fld="3"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8833EF-C8AD-4382-B31B-85B85458747E}" name="corr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L3:U35" firstHeaderRow="0" firstDataRow="1" firstDataCol="1"/>
  <pivotFields count="11">
    <pivotField axis="axisRow" showAll="0" sortType="descending">
      <items count="61">
        <item x="0"/>
        <item x="1"/>
        <item x="2"/>
        <item x="3"/>
        <item x="4"/>
        <item x="5"/>
        <item x="6"/>
        <item x="7"/>
        <item x="8"/>
        <item x="9"/>
        <item x="10"/>
        <item x="11"/>
        <item x="12"/>
        <item x="13"/>
        <item x="14"/>
        <item x="15"/>
        <item x="16"/>
        <item x="17"/>
        <item x="18"/>
        <item x="19"/>
        <item x="20"/>
        <item x="21"/>
        <item x="22"/>
        <item x="23"/>
        <item x="24"/>
        <item x="25"/>
        <item x="26"/>
        <item x="27"/>
        <item x="28"/>
        <item x="29"/>
        <item x="30"/>
        <item m="1" x="59"/>
        <item m="1" x="58"/>
        <item m="1" x="50"/>
        <item m="1" x="47"/>
        <item m="1" x="45"/>
        <item m="1" x="54"/>
        <item m="1" x="31"/>
        <item m="1" x="56"/>
        <item m="1" x="37"/>
        <item m="1" x="53"/>
        <item m="1" x="46"/>
        <item m="1" x="34"/>
        <item m="1" x="48"/>
        <item m="1" x="38"/>
        <item m="1" x="33"/>
        <item m="1" x="43"/>
        <item m="1" x="41"/>
        <item m="1" x="39"/>
        <item m="1" x="44"/>
        <item m="1" x="52"/>
        <item m="1" x="49"/>
        <item m="1" x="32"/>
        <item m="1" x="36"/>
        <item m="1" x="57"/>
        <item m="1" x="40"/>
        <item m="1" x="35"/>
        <item m="1" x="42"/>
        <item m="1" x="51"/>
        <item m="1" x="55"/>
        <item t="default"/>
      </items>
      <autoSortScope>
        <pivotArea dataOnly="0" outline="0" fieldPosition="0">
          <references count="1">
            <reference field="4294967294" count="1" selected="0">
              <x v="8"/>
            </reference>
          </references>
        </pivotArea>
      </autoSortScope>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s>
  <rowFields count="1">
    <field x="0"/>
  </rowFields>
  <rowItems count="32">
    <i>
      <x v="15"/>
    </i>
    <i>
      <x v="28"/>
    </i>
    <i>
      <x v="25"/>
    </i>
    <i>
      <x v="30"/>
    </i>
    <i>
      <x v="7"/>
    </i>
    <i>
      <x/>
    </i>
    <i>
      <x v="12"/>
    </i>
    <i>
      <x v="23"/>
    </i>
    <i>
      <x v="13"/>
    </i>
    <i>
      <x v="3"/>
    </i>
    <i>
      <x v="8"/>
    </i>
    <i>
      <x v="14"/>
    </i>
    <i>
      <x v="22"/>
    </i>
    <i>
      <x v="2"/>
    </i>
    <i>
      <x v="20"/>
    </i>
    <i>
      <x v="10"/>
    </i>
    <i>
      <x v="4"/>
    </i>
    <i>
      <x v="11"/>
    </i>
    <i>
      <x v="9"/>
    </i>
    <i>
      <x v="29"/>
    </i>
    <i>
      <x v="5"/>
    </i>
    <i>
      <x v="6"/>
    </i>
    <i>
      <x v="1"/>
    </i>
    <i>
      <x v="18"/>
    </i>
    <i>
      <x v="19"/>
    </i>
    <i>
      <x v="27"/>
    </i>
    <i>
      <x v="17"/>
    </i>
    <i>
      <x v="21"/>
    </i>
    <i>
      <x v="16"/>
    </i>
    <i>
      <x v="24"/>
    </i>
    <i>
      <x v="26"/>
    </i>
    <i t="grand">
      <x/>
    </i>
  </rowItems>
  <colFields count="1">
    <field x="-2"/>
  </colFields>
  <colItems count="9">
    <i>
      <x/>
    </i>
    <i i="1">
      <x v="1"/>
    </i>
    <i i="2">
      <x v="2"/>
    </i>
    <i i="3">
      <x v="3"/>
    </i>
    <i i="4">
      <x v="4"/>
    </i>
    <i i="5">
      <x v="5"/>
    </i>
    <i i="6">
      <x v="6"/>
    </i>
    <i i="7">
      <x v="7"/>
    </i>
    <i i="8">
      <x v="8"/>
    </i>
  </colItems>
  <dataFields count="9">
    <dataField name="Sum of 1980-84" fld="1" baseField="0" baseItem="0"/>
    <dataField name="Sum of 1984-88" fld="2" baseField="0" baseItem="0"/>
    <dataField name="Sum of 1988-92" fld="3" baseField="0" baseItem="0"/>
    <dataField name="Sum of 1992-96" fld="4" baseField="0" baseItem="0"/>
    <dataField name="Sum of 1996-00" fld="5" baseField="0" baseItem="0"/>
    <dataField name="Sum of 2000-04" fld="6" baseField="0" baseItem="0"/>
    <dataField name="Sum of 2004-08" fld="7" baseField="0" baseItem="0"/>
    <dataField name="Sum of 2008-12" fld="8" baseField="0" baseItem="0"/>
    <dataField name="Sum of 2012-16" fld="9" baseField="0" baseItem="0"/>
  </dataFields>
  <chartFormats count="2716">
    <chartFormat chart="8" format="210" series="1">
      <pivotArea type="data" outline="0" fieldPosition="0">
        <references count="1">
          <reference field="4294967294" count="1" selected="0">
            <x v="0"/>
          </reference>
        </references>
      </pivotArea>
    </chartFormat>
    <chartFormat chart="8" format="211">
      <pivotArea type="data" outline="0" fieldPosition="0">
        <references count="2">
          <reference field="4294967294" count="1" selected="0">
            <x v="0"/>
          </reference>
          <reference field="0" count="1" selected="0">
            <x v="0"/>
          </reference>
        </references>
      </pivotArea>
    </chartFormat>
    <chartFormat chart="8" format="212">
      <pivotArea type="data" outline="0" fieldPosition="0">
        <references count="2">
          <reference field="4294967294" count="1" selected="0">
            <x v="0"/>
          </reference>
          <reference field="0" count="1" selected="0">
            <x v="1"/>
          </reference>
        </references>
      </pivotArea>
    </chartFormat>
    <chartFormat chart="8" format="213">
      <pivotArea type="data" outline="0" fieldPosition="0">
        <references count="2">
          <reference field="4294967294" count="1" selected="0">
            <x v="0"/>
          </reference>
          <reference field="0" count="1" selected="0">
            <x v="2"/>
          </reference>
        </references>
      </pivotArea>
    </chartFormat>
    <chartFormat chart="8" format="214">
      <pivotArea type="data" outline="0" fieldPosition="0">
        <references count="2">
          <reference field="4294967294" count="1" selected="0">
            <x v="0"/>
          </reference>
          <reference field="0" count="1" selected="0">
            <x v="3"/>
          </reference>
        </references>
      </pivotArea>
    </chartFormat>
    <chartFormat chart="8" format="215">
      <pivotArea type="data" outline="0" fieldPosition="0">
        <references count="2">
          <reference field="4294967294" count="1" selected="0">
            <x v="0"/>
          </reference>
          <reference field="0" count="1" selected="0">
            <x v="4"/>
          </reference>
        </references>
      </pivotArea>
    </chartFormat>
    <chartFormat chart="8" format="216">
      <pivotArea type="data" outline="0" fieldPosition="0">
        <references count="2">
          <reference field="4294967294" count="1" selected="0">
            <x v="0"/>
          </reference>
          <reference field="0" count="1" selected="0">
            <x v="5"/>
          </reference>
        </references>
      </pivotArea>
    </chartFormat>
    <chartFormat chart="8" format="217">
      <pivotArea type="data" outline="0" fieldPosition="0">
        <references count="2">
          <reference field="4294967294" count="1" selected="0">
            <x v="0"/>
          </reference>
          <reference field="0" count="1" selected="0">
            <x v="6"/>
          </reference>
        </references>
      </pivotArea>
    </chartFormat>
    <chartFormat chart="8" format="218">
      <pivotArea type="data" outline="0" fieldPosition="0">
        <references count="2">
          <reference field="4294967294" count="1" selected="0">
            <x v="0"/>
          </reference>
          <reference field="0" count="1" selected="0">
            <x v="7"/>
          </reference>
        </references>
      </pivotArea>
    </chartFormat>
    <chartFormat chart="8" format="219">
      <pivotArea type="data" outline="0" fieldPosition="0">
        <references count="2">
          <reference field="4294967294" count="1" selected="0">
            <x v="0"/>
          </reference>
          <reference field="0" count="1" selected="0">
            <x v="8"/>
          </reference>
        </references>
      </pivotArea>
    </chartFormat>
    <chartFormat chart="8" format="220">
      <pivotArea type="data" outline="0" fieldPosition="0">
        <references count="2">
          <reference field="4294967294" count="1" selected="0">
            <x v="0"/>
          </reference>
          <reference field="0" count="1" selected="0">
            <x v="9"/>
          </reference>
        </references>
      </pivotArea>
    </chartFormat>
    <chartFormat chart="8" format="221">
      <pivotArea type="data" outline="0" fieldPosition="0">
        <references count="2">
          <reference field="4294967294" count="1" selected="0">
            <x v="0"/>
          </reference>
          <reference field="0" count="1" selected="0">
            <x v="10"/>
          </reference>
        </references>
      </pivotArea>
    </chartFormat>
    <chartFormat chart="8" format="222">
      <pivotArea type="data" outline="0" fieldPosition="0">
        <references count="2">
          <reference field="4294967294" count="1" selected="0">
            <x v="0"/>
          </reference>
          <reference field="0" count="1" selected="0">
            <x v="11"/>
          </reference>
        </references>
      </pivotArea>
    </chartFormat>
    <chartFormat chart="8" format="223">
      <pivotArea type="data" outline="0" fieldPosition="0">
        <references count="2">
          <reference field="4294967294" count="1" selected="0">
            <x v="0"/>
          </reference>
          <reference field="0" count="1" selected="0">
            <x v="12"/>
          </reference>
        </references>
      </pivotArea>
    </chartFormat>
    <chartFormat chart="8" format="224">
      <pivotArea type="data" outline="0" fieldPosition="0">
        <references count="2">
          <reference field="4294967294" count="1" selected="0">
            <x v="0"/>
          </reference>
          <reference field="0" count="1" selected="0">
            <x v="13"/>
          </reference>
        </references>
      </pivotArea>
    </chartFormat>
    <chartFormat chart="8" format="225">
      <pivotArea type="data" outline="0" fieldPosition="0">
        <references count="2">
          <reference field="4294967294" count="1" selected="0">
            <x v="0"/>
          </reference>
          <reference field="0" count="1" selected="0">
            <x v="14"/>
          </reference>
        </references>
      </pivotArea>
    </chartFormat>
    <chartFormat chart="8" format="226">
      <pivotArea type="data" outline="0" fieldPosition="0">
        <references count="2">
          <reference field="4294967294" count="1" selected="0">
            <x v="0"/>
          </reference>
          <reference field="0" count="1" selected="0">
            <x v="15"/>
          </reference>
        </references>
      </pivotArea>
    </chartFormat>
    <chartFormat chart="8" format="227">
      <pivotArea type="data" outline="0" fieldPosition="0">
        <references count="2">
          <reference field="4294967294" count="1" selected="0">
            <x v="0"/>
          </reference>
          <reference field="0" count="1" selected="0">
            <x v="16"/>
          </reference>
        </references>
      </pivotArea>
    </chartFormat>
    <chartFormat chart="8" format="228">
      <pivotArea type="data" outline="0" fieldPosition="0">
        <references count="2">
          <reference field="4294967294" count="1" selected="0">
            <x v="0"/>
          </reference>
          <reference field="0" count="1" selected="0">
            <x v="17"/>
          </reference>
        </references>
      </pivotArea>
    </chartFormat>
    <chartFormat chart="8" format="229">
      <pivotArea type="data" outline="0" fieldPosition="0">
        <references count="2">
          <reference field="4294967294" count="1" selected="0">
            <x v="0"/>
          </reference>
          <reference field="0" count="1" selected="0">
            <x v="18"/>
          </reference>
        </references>
      </pivotArea>
    </chartFormat>
    <chartFormat chart="8" format="230">
      <pivotArea type="data" outline="0" fieldPosition="0">
        <references count="2">
          <reference field="4294967294" count="1" selected="0">
            <x v="0"/>
          </reference>
          <reference field="0" count="1" selected="0">
            <x v="19"/>
          </reference>
        </references>
      </pivotArea>
    </chartFormat>
    <chartFormat chart="8" format="231">
      <pivotArea type="data" outline="0" fieldPosition="0">
        <references count="2">
          <reference field="4294967294" count="1" selected="0">
            <x v="0"/>
          </reference>
          <reference field="0" count="1" selected="0">
            <x v="20"/>
          </reference>
        </references>
      </pivotArea>
    </chartFormat>
    <chartFormat chart="8" format="232">
      <pivotArea type="data" outline="0" fieldPosition="0">
        <references count="2">
          <reference field="4294967294" count="1" selected="0">
            <x v="0"/>
          </reference>
          <reference field="0" count="1" selected="0">
            <x v="21"/>
          </reference>
        </references>
      </pivotArea>
    </chartFormat>
    <chartFormat chart="8" format="233">
      <pivotArea type="data" outline="0" fieldPosition="0">
        <references count="2">
          <reference field="4294967294" count="1" selected="0">
            <x v="0"/>
          </reference>
          <reference field="0" count="1" selected="0">
            <x v="22"/>
          </reference>
        </references>
      </pivotArea>
    </chartFormat>
    <chartFormat chart="8" format="234">
      <pivotArea type="data" outline="0" fieldPosition="0">
        <references count="2">
          <reference field="4294967294" count="1" selected="0">
            <x v="0"/>
          </reference>
          <reference field="0" count="1" selected="0">
            <x v="23"/>
          </reference>
        </references>
      </pivotArea>
    </chartFormat>
    <chartFormat chart="8" format="235">
      <pivotArea type="data" outline="0" fieldPosition="0">
        <references count="2">
          <reference field="4294967294" count="1" selected="0">
            <x v="0"/>
          </reference>
          <reference field="0" count="1" selected="0">
            <x v="24"/>
          </reference>
        </references>
      </pivotArea>
    </chartFormat>
    <chartFormat chart="8" format="236">
      <pivotArea type="data" outline="0" fieldPosition="0">
        <references count="2">
          <reference field="4294967294" count="1" selected="0">
            <x v="0"/>
          </reference>
          <reference field="0" count="1" selected="0">
            <x v="25"/>
          </reference>
        </references>
      </pivotArea>
    </chartFormat>
    <chartFormat chart="8" format="237">
      <pivotArea type="data" outline="0" fieldPosition="0">
        <references count="2">
          <reference field="4294967294" count="1" selected="0">
            <x v="0"/>
          </reference>
          <reference field="0" count="1" selected="0">
            <x v="26"/>
          </reference>
        </references>
      </pivotArea>
    </chartFormat>
    <chartFormat chart="8" format="238">
      <pivotArea type="data" outline="0" fieldPosition="0">
        <references count="2">
          <reference field="4294967294" count="1" selected="0">
            <x v="0"/>
          </reference>
          <reference field="0" count="1" selected="0">
            <x v="27"/>
          </reference>
        </references>
      </pivotArea>
    </chartFormat>
    <chartFormat chart="8" format="239">
      <pivotArea type="data" outline="0" fieldPosition="0">
        <references count="2">
          <reference field="4294967294" count="1" selected="0">
            <x v="0"/>
          </reference>
          <reference field="0" count="1" selected="0">
            <x v="28"/>
          </reference>
        </references>
      </pivotArea>
    </chartFormat>
    <chartFormat chart="8" format="240">
      <pivotArea type="data" outline="0" fieldPosition="0">
        <references count="2">
          <reference field="4294967294" count="1" selected="0">
            <x v="0"/>
          </reference>
          <reference field="0" count="1" selected="0">
            <x v="29"/>
          </reference>
        </references>
      </pivotArea>
    </chartFormat>
    <chartFormat chart="8" format="241">
      <pivotArea type="data" outline="0" fieldPosition="0">
        <references count="2">
          <reference field="4294967294" count="1" selected="0">
            <x v="0"/>
          </reference>
          <reference field="0" count="1" selected="0">
            <x v="30"/>
          </reference>
        </references>
      </pivotArea>
    </chartFormat>
    <chartFormat chart="8" format="242" series="1">
      <pivotArea type="data" outline="0" fieldPosition="0">
        <references count="1">
          <reference field="4294967294" count="1" selected="0">
            <x v="1"/>
          </reference>
        </references>
      </pivotArea>
    </chartFormat>
    <chartFormat chart="8" format="243">
      <pivotArea type="data" outline="0" fieldPosition="0">
        <references count="2">
          <reference field="4294967294" count="1" selected="0">
            <x v="1"/>
          </reference>
          <reference field="0" count="1" selected="0">
            <x v="0"/>
          </reference>
        </references>
      </pivotArea>
    </chartFormat>
    <chartFormat chart="8" format="244">
      <pivotArea type="data" outline="0" fieldPosition="0">
        <references count="2">
          <reference field="4294967294" count="1" selected="0">
            <x v="1"/>
          </reference>
          <reference field="0" count="1" selected="0">
            <x v="1"/>
          </reference>
        </references>
      </pivotArea>
    </chartFormat>
    <chartFormat chart="8" format="245">
      <pivotArea type="data" outline="0" fieldPosition="0">
        <references count="2">
          <reference field="4294967294" count="1" selected="0">
            <x v="1"/>
          </reference>
          <reference field="0" count="1" selected="0">
            <x v="2"/>
          </reference>
        </references>
      </pivotArea>
    </chartFormat>
    <chartFormat chart="8" format="246">
      <pivotArea type="data" outline="0" fieldPosition="0">
        <references count="2">
          <reference field="4294967294" count="1" selected="0">
            <x v="1"/>
          </reference>
          <reference field="0" count="1" selected="0">
            <x v="3"/>
          </reference>
        </references>
      </pivotArea>
    </chartFormat>
    <chartFormat chart="8" format="247">
      <pivotArea type="data" outline="0" fieldPosition="0">
        <references count="2">
          <reference field="4294967294" count="1" selected="0">
            <x v="1"/>
          </reference>
          <reference field="0" count="1" selected="0">
            <x v="4"/>
          </reference>
        </references>
      </pivotArea>
    </chartFormat>
    <chartFormat chart="8" format="248">
      <pivotArea type="data" outline="0" fieldPosition="0">
        <references count="2">
          <reference field="4294967294" count="1" selected="0">
            <x v="1"/>
          </reference>
          <reference field="0" count="1" selected="0">
            <x v="5"/>
          </reference>
        </references>
      </pivotArea>
    </chartFormat>
    <chartFormat chart="8" format="249">
      <pivotArea type="data" outline="0" fieldPosition="0">
        <references count="2">
          <reference field="4294967294" count="1" selected="0">
            <x v="1"/>
          </reference>
          <reference field="0" count="1" selected="0">
            <x v="6"/>
          </reference>
        </references>
      </pivotArea>
    </chartFormat>
    <chartFormat chart="8" format="250">
      <pivotArea type="data" outline="0" fieldPosition="0">
        <references count="2">
          <reference field="4294967294" count="1" selected="0">
            <x v="1"/>
          </reference>
          <reference field="0" count="1" selected="0">
            <x v="7"/>
          </reference>
        </references>
      </pivotArea>
    </chartFormat>
    <chartFormat chart="8" format="251">
      <pivotArea type="data" outline="0" fieldPosition="0">
        <references count="2">
          <reference field="4294967294" count="1" selected="0">
            <x v="1"/>
          </reference>
          <reference field="0" count="1" selected="0">
            <x v="8"/>
          </reference>
        </references>
      </pivotArea>
    </chartFormat>
    <chartFormat chart="8" format="252">
      <pivotArea type="data" outline="0" fieldPosition="0">
        <references count="2">
          <reference field="4294967294" count="1" selected="0">
            <x v="1"/>
          </reference>
          <reference field="0" count="1" selected="0">
            <x v="9"/>
          </reference>
        </references>
      </pivotArea>
    </chartFormat>
    <chartFormat chart="8" format="253">
      <pivotArea type="data" outline="0" fieldPosition="0">
        <references count="2">
          <reference field="4294967294" count="1" selected="0">
            <x v="1"/>
          </reference>
          <reference field="0" count="1" selected="0">
            <x v="10"/>
          </reference>
        </references>
      </pivotArea>
    </chartFormat>
    <chartFormat chart="8" format="254">
      <pivotArea type="data" outline="0" fieldPosition="0">
        <references count="2">
          <reference field="4294967294" count="1" selected="0">
            <x v="1"/>
          </reference>
          <reference field="0" count="1" selected="0">
            <x v="11"/>
          </reference>
        </references>
      </pivotArea>
    </chartFormat>
    <chartFormat chart="8" format="255">
      <pivotArea type="data" outline="0" fieldPosition="0">
        <references count="2">
          <reference field="4294967294" count="1" selected="0">
            <x v="1"/>
          </reference>
          <reference field="0" count="1" selected="0">
            <x v="12"/>
          </reference>
        </references>
      </pivotArea>
    </chartFormat>
    <chartFormat chart="8" format="256">
      <pivotArea type="data" outline="0" fieldPosition="0">
        <references count="2">
          <reference field="4294967294" count="1" selected="0">
            <x v="1"/>
          </reference>
          <reference field="0" count="1" selected="0">
            <x v="13"/>
          </reference>
        </references>
      </pivotArea>
    </chartFormat>
    <chartFormat chart="8" format="257">
      <pivotArea type="data" outline="0" fieldPosition="0">
        <references count="2">
          <reference field="4294967294" count="1" selected="0">
            <x v="1"/>
          </reference>
          <reference field="0" count="1" selected="0">
            <x v="14"/>
          </reference>
        </references>
      </pivotArea>
    </chartFormat>
    <chartFormat chart="8" format="258">
      <pivotArea type="data" outline="0" fieldPosition="0">
        <references count="2">
          <reference field="4294967294" count="1" selected="0">
            <x v="1"/>
          </reference>
          <reference field="0" count="1" selected="0">
            <x v="15"/>
          </reference>
        </references>
      </pivotArea>
    </chartFormat>
    <chartFormat chart="8" format="259">
      <pivotArea type="data" outline="0" fieldPosition="0">
        <references count="2">
          <reference field="4294967294" count="1" selected="0">
            <x v="1"/>
          </reference>
          <reference field="0" count="1" selected="0">
            <x v="16"/>
          </reference>
        </references>
      </pivotArea>
    </chartFormat>
    <chartFormat chart="8" format="260">
      <pivotArea type="data" outline="0" fieldPosition="0">
        <references count="2">
          <reference field="4294967294" count="1" selected="0">
            <x v="1"/>
          </reference>
          <reference field="0" count="1" selected="0">
            <x v="17"/>
          </reference>
        </references>
      </pivotArea>
    </chartFormat>
    <chartFormat chart="8" format="261">
      <pivotArea type="data" outline="0" fieldPosition="0">
        <references count="2">
          <reference field="4294967294" count="1" selected="0">
            <x v="1"/>
          </reference>
          <reference field="0" count="1" selected="0">
            <x v="18"/>
          </reference>
        </references>
      </pivotArea>
    </chartFormat>
    <chartFormat chart="8" format="262">
      <pivotArea type="data" outline="0" fieldPosition="0">
        <references count="2">
          <reference field="4294967294" count="1" selected="0">
            <x v="1"/>
          </reference>
          <reference field="0" count="1" selected="0">
            <x v="19"/>
          </reference>
        </references>
      </pivotArea>
    </chartFormat>
    <chartFormat chart="8" format="263">
      <pivotArea type="data" outline="0" fieldPosition="0">
        <references count="2">
          <reference field="4294967294" count="1" selected="0">
            <x v="1"/>
          </reference>
          <reference field="0" count="1" selected="0">
            <x v="20"/>
          </reference>
        </references>
      </pivotArea>
    </chartFormat>
    <chartFormat chart="8" format="264">
      <pivotArea type="data" outline="0" fieldPosition="0">
        <references count="2">
          <reference field="4294967294" count="1" selected="0">
            <x v="1"/>
          </reference>
          <reference field="0" count="1" selected="0">
            <x v="21"/>
          </reference>
        </references>
      </pivotArea>
    </chartFormat>
    <chartFormat chart="8" format="265">
      <pivotArea type="data" outline="0" fieldPosition="0">
        <references count="2">
          <reference field="4294967294" count="1" selected="0">
            <x v="1"/>
          </reference>
          <reference field="0" count="1" selected="0">
            <x v="22"/>
          </reference>
        </references>
      </pivotArea>
    </chartFormat>
    <chartFormat chart="8" format="266">
      <pivotArea type="data" outline="0" fieldPosition="0">
        <references count="2">
          <reference field="4294967294" count="1" selected="0">
            <x v="1"/>
          </reference>
          <reference field="0" count="1" selected="0">
            <x v="23"/>
          </reference>
        </references>
      </pivotArea>
    </chartFormat>
    <chartFormat chart="8" format="267">
      <pivotArea type="data" outline="0" fieldPosition="0">
        <references count="2">
          <reference field="4294967294" count="1" selected="0">
            <x v="1"/>
          </reference>
          <reference field="0" count="1" selected="0">
            <x v="24"/>
          </reference>
        </references>
      </pivotArea>
    </chartFormat>
    <chartFormat chart="8" format="268">
      <pivotArea type="data" outline="0" fieldPosition="0">
        <references count="2">
          <reference field="4294967294" count="1" selected="0">
            <x v="1"/>
          </reference>
          <reference field="0" count="1" selected="0">
            <x v="25"/>
          </reference>
        </references>
      </pivotArea>
    </chartFormat>
    <chartFormat chart="8" format="269">
      <pivotArea type="data" outline="0" fieldPosition="0">
        <references count="2">
          <reference field="4294967294" count="1" selected="0">
            <x v="1"/>
          </reference>
          <reference field="0" count="1" selected="0">
            <x v="26"/>
          </reference>
        </references>
      </pivotArea>
    </chartFormat>
    <chartFormat chart="8" format="270">
      <pivotArea type="data" outline="0" fieldPosition="0">
        <references count="2">
          <reference field="4294967294" count="1" selected="0">
            <x v="1"/>
          </reference>
          <reference field="0" count="1" selected="0">
            <x v="27"/>
          </reference>
        </references>
      </pivotArea>
    </chartFormat>
    <chartFormat chart="8" format="271">
      <pivotArea type="data" outline="0" fieldPosition="0">
        <references count="2">
          <reference field="4294967294" count="1" selected="0">
            <x v="1"/>
          </reference>
          <reference field="0" count="1" selected="0">
            <x v="28"/>
          </reference>
        </references>
      </pivotArea>
    </chartFormat>
    <chartFormat chart="8" format="272">
      <pivotArea type="data" outline="0" fieldPosition="0">
        <references count="2">
          <reference field="4294967294" count="1" selected="0">
            <x v="1"/>
          </reference>
          <reference field="0" count="1" selected="0">
            <x v="29"/>
          </reference>
        </references>
      </pivotArea>
    </chartFormat>
    <chartFormat chart="8" format="273">
      <pivotArea type="data" outline="0" fieldPosition="0">
        <references count="2">
          <reference field="4294967294" count="1" selected="0">
            <x v="1"/>
          </reference>
          <reference field="0" count="1" selected="0">
            <x v="30"/>
          </reference>
        </references>
      </pivotArea>
    </chartFormat>
    <chartFormat chart="8" format="274" series="1">
      <pivotArea type="data" outline="0" fieldPosition="0">
        <references count="1">
          <reference field="4294967294" count="1" selected="0">
            <x v="2"/>
          </reference>
        </references>
      </pivotArea>
    </chartFormat>
    <chartFormat chart="8" format="275">
      <pivotArea type="data" outline="0" fieldPosition="0">
        <references count="2">
          <reference field="4294967294" count="1" selected="0">
            <x v="2"/>
          </reference>
          <reference field="0" count="1" selected="0">
            <x v="0"/>
          </reference>
        </references>
      </pivotArea>
    </chartFormat>
    <chartFormat chart="8" format="276">
      <pivotArea type="data" outline="0" fieldPosition="0">
        <references count="2">
          <reference field="4294967294" count="1" selected="0">
            <x v="2"/>
          </reference>
          <reference field="0" count="1" selected="0">
            <x v="1"/>
          </reference>
        </references>
      </pivotArea>
    </chartFormat>
    <chartFormat chart="8" format="277">
      <pivotArea type="data" outline="0" fieldPosition="0">
        <references count="2">
          <reference field="4294967294" count="1" selected="0">
            <x v="2"/>
          </reference>
          <reference field="0" count="1" selected="0">
            <x v="2"/>
          </reference>
        </references>
      </pivotArea>
    </chartFormat>
    <chartFormat chart="8" format="278">
      <pivotArea type="data" outline="0" fieldPosition="0">
        <references count="2">
          <reference field="4294967294" count="1" selected="0">
            <x v="2"/>
          </reference>
          <reference field="0" count="1" selected="0">
            <x v="3"/>
          </reference>
        </references>
      </pivotArea>
    </chartFormat>
    <chartFormat chart="8" format="279">
      <pivotArea type="data" outline="0" fieldPosition="0">
        <references count="2">
          <reference field="4294967294" count="1" selected="0">
            <x v="2"/>
          </reference>
          <reference field="0" count="1" selected="0">
            <x v="4"/>
          </reference>
        </references>
      </pivotArea>
    </chartFormat>
    <chartFormat chart="8" format="280">
      <pivotArea type="data" outline="0" fieldPosition="0">
        <references count="2">
          <reference field="4294967294" count="1" selected="0">
            <x v="2"/>
          </reference>
          <reference field="0" count="1" selected="0">
            <x v="5"/>
          </reference>
        </references>
      </pivotArea>
    </chartFormat>
    <chartFormat chart="8" format="281">
      <pivotArea type="data" outline="0" fieldPosition="0">
        <references count="2">
          <reference field="4294967294" count="1" selected="0">
            <x v="2"/>
          </reference>
          <reference field="0" count="1" selected="0">
            <x v="6"/>
          </reference>
        </references>
      </pivotArea>
    </chartFormat>
    <chartFormat chart="8" format="282">
      <pivotArea type="data" outline="0" fieldPosition="0">
        <references count="2">
          <reference field="4294967294" count="1" selected="0">
            <x v="2"/>
          </reference>
          <reference field="0" count="1" selected="0">
            <x v="7"/>
          </reference>
        </references>
      </pivotArea>
    </chartFormat>
    <chartFormat chart="8" format="283">
      <pivotArea type="data" outline="0" fieldPosition="0">
        <references count="2">
          <reference field="4294967294" count="1" selected="0">
            <x v="2"/>
          </reference>
          <reference field="0" count="1" selected="0">
            <x v="8"/>
          </reference>
        </references>
      </pivotArea>
    </chartFormat>
    <chartFormat chart="8" format="284">
      <pivotArea type="data" outline="0" fieldPosition="0">
        <references count="2">
          <reference field="4294967294" count="1" selected="0">
            <x v="2"/>
          </reference>
          <reference field="0" count="1" selected="0">
            <x v="9"/>
          </reference>
        </references>
      </pivotArea>
    </chartFormat>
    <chartFormat chart="8" format="285">
      <pivotArea type="data" outline="0" fieldPosition="0">
        <references count="2">
          <reference field="4294967294" count="1" selected="0">
            <x v="2"/>
          </reference>
          <reference field="0" count="1" selected="0">
            <x v="10"/>
          </reference>
        </references>
      </pivotArea>
    </chartFormat>
    <chartFormat chart="8" format="286">
      <pivotArea type="data" outline="0" fieldPosition="0">
        <references count="2">
          <reference field="4294967294" count="1" selected="0">
            <x v="2"/>
          </reference>
          <reference field="0" count="1" selected="0">
            <x v="11"/>
          </reference>
        </references>
      </pivotArea>
    </chartFormat>
    <chartFormat chart="8" format="287">
      <pivotArea type="data" outline="0" fieldPosition="0">
        <references count="2">
          <reference field="4294967294" count="1" selected="0">
            <x v="2"/>
          </reference>
          <reference field="0" count="1" selected="0">
            <x v="12"/>
          </reference>
        </references>
      </pivotArea>
    </chartFormat>
    <chartFormat chart="8" format="288">
      <pivotArea type="data" outline="0" fieldPosition="0">
        <references count="2">
          <reference field="4294967294" count="1" selected="0">
            <x v="2"/>
          </reference>
          <reference field="0" count="1" selected="0">
            <x v="13"/>
          </reference>
        </references>
      </pivotArea>
    </chartFormat>
    <chartFormat chart="8" format="289">
      <pivotArea type="data" outline="0" fieldPosition="0">
        <references count="2">
          <reference field="4294967294" count="1" selected="0">
            <x v="2"/>
          </reference>
          <reference field="0" count="1" selected="0">
            <x v="14"/>
          </reference>
        </references>
      </pivotArea>
    </chartFormat>
    <chartFormat chart="8" format="290">
      <pivotArea type="data" outline="0" fieldPosition="0">
        <references count="2">
          <reference field="4294967294" count="1" selected="0">
            <x v="2"/>
          </reference>
          <reference field="0" count="1" selected="0">
            <x v="15"/>
          </reference>
        </references>
      </pivotArea>
    </chartFormat>
    <chartFormat chart="8" format="291">
      <pivotArea type="data" outline="0" fieldPosition="0">
        <references count="2">
          <reference field="4294967294" count="1" selected="0">
            <x v="2"/>
          </reference>
          <reference field="0" count="1" selected="0">
            <x v="16"/>
          </reference>
        </references>
      </pivotArea>
    </chartFormat>
    <chartFormat chart="8" format="292">
      <pivotArea type="data" outline="0" fieldPosition="0">
        <references count="2">
          <reference field="4294967294" count="1" selected="0">
            <x v="2"/>
          </reference>
          <reference field="0" count="1" selected="0">
            <x v="17"/>
          </reference>
        </references>
      </pivotArea>
    </chartFormat>
    <chartFormat chart="8" format="293">
      <pivotArea type="data" outline="0" fieldPosition="0">
        <references count="2">
          <reference field="4294967294" count="1" selected="0">
            <x v="2"/>
          </reference>
          <reference field="0" count="1" selected="0">
            <x v="18"/>
          </reference>
        </references>
      </pivotArea>
    </chartFormat>
    <chartFormat chart="8" format="294">
      <pivotArea type="data" outline="0" fieldPosition="0">
        <references count="2">
          <reference field="4294967294" count="1" selected="0">
            <x v="2"/>
          </reference>
          <reference field="0" count="1" selected="0">
            <x v="19"/>
          </reference>
        </references>
      </pivotArea>
    </chartFormat>
    <chartFormat chart="8" format="295">
      <pivotArea type="data" outline="0" fieldPosition="0">
        <references count="2">
          <reference field="4294967294" count="1" selected="0">
            <x v="2"/>
          </reference>
          <reference field="0" count="1" selected="0">
            <x v="20"/>
          </reference>
        </references>
      </pivotArea>
    </chartFormat>
    <chartFormat chart="8" format="296">
      <pivotArea type="data" outline="0" fieldPosition="0">
        <references count="2">
          <reference field="4294967294" count="1" selected="0">
            <x v="2"/>
          </reference>
          <reference field="0" count="1" selected="0">
            <x v="21"/>
          </reference>
        </references>
      </pivotArea>
    </chartFormat>
    <chartFormat chart="8" format="297">
      <pivotArea type="data" outline="0" fieldPosition="0">
        <references count="2">
          <reference field="4294967294" count="1" selected="0">
            <x v="2"/>
          </reference>
          <reference field="0" count="1" selected="0">
            <x v="22"/>
          </reference>
        </references>
      </pivotArea>
    </chartFormat>
    <chartFormat chart="8" format="298">
      <pivotArea type="data" outline="0" fieldPosition="0">
        <references count="2">
          <reference field="4294967294" count="1" selected="0">
            <x v="2"/>
          </reference>
          <reference field="0" count="1" selected="0">
            <x v="23"/>
          </reference>
        </references>
      </pivotArea>
    </chartFormat>
    <chartFormat chart="8" format="299">
      <pivotArea type="data" outline="0" fieldPosition="0">
        <references count="2">
          <reference field="4294967294" count="1" selected="0">
            <x v="2"/>
          </reference>
          <reference field="0" count="1" selected="0">
            <x v="24"/>
          </reference>
        </references>
      </pivotArea>
    </chartFormat>
    <chartFormat chart="8" format="300">
      <pivotArea type="data" outline="0" fieldPosition="0">
        <references count="2">
          <reference field="4294967294" count="1" selected="0">
            <x v="2"/>
          </reference>
          <reference field="0" count="1" selected="0">
            <x v="25"/>
          </reference>
        </references>
      </pivotArea>
    </chartFormat>
    <chartFormat chart="8" format="301">
      <pivotArea type="data" outline="0" fieldPosition="0">
        <references count="2">
          <reference field="4294967294" count="1" selected="0">
            <x v="2"/>
          </reference>
          <reference field="0" count="1" selected="0">
            <x v="26"/>
          </reference>
        </references>
      </pivotArea>
    </chartFormat>
    <chartFormat chart="8" format="302">
      <pivotArea type="data" outline="0" fieldPosition="0">
        <references count="2">
          <reference field="4294967294" count="1" selected="0">
            <x v="2"/>
          </reference>
          <reference field="0" count="1" selected="0">
            <x v="27"/>
          </reference>
        </references>
      </pivotArea>
    </chartFormat>
    <chartFormat chart="8" format="303">
      <pivotArea type="data" outline="0" fieldPosition="0">
        <references count="2">
          <reference field="4294967294" count="1" selected="0">
            <x v="2"/>
          </reference>
          <reference field="0" count="1" selected="0">
            <x v="28"/>
          </reference>
        </references>
      </pivotArea>
    </chartFormat>
    <chartFormat chart="8" format="304">
      <pivotArea type="data" outline="0" fieldPosition="0">
        <references count="2">
          <reference field="4294967294" count="1" selected="0">
            <x v="2"/>
          </reference>
          <reference field="0" count="1" selected="0">
            <x v="29"/>
          </reference>
        </references>
      </pivotArea>
    </chartFormat>
    <chartFormat chart="8" format="305">
      <pivotArea type="data" outline="0" fieldPosition="0">
        <references count="2">
          <reference field="4294967294" count="1" selected="0">
            <x v="2"/>
          </reference>
          <reference field="0" count="1" selected="0">
            <x v="30"/>
          </reference>
        </references>
      </pivotArea>
    </chartFormat>
    <chartFormat chart="8" format="306" series="1">
      <pivotArea type="data" outline="0" fieldPosition="0">
        <references count="1">
          <reference field="4294967294" count="1" selected="0">
            <x v="3"/>
          </reference>
        </references>
      </pivotArea>
    </chartFormat>
    <chartFormat chart="8" format="307">
      <pivotArea type="data" outline="0" fieldPosition="0">
        <references count="2">
          <reference field="4294967294" count="1" selected="0">
            <x v="3"/>
          </reference>
          <reference field="0" count="1" selected="0">
            <x v="0"/>
          </reference>
        </references>
      </pivotArea>
    </chartFormat>
    <chartFormat chart="8" format="308">
      <pivotArea type="data" outline="0" fieldPosition="0">
        <references count="2">
          <reference field="4294967294" count="1" selected="0">
            <x v="3"/>
          </reference>
          <reference field="0" count="1" selected="0">
            <x v="1"/>
          </reference>
        </references>
      </pivotArea>
    </chartFormat>
    <chartFormat chart="8" format="309">
      <pivotArea type="data" outline="0" fieldPosition="0">
        <references count="2">
          <reference field="4294967294" count="1" selected="0">
            <x v="3"/>
          </reference>
          <reference field="0" count="1" selected="0">
            <x v="2"/>
          </reference>
        </references>
      </pivotArea>
    </chartFormat>
    <chartFormat chart="8" format="310">
      <pivotArea type="data" outline="0" fieldPosition="0">
        <references count="2">
          <reference field="4294967294" count="1" selected="0">
            <x v="3"/>
          </reference>
          <reference field="0" count="1" selected="0">
            <x v="3"/>
          </reference>
        </references>
      </pivotArea>
    </chartFormat>
    <chartFormat chart="8" format="311">
      <pivotArea type="data" outline="0" fieldPosition="0">
        <references count="2">
          <reference field="4294967294" count="1" selected="0">
            <x v="3"/>
          </reference>
          <reference field="0" count="1" selected="0">
            <x v="4"/>
          </reference>
        </references>
      </pivotArea>
    </chartFormat>
    <chartFormat chart="8" format="312">
      <pivotArea type="data" outline="0" fieldPosition="0">
        <references count="2">
          <reference field="4294967294" count="1" selected="0">
            <x v="3"/>
          </reference>
          <reference field="0" count="1" selected="0">
            <x v="5"/>
          </reference>
        </references>
      </pivotArea>
    </chartFormat>
    <chartFormat chart="8" format="313">
      <pivotArea type="data" outline="0" fieldPosition="0">
        <references count="2">
          <reference field="4294967294" count="1" selected="0">
            <x v="3"/>
          </reference>
          <reference field="0" count="1" selected="0">
            <x v="6"/>
          </reference>
        </references>
      </pivotArea>
    </chartFormat>
    <chartFormat chart="8" format="314">
      <pivotArea type="data" outline="0" fieldPosition="0">
        <references count="2">
          <reference field="4294967294" count="1" selected="0">
            <x v="3"/>
          </reference>
          <reference field="0" count="1" selected="0">
            <x v="7"/>
          </reference>
        </references>
      </pivotArea>
    </chartFormat>
    <chartFormat chart="8" format="315">
      <pivotArea type="data" outline="0" fieldPosition="0">
        <references count="2">
          <reference field="4294967294" count="1" selected="0">
            <x v="3"/>
          </reference>
          <reference field="0" count="1" selected="0">
            <x v="8"/>
          </reference>
        </references>
      </pivotArea>
    </chartFormat>
    <chartFormat chart="8" format="316">
      <pivotArea type="data" outline="0" fieldPosition="0">
        <references count="2">
          <reference field="4294967294" count="1" selected="0">
            <x v="3"/>
          </reference>
          <reference field="0" count="1" selected="0">
            <x v="9"/>
          </reference>
        </references>
      </pivotArea>
    </chartFormat>
    <chartFormat chart="8" format="317">
      <pivotArea type="data" outline="0" fieldPosition="0">
        <references count="2">
          <reference field="4294967294" count="1" selected="0">
            <x v="3"/>
          </reference>
          <reference field="0" count="1" selected="0">
            <x v="10"/>
          </reference>
        </references>
      </pivotArea>
    </chartFormat>
    <chartFormat chart="8" format="318">
      <pivotArea type="data" outline="0" fieldPosition="0">
        <references count="2">
          <reference field="4294967294" count="1" selected="0">
            <x v="3"/>
          </reference>
          <reference field="0" count="1" selected="0">
            <x v="11"/>
          </reference>
        </references>
      </pivotArea>
    </chartFormat>
    <chartFormat chart="8" format="319">
      <pivotArea type="data" outline="0" fieldPosition="0">
        <references count="2">
          <reference field="4294967294" count="1" selected="0">
            <x v="3"/>
          </reference>
          <reference field="0" count="1" selected="0">
            <x v="12"/>
          </reference>
        </references>
      </pivotArea>
    </chartFormat>
    <chartFormat chart="8" format="320">
      <pivotArea type="data" outline="0" fieldPosition="0">
        <references count="2">
          <reference field="4294967294" count="1" selected="0">
            <x v="3"/>
          </reference>
          <reference field="0" count="1" selected="0">
            <x v="13"/>
          </reference>
        </references>
      </pivotArea>
    </chartFormat>
    <chartFormat chart="8" format="321">
      <pivotArea type="data" outline="0" fieldPosition="0">
        <references count="2">
          <reference field="4294967294" count="1" selected="0">
            <x v="3"/>
          </reference>
          <reference field="0" count="1" selected="0">
            <x v="14"/>
          </reference>
        </references>
      </pivotArea>
    </chartFormat>
    <chartFormat chart="8" format="322">
      <pivotArea type="data" outline="0" fieldPosition="0">
        <references count="2">
          <reference field="4294967294" count="1" selected="0">
            <x v="3"/>
          </reference>
          <reference field="0" count="1" selected="0">
            <x v="15"/>
          </reference>
        </references>
      </pivotArea>
    </chartFormat>
    <chartFormat chart="8" format="323">
      <pivotArea type="data" outline="0" fieldPosition="0">
        <references count="2">
          <reference field="4294967294" count="1" selected="0">
            <x v="3"/>
          </reference>
          <reference field="0" count="1" selected="0">
            <x v="16"/>
          </reference>
        </references>
      </pivotArea>
    </chartFormat>
    <chartFormat chart="8" format="324">
      <pivotArea type="data" outline="0" fieldPosition="0">
        <references count="2">
          <reference field="4294967294" count="1" selected="0">
            <x v="3"/>
          </reference>
          <reference field="0" count="1" selected="0">
            <x v="17"/>
          </reference>
        </references>
      </pivotArea>
    </chartFormat>
    <chartFormat chart="8" format="325">
      <pivotArea type="data" outline="0" fieldPosition="0">
        <references count="2">
          <reference field="4294967294" count="1" selected="0">
            <x v="3"/>
          </reference>
          <reference field="0" count="1" selected="0">
            <x v="18"/>
          </reference>
        </references>
      </pivotArea>
    </chartFormat>
    <chartFormat chart="8" format="326">
      <pivotArea type="data" outline="0" fieldPosition="0">
        <references count="2">
          <reference field="4294967294" count="1" selected="0">
            <x v="3"/>
          </reference>
          <reference field="0" count="1" selected="0">
            <x v="19"/>
          </reference>
        </references>
      </pivotArea>
    </chartFormat>
    <chartFormat chart="8" format="327">
      <pivotArea type="data" outline="0" fieldPosition="0">
        <references count="2">
          <reference field="4294967294" count="1" selected="0">
            <x v="3"/>
          </reference>
          <reference field="0" count="1" selected="0">
            <x v="20"/>
          </reference>
        </references>
      </pivotArea>
    </chartFormat>
    <chartFormat chart="8" format="328">
      <pivotArea type="data" outline="0" fieldPosition="0">
        <references count="2">
          <reference field="4294967294" count="1" selected="0">
            <x v="3"/>
          </reference>
          <reference field="0" count="1" selected="0">
            <x v="21"/>
          </reference>
        </references>
      </pivotArea>
    </chartFormat>
    <chartFormat chart="8" format="329">
      <pivotArea type="data" outline="0" fieldPosition="0">
        <references count="2">
          <reference field="4294967294" count="1" selected="0">
            <x v="3"/>
          </reference>
          <reference field="0" count="1" selected="0">
            <x v="22"/>
          </reference>
        </references>
      </pivotArea>
    </chartFormat>
    <chartFormat chart="8" format="330">
      <pivotArea type="data" outline="0" fieldPosition="0">
        <references count="2">
          <reference field="4294967294" count="1" selected="0">
            <x v="3"/>
          </reference>
          <reference field="0" count="1" selected="0">
            <x v="23"/>
          </reference>
        </references>
      </pivotArea>
    </chartFormat>
    <chartFormat chart="8" format="331">
      <pivotArea type="data" outline="0" fieldPosition="0">
        <references count="2">
          <reference field="4294967294" count="1" selected="0">
            <x v="3"/>
          </reference>
          <reference field="0" count="1" selected="0">
            <x v="24"/>
          </reference>
        </references>
      </pivotArea>
    </chartFormat>
    <chartFormat chart="8" format="332">
      <pivotArea type="data" outline="0" fieldPosition="0">
        <references count="2">
          <reference field="4294967294" count="1" selected="0">
            <x v="3"/>
          </reference>
          <reference field="0" count="1" selected="0">
            <x v="25"/>
          </reference>
        </references>
      </pivotArea>
    </chartFormat>
    <chartFormat chart="8" format="333">
      <pivotArea type="data" outline="0" fieldPosition="0">
        <references count="2">
          <reference field="4294967294" count="1" selected="0">
            <x v="3"/>
          </reference>
          <reference field="0" count="1" selected="0">
            <x v="26"/>
          </reference>
        </references>
      </pivotArea>
    </chartFormat>
    <chartFormat chart="8" format="334">
      <pivotArea type="data" outline="0" fieldPosition="0">
        <references count="2">
          <reference field="4294967294" count="1" selected="0">
            <x v="3"/>
          </reference>
          <reference field="0" count="1" selected="0">
            <x v="27"/>
          </reference>
        </references>
      </pivotArea>
    </chartFormat>
    <chartFormat chart="8" format="335">
      <pivotArea type="data" outline="0" fieldPosition="0">
        <references count="2">
          <reference field="4294967294" count="1" selected="0">
            <x v="3"/>
          </reference>
          <reference field="0" count="1" selected="0">
            <x v="28"/>
          </reference>
        </references>
      </pivotArea>
    </chartFormat>
    <chartFormat chart="8" format="336">
      <pivotArea type="data" outline="0" fieldPosition="0">
        <references count="2">
          <reference field="4294967294" count="1" selected="0">
            <x v="3"/>
          </reference>
          <reference field="0" count="1" selected="0">
            <x v="29"/>
          </reference>
        </references>
      </pivotArea>
    </chartFormat>
    <chartFormat chart="8" format="337">
      <pivotArea type="data" outline="0" fieldPosition="0">
        <references count="2">
          <reference field="4294967294" count="1" selected="0">
            <x v="3"/>
          </reference>
          <reference field="0" count="1" selected="0">
            <x v="30"/>
          </reference>
        </references>
      </pivotArea>
    </chartFormat>
    <chartFormat chart="8" format="338" series="1">
      <pivotArea type="data" outline="0" fieldPosition="0">
        <references count="1">
          <reference field="4294967294" count="1" selected="0">
            <x v="4"/>
          </reference>
        </references>
      </pivotArea>
    </chartFormat>
    <chartFormat chart="8" format="339">
      <pivotArea type="data" outline="0" fieldPosition="0">
        <references count="2">
          <reference field="4294967294" count="1" selected="0">
            <x v="4"/>
          </reference>
          <reference field="0" count="1" selected="0">
            <x v="0"/>
          </reference>
        </references>
      </pivotArea>
    </chartFormat>
    <chartFormat chart="8" format="340">
      <pivotArea type="data" outline="0" fieldPosition="0">
        <references count="2">
          <reference field="4294967294" count="1" selected="0">
            <x v="4"/>
          </reference>
          <reference field="0" count="1" selected="0">
            <x v="1"/>
          </reference>
        </references>
      </pivotArea>
    </chartFormat>
    <chartFormat chart="8" format="341">
      <pivotArea type="data" outline="0" fieldPosition="0">
        <references count="2">
          <reference field="4294967294" count="1" selected="0">
            <x v="4"/>
          </reference>
          <reference field="0" count="1" selected="0">
            <x v="2"/>
          </reference>
        </references>
      </pivotArea>
    </chartFormat>
    <chartFormat chart="8" format="342">
      <pivotArea type="data" outline="0" fieldPosition="0">
        <references count="2">
          <reference field="4294967294" count="1" selected="0">
            <x v="4"/>
          </reference>
          <reference field="0" count="1" selected="0">
            <x v="3"/>
          </reference>
        </references>
      </pivotArea>
    </chartFormat>
    <chartFormat chart="8" format="343">
      <pivotArea type="data" outline="0" fieldPosition="0">
        <references count="2">
          <reference field="4294967294" count="1" selected="0">
            <x v="4"/>
          </reference>
          <reference field="0" count="1" selected="0">
            <x v="4"/>
          </reference>
        </references>
      </pivotArea>
    </chartFormat>
    <chartFormat chart="8" format="344">
      <pivotArea type="data" outline="0" fieldPosition="0">
        <references count="2">
          <reference field="4294967294" count="1" selected="0">
            <x v="4"/>
          </reference>
          <reference field="0" count="1" selected="0">
            <x v="5"/>
          </reference>
        </references>
      </pivotArea>
    </chartFormat>
    <chartFormat chart="8" format="345">
      <pivotArea type="data" outline="0" fieldPosition="0">
        <references count="2">
          <reference field="4294967294" count="1" selected="0">
            <x v="4"/>
          </reference>
          <reference field="0" count="1" selected="0">
            <x v="6"/>
          </reference>
        </references>
      </pivotArea>
    </chartFormat>
    <chartFormat chart="8" format="346">
      <pivotArea type="data" outline="0" fieldPosition="0">
        <references count="2">
          <reference field="4294967294" count="1" selected="0">
            <x v="4"/>
          </reference>
          <reference field="0" count="1" selected="0">
            <x v="7"/>
          </reference>
        </references>
      </pivotArea>
    </chartFormat>
    <chartFormat chart="8" format="347">
      <pivotArea type="data" outline="0" fieldPosition="0">
        <references count="2">
          <reference field="4294967294" count="1" selected="0">
            <x v="4"/>
          </reference>
          <reference field="0" count="1" selected="0">
            <x v="8"/>
          </reference>
        </references>
      </pivotArea>
    </chartFormat>
    <chartFormat chart="8" format="348">
      <pivotArea type="data" outline="0" fieldPosition="0">
        <references count="2">
          <reference field="4294967294" count="1" selected="0">
            <x v="4"/>
          </reference>
          <reference field="0" count="1" selected="0">
            <x v="9"/>
          </reference>
        </references>
      </pivotArea>
    </chartFormat>
    <chartFormat chart="8" format="349">
      <pivotArea type="data" outline="0" fieldPosition="0">
        <references count="2">
          <reference field="4294967294" count="1" selected="0">
            <x v="4"/>
          </reference>
          <reference field="0" count="1" selected="0">
            <x v="10"/>
          </reference>
        </references>
      </pivotArea>
    </chartFormat>
    <chartFormat chart="8" format="350">
      <pivotArea type="data" outline="0" fieldPosition="0">
        <references count="2">
          <reference field="4294967294" count="1" selected="0">
            <x v="4"/>
          </reference>
          <reference field="0" count="1" selected="0">
            <x v="11"/>
          </reference>
        </references>
      </pivotArea>
    </chartFormat>
    <chartFormat chart="8" format="351">
      <pivotArea type="data" outline="0" fieldPosition="0">
        <references count="2">
          <reference field="4294967294" count="1" selected="0">
            <x v="4"/>
          </reference>
          <reference field="0" count="1" selected="0">
            <x v="12"/>
          </reference>
        </references>
      </pivotArea>
    </chartFormat>
    <chartFormat chart="8" format="352">
      <pivotArea type="data" outline="0" fieldPosition="0">
        <references count="2">
          <reference field="4294967294" count="1" selected="0">
            <x v="4"/>
          </reference>
          <reference field="0" count="1" selected="0">
            <x v="13"/>
          </reference>
        </references>
      </pivotArea>
    </chartFormat>
    <chartFormat chart="8" format="353">
      <pivotArea type="data" outline="0" fieldPosition="0">
        <references count="2">
          <reference field="4294967294" count="1" selected="0">
            <x v="4"/>
          </reference>
          <reference field="0" count="1" selected="0">
            <x v="14"/>
          </reference>
        </references>
      </pivotArea>
    </chartFormat>
    <chartFormat chart="8" format="354">
      <pivotArea type="data" outline="0" fieldPosition="0">
        <references count="2">
          <reference field="4294967294" count="1" selected="0">
            <x v="4"/>
          </reference>
          <reference field="0" count="1" selected="0">
            <x v="15"/>
          </reference>
        </references>
      </pivotArea>
    </chartFormat>
    <chartFormat chart="8" format="355">
      <pivotArea type="data" outline="0" fieldPosition="0">
        <references count="2">
          <reference field="4294967294" count="1" selected="0">
            <x v="4"/>
          </reference>
          <reference field="0" count="1" selected="0">
            <x v="16"/>
          </reference>
        </references>
      </pivotArea>
    </chartFormat>
    <chartFormat chart="8" format="356">
      <pivotArea type="data" outline="0" fieldPosition="0">
        <references count="2">
          <reference field="4294967294" count="1" selected="0">
            <x v="4"/>
          </reference>
          <reference field="0" count="1" selected="0">
            <x v="17"/>
          </reference>
        </references>
      </pivotArea>
    </chartFormat>
    <chartFormat chart="8" format="357">
      <pivotArea type="data" outline="0" fieldPosition="0">
        <references count="2">
          <reference field="4294967294" count="1" selected="0">
            <x v="4"/>
          </reference>
          <reference field="0" count="1" selected="0">
            <x v="18"/>
          </reference>
        </references>
      </pivotArea>
    </chartFormat>
    <chartFormat chart="8" format="358">
      <pivotArea type="data" outline="0" fieldPosition="0">
        <references count="2">
          <reference field="4294967294" count="1" selected="0">
            <x v="4"/>
          </reference>
          <reference field="0" count="1" selected="0">
            <x v="19"/>
          </reference>
        </references>
      </pivotArea>
    </chartFormat>
    <chartFormat chart="8" format="359">
      <pivotArea type="data" outline="0" fieldPosition="0">
        <references count="2">
          <reference field="4294967294" count="1" selected="0">
            <x v="4"/>
          </reference>
          <reference field="0" count="1" selected="0">
            <x v="20"/>
          </reference>
        </references>
      </pivotArea>
    </chartFormat>
    <chartFormat chart="8" format="360">
      <pivotArea type="data" outline="0" fieldPosition="0">
        <references count="2">
          <reference field="4294967294" count="1" selected="0">
            <x v="4"/>
          </reference>
          <reference field="0" count="1" selected="0">
            <x v="21"/>
          </reference>
        </references>
      </pivotArea>
    </chartFormat>
    <chartFormat chart="8" format="361">
      <pivotArea type="data" outline="0" fieldPosition="0">
        <references count="2">
          <reference field="4294967294" count="1" selected="0">
            <x v="4"/>
          </reference>
          <reference field="0" count="1" selected="0">
            <x v="22"/>
          </reference>
        </references>
      </pivotArea>
    </chartFormat>
    <chartFormat chart="8" format="362">
      <pivotArea type="data" outline="0" fieldPosition="0">
        <references count="2">
          <reference field="4294967294" count="1" selected="0">
            <x v="4"/>
          </reference>
          <reference field="0" count="1" selected="0">
            <x v="23"/>
          </reference>
        </references>
      </pivotArea>
    </chartFormat>
    <chartFormat chart="8" format="363">
      <pivotArea type="data" outline="0" fieldPosition="0">
        <references count="2">
          <reference field="4294967294" count="1" selected="0">
            <x v="4"/>
          </reference>
          <reference field="0" count="1" selected="0">
            <x v="24"/>
          </reference>
        </references>
      </pivotArea>
    </chartFormat>
    <chartFormat chart="8" format="364">
      <pivotArea type="data" outline="0" fieldPosition="0">
        <references count="2">
          <reference field="4294967294" count="1" selected="0">
            <x v="4"/>
          </reference>
          <reference field="0" count="1" selected="0">
            <x v="25"/>
          </reference>
        </references>
      </pivotArea>
    </chartFormat>
    <chartFormat chart="8" format="365">
      <pivotArea type="data" outline="0" fieldPosition="0">
        <references count="2">
          <reference field="4294967294" count="1" selected="0">
            <x v="4"/>
          </reference>
          <reference field="0" count="1" selected="0">
            <x v="26"/>
          </reference>
        </references>
      </pivotArea>
    </chartFormat>
    <chartFormat chart="8" format="366">
      <pivotArea type="data" outline="0" fieldPosition="0">
        <references count="2">
          <reference field="4294967294" count="1" selected="0">
            <x v="4"/>
          </reference>
          <reference field="0" count="1" selected="0">
            <x v="27"/>
          </reference>
        </references>
      </pivotArea>
    </chartFormat>
    <chartFormat chart="8" format="367">
      <pivotArea type="data" outline="0" fieldPosition="0">
        <references count="2">
          <reference field="4294967294" count="1" selected="0">
            <x v="4"/>
          </reference>
          <reference field="0" count="1" selected="0">
            <x v="28"/>
          </reference>
        </references>
      </pivotArea>
    </chartFormat>
    <chartFormat chart="8" format="368">
      <pivotArea type="data" outline="0" fieldPosition="0">
        <references count="2">
          <reference field="4294967294" count="1" selected="0">
            <x v="4"/>
          </reference>
          <reference field="0" count="1" selected="0">
            <x v="29"/>
          </reference>
        </references>
      </pivotArea>
    </chartFormat>
    <chartFormat chart="8" format="369">
      <pivotArea type="data" outline="0" fieldPosition="0">
        <references count="2">
          <reference field="4294967294" count="1" selected="0">
            <x v="4"/>
          </reference>
          <reference field="0" count="1" selected="0">
            <x v="30"/>
          </reference>
        </references>
      </pivotArea>
    </chartFormat>
    <chartFormat chart="8" format="370" series="1">
      <pivotArea type="data" outline="0" fieldPosition="0">
        <references count="1">
          <reference field="4294967294" count="1" selected="0">
            <x v="5"/>
          </reference>
        </references>
      </pivotArea>
    </chartFormat>
    <chartFormat chart="8" format="371">
      <pivotArea type="data" outline="0" fieldPosition="0">
        <references count="2">
          <reference field="4294967294" count="1" selected="0">
            <x v="5"/>
          </reference>
          <reference field="0" count="1" selected="0">
            <x v="0"/>
          </reference>
        </references>
      </pivotArea>
    </chartFormat>
    <chartFormat chart="8" format="372">
      <pivotArea type="data" outline="0" fieldPosition="0">
        <references count="2">
          <reference field="4294967294" count="1" selected="0">
            <x v="5"/>
          </reference>
          <reference field="0" count="1" selected="0">
            <x v="1"/>
          </reference>
        </references>
      </pivotArea>
    </chartFormat>
    <chartFormat chart="8" format="373">
      <pivotArea type="data" outline="0" fieldPosition="0">
        <references count="2">
          <reference field="4294967294" count="1" selected="0">
            <x v="5"/>
          </reference>
          <reference field="0" count="1" selected="0">
            <x v="2"/>
          </reference>
        </references>
      </pivotArea>
    </chartFormat>
    <chartFormat chart="8" format="374">
      <pivotArea type="data" outline="0" fieldPosition="0">
        <references count="2">
          <reference field="4294967294" count="1" selected="0">
            <x v="5"/>
          </reference>
          <reference field="0" count="1" selected="0">
            <x v="3"/>
          </reference>
        </references>
      </pivotArea>
    </chartFormat>
    <chartFormat chart="8" format="375">
      <pivotArea type="data" outline="0" fieldPosition="0">
        <references count="2">
          <reference field="4294967294" count="1" selected="0">
            <x v="5"/>
          </reference>
          <reference field="0" count="1" selected="0">
            <x v="4"/>
          </reference>
        </references>
      </pivotArea>
    </chartFormat>
    <chartFormat chart="8" format="376">
      <pivotArea type="data" outline="0" fieldPosition="0">
        <references count="2">
          <reference field="4294967294" count="1" selected="0">
            <x v="5"/>
          </reference>
          <reference field="0" count="1" selected="0">
            <x v="5"/>
          </reference>
        </references>
      </pivotArea>
    </chartFormat>
    <chartFormat chart="8" format="377">
      <pivotArea type="data" outline="0" fieldPosition="0">
        <references count="2">
          <reference field="4294967294" count="1" selected="0">
            <x v="5"/>
          </reference>
          <reference field="0" count="1" selected="0">
            <x v="6"/>
          </reference>
        </references>
      </pivotArea>
    </chartFormat>
    <chartFormat chart="8" format="378">
      <pivotArea type="data" outline="0" fieldPosition="0">
        <references count="2">
          <reference field="4294967294" count="1" selected="0">
            <x v="5"/>
          </reference>
          <reference field="0" count="1" selected="0">
            <x v="7"/>
          </reference>
        </references>
      </pivotArea>
    </chartFormat>
    <chartFormat chart="8" format="379">
      <pivotArea type="data" outline="0" fieldPosition="0">
        <references count="2">
          <reference field="4294967294" count="1" selected="0">
            <x v="5"/>
          </reference>
          <reference field="0" count="1" selected="0">
            <x v="8"/>
          </reference>
        </references>
      </pivotArea>
    </chartFormat>
    <chartFormat chart="8" format="380">
      <pivotArea type="data" outline="0" fieldPosition="0">
        <references count="2">
          <reference field="4294967294" count="1" selected="0">
            <x v="5"/>
          </reference>
          <reference field="0" count="1" selected="0">
            <x v="9"/>
          </reference>
        </references>
      </pivotArea>
    </chartFormat>
    <chartFormat chart="8" format="381">
      <pivotArea type="data" outline="0" fieldPosition="0">
        <references count="2">
          <reference field="4294967294" count="1" selected="0">
            <x v="5"/>
          </reference>
          <reference field="0" count="1" selected="0">
            <x v="10"/>
          </reference>
        </references>
      </pivotArea>
    </chartFormat>
    <chartFormat chart="8" format="382">
      <pivotArea type="data" outline="0" fieldPosition="0">
        <references count="2">
          <reference field="4294967294" count="1" selected="0">
            <x v="5"/>
          </reference>
          <reference field="0" count="1" selected="0">
            <x v="11"/>
          </reference>
        </references>
      </pivotArea>
    </chartFormat>
    <chartFormat chart="8" format="383">
      <pivotArea type="data" outline="0" fieldPosition="0">
        <references count="2">
          <reference field="4294967294" count="1" selected="0">
            <x v="5"/>
          </reference>
          <reference field="0" count="1" selected="0">
            <x v="12"/>
          </reference>
        </references>
      </pivotArea>
    </chartFormat>
    <chartFormat chart="8" format="384">
      <pivotArea type="data" outline="0" fieldPosition="0">
        <references count="2">
          <reference field="4294967294" count="1" selected="0">
            <x v="5"/>
          </reference>
          <reference field="0" count="1" selected="0">
            <x v="13"/>
          </reference>
        </references>
      </pivotArea>
    </chartFormat>
    <chartFormat chart="8" format="385">
      <pivotArea type="data" outline="0" fieldPosition="0">
        <references count="2">
          <reference field="4294967294" count="1" selected="0">
            <x v="5"/>
          </reference>
          <reference field="0" count="1" selected="0">
            <x v="14"/>
          </reference>
        </references>
      </pivotArea>
    </chartFormat>
    <chartFormat chart="8" format="386">
      <pivotArea type="data" outline="0" fieldPosition="0">
        <references count="2">
          <reference field="4294967294" count="1" selected="0">
            <x v="5"/>
          </reference>
          <reference field="0" count="1" selected="0">
            <x v="15"/>
          </reference>
        </references>
      </pivotArea>
    </chartFormat>
    <chartFormat chart="8" format="387">
      <pivotArea type="data" outline="0" fieldPosition="0">
        <references count="2">
          <reference field="4294967294" count="1" selected="0">
            <x v="5"/>
          </reference>
          <reference field="0" count="1" selected="0">
            <x v="16"/>
          </reference>
        </references>
      </pivotArea>
    </chartFormat>
    <chartFormat chart="8" format="388">
      <pivotArea type="data" outline="0" fieldPosition="0">
        <references count="2">
          <reference field="4294967294" count="1" selected="0">
            <x v="5"/>
          </reference>
          <reference field="0" count="1" selected="0">
            <x v="17"/>
          </reference>
        </references>
      </pivotArea>
    </chartFormat>
    <chartFormat chart="8" format="389">
      <pivotArea type="data" outline="0" fieldPosition="0">
        <references count="2">
          <reference field="4294967294" count="1" selected="0">
            <x v="5"/>
          </reference>
          <reference field="0" count="1" selected="0">
            <x v="18"/>
          </reference>
        </references>
      </pivotArea>
    </chartFormat>
    <chartFormat chart="8" format="390">
      <pivotArea type="data" outline="0" fieldPosition="0">
        <references count="2">
          <reference field="4294967294" count="1" selected="0">
            <x v="5"/>
          </reference>
          <reference field="0" count="1" selected="0">
            <x v="19"/>
          </reference>
        </references>
      </pivotArea>
    </chartFormat>
    <chartFormat chart="8" format="391">
      <pivotArea type="data" outline="0" fieldPosition="0">
        <references count="2">
          <reference field="4294967294" count="1" selected="0">
            <x v="5"/>
          </reference>
          <reference field="0" count="1" selected="0">
            <x v="20"/>
          </reference>
        </references>
      </pivotArea>
    </chartFormat>
    <chartFormat chart="8" format="392">
      <pivotArea type="data" outline="0" fieldPosition="0">
        <references count="2">
          <reference field="4294967294" count="1" selected="0">
            <x v="5"/>
          </reference>
          <reference field="0" count="1" selected="0">
            <x v="21"/>
          </reference>
        </references>
      </pivotArea>
    </chartFormat>
    <chartFormat chart="8" format="393">
      <pivotArea type="data" outline="0" fieldPosition="0">
        <references count="2">
          <reference field="4294967294" count="1" selected="0">
            <x v="5"/>
          </reference>
          <reference field="0" count="1" selected="0">
            <x v="22"/>
          </reference>
        </references>
      </pivotArea>
    </chartFormat>
    <chartFormat chart="8" format="394">
      <pivotArea type="data" outline="0" fieldPosition="0">
        <references count="2">
          <reference field="4294967294" count="1" selected="0">
            <x v="5"/>
          </reference>
          <reference field="0" count="1" selected="0">
            <x v="23"/>
          </reference>
        </references>
      </pivotArea>
    </chartFormat>
    <chartFormat chart="8" format="395">
      <pivotArea type="data" outline="0" fieldPosition="0">
        <references count="2">
          <reference field="4294967294" count="1" selected="0">
            <x v="5"/>
          </reference>
          <reference field="0" count="1" selected="0">
            <x v="24"/>
          </reference>
        </references>
      </pivotArea>
    </chartFormat>
    <chartFormat chart="8" format="396">
      <pivotArea type="data" outline="0" fieldPosition="0">
        <references count="2">
          <reference field="4294967294" count="1" selected="0">
            <x v="5"/>
          </reference>
          <reference field="0" count="1" selected="0">
            <x v="25"/>
          </reference>
        </references>
      </pivotArea>
    </chartFormat>
    <chartFormat chart="8" format="397">
      <pivotArea type="data" outline="0" fieldPosition="0">
        <references count="2">
          <reference field="4294967294" count="1" selected="0">
            <x v="5"/>
          </reference>
          <reference field="0" count="1" selected="0">
            <x v="26"/>
          </reference>
        </references>
      </pivotArea>
    </chartFormat>
    <chartFormat chart="8" format="398">
      <pivotArea type="data" outline="0" fieldPosition="0">
        <references count="2">
          <reference field="4294967294" count="1" selected="0">
            <x v="5"/>
          </reference>
          <reference field="0" count="1" selected="0">
            <x v="27"/>
          </reference>
        </references>
      </pivotArea>
    </chartFormat>
    <chartFormat chart="8" format="399">
      <pivotArea type="data" outline="0" fieldPosition="0">
        <references count="2">
          <reference field="4294967294" count="1" selected="0">
            <x v="5"/>
          </reference>
          <reference field="0" count="1" selected="0">
            <x v="28"/>
          </reference>
        </references>
      </pivotArea>
    </chartFormat>
    <chartFormat chart="8" format="400">
      <pivotArea type="data" outline="0" fieldPosition="0">
        <references count="2">
          <reference field="4294967294" count="1" selected="0">
            <x v="5"/>
          </reference>
          <reference field="0" count="1" selected="0">
            <x v="29"/>
          </reference>
        </references>
      </pivotArea>
    </chartFormat>
    <chartFormat chart="8" format="401">
      <pivotArea type="data" outline="0" fieldPosition="0">
        <references count="2">
          <reference field="4294967294" count="1" selected="0">
            <x v="5"/>
          </reference>
          <reference field="0" count="1" selected="0">
            <x v="30"/>
          </reference>
        </references>
      </pivotArea>
    </chartFormat>
    <chartFormat chart="12" format="12"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1"/>
          </reference>
        </references>
      </pivotArea>
    </chartFormat>
    <chartFormat chart="12" format="14" series="1">
      <pivotArea type="data" outline="0" fieldPosition="0">
        <references count="1">
          <reference field="4294967294" count="1" selected="0">
            <x v="2"/>
          </reference>
        </references>
      </pivotArea>
    </chartFormat>
    <chartFormat chart="12" format="15" series="1">
      <pivotArea type="data" outline="0" fieldPosition="0">
        <references count="1">
          <reference field="4294967294" count="1" selected="0">
            <x v="3"/>
          </reference>
        </references>
      </pivotArea>
    </chartFormat>
    <chartFormat chart="12" format="16" series="1">
      <pivotArea type="data" outline="0" fieldPosition="0">
        <references count="1">
          <reference field="4294967294" count="1" selected="0">
            <x v="4"/>
          </reference>
        </references>
      </pivotArea>
    </chartFormat>
    <chartFormat chart="12" format="17" series="1">
      <pivotArea type="data" outline="0" fieldPosition="0">
        <references count="1">
          <reference field="4294967294" count="1" selected="0">
            <x v="5"/>
          </reference>
        </references>
      </pivotArea>
    </chartFormat>
    <chartFormat chart="15" format="24" series="1">
      <pivotArea type="data" outline="0" fieldPosition="0">
        <references count="1">
          <reference field="4294967294" count="1" selected="0">
            <x v="0"/>
          </reference>
        </references>
      </pivotArea>
    </chartFormat>
    <chartFormat chart="15" format="25" series="1">
      <pivotArea type="data" outline="0" fieldPosition="0">
        <references count="1">
          <reference field="4294967294" count="1" selected="0">
            <x v="1"/>
          </reference>
        </references>
      </pivotArea>
    </chartFormat>
    <chartFormat chart="15" format="26" series="1">
      <pivotArea type="data" outline="0" fieldPosition="0">
        <references count="1">
          <reference field="4294967294" count="1" selected="0">
            <x v="2"/>
          </reference>
        </references>
      </pivotArea>
    </chartFormat>
    <chartFormat chart="15" format="27" series="1">
      <pivotArea type="data" outline="0" fieldPosition="0">
        <references count="1">
          <reference field="4294967294" count="1" selected="0">
            <x v="3"/>
          </reference>
        </references>
      </pivotArea>
    </chartFormat>
    <chartFormat chart="15" format="28" series="1">
      <pivotArea type="data" outline="0" fieldPosition="0">
        <references count="1">
          <reference field="4294967294" count="1" selected="0">
            <x v="4"/>
          </reference>
        </references>
      </pivotArea>
    </chartFormat>
    <chartFormat chart="15" format="29" series="1">
      <pivotArea type="data" outline="0" fieldPosition="0">
        <references count="1">
          <reference field="4294967294" count="1" selected="0">
            <x v="5"/>
          </reference>
        </references>
      </pivotArea>
    </chartFormat>
    <chartFormat chart="16" format="402" series="1">
      <pivotArea type="data" outline="0" fieldPosition="0">
        <references count="1">
          <reference field="4294967294" count="1" selected="0">
            <x v="0"/>
          </reference>
        </references>
      </pivotArea>
    </chartFormat>
    <chartFormat chart="16" format="403">
      <pivotArea type="data" outline="0" fieldPosition="0">
        <references count="2">
          <reference field="4294967294" count="1" selected="0">
            <x v="0"/>
          </reference>
          <reference field="0" count="1" selected="0">
            <x v="0"/>
          </reference>
        </references>
      </pivotArea>
    </chartFormat>
    <chartFormat chart="16" format="404">
      <pivotArea type="data" outline="0" fieldPosition="0">
        <references count="2">
          <reference field="4294967294" count="1" selected="0">
            <x v="0"/>
          </reference>
          <reference field="0" count="1" selected="0">
            <x v="1"/>
          </reference>
        </references>
      </pivotArea>
    </chartFormat>
    <chartFormat chart="16" format="405">
      <pivotArea type="data" outline="0" fieldPosition="0">
        <references count="2">
          <reference field="4294967294" count="1" selected="0">
            <x v="0"/>
          </reference>
          <reference field="0" count="1" selected="0">
            <x v="2"/>
          </reference>
        </references>
      </pivotArea>
    </chartFormat>
    <chartFormat chart="16" format="406">
      <pivotArea type="data" outline="0" fieldPosition="0">
        <references count="2">
          <reference field="4294967294" count="1" selected="0">
            <x v="0"/>
          </reference>
          <reference field="0" count="1" selected="0">
            <x v="3"/>
          </reference>
        </references>
      </pivotArea>
    </chartFormat>
    <chartFormat chart="16" format="407">
      <pivotArea type="data" outline="0" fieldPosition="0">
        <references count="2">
          <reference field="4294967294" count="1" selected="0">
            <x v="0"/>
          </reference>
          <reference field="0" count="1" selected="0">
            <x v="4"/>
          </reference>
        </references>
      </pivotArea>
    </chartFormat>
    <chartFormat chart="16" format="408">
      <pivotArea type="data" outline="0" fieldPosition="0">
        <references count="2">
          <reference field="4294967294" count="1" selected="0">
            <x v="0"/>
          </reference>
          <reference field="0" count="1" selected="0">
            <x v="5"/>
          </reference>
        </references>
      </pivotArea>
    </chartFormat>
    <chartFormat chart="16" format="409">
      <pivotArea type="data" outline="0" fieldPosition="0">
        <references count="2">
          <reference field="4294967294" count="1" selected="0">
            <x v="0"/>
          </reference>
          <reference field="0" count="1" selected="0">
            <x v="6"/>
          </reference>
        </references>
      </pivotArea>
    </chartFormat>
    <chartFormat chart="16" format="410">
      <pivotArea type="data" outline="0" fieldPosition="0">
        <references count="2">
          <reference field="4294967294" count="1" selected="0">
            <x v="0"/>
          </reference>
          <reference field="0" count="1" selected="0">
            <x v="7"/>
          </reference>
        </references>
      </pivotArea>
    </chartFormat>
    <chartFormat chart="16" format="411">
      <pivotArea type="data" outline="0" fieldPosition="0">
        <references count="2">
          <reference field="4294967294" count="1" selected="0">
            <x v="0"/>
          </reference>
          <reference field="0" count="1" selected="0">
            <x v="8"/>
          </reference>
        </references>
      </pivotArea>
    </chartFormat>
    <chartFormat chart="16" format="412">
      <pivotArea type="data" outline="0" fieldPosition="0">
        <references count="2">
          <reference field="4294967294" count="1" selected="0">
            <x v="0"/>
          </reference>
          <reference field="0" count="1" selected="0">
            <x v="9"/>
          </reference>
        </references>
      </pivotArea>
    </chartFormat>
    <chartFormat chart="16" format="413">
      <pivotArea type="data" outline="0" fieldPosition="0">
        <references count="2">
          <reference field="4294967294" count="1" selected="0">
            <x v="0"/>
          </reference>
          <reference field="0" count="1" selected="0">
            <x v="10"/>
          </reference>
        </references>
      </pivotArea>
    </chartFormat>
    <chartFormat chart="16" format="414">
      <pivotArea type="data" outline="0" fieldPosition="0">
        <references count="2">
          <reference field="4294967294" count="1" selected="0">
            <x v="0"/>
          </reference>
          <reference field="0" count="1" selected="0">
            <x v="11"/>
          </reference>
        </references>
      </pivotArea>
    </chartFormat>
    <chartFormat chart="16" format="415">
      <pivotArea type="data" outline="0" fieldPosition="0">
        <references count="2">
          <reference field="4294967294" count="1" selected="0">
            <x v="0"/>
          </reference>
          <reference field="0" count="1" selected="0">
            <x v="12"/>
          </reference>
        </references>
      </pivotArea>
    </chartFormat>
    <chartFormat chart="16" format="416">
      <pivotArea type="data" outline="0" fieldPosition="0">
        <references count="2">
          <reference field="4294967294" count="1" selected="0">
            <x v="0"/>
          </reference>
          <reference field="0" count="1" selected="0">
            <x v="13"/>
          </reference>
        </references>
      </pivotArea>
    </chartFormat>
    <chartFormat chart="16" format="417">
      <pivotArea type="data" outline="0" fieldPosition="0">
        <references count="2">
          <reference field="4294967294" count="1" selected="0">
            <x v="0"/>
          </reference>
          <reference field="0" count="1" selected="0">
            <x v="14"/>
          </reference>
        </references>
      </pivotArea>
    </chartFormat>
    <chartFormat chart="16" format="418">
      <pivotArea type="data" outline="0" fieldPosition="0">
        <references count="2">
          <reference field="4294967294" count="1" selected="0">
            <x v="0"/>
          </reference>
          <reference field="0" count="1" selected="0">
            <x v="15"/>
          </reference>
        </references>
      </pivotArea>
    </chartFormat>
    <chartFormat chart="16" format="419">
      <pivotArea type="data" outline="0" fieldPosition="0">
        <references count="2">
          <reference field="4294967294" count="1" selected="0">
            <x v="0"/>
          </reference>
          <reference field="0" count="1" selected="0">
            <x v="16"/>
          </reference>
        </references>
      </pivotArea>
    </chartFormat>
    <chartFormat chart="16" format="420">
      <pivotArea type="data" outline="0" fieldPosition="0">
        <references count="2">
          <reference field="4294967294" count="1" selected="0">
            <x v="0"/>
          </reference>
          <reference field="0" count="1" selected="0">
            <x v="17"/>
          </reference>
        </references>
      </pivotArea>
    </chartFormat>
    <chartFormat chart="16" format="421">
      <pivotArea type="data" outline="0" fieldPosition="0">
        <references count="2">
          <reference field="4294967294" count="1" selected="0">
            <x v="0"/>
          </reference>
          <reference field="0" count="1" selected="0">
            <x v="18"/>
          </reference>
        </references>
      </pivotArea>
    </chartFormat>
    <chartFormat chart="16" format="422">
      <pivotArea type="data" outline="0" fieldPosition="0">
        <references count="2">
          <reference field="4294967294" count="1" selected="0">
            <x v="0"/>
          </reference>
          <reference field="0" count="1" selected="0">
            <x v="19"/>
          </reference>
        </references>
      </pivotArea>
    </chartFormat>
    <chartFormat chart="16" format="423">
      <pivotArea type="data" outline="0" fieldPosition="0">
        <references count="2">
          <reference field="4294967294" count="1" selected="0">
            <x v="0"/>
          </reference>
          <reference field="0" count="1" selected="0">
            <x v="20"/>
          </reference>
        </references>
      </pivotArea>
    </chartFormat>
    <chartFormat chart="16" format="424">
      <pivotArea type="data" outline="0" fieldPosition="0">
        <references count="2">
          <reference field="4294967294" count="1" selected="0">
            <x v="0"/>
          </reference>
          <reference field="0" count="1" selected="0">
            <x v="21"/>
          </reference>
        </references>
      </pivotArea>
    </chartFormat>
    <chartFormat chart="16" format="425">
      <pivotArea type="data" outline="0" fieldPosition="0">
        <references count="2">
          <reference field="4294967294" count="1" selected="0">
            <x v="0"/>
          </reference>
          <reference field="0" count="1" selected="0">
            <x v="22"/>
          </reference>
        </references>
      </pivotArea>
    </chartFormat>
    <chartFormat chart="16" format="426">
      <pivotArea type="data" outline="0" fieldPosition="0">
        <references count="2">
          <reference field="4294967294" count="1" selected="0">
            <x v="0"/>
          </reference>
          <reference field="0" count="1" selected="0">
            <x v="23"/>
          </reference>
        </references>
      </pivotArea>
    </chartFormat>
    <chartFormat chart="16" format="427">
      <pivotArea type="data" outline="0" fieldPosition="0">
        <references count="2">
          <reference field="4294967294" count="1" selected="0">
            <x v="0"/>
          </reference>
          <reference field="0" count="1" selected="0">
            <x v="24"/>
          </reference>
        </references>
      </pivotArea>
    </chartFormat>
    <chartFormat chart="16" format="428">
      <pivotArea type="data" outline="0" fieldPosition="0">
        <references count="2">
          <reference field="4294967294" count="1" selected="0">
            <x v="0"/>
          </reference>
          <reference field="0" count="1" selected="0">
            <x v="25"/>
          </reference>
        </references>
      </pivotArea>
    </chartFormat>
    <chartFormat chart="16" format="429">
      <pivotArea type="data" outline="0" fieldPosition="0">
        <references count="2">
          <reference field="4294967294" count="1" selected="0">
            <x v="0"/>
          </reference>
          <reference field="0" count="1" selected="0">
            <x v="26"/>
          </reference>
        </references>
      </pivotArea>
    </chartFormat>
    <chartFormat chart="16" format="430">
      <pivotArea type="data" outline="0" fieldPosition="0">
        <references count="2">
          <reference field="4294967294" count="1" selected="0">
            <x v="0"/>
          </reference>
          <reference field="0" count="1" selected="0">
            <x v="27"/>
          </reference>
        </references>
      </pivotArea>
    </chartFormat>
    <chartFormat chart="16" format="431">
      <pivotArea type="data" outline="0" fieldPosition="0">
        <references count="2">
          <reference field="4294967294" count="1" selected="0">
            <x v="0"/>
          </reference>
          <reference field="0" count="1" selected="0">
            <x v="28"/>
          </reference>
        </references>
      </pivotArea>
    </chartFormat>
    <chartFormat chart="16" format="432">
      <pivotArea type="data" outline="0" fieldPosition="0">
        <references count="2">
          <reference field="4294967294" count="1" selected="0">
            <x v="0"/>
          </reference>
          <reference field="0" count="1" selected="0">
            <x v="29"/>
          </reference>
        </references>
      </pivotArea>
    </chartFormat>
    <chartFormat chart="16" format="433">
      <pivotArea type="data" outline="0" fieldPosition="0">
        <references count="2">
          <reference field="4294967294" count="1" selected="0">
            <x v="0"/>
          </reference>
          <reference field="0" count="1" selected="0">
            <x v="30"/>
          </reference>
        </references>
      </pivotArea>
    </chartFormat>
    <chartFormat chart="16" format="434" series="1">
      <pivotArea type="data" outline="0" fieldPosition="0">
        <references count="1">
          <reference field="4294967294" count="1" selected="0">
            <x v="1"/>
          </reference>
        </references>
      </pivotArea>
    </chartFormat>
    <chartFormat chart="16" format="435">
      <pivotArea type="data" outline="0" fieldPosition="0">
        <references count="2">
          <reference field="4294967294" count="1" selected="0">
            <x v="1"/>
          </reference>
          <reference field="0" count="1" selected="0">
            <x v="0"/>
          </reference>
        </references>
      </pivotArea>
    </chartFormat>
    <chartFormat chart="16" format="436">
      <pivotArea type="data" outline="0" fieldPosition="0">
        <references count="2">
          <reference field="4294967294" count="1" selected="0">
            <x v="1"/>
          </reference>
          <reference field="0" count="1" selected="0">
            <x v="1"/>
          </reference>
        </references>
      </pivotArea>
    </chartFormat>
    <chartFormat chart="16" format="437">
      <pivotArea type="data" outline="0" fieldPosition="0">
        <references count="2">
          <reference field="4294967294" count="1" selected="0">
            <x v="1"/>
          </reference>
          <reference field="0" count="1" selected="0">
            <x v="2"/>
          </reference>
        </references>
      </pivotArea>
    </chartFormat>
    <chartFormat chart="16" format="438">
      <pivotArea type="data" outline="0" fieldPosition="0">
        <references count="2">
          <reference field="4294967294" count="1" selected="0">
            <x v="1"/>
          </reference>
          <reference field="0" count="1" selected="0">
            <x v="3"/>
          </reference>
        </references>
      </pivotArea>
    </chartFormat>
    <chartFormat chart="16" format="439">
      <pivotArea type="data" outline="0" fieldPosition="0">
        <references count="2">
          <reference field="4294967294" count="1" selected="0">
            <x v="1"/>
          </reference>
          <reference field="0" count="1" selected="0">
            <x v="4"/>
          </reference>
        </references>
      </pivotArea>
    </chartFormat>
    <chartFormat chart="16" format="440">
      <pivotArea type="data" outline="0" fieldPosition="0">
        <references count="2">
          <reference field="4294967294" count="1" selected="0">
            <x v="1"/>
          </reference>
          <reference field="0" count="1" selected="0">
            <x v="5"/>
          </reference>
        </references>
      </pivotArea>
    </chartFormat>
    <chartFormat chart="16" format="441">
      <pivotArea type="data" outline="0" fieldPosition="0">
        <references count="2">
          <reference field="4294967294" count="1" selected="0">
            <x v="1"/>
          </reference>
          <reference field="0" count="1" selected="0">
            <x v="6"/>
          </reference>
        </references>
      </pivotArea>
    </chartFormat>
    <chartFormat chart="16" format="442">
      <pivotArea type="data" outline="0" fieldPosition="0">
        <references count="2">
          <reference field="4294967294" count="1" selected="0">
            <x v="1"/>
          </reference>
          <reference field="0" count="1" selected="0">
            <x v="7"/>
          </reference>
        </references>
      </pivotArea>
    </chartFormat>
    <chartFormat chart="16" format="443">
      <pivotArea type="data" outline="0" fieldPosition="0">
        <references count="2">
          <reference field="4294967294" count="1" selected="0">
            <x v="1"/>
          </reference>
          <reference field="0" count="1" selected="0">
            <x v="8"/>
          </reference>
        </references>
      </pivotArea>
    </chartFormat>
    <chartFormat chart="16" format="444">
      <pivotArea type="data" outline="0" fieldPosition="0">
        <references count="2">
          <reference field="4294967294" count="1" selected="0">
            <x v="1"/>
          </reference>
          <reference field="0" count="1" selected="0">
            <x v="9"/>
          </reference>
        </references>
      </pivotArea>
    </chartFormat>
    <chartFormat chart="16" format="445">
      <pivotArea type="data" outline="0" fieldPosition="0">
        <references count="2">
          <reference field="4294967294" count="1" selected="0">
            <x v="1"/>
          </reference>
          <reference field="0" count="1" selected="0">
            <x v="10"/>
          </reference>
        </references>
      </pivotArea>
    </chartFormat>
    <chartFormat chart="16" format="446">
      <pivotArea type="data" outline="0" fieldPosition="0">
        <references count="2">
          <reference field="4294967294" count="1" selected="0">
            <x v="1"/>
          </reference>
          <reference field="0" count="1" selected="0">
            <x v="11"/>
          </reference>
        </references>
      </pivotArea>
    </chartFormat>
    <chartFormat chart="16" format="447">
      <pivotArea type="data" outline="0" fieldPosition="0">
        <references count="2">
          <reference field="4294967294" count="1" selected="0">
            <x v="1"/>
          </reference>
          <reference field="0" count="1" selected="0">
            <x v="12"/>
          </reference>
        </references>
      </pivotArea>
    </chartFormat>
    <chartFormat chart="16" format="448">
      <pivotArea type="data" outline="0" fieldPosition="0">
        <references count="2">
          <reference field="4294967294" count="1" selected="0">
            <x v="1"/>
          </reference>
          <reference field="0" count="1" selected="0">
            <x v="13"/>
          </reference>
        </references>
      </pivotArea>
    </chartFormat>
    <chartFormat chart="16" format="449">
      <pivotArea type="data" outline="0" fieldPosition="0">
        <references count="2">
          <reference field="4294967294" count="1" selected="0">
            <x v="1"/>
          </reference>
          <reference field="0" count="1" selected="0">
            <x v="14"/>
          </reference>
        </references>
      </pivotArea>
    </chartFormat>
    <chartFormat chart="16" format="450">
      <pivotArea type="data" outline="0" fieldPosition="0">
        <references count="2">
          <reference field="4294967294" count="1" selected="0">
            <x v="1"/>
          </reference>
          <reference field="0" count="1" selected="0">
            <x v="15"/>
          </reference>
        </references>
      </pivotArea>
    </chartFormat>
    <chartFormat chart="16" format="451">
      <pivotArea type="data" outline="0" fieldPosition="0">
        <references count="2">
          <reference field="4294967294" count="1" selected="0">
            <x v="1"/>
          </reference>
          <reference field="0" count="1" selected="0">
            <x v="16"/>
          </reference>
        </references>
      </pivotArea>
    </chartFormat>
    <chartFormat chart="16" format="452">
      <pivotArea type="data" outline="0" fieldPosition="0">
        <references count="2">
          <reference field="4294967294" count="1" selected="0">
            <x v="1"/>
          </reference>
          <reference field="0" count="1" selected="0">
            <x v="17"/>
          </reference>
        </references>
      </pivotArea>
    </chartFormat>
    <chartFormat chart="16" format="453">
      <pivotArea type="data" outline="0" fieldPosition="0">
        <references count="2">
          <reference field="4294967294" count="1" selected="0">
            <x v="1"/>
          </reference>
          <reference field="0" count="1" selected="0">
            <x v="18"/>
          </reference>
        </references>
      </pivotArea>
    </chartFormat>
    <chartFormat chart="16" format="454">
      <pivotArea type="data" outline="0" fieldPosition="0">
        <references count="2">
          <reference field="4294967294" count="1" selected="0">
            <x v="1"/>
          </reference>
          <reference field="0" count="1" selected="0">
            <x v="19"/>
          </reference>
        </references>
      </pivotArea>
    </chartFormat>
    <chartFormat chart="16" format="455">
      <pivotArea type="data" outline="0" fieldPosition="0">
        <references count="2">
          <reference field="4294967294" count="1" selected="0">
            <x v="1"/>
          </reference>
          <reference field="0" count="1" selected="0">
            <x v="20"/>
          </reference>
        </references>
      </pivotArea>
    </chartFormat>
    <chartFormat chart="16" format="456">
      <pivotArea type="data" outline="0" fieldPosition="0">
        <references count="2">
          <reference field="4294967294" count="1" selected="0">
            <x v="1"/>
          </reference>
          <reference field="0" count="1" selected="0">
            <x v="21"/>
          </reference>
        </references>
      </pivotArea>
    </chartFormat>
    <chartFormat chart="16" format="457">
      <pivotArea type="data" outline="0" fieldPosition="0">
        <references count="2">
          <reference field="4294967294" count="1" selected="0">
            <x v="1"/>
          </reference>
          <reference field="0" count="1" selected="0">
            <x v="22"/>
          </reference>
        </references>
      </pivotArea>
    </chartFormat>
    <chartFormat chart="16" format="458">
      <pivotArea type="data" outline="0" fieldPosition="0">
        <references count="2">
          <reference field="4294967294" count="1" selected="0">
            <x v="1"/>
          </reference>
          <reference field="0" count="1" selected="0">
            <x v="23"/>
          </reference>
        </references>
      </pivotArea>
    </chartFormat>
    <chartFormat chart="16" format="459">
      <pivotArea type="data" outline="0" fieldPosition="0">
        <references count="2">
          <reference field="4294967294" count="1" selected="0">
            <x v="1"/>
          </reference>
          <reference field="0" count="1" selected="0">
            <x v="24"/>
          </reference>
        </references>
      </pivotArea>
    </chartFormat>
    <chartFormat chart="16" format="460">
      <pivotArea type="data" outline="0" fieldPosition="0">
        <references count="2">
          <reference field="4294967294" count="1" selected="0">
            <x v="1"/>
          </reference>
          <reference field="0" count="1" selected="0">
            <x v="25"/>
          </reference>
        </references>
      </pivotArea>
    </chartFormat>
    <chartFormat chart="16" format="461">
      <pivotArea type="data" outline="0" fieldPosition="0">
        <references count="2">
          <reference field="4294967294" count="1" selected="0">
            <x v="1"/>
          </reference>
          <reference field="0" count="1" selected="0">
            <x v="26"/>
          </reference>
        </references>
      </pivotArea>
    </chartFormat>
    <chartFormat chart="16" format="462">
      <pivotArea type="data" outline="0" fieldPosition="0">
        <references count="2">
          <reference field="4294967294" count="1" selected="0">
            <x v="1"/>
          </reference>
          <reference field="0" count="1" selected="0">
            <x v="27"/>
          </reference>
        </references>
      </pivotArea>
    </chartFormat>
    <chartFormat chart="16" format="463">
      <pivotArea type="data" outline="0" fieldPosition="0">
        <references count="2">
          <reference field="4294967294" count="1" selected="0">
            <x v="1"/>
          </reference>
          <reference field="0" count="1" selected="0">
            <x v="28"/>
          </reference>
        </references>
      </pivotArea>
    </chartFormat>
    <chartFormat chart="16" format="464">
      <pivotArea type="data" outline="0" fieldPosition="0">
        <references count="2">
          <reference field="4294967294" count="1" selected="0">
            <x v="1"/>
          </reference>
          <reference field="0" count="1" selected="0">
            <x v="29"/>
          </reference>
        </references>
      </pivotArea>
    </chartFormat>
    <chartFormat chart="16" format="465">
      <pivotArea type="data" outline="0" fieldPosition="0">
        <references count="2">
          <reference field="4294967294" count="1" selected="0">
            <x v="1"/>
          </reference>
          <reference field="0" count="1" selected="0">
            <x v="30"/>
          </reference>
        </references>
      </pivotArea>
    </chartFormat>
    <chartFormat chart="16" format="466" series="1">
      <pivotArea type="data" outline="0" fieldPosition="0">
        <references count="1">
          <reference field="4294967294" count="1" selected="0">
            <x v="2"/>
          </reference>
        </references>
      </pivotArea>
    </chartFormat>
    <chartFormat chart="16" format="467">
      <pivotArea type="data" outline="0" fieldPosition="0">
        <references count="2">
          <reference field="4294967294" count="1" selected="0">
            <x v="2"/>
          </reference>
          <reference field="0" count="1" selected="0">
            <x v="0"/>
          </reference>
        </references>
      </pivotArea>
    </chartFormat>
    <chartFormat chart="16" format="468">
      <pivotArea type="data" outline="0" fieldPosition="0">
        <references count="2">
          <reference field="4294967294" count="1" selected="0">
            <x v="2"/>
          </reference>
          <reference field="0" count="1" selected="0">
            <x v="1"/>
          </reference>
        </references>
      </pivotArea>
    </chartFormat>
    <chartFormat chart="16" format="469">
      <pivotArea type="data" outline="0" fieldPosition="0">
        <references count="2">
          <reference field="4294967294" count="1" selected="0">
            <x v="2"/>
          </reference>
          <reference field="0" count="1" selected="0">
            <x v="2"/>
          </reference>
        </references>
      </pivotArea>
    </chartFormat>
    <chartFormat chart="16" format="470">
      <pivotArea type="data" outline="0" fieldPosition="0">
        <references count="2">
          <reference field="4294967294" count="1" selected="0">
            <x v="2"/>
          </reference>
          <reference field="0" count="1" selected="0">
            <x v="3"/>
          </reference>
        </references>
      </pivotArea>
    </chartFormat>
    <chartFormat chart="16" format="471">
      <pivotArea type="data" outline="0" fieldPosition="0">
        <references count="2">
          <reference field="4294967294" count="1" selected="0">
            <x v="2"/>
          </reference>
          <reference field="0" count="1" selected="0">
            <x v="4"/>
          </reference>
        </references>
      </pivotArea>
    </chartFormat>
    <chartFormat chart="16" format="472">
      <pivotArea type="data" outline="0" fieldPosition="0">
        <references count="2">
          <reference field="4294967294" count="1" selected="0">
            <x v="2"/>
          </reference>
          <reference field="0" count="1" selected="0">
            <x v="5"/>
          </reference>
        </references>
      </pivotArea>
    </chartFormat>
    <chartFormat chart="16" format="473">
      <pivotArea type="data" outline="0" fieldPosition="0">
        <references count="2">
          <reference field="4294967294" count="1" selected="0">
            <x v="2"/>
          </reference>
          <reference field="0" count="1" selected="0">
            <x v="6"/>
          </reference>
        </references>
      </pivotArea>
    </chartFormat>
    <chartFormat chart="16" format="474">
      <pivotArea type="data" outline="0" fieldPosition="0">
        <references count="2">
          <reference field="4294967294" count="1" selected="0">
            <x v="2"/>
          </reference>
          <reference field="0" count="1" selected="0">
            <x v="7"/>
          </reference>
        </references>
      </pivotArea>
    </chartFormat>
    <chartFormat chart="16" format="475">
      <pivotArea type="data" outline="0" fieldPosition="0">
        <references count="2">
          <reference field="4294967294" count="1" selected="0">
            <x v="2"/>
          </reference>
          <reference field="0" count="1" selected="0">
            <x v="8"/>
          </reference>
        </references>
      </pivotArea>
    </chartFormat>
    <chartFormat chart="16" format="476">
      <pivotArea type="data" outline="0" fieldPosition="0">
        <references count="2">
          <reference field="4294967294" count="1" selected="0">
            <x v="2"/>
          </reference>
          <reference field="0" count="1" selected="0">
            <x v="9"/>
          </reference>
        </references>
      </pivotArea>
    </chartFormat>
    <chartFormat chart="16" format="477">
      <pivotArea type="data" outline="0" fieldPosition="0">
        <references count="2">
          <reference field="4294967294" count="1" selected="0">
            <x v="2"/>
          </reference>
          <reference field="0" count="1" selected="0">
            <x v="10"/>
          </reference>
        </references>
      </pivotArea>
    </chartFormat>
    <chartFormat chart="16" format="478">
      <pivotArea type="data" outline="0" fieldPosition="0">
        <references count="2">
          <reference field="4294967294" count="1" selected="0">
            <x v="2"/>
          </reference>
          <reference field="0" count="1" selected="0">
            <x v="11"/>
          </reference>
        </references>
      </pivotArea>
    </chartFormat>
    <chartFormat chart="16" format="479">
      <pivotArea type="data" outline="0" fieldPosition="0">
        <references count="2">
          <reference field="4294967294" count="1" selected="0">
            <x v="2"/>
          </reference>
          <reference field="0" count="1" selected="0">
            <x v="12"/>
          </reference>
        </references>
      </pivotArea>
    </chartFormat>
    <chartFormat chart="16" format="480">
      <pivotArea type="data" outline="0" fieldPosition="0">
        <references count="2">
          <reference field="4294967294" count="1" selected="0">
            <x v="2"/>
          </reference>
          <reference field="0" count="1" selected="0">
            <x v="13"/>
          </reference>
        </references>
      </pivotArea>
    </chartFormat>
    <chartFormat chart="16" format="481">
      <pivotArea type="data" outline="0" fieldPosition="0">
        <references count="2">
          <reference field="4294967294" count="1" selected="0">
            <x v="2"/>
          </reference>
          <reference field="0" count="1" selected="0">
            <x v="14"/>
          </reference>
        </references>
      </pivotArea>
    </chartFormat>
    <chartFormat chart="16" format="482">
      <pivotArea type="data" outline="0" fieldPosition="0">
        <references count="2">
          <reference field="4294967294" count="1" selected="0">
            <x v="2"/>
          </reference>
          <reference field="0" count="1" selected="0">
            <x v="15"/>
          </reference>
        </references>
      </pivotArea>
    </chartFormat>
    <chartFormat chart="16" format="483">
      <pivotArea type="data" outline="0" fieldPosition="0">
        <references count="2">
          <reference field="4294967294" count="1" selected="0">
            <x v="2"/>
          </reference>
          <reference field="0" count="1" selected="0">
            <x v="16"/>
          </reference>
        </references>
      </pivotArea>
    </chartFormat>
    <chartFormat chart="16" format="484">
      <pivotArea type="data" outline="0" fieldPosition="0">
        <references count="2">
          <reference field="4294967294" count="1" selected="0">
            <x v="2"/>
          </reference>
          <reference field="0" count="1" selected="0">
            <x v="17"/>
          </reference>
        </references>
      </pivotArea>
    </chartFormat>
    <chartFormat chart="16" format="485">
      <pivotArea type="data" outline="0" fieldPosition="0">
        <references count="2">
          <reference field="4294967294" count="1" selected="0">
            <x v="2"/>
          </reference>
          <reference field="0" count="1" selected="0">
            <x v="18"/>
          </reference>
        </references>
      </pivotArea>
    </chartFormat>
    <chartFormat chart="16" format="486">
      <pivotArea type="data" outline="0" fieldPosition="0">
        <references count="2">
          <reference field="4294967294" count="1" selected="0">
            <x v="2"/>
          </reference>
          <reference field="0" count="1" selected="0">
            <x v="19"/>
          </reference>
        </references>
      </pivotArea>
    </chartFormat>
    <chartFormat chart="16" format="487">
      <pivotArea type="data" outline="0" fieldPosition="0">
        <references count="2">
          <reference field="4294967294" count="1" selected="0">
            <x v="2"/>
          </reference>
          <reference field="0" count="1" selected="0">
            <x v="20"/>
          </reference>
        </references>
      </pivotArea>
    </chartFormat>
    <chartFormat chart="16" format="488">
      <pivotArea type="data" outline="0" fieldPosition="0">
        <references count="2">
          <reference field="4294967294" count="1" selected="0">
            <x v="2"/>
          </reference>
          <reference field="0" count="1" selected="0">
            <x v="21"/>
          </reference>
        </references>
      </pivotArea>
    </chartFormat>
    <chartFormat chart="16" format="489">
      <pivotArea type="data" outline="0" fieldPosition="0">
        <references count="2">
          <reference field="4294967294" count="1" selected="0">
            <x v="2"/>
          </reference>
          <reference field="0" count="1" selected="0">
            <x v="22"/>
          </reference>
        </references>
      </pivotArea>
    </chartFormat>
    <chartFormat chart="16" format="490">
      <pivotArea type="data" outline="0" fieldPosition="0">
        <references count="2">
          <reference field="4294967294" count="1" selected="0">
            <x v="2"/>
          </reference>
          <reference field="0" count="1" selected="0">
            <x v="23"/>
          </reference>
        </references>
      </pivotArea>
    </chartFormat>
    <chartFormat chart="16" format="491">
      <pivotArea type="data" outline="0" fieldPosition="0">
        <references count="2">
          <reference field="4294967294" count="1" selected="0">
            <x v="2"/>
          </reference>
          <reference field="0" count="1" selected="0">
            <x v="24"/>
          </reference>
        </references>
      </pivotArea>
    </chartFormat>
    <chartFormat chart="16" format="492">
      <pivotArea type="data" outline="0" fieldPosition="0">
        <references count="2">
          <reference field="4294967294" count="1" selected="0">
            <x v="2"/>
          </reference>
          <reference field="0" count="1" selected="0">
            <x v="25"/>
          </reference>
        </references>
      </pivotArea>
    </chartFormat>
    <chartFormat chart="16" format="493">
      <pivotArea type="data" outline="0" fieldPosition="0">
        <references count="2">
          <reference field="4294967294" count="1" selected="0">
            <x v="2"/>
          </reference>
          <reference field="0" count="1" selected="0">
            <x v="26"/>
          </reference>
        </references>
      </pivotArea>
    </chartFormat>
    <chartFormat chart="16" format="494">
      <pivotArea type="data" outline="0" fieldPosition="0">
        <references count="2">
          <reference field="4294967294" count="1" selected="0">
            <x v="2"/>
          </reference>
          <reference field="0" count="1" selected="0">
            <x v="27"/>
          </reference>
        </references>
      </pivotArea>
    </chartFormat>
    <chartFormat chart="16" format="495">
      <pivotArea type="data" outline="0" fieldPosition="0">
        <references count="2">
          <reference field="4294967294" count="1" selected="0">
            <x v="2"/>
          </reference>
          <reference field="0" count="1" selected="0">
            <x v="28"/>
          </reference>
        </references>
      </pivotArea>
    </chartFormat>
    <chartFormat chart="16" format="496">
      <pivotArea type="data" outline="0" fieldPosition="0">
        <references count="2">
          <reference field="4294967294" count="1" selected="0">
            <x v="2"/>
          </reference>
          <reference field="0" count="1" selected="0">
            <x v="29"/>
          </reference>
        </references>
      </pivotArea>
    </chartFormat>
    <chartFormat chart="16" format="497">
      <pivotArea type="data" outline="0" fieldPosition="0">
        <references count="2">
          <reference field="4294967294" count="1" selected="0">
            <x v="2"/>
          </reference>
          <reference field="0" count="1" selected="0">
            <x v="30"/>
          </reference>
        </references>
      </pivotArea>
    </chartFormat>
    <chartFormat chart="16" format="498" series="1">
      <pivotArea type="data" outline="0" fieldPosition="0">
        <references count="1">
          <reference field="4294967294" count="1" selected="0">
            <x v="3"/>
          </reference>
        </references>
      </pivotArea>
    </chartFormat>
    <chartFormat chart="16" format="499">
      <pivotArea type="data" outline="0" fieldPosition="0">
        <references count="2">
          <reference field="4294967294" count="1" selected="0">
            <x v="3"/>
          </reference>
          <reference field="0" count="1" selected="0">
            <x v="0"/>
          </reference>
        </references>
      </pivotArea>
    </chartFormat>
    <chartFormat chart="16" format="500">
      <pivotArea type="data" outline="0" fieldPosition="0">
        <references count="2">
          <reference field="4294967294" count="1" selected="0">
            <x v="3"/>
          </reference>
          <reference field="0" count="1" selected="0">
            <x v="1"/>
          </reference>
        </references>
      </pivotArea>
    </chartFormat>
    <chartFormat chart="16" format="501">
      <pivotArea type="data" outline="0" fieldPosition="0">
        <references count="2">
          <reference field="4294967294" count="1" selected="0">
            <x v="3"/>
          </reference>
          <reference field="0" count="1" selected="0">
            <x v="2"/>
          </reference>
        </references>
      </pivotArea>
    </chartFormat>
    <chartFormat chart="16" format="502">
      <pivotArea type="data" outline="0" fieldPosition="0">
        <references count="2">
          <reference field="4294967294" count="1" selected="0">
            <x v="3"/>
          </reference>
          <reference field="0" count="1" selected="0">
            <x v="3"/>
          </reference>
        </references>
      </pivotArea>
    </chartFormat>
    <chartFormat chart="16" format="503">
      <pivotArea type="data" outline="0" fieldPosition="0">
        <references count="2">
          <reference field="4294967294" count="1" selected="0">
            <x v="3"/>
          </reference>
          <reference field="0" count="1" selected="0">
            <x v="4"/>
          </reference>
        </references>
      </pivotArea>
    </chartFormat>
    <chartFormat chart="16" format="504">
      <pivotArea type="data" outline="0" fieldPosition="0">
        <references count="2">
          <reference field="4294967294" count="1" selected="0">
            <x v="3"/>
          </reference>
          <reference field="0" count="1" selected="0">
            <x v="5"/>
          </reference>
        </references>
      </pivotArea>
    </chartFormat>
    <chartFormat chart="16" format="505">
      <pivotArea type="data" outline="0" fieldPosition="0">
        <references count="2">
          <reference field="4294967294" count="1" selected="0">
            <x v="3"/>
          </reference>
          <reference field="0" count="1" selected="0">
            <x v="6"/>
          </reference>
        </references>
      </pivotArea>
    </chartFormat>
    <chartFormat chart="16" format="506">
      <pivotArea type="data" outline="0" fieldPosition="0">
        <references count="2">
          <reference field="4294967294" count="1" selected="0">
            <x v="3"/>
          </reference>
          <reference field="0" count="1" selected="0">
            <x v="7"/>
          </reference>
        </references>
      </pivotArea>
    </chartFormat>
    <chartFormat chart="16" format="507">
      <pivotArea type="data" outline="0" fieldPosition="0">
        <references count="2">
          <reference field="4294967294" count="1" selected="0">
            <x v="3"/>
          </reference>
          <reference field="0" count="1" selected="0">
            <x v="8"/>
          </reference>
        </references>
      </pivotArea>
    </chartFormat>
    <chartFormat chart="16" format="508">
      <pivotArea type="data" outline="0" fieldPosition="0">
        <references count="2">
          <reference field="4294967294" count="1" selected="0">
            <x v="3"/>
          </reference>
          <reference field="0" count="1" selected="0">
            <x v="9"/>
          </reference>
        </references>
      </pivotArea>
    </chartFormat>
    <chartFormat chart="16" format="509">
      <pivotArea type="data" outline="0" fieldPosition="0">
        <references count="2">
          <reference field="4294967294" count="1" selected="0">
            <x v="3"/>
          </reference>
          <reference field="0" count="1" selected="0">
            <x v="10"/>
          </reference>
        </references>
      </pivotArea>
    </chartFormat>
    <chartFormat chart="16" format="510">
      <pivotArea type="data" outline="0" fieldPosition="0">
        <references count="2">
          <reference field="4294967294" count="1" selected="0">
            <x v="3"/>
          </reference>
          <reference field="0" count="1" selected="0">
            <x v="11"/>
          </reference>
        </references>
      </pivotArea>
    </chartFormat>
    <chartFormat chart="16" format="511">
      <pivotArea type="data" outline="0" fieldPosition="0">
        <references count="2">
          <reference field="4294967294" count="1" selected="0">
            <x v="3"/>
          </reference>
          <reference field="0" count="1" selected="0">
            <x v="12"/>
          </reference>
        </references>
      </pivotArea>
    </chartFormat>
    <chartFormat chart="16" format="512">
      <pivotArea type="data" outline="0" fieldPosition="0">
        <references count="2">
          <reference field="4294967294" count="1" selected="0">
            <x v="3"/>
          </reference>
          <reference field="0" count="1" selected="0">
            <x v="13"/>
          </reference>
        </references>
      </pivotArea>
    </chartFormat>
    <chartFormat chart="16" format="513">
      <pivotArea type="data" outline="0" fieldPosition="0">
        <references count="2">
          <reference field="4294967294" count="1" selected="0">
            <x v="3"/>
          </reference>
          <reference field="0" count="1" selected="0">
            <x v="14"/>
          </reference>
        </references>
      </pivotArea>
    </chartFormat>
    <chartFormat chart="16" format="514">
      <pivotArea type="data" outline="0" fieldPosition="0">
        <references count="2">
          <reference field="4294967294" count="1" selected="0">
            <x v="3"/>
          </reference>
          <reference field="0" count="1" selected="0">
            <x v="15"/>
          </reference>
        </references>
      </pivotArea>
    </chartFormat>
    <chartFormat chart="16" format="515">
      <pivotArea type="data" outline="0" fieldPosition="0">
        <references count="2">
          <reference field="4294967294" count="1" selected="0">
            <x v="3"/>
          </reference>
          <reference field="0" count="1" selected="0">
            <x v="16"/>
          </reference>
        </references>
      </pivotArea>
    </chartFormat>
    <chartFormat chart="16" format="516">
      <pivotArea type="data" outline="0" fieldPosition="0">
        <references count="2">
          <reference field="4294967294" count="1" selected="0">
            <x v="3"/>
          </reference>
          <reference field="0" count="1" selected="0">
            <x v="17"/>
          </reference>
        </references>
      </pivotArea>
    </chartFormat>
    <chartFormat chart="16" format="517">
      <pivotArea type="data" outline="0" fieldPosition="0">
        <references count="2">
          <reference field="4294967294" count="1" selected="0">
            <x v="3"/>
          </reference>
          <reference field="0" count="1" selected="0">
            <x v="18"/>
          </reference>
        </references>
      </pivotArea>
    </chartFormat>
    <chartFormat chart="16" format="518">
      <pivotArea type="data" outline="0" fieldPosition="0">
        <references count="2">
          <reference field="4294967294" count="1" selected="0">
            <x v="3"/>
          </reference>
          <reference field="0" count="1" selected="0">
            <x v="19"/>
          </reference>
        </references>
      </pivotArea>
    </chartFormat>
    <chartFormat chart="16" format="519">
      <pivotArea type="data" outline="0" fieldPosition="0">
        <references count="2">
          <reference field="4294967294" count="1" selected="0">
            <x v="3"/>
          </reference>
          <reference field="0" count="1" selected="0">
            <x v="20"/>
          </reference>
        </references>
      </pivotArea>
    </chartFormat>
    <chartFormat chart="16" format="520">
      <pivotArea type="data" outline="0" fieldPosition="0">
        <references count="2">
          <reference field="4294967294" count="1" selected="0">
            <x v="3"/>
          </reference>
          <reference field="0" count="1" selected="0">
            <x v="21"/>
          </reference>
        </references>
      </pivotArea>
    </chartFormat>
    <chartFormat chart="16" format="521">
      <pivotArea type="data" outline="0" fieldPosition="0">
        <references count="2">
          <reference field="4294967294" count="1" selected="0">
            <x v="3"/>
          </reference>
          <reference field="0" count="1" selected="0">
            <x v="22"/>
          </reference>
        </references>
      </pivotArea>
    </chartFormat>
    <chartFormat chart="16" format="522">
      <pivotArea type="data" outline="0" fieldPosition="0">
        <references count="2">
          <reference field="4294967294" count="1" selected="0">
            <x v="3"/>
          </reference>
          <reference field="0" count="1" selected="0">
            <x v="23"/>
          </reference>
        </references>
      </pivotArea>
    </chartFormat>
    <chartFormat chart="16" format="523">
      <pivotArea type="data" outline="0" fieldPosition="0">
        <references count="2">
          <reference field="4294967294" count="1" selected="0">
            <x v="3"/>
          </reference>
          <reference field="0" count="1" selected="0">
            <x v="24"/>
          </reference>
        </references>
      </pivotArea>
    </chartFormat>
    <chartFormat chart="16" format="524">
      <pivotArea type="data" outline="0" fieldPosition="0">
        <references count="2">
          <reference field="4294967294" count="1" selected="0">
            <x v="3"/>
          </reference>
          <reference field="0" count="1" selected="0">
            <x v="25"/>
          </reference>
        </references>
      </pivotArea>
    </chartFormat>
    <chartFormat chart="16" format="525">
      <pivotArea type="data" outline="0" fieldPosition="0">
        <references count="2">
          <reference field="4294967294" count="1" selected="0">
            <x v="3"/>
          </reference>
          <reference field="0" count="1" selected="0">
            <x v="26"/>
          </reference>
        </references>
      </pivotArea>
    </chartFormat>
    <chartFormat chart="16" format="526">
      <pivotArea type="data" outline="0" fieldPosition="0">
        <references count="2">
          <reference field="4294967294" count="1" selected="0">
            <x v="3"/>
          </reference>
          <reference field="0" count="1" selected="0">
            <x v="27"/>
          </reference>
        </references>
      </pivotArea>
    </chartFormat>
    <chartFormat chart="16" format="527">
      <pivotArea type="data" outline="0" fieldPosition="0">
        <references count="2">
          <reference field="4294967294" count="1" selected="0">
            <x v="3"/>
          </reference>
          <reference field="0" count="1" selected="0">
            <x v="28"/>
          </reference>
        </references>
      </pivotArea>
    </chartFormat>
    <chartFormat chart="16" format="528">
      <pivotArea type="data" outline="0" fieldPosition="0">
        <references count="2">
          <reference field="4294967294" count="1" selected="0">
            <x v="3"/>
          </reference>
          <reference field="0" count="1" selected="0">
            <x v="29"/>
          </reference>
        </references>
      </pivotArea>
    </chartFormat>
    <chartFormat chart="16" format="529">
      <pivotArea type="data" outline="0" fieldPosition="0">
        <references count="2">
          <reference field="4294967294" count="1" selected="0">
            <x v="3"/>
          </reference>
          <reference field="0" count="1" selected="0">
            <x v="30"/>
          </reference>
        </references>
      </pivotArea>
    </chartFormat>
    <chartFormat chart="16" format="530" series="1">
      <pivotArea type="data" outline="0" fieldPosition="0">
        <references count="1">
          <reference field="4294967294" count="1" selected="0">
            <x v="4"/>
          </reference>
        </references>
      </pivotArea>
    </chartFormat>
    <chartFormat chart="16" format="531">
      <pivotArea type="data" outline="0" fieldPosition="0">
        <references count="2">
          <reference field="4294967294" count="1" selected="0">
            <x v="4"/>
          </reference>
          <reference field="0" count="1" selected="0">
            <x v="0"/>
          </reference>
        </references>
      </pivotArea>
    </chartFormat>
    <chartFormat chart="16" format="532">
      <pivotArea type="data" outline="0" fieldPosition="0">
        <references count="2">
          <reference field="4294967294" count="1" selected="0">
            <x v="4"/>
          </reference>
          <reference field="0" count="1" selected="0">
            <x v="1"/>
          </reference>
        </references>
      </pivotArea>
    </chartFormat>
    <chartFormat chart="16" format="533">
      <pivotArea type="data" outline="0" fieldPosition="0">
        <references count="2">
          <reference field="4294967294" count="1" selected="0">
            <x v="4"/>
          </reference>
          <reference field="0" count="1" selected="0">
            <x v="2"/>
          </reference>
        </references>
      </pivotArea>
    </chartFormat>
    <chartFormat chart="16" format="534">
      <pivotArea type="data" outline="0" fieldPosition="0">
        <references count="2">
          <reference field="4294967294" count="1" selected="0">
            <x v="4"/>
          </reference>
          <reference field="0" count="1" selected="0">
            <x v="3"/>
          </reference>
        </references>
      </pivotArea>
    </chartFormat>
    <chartFormat chart="16" format="535">
      <pivotArea type="data" outline="0" fieldPosition="0">
        <references count="2">
          <reference field="4294967294" count="1" selected="0">
            <x v="4"/>
          </reference>
          <reference field="0" count="1" selected="0">
            <x v="4"/>
          </reference>
        </references>
      </pivotArea>
    </chartFormat>
    <chartFormat chart="16" format="536">
      <pivotArea type="data" outline="0" fieldPosition="0">
        <references count="2">
          <reference field="4294967294" count="1" selected="0">
            <x v="4"/>
          </reference>
          <reference field="0" count="1" selected="0">
            <x v="5"/>
          </reference>
        </references>
      </pivotArea>
    </chartFormat>
    <chartFormat chart="16" format="537">
      <pivotArea type="data" outline="0" fieldPosition="0">
        <references count="2">
          <reference field="4294967294" count="1" selected="0">
            <x v="4"/>
          </reference>
          <reference field="0" count="1" selected="0">
            <x v="6"/>
          </reference>
        </references>
      </pivotArea>
    </chartFormat>
    <chartFormat chart="16" format="538">
      <pivotArea type="data" outline="0" fieldPosition="0">
        <references count="2">
          <reference field="4294967294" count="1" selected="0">
            <x v="4"/>
          </reference>
          <reference field="0" count="1" selected="0">
            <x v="7"/>
          </reference>
        </references>
      </pivotArea>
    </chartFormat>
    <chartFormat chart="16" format="539">
      <pivotArea type="data" outline="0" fieldPosition="0">
        <references count="2">
          <reference field="4294967294" count="1" selected="0">
            <x v="4"/>
          </reference>
          <reference field="0" count="1" selected="0">
            <x v="8"/>
          </reference>
        </references>
      </pivotArea>
    </chartFormat>
    <chartFormat chart="16" format="540">
      <pivotArea type="data" outline="0" fieldPosition="0">
        <references count="2">
          <reference field="4294967294" count="1" selected="0">
            <x v="4"/>
          </reference>
          <reference field="0" count="1" selected="0">
            <x v="9"/>
          </reference>
        </references>
      </pivotArea>
    </chartFormat>
    <chartFormat chart="16" format="541">
      <pivotArea type="data" outline="0" fieldPosition="0">
        <references count="2">
          <reference field="4294967294" count="1" selected="0">
            <x v="4"/>
          </reference>
          <reference field="0" count="1" selected="0">
            <x v="10"/>
          </reference>
        </references>
      </pivotArea>
    </chartFormat>
    <chartFormat chart="16" format="542">
      <pivotArea type="data" outline="0" fieldPosition="0">
        <references count="2">
          <reference field="4294967294" count="1" selected="0">
            <x v="4"/>
          </reference>
          <reference field="0" count="1" selected="0">
            <x v="11"/>
          </reference>
        </references>
      </pivotArea>
    </chartFormat>
    <chartFormat chart="16" format="543">
      <pivotArea type="data" outline="0" fieldPosition="0">
        <references count="2">
          <reference field="4294967294" count="1" selected="0">
            <x v="4"/>
          </reference>
          <reference field="0" count="1" selected="0">
            <x v="12"/>
          </reference>
        </references>
      </pivotArea>
    </chartFormat>
    <chartFormat chart="16" format="544">
      <pivotArea type="data" outline="0" fieldPosition="0">
        <references count="2">
          <reference field="4294967294" count="1" selected="0">
            <x v="4"/>
          </reference>
          <reference field="0" count="1" selected="0">
            <x v="13"/>
          </reference>
        </references>
      </pivotArea>
    </chartFormat>
    <chartFormat chart="16" format="545">
      <pivotArea type="data" outline="0" fieldPosition="0">
        <references count="2">
          <reference field="4294967294" count="1" selected="0">
            <x v="4"/>
          </reference>
          <reference field="0" count="1" selected="0">
            <x v="14"/>
          </reference>
        </references>
      </pivotArea>
    </chartFormat>
    <chartFormat chart="16" format="546">
      <pivotArea type="data" outline="0" fieldPosition="0">
        <references count="2">
          <reference field="4294967294" count="1" selected="0">
            <x v="4"/>
          </reference>
          <reference field="0" count="1" selected="0">
            <x v="15"/>
          </reference>
        </references>
      </pivotArea>
    </chartFormat>
    <chartFormat chart="16" format="547">
      <pivotArea type="data" outline="0" fieldPosition="0">
        <references count="2">
          <reference field="4294967294" count="1" selected="0">
            <x v="4"/>
          </reference>
          <reference field="0" count="1" selected="0">
            <x v="16"/>
          </reference>
        </references>
      </pivotArea>
    </chartFormat>
    <chartFormat chart="16" format="548">
      <pivotArea type="data" outline="0" fieldPosition="0">
        <references count="2">
          <reference field="4294967294" count="1" selected="0">
            <x v="4"/>
          </reference>
          <reference field="0" count="1" selected="0">
            <x v="17"/>
          </reference>
        </references>
      </pivotArea>
    </chartFormat>
    <chartFormat chart="16" format="549">
      <pivotArea type="data" outline="0" fieldPosition="0">
        <references count="2">
          <reference field="4294967294" count="1" selected="0">
            <x v="4"/>
          </reference>
          <reference field="0" count="1" selected="0">
            <x v="18"/>
          </reference>
        </references>
      </pivotArea>
    </chartFormat>
    <chartFormat chart="16" format="550">
      <pivotArea type="data" outline="0" fieldPosition="0">
        <references count="2">
          <reference field="4294967294" count="1" selected="0">
            <x v="4"/>
          </reference>
          <reference field="0" count="1" selected="0">
            <x v="19"/>
          </reference>
        </references>
      </pivotArea>
    </chartFormat>
    <chartFormat chart="16" format="551">
      <pivotArea type="data" outline="0" fieldPosition="0">
        <references count="2">
          <reference field="4294967294" count="1" selected="0">
            <x v="4"/>
          </reference>
          <reference field="0" count="1" selected="0">
            <x v="20"/>
          </reference>
        </references>
      </pivotArea>
    </chartFormat>
    <chartFormat chart="16" format="552">
      <pivotArea type="data" outline="0" fieldPosition="0">
        <references count="2">
          <reference field="4294967294" count="1" selected="0">
            <x v="4"/>
          </reference>
          <reference field="0" count="1" selected="0">
            <x v="21"/>
          </reference>
        </references>
      </pivotArea>
    </chartFormat>
    <chartFormat chart="16" format="553">
      <pivotArea type="data" outline="0" fieldPosition="0">
        <references count="2">
          <reference field="4294967294" count="1" selected="0">
            <x v="4"/>
          </reference>
          <reference field="0" count="1" selected="0">
            <x v="22"/>
          </reference>
        </references>
      </pivotArea>
    </chartFormat>
    <chartFormat chart="16" format="554">
      <pivotArea type="data" outline="0" fieldPosition="0">
        <references count="2">
          <reference field="4294967294" count="1" selected="0">
            <x v="4"/>
          </reference>
          <reference field="0" count="1" selected="0">
            <x v="23"/>
          </reference>
        </references>
      </pivotArea>
    </chartFormat>
    <chartFormat chart="16" format="555">
      <pivotArea type="data" outline="0" fieldPosition="0">
        <references count="2">
          <reference field="4294967294" count="1" selected="0">
            <x v="4"/>
          </reference>
          <reference field="0" count="1" selected="0">
            <x v="24"/>
          </reference>
        </references>
      </pivotArea>
    </chartFormat>
    <chartFormat chart="16" format="556">
      <pivotArea type="data" outline="0" fieldPosition="0">
        <references count="2">
          <reference field="4294967294" count="1" selected="0">
            <x v="4"/>
          </reference>
          <reference field="0" count="1" selected="0">
            <x v="25"/>
          </reference>
        </references>
      </pivotArea>
    </chartFormat>
    <chartFormat chart="16" format="557">
      <pivotArea type="data" outline="0" fieldPosition="0">
        <references count="2">
          <reference field="4294967294" count="1" selected="0">
            <x v="4"/>
          </reference>
          <reference field="0" count="1" selected="0">
            <x v="26"/>
          </reference>
        </references>
      </pivotArea>
    </chartFormat>
    <chartFormat chart="16" format="558">
      <pivotArea type="data" outline="0" fieldPosition="0">
        <references count="2">
          <reference field="4294967294" count="1" selected="0">
            <x v="4"/>
          </reference>
          <reference field="0" count="1" selected="0">
            <x v="27"/>
          </reference>
        </references>
      </pivotArea>
    </chartFormat>
    <chartFormat chart="16" format="559">
      <pivotArea type="data" outline="0" fieldPosition="0">
        <references count="2">
          <reference field="4294967294" count="1" selected="0">
            <x v="4"/>
          </reference>
          <reference field="0" count="1" selected="0">
            <x v="28"/>
          </reference>
        </references>
      </pivotArea>
    </chartFormat>
    <chartFormat chart="16" format="560">
      <pivotArea type="data" outline="0" fieldPosition="0">
        <references count="2">
          <reference field="4294967294" count="1" selected="0">
            <x v="4"/>
          </reference>
          <reference field="0" count="1" selected="0">
            <x v="29"/>
          </reference>
        </references>
      </pivotArea>
    </chartFormat>
    <chartFormat chart="16" format="561">
      <pivotArea type="data" outline="0" fieldPosition="0">
        <references count="2">
          <reference field="4294967294" count="1" selected="0">
            <x v="4"/>
          </reference>
          <reference field="0" count="1" selected="0">
            <x v="30"/>
          </reference>
        </references>
      </pivotArea>
    </chartFormat>
    <chartFormat chart="16" format="562" series="1">
      <pivotArea type="data" outline="0" fieldPosition="0">
        <references count="1">
          <reference field="4294967294" count="1" selected="0">
            <x v="5"/>
          </reference>
        </references>
      </pivotArea>
    </chartFormat>
    <chartFormat chart="16" format="563">
      <pivotArea type="data" outline="0" fieldPosition="0">
        <references count="2">
          <reference field="4294967294" count="1" selected="0">
            <x v="5"/>
          </reference>
          <reference field="0" count="1" selected="0">
            <x v="0"/>
          </reference>
        </references>
      </pivotArea>
    </chartFormat>
    <chartFormat chart="16" format="564">
      <pivotArea type="data" outline="0" fieldPosition="0">
        <references count="2">
          <reference field="4294967294" count="1" selected="0">
            <x v="5"/>
          </reference>
          <reference field="0" count="1" selected="0">
            <x v="1"/>
          </reference>
        </references>
      </pivotArea>
    </chartFormat>
    <chartFormat chart="16" format="565">
      <pivotArea type="data" outline="0" fieldPosition="0">
        <references count="2">
          <reference field="4294967294" count="1" selected="0">
            <x v="5"/>
          </reference>
          <reference field="0" count="1" selected="0">
            <x v="2"/>
          </reference>
        </references>
      </pivotArea>
    </chartFormat>
    <chartFormat chart="16" format="566">
      <pivotArea type="data" outline="0" fieldPosition="0">
        <references count="2">
          <reference field="4294967294" count="1" selected="0">
            <x v="5"/>
          </reference>
          <reference field="0" count="1" selected="0">
            <x v="3"/>
          </reference>
        </references>
      </pivotArea>
    </chartFormat>
    <chartFormat chart="16" format="567">
      <pivotArea type="data" outline="0" fieldPosition="0">
        <references count="2">
          <reference field="4294967294" count="1" selected="0">
            <x v="5"/>
          </reference>
          <reference field="0" count="1" selected="0">
            <x v="4"/>
          </reference>
        </references>
      </pivotArea>
    </chartFormat>
    <chartFormat chart="16" format="568">
      <pivotArea type="data" outline="0" fieldPosition="0">
        <references count="2">
          <reference field="4294967294" count="1" selected="0">
            <x v="5"/>
          </reference>
          <reference field="0" count="1" selected="0">
            <x v="5"/>
          </reference>
        </references>
      </pivotArea>
    </chartFormat>
    <chartFormat chart="16" format="569">
      <pivotArea type="data" outline="0" fieldPosition="0">
        <references count="2">
          <reference field="4294967294" count="1" selected="0">
            <x v="5"/>
          </reference>
          <reference field="0" count="1" selected="0">
            <x v="6"/>
          </reference>
        </references>
      </pivotArea>
    </chartFormat>
    <chartFormat chart="16" format="570">
      <pivotArea type="data" outline="0" fieldPosition="0">
        <references count="2">
          <reference field="4294967294" count="1" selected="0">
            <x v="5"/>
          </reference>
          <reference field="0" count="1" selected="0">
            <x v="7"/>
          </reference>
        </references>
      </pivotArea>
    </chartFormat>
    <chartFormat chart="16" format="571">
      <pivotArea type="data" outline="0" fieldPosition="0">
        <references count="2">
          <reference field="4294967294" count="1" selected="0">
            <x v="5"/>
          </reference>
          <reference field="0" count="1" selected="0">
            <x v="8"/>
          </reference>
        </references>
      </pivotArea>
    </chartFormat>
    <chartFormat chart="16" format="572">
      <pivotArea type="data" outline="0" fieldPosition="0">
        <references count="2">
          <reference field="4294967294" count="1" selected="0">
            <x v="5"/>
          </reference>
          <reference field="0" count="1" selected="0">
            <x v="9"/>
          </reference>
        </references>
      </pivotArea>
    </chartFormat>
    <chartFormat chart="16" format="573">
      <pivotArea type="data" outline="0" fieldPosition="0">
        <references count="2">
          <reference field="4294967294" count="1" selected="0">
            <x v="5"/>
          </reference>
          <reference field="0" count="1" selected="0">
            <x v="10"/>
          </reference>
        </references>
      </pivotArea>
    </chartFormat>
    <chartFormat chart="16" format="574">
      <pivotArea type="data" outline="0" fieldPosition="0">
        <references count="2">
          <reference field="4294967294" count="1" selected="0">
            <x v="5"/>
          </reference>
          <reference field="0" count="1" selected="0">
            <x v="11"/>
          </reference>
        </references>
      </pivotArea>
    </chartFormat>
    <chartFormat chart="16" format="575">
      <pivotArea type="data" outline="0" fieldPosition="0">
        <references count="2">
          <reference field="4294967294" count="1" selected="0">
            <x v="5"/>
          </reference>
          <reference field="0" count="1" selected="0">
            <x v="12"/>
          </reference>
        </references>
      </pivotArea>
    </chartFormat>
    <chartFormat chart="16" format="576">
      <pivotArea type="data" outline="0" fieldPosition="0">
        <references count="2">
          <reference field="4294967294" count="1" selected="0">
            <x v="5"/>
          </reference>
          <reference field="0" count="1" selected="0">
            <x v="13"/>
          </reference>
        </references>
      </pivotArea>
    </chartFormat>
    <chartFormat chart="16" format="577">
      <pivotArea type="data" outline="0" fieldPosition="0">
        <references count="2">
          <reference field="4294967294" count="1" selected="0">
            <x v="5"/>
          </reference>
          <reference field="0" count="1" selected="0">
            <x v="14"/>
          </reference>
        </references>
      </pivotArea>
    </chartFormat>
    <chartFormat chart="16" format="578">
      <pivotArea type="data" outline="0" fieldPosition="0">
        <references count="2">
          <reference field="4294967294" count="1" selected="0">
            <x v="5"/>
          </reference>
          <reference field="0" count="1" selected="0">
            <x v="15"/>
          </reference>
        </references>
      </pivotArea>
    </chartFormat>
    <chartFormat chart="16" format="579">
      <pivotArea type="data" outline="0" fieldPosition="0">
        <references count="2">
          <reference field="4294967294" count="1" selected="0">
            <x v="5"/>
          </reference>
          <reference field="0" count="1" selected="0">
            <x v="16"/>
          </reference>
        </references>
      </pivotArea>
    </chartFormat>
    <chartFormat chart="16" format="580">
      <pivotArea type="data" outline="0" fieldPosition="0">
        <references count="2">
          <reference field="4294967294" count="1" selected="0">
            <x v="5"/>
          </reference>
          <reference field="0" count="1" selected="0">
            <x v="17"/>
          </reference>
        </references>
      </pivotArea>
    </chartFormat>
    <chartFormat chart="16" format="581">
      <pivotArea type="data" outline="0" fieldPosition="0">
        <references count="2">
          <reference field="4294967294" count="1" selected="0">
            <x v="5"/>
          </reference>
          <reference field="0" count="1" selected="0">
            <x v="18"/>
          </reference>
        </references>
      </pivotArea>
    </chartFormat>
    <chartFormat chart="16" format="582">
      <pivotArea type="data" outline="0" fieldPosition="0">
        <references count="2">
          <reference field="4294967294" count="1" selected="0">
            <x v="5"/>
          </reference>
          <reference field="0" count="1" selected="0">
            <x v="19"/>
          </reference>
        </references>
      </pivotArea>
    </chartFormat>
    <chartFormat chart="16" format="583">
      <pivotArea type="data" outline="0" fieldPosition="0">
        <references count="2">
          <reference field="4294967294" count="1" selected="0">
            <x v="5"/>
          </reference>
          <reference field="0" count="1" selected="0">
            <x v="20"/>
          </reference>
        </references>
      </pivotArea>
    </chartFormat>
    <chartFormat chart="16" format="584">
      <pivotArea type="data" outline="0" fieldPosition="0">
        <references count="2">
          <reference field="4294967294" count="1" selected="0">
            <x v="5"/>
          </reference>
          <reference field="0" count="1" selected="0">
            <x v="21"/>
          </reference>
        </references>
      </pivotArea>
    </chartFormat>
    <chartFormat chart="16" format="585">
      <pivotArea type="data" outline="0" fieldPosition="0">
        <references count="2">
          <reference field="4294967294" count="1" selected="0">
            <x v="5"/>
          </reference>
          <reference field="0" count="1" selected="0">
            <x v="22"/>
          </reference>
        </references>
      </pivotArea>
    </chartFormat>
    <chartFormat chart="16" format="586">
      <pivotArea type="data" outline="0" fieldPosition="0">
        <references count="2">
          <reference field="4294967294" count="1" selected="0">
            <x v="5"/>
          </reference>
          <reference field="0" count="1" selected="0">
            <x v="23"/>
          </reference>
        </references>
      </pivotArea>
    </chartFormat>
    <chartFormat chart="16" format="587">
      <pivotArea type="data" outline="0" fieldPosition="0">
        <references count="2">
          <reference field="4294967294" count="1" selected="0">
            <x v="5"/>
          </reference>
          <reference field="0" count="1" selected="0">
            <x v="24"/>
          </reference>
        </references>
      </pivotArea>
    </chartFormat>
    <chartFormat chart="16" format="588">
      <pivotArea type="data" outline="0" fieldPosition="0">
        <references count="2">
          <reference field="4294967294" count="1" selected="0">
            <x v="5"/>
          </reference>
          <reference field="0" count="1" selected="0">
            <x v="25"/>
          </reference>
        </references>
      </pivotArea>
    </chartFormat>
    <chartFormat chart="16" format="589">
      <pivotArea type="data" outline="0" fieldPosition="0">
        <references count="2">
          <reference field="4294967294" count="1" selected="0">
            <x v="5"/>
          </reference>
          <reference field="0" count="1" selected="0">
            <x v="26"/>
          </reference>
        </references>
      </pivotArea>
    </chartFormat>
    <chartFormat chart="16" format="590">
      <pivotArea type="data" outline="0" fieldPosition="0">
        <references count="2">
          <reference field="4294967294" count="1" selected="0">
            <x v="5"/>
          </reference>
          <reference field="0" count="1" selected="0">
            <x v="27"/>
          </reference>
        </references>
      </pivotArea>
    </chartFormat>
    <chartFormat chart="16" format="591">
      <pivotArea type="data" outline="0" fieldPosition="0">
        <references count="2">
          <reference field="4294967294" count="1" selected="0">
            <x v="5"/>
          </reference>
          <reference field="0" count="1" selected="0">
            <x v="28"/>
          </reference>
        </references>
      </pivotArea>
    </chartFormat>
    <chartFormat chart="16" format="592">
      <pivotArea type="data" outline="0" fieldPosition="0">
        <references count="2">
          <reference field="4294967294" count="1" selected="0">
            <x v="5"/>
          </reference>
          <reference field="0" count="1" selected="0">
            <x v="29"/>
          </reference>
        </references>
      </pivotArea>
    </chartFormat>
    <chartFormat chart="16" format="593">
      <pivotArea type="data" outline="0" fieldPosition="0">
        <references count="2">
          <reference field="4294967294" count="1" selected="0">
            <x v="5"/>
          </reference>
          <reference field="0" count="1" selected="0">
            <x v="30"/>
          </reference>
        </references>
      </pivotArea>
    </chartFormat>
    <chartFormat chart="17" format="594" series="1">
      <pivotArea type="data" outline="0" fieldPosition="0">
        <references count="1">
          <reference field="4294967294" count="1" selected="0">
            <x v="0"/>
          </reference>
        </references>
      </pivotArea>
    </chartFormat>
    <chartFormat chart="17" format="595">
      <pivotArea type="data" outline="0" fieldPosition="0">
        <references count="2">
          <reference field="4294967294" count="1" selected="0">
            <x v="0"/>
          </reference>
          <reference field="0" count="1" selected="0">
            <x v="0"/>
          </reference>
        </references>
      </pivotArea>
    </chartFormat>
    <chartFormat chart="17" format="596">
      <pivotArea type="data" outline="0" fieldPosition="0">
        <references count="2">
          <reference field="4294967294" count="1" selected="0">
            <x v="0"/>
          </reference>
          <reference field="0" count="1" selected="0">
            <x v="1"/>
          </reference>
        </references>
      </pivotArea>
    </chartFormat>
    <chartFormat chart="17" format="597">
      <pivotArea type="data" outline="0" fieldPosition="0">
        <references count="2">
          <reference field="4294967294" count="1" selected="0">
            <x v="0"/>
          </reference>
          <reference field="0" count="1" selected="0">
            <x v="2"/>
          </reference>
        </references>
      </pivotArea>
    </chartFormat>
    <chartFormat chart="17" format="598">
      <pivotArea type="data" outline="0" fieldPosition="0">
        <references count="2">
          <reference field="4294967294" count="1" selected="0">
            <x v="0"/>
          </reference>
          <reference field="0" count="1" selected="0">
            <x v="3"/>
          </reference>
        </references>
      </pivotArea>
    </chartFormat>
    <chartFormat chart="17" format="599">
      <pivotArea type="data" outline="0" fieldPosition="0">
        <references count="2">
          <reference field="4294967294" count="1" selected="0">
            <x v="0"/>
          </reference>
          <reference field="0" count="1" selected="0">
            <x v="4"/>
          </reference>
        </references>
      </pivotArea>
    </chartFormat>
    <chartFormat chart="17" format="600">
      <pivotArea type="data" outline="0" fieldPosition="0">
        <references count="2">
          <reference field="4294967294" count="1" selected="0">
            <x v="0"/>
          </reference>
          <reference field="0" count="1" selected="0">
            <x v="5"/>
          </reference>
        </references>
      </pivotArea>
    </chartFormat>
    <chartFormat chart="17" format="601">
      <pivotArea type="data" outline="0" fieldPosition="0">
        <references count="2">
          <reference field="4294967294" count="1" selected="0">
            <x v="0"/>
          </reference>
          <reference field="0" count="1" selected="0">
            <x v="6"/>
          </reference>
        </references>
      </pivotArea>
    </chartFormat>
    <chartFormat chart="17" format="602">
      <pivotArea type="data" outline="0" fieldPosition="0">
        <references count="2">
          <reference field="4294967294" count="1" selected="0">
            <x v="0"/>
          </reference>
          <reference field="0" count="1" selected="0">
            <x v="7"/>
          </reference>
        </references>
      </pivotArea>
    </chartFormat>
    <chartFormat chart="17" format="603">
      <pivotArea type="data" outline="0" fieldPosition="0">
        <references count="2">
          <reference field="4294967294" count="1" selected="0">
            <x v="0"/>
          </reference>
          <reference field="0" count="1" selected="0">
            <x v="8"/>
          </reference>
        </references>
      </pivotArea>
    </chartFormat>
    <chartFormat chart="17" format="604">
      <pivotArea type="data" outline="0" fieldPosition="0">
        <references count="2">
          <reference field="4294967294" count="1" selected="0">
            <x v="0"/>
          </reference>
          <reference field="0" count="1" selected="0">
            <x v="9"/>
          </reference>
        </references>
      </pivotArea>
    </chartFormat>
    <chartFormat chart="17" format="605">
      <pivotArea type="data" outline="0" fieldPosition="0">
        <references count="2">
          <reference field="4294967294" count="1" selected="0">
            <x v="0"/>
          </reference>
          <reference field="0" count="1" selected="0">
            <x v="10"/>
          </reference>
        </references>
      </pivotArea>
    </chartFormat>
    <chartFormat chart="17" format="606">
      <pivotArea type="data" outline="0" fieldPosition="0">
        <references count="2">
          <reference field="4294967294" count="1" selected="0">
            <x v="0"/>
          </reference>
          <reference field="0" count="1" selected="0">
            <x v="11"/>
          </reference>
        </references>
      </pivotArea>
    </chartFormat>
    <chartFormat chart="17" format="607">
      <pivotArea type="data" outline="0" fieldPosition="0">
        <references count="2">
          <reference field="4294967294" count="1" selected="0">
            <x v="0"/>
          </reference>
          <reference field="0" count="1" selected="0">
            <x v="12"/>
          </reference>
        </references>
      </pivotArea>
    </chartFormat>
    <chartFormat chart="17" format="608">
      <pivotArea type="data" outline="0" fieldPosition="0">
        <references count="2">
          <reference field="4294967294" count="1" selected="0">
            <x v="0"/>
          </reference>
          <reference field="0" count="1" selected="0">
            <x v="13"/>
          </reference>
        </references>
      </pivotArea>
    </chartFormat>
    <chartFormat chart="17" format="609">
      <pivotArea type="data" outline="0" fieldPosition="0">
        <references count="2">
          <reference field="4294967294" count="1" selected="0">
            <x v="0"/>
          </reference>
          <reference field="0" count="1" selected="0">
            <x v="14"/>
          </reference>
        </references>
      </pivotArea>
    </chartFormat>
    <chartFormat chart="17" format="610">
      <pivotArea type="data" outline="0" fieldPosition="0">
        <references count="2">
          <reference field="4294967294" count="1" selected="0">
            <x v="0"/>
          </reference>
          <reference field="0" count="1" selected="0">
            <x v="15"/>
          </reference>
        </references>
      </pivotArea>
    </chartFormat>
    <chartFormat chart="17" format="611">
      <pivotArea type="data" outline="0" fieldPosition="0">
        <references count="2">
          <reference field="4294967294" count="1" selected="0">
            <x v="0"/>
          </reference>
          <reference field="0" count="1" selected="0">
            <x v="16"/>
          </reference>
        </references>
      </pivotArea>
    </chartFormat>
    <chartFormat chart="17" format="612">
      <pivotArea type="data" outline="0" fieldPosition="0">
        <references count="2">
          <reference field="4294967294" count="1" selected="0">
            <x v="0"/>
          </reference>
          <reference field="0" count="1" selected="0">
            <x v="17"/>
          </reference>
        </references>
      </pivotArea>
    </chartFormat>
    <chartFormat chart="17" format="613">
      <pivotArea type="data" outline="0" fieldPosition="0">
        <references count="2">
          <reference field="4294967294" count="1" selected="0">
            <x v="0"/>
          </reference>
          <reference field="0" count="1" selected="0">
            <x v="18"/>
          </reference>
        </references>
      </pivotArea>
    </chartFormat>
    <chartFormat chart="17" format="614">
      <pivotArea type="data" outline="0" fieldPosition="0">
        <references count="2">
          <reference field="4294967294" count="1" selected="0">
            <x v="0"/>
          </reference>
          <reference field="0" count="1" selected="0">
            <x v="19"/>
          </reference>
        </references>
      </pivotArea>
    </chartFormat>
    <chartFormat chart="17" format="615">
      <pivotArea type="data" outline="0" fieldPosition="0">
        <references count="2">
          <reference field="4294967294" count="1" selected="0">
            <x v="0"/>
          </reference>
          <reference field="0" count="1" selected="0">
            <x v="20"/>
          </reference>
        </references>
      </pivotArea>
    </chartFormat>
    <chartFormat chart="17" format="616">
      <pivotArea type="data" outline="0" fieldPosition="0">
        <references count="2">
          <reference field="4294967294" count="1" selected="0">
            <x v="0"/>
          </reference>
          <reference field="0" count="1" selected="0">
            <x v="21"/>
          </reference>
        </references>
      </pivotArea>
    </chartFormat>
    <chartFormat chart="17" format="617">
      <pivotArea type="data" outline="0" fieldPosition="0">
        <references count="2">
          <reference field="4294967294" count="1" selected="0">
            <x v="0"/>
          </reference>
          <reference field="0" count="1" selected="0">
            <x v="22"/>
          </reference>
        </references>
      </pivotArea>
    </chartFormat>
    <chartFormat chart="17" format="618">
      <pivotArea type="data" outline="0" fieldPosition="0">
        <references count="2">
          <reference field="4294967294" count="1" selected="0">
            <x v="0"/>
          </reference>
          <reference field="0" count="1" selected="0">
            <x v="23"/>
          </reference>
        </references>
      </pivotArea>
    </chartFormat>
    <chartFormat chart="17" format="619">
      <pivotArea type="data" outline="0" fieldPosition="0">
        <references count="2">
          <reference field="4294967294" count="1" selected="0">
            <x v="0"/>
          </reference>
          <reference field="0" count="1" selected="0">
            <x v="24"/>
          </reference>
        </references>
      </pivotArea>
    </chartFormat>
    <chartFormat chart="17" format="620">
      <pivotArea type="data" outline="0" fieldPosition="0">
        <references count="2">
          <reference field="4294967294" count="1" selected="0">
            <x v="0"/>
          </reference>
          <reference field="0" count="1" selected="0">
            <x v="25"/>
          </reference>
        </references>
      </pivotArea>
    </chartFormat>
    <chartFormat chart="17" format="621">
      <pivotArea type="data" outline="0" fieldPosition="0">
        <references count="2">
          <reference field="4294967294" count="1" selected="0">
            <x v="0"/>
          </reference>
          <reference field="0" count="1" selected="0">
            <x v="26"/>
          </reference>
        </references>
      </pivotArea>
    </chartFormat>
    <chartFormat chart="17" format="622">
      <pivotArea type="data" outline="0" fieldPosition="0">
        <references count="2">
          <reference field="4294967294" count="1" selected="0">
            <x v="0"/>
          </reference>
          <reference field="0" count="1" selected="0">
            <x v="27"/>
          </reference>
        </references>
      </pivotArea>
    </chartFormat>
    <chartFormat chart="17" format="623">
      <pivotArea type="data" outline="0" fieldPosition="0">
        <references count="2">
          <reference field="4294967294" count="1" selected="0">
            <x v="0"/>
          </reference>
          <reference field="0" count="1" selected="0">
            <x v="28"/>
          </reference>
        </references>
      </pivotArea>
    </chartFormat>
    <chartFormat chart="17" format="624">
      <pivotArea type="data" outline="0" fieldPosition="0">
        <references count="2">
          <reference field="4294967294" count="1" selected="0">
            <x v="0"/>
          </reference>
          <reference field="0" count="1" selected="0">
            <x v="29"/>
          </reference>
        </references>
      </pivotArea>
    </chartFormat>
    <chartFormat chart="17" format="625">
      <pivotArea type="data" outline="0" fieldPosition="0">
        <references count="2">
          <reference field="4294967294" count="1" selected="0">
            <x v="0"/>
          </reference>
          <reference field="0" count="1" selected="0">
            <x v="30"/>
          </reference>
        </references>
      </pivotArea>
    </chartFormat>
    <chartFormat chart="17" format="626" series="1">
      <pivotArea type="data" outline="0" fieldPosition="0">
        <references count="1">
          <reference field="4294967294" count="1" selected="0">
            <x v="1"/>
          </reference>
        </references>
      </pivotArea>
    </chartFormat>
    <chartFormat chart="17" format="627">
      <pivotArea type="data" outline="0" fieldPosition="0">
        <references count="2">
          <reference field="4294967294" count="1" selected="0">
            <x v="1"/>
          </reference>
          <reference field="0" count="1" selected="0">
            <x v="0"/>
          </reference>
        </references>
      </pivotArea>
    </chartFormat>
    <chartFormat chart="17" format="628">
      <pivotArea type="data" outline="0" fieldPosition="0">
        <references count="2">
          <reference field="4294967294" count="1" selected="0">
            <x v="1"/>
          </reference>
          <reference field="0" count="1" selected="0">
            <x v="1"/>
          </reference>
        </references>
      </pivotArea>
    </chartFormat>
    <chartFormat chart="17" format="629">
      <pivotArea type="data" outline="0" fieldPosition="0">
        <references count="2">
          <reference field="4294967294" count="1" selected="0">
            <x v="1"/>
          </reference>
          <reference field="0" count="1" selected="0">
            <x v="2"/>
          </reference>
        </references>
      </pivotArea>
    </chartFormat>
    <chartFormat chart="17" format="630">
      <pivotArea type="data" outline="0" fieldPosition="0">
        <references count="2">
          <reference field="4294967294" count="1" selected="0">
            <x v="1"/>
          </reference>
          <reference field="0" count="1" selected="0">
            <x v="3"/>
          </reference>
        </references>
      </pivotArea>
    </chartFormat>
    <chartFormat chart="17" format="631">
      <pivotArea type="data" outline="0" fieldPosition="0">
        <references count="2">
          <reference field="4294967294" count="1" selected="0">
            <x v="1"/>
          </reference>
          <reference field="0" count="1" selected="0">
            <x v="4"/>
          </reference>
        </references>
      </pivotArea>
    </chartFormat>
    <chartFormat chart="17" format="632">
      <pivotArea type="data" outline="0" fieldPosition="0">
        <references count="2">
          <reference field="4294967294" count="1" selected="0">
            <x v="1"/>
          </reference>
          <reference field="0" count="1" selected="0">
            <x v="5"/>
          </reference>
        </references>
      </pivotArea>
    </chartFormat>
    <chartFormat chart="17" format="633">
      <pivotArea type="data" outline="0" fieldPosition="0">
        <references count="2">
          <reference field="4294967294" count="1" selected="0">
            <x v="1"/>
          </reference>
          <reference field="0" count="1" selected="0">
            <x v="6"/>
          </reference>
        </references>
      </pivotArea>
    </chartFormat>
    <chartFormat chart="17" format="634">
      <pivotArea type="data" outline="0" fieldPosition="0">
        <references count="2">
          <reference field="4294967294" count="1" selected="0">
            <x v="1"/>
          </reference>
          <reference field="0" count="1" selected="0">
            <x v="7"/>
          </reference>
        </references>
      </pivotArea>
    </chartFormat>
    <chartFormat chart="17" format="635">
      <pivotArea type="data" outline="0" fieldPosition="0">
        <references count="2">
          <reference field="4294967294" count="1" selected="0">
            <x v="1"/>
          </reference>
          <reference field="0" count="1" selected="0">
            <x v="8"/>
          </reference>
        </references>
      </pivotArea>
    </chartFormat>
    <chartFormat chart="17" format="636">
      <pivotArea type="data" outline="0" fieldPosition="0">
        <references count="2">
          <reference field="4294967294" count="1" selected="0">
            <x v="1"/>
          </reference>
          <reference field="0" count="1" selected="0">
            <x v="9"/>
          </reference>
        </references>
      </pivotArea>
    </chartFormat>
    <chartFormat chart="17" format="637">
      <pivotArea type="data" outline="0" fieldPosition="0">
        <references count="2">
          <reference field="4294967294" count="1" selected="0">
            <x v="1"/>
          </reference>
          <reference field="0" count="1" selected="0">
            <x v="10"/>
          </reference>
        </references>
      </pivotArea>
    </chartFormat>
    <chartFormat chart="17" format="638">
      <pivotArea type="data" outline="0" fieldPosition="0">
        <references count="2">
          <reference field="4294967294" count="1" selected="0">
            <x v="1"/>
          </reference>
          <reference field="0" count="1" selected="0">
            <x v="11"/>
          </reference>
        </references>
      </pivotArea>
    </chartFormat>
    <chartFormat chart="17" format="639">
      <pivotArea type="data" outline="0" fieldPosition="0">
        <references count="2">
          <reference field="4294967294" count="1" selected="0">
            <x v="1"/>
          </reference>
          <reference field="0" count="1" selected="0">
            <x v="12"/>
          </reference>
        </references>
      </pivotArea>
    </chartFormat>
    <chartFormat chart="17" format="640">
      <pivotArea type="data" outline="0" fieldPosition="0">
        <references count="2">
          <reference field="4294967294" count="1" selected="0">
            <x v="1"/>
          </reference>
          <reference field="0" count="1" selected="0">
            <x v="13"/>
          </reference>
        </references>
      </pivotArea>
    </chartFormat>
    <chartFormat chart="17" format="641">
      <pivotArea type="data" outline="0" fieldPosition="0">
        <references count="2">
          <reference field="4294967294" count="1" selected="0">
            <x v="1"/>
          </reference>
          <reference field="0" count="1" selected="0">
            <x v="14"/>
          </reference>
        </references>
      </pivotArea>
    </chartFormat>
    <chartFormat chart="17" format="642">
      <pivotArea type="data" outline="0" fieldPosition="0">
        <references count="2">
          <reference field="4294967294" count="1" selected="0">
            <x v="1"/>
          </reference>
          <reference field="0" count="1" selected="0">
            <x v="15"/>
          </reference>
        </references>
      </pivotArea>
    </chartFormat>
    <chartFormat chart="17" format="643">
      <pivotArea type="data" outline="0" fieldPosition="0">
        <references count="2">
          <reference field="4294967294" count="1" selected="0">
            <x v="1"/>
          </reference>
          <reference field="0" count="1" selected="0">
            <x v="16"/>
          </reference>
        </references>
      </pivotArea>
    </chartFormat>
    <chartFormat chart="17" format="644">
      <pivotArea type="data" outline="0" fieldPosition="0">
        <references count="2">
          <reference field="4294967294" count="1" selected="0">
            <x v="1"/>
          </reference>
          <reference field="0" count="1" selected="0">
            <x v="17"/>
          </reference>
        </references>
      </pivotArea>
    </chartFormat>
    <chartFormat chart="17" format="645">
      <pivotArea type="data" outline="0" fieldPosition="0">
        <references count="2">
          <reference field="4294967294" count="1" selected="0">
            <x v="1"/>
          </reference>
          <reference field="0" count="1" selected="0">
            <x v="18"/>
          </reference>
        </references>
      </pivotArea>
    </chartFormat>
    <chartFormat chart="17" format="646">
      <pivotArea type="data" outline="0" fieldPosition="0">
        <references count="2">
          <reference field="4294967294" count="1" selected="0">
            <x v="1"/>
          </reference>
          <reference field="0" count="1" selected="0">
            <x v="19"/>
          </reference>
        </references>
      </pivotArea>
    </chartFormat>
    <chartFormat chart="17" format="647">
      <pivotArea type="data" outline="0" fieldPosition="0">
        <references count="2">
          <reference field="4294967294" count="1" selected="0">
            <x v="1"/>
          </reference>
          <reference field="0" count="1" selected="0">
            <x v="20"/>
          </reference>
        </references>
      </pivotArea>
    </chartFormat>
    <chartFormat chart="17" format="648">
      <pivotArea type="data" outline="0" fieldPosition="0">
        <references count="2">
          <reference field="4294967294" count="1" selected="0">
            <x v="1"/>
          </reference>
          <reference field="0" count="1" selected="0">
            <x v="21"/>
          </reference>
        </references>
      </pivotArea>
    </chartFormat>
    <chartFormat chart="17" format="649">
      <pivotArea type="data" outline="0" fieldPosition="0">
        <references count="2">
          <reference field="4294967294" count="1" selected="0">
            <x v="1"/>
          </reference>
          <reference field="0" count="1" selected="0">
            <x v="22"/>
          </reference>
        </references>
      </pivotArea>
    </chartFormat>
    <chartFormat chart="17" format="650">
      <pivotArea type="data" outline="0" fieldPosition="0">
        <references count="2">
          <reference field="4294967294" count="1" selected="0">
            <x v="1"/>
          </reference>
          <reference field="0" count="1" selected="0">
            <x v="23"/>
          </reference>
        </references>
      </pivotArea>
    </chartFormat>
    <chartFormat chart="17" format="651">
      <pivotArea type="data" outline="0" fieldPosition="0">
        <references count="2">
          <reference field="4294967294" count="1" selected="0">
            <x v="1"/>
          </reference>
          <reference field="0" count="1" selected="0">
            <x v="24"/>
          </reference>
        </references>
      </pivotArea>
    </chartFormat>
    <chartFormat chart="17" format="652">
      <pivotArea type="data" outline="0" fieldPosition="0">
        <references count="2">
          <reference field="4294967294" count="1" selected="0">
            <x v="1"/>
          </reference>
          <reference field="0" count="1" selected="0">
            <x v="25"/>
          </reference>
        </references>
      </pivotArea>
    </chartFormat>
    <chartFormat chart="17" format="653">
      <pivotArea type="data" outline="0" fieldPosition="0">
        <references count="2">
          <reference field="4294967294" count="1" selected="0">
            <x v="1"/>
          </reference>
          <reference field="0" count="1" selected="0">
            <x v="26"/>
          </reference>
        </references>
      </pivotArea>
    </chartFormat>
    <chartFormat chart="17" format="654">
      <pivotArea type="data" outline="0" fieldPosition="0">
        <references count="2">
          <reference field="4294967294" count="1" selected="0">
            <x v="1"/>
          </reference>
          <reference field="0" count="1" selected="0">
            <x v="27"/>
          </reference>
        </references>
      </pivotArea>
    </chartFormat>
    <chartFormat chart="17" format="655">
      <pivotArea type="data" outline="0" fieldPosition="0">
        <references count="2">
          <reference field="4294967294" count="1" selected="0">
            <x v="1"/>
          </reference>
          <reference field="0" count="1" selected="0">
            <x v="28"/>
          </reference>
        </references>
      </pivotArea>
    </chartFormat>
    <chartFormat chart="17" format="656">
      <pivotArea type="data" outline="0" fieldPosition="0">
        <references count="2">
          <reference field="4294967294" count="1" selected="0">
            <x v="1"/>
          </reference>
          <reference field="0" count="1" selected="0">
            <x v="29"/>
          </reference>
        </references>
      </pivotArea>
    </chartFormat>
    <chartFormat chart="17" format="657">
      <pivotArea type="data" outline="0" fieldPosition="0">
        <references count="2">
          <reference field="4294967294" count="1" selected="0">
            <x v="1"/>
          </reference>
          <reference field="0" count="1" selected="0">
            <x v="30"/>
          </reference>
        </references>
      </pivotArea>
    </chartFormat>
    <chartFormat chart="17" format="658" series="1">
      <pivotArea type="data" outline="0" fieldPosition="0">
        <references count="1">
          <reference field="4294967294" count="1" selected="0">
            <x v="2"/>
          </reference>
        </references>
      </pivotArea>
    </chartFormat>
    <chartFormat chart="17" format="659">
      <pivotArea type="data" outline="0" fieldPosition="0">
        <references count="2">
          <reference field="4294967294" count="1" selected="0">
            <x v="2"/>
          </reference>
          <reference field="0" count="1" selected="0">
            <x v="0"/>
          </reference>
        </references>
      </pivotArea>
    </chartFormat>
    <chartFormat chart="17" format="660">
      <pivotArea type="data" outline="0" fieldPosition="0">
        <references count="2">
          <reference field="4294967294" count="1" selected="0">
            <x v="2"/>
          </reference>
          <reference field="0" count="1" selected="0">
            <x v="1"/>
          </reference>
        </references>
      </pivotArea>
    </chartFormat>
    <chartFormat chart="17" format="661">
      <pivotArea type="data" outline="0" fieldPosition="0">
        <references count="2">
          <reference field="4294967294" count="1" selected="0">
            <x v="2"/>
          </reference>
          <reference field="0" count="1" selected="0">
            <x v="2"/>
          </reference>
        </references>
      </pivotArea>
    </chartFormat>
    <chartFormat chart="17" format="662">
      <pivotArea type="data" outline="0" fieldPosition="0">
        <references count="2">
          <reference field="4294967294" count="1" selected="0">
            <x v="2"/>
          </reference>
          <reference field="0" count="1" selected="0">
            <x v="3"/>
          </reference>
        </references>
      </pivotArea>
    </chartFormat>
    <chartFormat chart="17" format="663">
      <pivotArea type="data" outline="0" fieldPosition="0">
        <references count="2">
          <reference field="4294967294" count="1" selected="0">
            <x v="2"/>
          </reference>
          <reference field="0" count="1" selected="0">
            <x v="4"/>
          </reference>
        </references>
      </pivotArea>
    </chartFormat>
    <chartFormat chart="17" format="664">
      <pivotArea type="data" outline="0" fieldPosition="0">
        <references count="2">
          <reference field="4294967294" count="1" selected="0">
            <x v="2"/>
          </reference>
          <reference field="0" count="1" selected="0">
            <x v="5"/>
          </reference>
        </references>
      </pivotArea>
    </chartFormat>
    <chartFormat chart="17" format="665">
      <pivotArea type="data" outline="0" fieldPosition="0">
        <references count="2">
          <reference field="4294967294" count="1" selected="0">
            <x v="2"/>
          </reference>
          <reference field="0" count="1" selected="0">
            <x v="6"/>
          </reference>
        </references>
      </pivotArea>
    </chartFormat>
    <chartFormat chart="17" format="666">
      <pivotArea type="data" outline="0" fieldPosition="0">
        <references count="2">
          <reference field="4294967294" count="1" selected="0">
            <x v="2"/>
          </reference>
          <reference field="0" count="1" selected="0">
            <x v="7"/>
          </reference>
        </references>
      </pivotArea>
    </chartFormat>
    <chartFormat chart="17" format="667">
      <pivotArea type="data" outline="0" fieldPosition="0">
        <references count="2">
          <reference field="4294967294" count="1" selected="0">
            <x v="2"/>
          </reference>
          <reference field="0" count="1" selected="0">
            <x v="8"/>
          </reference>
        </references>
      </pivotArea>
    </chartFormat>
    <chartFormat chart="17" format="668">
      <pivotArea type="data" outline="0" fieldPosition="0">
        <references count="2">
          <reference field="4294967294" count="1" selected="0">
            <x v="2"/>
          </reference>
          <reference field="0" count="1" selected="0">
            <x v="9"/>
          </reference>
        </references>
      </pivotArea>
    </chartFormat>
    <chartFormat chart="17" format="669">
      <pivotArea type="data" outline="0" fieldPosition="0">
        <references count="2">
          <reference field="4294967294" count="1" selected="0">
            <x v="2"/>
          </reference>
          <reference field="0" count="1" selected="0">
            <x v="10"/>
          </reference>
        </references>
      </pivotArea>
    </chartFormat>
    <chartFormat chart="17" format="670">
      <pivotArea type="data" outline="0" fieldPosition="0">
        <references count="2">
          <reference field="4294967294" count="1" selected="0">
            <x v="2"/>
          </reference>
          <reference field="0" count="1" selected="0">
            <x v="11"/>
          </reference>
        </references>
      </pivotArea>
    </chartFormat>
    <chartFormat chart="17" format="671">
      <pivotArea type="data" outline="0" fieldPosition="0">
        <references count="2">
          <reference field="4294967294" count="1" selected="0">
            <x v="2"/>
          </reference>
          <reference field="0" count="1" selected="0">
            <x v="12"/>
          </reference>
        </references>
      </pivotArea>
    </chartFormat>
    <chartFormat chart="17" format="672">
      <pivotArea type="data" outline="0" fieldPosition="0">
        <references count="2">
          <reference field="4294967294" count="1" selected="0">
            <x v="2"/>
          </reference>
          <reference field="0" count="1" selected="0">
            <x v="13"/>
          </reference>
        </references>
      </pivotArea>
    </chartFormat>
    <chartFormat chart="17" format="673">
      <pivotArea type="data" outline="0" fieldPosition="0">
        <references count="2">
          <reference field="4294967294" count="1" selected="0">
            <x v="2"/>
          </reference>
          <reference field="0" count="1" selected="0">
            <x v="14"/>
          </reference>
        </references>
      </pivotArea>
    </chartFormat>
    <chartFormat chart="17" format="674">
      <pivotArea type="data" outline="0" fieldPosition="0">
        <references count="2">
          <reference field="4294967294" count="1" selected="0">
            <x v="2"/>
          </reference>
          <reference field="0" count="1" selected="0">
            <x v="15"/>
          </reference>
        </references>
      </pivotArea>
    </chartFormat>
    <chartFormat chart="17" format="675">
      <pivotArea type="data" outline="0" fieldPosition="0">
        <references count="2">
          <reference field="4294967294" count="1" selected="0">
            <x v="2"/>
          </reference>
          <reference field="0" count="1" selected="0">
            <x v="16"/>
          </reference>
        </references>
      </pivotArea>
    </chartFormat>
    <chartFormat chart="17" format="676">
      <pivotArea type="data" outline="0" fieldPosition="0">
        <references count="2">
          <reference field="4294967294" count="1" selected="0">
            <x v="2"/>
          </reference>
          <reference field="0" count="1" selected="0">
            <x v="17"/>
          </reference>
        </references>
      </pivotArea>
    </chartFormat>
    <chartFormat chart="17" format="677">
      <pivotArea type="data" outline="0" fieldPosition="0">
        <references count="2">
          <reference field="4294967294" count="1" selected="0">
            <x v="2"/>
          </reference>
          <reference field="0" count="1" selected="0">
            <x v="18"/>
          </reference>
        </references>
      </pivotArea>
    </chartFormat>
    <chartFormat chart="17" format="678">
      <pivotArea type="data" outline="0" fieldPosition="0">
        <references count="2">
          <reference field="4294967294" count="1" selected="0">
            <x v="2"/>
          </reference>
          <reference field="0" count="1" selected="0">
            <x v="19"/>
          </reference>
        </references>
      </pivotArea>
    </chartFormat>
    <chartFormat chart="17" format="679">
      <pivotArea type="data" outline="0" fieldPosition="0">
        <references count="2">
          <reference field="4294967294" count="1" selected="0">
            <x v="2"/>
          </reference>
          <reference field="0" count="1" selected="0">
            <x v="20"/>
          </reference>
        </references>
      </pivotArea>
    </chartFormat>
    <chartFormat chart="17" format="680">
      <pivotArea type="data" outline="0" fieldPosition="0">
        <references count="2">
          <reference field="4294967294" count="1" selected="0">
            <x v="2"/>
          </reference>
          <reference field="0" count="1" selected="0">
            <x v="21"/>
          </reference>
        </references>
      </pivotArea>
    </chartFormat>
    <chartFormat chart="17" format="681">
      <pivotArea type="data" outline="0" fieldPosition="0">
        <references count="2">
          <reference field="4294967294" count="1" selected="0">
            <x v="2"/>
          </reference>
          <reference field="0" count="1" selected="0">
            <x v="22"/>
          </reference>
        </references>
      </pivotArea>
    </chartFormat>
    <chartFormat chart="17" format="682">
      <pivotArea type="data" outline="0" fieldPosition="0">
        <references count="2">
          <reference field="4294967294" count="1" selected="0">
            <x v="2"/>
          </reference>
          <reference field="0" count="1" selected="0">
            <x v="23"/>
          </reference>
        </references>
      </pivotArea>
    </chartFormat>
    <chartFormat chart="17" format="683">
      <pivotArea type="data" outline="0" fieldPosition="0">
        <references count="2">
          <reference field="4294967294" count="1" selected="0">
            <x v="2"/>
          </reference>
          <reference field="0" count="1" selected="0">
            <x v="24"/>
          </reference>
        </references>
      </pivotArea>
    </chartFormat>
    <chartFormat chart="17" format="684">
      <pivotArea type="data" outline="0" fieldPosition="0">
        <references count="2">
          <reference field="4294967294" count="1" selected="0">
            <x v="2"/>
          </reference>
          <reference field="0" count="1" selected="0">
            <x v="25"/>
          </reference>
        </references>
      </pivotArea>
    </chartFormat>
    <chartFormat chart="17" format="685">
      <pivotArea type="data" outline="0" fieldPosition="0">
        <references count="2">
          <reference field="4294967294" count="1" selected="0">
            <x v="2"/>
          </reference>
          <reference field="0" count="1" selected="0">
            <x v="26"/>
          </reference>
        </references>
      </pivotArea>
    </chartFormat>
    <chartFormat chart="17" format="686">
      <pivotArea type="data" outline="0" fieldPosition="0">
        <references count="2">
          <reference field="4294967294" count="1" selected="0">
            <x v="2"/>
          </reference>
          <reference field="0" count="1" selected="0">
            <x v="27"/>
          </reference>
        </references>
      </pivotArea>
    </chartFormat>
    <chartFormat chart="17" format="687">
      <pivotArea type="data" outline="0" fieldPosition="0">
        <references count="2">
          <reference field="4294967294" count="1" selected="0">
            <x v="2"/>
          </reference>
          <reference field="0" count="1" selected="0">
            <x v="28"/>
          </reference>
        </references>
      </pivotArea>
    </chartFormat>
    <chartFormat chart="17" format="688">
      <pivotArea type="data" outline="0" fieldPosition="0">
        <references count="2">
          <reference field="4294967294" count="1" selected="0">
            <x v="2"/>
          </reference>
          <reference field="0" count="1" selected="0">
            <x v="29"/>
          </reference>
        </references>
      </pivotArea>
    </chartFormat>
    <chartFormat chart="17" format="689">
      <pivotArea type="data" outline="0" fieldPosition="0">
        <references count="2">
          <reference field="4294967294" count="1" selected="0">
            <x v="2"/>
          </reference>
          <reference field="0" count="1" selected="0">
            <x v="30"/>
          </reference>
        </references>
      </pivotArea>
    </chartFormat>
    <chartFormat chart="17" format="690" series="1">
      <pivotArea type="data" outline="0" fieldPosition="0">
        <references count="1">
          <reference field="4294967294" count="1" selected="0">
            <x v="3"/>
          </reference>
        </references>
      </pivotArea>
    </chartFormat>
    <chartFormat chart="17" format="691">
      <pivotArea type="data" outline="0" fieldPosition="0">
        <references count="2">
          <reference field="4294967294" count="1" selected="0">
            <x v="3"/>
          </reference>
          <reference field="0" count="1" selected="0">
            <x v="0"/>
          </reference>
        </references>
      </pivotArea>
    </chartFormat>
    <chartFormat chart="17" format="692">
      <pivotArea type="data" outline="0" fieldPosition="0">
        <references count="2">
          <reference field="4294967294" count="1" selected="0">
            <x v="3"/>
          </reference>
          <reference field="0" count="1" selected="0">
            <x v="1"/>
          </reference>
        </references>
      </pivotArea>
    </chartFormat>
    <chartFormat chart="17" format="693">
      <pivotArea type="data" outline="0" fieldPosition="0">
        <references count="2">
          <reference field="4294967294" count="1" selected="0">
            <x v="3"/>
          </reference>
          <reference field="0" count="1" selected="0">
            <x v="2"/>
          </reference>
        </references>
      </pivotArea>
    </chartFormat>
    <chartFormat chart="17" format="694">
      <pivotArea type="data" outline="0" fieldPosition="0">
        <references count="2">
          <reference field="4294967294" count="1" selected="0">
            <x v="3"/>
          </reference>
          <reference field="0" count="1" selected="0">
            <x v="3"/>
          </reference>
        </references>
      </pivotArea>
    </chartFormat>
    <chartFormat chart="17" format="695">
      <pivotArea type="data" outline="0" fieldPosition="0">
        <references count="2">
          <reference field="4294967294" count="1" selected="0">
            <x v="3"/>
          </reference>
          <reference field="0" count="1" selected="0">
            <x v="4"/>
          </reference>
        </references>
      </pivotArea>
    </chartFormat>
    <chartFormat chart="17" format="696">
      <pivotArea type="data" outline="0" fieldPosition="0">
        <references count="2">
          <reference field="4294967294" count="1" selected="0">
            <x v="3"/>
          </reference>
          <reference field="0" count="1" selected="0">
            <x v="5"/>
          </reference>
        </references>
      </pivotArea>
    </chartFormat>
    <chartFormat chart="17" format="697">
      <pivotArea type="data" outline="0" fieldPosition="0">
        <references count="2">
          <reference field="4294967294" count="1" selected="0">
            <x v="3"/>
          </reference>
          <reference field="0" count="1" selected="0">
            <x v="6"/>
          </reference>
        </references>
      </pivotArea>
    </chartFormat>
    <chartFormat chart="17" format="698">
      <pivotArea type="data" outline="0" fieldPosition="0">
        <references count="2">
          <reference field="4294967294" count="1" selected="0">
            <x v="3"/>
          </reference>
          <reference field="0" count="1" selected="0">
            <x v="7"/>
          </reference>
        </references>
      </pivotArea>
    </chartFormat>
    <chartFormat chart="17" format="699">
      <pivotArea type="data" outline="0" fieldPosition="0">
        <references count="2">
          <reference field="4294967294" count="1" selected="0">
            <x v="3"/>
          </reference>
          <reference field="0" count="1" selected="0">
            <x v="8"/>
          </reference>
        </references>
      </pivotArea>
    </chartFormat>
    <chartFormat chart="17" format="700">
      <pivotArea type="data" outline="0" fieldPosition="0">
        <references count="2">
          <reference field="4294967294" count="1" selected="0">
            <x v="3"/>
          </reference>
          <reference field="0" count="1" selected="0">
            <x v="9"/>
          </reference>
        </references>
      </pivotArea>
    </chartFormat>
    <chartFormat chart="17" format="701">
      <pivotArea type="data" outline="0" fieldPosition="0">
        <references count="2">
          <reference field="4294967294" count="1" selected="0">
            <x v="3"/>
          </reference>
          <reference field="0" count="1" selected="0">
            <x v="10"/>
          </reference>
        </references>
      </pivotArea>
    </chartFormat>
    <chartFormat chart="17" format="702">
      <pivotArea type="data" outline="0" fieldPosition="0">
        <references count="2">
          <reference field="4294967294" count="1" selected="0">
            <x v="3"/>
          </reference>
          <reference field="0" count="1" selected="0">
            <x v="11"/>
          </reference>
        </references>
      </pivotArea>
    </chartFormat>
    <chartFormat chart="17" format="703">
      <pivotArea type="data" outline="0" fieldPosition="0">
        <references count="2">
          <reference field="4294967294" count="1" selected="0">
            <x v="3"/>
          </reference>
          <reference field="0" count="1" selected="0">
            <x v="12"/>
          </reference>
        </references>
      </pivotArea>
    </chartFormat>
    <chartFormat chart="17" format="704">
      <pivotArea type="data" outline="0" fieldPosition="0">
        <references count="2">
          <reference field="4294967294" count="1" selected="0">
            <x v="3"/>
          </reference>
          <reference field="0" count="1" selected="0">
            <x v="13"/>
          </reference>
        </references>
      </pivotArea>
    </chartFormat>
    <chartFormat chart="17" format="705">
      <pivotArea type="data" outline="0" fieldPosition="0">
        <references count="2">
          <reference field="4294967294" count="1" selected="0">
            <x v="3"/>
          </reference>
          <reference field="0" count="1" selected="0">
            <x v="14"/>
          </reference>
        </references>
      </pivotArea>
    </chartFormat>
    <chartFormat chart="17" format="706">
      <pivotArea type="data" outline="0" fieldPosition="0">
        <references count="2">
          <reference field="4294967294" count="1" selected="0">
            <x v="3"/>
          </reference>
          <reference field="0" count="1" selected="0">
            <x v="15"/>
          </reference>
        </references>
      </pivotArea>
    </chartFormat>
    <chartFormat chart="17" format="707">
      <pivotArea type="data" outline="0" fieldPosition="0">
        <references count="2">
          <reference field="4294967294" count="1" selected="0">
            <x v="3"/>
          </reference>
          <reference field="0" count="1" selected="0">
            <x v="16"/>
          </reference>
        </references>
      </pivotArea>
    </chartFormat>
    <chartFormat chart="17" format="708">
      <pivotArea type="data" outline="0" fieldPosition="0">
        <references count="2">
          <reference field="4294967294" count="1" selected="0">
            <x v="3"/>
          </reference>
          <reference field="0" count="1" selected="0">
            <x v="17"/>
          </reference>
        </references>
      </pivotArea>
    </chartFormat>
    <chartFormat chart="17" format="709">
      <pivotArea type="data" outline="0" fieldPosition="0">
        <references count="2">
          <reference field="4294967294" count="1" selected="0">
            <x v="3"/>
          </reference>
          <reference field="0" count="1" selected="0">
            <x v="18"/>
          </reference>
        </references>
      </pivotArea>
    </chartFormat>
    <chartFormat chart="17" format="710">
      <pivotArea type="data" outline="0" fieldPosition="0">
        <references count="2">
          <reference field="4294967294" count="1" selected="0">
            <x v="3"/>
          </reference>
          <reference field="0" count="1" selected="0">
            <x v="19"/>
          </reference>
        </references>
      </pivotArea>
    </chartFormat>
    <chartFormat chart="17" format="711">
      <pivotArea type="data" outline="0" fieldPosition="0">
        <references count="2">
          <reference field="4294967294" count="1" selected="0">
            <x v="3"/>
          </reference>
          <reference field="0" count="1" selected="0">
            <x v="20"/>
          </reference>
        </references>
      </pivotArea>
    </chartFormat>
    <chartFormat chart="17" format="712">
      <pivotArea type="data" outline="0" fieldPosition="0">
        <references count="2">
          <reference field="4294967294" count="1" selected="0">
            <x v="3"/>
          </reference>
          <reference field="0" count="1" selected="0">
            <x v="21"/>
          </reference>
        </references>
      </pivotArea>
    </chartFormat>
    <chartFormat chart="17" format="713">
      <pivotArea type="data" outline="0" fieldPosition="0">
        <references count="2">
          <reference field="4294967294" count="1" selected="0">
            <x v="3"/>
          </reference>
          <reference field="0" count="1" selected="0">
            <x v="22"/>
          </reference>
        </references>
      </pivotArea>
    </chartFormat>
    <chartFormat chart="17" format="714">
      <pivotArea type="data" outline="0" fieldPosition="0">
        <references count="2">
          <reference field="4294967294" count="1" selected="0">
            <x v="3"/>
          </reference>
          <reference field="0" count="1" selected="0">
            <x v="23"/>
          </reference>
        </references>
      </pivotArea>
    </chartFormat>
    <chartFormat chart="17" format="715">
      <pivotArea type="data" outline="0" fieldPosition="0">
        <references count="2">
          <reference field="4294967294" count="1" selected="0">
            <x v="3"/>
          </reference>
          <reference field="0" count="1" selected="0">
            <x v="24"/>
          </reference>
        </references>
      </pivotArea>
    </chartFormat>
    <chartFormat chart="17" format="716">
      <pivotArea type="data" outline="0" fieldPosition="0">
        <references count="2">
          <reference field="4294967294" count="1" selected="0">
            <x v="3"/>
          </reference>
          <reference field="0" count="1" selected="0">
            <x v="25"/>
          </reference>
        </references>
      </pivotArea>
    </chartFormat>
    <chartFormat chart="17" format="717">
      <pivotArea type="data" outline="0" fieldPosition="0">
        <references count="2">
          <reference field="4294967294" count="1" selected="0">
            <x v="3"/>
          </reference>
          <reference field="0" count="1" selected="0">
            <x v="26"/>
          </reference>
        </references>
      </pivotArea>
    </chartFormat>
    <chartFormat chart="17" format="718">
      <pivotArea type="data" outline="0" fieldPosition="0">
        <references count="2">
          <reference field="4294967294" count="1" selected="0">
            <x v="3"/>
          </reference>
          <reference field="0" count="1" selected="0">
            <x v="27"/>
          </reference>
        </references>
      </pivotArea>
    </chartFormat>
    <chartFormat chart="17" format="719">
      <pivotArea type="data" outline="0" fieldPosition="0">
        <references count="2">
          <reference field="4294967294" count="1" selected="0">
            <x v="3"/>
          </reference>
          <reference field="0" count="1" selected="0">
            <x v="28"/>
          </reference>
        </references>
      </pivotArea>
    </chartFormat>
    <chartFormat chart="17" format="720">
      <pivotArea type="data" outline="0" fieldPosition="0">
        <references count="2">
          <reference field="4294967294" count="1" selected="0">
            <x v="3"/>
          </reference>
          <reference field="0" count="1" selected="0">
            <x v="29"/>
          </reference>
        </references>
      </pivotArea>
    </chartFormat>
    <chartFormat chart="17" format="721">
      <pivotArea type="data" outline="0" fieldPosition="0">
        <references count="2">
          <reference field="4294967294" count="1" selected="0">
            <x v="3"/>
          </reference>
          <reference field="0" count="1" selected="0">
            <x v="30"/>
          </reference>
        </references>
      </pivotArea>
    </chartFormat>
    <chartFormat chart="17" format="722" series="1">
      <pivotArea type="data" outline="0" fieldPosition="0">
        <references count="1">
          <reference field="4294967294" count="1" selected="0">
            <x v="4"/>
          </reference>
        </references>
      </pivotArea>
    </chartFormat>
    <chartFormat chart="17" format="723">
      <pivotArea type="data" outline="0" fieldPosition="0">
        <references count="2">
          <reference field="4294967294" count="1" selected="0">
            <x v="4"/>
          </reference>
          <reference field="0" count="1" selected="0">
            <x v="0"/>
          </reference>
        </references>
      </pivotArea>
    </chartFormat>
    <chartFormat chart="17" format="724">
      <pivotArea type="data" outline="0" fieldPosition="0">
        <references count="2">
          <reference field="4294967294" count="1" selected="0">
            <x v="4"/>
          </reference>
          <reference field="0" count="1" selected="0">
            <x v="1"/>
          </reference>
        </references>
      </pivotArea>
    </chartFormat>
    <chartFormat chart="17" format="725">
      <pivotArea type="data" outline="0" fieldPosition="0">
        <references count="2">
          <reference field="4294967294" count="1" selected="0">
            <x v="4"/>
          </reference>
          <reference field="0" count="1" selected="0">
            <x v="2"/>
          </reference>
        </references>
      </pivotArea>
    </chartFormat>
    <chartFormat chart="17" format="726">
      <pivotArea type="data" outline="0" fieldPosition="0">
        <references count="2">
          <reference field="4294967294" count="1" selected="0">
            <x v="4"/>
          </reference>
          <reference field="0" count="1" selected="0">
            <x v="3"/>
          </reference>
        </references>
      </pivotArea>
    </chartFormat>
    <chartFormat chart="17" format="727">
      <pivotArea type="data" outline="0" fieldPosition="0">
        <references count="2">
          <reference field="4294967294" count="1" selected="0">
            <x v="4"/>
          </reference>
          <reference field="0" count="1" selected="0">
            <x v="4"/>
          </reference>
        </references>
      </pivotArea>
    </chartFormat>
    <chartFormat chart="17" format="728">
      <pivotArea type="data" outline="0" fieldPosition="0">
        <references count="2">
          <reference field="4294967294" count="1" selected="0">
            <x v="4"/>
          </reference>
          <reference field="0" count="1" selected="0">
            <x v="5"/>
          </reference>
        </references>
      </pivotArea>
    </chartFormat>
    <chartFormat chart="17" format="729">
      <pivotArea type="data" outline="0" fieldPosition="0">
        <references count="2">
          <reference field="4294967294" count="1" selected="0">
            <x v="4"/>
          </reference>
          <reference field="0" count="1" selected="0">
            <x v="6"/>
          </reference>
        </references>
      </pivotArea>
    </chartFormat>
    <chartFormat chart="17" format="730">
      <pivotArea type="data" outline="0" fieldPosition="0">
        <references count="2">
          <reference field="4294967294" count="1" selected="0">
            <x v="4"/>
          </reference>
          <reference field="0" count="1" selected="0">
            <x v="7"/>
          </reference>
        </references>
      </pivotArea>
    </chartFormat>
    <chartFormat chart="17" format="731">
      <pivotArea type="data" outline="0" fieldPosition="0">
        <references count="2">
          <reference field="4294967294" count="1" selected="0">
            <x v="4"/>
          </reference>
          <reference field="0" count="1" selected="0">
            <x v="8"/>
          </reference>
        </references>
      </pivotArea>
    </chartFormat>
    <chartFormat chart="17" format="732">
      <pivotArea type="data" outline="0" fieldPosition="0">
        <references count="2">
          <reference field="4294967294" count="1" selected="0">
            <x v="4"/>
          </reference>
          <reference field="0" count="1" selected="0">
            <x v="9"/>
          </reference>
        </references>
      </pivotArea>
    </chartFormat>
    <chartFormat chart="17" format="733">
      <pivotArea type="data" outline="0" fieldPosition="0">
        <references count="2">
          <reference field="4294967294" count="1" selected="0">
            <x v="4"/>
          </reference>
          <reference field="0" count="1" selected="0">
            <x v="10"/>
          </reference>
        </references>
      </pivotArea>
    </chartFormat>
    <chartFormat chart="17" format="734">
      <pivotArea type="data" outline="0" fieldPosition="0">
        <references count="2">
          <reference field="4294967294" count="1" selected="0">
            <x v="4"/>
          </reference>
          <reference field="0" count="1" selected="0">
            <x v="11"/>
          </reference>
        </references>
      </pivotArea>
    </chartFormat>
    <chartFormat chart="17" format="735">
      <pivotArea type="data" outline="0" fieldPosition="0">
        <references count="2">
          <reference field="4294967294" count="1" selected="0">
            <x v="4"/>
          </reference>
          <reference field="0" count="1" selected="0">
            <x v="12"/>
          </reference>
        </references>
      </pivotArea>
    </chartFormat>
    <chartFormat chart="17" format="736">
      <pivotArea type="data" outline="0" fieldPosition="0">
        <references count="2">
          <reference field="4294967294" count="1" selected="0">
            <x v="4"/>
          </reference>
          <reference field="0" count="1" selected="0">
            <x v="13"/>
          </reference>
        </references>
      </pivotArea>
    </chartFormat>
    <chartFormat chart="17" format="737">
      <pivotArea type="data" outline="0" fieldPosition="0">
        <references count="2">
          <reference field="4294967294" count="1" selected="0">
            <x v="4"/>
          </reference>
          <reference field="0" count="1" selected="0">
            <x v="14"/>
          </reference>
        </references>
      </pivotArea>
    </chartFormat>
    <chartFormat chart="17" format="738">
      <pivotArea type="data" outline="0" fieldPosition="0">
        <references count="2">
          <reference field="4294967294" count="1" selected="0">
            <x v="4"/>
          </reference>
          <reference field="0" count="1" selected="0">
            <x v="15"/>
          </reference>
        </references>
      </pivotArea>
    </chartFormat>
    <chartFormat chart="17" format="739">
      <pivotArea type="data" outline="0" fieldPosition="0">
        <references count="2">
          <reference field="4294967294" count="1" selected="0">
            <x v="4"/>
          </reference>
          <reference field="0" count="1" selected="0">
            <x v="16"/>
          </reference>
        </references>
      </pivotArea>
    </chartFormat>
    <chartFormat chart="17" format="740">
      <pivotArea type="data" outline="0" fieldPosition="0">
        <references count="2">
          <reference field="4294967294" count="1" selected="0">
            <x v="4"/>
          </reference>
          <reference field="0" count="1" selected="0">
            <x v="17"/>
          </reference>
        </references>
      </pivotArea>
    </chartFormat>
    <chartFormat chart="17" format="741">
      <pivotArea type="data" outline="0" fieldPosition="0">
        <references count="2">
          <reference field="4294967294" count="1" selected="0">
            <x v="4"/>
          </reference>
          <reference field="0" count="1" selected="0">
            <x v="18"/>
          </reference>
        </references>
      </pivotArea>
    </chartFormat>
    <chartFormat chart="17" format="742">
      <pivotArea type="data" outline="0" fieldPosition="0">
        <references count="2">
          <reference field="4294967294" count="1" selected="0">
            <x v="4"/>
          </reference>
          <reference field="0" count="1" selected="0">
            <x v="19"/>
          </reference>
        </references>
      </pivotArea>
    </chartFormat>
    <chartFormat chart="17" format="743">
      <pivotArea type="data" outline="0" fieldPosition="0">
        <references count="2">
          <reference field="4294967294" count="1" selected="0">
            <x v="4"/>
          </reference>
          <reference field="0" count="1" selected="0">
            <x v="20"/>
          </reference>
        </references>
      </pivotArea>
    </chartFormat>
    <chartFormat chart="17" format="744">
      <pivotArea type="data" outline="0" fieldPosition="0">
        <references count="2">
          <reference field="4294967294" count="1" selected="0">
            <x v="4"/>
          </reference>
          <reference field="0" count="1" selected="0">
            <x v="21"/>
          </reference>
        </references>
      </pivotArea>
    </chartFormat>
    <chartFormat chart="17" format="745">
      <pivotArea type="data" outline="0" fieldPosition="0">
        <references count="2">
          <reference field="4294967294" count="1" selected="0">
            <x v="4"/>
          </reference>
          <reference field="0" count="1" selected="0">
            <x v="22"/>
          </reference>
        </references>
      </pivotArea>
    </chartFormat>
    <chartFormat chart="17" format="746">
      <pivotArea type="data" outline="0" fieldPosition="0">
        <references count="2">
          <reference field="4294967294" count="1" selected="0">
            <x v="4"/>
          </reference>
          <reference field="0" count="1" selected="0">
            <x v="23"/>
          </reference>
        </references>
      </pivotArea>
    </chartFormat>
    <chartFormat chart="17" format="747">
      <pivotArea type="data" outline="0" fieldPosition="0">
        <references count="2">
          <reference field="4294967294" count="1" selected="0">
            <x v="4"/>
          </reference>
          <reference field="0" count="1" selected="0">
            <x v="24"/>
          </reference>
        </references>
      </pivotArea>
    </chartFormat>
    <chartFormat chart="17" format="748">
      <pivotArea type="data" outline="0" fieldPosition="0">
        <references count="2">
          <reference field="4294967294" count="1" selected="0">
            <x v="4"/>
          </reference>
          <reference field="0" count="1" selected="0">
            <x v="25"/>
          </reference>
        </references>
      </pivotArea>
    </chartFormat>
    <chartFormat chart="17" format="749">
      <pivotArea type="data" outline="0" fieldPosition="0">
        <references count="2">
          <reference field="4294967294" count="1" selected="0">
            <x v="4"/>
          </reference>
          <reference field="0" count="1" selected="0">
            <x v="26"/>
          </reference>
        </references>
      </pivotArea>
    </chartFormat>
    <chartFormat chart="17" format="750">
      <pivotArea type="data" outline="0" fieldPosition="0">
        <references count="2">
          <reference field="4294967294" count="1" selected="0">
            <x v="4"/>
          </reference>
          <reference field="0" count="1" selected="0">
            <x v="27"/>
          </reference>
        </references>
      </pivotArea>
    </chartFormat>
    <chartFormat chart="17" format="751">
      <pivotArea type="data" outline="0" fieldPosition="0">
        <references count="2">
          <reference field="4294967294" count="1" selected="0">
            <x v="4"/>
          </reference>
          <reference field="0" count="1" selected="0">
            <x v="28"/>
          </reference>
        </references>
      </pivotArea>
    </chartFormat>
    <chartFormat chart="17" format="752">
      <pivotArea type="data" outline="0" fieldPosition="0">
        <references count="2">
          <reference field="4294967294" count="1" selected="0">
            <x v="4"/>
          </reference>
          <reference field="0" count="1" selected="0">
            <x v="29"/>
          </reference>
        </references>
      </pivotArea>
    </chartFormat>
    <chartFormat chart="17" format="753">
      <pivotArea type="data" outline="0" fieldPosition="0">
        <references count="2">
          <reference field="4294967294" count="1" selected="0">
            <x v="4"/>
          </reference>
          <reference field="0" count="1" selected="0">
            <x v="30"/>
          </reference>
        </references>
      </pivotArea>
    </chartFormat>
    <chartFormat chart="17" format="754" series="1">
      <pivotArea type="data" outline="0" fieldPosition="0">
        <references count="1">
          <reference field="4294967294" count="1" selected="0">
            <x v="5"/>
          </reference>
        </references>
      </pivotArea>
    </chartFormat>
    <chartFormat chart="17" format="755">
      <pivotArea type="data" outline="0" fieldPosition="0">
        <references count="2">
          <reference field="4294967294" count="1" selected="0">
            <x v="5"/>
          </reference>
          <reference field="0" count="1" selected="0">
            <x v="0"/>
          </reference>
        </references>
      </pivotArea>
    </chartFormat>
    <chartFormat chart="17" format="756">
      <pivotArea type="data" outline="0" fieldPosition="0">
        <references count="2">
          <reference field="4294967294" count="1" selected="0">
            <x v="5"/>
          </reference>
          <reference field="0" count="1" selected="0">
            <x v="1"/>
          </reference>
        </references>
      </pivotArea>
    </chartFormat>
    <chartFormat chart="17" format="757">
      <pivotArea type="data" outline="0" fieldPosition="0">
        <references count="2">
          <reference field="4294967294" count="1" selected="0">
            <x v="5"/>
          </reference>
          <reference field="0" count="1" selected="0">
            <x v="2"/>
          </reference>
        </references>
      </pivotArea>
    </chartFormat>
    <chartFormat chart="17" format="758">
      <pivotArea type="data" outline="0" fieldPosition="0">
        <references count="2">
          <reference field="4294967294" count="1" selected="0">
            <x v="5"/>
          </reference>
          <reference field="0" count="1" selected="0">
            <x v="3"/>
          </reference>
        </references>
      </pivotArea>
    </chartFormat>
    <chartFormat chart="17" format="759">
      <pivotArea type="data" outline="0" fieldPosition="0">
        <references count="2">
          <reference field="4294967294" count="1" selected="0">
            <x v="5"/>
          </reference>
          <reference field="0" count="1" selected="0">
            <x v="4"/>
          </reference>
        </references>
      </pivotArea>
    </chartFormat>
    <chartFormat chart="17" format="760">
      <pivotArea type="data" outline="0" fieldPosition="0">
        <references count="2">
          <reference field="4294967294" count="1" selected="0">
            <x v="5"/>
          </reference>
          <reference field="0" count="1" selected="0">
            <x v="5"/>
          </reference>
        </references>
      </pivotArea>
    </chartFormat>
    <chartFormat chart="17" format="761">
      <pivotArea type="data" outline="0" fieldPosition="0">
        <references count="2">
          <reference field="4294967294" count="1" selected="0">
            <x v="5"/>
          </reference>
          <reference field="0" count="1" selected="0">
            <x v="6"/>
          </reference>
        </references>
      </pivotArea>
    </chartFormat>
    <chartFormat chart="17" format="762">
      <pivotArea type="data" outline="0" fieldPosition="0">
        <references count="2">
          <reference field="4294967294" count="1" selected="0">
            <x v="5"/>
          </reference>
          <reference field="0" count="1" selected="0">
            <x v="7"/>
          </reference>
        </references>
      </pivotArea>
    </chartFormat>
    <chartFormat chart="17" format="763">
      <pivotArea type="data" outline="0" fieldPosition="0">
        <references count="2">
          <reference field="4294967294" count="1" selected="0">
            <x v="5"/>
          </reference>
          <reference field="0" count="1" selected="0">
            <x v="8"/>
          </reference>
        </references>
      </pivotArea>
    </chartFormat>
    <chartFormat chart="17" format="764">
      <pivotArea type="data" outline="0" fieldPosition="0">
        <references count="2">
          <reference field="4294967294" count="1" selected="0">
            <x v="5"/>
          </reference>
          <reference field="0" count="1" selected="0">
            <x v="9"/>
          </reference>
        </references>
      </pivotArea>
    </chartFormat>
    <chartFormat chart="17" format="765">
      <pivotArea type="data" outline="0" fieldPosition="0">
        <references count="2">
          <reference field="4294967294" count="1" selected="0">
            <x v="5"/>
          </reference>
          <reference field="0" count="1" selected="0">
            <x v="10"/>
          </reference>
        </references>
      </pivotArea>
    </chartFormat>
    <chartFormat chart="17" format="766">
      <pivotArea type="data" outline="0" fieldPosition="0">
        <references count="2">
          <reference field="4294967294" count="1" selected="0">
            <x v="5"/>
          </reference>
          <reference field="0" count="1" selected="0">
            <x v="11"/>
          </reference>
        </references>
      </pivotArea>
    </chartFormat>
    <chartFormat chart="17" format="767">
      <pivotArea type="data" outline="0" fieldPosition="0">
        <references count="2">
          <reference field="4294967294" count="1" selected="0">
            <x v="5"/>
          </reference>
          <reference field="0" count="1" selected="0">
            <x v="12"/>
          </reference>
        </references>
      </pivotArea>
    </chartFormat>
    <chartFormat chart="17" format="768">
      <pivotArea type="data" outline="0" fieldPosition="0">
        <references count="2">
          <reference field="4294967294" count="1" selected="0">
            <x v="5"/>
          </reference>
          <reference field="0" count="1" selected="0">
            <x v="13"/>
          </reference>
        </references>
      </pivotArea>
    </chartFormat>
    <chartFormat chart="17" format="769">
      <pivotArea type="data" outline="0" fieldPosition="0">
        <references count="2">
          <reference field="4294967294" count="1" selected="0">
            <x v="5"/>
          </reference>
          <reference field="0" count="1" selected="0">
            <x v="14"/>
          </reference>
        </references>
      </pivotArea>
    </chartFormat>
    <chartFormat chart="17" format="770">
      <pivotArea type="data" outline="0" fieldPosition="0">
        <references count="2">
          <reference field="4294967294" count="1" selected="0">
            <x v="5"/>
          </reference>
          <reference field="0" count="1" selected="0">
            <x v="15"/>
          </reference>
        </references>
      </pivotArea>
    </chartFormat>
    <chartFormat chart="17" format="771">
      <pivotArea type="data" outline="0" fieldPosition="0">
        <references count="2">
          <reference field="4294967294" count="1" selected="0">
            <x v="5"/>
          </reference>
          <reference field="0" count="1" selected="0">
            <x v="16"/>
          </reference>
        </references>
      </pivotArea>
    </chartFormat>
    <chartFormat chart="17" format="772">
      <pivotArea type="data" outline="0" fieldPosition="0">
        <references count="2">
          <reference field="4294967294" count="1" selected="0">
            <x v="5"/>
          </reference>
          <reference field="0" count="1" selected="0">
            <x v="17"/>
          </reference>
        </references>
      </pivotArea>
    </chartFormat>
    <chartFormat chart="17" format="773">
      <pivotArea type="data" outline="0" fieldPosition="0">
        <references count="2">
          <reference field="4294967294" count="1" selected="0">
            <x v="5"/>
          </reference>
          <reference field="0" count="1" selected="0">
            <x v="18"/>
          </reference>
        </references>
      </pivotArea>
    </chartFormat>
    <chartFormat chart="17" format="774">
      <pivotArea type="data" outline="0" fieldPosition="0">
        <references count="2">
          <reference field="4294967294" count="1" selected="0">
            <x v="5"/>
          </reference>
          <reference field="0" count="1" selected="0">
            <x v="19"/>
          </reference>
        </references>
      </pivotArea>
    </chartFormat>
    <chartFormat chart="17" format="775">
      <pivotArea type="data" outline="0" fieldPosition="0">
        <references count="2">
          <reference field="4294967294" count="1" selected="0">
            <x v="5"/>
          </reference>
          <reference field="0" count="1" selected="0">
            <x v="20"/>
          </reference>
        </references>
      </pivotArea>
    </chartFormat>
    <chartFormat chart="17" format="776">
      <pivotArea type="data" outline="0" fieldPosition="0">
        <references count="2">
          <reference field="4294967294" count="1" selected="0">
            <x v="5"/>
          </reference>
          <reference field="0" count="1" selected="0">
            <x v="21"/>
          </reference>
        </references>
      </pivotArea>
    </chartFormat>
    <chartFormat chart="17" format="777">
      <pivotArea type="data" outline="0" fieldPosition="0">
        <references count="2">
          <reference field="4294967294" count="1" selected="0">
            <x v="5"/>
          </reference>
          <reference field="0" count="1" selected="0">
            <x v="22"/>
          </reference>
        </references>
      </pivotArea>
    </chartFormat>
    <chartFormat chart="17" format="778">
      <pivotArea type="data" outline="0" fieldPosition="0">
        <references count="2">
          <reference field="4294967294" count="1" selected="0">
            <x v="5"/>
          </reference>
          <reference field="0" count="1" selected="0">
            <x v="23"/>
          </reference>
        </references>
      </pivotArea>
    </chartFormat>
    <chartFormat chart="17" format="779">
      <pivotArea type="data" outline="0" fieldPosition="0">
        <references count="2">
          <reference field="4294967294" count="1" selected="0">
            <x v="5"/>
          </reference>
          <reference field="0" count="1" selected="0">
            <x v="24"/>
          </reference>
        </references>
      </pivotArea>
    </chartFormat>
    <chartFormat chart="17" format="780">
      <pivotArea type="data" outline="0" fieldPosition="0">
        <references count="2">
          <reference field="4294967294" count="1" selected="0">
            <x v="5"/>
          </reference>
          <reference field="0" count="1" selected="0">
            <x v="25"/>
          </reference>
        </references>
      </pivotArea>
    </chartFormat>
    <chartFormat chart="17" format="781">
      <pivotArea type="data" outline="0" fieldPosition="0">
        <references count="2">
          <reference field="4294967294" count="1" selected="0">
            <x v="5"/>
          </reference>
          <reference field="0" count="1" selected="0">
            <x v="26"/>
          </reference>
        </references>
      </pivotArea>
    </chartFormat>
    <chartFormat chart="17" format="782">
      <pivotArea type="data" outline="0" fieldPosition="0">
        <references count="2">
          <reference field="4294967294" count="1" selected="0">
            <x v="5"/>
          </reference>
          <reference field="0" count="1" selected="0">
            <x v="27"/>
          </reference>
        </references>
      </pivotArea>
    </chartFormat>
    <chartFormat chart="17" format="783">
      <pivotArea type="data" outline="0" fieldPosition="0">
        <references count="2">
          <reference field="4294967294" count="1" selected="0">
            <x v="5"/>
          </reference>
          <reference field="0" count="1" selected="0">
            <x v="28"/>
          </reference>
        </references>
      </pivotArea>
    </chartFormat>
    <chartFormat chart="17" format="784">
      <pivotArea type="data" outline="0" fieldPosition="0">
        <references count="2">
          <reference field="4294967294" count="1" selected="0">
            <x v="5"/>
          </reference>
          <reference field="0" count="1" selected="0">
            <x v="29"/>
          </reference>
        </references>
      </pivotArea>
    </chartFormat>
    <chartFormat chart="17" format="785">
      <pivotArea type="data" outline="0" fieldPosition="0">
        <references count="2">
          <reference field="4294967294" count="1" selected="0">
            <x v="5"/>
          </reference>
          <reference field="0" count="1" selected="0">
            <x v="30"/>
          </reference>
        </references>
      </pivotArea>
    </chartFormat>
    <chartFormat chart="18" format="594" series="1">
      <pivotArea type="data" outline="0" fieldPosition="0">
        <references count="1">
          <reference field="4294967294" count="1" selected="0">
            <x v="0"/>
          </reference>
        </references>
      </pivotArea>
    </chartFormat>
    <chartFormat chart="18" format="595">
      <pivotArea type="data" outline="0" fieldPosition="0">
        <references count="2">
          <reference field="4294967294" count="1" selected="0">
            <x v="0"/>
          </reference>
          <reference field="0" count="1" selected="0">
            <x v="0"/>
          </reference>
        </references>
      </pivotArea>
    </chartFormat>
    <chartFormat chart="18" format="596">
      <pivotArea type="data" outline="0" fieldPosition="0">
        <references count="2">
          <reference field="4294967294" count="1" selected="0">
            <x v="0"/>
          </reference>
          <reference field="0" count="1" selected="0">
            <x v="1"/>
          </reference>
        </references>
      </pivotArea>
    </chartFormat>
    <chartFormat chart="18" format="597">
      <pivotArea type="data" outline="0" fieldPosition="0">
        <references count="2">
          <reference field="4294967294" count="1" selected="0">
            <x v="0"/>
          </reference>
          <reference field="0" count="1" selected="0">
            <x v="2"/>
          </reference>
        </references>
      </pivotArea>
    </chartFormat>
    <chartFormat chart="18" format="598">
      <pivotArea type="data" outline="0" fieldPosition="0">
        <references count="2">
          <reference field="4294967294" count="1" selected="0">
            <x v="0"/>
          </reference>
          <reference field="0" count="1" selected="0">
            <x v="3"/>
          </reference>
        </references>
      </pivotArea>
    </chartFormat>
    <chartFormat chart="18" format="599">
      <pivotArea type="data" outline="0" fieldPosition="0">
        <references count="2">
          <reference field="4294967294" count="1" selected="0">
            <x v="0"/>
          </reference>
          <reference field="0" count="1" selected="0">
            <x v="4"/>
          </reference>
        </references>
      </pivotArea>
    </chartFormat>
    <chartFormat chart="18" format="600">
      <pivotArea type="data" outline="0" fieldPosition="0">
        <references count="2">
          <reference field="4294967294" count="1" selected="0">
            <x v="0"/>
          </reference>
          <reference field="0" count="1" selected="0">
            <x v="5"/>
          </reference>
        </references>
      </pivotArea>
    </chartFormat>
    <chartFormat chart="18" format="601">
      <pivotArea type="data" outline="0" fieldPosition="0">
        <references count="2">
          <reference field="4294967294" count="1" selected="0">
            <x v="0"/>
          </reference>
          <reference field="0" count="1" selected="0">
            <x v="6"/>
          </reference>
        </references>
      </pivotArea>
    </chartFormat>
    <chartFormat chart="18" format="602">
      <pivotArea type="data" outline="0" fieldPosition="0">
        <references count="2">
          <reference field="4294967294" count="1" selected="0">
            <x v="0"/>
          </reference>
          <reference field="0" count="1" selected="0">
            <x v="7"/>
          </reference>
        </references>
      </pivotArea>
    </chartFormat>
    <chartFormat chart="18" format="603">
      <pivotArea type="data" outline="0" fieldPosition="0">
        <references count="2">
          <reference field="4294967294" count="1" selected="0">
            <x v="0"/>
          </reference>
          <reference field="0" count="1" selected="0">
            <x v="8"/>
          </reference>
        </references>
      </pivotArea>
    </chartFormat>
    <chartFormat chart="18" format="604">
      <pivotArea type="data" outline="0" fieldPosition="0">
        <references count="2">
          <reference field="4294967294" count="1" selected="0">
            <x v="0"/>
          </reference>
          <reference field="0" count="1" selected="0">
            <x v="9"/>
          </reference>
        </references>
      </pivotArea>
    </chartFormat>
    <chartFormat chart="18" format="605">
      <pivotArea type="data" outline="0" fieldPosition="0">
        <references count="2">
          <reference field="4294967294" count="1" selected="0">
            <x v="0"/>
          </reference>
          <reference field="0" count="1" selected="0">
            <x v="10"/>
          </reference>
        </references>
      </pivotArea>
    </chartFormat>
    <chartFormat chart="18" format="606">
      <pivotArea type="data" outline="0" fieldPosition="0">
        <references count="2">
          <reference field="4294967294" count="1" selected="0">
            <x v="0"/>
          </reference>
          <reference field="0" count="1" selected="0">
            <x v="11"/>
          </reference>
        </references>
      </pivotArea>
    </chartFormat>
    <chartFormat chart="18" format="607">
      <pivotArea type="data" outline="0" fieldPosition="0">
        <references count="2">
          <reference field="4294967294" count="1" selected="0">
            <x v="0"/>
          </reference>
          <reference field="0" count="1" selected="0">
            <x v="12"/>
          </reference>
        </references>
      </pivotArea>
    </chartFormat>
    <chartFormat chart="18" format="608">
      <pivotArea type="data" outline="0" fieldPosition="0">
        <references count="2">
          <reference field="4294967294" count="1" selected="0">
            <x v="0"/>
          </reference>
          <reference field="0" count="1" selected="0">
            <x v="13"/>
          </reference>
        </references>
      </pivotArea>
    </chartFormat>
    <chartFormat chart="18" format="609">
      <pivotArea type="data" outline="0" fieldPosition="0">
        <references count="2">
          <reference field="4294967294" count="1" selected="0">
            <x v="0"/>
          </reference>
          <reference field="0" count="1" selected="0">
            <x v="14"/>
          </reference>
        </references>
      </pivotArea>
    </chartFormat>
    <chartFormat chart="18" format="610">
      <pivotArea type="data" outline="0" fieldPosition="0">
        <references count="2">
          <reference field="4294967294" count="1" selected="0">
            <x v="0"/>
          </reference>
          <reference field="0" count="1" selected="0">
            <x v="15"/>
          </reference>
        </references>
      </pivotArea>
    </chartFormat>
    <chartFormat chart="18" format="611">
      <pivotArea type="data" outline="0" fieldPosition="0">
        <references count="2">
          <reference field="4294967294" count="1" selected="0">
            <x v="0"/>
          </reference>
          <reference field="0" count="1" selected="0">
            <x v="16"/>
          </reference>
        </references>
      </pivotArea>
    </chartFormat>
    <chartFormat chart="18" format="612">
      <pivotArea type="data" outline="0" fieldPosition="0">
        <references count="2">
          <reference field="4294967294" count="1" selected="0">
            <x v="0"/>
          </reference>
          <reference field="0" count="1" selected="0">
            <x v="17"/>
          </reference>
        </references>
      </pivotArea>
    </chartFormat>
    <chartFormat chart="18" format="613">
      <pivotArea type="data" outline="0" fieldPosition="0">
        <references count="2">
          <reference field="4294967294" count="1" selected="0">
            <x v="0"/>
          </reference>
          <reference field="0" count="1" selected="0">
            <x v="18"/>
          </reference>
        </references>
      </pivotArea>
    </chartFormat>
    <chartFormat chart="18" format="614">
      <pivotArea type="data" outline="0" fieldPosition="0">
        <references count="2">
          <reference field="4294967294" count="1" selected="0">
            <x v="0"/>
          </reference>
          <reference field="0" count="1" selected="0">
            <x v="19"/>
          </reference>
        </references>
      </pivotArea>
    </chartFormat>
    <chartFormat chart="18" format="615">
      <pivotArea type="data" outline="0" fieldPosition="0">
        <references count="2">
          <reference field="4294967294" count="1" selected="0">
            <x v="0"/>
          </reference>
          <reference field="0" count="1" selected="0">
            <x v="20"/>
          </reference>
        </references>
      </pivotArea>
    </chartFormat>
    <chartFormat chart="18" format="616">
      <pivotArea type="data" outline="0" fieldPosition="0">
        <references count="2">
          <reference field="4294967294" count="1" selected="0">
            <x v="0"/>
          </reference>
          <reference field="0" count="1" selected="0">
            <x v="21"/>
          </reference>
        </references>
      </pivotArea>
    </chartFormat>
    <chartFormat chart="18" format="617">
      <pivotArea type="data" outline="0" fieldPosition="0">
        <references count="2">
          <reference field="4294967294" count="1" selected="0">
            <x v="0"/>
          </reference>
          <reference field="0" count="1" selected="0">
            <x v="22"/>
          </reference>
        </references>
      </pivotArea>
    </chartFormat>
    <chartFormat chart="18" format="618">
      <pivotArea type="data" outline="0" fieldPosition="0">
        <references count="2">
          <reference field="4294967294" count="1" selected="0">
            <x v="0"/>
          </reference>
          <reference field="0" count="1" selected="0">
            <x v="23"/>
          </reference>
        </references>
      </pivotArea>
    </chartFormat>
    <chartFormat chart="18" format="619">
      <pivotArea type="data" outline="0" fieldPosition="0">
        <references count="2">
          <reference field="4294967294" count="1" selected="0">
            <x v="0"/>
          </reference>
          <reference field="0" count="1" selected="0">
            <x v="24"/>
          </reference>
        </references>
      </pivotArea>
    </chartFormat>
    <chartFormat chart="18" format="620">
      <pivotArea type="data" outline="0" fieldPosition="0">
        <references count="2">
          <reference field="4294967294" count="1" selected="0">
            <x v="0"/>
          </reference>
          <reference field="0" count="1" selected="0">
            <x v="25"/>
          </reference>
        </references>
      </pivotArea>
    </chartFormat>
    <chartFormat chart="18" format="621">
      <pivotArea type="data" outline="0" fieldPosition="0">
        <references count="2">
          <reference field="4294967294" count="1" selected="0">
            <x v="0"/>
          </reference>
          <reference field="0" count="1" selected="0">
            <x v="26"/>
          </reference>
        </references>
      </pivotArea>
    </chartFormat>
    <chartFormat chart="18" format="622">
      <pivotArea type="data" outline="0" fieldPosition="0">
        <references count="2">
          <reference field="4294967294" count="1" selected="0">
            <x v="0"/>
          </reference>
          <reference field="0" count="1" selected="0">
            <x v="27"/>
          </reference>
        </references>
      </pivotArea>
    </chartFormat>
    <chartFormat chart="18" format="623">
      <pivotArea type="data" outline="0" fieldPosition="0">
        <references count="2">
          <reference field="4294967294" count="1" selected="0">
            <x v="0"/>
          </reference>
          <reference field="0" count="1" selected="0">
            <x v="28"/>
          </reference>
        </references>
      </pivotArea>
    </chartFormat>
    <chartFormat chart="18" format="624">
      <pivotArea type="data" outline="0" fieldPosition="0">
        <references count="2">
          <reference field="4294967294" count="1" selected="0">
            <x v="0"/>
          </reference>
          <reference field="0" count="1" selected="0">
            <x v="29"/>
          </reference>
        </references>
      </pivotArea>
    </chartFormat>
    <chartFormat chart="18" format="625">
      <pivotArea type="data" outline="0" fieldPosition="0">
        <references count="2">
          <reference field="4294967294" count="1" selected="0">
            <x v="0"/>
          </reference>
          <reference field="0" count="1" selected="0">
            <x v="30"/>
          </reference>
        </references>
      </pivotArea>
    </chartFormat>
    <chartFormat chart="18" format="626" series="1">
      <pivotArea type="data" outline="0" fieldPosition="0">
        <references count="1">
          <reference field="4294967294" count="1" selected="0">
            <x v="1"/>
          </reference>
        </references>
      </pivotArea>
    </chartFormat>
    <chartFormat chart="18" format="627">
      <pivotArea type="data" outline="0" fieldPosition="0">
        <references count="2">
          <reference field="4294967294" count="1" selected="0">
            <x v="1"/>
          </reference>
          <reference field="0" count="1" selected="0">
            <x v="0"/>
          </reference>
        </references>
      </pivotArea>
    </chartFormat>
    <chartFormat chart="18" format="628">
      <pivotArea type="data" outline="0" fieldPosition="0">
        <references count="2">
          <reference field="4294967294" count="1" selected="0">
            <x v="1"/>
          </reference>
          <reference field="0" count="1" selected="0">
            <x v="1"/>
          </reference>
        </references>
      </pivotArea>
    </chartFormat>
    <chartFormat chart="18" format="629">
      <pivotArea type="data" outline="0" fieldPosition="0">
        <references count="2">
          <reference field="4294967294" count="1" selected="0">
            <x v="1"/>
          </reference>
          <reference field="0" count="1" selected="0">
            <x v="2"/>
          </reference>
        </references>
      </pivotArea>
    </chartFormat>
    <chartFormat chart="18" format="630">
      <pivotArea type="data" outline="0" fieldPosition="0">
        <references count="2">
          <reference field="4294967294" count="1" selected="0">
            <x v="1"/>
          </reference>
          <reference field="0" count="1" selected="0">
            <x v="3"/>
          </reference>
        </references>
      </pivotArea>
    </chartFormat>
    <chartFormat chart="18" format="631">
      <pivotArea type="data" outline="0" fieldPosition="0">
        <references count="2">
          <reference field="4294967294" count="1" selected="0">
            <x v="1"/>
          </reference>
          <reference field="0" count="1" selected="0">
            <x v="4"/>
          </reference>
        </references>
      </pivotArea>
    </chartFormat>
    <chartFormat chart="18" format="632">
      <pivotArea type="data" outline="0" fieldPosition="0">
        <references count="2">
          <reference field="4294967294" count="1" selected="0">
            <x v="1"/>
          </reference>
          <reference field="0" count="1" selected="0">
            <x v="5"/>
          </reference>
        </references>
      </pivotArea>
    </chartFormat>
    <chartFormat chart="18" format="633">
      <pivotArea type="data" outline="0" fieldPosition="0">
        <references count="2">
          <reference field="4294967294" count="1" selected="0">
            <x v="1"/>
          </reference>
          <reference field="0" count="1" selected="0">
            <x v="6"/>
          </reference>
        </references>
      </pivotArea>
    </chartFormat>
    <chartFormat chart="18" format="634">
      <pivotArea type="data" outline="0" fieldPosition="0">
        <references count="2">
          <reference field="4294967294" count="1" selected="0">
            <x v="1"/>
          </reference>
          <reference field="0" count="1" selected="0">
            <x v="7"/>
          </reference>
        </references>
      </pivotArea>
    </chartFormat>
    <chartFormat chart="18" format="635">
      <pivotArea type="data" outline="0" fieldPosition="0">
        <references count="2">
          <reference field="4294967294" count="1" selected="0">
            <x v="1"/>
          </reference>
          <reference field="0" count="1" selected="0">
            <x v="8"/>
          </reference>
        </references>
      </pivotArea>
    </chartFormat>
    <chartFormat chart="18" format="636">
      <pivotArea type="data" outline="0" fieldPosition="0">
        <references count="2">
          <reference field="4294967294" count="1" selected="0">
            <x v="1"/>
          </reference>
          <reference field="0" count="1" selected="0">
            <x v="9"/>
          </reference>
        </references>
      </pivotArea>
    </chartFormat>
    <chartFormat chart="18" format="637">
      <pivotArea type="data" outline="0" fieldPosition="0">
        <references count="2">
          <reference field="4294967294" count="1" selected="0">
            <x v="1"/>
          </reference>
          <reference field="0" count="1" selected="0">
            <x v="10"/>
          </reference>
        </references>
      </pivotArea>
    </chartFormat>
    <chartFormat chart="18" format="638">
      <pivotArea type="data" outline="0" fieldPosition="0">
        <references count="2">
          <reference field="4294967294" count="1" selected="0">
            <x v="1"/>
          </reference>
          <reference field="0" count="1" selected="0">
            <x v="11"/>
          </reference>
        </references>
      </pivotArea>
    </chartFormat>
    <chartFormat chart="18" format="639">
      <pivotArea type="data" outline="0" fieldPosition="0">
        <references count="2">
          <reference field="4294967294" count="1" selected="0">
            <x v="1"/>
          </reference>
          <reference field="0" count="1" selected="0">
            <x v="12"/>
          </reference>
        </references>
      </pivotArea>
    </chartFormat>
    <chartFormat chart="18" format="640">
      <pivotArea type="data" outline="0" fieldPosition="0">
        <references count="2">
          <reference field="4294967294" count="1" selected="0">
            <x v="1"/>
          </reference>
          <reference field="0" count="1" selected="0">
            <x v="13"/>
          </reference>
        </references>
      </pivotArea>
    </chartFormat>
    <chartFormat chart="18" format="641">
      <pivotArea type="data" outline="0" fieldPosition="0">
        <references count="2">
          <reference field="4294967294" count="1" selected="0">
            <x v="1"/>
          </reference>
          <reference field="0" count="1" selected="0">
            <x v="14"/>
          </reference>
        </references>
      </pivotArea>
    </chartFormat>
    <chartFormat chart="18" format="642">
      <pivotArea type="data" outline="0" fieldPosition="0">
        <references count="2">
          <reference field="4294967294" count="1" selected="0">
            <x v="1"/>
          </reference>
          <reference field="0" count="1" selected="0">
            <x v="15"/>
          </reference>
        </references>
      </pivotArea>
    </chartFormat>
    <chartFormat chart="18" format="643">
      <pivotArea type="data" outline="0" fieldPosition="0">
        <references count="2">
          <reference field="4294967294" count="1" selected="0">
            <x v="1"/>
          </reference>
          <reference field="0" count="1" selected="0">
            <x v="16"/>
          </reference>
        </references>
      </pivotArea>
    </chartFormat>
    <chartFormat chart="18" format="644">
      <pivotArea type="data" outline="0" fieldPosition="0">
        <references count="2">
          <reference field="4294967294" count="1" selected="0">
            <x v="1"/>
          </reference>
          <reference field="0" count="1" selected="0">
            <x v="17"/>
          </reference>
        </references>
      </pivotArea>
    </chartFormat>
    <chartFormat chart="18" format="645">
      <pivotArea type="data" outline="0" fieldPosition="0">
        <references count="2">
          <reference field="4294967294" count="1" selected="0">
            <x v="1"/>
          </reference>
          <reference field="0" count="1" selected="0">
            <x v="18"/>
          </reference>
        </references>
      </pivotArea>
    </chartFormat>
    <chartFormat chart="18" format="646">
      <pivotArea type="data" outline="0" fieldPosition="0">
        <references count="2">
          <reference field="4294967294" count="1" selected="0">
            <x v="1"/>
          </reference>
          <reference field="0" count="1" selected="0">
            <x v="19"/>
          </reference>
        </references>
      </pivotArea>
    </chartFormat>
    <chartFormat chart="18" format="647">
      <pivotArea type="data" outline="0" fieldPosition="0">
        <references count="2">
          <reference field="4294967294" count="1" selected="0">
            <x v="1"/>
          </reference>
          <reference field="0" count="1" selected="0">
            <x v="20"/>
          </reference>
        </references>
      </pivotArea>
    </chartFormat>
    <chartFormat chart="18" format="648">
      <pivotArea type="data" outline="0" fieldPosition="0">
        <references count="2">
          <reference field="4294967294" count="1" selected="0">
            <x v="1"/>
          </reference>
          <reference field="0" count="1" selected="0">
            <x v="21"/>
          </reference>
        </references>
      </pivotArea>
    </chartFormat>
    <chartFormat chart="18" format="649">
      <pivotArea type="data" outline="0" fieldPosition="0">
        <references count="2">
          <reference field="4294967294" count="1" selected="0">
            <x v="1"/>
          </reference>
          <reference field="0" count="1" selected="0">
            <x v="22"/>
          </reference>
        </references>
      </pivotArea>
    </chartFormat>
    <chartFormat chart="18" format="650">
      <pivotArea type="data" outline="0" fieldPosition="0">
        <references count="2">
          <reference field="4294967294" count="1" selected="0">
            <x v="1"/>
          </reference>
          <reference field="0" count="1" selected="0">
            <x v="23"/>
          </reference>
        </references>
      </pivotArea>
    </chartFormat>
    <chartFormat chart="18" format="651">
      <pivotArea type="data" outline="0" fieldPosition="0">
        <references count="2">
          <reference field="4294967294" count="1" selected="0">
            <x v="1"/>
          </reference>
          <reference field="0" count="1" selected="0">
            <x v="24"/>
          </reference>
        </references>
      </pivotArea>
    </chartFormat>
    <chartFormat chart="18" format="652">
      <pivotArea type="data" outline="0" fieldPosition="0">
        <references count="2">
          <reference field="4294967294" count="1" selected="0">
            <x v="1"/>
          </reference>
          <reference field="0" count="1" selected="0">
            <x v="25"/>
          </reference>
        </references>
      </pivotArea>
    </chartFormat>
    <chartFormat chart="18" format="653">
      <pivotArea type="data" outline="0" fieldPosition="0">
        <references count="2">
          <reference field="4294967294" count="1" selected="0">
            <x v="1"/>
          </reference>
          <reference field="0" count="1" selected="0">
            <x v="26"/>
          </reference>
        </references>
      </pivotArea>
    </chartFormat>
    <chartFormat chart="18" format="654">
      <pivotArea type="data" outline="0" fieldPosition="0">
        <references count="2">
          <reference field="4294967294" count="1" selected="0">
            <x v="1"/>
          </reference>
          <reference field="0" count="1" selected="0">
            <x v="27"/>
          </reference>
        </references>
      </pivotArea>
    </chartFormat>
    <chartFormat chart="18" format="655">
      <pivotArea type="data" outline="0" fieldPosition="0">
        <references count="2">
          <reference field="4294967294" count="1" selected="0">
            <x v="1"/>
          </reference>
          <reference field="0" count="1" selected="0">
            <x v="28"/>
          </reference>
        </references>
      </pivotArea>
    </chartFormat>
    <chartFormat chart="18" format="656">
      <pivotArea type="data" outline="0" fieldPosition="0">
        <references count="2">
          <reference field="4294967294" count="1" selected="0">
            <x v="1"/>
          </reference>
          <reference field="0" count="1" selected="0">
            <x v="29"/>
          </reference>
        </references>
      </pivotArea>
    </chartFormat>
    <chartFormat chart="18" format="657">
      <pivotArea type="data" outline="0" fieldPosition="0">
        <references count="2">
          <reference field="4294967294" count="1" selected="0">
            <x v="1"/>
          </reference>
          <reference field="0" count="1" selected="0">
            <x v="30"/>
          </reference>
        </references>
      </pivotArea>
    </chartFormat>
    <chartFormat chart="18" format="658" series="1">
      <pivotArea type="data" outline="0" fieldPosition="0">
        <references count="1">
          <reference field="4294967294" count="1" selected="0">
            <x v="2"/>
          </reference>
        </references>
      </pivotArea>
    </chartFormat>
    <chartFormat chart="18" format="659">
      <pivotArea type="data" outline="0" fieldPosition="0">
        <references count="2">
          <reference field="4294967294" count="1" selected="0">
            <x v="2"/>
          </reference>
          <reference field="0" count="1" selected="0">
            <x v="0"/>
          </reference>
        </references>
      </pivotArea>
    </chartFormat>
    <chartFormat chart="18" format="660">
      <pivotArea type="data" outline="0" fieldPosition="0">
        <references count="2">
          <reference field="4294967294" count="1" selected="0">
            <x v="2"/>
          </reference>
          <reference field="0" count="1" selected="0">
            <x v="1"/>
          </reference>
        </references>
      </pivotArea>
    </chartFormat>
    <chartFormat chart="18" format="661">
      <pivotArea type="data" outline="0" fieldPosition="0">
        <references count="2">
          <reference field="4294967294" count="1" selected="0">
            <x v="2"/>
          </reference>
          <reference field="0" count="1" selected="0">
            <x v="2"/>
          </reference>
        </references>
      </pivotArea>
    </chartFormat>
    <chartFormat chart="18" format="662">
      <pivotArea type="data" outline="0" fieldPosition="0">
        <references count="2">
          <reference field="4294967294" count="1" selected="0">
            <x v="2"/>
          </reference>
          <reference field="0" count="1" selected="0">
            <x v="3"/>
          </reference>
        </references>
      </pivotArea>
    </chartFormat>
    <chartFormat chart="18" format="663">
      <pivotArea type="data" outline="0" fieldPosition="0">
        <references count="2">
          <reference field="4294967294" count="1" selected="0">
            <x v="2"/>
          </reference>
          <reference field="0" count="1" selected="0">
            <x v="4"/>
          </reference>
        </references>
      </pivotArea>
    </chartFormat>
    <chartFormat chart="18" format="664">
      <pivotArea type="data" outline="0" fieldPosition="0">
        <references count="2">
          <reference field="4294967294" count="1" selected="0">
            <x v="2"/>
          </reference>
          <reference field="0" count="1" selected="0">
            <x v="5"/>
          </reference>
        </references>
      </pivotArea>
    </chartFormat>
    <chartFormat chart="18" format="665">
      <pivotArea type="data" outline="0" fieldPosition="0">
        <references count="2">
          <reference field="4294967294" count="1" selected="0">
            <x v="2"/>
          </reference>
          <reference field="0" count="1" selected="0">
            <x v="6"/>
          </reference>
        </references>
      </pivotArea>
    </chartFormat>
    <chartFormat chart="18" format="666">
      <pivotArea type="data" outline="0" fieldPosition="0">
        <references count="2">
          <reference field="4294967294" count="1" selected="0">
            <x v="2"/>
          </reference>
          <reference field="0" count="1" selected="0">
            <x v="7"/>
          </reference>
        </references>
      </pivotArea>
    </chartFormat>
    <chartFormat chart="18" format="667">
      <pivotArea type="data" outline="0" fieldPosition="0">
        <references count="2">
          <reference field="4294967294" count="1" selected="0">
            <x v="2"/>
          </reference>
          <reference field="0" count="1" selected="0">
            <x v="8"/>
          </reference>
        </references>
      </pivotArea>
    </chartFormat>
    <chartFormat chart="18" format="668">
      <pivotArea type="data" outline="0" fieldPosition="0">
        <references count="2">
          <reference field="4294967294" count="1" selected="0">
            <x v="2"/>
          </reference>
          <reference field="0" count="1" selected="0">
            <x v="9"/>
          </reference>
        </references>
      </pivotArea>
    </chartFormat>
    <chartFormat chart="18" format="669">
      <pivotArea type="data" outline="0" fieldPosition="0">
        <references count="2">
          <reference field="4294967294" count="1" selected="0">
            <x v="2"/>
          </reference>
          <reference field="0" count="1" selected="0">
            <x v="10"/>
          </reference>
        </references>
      </pivotArea>
    </chartFormat>
    <chartFormat chart="18" format="670">
      <pivotArea type="data" outline="0" fieldPosition="0">
        <references count="2">
          <reference field="4294967294" count="1" selected="0">
            <x v="2"/>
          </reference>
          <reference field="0" count="1" selected="0">
            <x v="11"/>
          </reference>
        </references>
      </pivotArea>
    </chartFormat>
    <chartFormat chart="18" format="671">
      <pivotArea type="data" outline="0" fieldPosition="0">
        <references count="2">
          <reference field="4294967294" count="1" selected="0">
            <x v="2"/>
          </reference>
          <reference field="0" count="1" selected="0">
            <x v="12"/>
          </reference>
        </references>
      </pivotArea>
    </chartFormat>
    <chartFormat chart="18" format="672">
      <pivotArea type="data" outline="0" fieldPosition="0">
        <references count="2">
          <reference field="4294967294" count="1" selected="0">
            <x v="2"/>
          </reference>
          <reference field="0" count="1" selected="0">
            <x v="13"/>
          </reference>
        </references>
      </pivotArea>
    </chartFormat>
    <chartFormat chart="18" format="673">
      <pivotArea type="data" outline="0" fieldPosition="0">
        <references count="2">
          <reference field="4294967294" count="1" selected="0">
            <x v="2"/>
          </reference>
          <reference field="0" count="1" selected="0">
            <x v="14"/>
          </reference>
        </references>
      </pivotArea>
    </chartFormat>
    <chartFormat chart="18" format="674">
      <pivotArea type="data" outline="0" fieldPosition="0">
        <references count="2">
          <reference field="4294967294" count="1" selected="0">
            <x v="2"/>
          </reference>
          <reference field="0" count="1" selected="0">
            <x v="15"/>
          </reference>
        </references>
      </pivotArea>
    </chartFormat>
    <chartFormat chart="18" format="675">
      <pivotArea type="data" outline="0" fieldPosition="0">
        <references count="2">
          <reference field="4294967294" count="1" selected="0">
            <x v="2"/>
          </reference>
          <reference field="0" count="1" selected="0">
            <x v="16"/>
          </reference>
        </references>
      </pivotArea>
    </chartFormat>
    <chartFormat chart="18" format="676">
      <pivotArea type="data" outline="0" fieldPosition="0">
        <references count="2">
          <reference field="4294967294" count="1" selected="0">
            <x v="2"/>
          </reference>
          <reference field="0" count="1" selected="0">
            <x v="17"/>
          </reference>
        </references>
      </pivotArea>
    </chartFormat>
    <chartFormat chart="18" format="677">
      <pivotArea type="data" outline="0" fieldPosition="0">
        <references count="2">
          <reference field="4294967294" count="1" selected="0">
            <x v="2"/>
          </reference>
          <reference field="0" count="1" selected="0">
            <x v="18"/>
          </reference>
        </references>
      </pivotArea>
    </chartFormat>
    <chartFormat chart="18" format="678">
      <pivotArea type="data" outline="0" fieldPosition="0">
        <references count="2">
          <reference field="4294967294" count="1" selected="0">
            <x v="2"/>
          </reference>
          <reference field="0" count="1" selected="0">
            <x v="19"/>
          </reference>
        </references>
      </pivotArea>
    </chartFormat>
    <chartFormat chart="18" format="679">
      <pivotArea type="data" outline="0" fieldPosition="0">
        <references count="2">
          <reference field="4294967294" count="1" selected="0">
            <x v="2"/>
          </reference>
          <reference field="0" count="1" selected="0">
            <x v="20"/>
          </reference>
        </references>
      </pivotArea>
    </chartFormat>
    <chartFormat chart="18" format="680">
      <pivotArea type="data" outline="0" fieldPosition="0">
        <references count="2">
          <reference field="4294967294" count="1" selected="0">
            <x v="2"/>
          </reference>
          <reference field="0" count="1" selected="0">
            <x v="21"/>
          </reference>
        </references>
      </pivotArea>
    </chartFormat>
    <chartFormat chart="18" format="681">
      <pivotArea type="data" outline="0" fieldPosition="0">
        <references count="2">
          <reference field="4294967294" count="1" selected="0">
            <x v="2"/>
          </reference>
          <reference field="0" count="1" selected="0">
            <x v="22"/>
          </reference>
        </references>
      </pivotArea>
    </chartFormat>
    <chartFormat chart="18" format="682">
      <pivotArea type="data" outline="0" fieldPosition="0">
        <references count="2">
          <reference field="4294967294" count="1" selected="0">
            <x v="2"/>
          </reference>
          <reference field="0" count="1" selected="0">
            <x v="23"/>
          </reference>
        </references>
      </pivotArea>
    </chartFormat>
    <chartFormat chart="18" format="683">
      <pivotArea type="data" outline="0" fieldPosition="0">
        <references count="2">
          <reference field="4294967294" count="1" selected="0">
            <x v="2"/>
          </reference>
          <reference field="0" count="1" selected="0">
            <x v="24"/>
          </reference>
        </references>
      </pivotArea>
    </chartFormat>
    <chartFormat chart="18" format="684">
      <pivotArea type="data" outline="0" fieldPosition="0">
        <references count="2">
          <reference field="4294967294" count="1" selected="0">
            <x v="2"/>
          </reference>
          <reference field="0" count="1" selected="0">
            <x v="25"/>
          </reference>
        </references>
      </pivotArea>
    </chartFormat>
    <chartFormat chart="18" format="685">
      <pivotArea type="data" outline="0" fieldPosition="0">
        <references count="2">
          <reference field="4294967294" count="1" selected="0">
            <x v="2"/>
          </reference>
          <reference field="0" count="1" selected="0">
            <x v="26"/>
          </reference>
        </references>
      </pivotArea>
    </chartFormat>
    <chartFormat chart="18" format="686">
      <pivotArea type="data" outline="0" fieldPosition="0">
        <references count="2">
          <reference field="4294967294" count="1" selected="0">
            <x v="2"/>
          </reference>
          <reference field="0" count="1" selected="0">
            <x v="27"/>
          </reference>
        </references>
      </pivotArea>
    </chartFormat>
    <chartFormat chart="18" format="687">
      <pivotArea type="data" outline="0" fieldPosition="0">
        <references count="2">
          <reference field="4294967294" count="1" selected="0">
            <x v="2"/>
          </reference>
          <reference field="0" count="1" selected="0">
            <x v="28"/>
          </reference>
        </references>
      </pivotArea>
    </chartFormat>
    <chartFormat chart="18" format="688">
      <pivotArea type="data" outline="0" fieldPosition="0">
        <references count="2">
          <reference field="4294967294" count="1" selected="0">
            <x v="2"/>
          </reference>
          <reference field="0" count="1" selected="0">
            <x v="29"/>
          </reference>
        </references>
      </pivotArea>
    </chartFormat>
    <chartFormat chart="18" format="689">
      <pivotArea type="data" outline="0" fieldPosition="0">
        <references count="2">
          <reference field="4294967294" count="1" selected="0">
            <x v="2"/>
          </reference>
          <reference field="0" count="1" selected="0">
            <x v="30"/>
          </reference>
        </references>
      </pivotArea>
    </chartFormat>
    <chartFormat chart="18" format="690" series="1">
      <pivotArea type="data" outline="0" fieldPosition="0">
        <references count="1">
          <reference field="4294967294" count="1" selected="0">
            <x v="3"/>
          </reference>
        </references>
      </pivotArea>
    </chartFormat>
    <chartFormat chart="18" format="691">
      <pivotArea type="data" outline="0" fieldPosition="0">
        <references count="2">
          <reference field="4294967294" count="1" selected="0">
            <x v="3"/>
          </reference>
          <reference field="0" count="1" selected="0">
            <x v="0"/>
          </reference>
        </references>
      </pivotArea>
    </chartFormat>
    <chartFormat chart="18" format="692">
      <pivotArea type="data" outline="0" fieldPosition="0">
        <references count="2">
          <reference field="4294967294" count="1" selected="0">
            <x v="3"/>
          </reference>
          <reference field="0" count="1" selected="0">
            <x v="1"/>
          </reference>
        </references>
      </pivotArea>
    </chartFormat>
    <chartFormat chart="18" format="693">
      <pivotArea type="data" outline="0" fieldPosition="0">
        <references count="2">
          <reference field="4294967294" count="1" selected="0">
            <x v="3"/>
          </reference>
          <reference field="0" count="1" selected="0">
            <x v="2"/>
          </reference>
        </references>
      </pivotArea>
    </chartFormat>
    <chartFormat chart="18" format="694">
      <pivotArea type="data" outline="0" fieldPosition="0">
        <references count="2">
          <reference field="4294967294" count="1" selected="0">
            <x v="3"/>
          </reference>
          <reference field="0" count="1" selected="0">
            <x v="3"/>
          </reference>
        </references>
      </pivotArea>
    </chartFormat>
    <chartFormat chart="18" format="695">
      <pivotArea type="data" outline="0" fieldPosition="0">
        <references count="2">
          <reference field="4294967294" count="1" selected="0">
            <x v="3"/>
          </reference>
          <reference field="0" count="1" selected="0">
            <x v="4"/>
          </reference>
        </references>
      </pivotArea>
    </chartFormat>
    <chartFormat chart="18" format="696">
      <pivotArea type="data" outline="0" fieldPosition="0">
        <references count="2">
          <reference field="4294967294" count="1" selected="0">
            <x v="3"/>
          </reference>
          <reference field="0" count="1" selected="0">
            <x v="5"/>
          </reference>
        </references>
      </pivotArea>
    </chartFormat>
    <chartFormat chart="18" format="697">
      <pivotArea type="data" outline="0" fieldPosition="0">
        <references count="2">
          <reference field="4294967294" count="1" selected="0">
            <x v="3"/>
          </reference>
          <reference field="0" count="1" selected="0">
            <x v="6"/>
          </reference>
        </references>
      </pivotArea>
    </chartFormat>
    <chartFormat chart="18" format="698">
      <pivotArea type="data" outline="0" fieldPosition="0">
        <references count="2">
          <reference field="4294967294" count="1" selected="0">
            <x v="3"/>
          </reference>
          <reference field="0" count="1" selected="0">
            <x v="7"/>
          </reference>
        </references>
      </pivotArea>
    </chartFormat>
    <chartFormat chart="18" format="699">
      <pivotArea type="data" outline="0" fieldPosition="0">
        <references count="2">
          <reference field="4294967294" count="1" selected="0">
            <x v="3"/>
          </reference>
          <reference field="0" count="1" selected="0">
            <x v="8"/>
          </reference>
        </references>
      </pivotArea>
    </chartFormat>
    <chartFormat chart="18" format="700">
      <pivotArea type="data" outline="0" fieldPosition="0">
        <references count="2">
          <reference field="4294967294" count="1" selected="0">
            <x v="3"/>
          </reference>
          <reference field="0" count="1" selected="0">
            <x v="9"/>
          </reference>
        </references>
      </pivotArea>
    </chartFormat>
    <chartFormat chart="18" format="701">
      <pivotArea type="data" outline="0" fieldPosition="0">
        <references count="2">
          <reference field="4294967294" count="1" selected="0">
            <x v="3"/>
          </reference>
          <reference field="0" count="1" selected="0">
            <x v="10"/>
          </reference>
        </references>
      </pivotArea>
    </chartFormat>
    <chartFormat chart="18" format="702">
      <pivotArea type="data" outline="0" fieldPosition="0">
        <references count="2">
          <reference field="4294967294" count="1" selected="0">
            <x v="3"/>
          </reference>
          <reference field="0" count="1" selected="0">
            <x v="11"/>
          </reference>
        </references>
      </pivotArea>
    </chartFormat>
    <chartFormat chart="18" format="703">
      <pivotArea type="data" outline="0" fieldPosition="0">
        <references count="2">
          <reference field="4294967294" count="1" selected="0">
            <x v="3"/>
          </reference>
          <reference field="0" count="1" selected="0">
            <x v="12"/>
          </reference>
        </references>
      </pivotArea>
    </chartFormat>
    <chartFormat chart="18" format="704">
      <pivotArea type="data" outline="0" fieldPosition="0">
        <references count="2">
          <reference field="4294967294" count="1" selected="0">
            <x v="3"/>
          </reference>
          <reference field="0" count="1" selected="0">
            <x v="13"/>
          </reference>
        </references>
      </pivotArea>
    </chartFormat>
    <chartFormat chart="18" format="705">
      <pivotArea type="data" outline="0" fieldPosition="0">
        <references count="2">
          <reference field="4294967294" count="1" selected="0">
            <x v="3"/>
          </reference>
          <reference field="0" count="1" selected="0">
            <x v="14"/>
          </reference>
        </references>
      </pivotArea>
    </chartFormat>
    <chartFormat chart="18" format="706">
      <pivotArea type="data" outline="0" fieldPosition="0">
        <references count="2">
          <reference field="4294967294" count="1" selected="0">
            <x v="3"/>
          </reference>
          <reference field="0" count="1" selected="0">
            <x v="15"/>
          </reference>
        </references>
      </pivotArea>
    </chartFormat>
    <chartFormat chart="18" format="707">
      <pivotArea type="data" outline="0" fieldPosition="0">
        <references count="2">
          <reference field="4294967294" count="1" selected="0">
            <x v="3"/>
          </reference>
          <reference field="0" count="1" selected="0">
            <x v="16"/>
          </reference>
        </references>
      </pivotArea>
    </chartFormat>
    <chartFormat chart="18" format="708">
      <pivotArea type="data" outline="0" fieldPosition="0">
        <references count="2">
          <reference field="4294967294" count="1" selected="0">
            <x v="3"/>
          </reference>
          <reference field="0" count="1" selected="0">
            <x v="17"/>
          </reference>
        </references>
      </pivotArea>
    </chartFormat>
    <chartFormat chart="18" format="709">
      <pivotArea type="data" outline="0" fieldPosition="0">
        <references count="2">
          <reference field="4294967294" count="1" selected="0">
            <x v="3"/>
          </reference>
          <reference field="0" count="1" selected="0">
            <x v="18"/>
          </reference>
        </references>
      </pivotArea>
    </chartFormat>
    <chartFormat chart="18" format="710">
      <pivotArea type="data" outline="0" fieldPosition="0">
        <references count="2">
          <reference field="4294967294" count="1" selected="0">
            <x v="3"/>
          </reference>
          <reference field="0" count="1" selected="0">
            <x v="19"/>
          </reference>
        </references>
      </pivotArea>
    </chartFormat>
    <chartFormat chart="18" format="711">
      <pivotArea type="data" outline="0" fieldPosition="0">
        <references count="2">
          <reference field="4294967294" count="1" selected="0">
            <x v="3"/>
          </reference>
          <reference field="0" count="1" selected="0">
            <x v="20"/>
          </reference>
        </references>
      </pivotArea>
    </chartFormat>
    <chartFormat chart="18" format="712">
      <pivotArea type="data" outline="0" fieldPosition="0">
        <references count="2">
          <reference field="4294967294" count="1" selected="0">
            <x v="3"/>
          </reference>
          <reference field="0" count="1" selected="0">
            <x v="21"/>
          </reference>
        </references>
      </pivotArea>
    </chartFormat>
    <chartFormat chart="18" format="713">
      <pivotArea type="data" outline="0" fieldPosition="0">
        <references count="2">
          <reference field="4294967294" count="1" selected="0">
            <x v="3"/>
          </reference>
          <reference field="0" count="1" selected="0">
            <x v="22"/>
          </reference>
        </references>
      </pivotArea>
    </chartFormat>
    <chartFormat chart="18" format="714">
      <pivotArea type="data" outline="0" fieldPosition="0">
        <references count="2">
          <reference field="4294967294" count="1" selected="0">
            <x v="3"/>
          </reference>
          <reference field="0" count="1" selected="0">
            <x v="23"/>
          </reference>
        </references>
      </pivotArea>
    </chartFormat>
    <chartFormat chart="18" format="715">
      <pivotArea type="data" outline="0" fieldPosition="0">
        <references count="2">
          <reference field="4294967294" count="1" selected="0">
            <x v="3"/>
          </reference>
          <reference field="0" count="1" selected="0">
            <x v="24"/>
          </reference>
        </references>
      </pivotArea>
    </chartFormat>
    <chartFormat chart="18" format="716">
      <pivotArea type="data" outline="0" fieldPosition="0">
        <references count="2">
          <reference field="4294967294" count="1" selected="0">
            <x v="3"/>
          </reference>
          <reference field="0" count="1" selected="0">
            <x v="25"/>
          </reference>
        </references>
      </pivotArea>
    </chartFormat>
    <chartFormat chart="18" format="717">
      <pivotArea type="data" outline="0" fieldPosition="0">
        <references count="2">
          <reference field="4294967294" count="1" selected="0">
            <x v="3"/>
          </reference>
          <reference field="0" count="1" selected="0">
            <x v="26"/>
          </reference>
        </references>
      </pivotArea>
    </chartFormat>
    <chartFormat chart="18" format="718">
      <pivotArea type="data" outline="0" fieldPosition="0">
        <references count="2">
          <reference field="4294967294" count="1" selected="0">
            <x v="3"/>
          </reference>
          <reference field="0" count="1" selected="0">
            <x v="27"/>
          </reference>
        </references>
      </pivotArea>
    </chartFormat>
    <chartFormat chart="18" format="719">
      <pivotArea type="data" outline="0" fieldPosition="0">
        <references count="2">
          <reference field="4294967294" count="1" selected="0">
            <x v="3"/>
          </reference>
          <reference field="0" count="1" selected="0">
            <x v="28"/>
          </reference>
        </references>
      </pivotArea>
    </chartFormat>
    <chartFormat chart="18" format="720">
      <pivotArea type="data" outline="0" fieldPosition="0">
        <references count="2">
          <reference field="4294967294" count="1" selected="0">
            <x v="3"/>
          </reference>
          <reference field="0" count="1" selected="0">
            <x v="29"/>
          </reference>
        </references>
      </pivotArea>
    </chartFormat>
    <chartFormat chart="18" format="721">
      <pivotArea type="data" outline="0" fieldPosition="0">
        <references count="2">
          <reference field="4294967294" count="1" selected="0">
            <x v="3"/>
          </reference>
          <reference field="0" count="1" selected="0">
            <x v="30"/>
          </reference>
        </references>
      </pivotArea>
    </chartFormat>
    <chartFormat chart="18" format="722" series="1">
      <pivotArea type="data" outline="0" fieldPosition="0">
        <references count="1">
          <reference field="4294967294" count="1" selected="0">
            <x v="4"/>
          </reference>
        </references>
      </pivotArea>
    </chartFormat>
    <chartFormat chart="18" format="723">
      <pivotArea type="data" outline="0" fieldPosition="0">
        <references count="2">
          <reference field="4294967294" count="1" selected="0">
            <x v="4"/>
          </reference>
          <reference field="0" count="1" selected="0">
            <x v="0"/>
          </reference>
        </references>
      </pivotArea>
    </chartFormat>
    <chartFormat chart="18" format="724">
      <pivotArea type="data" outline="0" fieldPosition="0">
        <references count="2">
          <reference field="4294967294" count="1" selected="0">
            <x v="4"/>
          </reference>
          <reference field="0" count="1" selected="0">
            <x v="1"/>
          </reference>
        </references>
      </pivotArea>
    </chartFormat>
    <chartFormat chart="18" format="725">
      <pivotArea type="data" outline="0" fieldPosition="0">
        <references count="2">
          <reference field="4294967294" count="1" selected="0">
            <x v="4"/>
          </reference>
          <reference field="0" count="1" selected="0">
            <x v="2"/>
          </reference>
        </references>
      </pivotArea>
    </chartFormat>
    <chartFormat chart="18" format="726">
      <pivotArea type="data" outline="0" fieldPosition="0">
        <references count="2">
          <reference field="4294967294" count="1" selected="0">
            <x v="4"/>
          </reference>
          <reference field="0" count="1" selected="0">
            <x v="3"/>
          </reference>
        </references>
      </pivotArea>
    </chartFormat>
    <chartFormat chart="18" format="727">
      <pivotArea type="data" outline="0" fieldPosition="0">
        <references count="2">
          <reference field="4294967294" count="1" selected="0">
            <x v="4"/>
          </reference>
          <reference field="0" count="1" selected="0">
            <x v="4"/>
          </reference>
        </references>
      </pivotArea>
    </chartFormat>
    <chartFormat chart="18" format="728">
      <pivotArea type="data" outline="0" fieldPosition="0">
        <references count="2">
          <reference field="4294967294" count="1" selected="0">
            <x v="4"/>
          </reference>
          <reference field="0" count="1" selected="0">
            <x v="5"/>
          </reference>
        </references>
      </pivotArea>
    </chartFormat>
    <chartFormat chart="18" format="729">
      <pivotArea type="data" outline="0" fieldPosition="0">
        <references count="2">
          <reference field="4294967294" count="1" selected="0">
            <x v="4"/>
          </reference>
          <reference field="0" count="1" selected="0">
            <x v="6"/>
          </reference>
        </references>
      </pivotArea>
    </chartFormat>
    <chartFormat chart="18" format="730">
      <pivotArea type="data" outline="0" fieldPosition="0">
        <references count="2">
          <reference field="4294967294" count="1" selected="0">
            <x v="4"/>
          </reference>
          <reference field="0" count="1" selected="0">
            <x v="7"/>
          </reference>
        </references>
      </pivotArea>
    </chartFormat>
    <chartFormat chart="18" format="731">
      <pivotArea type="data" outline="0" fieldPosition="0">
        <references count="2">
          <reference field="4294967294" count="1" selected="0">
            <x v="4"/>
          </reference>
          <reference field="0" count="1" selected="0">
            <x v="8"/>
          </reference>
        </references>
      </pivotArea>
    </chartFormat>
    <chartFormat chart="18" format="732">
      <pivotArea type="data" outline="0" fieldPosition="0">
        <references count="2">
          <reference field="4294967294" count="1" selected="0">
            <x v="4"/>
          </reference>
          <reference field="0" count="1" selected="0">
            <x v="9"/>
          </reference>
        </references>
      </pivotArea>
    </chartFormat>
    <chartFormat chart="18" format="733">
      <pivotArea type="data" outline="0" fieldPosition="0">
        <references count="2">
          <reference field="4294967294" count="1" selected="0">
            <x v="4"/>
          </reference>
          <reference field="0" count="1" selected="0">
            <x v="10"/>
          </reference>
        </references>
      </pivotArea>
    </chartFormat>
    <chartFormat chart="18" format="734">
      <pivotArea type="data" outline="0" fieldPosition="0">
        <references count="2">
          <reference field="4294967294" count="1" selected="0">
            <x v="4"/>
          </reference>
          <reference field="0" count="1" selected="0">
            <x v="11"/>
          </reference>
        </references>
      </pivotArea>
    </chartFormat>
    <chartFormat chart="18" format="735">
      <pivotArea type="data" outline="0" fieldPosition="0">
        <references count="2">
          <reference field="4294967294" count="1" selected="0">
            <x v="4"/>
          </reference>
          <reference field="0" count="1" selected="0">
            <x v="12"/>
          </reference>
        </references>
      </pivotArea>
    </chartFormat>
    <chartFormat chart="18" format="736">
      <pivotArea type="data" outline="0" fieldPosition="0">
        <references count="2">
          <reference field="4294967294" count="1" selected="0">
            <x v="4"/>
          </reference>
          <reference field="0" count="1" selected="0">
            <x v="13"/>
          </reference>
        </references>
      </pivotArea>
    </chartFormat>
    <chartFormat chart="18" format="737">
      <pivotArea type="data" outline="0" fieldPosition="0">
        <references count="2">
          <reference field="4294967294" count="1" selected="0">
            <x v="4"/>
          </reference>
          <reference field="0" count="1" selected="0">
            <x v="14"/>
          </reference>
        </references>
      </pivotArea>
    </chartFormat>
    <chartFormat chart="18" format="738">
      <pivotArea type="data" outline="0" fieldPosition="0">
        <references count="2">
          <reference field="4294967294" count="1" selected="0">
            <x v="4"/>
          </reference>
          <reference field="0" count="1" selected="0">
            <x v="15"/>
          </reference>
        </references>
      </pivotArea>
    </chartFormat>
    <chartFormat chart="18" format="739">
      <pivotArea type="data" outline="0" fieldPosition="0">
        <references count="2">
          <reference field="4294967294" count="1" selected="0">
            <x v="4"/>
          </reference>
          <reference field="0" count="1" selected="0">
            <x v="16"/>
          </reference>
        </references>
      </pivotArea>
    </chartFormat>
    <chartFormat chart="18" format="740">
      <pivotArea type="data" outline="0" fieldPosition="0">
        <references count="2">
          <reference field="4294967294" count="1" selected="0">
            <x v="4"/>
          </reference>
          <reference field="0" count="1" selected="0">
            <x v="17"/>
          </reference>
        </references>
      </pivotArea>
    </chartFormat>
    <chartFormat chart="18" format="741">
      <pivotArea type="data" outline="0" fieldPosition="0">
        <references count="2">
          <reference field="4294967294" count="1" selected="0">
            <x v="4"/>
          </reference>
          <reference field="0" count="1" selected="0">
            <x v="18"/>
          </reference>
        </references>
      </pivotArea>
    </chartFormat>
    <chartFormat chart="18" format="742">
      <pivotArea type="data" outline="0" fieldPosition="0">
        <references count="2">
          <reference field="4294967294" count="1" selected="0">
            <x v="4"/>
          </reference>
          <reference field="0" count="1" selected="0">
            <x v="19"/>
          </reference>
        </references>
      </pivotArea>
    </chartFormat>
    <chartFormat chart="18" format="743">
      <pivotArea type="data" outline="0" fieldPosition="0">
        <references count="2">
          <reference field="4294967294" count="1" selected="0">
            <x v="4"/>
          </reference>
          <reference field="0" count="1" selected="0">
            <x v="20"/>
          </reference>
        </references>
      </pivotArea>
    </chartFormat>
    <chartFormat chart="18" format="744">
      <pivotArea type="data" outline="0" fieldPosition="0">
        <references count="2">
          <reference field="4294967294" count="1" selected="0">
            <x v="4"/>
          </reference>
          <reference field="0" count="1" selected="0">
            <x v="21"/>
          </reference>
        </references>
      </pivotArea>
    </chartFormat>
    <chartFormat chart="18" format="745">
      <pivotArea type="data" outline="0" fieldPosition="0">
        <references count="2">
          <reference field="4294967294" count="1" selected="0">
            <x v="4"/>
          </reference>
          <reference field="0" count="1" selected="0">
            <x v="22"/>
          </reference>
        </references>
      </pivotArea>
    </chartFormat>
    <chartFormat chart="18" format="746">
      <pivotArea type="data" outline="0" fieldPosition="0">
        <references count="2">
          <reference field="4294967294" count="1" selected="0">
            <x v="4"/>
          </reference>
          <reference field="0" count="1" selected="0">
            <x v="23"/>
          </reference>
        </references>
      </pivotArea>
    </chartFormat>
    <chartFormat chart="18" format="747">
      <pivotArea type="data" outline="0" fieldPosition="0">
        <references count="2">
          <reference field="4294967294" count="1" selected="0">
            <x v="4"/>
          </reference>
          <reference field="0" count="1" selected="0">
            <x v="24"/>
          </reference>
        </references>
      </pivotArea>
    </chartFormat>
    <chartFormat chart="18" format="748">
      <pivotArea type="data" outline="0" fieldPosition="0">
        <references count="2">
          <reference field="4294967294" count="1" selected="0">
            <x v="4"/>
          </reference>
          <reference field="0" count="1" selected="0">
            <x v="25"/>
          </reference>
        </references>
      </pivotArea>
    </chartFormat>
    <chartFormat chart="18" format="749">
      <pivotArea type="data" outline="0" fieldPosition="0">
        <references count="2">
          <reference field="4294967294" count="1" selected="0">
            <x v="4"/>
          </reference>
          <reference field="0" count="1" selected="0">
            <x v="26"/>
          </reference>
        </references>
      </pivotArea>
    </chartFormat>
    <chartFormat chart="18" format="750">
      <pivotArea type="data" outline="0" fieldPosition="0">
        <references count="2">
          <reference field="4294967294" count="1" selected="0">
            <x v="4"/>
          </reference>
          <reference field="0" count="1" selected="0">
            <x v="27"/>
          </reference>
        </references>
      </pivotArea>
    </chartFormat>
    <chartFormat chart="18" format="751">
      <pivotArea type="data" outline="0" fieldPosition="0">
        <references count="2">
          <reference field="4294967294" count="1" selected="0">
            <x v="4"/>
          </reference>
          <reference field="0" count="1" selected="0">
            <x v="28"/>
          </reference>
        </references>
      </pivotArea>
    </chartFormat>
    <chartFormat chart="18" format="752">
      <pivotArea type="data" outline="0" fieldPosition="0">
        <references count="2">
          <reference field="4294967294" count="1" selected="0">
            <x v="4"/>
          </reference>
          <reference field="0" count="1" selected="0">
            <x v="29"/>
          </reference>
        </references>
      </pivotArea>
    </chartFormat>
    <chartFormat chart="18" format="753">
      <pivotArea type="data" outline="0" fieldPosition="0">
        <references count="2">
          <reference field="4294967294" count="1" selected="0">
            <x v="4"/>
          </reference>
          <reference field="0" count="1" selected="0">
            <x v="30"/>
          </reference>
        </references>
      </pivotArea>
    </chartFormat>
    <chartFormat chart="18" format="754" series="1">
      <pivotArea type="data" outline="0" fieldPosition="0">
        <references count="1">
          <reference field="4294967294" count="1" selected="0">
            <x v="5"/>
          </reference>
        </references>
      </pivotArea>
    </chartFormat>
    <chartFormat chart="18" format="755">
      <pivotArea type="data" outline="0" fieldPosition="0">
        <references count="2">
          <reference field="4294967294" count="1" selected="0">
            <x v="5"/>
          </reference>
          <reference field="0" count="1" selected="0">
            <x v="0"/>
          </reference>
        </references>
      </pivotArea>
    </chartFormat>
    <chartFormat chart="18" format="756">
      <pivotArea type="data" outline="0" fieldPosition="0">
        <references count="2">
          <reference field="4294967294" count="1" selected="0">
            <x v="5"/>
          </reference>
          <reference field="0" count="1" selected="0">
            <x v="1"/>
          </reference>
        </references>
      </pivotArea>
    </chartFormat>
    <chartFormat chart="18" format="757">
      <pivotArea type="data" outline="0" fieldPosition="0">
        <references count="2">
          <reference field="4294967294" count="1" selected="0">
            <x v="5"/>
          </reference>
          <reference field="0" count="1" selected="0">
            <x v="2"/>
          </reference>
        </references>
      </pivotArea>
    </chartFormat>
    <chartFormat chart="18" format="758">
      <pivotArea type="data" outline="0" fieldPosition="0">
        <references count="2">
          <reference field="4294967294" count="1" selected="0">
            <x v="5"/>
          </reference>
          <reference field="0" count="1" selected="0">
            <x v="3"/>
          </reference>
        </references>
      </pivotArea>
    </chartFormat>
    <chartFormat chart="18" format="759">
      <pivotArea type="data" outline="0" fieldPosition="0">
        <references count="2">
          <reference field="4294967294" count="1" selected="0">
            <x v="5"/>
          </reference>
          <reference field="0" count="1" selected="0">
            <x v="4"/>
          </reference>
        </references>
      </pivotArea>
    </chartFormat>
    <chartFormat chart="18" format="760">
      <pivotArea type="data" outline="0" fieldPosition="0">
        <references count="2">
          <reference field="4294967294" count="1" selected="0">
            <x v="5"/>
          </reference>
          <reference field="0" count="1" selected="0">
            <x v="5"/>
          </reference>
        </references>
      </pivotArea>
    </chartFormat>
    <chartFormat chart="18" format="761">
      <pivotArea type="data" outline="0" fieldPosition="0">
        <references count="2">
          <reference field="4294967294" count="1" selected="0">
            <x v="5"/>
          </reference>
          <reference field="0" count="1" selected="0">
            <x v="6"/>
          </reference>
        </references>
      </pivotArea>
    </chartFormat>
    <chartFormat chart="18" format="762">
      <pivotArea type="data" outline="0" fieldPosition="0">
        <references count="2">
          <reference field="4294967294" count="1" selected="0">
            <x v="5"/>
          </reference>
          <reference field="0" count="1" selected="0">
            <x v="7"/>
          </reference>
        </references>
      </pivotArea>
    </chartFormat>
    <chartFormat chart="18" format="763">
      <pivotArea type="data" outline="0" fieldPosition="0">
        <references count="2">
          <reference field="4294967294" count="1" selected="0">
            <x v="5"/>
          </reference>
          <reference field="0" count="1" selected="0">
            <x v="8"/>
          </reference>
        </references>
      </pivotArea>
    </chartFormat>
    <chartFormat chart="18" format="764">
      <pivotArea type="data" outline="0" fieldPosition="0">
        <references count="2">
          <reference field="4294967294" count="1" selected="0">
            <x v="5"/>
          </reference>
          <reference field="0" count="1" selected="0">
            <x v="9"/>
          </reference>
        </references>
      </pivotArea>
    </chartFormat>
    <chartFormat chart="18" format="765">
      <pivotArea type="data" outline="0" fieldPosition="0">
        <references count="2">
          <reference field="4294967294" count="1" selected="0">
            <x v="5"/>
          </reference>
          <reference field="0" count="1" selected="0">
            <x v="10"/>
          </reference>
        </references>
      </pivotArea>
    </chartFormat>
    <chartFormat chart="18" format="766">
      <pivotArea type="data" outline="0" fieldPosition="0">
        <references count="2">
          <reference field="4294967294" count="1" selected="0">
            <x v="5"/>
          </reference>
          <reference field="0" count="1" selected="0">
            <x v="11"/>
          </reference>
        </references>
      </pivotArea>
    </chartFormat>
    <chartFormat chart="18" format="767">
      <pivotArea type="data" outline="0" fieldPosition="0">
        <references count="2">
          <reference field="4294967294" count="1" selected="0">
            <x v="5"/>
          </reference>
          <reference field="0" count="1" selected="0">
            <x v="12"/>
          </reference>
        </references>
      </pivotArea>
    </chartFormat>
    <chartFormat chart="18" format="768">
      <pivotArea type="data" outline="0" fieldPosition="0">
        <references count="2">
          <reference field="4294967294" count="1" selected="0">
            <x v="5"/>
          </reference>
          <reference field="0" count="1" selected="0">
            <x v="13"/>
          </reference>
        </references>
      </pivotArea>
    </chartFormat>
    <chartFormat chart="18" format="769">
      <pivotArea type="data" outline="0" fieldPosition="0">
        <references count="2">
          <reference field="4294967294" count="1" selected="0">
            <x v="5"/>
          </reference>
          <reference field="0" count="1" selected="0">
            <x v="14"/>
          </reference>
        </references>
      </pivotArea>
    </chartFormat>
    <chartFormat chart="18" format="770">
      <pivotArea type="data" outline="0" fieldPosition="0">
        <references count="2">
          <reference field="4294967294" count="1" selected="0">
            <x v="5"/>
          </reference>
          <reference field="0" count="1" selected="0">
            <x v="15"/>
          </reference>
        </references>
      </pivotArea>
    </chartFormat>
    <chartFormat chart="18" format="771">
      <pivotArea type="data" outline="0" fieldPosition="0">
        <references count="2">
          <reference field="4294967294" count="1" selected="0">
            <x v="5"/>
          </reference>
          <reference field="0" count="1" selected="0">
            <x v="16"/>
          </reference>
        </references>
      </pivotArea>
    </chartFormat>
    <chartFormat chart="18" format="772">
      <pivotArea type="data" outline="0" fieldPosition="0">
        <references count="2">
          <reference field="4294967294" count="1" selected="0">
            <x v="5"/>
          </reference>
          <reference field="0" count="1" selected="0">
            <x v="17"/>
          </reference>
        </references>
      </pivotArea>
    </chartFormat>
    <chartFormat chart="18" format="773">
      <pivotArea type="data" outline="0" fieldPosition="0">
        <references count="2">
          <reference field="4294967294" count="1" selected="0">
            <x v="5"/>
          </reference>
          <reference field="0" count="1" selected="0">
            <x v="18"/>
          </reference>
        </references>
      </pivotArea>
    </chartFormat>
    <chartFormat chart="18" format="774">
      <pivotArea type="data" outline="0" fieldPosition="0">
        <references count="2">
          <reference field="4294967294" count="1" selected="0">
            <x v="5"/>
          </reference>
          <reference field="0" count="1" selected="0">
            <x v="19"/>
          </reference>
        </references>
      </pivotArea>
    </chartFormat>
    <chartFormat chart="18" format="775">
      <pivotArea type="data" outline="0" fieldPosition="0">
        <references count="2">
          <reference field="4294967294" count="1" selected="0">
            <x v="5"/>
          </reference>
          <reference field="0" count="1" selected="0">
            <x v="20"/>
          </reference>
        </references>
      </pivotArea>
    </chartFormat>
    <chartFormat chart="18" format="776">
      <pivotArea type="data" outline="0" fieldPosition="0">
        <references count="2">
          <reference field="4294967294" count="1" selected="0">
            <x v="5"/>
          </reference>
          <reference field="0" count="1" selected="0">
            <x v="21"/>
          </reference>
        </references>
      </pivotArea>
    </chartFormat>
    <chartFormat chart="18" format="777">
      <pivotArea type="data" outline="0" fieldPosition="0">
        <references count="2">
          <reference field="4294967294" count="1" selected="0">
            <x v="5"/>
          </reference>
          <reference field="0" count="1" selected="0">
            <x v="22"/>
          </reference>
        </references>
      </pivotArea>
    </chartFormat>
    <chartFormat chart="18" format="778">
      <pivotArea type="data" outline="0" fieldPosition="0">
        <references count="2">
          <reference field="4294967294" count="1" selected="0">
            <x v="5"/>
          </reference>
          <reference field="0" count="1" selected="0">
            <x v="23"/>
          </reference>
        </references>
      </pivotArea>
    </chartFormat>
    <chartFormat chart="18" format="779">
      <pivotArea type="data" outline="0" fieldPosition="0">
        <references count="2">
          <reference field="4294967294" count="1" selected="0">
            <x v="5"/>
          </reference>
          <reference field="0" count="1" selected="0">
            <x v="24"/>
          </reference>
        </references>
      </pivotArea>
    </chartFormat>
    <chartFormat chart="18" format="780">
      <pivotArea type="data" outline="0" fieldPosition="0">
        <references count="2">
          <reference field="4294967294" count="1" selected="0">
            <x v="5"/>
          </reference>
          <reference field="0" count="1" selected="0">
            <x v="25"/>
          </reference>
        </references>
      </pivotArea>
    </chartFormat>
    <chartFormat chart="18" format="781">
      <pivotArea type="data" outline="0" fieldPosition="0">
        <references count="2">
          <reference field="4294967294" count="1" selected="0">
            <x v="5"/>
          </reference>
          <reference field="0" count="1" selected="0">
            <x v="26"/>
          </reference>
        </references>
      </pivotArea>
    </chartFormat>
    <chartFormat chart="18" format="782">
      <pivotArea type="data" outline="0" fieldPosition="0">
        <references count="2">
          <reference field="4294967294" count="1" selected="0">
            <x v="5"/>
          </reference>
          <reference field="0" count="1" selected="0">
            <x v="27"/>
          </reference>
        </references>
      </pivotArea>
    </chartFormat>
    <chartFormat chart="18" format="783">
      <pivotArea type="data" outline="0" fieldPosition="0">
        <references count="2">
          <reference field="4294967294" count="1" selected="0">
            <x v="5"/>
          </reference>
          <reference field="0" count="1" selected="0">
            <x v="28"/>
          </reference>
        </references>
      </pivotArea>
    </chartFormat>
    <chartFormat chart="18" format="784">
      <pivotArea type="data" outline="0" fieldPosition="0">
        <references count="2">
          <reference field="4294967294" count="1" selected="0">
            <x v="5"/>
          </reference>
          <reference field="0" count="1" selected="0">
            <x v="29"/>
          </reference>
        </references>
      </pivotArea>
    </chartFormat>
    <chartFormat chart="18" format="785">
      <pivotArea type="data" outline="0" fieldPosition="0">
        <references count="2">
          <reference field="4294967294" count="1" selected="0">
            <x v="5"/>
          </reference>
          <reference field="0" count="1" selected="0">
            <x v="30"/>
          </reference>
        </references>
      </pivotArea>
    </chartFormat>
    <chartFormat chart="18" format="786">
      <pivotArea type="data" outline="0" fieldPosition="0">
        <references count="2">
          <reference field="4294967294" count="1" selected="0">
            <x v="0"/>
          </reference>
          <reference field="0" count="1" selected="0">
            <x v="40"/>
          </reference>
        </references>
      </pivotArea>
    </chartFormat>
    <chartFormat chart="8" format="402" series="1">
      <pivotArea type="data" outline="0" fieldPosition="0">
        <references count="1">
          <reference field="4294967294" count="1" selected="0">
            <x v="6"/>
          </reference>
        </references>
      </pivotArea>
    </chartFormat>
    <chartFormat chart="15" format="30" series="1">
      <pivotArea type="data" outline="0" fieldPosition="0">
        <references count="1">
          <reference field="4294967294" count="1" selected="0">
            <x v="6"/>
          </reference>
        </references>
      </pivotArea>
    </chartFormat>
    <chartFormat chart="18" format="787" series="1">
      <pivotArea type="data" outline="0" fieldPosition="0">
        <references count="1">
          <reference field="4294967294" count="1" selected="0">
            <x v="6"/>
          </reference>
        </references>
      </pivotArea>
    </chartFormat>
    <chartFormat chart="12" format="18" series="1">
      <pivotArea type="data" outline="0" fieldPosition="0">
        <references count="1">
          <reference field="4294967294" count="1" selected="0">
            <x v="6"/>
          </reference>
        </references>
      </pivotArea>
    </chartFormat>
    <chartFormat chart="8" format="403" series="1">
      <pivotArea type="data" outline="0" fieldPosition="0">
        <references count="1">
          <reference field="4294967294" count="1" selected="0">
            <x v="7"/>
          </reference>
        </references>
      </pivotArea>
    </chartFormat>
    <chartFormat chart="15" format="31" series="1">
      <pivotArea type="data" outline="0" fieldPosition="0">
        <references count="1">
          <reference field="4294967294" count="1" selected="0">
            <x v="7"/>
          </reference>
        </references>
      </pivotArea>
    </chartFormat>
    <chartFormat chart="18" format="788" series="1">
      <pivotArea type="data" outline="0" fieldPosition="0">
        <references count="1">
          <reference field="4294967294" count="1" selected="0">
            <x v="7"/>
          </reference>
        </references>
      </pivotArea>
    </chartFormat>
    <chartFormat chart="12" format="19" series="1">
      <pivotArea type="data" outline="0" fieldPosition="0">
        <references count="1">
          <reference field="4294967294" count="1" selected="0">
            <x v="7"/>
          </reference>
        </references>
      </pivotArea>
    </chartFormat>
    <chartFormat chart="8" format="404" series="1">
      <pivotArea type="data" outline="0" fieldPosition="0">
        <references count="1">
          <reference field="4294967294" count="1" selected="0">
            <x v="8"/>
          </reference>
        </references>
      </pivotArea>
    </chartFormat>
    <chartFormat chart="15" format="32" series="1">
      <pivotArea type="data" outline="0" fieldPosition="0">
        <references count="1">
          <reference field="4294967294" count="1" selected="0">
            <x v="8"/>
          </reference>
        </references>
      </pivotArea>
    </chartFormat>
    <chartFormat chart="18" format="789" series="1">
      <pivotArea type="data" outline="0" fieldPosition="0">
        <references count="1">
          <reference field="4294967294" count="1" selected="0">
            <x v="8"/>
          </reference>
        </references>
      </pivotArea>
    </chartFormat>
    <chartFormat chart="12" format="20" series="1">
      <pivotArea type="data" outline="0" fieldPosition="0">
        <references count="1">
          <reference field="4294967294" count="1" selected="0">
            <x v="8"/>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2" format="2" series="1">
      <pivotArea type="data" outline="0" fieldPosition="0">
        <references count="1">
          <reference field="4294967294" count="1" selected="0">
            <x v="2"/>
          </reference>
        </references>
      </pivotArea>
    </chartFormat>
    <chartFormat chart="22" format="3" series="1">
      <pivotArea type="data" outline="0" fieldPosition="0">
        <references count="1">
          <reference field="4294967294" count="1" selected="0">
            <x v="3"/>
          </reference>
        </references>
      </pivotArea>
    </chartFormat>
    <chartFormat chart="22" format="4" series="1">
      <pivotArea type="data" outline="0" fieldPosition="0">
        <references count="1">
          <reference field="4294967294" count="1" selected="0">
            <x v="4"/>
          </reference>
        </references>
      </pivotArea>
    </chartFormat>
    <chartFormat chart="22" format="5" series="1">
      <pivotArea type="data" outline="0" fieldPosition="0">
        <references count="1">
          <reference field="4294967294" count="1" selected="0">
            <x v="5"/>
          </reference>
        </references>
      </pivotArea>
    </chartFormat>
    <chartFormat chart="22" format="6" series="1">
      <pivotArea type="data" outline="0" fieldPosition="0">
        <references count="1">
          <reference field="4294967294" count="1" selected="0">
            <x v="6"/>
          </reference>
        </references>
      </pivotArea>
    </chartFormat>
    <chartFormat chart="22" format="7" series="1">
      <pivotArea type="data" outline="0" fieldPosition="0">
        <references count="1">
          <reference field="4294967294" count="1" selected="0">
            <x v="7"/>
          </reference>
        </references>
      </pivotArea>
    </chartFormat>
    <chartFormat chart="22" format="8" series="1">
      <pivotArea type="data" outline="0" fieldPosition="0">
        <references count="1">
          <reference field="4294967294" count="1" selected="0">
            <x v="8"/>
          </reference>
        </references>
      </pivotArea>
    </chartFormat>
    <chartFormat chart="25" format="1078" series="1">
      <pivotArea type="data" outline="0" fieldPosition="0">
        <references count="1">
          <reference field="4294967294" count="1" selected="0">
            <x v="0"/>
          </reference>
        </references>
      </pivotArea>
    </chartFormat>
    <chartFormat chart="25" format="1079">
      <pivotArea type="data" outline="0" fieldPosition="0">
        <references count="2">
          <reference field="4294967294" count="1" selected="0">
            <x v="0"/>
          </reference>
          <reference field="0" count="1" selected="0">
            <x v="15"/>
          </reference>
        </references>
      </pivotArea>
    </chartFormat>
    <chartFormat chart="25" format="1080">
      <pivotArea type="data" outline="0" fieldPosition="0">
        <references count="2">
          <reference field="4294967294" count="1" selected="0">
            <x v="0"/>
          </reference>
          <reference field="0" count="1" selected="0">
            <x v="28"/>
          </reference>
        </references>
      </pivotArea>
    </chartFormat>
    <chartFormat chart="25" format="1081">
      <pivotArea type="data" outline="0" fieldPosition="0">
        <references count="2">
          <reference field="4294967294" count="1" selected="0">
            <x v="0"/>
          </reference>
          <reference field="0" count="1" selected="0">
            <x v="25"/>
          </reference>
        </references>
      </pivotArea>
    </chartFormat>
    <chartFormat chart="25" format="1082">
      <pivotArea type="data" outline="0" fieldPosition="0">
        <references count="2">
          <reference field="4294967294" count="1" selected="0">
            <x v="0"/>
          </reference>
          <reference field="0" count="1" selected="0">
            <x v="30"/>
          </reference>
        </references>
      </pivotArea>
    </chartFormat>
    <chartFormat chart="25" format="1083">
      <pivotArea type="data" outline="0" fieldPosition="0">
        <references count="2">
          <reference field="4294967294" count="1" selected="0">
            <x v="0"/>
          </reference>
          <reference field="0" count="1" selected="0">
            <x v="7"/>
          </reference>
        </references>
      </pivotArea>
    </chartFormat>
    <chartFormat chart="25" format="1084">
      <pivotArea type="data" outline="0" fieldPosition="0">
        <references count="2">
          <reference field="4294967294" count="1" selected="0">
            <x v="0"/>
          </reference>
          <reference field="0" count="1" selected="0">
            <x v="0"/>
          </reference>
        </references>
      </pivotArea>
    </chartFormat>
    <chartFormat chart="25" format="1085">
      <pivotArea type="data" outline="0" fieldPosition="0">
        <references count="2">
          <reference field="4294967294" count="1" selected="0">
            <x v="0"/>
          </reference>
          <reference field="0" count="1" selected="0">
            <x v="12"/>
          </reference>
        </references>
      </pivotArea>
    </chartFormat>
    <chartFormat chart="25" format="1086">
      <pivotArea type="data" outline="0" fieldPosition="0">
        <references count="2">
          <reference field="4294967294" count="1" selected="0">
            <x v="0"/>
          </reference>
          <reference field="0" count="1" selected="0">
            <x v="23"/>
          </reference>
        </references>
      </pivotArea>
    </chartFormat>
    <chartFormat chart="25" format="1087">
      <pivotArea type="data" outline="0" fieldPosition="0">
        <references count="2">
          <reference field="4294967294" count="1" selected="0">
            <x v="0"/>
          </reference>
          <reference field="0" count="1" selected="0">
            <x v="13"/>
          </reference>
        </references>
      </pivotArea>
    </chartFormat>
    <chartFormat chart="25" format="1088">
      <pivotArea type="data" outline="0" fieldPosition="0">
        <references count="2">
          <reference field="4294967294" count="1" selected="0">
            <x v="0"/>
          </reference>
          <reference field="0" count="1" selected="0">
            <x v="3"/>
          </reference>
        </references>
      </pivotArea>
    </chartFormat>
    <chartFormat chart="25" format="1089">
      <pivotArea type="data" outline="0" fieldPosition="0">
        <references count="2">
          <reference field="4294967294" count="1" selected="0">
            <x v="0"/>
          </reference>
          <reference field="0" count="1" selected="0">
            <x v="8"/>
          </reference>
        </references>
      </pivotArea>
    </chartFormat>
    <chartFormat chart="25" format="1090">
      <pivotArea type="data" outline="0" fieldPosition="0">
        <references count="2">
          <reference field="4294967294" count="1" selected="0">
            <x v="0"/>
          </reference>
          <reference field="0" count="1" selected="0">
            <x v="14"/>
          </reference>
        </references>
      </pivotArea>
    </chartFormat>
    <chartFormat chart="25" format="1091">
      <pivotArea type="data" outline="0" fieldPosition="0">
        <references count="2">
          <reference field="4294967294" count="1" selected="0">
            <x v="0"/>
          </reference>
          <reference field="0" count="1" selected="0">
            <x v="22"/>
          </reference>
        </references>
      </pivotArea>
    </chartFormat>
    <chartFormat chart="25" format="1092">
      <pivotArea type="data" outline="0" fieldPosition="0">
        <references count="2">
          <reference field="4294967294" count="1" selected="0">
            <x v="0"/>
          </reference>
          <reference field="0" count="1" selected="0">
            <x v="2"/>
          </reference>
        </references>
      </pivotArea>
    </chartFormat>
    <chartFormat chart="25" format="1093">
      <pivotArea type="data" outline="0" fieldPosition="0">
        <references count="2">
          <reference field="4294967294" count="1" selected="0">
            <x v="0"/>
          </reference>
          <reference field="0" count="1" selected="0">
            <x v="20"/>
          </reference>
        </references>
      </pivotArea>
    </chartFormat>
    <chartFormat chart="25" format="1094">
      <pivotArea type="data" outline="0" fieldPosition="0">
        <references count="2">
          <reference field="4294967294" count="1" selected="0">
            <x v="0"/>
          </reference>
          <reference field="0" count="1" selected="0">
            <x v="10"/>
          </reference>
        </references>
      </pivotArea>
    </chartFormat>
    <chartFormat chart="25" format="1095">
      <pivotArea type="data" outline="0" fieldPosition="0">
        <references count="2">
          <reference field="4294967294" count="1" selected="0">
            <x v="0"/>
          </reference>
          <reference field="0" count="1" selected="0">
            <x v="4"/>
          </reference>
        </references>
      </pivotArea>
    </chartFormat>
    <chartFormat chart="25" format="1096">
      <pivotArea type="data" outline="0" fieldPosition="0">
        <references count="2">
          <reference field="4294967294" count="1" selected="0">
            <x v="0"/>
          </reference>
          <reference field="0" count="1" selected="0">
            <x v="11"/>
          </reference>
        </references>
      </pivotArea>
    </chartFormat>
    <chartFormat chart="25" format="1097">
      <pivotArea type="data" outline="0" fieldPosition="0">
        <references count="2">
          <reference field="4294967294" count="1" selected="0">
            <x v="0"/>
          </reference>
          <reference field="0" count="1" selected="0">
            <x v="9"/>
          </reference>
        </references>
      </pivotArea>
    </chartFormat>
    <chartFormat chart="25" format="1098">
      <pivotArea type="data" outline="0" fieldPosition="0">
        <references count="2">
          <reference field="4294967294" count="1" selected="0">
            <x v="0"/>
          </reference>
          <reference field="0" count="1" selected="0">
            <x v="29"/>
          </reference>
        </references>
      </pivotArea>
    </chartFormat>
    <chartFormat chart="25" format="1099">
      <pivotArea type="data" outline="0" fieldPosition="0">
        <references count="2">
          <reference field="4294967294" count="1" selected="0">
            <x v="0"/>
          </reference>
          <reference field="0" count="1" selected="0">
            <x v="5"/>
          </reference>
        </references>
      </pivotArea>
    </chartFormat>
    <chartFormat chart="25" format="1100">
      <pivotArea type="data" outline="0" fieldPosition="0">
        <references count="2">
          <reference field="4294967294" count="1" selected="0">
            <x v="0"/>
          </reference>
          <reference field="0" count="1" selected="0">
            <x v="6"/>
          </reference>
        </references>
      </pivotArea>
    </chartFormat>
    <chartFormat chart="25" format="1101">
      <pivotArea type="data" outline="0" fieldPosition="0">
        <references count="2">
          <reference field="4294967294" count="1" selected="0">
            <x v="0"/>
          </reference>
          <reference field="0" count="1" selected="0">
            <x v="1"/>
          </reference>
        </references>
      </pivotArea>
    </chartFormat>
    <chartFormat chart="25" format="1102">
      <pivotArea type="data" outline="0" fieldPosition="0">
        <references count="2">
          <reference field="4294967294" count="1" selected="0">
            <x v="0"/>
          </reference>
          <reference field="0" count="1" selected="0">
            <x v="18"/>
          </reference>
        </references>
      </pivotArea>
    </chartFormat>
    <chartFormat chart="25" format="1103">
      <pivotArea type="data" outline="0" fieldPosition="0">
        <references count="2">
          <reference field="4294967294" count="1" selected="0">
            <x v="0"/>
          </reference>
          <reference field="0" count="1" selected="0">
            <x v="19"/>
          </reference>
        </references>
      </pivotArea>
    </chartFormat>
    <chartFormat chart="25" format="1104">
      <pivotArea type="data" outline="0" fieldPosition="0">
        <references count="2">
          <reference field="4294967294" count="1" selected="0">
            <x v="0"/>
          </reference>
          <reference field="0" count="1" selected="0">
            <x v="27"/>
          </reference>
        </references>
      </pivotArea>
    </chartFormat>
    <chartFormat chart="25" format="1105">
      <pivotArea type="data" outline="0" fieldPosition="0">
        <references count="2">
          <reference field="4294967294" count="1" selected="0">
            <x v="0"/>
          </reference>
          <reference field="0" count="1" selected="0">
            <x v="17"/>
          </reference>
        </references>
      </pivotArea>
    </chartFormat>
    <chartFormat chart="25" format="1106">
      <pivotArea type="data" outline="0" fieldPosition="0">
        <references count="2">
          <reference field="4294967294" count="1" selected="0">
            <x v="0"/>
          </reference>
          <reference field="0" count="1" selected="0">
            <x v="21"/>
          </reference>
        </references>
      </pivotArea>
    </chartFormat>
    <chartFormat chart="25" format="1107">
      <pivotArea type="data" outline="0" fieldPosition="0">
        <references count="2">
          <reference field="4294967294" count="1" selected="0">
            <x v="0"/>
          </reference>
          <reference field="0" count="1" selected="0">
            <x v="16"/>
          </reference>
        </references>
      </pivotArea>
    </chartFormat>
    <chartFormat chart="25" format="1108">
      <pivotArea type="data" outline="0" fieldPosition="0">
        <references count="2">
          <reference field="4294967294" count="1" selected="0">
            <x v="0"/>
          </reference>
          <reference field="0" count="1" selected="0">
            <x v="24"/>
          </reference>
        </references>
      </pivotArea>
    </chartFormat>
    <chartFormat chart="25" format="1109">
      <pivotArea type="data" outline="0" fieldPosition="0">
        <references count="2">
          <reference field="4294967294" count="1" selected="0">
            <x v="0"/>
          </reference>
          <reference field="0" count="1" selected="0">
            <x v="26"/>
          </reference>
        </references>
      </pivotArea>
    </chartFormat>
    <chartFormat chart="25" format="1110" series="1">
      <pivotArea type="data" outline="0" fieldPosition="0">
        <references count="1">
          <reference field="4294967294" count="1" selected="0">
            <x v="1"/>
          </reference>
        </references>
      </pivotArea>
    </chartFormat>
    <chartFormat chart="25" format="1111">
      <pivotArea type="data" outline="0" fieldPosition="0">
        <references count="2">
          <reference field="4294967294" count="1" selected="0">
            <x v="1"/>
          </reference>
          <reference field="0" count="1" selected="0">
            <x v="15"/>
          </reference>
        </references>
      </pivotArea>
    </chartFormat>
    <chartFormat chart="25" format="1112">
      <pivotArea type="data" outline="0" fieldPosition="0">
        <references count="2">
          <reference field="4294967294" count="1" selected="0">
            <x v="1"/>
          </reference>
          <reference field="0" count="1" selected="0">
            <x v="28"/>
          </reference>
        </references>
      </pivotArea>
    </chartFormat>
    <chartFormat chart="25" format="1113">
      <pivotArea type="data" outline="0" fieldPosition="0">
        <references count="2">
          <reference field="4294967294" count="1" selected="0">
            <x v="1"/>
          </reference>
          <reference field="0" count="1" selected="0">
            <x v="25"/>
          </reference>
        </references>
      </pivotArea>
    </chartFormat>
    <chartFormat chart="25" format="1114">
      <pivotArea type="data" outline="0" fieldPosition="0">
        <references count="2">
          <reference field="4294967294" count="1" selected="0">
            <x v="1"/>
          </reference>
          <reference field="0" count="1" selected="0">
            <x v="30"/>
          </reference>
        </references>
      </pivotArea>
    </chartFormat>
    <chartFormat chart="25" format="1115">
      <pivotArea type="data" outline="0" fieldPosition="0">
        <references count="2">
          <reference field="4294967294" count="1" selected="0">
            <x v="1"/>
          </reference>
          <reference field="0" count="1" selected="0">
            <x v="7"/>
          </reference>
        </references>
      </pivotArea>
    </chartFormat>
    <chartFormat chart="25" format="1116">
      <pivotArea type="data" outline="0" fieldPosition="0">
        <references count="2">
          <reference field="4294967294" count="1" selected="0">
            <x v="1"/>
          </reference>
          <reference field="0" count="1" selected="0">
            <x v="0"/>
          </reference>
        </references>
      </pivotArea>
    </chartFormat>
    <chartFormat chart="25" format="1117">
      <pivotArea type="data" outline="0" fieldPosition="0">
        <references count="2">
          <reference field="4294967294" count="1" selected="0">
            <x v="1"/>
          </reference>
          <reference field="0" count="1" selected="0">
            <x v="12"/>
          </reference>
        </references>
      </pivotArea>
    </chartFormat>
    <chartFormat chart="25" format="1118">
      <pivotArea type="data" outline="0" fieldPosition="0">
        <references count="2">
          <reference field="4294967294" count="1" selected="0">
            <x v="1"/>
          </reference>
          <reference field="0" count="1" selected="0">
            <x v="23"/>
          </reference>
        </references>
      </pivotArea>
    </chartFormat>
    <chartFormat chart="25" format="1119">
      <pivotArea type="data" outline="0" fieldPosition="0">
        <references count="2">
          <reference field="4294967294" count="1" selected="0">
            <x v="1"/>
          </reference>
          <reference field="0" count="1" selected="0">
            <x v="13"/>
          </reference>
        </references>
      </pivotArea>
    </chartFormat>
    <chartFormat chart="25" format="1120">
      <pivotArea type="data" outline="0" fieldPosition="0">
        <references count="2">
          <reference field="4294967294" count="1" selected="0">
            <x v="1"/>
          </reference>
          <reference field="0" count="1" selected="0">
            <x v="3"/>
          </reference>
        </references>
      </pivotArea>
    </chartFormat>
    <chartFormat chart="25" format="1121">
      <pivotArea type="data" outline="0" fieldPosition="0">
        <references count="2">
          <reference field="4294967294" count="1" selected="0">
            <x v="1"/>
          </reference>
          <reference field="0" count="1" selected="0">
            <x v="8"/>
          </reference>
        </references>
      </pivotArea>
    </chartFormat>
    <chartFormat chart="25" format="1122">
      <pivotArea type="data" outline="0" fieldPosition="0">
        <references count="2">
          <reference field="4294967294" count="1" selected="0">
            <x v="1"/>
          </reference>
          <reference field="0" count="1" selected="0">
            <x v="14"/>
          </reference>
        </references>
      </pivotArea>
    </chartFormat>
    <chartFormat chart="25" format="1123">
      <pivotArea type="data" outline="0" fieldPosition="0">
        <references count="2">
          <reference field="4294967294" count="1" selected="0">
            <x v="1"/>
          </reference>
          <reference field="0" count="1" selected="0">
            <x v="22"/>
          </reference>
        </references>
      </pivotArea>
    </chartFormat>
    <chartFormat chart="25" format="1124">
      <pivotArea type="data" outline="0" fieldPosition="0">
        <references count="2">
          <reference field="4294967294" count="1" selected="0">
            <x v="1"/>
          </reference>
          <reference field="0" count="1" selected="0">
            <x v="2"/>
          </reference>
        </references>
      </pivotArea>
    </chartFormat>
    <chartFormat chart="25" format="1125">
      <pivotArea type="data" outline="0" fieldPosition="0">
        <references count="2">
          <reference field="4294967294" count="1" selected="0">
            <x v="1"/>
          </reference>
          <reference field="0" count="1" selected="0">
            <x v="20"/>
          </reference>
        </references>
      </pivotArea>
    </chartFormat>
    <chartFormat chart="25" format="1126">
      <pivotArea type="data" outline="0" fieldPosition="0">
        <references count="2">
          <reference field="4294967294" count="1" selected="0">
            <x v="1"/>
          </reference>
          <reference field="0" count="1" selected="0">
            <x v="10"/>
          </reference>
        </references>
      </pivotArea>
    </chartFormat>
    <chartFormat chart="25" format="1127">
      <pivotArea type="data" outline="0" fieldPosition="0">
        <references count="2">
          <reference field="4294967294" count="1" selected="0">
            <x v="1"/>
          </reference>
          <reference field="0" count="1" selected="0">
            <x v="4"/>
          </reference>
        </references>
      </pivotArea>
    </chartFormat>
    <chartFormat chart="25" format="1128">
      <pivotArea type="data" outline="0" fieldPosition="0">
        <references count="2">
          <reference field="4294967294" count="1" selected="0">
            <x v="1"/>
          </reference>
          <reference field="0" count="1" selected="0">
            <x v="11"/>
          </reference>
        </references>
      </pivotArea>
    </chartFormat>
    <chartFormat chart="25" format="1129">
      <pivotArea type="data" outline="0" fieldPosition="0">
        <references count="2">
          <reference field="4294967294" count="1" selected="0">
            <x v="1"/>
          </reference>
          <reference field="0" count="1" selected="0">
            <x v="9"/>
          </reference>
        </references>
      </pivotArea>
    </chartFormat>
    <chartFormat chart="25" format="1130">
      <pivotArea type="data" outline="0" fieldPosition="0">
        <references count="2">
          <reference field="4294967294" count="1" selected="0">
            <x v="1"/>
          </reference>
          <reference field="0" count="1" selected="0">
            <x v="29"/>
          </reference>
        </references>
      </pivotArea>
    </chartFormat>
    <chartFormat chart="25" format="1131">
      <pivotArea type="data" outline="0" fieldPosition="0">
        <references count="2">
          <reference field="4294967294" count="1" selected="0">
            <x v="1"/>
          </reference>
          <reference field="0" count="1" selected="0">
            <x v="5"/>
          </reference>
        </references>
      </pivotArea>
    </chartFormat>
    <chartFormat chart="25" format="1132">
      <pivotArea type="data" outline="0" fieldPosition="0">
        <references count="2">
          <reference field="4294967294" count="1" selected="0">
            <x v="1"/>
          </reference>
          <reference field="0" count="1" selected="0">
            <x v="6"/>
          </reference>
        </references>
      </pivotArea>
    </chartFormat>
    <chartFormat chart="25" format="1133">
      <pivotArea type="data" outline="0" fieldPosition="0">
        <references count="2">
          <reference field="4294967294" count="1" selected="0">
            <x v="1"/>
          </reference>
          <reference field="0" count="1" selected="0">
            <x v="1"/>
          </reference>
        </references>
      </pivotArea>
    </chartFormat>
    <chartFormat chart="25" format="1134">
      <pivotArea type="data" outline="0" fieldPosition="0">
        <references count="2">
          <reference field="4294967294" count="1" selected="0">
            <x v="1"/>
          </reference>
          <reference field="0" count="1" selected="0">
            <x v="18"/>
          </reference>
        </references>
      </pivotArea>
    </chartFormat>
    <chartFormat chart="25" format="1135">
      <pivotArea type="data" outline="0" fieldPosition="0">
        <references count="2">
          <reference field="4294967294" count="1" selected="0">
            <x v="1"/>
          </reference>
          <reference field="0" count="1" selected="0">
            <x v="19"/>
          </reference>
        </references>
      </pivotArea>
    </chartFormat>
    <chartFormat chart="25" format="1136">
      <pivotArea type="data" outline="0" fieldPosition="0">
        <references count="2">
          <reference field="4294967294" count="1" selected="0">
            <x v="1"/>
          </reference>
          <reference field="0" count="1" selected="0">
            <x v="27"/>
          </reference>
        </references>
      </pivotArea>
    </chartFormat>
    <chartFormat chart="25" format="1137">
      <pivotArea type="data" outline="0" fieldPosition="0">
        <references count="2">
          <reference field="4294967294" count="1" selected="0">
            <x v="1"/>
          </reference>
          <reference field="0" count="1" selected="0">
            <x v="17"/>
          </reference>
        </references>
      </pivotArea>
    </chartFormat>
    <chartFormat chart="25" format="1138">
      <pivotArea type="data" outline="0" fieldPosition="0">
        <references count="2">
          <reference field="4294967294" count="1" selected="0">
            <x v="1"/>
          </reference>
          <reference field="0" count="1" selected="0">
            <x v="21"/>
          </reference>
        </references>
      </pivotArea>
    </chartFormat>
    <chartFormat chart="25" format="1139">
      <pivotArea type="data" outline="0" fieldPosition="0">
        <references count="2">
          <reference field="4294967294" count="1" selected="0">
            <x v="1"/>
          </reference>
          <reference field="0" count="1" selected="0">
            <x v="16"/>
          </reference>
        </references>
      </pivotArea>
    </chartFormat>
    <chartFormat chart="25" format="1140">
      <pivotArea type="data" outline="0" fieldPosition="0">
        <references count="2">
          <reference field="4294967294" count="1" selected="0">
            <x v="1"/>
          </reference>
          <reference field="0" count="1" selected="0">
            <x v="24"/>
          </reference>
        </references>
      </pivotArea>
    </chartFormat>
    <chartFormat chart="25" format="1141">
      <pivotArea type="data" outline="0" fieldPosition="0">
        <references count="2">
          <reference field="4294967294" count="1" selected="0">
            <x v="1"/>
          </reference>
          <reference field="0" count="1" selected="0">
            <x v="26"/>
          </reference>
        </references>
      </pivotArea>
    </chartFormat>
    <chartFormat chart="25" format="1142" series="1">
      <pivotArea type="data" outline="0" fieldPosition="0">
        <references count="1">
          <reference field="4294967294" count="1" selected="0">
            <x v="2"/>
          </reference>
        </references>
      </pivotArea>
    </chartFormat>
    <chartFormat chart="25" format="1143">
      <pivotArea type="data" outline="0" fieldPosition="0">
        <references count="2">
          <reference field="4294967294" count="1" selected="0">
            <x v="2"/>
          </reference>
          <reference field="0" count="1" selected="0">
            <x v="15"/>
          </reference>
        </references>
      </pivotArea>
    </chartFormat>
    <chartFormat chart="25" format="1144">
      <pivotArea type="data" outline="0" fieldPosition="0">
        <references count="2">
          <reference field="4294967294" count="1" selected="0">
            <x v="2"/>
          </reference>
          <reference field="0" count="1" selected="0">
            <x v="28"/>
          </reference>
        </references>
      </pivotArea>
    </chartFormat>
    <chartFormat chart="25" format="1145">
      <pivotArea type="data" outline="0" fieldPosition="0">
        <references count="2">
          <reference field="4294967294" count="1" selected="0">
            <x v="2"/>
          </reference>
          <reference field="0" count="1" selected="0">
            <x v="25"/>
          </reference>
        </references>
      </pivotArea>
    </chartFormat>
    <chartFormat chart="25" format="1146">
      <pivotArea type="data" outline="0" fieldPosition="0">
        <references count="2">
          <reference field="4294967294" count="1" selected="0">
            <x v="2"/>
          </reference>
          <reference field="0" count="1" selected="0">
            <x v="30"/>
          </reference>
        </references>
      </pivotArea>
    </chartFormat>
    <chartFormat chart="25" format="1147">
      <pivotArea type="data" outline="0" fieldPosition="0">
        <references count="2">
          <reference field="4294967294" count="1" selected="0">
            <x v="2"/>
          </reference>
          <reference field="0" count="1" selected="0">
            <x v="7"/>
          </reference>
        </references>
      </pivotArea>
    </chartFormat>
    <chartFormat chart="25" format="1148">
      <pivotArea type="data" outline="0" fieldPosition="0">
        <references count="2">
          <reference field="4294967294" count="1" selected="0">
            <x v="2"/>
          </reference>
          <reference field="0" count="1" selected="0">
            <x v="0"/>
          </reference>
        </references>
      </pivotArea>
    </chartFormat>
    <chartFormat chart="25" format="1149">
      <pivotArea type="data" outline="0" fieldPosition="0">
        <references count="2">
          <reference field="4294967294" count="1" selected="0">
            <x v="2"/>
          </reference>
          <reference field="0" count="1" selected="0">
            <x v="12"/>
          </reference>
        </references>
      </pivotArea>
    </chartFormat>
    <chartFormat chart="25" format="1150">
      <pivotArea type="data" outline="0" fieldPosition="0">
        <references count="2">
          <reference field="4294967294" count="1" selected="0">
            <x v="2"/>
          </reference>
          <reference field="0" count="1" selected="0">
            <x v="23"/>
          </reference>
        </references>
      </pivotArea>
    </chartFormat>
    <chartFormat chart="25" format="1151">
      <pivotArea type="data" outline="0" fieldPosition="0">
        <references count="2">
          <reference field="4294967294" count="1" selected="0">
            <x v="2"/>
          </reference>
          <reference field="0" count="1" selected="0">
            <x v="13"/>
          </reference>
        </references>
      </pivotArea>
    </chartFormat>
    <chartFormat chart="25" format="1152">
      <pivotArea type="data" outline="0" fieldPosition="0">
        <references count="2">
          <reference field="4294967294" count="1" selected="0">
            <x v="2"/>
          </reference>
          <reference field="0" count="1" selected="0">
            <x v="3"/>
          </reference>
        </references>
      </pivotArea>
    </chartFormat>
    <chartFormat chart="25" format="1153">
      <pivotArea type="data" outline="0" fieldPosition="0">
        <references count="2">
          <reference field="4294967294" count="1" selected="0">
            <x v="2"/>
          </reference>
          <reference field="0" count="1" selected="0">
            <x v="8"/>
          </reference>
        </references>
      </pivotArea>
    </chartFormat>
    <chartFormat chart="25" format="1154">
      <pivotArea type="data" outline="0" fieldPosition="0">
        <references count="2">
          <reference field="4294967294" count="1" selected="0">
            <x v="2"/>
          </reference>
          <reference field="0" count="1" selected="0">
            <x v="14"/>
          </reference>
        </references>
      </pivotArea>
    </chartFormat>
    <chartFormat chart="25" format="1155">
      <pivotArea type="data" outline="0" fieldPosition="0">
        <references count="2">
          <reference field="4294967294" count="1" selected="0">
            <x v="2"/>
          </reference>
          <reference field="0" count="1" selected="0">
            <x v="22"/>
          </reference>
        </references>
      </pivotArea>
    </chartFormat>
    <chartFormat chart="25" format="1156">
      <pivotArea type="data" outline="0" fieldPosition="0">
        <references count="2">
          <reference field="4294967294" count="1" selected="0">
            <x v="2"/>
          </reference>
          <reference field="0" count="1" selected="0">
            <x v="2"/>
          </reference>
        </references>
      </pivotArea>
    </chartFormat>
    <chartFormat chart="25" format="1157">
      <pivotArea type="data" outline="0" fieldPosition="0">
        <references count="2">
          <reference field="4294967294" count="1" selected="0">
            <x v="2"/>
          </reference>
          <reference field="0" count="1" selected="0">
            <x v="20"/>
          </reference>
        </references>
      </pivotArea>
    </chartFormat>
    <chartFormat chart="25" format="1158">
      <pivotArea type="data" outline="0" fieldPosition="0">
        <references count="2">
          <reference field="4294967294" count="1" selected="0">
            <x v="2"/>
          </reference>
          <reference field="0" count="1" selected="0">
            <x v="10"/>
          </reference>
        </references>
      </pivotArea>
    </chartFormat>
    <chartFormat chart="25" format="1159">
      <pivotArea type="data" outline="0" fieldPosition="0">
        <references count="2">
          <reference field="4294967294" count="1" selected="0">
            <x v="2"/>
          </reference>
          <reference field="0" count="1" selected="0">
            <x v="4"/>
          </reference>
        </references>
      </pivotArea>
    </chartFormat>
    <chartFormat chart="25" format="1160">
      <pivotArea type="data" outline="0" fieldPosition="0">
        <references count="2">
          <reference field="4294967294" count="1" selected="0">
            <x v="2"/>
          </reference>
          <reference field="0" count="1" selected="0">
            <x v="11"/>
          </reference>
        </references>
      </pivotArea>
    </chartFormat>
    <chartFormat chart="25" format="1161">
      <pivotArea type="data" outline="0" fieldPosition="0">
        <references count="2">
          <reference field="4294967294" count="1" selected="0">
            <x v="2"/>
          </reference>
          <reference field="0" count="1" selected="0">
            <x v="9"/>
          </reference>
        </references>
      </pivotArea>
    </chartFormat>
    <chartFormat chart="25" format="1162">
      <pivotArea type="data" outline="0" fieldPosition="0">
        <references count="2">
          <reference field="4294967294" count="1" selected="0">
            <x v="2"/>
          </reference>
          <reference field="0" count="1" selected="0">
            <x v="29"/>
          </reference>
        </references>
      </pivotArea>
    </chartFormat>
    <chartFormat chart="25" format="1163">
      <pivotArea type="data" outline="0" fieldPosition="0">
        <references count="2">
          <reference field="4294967294" count="1" selected="0">
            <x v="2"/>
          </reference>
          <reference field="0" count="1" selected="0">
            <x v="5"/>
          </reference>
        </references>
      </pivotArea>
    </chartFormat>
    <chartFormat chart="25" format="1164">
      <pivotArea type="data" outline="0" fieldPosition="0">
        <references count="2">
          <reference field="4294967294" count="1" selected="0">
            <x v="2"/>
          </reference>
          <reference field="0" count="1" selected="0">
            <x v="6"/>
          </reference>
        </references>
      </pivotArea>
    </chartFormat>
    <chartFormat chart="25" format="1165">
      <pivotArea type="data" outline="0" fieldPosition="0">
        <references count="2">
          <reference field="4294967294" count="1" selected="0">
            <x v="2"/>
          </reference>
          <reference field="0" count="1" selected="0">
            <x v="1"/>
          </reference>
        </references>
      </pivotArea>
    </chartFormat>
    <chartFormat chart="25" format="1166">
      <pivotArea type="data" outline="0" fieldPosition="0">
        <references count="2">
          <reference field="4294967294" count="1" selected="0">
            <x v="2"/>
          </reference>
          <reference field="0" count="1" selected="0">
            <x v="18"/>
          </reference>
        </references>
      </pivotArea>
    </chartFormat>
    <chartFormat chart="25" format="1167">
      <pivotArea type="data" outline="0" fieldPosition="0">
        <references count="2">
          <reference field="4294967294" count="1" selected="0">
            <x v="2"/>
          </reference>
          <reference field="0" count="1" selected="0">
            <x v="19"/>
          </reference>
        </references>
      </pivotArea>
    </chartFormat>
    <chartFormat chart="25" format="1168">
      <pivotArea type="data" outline="0" fieldPosition="0">
        <references count="2">
          <reference field="4294967294" count="1" selected="0">
            <x v="2"/>
          </reference>
          <reference field="0" count="1" selected="0">
            <x v="27"/>
          </reference>
        </references>
      </pivotArea>
    </chartFormat>
    <chartFormat chart="25" format="1169">
      <pivotArea type="data" outline="0" fieldPosition="0">
        <references count="2">
          <reference field="4294967294" count="1" selected="0">
            <x v="2"/>
          </reference>
          <reference field="0" count="1" selected="0">
            <x v="17"/>
          </reference>
        </references>
      </pivotArea>
    </chartFormat>
    <chartFormat chart="25" format="1170">
      <pivotArea type="data" outline="0" fieldPosition="0">
        <references count="2">
          <reference field="4294967294" count="1" selected="0">
            <x v="2"/>
          </reference>
          <reference field="0" count="1" selected="0">
            <x v="21"/>
          </reference>
        </references>
      </pivotArea>
    </chartFormat>
    <chartFormat chart="25" format="1171">
      <pivotArea type="data" outline="0" fieldPosition="0">
        <references count="2">
          <reference field="4294967294" count="1" selected="0">
            <x v="2"/>
          </reference>
          <reference field="0" count="1" selected="0">
            <x v="16"/>
          </reference>
        </references>
      </pivotArea>
    </chartFormat>
    <chartFormat chart="25" format="1172">
      <pivotArea type="data" outline="0" fieldPosition="0">
        <references count="2">
          <reference field="4294967294" count="1" selected="0">
            <x v="2"/>
          </reference>
          <reference field="0" count="1" selected="0">
            <x v="24"/>
          </reference>
        </references>
      </pivotArea>
    </chartFormat>
    <chartFormat chart="25" format="1173">
      <pivotArea type="data" outline="0" fieldPosition="0">
        <references count="2">
          <reference field="4294967294" count="1" selected="0">
            <x v="2"/>
          </reference>
          <reference field="0" count="1" selected="0">
            <x v="26"/>
          </reference>
        </references>
      </pivotArea>
    </chartFormat>
    <chartFormat chart="25" format="1174" series="1">
      <pivotArea type="data" outline="0" fieldPosition="0">
        <references count="1">
          <reference field="4294967294" count="1" selected="0">
            <x v="3"/>
          </reference>
        </references>
      </pivotArea>
    </chartFormat>
    <chartFormat chart="25" format="1175">
      <pivotArea type="data" outline="0" fieldPosition="0">
        <references count="2">
          <reference field="4294967294" count="1" selected="0">
            <x v="3"/>
          </reference>
          <reference field="0" count="1" selected="0">
            <x v="15"/>
          </reference>
        </references>
      </pivotArea>
    </chartFormat>
    <chartFormat chart="25" format="1176">
      <pivotArea type="data" outline="0" fieldPosition="0">
        <references count="2">
          <reference field="4294967294" count="1" selected="0">
            <x v="3"/>
          </reference>
          <reference field="0" count="1" selected="0">
            <x v="28"/>
          </reference>
        </references>
      </pivotArea>
    </chartFormat>
    <chartFormat chart="25" format="1177">
      <pivotArea type="data" outline="0" fieldPosition="0">
        <references count="2">
          <reference field="4294967294" count="1" selected="0">
            <x v="3"/>
          </reference>
          <reference field="0" count="1" selected="0">
            <x v="25"/>
          </reference>
        </references>
      </pivotArea>
    </chartFormat>
    <chartFormat chart="25" format="1178">
      <pivotArea type="data" outline="0" fieldPosition="0">
        <references count="2">
          <reference field="4294967294" count="1" selected="0">
            <x v="3"/>
          </reference>
          <reference field="0" count="1" selected="0">
            <x v="30"/>
          </reference>
        </references>
      </pivotArea>
    </chartFormat>
    <chartFormat chart="25" format="1179">
      <pivotArea type="data" outline="0" fieldPosition="0">
        <references count="2">
          <reference field="4294967294" count="1" selected="0">
            <x v="3"/>
          </reference>
          <reference field="0" count="1" selected="0">
            <x v="7"/>
          </reference>
        </references>
      </pivotArea>
    </chartFormat>
    <chartFormat chart="25" format="1180">
      <pivotArea type="data" outline="0" fieldPosition="0">
        <references count="2">
          <reference field="4294967294" count="1" selected="0">
            <x v="3"/>
          </reference>
          <reference field="0" count="1" selected="0">
            <x v="0"/>
          </reference>
        </references>
      </pivotArea>
    </chartFormat>
    <chartFormat chart="25" format="1181">
      <pivotArea type="data" outline="0" fieldPosition="0">
        <references count="2">
          <reference field="4294967294" count="1" selected="0">
            <x v="3"/>
          </reference>
          <reference field="0" count="1" selected="0">
            <x v="12"/>
          </reference>
        </references>
      </pivotArea>
    </chartFormat>
    <chartFormat chart="25" format="1182">
      <pivotArea type="data" outline="0" fieldPosition="0">
        <references count="2">
          <reference field="4294967294" count="1" selected="0">
            <x v="3"/>
          </reference>
          <reference field="0" count="1" selected="0">
            <x v="23"/>
          </reference>
        </references>
      </pivotArea>
    </chartFormat>
    <chartFormat chart="25" format="1183">
      <pivotArea type="data" outline="0" fieldPosition="0">
        <references count="2">
          <reference field="4294967294" count="1" selected="0">
            <x v="3"/>
          </reference>
          <reference field="0" count="1" selected="0">
            <x v="13"/>
          </reference>
        </references>
      </pivotArea>
    </chartFormat>
    <chartFormat chart="25" format="1184">
      <pivotArea type="data" outline="0" fieldPosition="0">
        <references count="2">
          <reference field="4294967294" count="1" selected="0">
            <x v="3"/>
          </reference>
          <reference field="0" count="1" selected="0">
            <x v="3"/>
          </reference>
        </references>
      </pivotArea>
    </chartFormat>
    <chartFormat chart="25" format="1185">
      <pivotArea type="data" outline="0" fieldPosition="0">
        <references count="2">
          <reference field="4294967294" count="1" selected="0">
            <x v="3"/>
          </reference>
          <reference field="0" count="1" selected="0">
            <x v="8"/>
          </reference>
        </references>
      </pivotArea>
    </chartFormat>
    <chartFormat chart="25" format="1186">
      <pivotArea type="data" outline="0" fieldPosition="0">
        <references count="2">
          <reference field="4294967294" count="1" selected="0">
            <x v="3"/>
          </reference>
          <reference field="0" count="1" selected="0">
            <x v="14"/>
          </reference>
        </references>
      </pivotArea>
    </chartFormat>
    <chartFormat chart="25" format="1187">
      <pivotArea type="data" outline="0" fieldPosition="0">
        <references count="2">
          <reference field="4294967294" count="1" selected="0">
            <x v="3"/>
          </reference>
          <reference field="0" count="1" selected="0">
            <x v="22"/>
          </reference>
        </references>
      </pivotArea>
    </chartFormat>
    <chartFormat chart="25" format="1188">
      <pivotArea type="data" outline="0" fieldPosition="0">
        <references count="2">
          <reference field="4294967294" count="1" selected="0">
            <x v="3"/>
          </reference>
          <reference field="0" count="1" selected="0">
            <x v="2"/>
          </reference>
        </references>
      </pivotArea>
    </chartFormat>
    <chartFormat chart="25" format="1189">
      <pivotArea type="data" outline="0" fieldPosition="0">
        <references count="2">
          <reference field="4294967294" count="1" selected="0">
            <x v="3"/>
          </reference>
          <reference field="0" count="1" selected="0">
            <x v="20"/>
          </reference>
        </references>
      </pivotArea>
    </chartFormat>
    <chartFormat chart="25" format="1190">
      <pivotArea type="data" outline="0" fieldPosition="0">
        <references count="2">
          <reference field="4294967294" count="1" selected="0">
            <x v="3"/>
          </reference>
          <reference field="0" count="1" selected="0">
            <x v="10"/>
          </reference>
        </references>
      </pivotArea>
    </chartFormat>
    <chartFormat chart="25" format="1191">
      <pivotArea type="data" outline="0" fieldPosition="0">
        <references count="2">
          <reference field="4294967294" count="1" selected="0">
            <x v="3"/>
          </reference>
          <reference field="0" count="1" selected="0">
            <x v="4"/>
          </reference>
        </references>
      </pivotArea>
    </chartFormat>
    <chartFormat chart="25" format="1192">
      <pivotArea type="data" outline="0" fieldPosition="0">
        <references count="2">
          <reference field="4294967294" count="1" selected="0">
            <x v="3"/>
          </reference>
          <reference field="0" count="1" selected="0">
            <x v="11"/>
          </reference>
        </references>
      </pivotArea>
    </chartFormat>
    <chartFormat chart="25" format="1193">
      <pivotArea type="data" outline="0" fieldPosition="0">
        <references count="2">
          <reference field="4294967294" count="1" selected="0">
            <x v="3"/>
          </reference>
          <reference field="0" count="1" selected="0">
            <x v="9"/>
          </reference>
        </references>
      </pivotArea>
    </chartFormat>
    <chartFormat chart="25" format="1194">
      <pivotArea type="data" outline="0" fieldPosition="0">
        <references count="2">
          <reference field="4294967294" count="1" selected="0">
            <x v="3"/>
          </reference>
          <reference field="0" count="1" selected="0">
            <x v="29"/>
          </reference>
        </references>
      </pivotArea>
    </chartFormat>
    <chartFormat chart="25" format="1195">
      <pivotArea type="data" outline="0" fieldPosition="0">
        <references count="2">
          <reference field="4294967294" count="1" selected="0">
            <x v="3"/>
          </reference>
          <reference field="0" count="1" selected="0">
            <x v="5"/>
          </reference>
        </references>
      </pivotArea>
    </chartFormat>
    <chartFormat chart="25" format="1196">
      <pivotArea type="data" outline="0" fieldPosition="0">
        <references count="2">
          <reference field="4294967294" count="1" selected="0">
            <x v="3"/>
          </reference>
          <reference field="0" count="1" selected="0">
            <x v="6"/>
          </reference>
        </references>
      </pivotArea>
    </chartFormat>
    <chartFormat chart="25" format="1197">
      <pivotArea type="data" outline="0" fieldPosition="0">
        <references count="2">
          <reference field="4294967294" count="1" selected="0">
            <x v="3"/>
          </reference>
          <reference field="0" count="1" selected="0">
            <x v="1"/>
          </reference>
        </references>
      </pivotArea>
    </chartFormat>
    <chartFormat chart="25" format="1198">
      <pivotArea type="data" outline="0" fieldPosition="0">
        <references count="2">
          <reference field="4294967294" count="1" selected="0">
            <x v="3"/>
          </reference>
          <reference field="0" count="1" selected="0">
            <x v="18"/>
          </reference>
        </references>
      </pivotArea>
    </chartFormat>
    <chartFormat chart="25" format="1199">
      <pivotArea type="data" outline="0" fieldPosition="0">
        <references count="2">
          <reference field="4294967294" count="1" selected="0">
            <x v="3"/>
          </reference>
          <reference field="0" count="1" selected="0">
            <x v="19"/>
          </reference>
        </references>
      </pivotArea>
    </chartFormat>
    <chartFormat chart="25" format="1200">
      <pivotArea type="data" outline="0" fieldPosition="0">
        <references count="2">
          <reference field="4294967294" count="1" selected="0">
            <x v="3"/>
          </reference>
          <reference field="0" count="1" selected="0">
            <x v="27"/>
          </reference>
        </references>
      </pivotArea>
    </chartFormat>
    <chartFormat chart="25" format="1201">
      <pivotArea type="data" outline="0" fieldPosition="0">
        <references count="2">
          <reference field="4294967294" count="1" selected="0">
            <x v="3"/>
          </reference>
          <reference field="0" count="1" selected="0">
            <x v="17"/>
          </reference>
        </references>
      </pivotArea>
    </chartFormat>
    <chartFormat chart="25" format="1202">
      <pivotArea type="data" outline="0" fieldPosition="0">
        <references count="2">
          <reference field="4294967294" count="1" selected="0">
            <x v="3"/>
          </reference>
          <reference field="0" count="1" selected="0">
            <x v="21"/>
          </reference>
        </references>
      </pivotArea>
    </chartFormat>
    <chartFormat chart="25" format="1203">
      <pivotArea type="data" outline="0" fieldPosition="0">
        <references count="2">
          <reference field="4294967294" count="1" selected="0">
            <x v="3"/>
          </reference>
          <reference field="0" count="1" selected="0">
            <x v="16"/>
          </reference>
        </references>
      </pivotArea>
    </chartFormat>
    <chartFormat chart="25" format="1204">
      <pivotArea type="data" outline="0" fieldPosition="0">
        <references count="2">
          <reference field="4294967294" count="1" selected="0">
            <x v="3"/>
          </reference>
          <reference field="0" count="1" selected="0">
            <x v="24"/>
          </reference>
        </references>
      </pivotArea>
    </chartFormat>
    <chartFormat chart="25" format="1205">
      <pivotArea type="data" outline="0" fieldPosition="0">
        <references count="2">
          <reference field="4294967294" count="1" selected="0">
            <x v="3"/>
          </reference>
          <reference field="0" count="1" selected="0">
            <x v="26"/>
          </reference>
        </references>
      </pivotArea>
    </chartFormat>
    <chartFormat chart="25" format="1206" series="1">
      <pivotArea type="data" outline="0" fieldPosition="0">
        <references count="1">
          <reference field="4294967294" count="1" selected="0">
            <x v="4"/>
          </reference>
        </references>
      </pivotArea>
    </chartFormat>
    <chartFormat chart="25" format="1207">
      <pivotArea type="data" outline="0" fieldPosition="0">
        <references count="2">
          <reference field="4294967294" count="1" selected="0">
            <x v="4"/>
          </reference>
          <reference field="0" count="1" selected="0">
            <x v="15"/>
          </reference>
        </references>
      </pivotArea>
    </chartFormat>
    <chartFormat chart="25" format="1208">
      <pivotArea type="data" outline="0" fieldPosition="0">
        <references count="2">
          <reference field="4294967294" count="1" selected="0">
            <x v="4"/>
          </reference>
          <reference field="0" count="1" selected="0">
            <x v="28"/>
          </reference>
        </references>
      </pivotArea>
    </chartFormat>
    <chartFormat chart="25" format="1209">
      <pivotArea type="data" outline="0" fieldPosition="0">
        <references count="2">
          <reference field="4294967294" count="1" selected="0">
            <x v="4"/>
          </reference>
          <reference field="0" count="1" selected="0">
            <x v="25"/>
          </reference>
        </references>
      </pivotArea>
    </chartFormat>
    <chartFormat chart="25" format="1210">
      <pivotArea type="data" outline="0" fieldPosition="0">
        <references count="2">
          <reference field="4294967294" count="1" selected="0">
            <x v="4"/>
          </reference>
          <reference field="0" count="1" selected="0">
            <x v="30"/>
          </reference>
        </references>
      </pivotArea>
    </chartFormat>
    <chartFormat chart="25" format="1211">
      <pivotArea type="data" outline="0" fieldPosition="0">
        <references count="2">
          <reference field="4294967294" count="1" selected="0">
            <x v="4"/>
          </reference>
          <reference field="0" count="1" selected="0">
            <x v="7"/>
          </reference>
        </references>
      </pivotArea>
    </chartFormat>
    <chartFormat chart="25" format="1212">
      <pivotArea type="data" outline="0" fieldPosition="0">
        <references count="2">
          <reference field="4294967294" count="1" selected="0">
            <x v="4"/>
          </reference>
          <reference field="0" count="1" selected="0">
            <x v="0"/>
          </reference>
        </references>
      </pivotArea>
    </chartFormat>
    <chartFormat chart="25" format="1213">
      <pivotArea type="data" outline="0" fieldPosition="0">
        <references count="2">
          <reference field="4294967294" count="1" selected="0">
            <x v="4"/>
          </reference>
          <reference field="0" count="1" selected="0">
            <x v="12"/>
          </reference>
        </references>
      </pivotArea>
    </chartFormat>
    <chartFormat chart="25" format="1214">
      <pivotArea type="data" outline="0" fieldPosition="0">
        <references count="2">
          <reference field="4294967294" count="1" selected="0">
            <x v="4"/>
          </reference>
          <reference field="0" count="1" selected="0">
            <x v="23"/>
          </reference>
        </references>
      </pivotArea>
    </chartFormat>
    <chartFormat chart="25" format="1215">
      <pivotArea type="data" outline="0" fieldPosition="0">
        <references count="2">
          <reference field="4294967294" count="1" selected="0">
            <x v="4"/>
          </reference>
          <reference field="0" count="1" selected="0">
            <x v="13"/>
          </reference>
        </references>
      </pivotArea>
    </chartFormat>
    <chartFormat chart="25" format="1216">
      <pivotArea type="data" outline="0" fieldPosition="0">
        <references count="2">
          <reference field="4294967294" count="1" selected="0">
            <x v="4"/>
          </reference>
          <reference field="0" count="1" selected="0">
            <x v="3"/>
          </reference>
        </references>
      </pivotArea>
    </chartFormat>
    <chartFormat chart="25" format="1217">
      <pivotArea type="data" outline="0" fieldPosition="0">
        <references count="2">
          <reference field="4294967294" count="1" selected="0">
            <x v="4"/>
          </reference>
          <reference field="0" count="1" selected="0">
            <x v="8"/>
          </reference>
        </references>
      </pivotArea>
    </chartFormat>
    <chartFormat chart="25" format="1218">
      <pivotArea type="data" outline="0" fieldPosition="0">
        <references count="2">
          <reference field="4294967294" count="1" selected="0">
            <x v="4"/>
          </reference>
          <reference field="0" count="1" selected="0">
            <x v="14"/>
          </reference>
        </references>
      </pivotArea>
    </chartFormat>
    <chartFormat chart="25" format="1219">
      <pivotArea type="data" outline="0" fieldPosition="0">
        <references count="2">
          <reference field="4294967294" count="1" selected="0">
            <x v="4"/>
          </reference>
          <reference field="0" count="1" selected="0">
            <x v="22"/>
          </reference>
        </references>
      </pivotArea>
    </chartFormat>
    <chartFormat chart="25" format="1220">
      <pivotArea type="data" outline="0" fieldPosition="0">
        <references count="2">
          <reference field="4294967294" count="1" selected="0">
            <x v="4"/>
          </reference>
          <reference field="0" count="1" selected="0">
            <x v="2"/>
          </reference>
        </references>
      </pivotArea>
    </chartFormat>
    <chartFormat chart="25" format="1221">
      <pivotArea type="data" outline="0" fieldPosition="0">
        <references count="2">
          <reference field="4294967294" count="1" selected="0">
            <x v="4"/>
          </reference>
          <reference field="0" count="1" selected="0">
            <x v="20"/>
          </reference>
        </references>
      </pivotArea>
    </chartFormat>
    <chartFormat chart="25" format="1222">
      <pivotArea type="data" outline="0" fieldPosition="0">
        <references count="2">
          <reference field="4294967294" count="1" selected="0">
            <x v="4"/>
          </reference>
          <reference field="0" count="1" selected="0">
            <x v="10"/>
          </reference>
        </references>
      </pivotArea>
    </chartFormat>
    <chartFormat chart="25" format="1223">
      <pivotArea type="data" outline="0" fieldPosition="0">
        <references count="2">
          <reference field="4294967294" count="1" selected="0">
            <x v="4"/>
          </reference>
          <reference field="0" count="1" selected="0">
            <x v="4"/>
          </reference>
        </references>
      </pivotArea>
    </chartFormat>
    <chartFormat chart="25" format="1224">
      <pivotArea type="data" outline="0" fieldPosition="0">
        <references count="2">
          <reference field="4294967294" count="1" selected="0">
            <x v="4"/>
          </reference>
          <reference field="0" count="1" selected="0">
            <x v="11"/>
          </reference>
        </references>
      </pivotArea>
    </chartFormat>
    <chartFormat chart="25" format="1225">
      <pivotArea type="data" outline="0" fieldPosition="0">
        <references count="2">
          <reference field="4294967294" count="1" selected="0">
            <x v="4"/>
          </reference>
          <reference field="0" count="1" selected="0">
            <x v="9"/>
          </reference>
        </references>
      </pivotArea>
    </chartFormat>
    <chartFormat chart="25" format="1226">
      <pivotArea type="data" outline="0" fieldPosition="0">
        <references count="2">
          <reference field="4294967294" count="1" selected="0">
            <x v="4"/>
          </reference>
          <reference field="0" count="1" selected="0">
            <x v="29"/>
          </reference>
        </references>
      </pivotArea>
    </chartFormat>
    <chartFormat chart="25" format="1227">
      <pivotArea type="data" outline="0" fieldPosition="0">
        <references count="2">
          <reference field="4294967294" count="1" selected="0">
            <x v="4"/>
          </reference>
          <reference field="0" count="1" selected="0">
            <x v="5"/>
          </reference>
        </references>
      </pivotArea>
    </chartFormat>
    <chartFormat chart="25" format="1228">
      <pivotArea type="data" outline="0" fieldPosition="0">
        <references count="2">
          <reference field="4294967294" count="1" selected="0">
            <x v="4"/>
          </reference>
          <reference field="0" count="1" selected="0">
            <x v="6"/>
          </reference>
        </references>
      </pivotArea>
    </chartFormat>
    <chartFormat chart="25" format="1229">
      <pivotArea type="data" outline="0" fieldPosition="0">
        <references count="2">
          <reference field="4294967294" count="1" selected="0">
            <x v="4"/>
          </reference>
          <reference field="0" count="1" selected="0">
            <x v="1"/>
          </reference>
        </references>
      </pivotArea>
    </chartFormat>
    <chartFormat chart="25" format="1230">
      <pivotArea type="data" outline="0" fieldPosition="0">
        <references count="2">
          <reference field="4294967294" count="1" selected="0">
            <x v="4"/>
          </reference>
          <reference field="0" count="1" selected="0">
            <x v="18"/>
          </reference>
        </references>
      </pivotArea>
    </chartFormat>
    <chartFormat chart="25" format="1231">
      <pivotArea type="data" outline="0" fieldPosition="0">
        <references count="2">
          <reference field="4294967294" count="1" selected="0">
            <x v="4"/>
          </reference>
          <reference field="0" count="1" selected="0">
            <x v="19"/>
          </reference>
        </references>
      </pivotArea>
    </chartFormat>
    <chartFormat chart="25" format="1232">
      <pivotArea type="data" outline="0" fieldPosition="0">
        <references count="2">
          <reference field="4294967294" count="1" selected="0">
            <x v="4"/>
          </reference>
          <reference field="0" count="1" selected="0">
            <x v="27"/>
          </reference>
        </references>
      </pivotArea>
    </chartFormat>
    <chartFormat chart="25" format="1233">
      <pivotArea type="data" outline="0" fieldPosition="0">
        <references count="2">
          <reference field="4294967294" count="1" selected="0">
            <x v="4"/>
          </reference>
          <reference field="0" count="1" selected="0">
            <x v="17"/>
          </reference>
        </references>
      </pivotArea>
    </chartFormat>
    <chartFormat chart="25" format="1234">
      <pivotArea type="data" outline="0" fieldPosition="0">
        <references count="2">
          <reference field="4294967294" count="1" selected="0">
            <x v="4"/>
          </reference>
          <reference field="0" count="1" selected="0">
            <x v="21"/>
          </reference>
        </references>
      </pivotArea>
    </chartFormat>
    <chartFormat chart="25" format="1235">
      <pivotArea type="data" outline="0" fieldPosition="0">
        <references count="2">
          <reference field="4294967294" count="1" selected="0">
            <x v="4"/>
          </reference>
          <reference field="0" count="1" selected="0">
            <x v="16"/>
          </reference>
        </references>
      </pivotArea>
    </chartFormat>
    <chartFormat chart="25" format="1236">
      <pivotArea type="data" outline="0" fieldPosition="0">
        <references count="2">
          <reference field="4294967294" count="1" selected="0">
            <x v="4"/>
          </reference>
          <reference field="0" count="1" selected="0">
            <x v="24"/>
          </reference>
        </references>
      </pivotArea>
    </chartFormat>
    <chartFormat chart="25" format="1237">
      <pivotArea type="data" outline="0" fieldPosition="0">
        <references count="2">
          <reference field="4294967294" count="1" selected="0">
            <x v="4"/>
          </reference>
          <reference field="0" count="1" selected="0">
            <x v="26"/>
          </reference>
        </references>
      </pivotArea>
    </chartFormat>
    <chartFormat chart="25" format="1238" series="1">
      <pivotArea type="data" outline="0" fieldPosition="0">
        <references count="1">
          <reference field="4294967294" count="1" selected="0">
            <x v="5"/>
          </reference>
        </references>
      </pivotArea>
    </chartFormat>
    <chartFormat chart="25" format="1239">
      <pivotArea type="data" outline="0" fieldPosition="0">
        <references count="2">
          <reference field="4294967294" count="1" selected="0">
            <x v="5"/>
          </reference>
          <reference field="0" count="1" selected="0">
            <x v="15"/>
          </reference>
        </references>
      </pivotArea>
    </chartFormat>
    <chartFormat chart="25" format="1240">
      <pivotArea type="data" outline="0" fieldPosition="0">
        <references count="2">
          <reference field="4294967294" count="1" selected="0">
            <x v="5"/>
          </reference>
          <reference field="0" count="1" selected="0">
            <x v="28"/>
          </reference>
        </references>
      </pivotArea>
    </chartFormat>
    <chartFormat chart="25" format="1241">
      <pivotArea type="data" outline="0" fieldPosition="0">
        <references count="2">
          <reference field="4294967294" count="1" selected="0">
            <x v="5"/>
          </reference>
          <reference field="0" count="1" selected="0">
            <x v="25"/>
          </reference>
        </references>
      </pivotArea>
    </chartFormat>
    <chartFormat chart="25" format="1242">
      <pivotArea type="data" outline="0" fieldPosition="0">
        <references count="2">
          <reference field="4294967294" count="1" selected="0">
            <x v="5"/>
          </reference>
          <reference field="0" count="1" selected="0">
            <x v="30"/>
          </reference>
        </references>
      </pivotArea>
    </chartFormat>
    <chartFormat chart="25" format="1243">
      <pivotArea type="data" outline="0" fieldPosition="0">
        <references count="2">
          <reference field="4294967294" count="1" selected="0">
            <x v="5"/>
          </reference>
          <reference field="0" count="1" selected="0">
            <x v="7"/>
          </reference>
        </references>
      </pivotArea>
    </chartFormat>
    <chartFormat chart="25" format="1244">
      <pivotArea type="data" outline="0" fieldPosition="0">
        <references count="2">
          <reference field="4294967294" count="1" selected="0">
            <x v="5"/>
          </reference>
          <reference field="0" count="1" selected="0">
            <x v="0"/>
          </reference>
        </references>
      </pivotArea>
    </chartFormat>
    <chartFormat chart="25" format="1245">
      <pivotArea type="data" outline="0" fieldPosition="0">
        <references count="2">
          <reference field="4294967294" count="1" selected="0">
            <x v="5"/>
          </reference>
          <reference field="0" count="1" selected="0">
            <x v="12"/>
          </reference>
        </references>
      </pivotArea>
    </chartFormat>
    <chartFormat chart="25" format="1246">
      <pivotArea type="data" outline="0" fieldPosition="0">
        <references count="2">
          <reference field="4294967294" count="1" selected="0">
            <x v="5"/>
          </reference>
          <reference field="0" count="1" selected="0">
            <x v="23"/>
          </reference>
        </references>
      </pivotArea>
    </chartFormat>
    <chartFormat chart="25" format="1247">
      <pivotArea type="data" outline="0" fieldPosition="0">
        <references count="2">
          <reference field="4294967294" count="1" selected="0">
            <x v="5"/>
          </reference>
          <reference field="0" count="1" selected="0">
            <x v="13"/>
          </reference>
        </references>
      </pivotArea>
    </chartFormat>
    <chartFormat chart="25" format="1248">
      <pivotArea type="data" outline="0" fieldPosition="0">
        <references count="2">
          <reference field="4294967294" count="1" selected="0">
            <x v="5"/>
          </reference>
          <reference field="0" count="1" selected="0">
            <x v="3"/>
          </reference>
        </references>
      </pivotArea>
    </chartFormat>
    <chartFormat chart="25" format="1249">
      <pivotArea type="data" outline="0" fieldPosition="0">
        <references count="2">
          <reference field="4294967294" count="1" selected="0">
            <x v="5"/>
          </reference>
          <reference field="0" count="1" selected="0">
            <x v="8"/>
          </reference>
        </references>
      </pivotArea>
    </chartFormat>
    <chartFormat chart="25" format="1250">
      <pivotArea type="data" outline="0" fieldPosition="0">
        <references count="2">
          <reference field="4294967294" count="1" selected="0">
            <x v="5"/>
          </reference>
          <reference field="0" count="1" selected="0">
            <x v="14"/>
          </reference>
        </references>
      </pivotArea>
    </chartFormat>
    <chartFormat chart="25" format="1251">
      <pivotArea type="data" outline="0" fieldPosition="0">
        <references count="2">
          <reference field="4294967294" count="1" selected="0">
            <x v="5"/>
          </reference>
          <reference field="0" count="1" selected="0">
            <x v="22"/>
          </reference>
        </references>
      </pivotArea>
    </chartFormat>
    <chartFormat chart="25" format="1252">
      <pivotArea type="data" outline="0" fieldPosition="0">
        <references count="2">
          <reference field="4294967294" count="1" selected="0">
            <x v="5"/>
          </reference>
          <reference field="0" count="1" selected="0">
            <x v="2"/>
          </reference>
        </references>
      </pivotArea>
    </chartFormat>
    <chartFormat chart="25" format="1253">
      <pivotArea type="data" outline="0" fieldPosition="0">
        <references count="2">
          <reference field="4294967294" count="1" selected="0">
            <x v="5"/>
          </reference>
          <reference field="0" count="1" selected="0">
            <x v="20"/>
          </reference>
        </references>
      </pivotArea>
    </chartFormat>
    <chartFormat chart="25" format="1254">
      <pivotArea type="data" outline="0" fieldPosition="0">
        <references count="2">
          <reference field="4294967294" count="1" selected="0">
            <x v="5"/>
          </reference>
          <reference field="0" count="1" selected="0">
            <x v="10"/>
          </reference>
        </references>
      </pivotArea>
    </chartFormat>
    <chartFormat chart="25" format="1255">
      <pivotArea type="data" outline="0" fieldPosition="0">
        <references count="2">
          <reference field="4294967294" count="1" selected="0">
            <x v="5"/>
          </reference>
          <reference field="0" count="1" selected="0">
            <x v="4"/>
          </reference>
        </references>
      </pivotArea>
    </chartFormat>
    <chartFormat chart="25" format="1256">
      <pivotArea type="data" outline="0" fieldPosition="0">
        <references count="2">
          <reference field="4294967294" count="1" selected="0">
            <x v="5"/>
          </reference>
          <reference field="0" count="1" selected="0">
            <x v="11"/>
          </reference>
        </references>
      </pivotArea>
    </chartFormat>
    <chartFormat chart="25" format="1257">
      <pivotArea type="data" outline="0" fieldPosition="0">
        <references count="2">
          <reference field="4294967294" count="1" selected="0">
            <x v="5"/>
          </reference>
          <reference field="0" count="1" selected="0">
            <x v="9"/>
          </reference>
        </references>
      </pivotArea>
    </chartFormat>
    <chartFormat chart="25" format="1258">
      <pivotArea type="data" outline="0" fieldPosition="0">
        <references count="2">
          <reference field="4294967294" count="1" selected="0">
            <x v="5"/>
          </reference>
          <reference field="0" count="1" selected="0">
            <x v="29"/>
          </reference>
        </references>
      </pivotArea>
    </chartFormat>
    <chartFormat chart="25" format="1259">
      <pivotArea type="data" outline="0" fieldPosition="0">
        <references count="2">
          <reference field="4294967294" count="1" selected="0">
            <x v="5"/>
          </reference>
          <reference field="0" count="1" selected="0">
            <x v="5"/>
          </reference>
        </references>
      </pivotArea>
    </chartFormat>
    <chartFormat chart="25" format="1260">
      <pivotArea type="data" outline="0" fieldPosition="0">
        <references count="2">
          <reference field="4294967294" count="1" selected="0">
            <x v="5"/>
          </reference>
          <reference field="0" count="1" selected="0">
            <x v="6"/>
          </reference>
        </references>
      </pivotArea>
    </chartFormat>
    <chartFormat chart="25" format="1261">
      <pivotArea type="data" outline="0" fieldPosition="0">
        <references count="2">
          <reference field="4294967294" count="1" selected="0">
            <x v="5"/>
          </reference>
          <reference field="0" count="1" selected="0">
            <x v="1"/>
          </reference>
        </references>
      </pivotArea>
    </chartFormat>
    <chartFormat chart="25" format="1262">
      <pivotArea type="data" outline="0" fieldPosition="0">
        <references count="2">
          <reference field="4294967294" count="1" selected="0">
            <x v="5"/>
          </reference>
          <reference field="0" count="1" selected="0">
            <x v="18"/>
          </reference>
        </references>
      </pivotArea>
    </chartFormat>
    <chartFormat chart="25" format="1263">
      <pivotArea type="data" outline="0" fieldPosition="0">
        <references count="2">
          <reference field="4294967294" count="1" selected="0">
            <x v="5"/>
          </reference>
          <reference field="0" count="1" selected="0">
            <x v="19"/>
          </reference>
        </references>
      </pivotArea>
    </chartFormat>
    <chartFormat chart="25" format="1264">
      <pivotArea type="data" outline="0" fieldPosition="0">
        <references count="2">
          <reference field="4294967294" count="1" selected="0">
            <x v="5"/>
          </reference>
          <reference field="0" count="1" selected="0">
            <x v="27"/>
          </reference>
        </references>
      </pivotArea>
    </chartFormat>
    <chartFormat chart="25" format="1265">
      <pivotArea type="data" outline="0" fieldPosition="0">
        <references count="2">
          <reference field="4294967294" count="1" selected="0">
            <x v="5"/>
          </reference>
          <reference field="0" count="1" selected="0">
            <x v="17"/>
          </reference>
        </references>
      </pivotArea>
    </chartFormat>
    <chartFormat chart="25" format="1266">
      <pivotArea type="data" outline="0" fieldPosition="0">
        <references count="2">
          <reference field="4294967294" count="1" selected="0">
            <x v="5"/>
          </reference>
          <reference field="0" count="1" selected="0">
            <x v="21"/>
          </reference>
        </references>
      </pivotArea>
    </chartFormat>
    <chartFormat chart="25" format="1267">
      <pivotArea type="data" outline="0" fieldPosition="0">
        <references count="2">
          <reference field="4294967294" count="1" selected="0">
            <x v="5"/>
          </reference>
          <reference field="0" count="1" selected="0">
            <x v="16"/>
          </reference>
        </references>
      </pivotArea>
    </chartFormat>
    <chartFormat chart="25" format="1268">
      <pivotArea type="data" outline="0" fieldPosition="0">
        <references count="2">
          <reference field="4294967294" count="1" selected="0">
            <x v="5"/>
          </reference>
          <reference field="0" count="1" selected="0">
            <x v="24"/>
          </reference>
        </references>
      </pivotArea>
    </chartFormat>
    <chartFormat chart="25" format="1269">
      <pivotArea type="data" outline="0" fieldPosition="0">
        <references count="2">
          <reference field="4294967294" count="1" selected="0">
            <x v="5"/>
          </reference>
          <reference field="0" count="1" selected="0">
            <x v="26"/>
          </reference>
        </references>
      </pivotArea>
    </chartFormat>
    <chartFormat chart="25" format="1270" series="1">
      <pivotArea type="data" outline="0" fieldPosition="0">
        <references count="1">
          <reference field="4294967294" count="1" selected="0">
            <x v="6"/>
          </reference>
        </references>
      </pivotArea>
    </chartFormat>
    <chartFormat chart="25" format="1271">
      <pivotArea type="data" outline="0" fieldPosition="0">
        <references count="2">
          <reference field="4294967294" count="1" selected="0">
            <x v="6"/>
          </reference>
          <reference field="0" count="1" selected="0">
            <x v="15"/>
          </reference>
        </references>
      </pivotArea>
    </chartFormat>
    <chartFormat chart="25" format="1272">
      <pivotArea type="data" outline="0" fieldPosition="0">
        <references count="2">
          <reference field="4294967294" count="1" selected="0">
            <x v="6"/>
          </reference>
          <reference field="0" count="1" selected="0">
            <x v="28"/>
          </reference>
        </references>
      </pivotArea>
    </chartFormat>
    <chartFormat chart="25" format="1273">
      <pivotArea type="data" outline="0" fieldPosition="0">
        <references count="2">
          <reference field="4294967294" count="1" selected="0">
            <x v="6"/>
          </reference>
          <reference field="0" count="1" selected="0">
            <x v="25"/>
          </reference>
        </references>
      </pivotArea>
    </chartFormat>
    <chartFormat chart="25" format="1274">
      <pivotArea type="data" outline="0" fieldPosition="0">
        <references count="2">
          <reference field="4294967294" count="1" selected="0">
            <x v="6"/>
          </reference>
          <reference field="0" count="1" selected="0">
            <x v="30"/>
          </reference>
        </references>
      </pivotArea>
    </chartFormat>
    <chartFormat chart="25" format="1275">
      <pivotArea type="data" outline="0" fieldPosition="0">
        <references count="2">
          <reference field="4294967294" count="1" selected="0">
            <x v="6"/>
          </reference>
          <reference field="0" count="1" selected="0">
            <x v="7"/>
          </reference>
        </references>
      </pivotArea>
    </chartFormat>
    <chartFormat chart="25" format="1276">
      <pivotArea type="data" outline="0" fieldPosition="0">
        <references count="2">
          <reference field="4294967294" count="1" selected="0">
            <x v="6"/>
          </reference>
          <reference field="0" count="1" selected="0">
            <x v="0"/>
          </reference>
        </references>
      </pivotArea>
    </chartFormat>
    <chartFormat chart="25" format="1277">
      <pivotArea type="data" outline="0" fieldPosition="0">
        <references count="2">
          <reference field="4294967294" count="1" selected="0">
            <x v="6"/>
          </reference>
          <reference field="0" count="1" selected="0">
            <x v="12"/>
          </reference>
        </references>
      </pivotArea>
    </chartFormat>
    <chartFormat chart="25" format="1278">
      <pivotArea type="data" outline="0" fieldPosition="0">
        <references count="2">
          <reference field="4294967294" count="1" selected="0">
            <x v="6"/>
          </reference>
          <reference field="0" count="1" selected="0">
            <x v="23"/>
          </reference>
        </references>
      </pivotArea>
    </chartFormat>
    <chartFormat chart="25" format="1279">
      <pivotArea type="data" outline="0" fieldPosition="0">
        <references count="2">
          <reference field="4294967294" count="1" selected="0">
            <x v="6"/>
          </reference>
          <reference field="0" count="1" selected="0">
            <x v="13"/>
          </reference>
        </references>
      </pivotArea>
    </chartFormat>
    <chartFormat chart="25" format="1280">
      <pivotArea type="data" outline="0" fieldPosition="0">
        <references count="2">
          <reference field="4294967294" count="1" selected="0">
            <x v="6"/>
          </reference>
          <reference field="0" count="1" selected="0">
            <x v="3"/>
          </reference>
        </references>
      </pivotArea>
    </chartFormat>
    <chartFormat chart="25" format="1281">
      <pivotArea type="data" outline="0" fieldPosition="0">
        <references count="2">
          <reference field="4294967294" count="1" selected="0">
            <x v="6"/>
          </reference>
          <reference field="0" count="1" selected="0">
            <x v="8"/>
          </reference>
        </references>
      </pivotArea>
    </chartFormat>
    <chartFormat chart="25" format="1282">
      <pivotArea type="data" outline="0" fieldPosition="0">
        <references count="2">
          <reference field="4294967294" count="1" selected="0">
            <x v="6"/>
          </reference>
          <reference field="0" count="1" selected="0">
            <x v="14"/>
          </reference>
        </references>
      </pivotArea>
    </chartFormat>
    <chartFormat chart="25" format="1283">
      <pivotArea type="data" outline="0" fieldPosition="0">
        <references count="2">
          <reference field="4294967294" count="1" selected="0">
            <x v="6"/>
          </reference>
          <reference field="0" count="1" selected="0">
            <x v="22"/>
          </reference>
        </references>
      </pivotArea>
    </chartFormat>
    <chartFormat chart="25" format="1284">
      <pivotArea type="data" outline="0" fieldPosition="0">
        <references count="2">
          <reference field="4294967294" count="1" selected="0">
            <x v="6"/>
          </reference>
          <reference field="0" count="1" selected="0">
            <x v="2"/>
          </reference>
        </references>
      </pivotArea>
    </chartFormat>
    <chartFormat chart="25" format="1285">
      <pivotArea type="data" outline="0" fieldPosition="0">
        <references count="2">
          <reference field="4294967294" count="1" selected="0">
            <x v="6"/>
          </reference>
          <reference field="0" count="1" selected="0">
            <x v="20"/>
          </reference>
        </references>
      </pivotArea>
    </chartFormat>
    <chartFormat chart="25" format="1286">
      <pivotArea type="data" outline="0" fieldPosition="0">
        <references count="2">
          <reference field="4294967294" count="1" selected="0">
            <x v="6"/>
          </reference>
          <reference field="0" count="1" selected="0">
            <x v="10"/>
          </reference>
        </references>
      </pivotArea>
    </chartFormat>
    <chartFormat chart="25" format="1287">
      <pivotArea type="data" outline="0" fieldPosition="0">
        <references count="2">
          <reference field="4294967294" count="1" selected="0">
            <x v="6"/>
          </reference>
          <reference field="0" count="1" selected="0">
            <x v="4"/>
          </reference>
        </references>
      </pivotArea>
    </chartFormat>
    <chartFormat chart="25" format="1288">
      <pivotArea type="data" outline="0" fieldPosition="0">
        <references count="2">
          <reference field="4294967294" count="1" selected="0">
            <x v="6"/>
          </reference>
          <reference field="0" count="1" selected="0">
            <x v="11"/>
          </reference>
        </references>
      </pivotArea>
    </chartFormat>
    <chartFormat chart="25" format="1289">
      <pivotArea type="data" outline="0" fieldPosition="0">
        <references count="2">
          <reference field="4294967294" count="1" selected="0">
            <x v="6"/>
          </reference>
          <reference field="0" count="1" selected="0">
            <x v="9"/>
          </reference>
        </references>
      </pivotArea>
    </chartFormat>
    <chartFormat chart="25" format="1290">
      <pivotArea type="data" outline="0" fieldPosition="0">
        <references count="2">
          <reference field="4294967294" count="1" selected="0">
            <x v="6"/>
          </reference>
          <reference field="0" count="1" selected="0">
            <x v="29"/>
          </reference>
        </references>
      </pivotArea>
    </chartFormat>
    <chartFormat chart="25" format="1291">
      <pivotArea type="data" outline="0" fieldPosition="0">
        <references count="2">
          <reference field="4294967294" count="1" selected="0">
            <x v="6"/>
          </reference>
          <reference field="0" count="1" selected="0">
            <x v="5"/>
          </reference>
        </references>
      </pivotArea>
    </chartFormat>
    <chartFormat chart="25" format="1292">
      <pivotArea type="data" outline="0" fieldPosition="0">
        <references count="2">
          <reference field="4294967294" count="1" selected="0">
            <x v="6"/>
          </reference>
          <reference field="0" count="1" selected="0">
            <x v="6"/>
          </reference>
        </references>
      </pivotArea>
    </chartFormat>
    <chartFormat chart="25" format="1293">
      <pivotArea type="data" outline="0" fieldPosition="0">
        <references count="2">
          <reference field="4294967294" count="1" selected="0">
            <x v="6"/>
          </reference>
          <reference field="0" count="1" selected="0">
            <x v="1"/>
          </reference>
        </references>
      </pivotArea>
    </chartFormat>
    <chartFormat chart="25" format="1294">
      <pivotArea type="data" outline="0" fieldPosition="0">
        <references count="2">
          <reference field="4294967294" count="1" selected="0">
            <x v="6"/>
          </reference>
          <reference field="0" count="1" selected="0">
            <x v="18"/>
          </reference>
        </references>
      </pivotArea>
    </chartFormat>
    <chartFormat chart="25" format="1295">
      <pivotArea type="data" outline="0" fieldPosition="0">
        <references count="2">
          <reference field="4294967294" count="1" selected="0">
            <x v="6"/>
          </reference>
          <reference field="0" count="1" selected="0">
            <x v="19"/>
          </reference>
        </references>
      </pivotArea>
    </chartFormat>
    <chartFormat chart="25" format="1296">
      <pivotArea type="data" outline="0" fieldPosition="0">
        <references count="2">
          <reference field="4294967294" count="1" selected="0">
            <x v="6"/>
          </reference>
          <reference field="0" count="1" selected="0">
            <x v="27"/>
          </reference>
        </references>
      </pivotArea>
    </chartFormat>
    <chartFormat chart="25" format="1297">
      <pivotArea type="data" outline="0" fieldPosition="0">
        <references count="2">
          <reference field="4294967294" count="1" selected="0">
            <x v="6"/>
          </reference>
          <reference field="0" count="1" selected="0">
            <x v="17"/>
          </reference>
        </references>
      </pivotArea>
    </chartFormat>
    <chartFormat chart="25" format="1298">
      <pivotArea type="data" outline="0" fieldPosition="0">
        <references count="2">
          <reference field="4294967294" count="1" selected="0">
            <x v="6"/>
          </reference>
          <reference field="0" count="1" selected="0">
            <x v="21"/>
          </reference>
        </references>
      </pivotArea>
    </chartFormat>
    <chartFormat chart="25" format="1299">
      <pivotArea type="data" outline="0" fieldPosition="0">
        <references count="2">
          <reference field="4294967294" count="1" selected="0">
            <x v="6"/>
          </reference>
          <reference field="0" count="1" selected="0">
            <x v="16"/>
          </reference>
        </references>
      </pivotArea>
    </chartFormat>
    <chartFormat chart="25" format="1300">
      <pivotArea type="data" outline="0" fieldPosition="0">
        <references count="2">
          <reference field="4294967294" count="1" selected="0">
            <x v="6"/>
          </reference>
          <reference field="0" count="1" selected="0">
            <x v="24"/>
          </reference>
        </references>
      </pivotArea>
    </chartFormat>
    <chartFormat chart="25" format="1301">
      <pivotArea type="data" outline="0" fieldPosition="0">
        <references count="2">
          <reference field="4294967294" count="1" selected="0">
            <x v="6"/>
          </reference>
          <reference field="0" count="1" selected="0">
            <x v="26"/>
          </reference>
        </references>
      </pivotArea>
    </chartFormat>
    <chartFormat chart="25" format="1302" series="1">
      <pivotArea type="data" outline="0" fieldPosition="0">
        <references count="1">
          <reference field="4294967294" count="1" selected="0">
            <x v="7"/>
          </reference>
        </references>
      </pivotArea>
    </chartFormat>
    <chartFormat chart="25" format="1303">
      <pivotArea type="data" outline="0" fieldPosition="0">
        <references count="2">
          <reference field="4294967294" count="1" selected="0">
            <x v="7"/>
          </reference>
          <reference field="0" count="1" selected="0">
            <x v="15"/>
          </reference>
        </references>
      </pivotArea>
    </chartFormat>
    <chartFormat chart="25" format="1304">
      <pivotArea type="data" outline="0" fieldPosition="0">
        <references count="2">
          <reference field="4294967294" count="1" selected="0">
            <x v="7"/>
          </reference>
          <reference field="0" count="1" selected="0">
            <x v="28"/>
          </reference>
        </references>
      </pivotArea>
    </chartFormat>
    <chartFormat chart="25" format="1305">
      <pivotArea type="data" outline="0" fieldPosition="0">
        <references count="2">
          <reference field="4294967294" count="1" selected="0">
            <x v="7"/>
          </reference>
          <reference field="0" count="1" selected="0">
            <x v="25"/>
          </reference>
        </references>
      </pivotArea>
    </chartFormat>
    <chartFormat chart="25" format="1306">
      <pivotArea type="data" outline="0" fieldPosition="0">
        <references count="2">
          <reference field="4294967294" count="1" selected="0">
            <x v="7"/>
          </reference>
          <reference field="0" count="1" selected="0">
            <x v="30"/>
          </reference>
        </references>
      </pivotArea>
    </chartFormat>
    <chartFormat chart="25" format="1307">
      <pivotArea type="data" outline="0" fieldPosition="0">
        <references count="2">
          <reference field="4294967294" count="1" selected="0">
            <x v="7"/>
          </reference>
          <reference field="0" count="1" selected="0">
            <x v="7"/>
          </reference>
        </references>
      </pivotArea>
    </chartFormat>
    <chartFormat chart="25" format="1308">
      <pivotArea type="data" outline="0" fieldPosition="0">
        <references count="2">
          <reference field="4294967294" count="1" selected="0">
            <x v="7"/>
          </reference>
          <reference field="0" count="1" selected="0">
            <x v="0"/>
          </reference>
        </references>
      </pivotArea>
    </chartFormat>
    <chartFormat chart="25" format="1309">
      <pivotArea type="data" outline="0" fieldPosition="0">
        <references count="2">
          <reference field="4294967294" count="1" selected="0">
            <x v="7"/>
          </reference>
          <reference field="0" count="1" selected="0">
            <x v="12"/>
          </reference>
        </references>
      </pivotArea>
    </chartFormat>
    <chartFormat chart="25" format="1310">
      <pivotArea type="data" outline="0" fieldPosition="0">
        <references count="2">
          <reference field="4294967294" count="1" selected="0">
            <x v="7"/>
          </reference>
          <reference field="0" count="1" selected="0">
            <x v="23"/>
          </reference>
        </references>
      </pivotArea>
    </chartFormat>
    <chartFormat chart="25" format="1311">
      <pivotArea type="data" outline="0" fieldPosition="0">
        <references count="2">
          <reference field="4294967294" count="1" selected="0">
            <x v="7"/>
          </reference>
          <reference field="0" count="1" selected="0">
            <x v="13"/>
          </reference>
        </references>
      </pivotArea>
    </chartFormat>
    <chartFormat chart="25" format="1312">
      <pivotArea type="data" outline="0" fieldPosition="0">
        <references count="2">
          <reference field="4294967294" count="1" selected="0">
            <x v="7"/>
          </reference>
          <reference field="0" count="1" selected="0">
            <x v="3"/>
          </reference>
        </references>
      </pivotArea>
    </chartFormat>
    <chartFormat chart="25" format="1313">
      <pivotArea type="data" outline="0" fieldPosition="0">
        <references count="2">
          <reference field="4294967294" count="1" selected="0">
            <x v="7"/>
          </reference>
          <reference field="0" count="1" selected="0">
            <x v="8"/>
          </reference>
        </references>
      </pivotArea>
    </chartFormat>
    <chartFormat chart="25" format="1314">
      <pivotArea type="data" outline="0" fieldPosition="0">
        <references count="2">
          <reference field="4294967294" count="1" selected="0">
            <x v="7"/>
          </reference>
          <reference field="0" count="1" selected="0">
            <x v="14"/>
          </reference>
        </references>
      </pivotArea>
    </chartFormat>
    <chartFormat chart="25" format="1315">
      <pivotArea type="data" outline="0" fieldPosition="0">
        <references count="2">
          <reference field="4294967294" count="1" selected="0">
            <x v="7"/>
          </reference>
          <reference field="0" count="1" selected="0">
            <x v="22"/>
          </reference>
        </references>
      </pivotArea>
    </chartFormat>
    <chartFormat chart="25" format="1316">
      <pivotArea type="data" outline="0" fieldPosition="0">
        <references count="2">
          <reference field="4294967294" count="1" selected="0">
            <x v="7"/>
          </reference>
          <reference field="0" count="1" selected="0">
            <x v="2"/>
          </reference>
        </references>
      </pivotArea>
    </chartFormat>
    <chartFormat chart="25" format="1317">
      <pivotArea type="data" outline="0" fieldPosition="0">
        <references count="2">
          <reference field="4294967294" count="1" selected="0">
            <x v="7"/>
          </reference>
          <reference field="0" count="1" selected="0">
            <x v="20"/>
          </reference>
        </references>
      </pivotArea>
    </chartFormat>
    <chartFormat chart="25" format="1318">
      <pivotArea type="data" outline="0" fieldPosition="0">
        <references count="2">
          <reference field="4294967294" count="1" selected="0">
            <x v="7"/>
          </reference>
          <reference field="0" count="1" selected="0">
            <x v="10"/>
          </reference>
        </references>
      </pivotArea>
    </chartFormat>
    <chartFormat chart="25" format="1319">
      <pivotArea type="data" outline="0" fieldPosition="0">
        <references count="2">
          <reference field="4294967294" count="1" selected="0">
            <x v="7"/>
          </reference>
          <reference field="0" count="1" selected="0">
            <x v="4"/>
          </reference>
        </references>
      </pivotArea>
    </chartFormat>
    <chartFormat chart="25" format="1320">
      <pivotArea type="data" outline="0" fieldPosition="0">
        <references count="2">
          <reference field="4294967294" count="1" selected="0">
            <x v="7"/>
          </reference>
          <reference field="0" count="1" selected="0">
            <x v="11"/>
          </reference>
        </references>
      </pivotArea>
    </chartFormat>
    <chartFormat chart="25" format="1321">
      <pivotArea type="data" outline="0" fieldPosition="0">
        <references count="2">
          <reference field="4294967294" count="1" selected="0">
            <x v="7"/>
          </reference>
          <reference field="0" count="1" selected="0">
            <x v="9"/>
          </reference>
        </references>
      </pivotArea>
    </chartFormat>
    <chartFormat chart="25" format="1322">
      <pivotArea type="data" outline="0" fieldPosition="0">
        <references count="2">
          <reference field="4294967294" count="1" selected="0">
            <x v="7"/>
          </reference>
          <reference field="0" count="1" selected="0">
            <x v="29"/>
          </reference>
        </references>
      </pivotArea>
    </chartFormat>
    <chartFormat chart="25" format="1323">
      <pivotArea type="data" outline="0" fieldPosition="0">
        <references count="2">
          <reference field="4294967294" count="1" selected="0">
            <x v="7"/>
          </reference>
          <reference field="0" count="1" selected="0">
            <x v="5"/>
          </reference>
        </references>
      </pivotArea>
    </chartFormat>
    <chartFormat chart="25" format="1324">
      <pivotArea type="data" outline="0" fieldPosition="0">
        <references count="2">
          <reference field="4294967294" count="1" selected="0">
            <x v="7"/>
          </reference>
          <reference field="0" count="1" selected="0">
            <x v="6"/>
          </reference>
        </references>
      </pivotArea>
    </chartFormat>
    <chartFormat chart="25" format="1325">
      <pivotArea type="data" outline="0" fieldPosition="0">
        <references count="2">
          <reference field="4294967294" count="1" selected="0">
            <x v="7"/>
          </reference>
          <reference field="0" count="1" selected="0">
            <x v="1"/>
          </reference>
        </references>
      </pivotArea>
    </chartFormat>
    <chartFormat chart="25" format="1326">
      <pivotArea type="data" outline="0" fieldPosition="0">
        <references count="2">
          <reference field="4294967294" count="1" selected="0">
            <x v="7"/>
          </reference>
          <reference field="0" count="1" selected="0">
            <x v="18"/>
          </reference>
        </references>
      </pivotArea>
    </chartFormat>
    <chartFormat chart="25" format="1327">
      <pivotArea type="data" outline="0" fieldPosition="0">
        <references count="2">
          <reference field="4294967294" count="1" selected="0">
            <x v="7"/>
          </reference>
          <reference field="0" count="1" selected="0">
            <x v="19"/>
          </reference>
        </references>
      </pivotArea>
    </chartFormat>
    <chartFormat chart="25" format="1328">
      <pivotArea type="data" outline="0" fieldPosition="0">
        <references count="2">
          <reference field="4294967294" count="1" selected="0">
            <x v="7"/>
          </reference>
          <reference field="0" count="1" selected="0">
            <x v="27"/>
          </reference>
        </references>
      </pivotArea>
    </chartFormat>
    <chartFormat chart="25" format="1329">
      <pivotArea type="data" outline="0" fieldPosition="0">
        <references count="2">
          <reference field="4294967294" count="1" selected="0">
            <x v="7"/>
          </reference>
          <reference field="0" count="1" selected="0">
            <x v="17"/>
          </reference>
        </references>
      </pivotArea>
    </chartFormat>
    <chartFormat chart="25" format="1330">
      <pivotArea type="data" outline="0" fieldPosition="0">
        <references count="2">
          <reference field="4294967294" count="1" selected="0">
            <x v="7"/>
          </reference>
          <reference field="0" count="1" selected="0">
            <x v="21"/>
          </reference>
        </references>
      </pivotArea>
    </chartFormat>
    <chartFormat chart="25" format="1331">
      <pivotArea type="data" outline="0" fieldPosition="0">
        <references count="2">
          <reference field="4294967294" count="1" selected="0">
            <x v="7"/>
          </reference>
          <reference field="0" count="1" selected="0">
            <x v="16"/>
          </reference>
        </references>
      </pivotArea>
    </chartFormat>
    <chartFormat chart="25" format="1332">
      <pivotArea type="data" outline="0" fieldPosition="0">
        <references count="2">
          <reference field="4294967294" count="1" selected="0">
            <x v="7"/>
          </reference>
          <reference field="0" count="1" selected="0">
            <x v="24"/>
          </reference>
        </references>
      </pivotArea>
    </chartFormat>
    <chartFormat chart="25" format="1333">
      <pivotArea type="data" outline="0" fieldPosition="0">
        <references count="2">
          <reference field="4294967294" count="1" selected="0">
            <x v="7"/>
          </reference>
          <reference field="0" count="1" selected="0">
            <x v="26"/>
          </reference>
        </references>
      </pivotArea>
    </chartFormat>
    <chartFormat chart="25" format="1334" series="1">
      <pivotArea type="data" outline="0" fieldPosition="0">
        <references count="1">
          <reference field="4294967294" count="1" selected="0">
            <x v="8"/>
          </reference>
        </references>
      </pivotArea>
    </chartFormat>
    <chartFormat chart="25" format="1335">
      <pivotArea type="data" outline="0" fieldPosition="0">
        <references count="2">
          <reference field="4294967294" count="1" selected="0">
            <x v="8"/>
          </reference>
          <reference field="0" count="1" selected="0">
            <x v="15"/>
          </reference>
        </references>
      </pivotArea>
    </chartFormat>
    <chartFormat chart="25" format="1336">
      <pivotArea type="data" outline="0" fieldPosition="0">
        <references count="2">
          <reference field="4294967294" count="1" selected="0">
            <x v="8"/>
          </reference>
          <reference field="0" count="1" selected="0">
            <x v="28"/>
          </reference>
        </references>
      </pivotArea>
    </chartFormat>
    <chartFormat chart="25" format="1337">
      <pivotArea type="data" outline="0" fieldPosition="0">
        <references count="2">
          <reference field="4294967294" count="1" selected="0">
            <x v="8"/>
          </reference>
          <reference field="0" count="1" selected="0">
            <x v="25"/>
          </reference>
        </references>
      </pivotArea>
    </chartFormat>
    <chartFormat chart="25" format="1338">
      <pivotArea type="data" outline="0" fieldPosition="0">
        <references count="2">
          <reference field="4294967294" count="1" selected="0">
            <x v="8"/>
          </reference>
          <reference field="0" count="1" selected="0">
            <x v="30"/>
          </reference>
        </references>
      </pivotArea>
    </chartFormat>
    <chartFormat chart="25" format="1339">
      <pivotArea type="data" outline="0" fieldPosition="0">
        <references count="2">
          <reference field="4294967294" count="1" selected="0">
            <x v="8"/>
          </reference>
          <reference field="0" count="1" selected="0">
            <x v="7"/>
          </reference>
        </references>
      </pivotArea>
    </chartFormat>
    <chartFormat chart="25" format="1340">
      <pivotArea type="data" outline="0" fieldPosition="0">
        <references count="2">
          <reference field="4294967294" count="1" selected="0">
            <x v="8"/>
          </reference>
          <reference field="0" count="1" selected="0">
            <x v="0"/>
          </reference>
        </references>
      </pivotArea>
    </chartFormat>
    <chartFormat chart="25" format="1341">
      <pivotArea type="data" outline="0" fieldPosition="0">
        <references count="2">
          <reference field="4294967294" count="1" selected="0">
            <x v="8"/>
          </reference>
          <reference field="0" count="1" selected="0">
            <x v="12"/>
          </reference>
        </references>
      </pivotArea>
    </chartFormat>
    <chartFormat chart="25" format="1342">
      <pivotArea type="data" outline="0" fieldPosition="0">
        <references count="2">
          <reference field="4294967294" count="1" selected="0">
            <x v="8"/>
          </reference>
          <reference field="0" count="1" selected="0">
            <x v="23"/>
          </reference>
        </references>
      </pivotArea>
    </chartFormat>
    <chartFormat chart="25" format="1343">
      <pivotArea type="data" outline="0" fieldPosition="0">
        <references count="2">
          <reference field="4294967294" count="1" selected="0">
            <x v="8"/>
          </reference>
          <reference field="0" count="1" selected="0">
            <x v="13"/>
          </reference>
        </references>
      </pivotArea>
    </chartFormat>
    <chartFormat chart="25" format="1344">
      <pivotArea type="data" outline="0" fieldPosition="0">
        <references count="2">
          <reference field="4294967294" count="1" selected="0">
            <x v="8"/>
          </reference>
          <reference field="0" count="1" selected="0">
            <x v="3"/>
          </reference>
        </references>
      </pivotArea>
    </chartFormat>
    <chartFormat chart="25" format="1345">
      <pivotArea type="data" outline="0" fieldPosition="0">
        <references count="2">
          <reference field="4294967294" count="1" selected="0">
            <x v="8"/>
          </reference>
          <reference field="0" count="1" selected="0">
            <x v="8"/>
          </reference>
        </references>
      </pivotArea>
    </chartFormat>
    <chartFormat chart="25" format="1346">
      <pivotArea type="data" outline="0" fieldPosition="0">
        <references count="2">
          <reference field="4294967294" count="1" selected="0">
            <x v="8"/>
          </reference>
          <reference field="0" count="1" selected="0">
            <x v="14"/>
          </reference>
        </references>
      </pivotArea>
    </chartFormat>
    <chartFormat chart="25" format="1347">
      <pivotArea type="data" outline="0" fieldPosition="0">
        <references count="2">
          <reference field="4294967294" count="1" selected="0">
            <x v="8"/>
          </reference>
          <reference field="0" count="1" selected="0">
            <x v="22"/>
          </reference>
        </references>
      </pivotArea>
    </chartFormat>
    <chartFormat chart="25" format="1348">
      <pivotArea type="data" outline="0" fieldPosition="0">
        <references count="2">
          <reference field="4294967294" count="1" selected="0">
            <x v="8"/>
          </reference>
          <reference field="0" count="1" selected="0">
            <x v="2"/>
          </reference>
        </references>
      </pivotArea>
    </chartFormat>
    <chartFormat chart="25" format="1349">
      <pivotArea type="data" outline="0" fieldPosition="0">
        <references count="2">
          <reference field="4294967294" count="1" selected="0">
            <x v="8"/>
          </reference>
          <reference field="0" count="1" selected="0">
            <x v="20"/>
          </reference>
        </references>
      </pivotArea>
    </chartFormat>
    <chartFormat chart="25" format="1350">
      <pivotArea type="data" outline="0" fieldPosition="0">
        <references count="2">
          <reference field="4294967294" count="1" selected="0">
            <x v="8"/>
          </reference>
          <reference field="0" count="1" selected="0">
            <x v="10"/>
          </reference>
        </references>
      </pivotArea>
    </chartFormat>
    <chartFormat chart="25" format="1351">
      <pivotArea type="data" outline="0" fieldPosition="0">
        <references count="2">
          <reference field="4294967294" count="1" selected="0">
            <x v="8"/>
          </reference>
          <reference field="0" count="1" selected="0">
            <x v="4"/>
          </reference>
        </references>
      </pivotArea>
    </chartFormat>
    <chartFormat chart="25" format="1352">
      <pivotArea type="data" outline="0" fieldPosition="0">
        <references count="2">
          <reference field="4294967294" count="1" selected="0">
            <x v="8"/>
          </reference>
          <reference field="0" count="1" selected="0">
            <x v="11"/>
          </reference>
        </references>
      </pivotArea>
    </chartFormat>
    <chartFormat chart="25" format="1353">
      <pivotArea type="data" outline="0" fieldPosition="0">
        <references count="2">
          <reference field="4294967294" count="1" selected="0">
            <x v="8"/>
          </reference>
          <reference field="0" count="1" selected="0">
            <x v="9"/>
          </reference>
        </references>
      </pivotArea>
    </chartFormat>
    <chartFormat chart="25" format="1354">
      <pivotArea type="data" outline="0" fieldPosition="0">
        <references count="2">
          <reference field="4294967294" count="1" selected="0">
            <x v="8"/>
          </reference>
          <reference field="0" count="1" selected="0">
            <x v="29"/>
          </reference>
        </references>
      </pivotArea>
    </chartFormat>
    <chartFormat chart="25" format="1355">
      <pivotArea type="data" outline="0" fieldPosition="0">
        <references count="2">
          <reference field="4294967294" count="1" selected="0">
            <x v="8"/>
          </reference>
          <reference field="0" count="1" selected="0">
            <x v="5"/>
          </reference>
        </references>
      </pivotArea>
    </chartFormat>
    <chartFormat chart="25" format="1356">
      <pivotArea type="data" outline="0" fieldPosition="0">
        <references count="2">
          <reference field="4294967294" count="1" selected="0">
            <x v="8"/>
          </reference>
          <reference field="0" count="1" selected="0">
            <x v="6"/>
          </reference>
        </references>
      </pivotArea>
    </chartFormat>
    <chartFormat chart="25" format="1357">
      <pivotArea type="data" outline="0" fieldPosition="0">
        <references count="2">
          <reference field="4294967294" count="1" selected="0">
            <x v="8"/>
          </reference>
          <reference field="0" count="1" selected="0">
            <x v="1"/>
          </reference>
        </references>
      </pivotArea>
    </chartFormat>
    <chartFormat chart="25" format="1358">
      <pivotArea type="data" outline="0" fieldPosition="0">
        <references count="2">
          <reference field="4294967294" count="1" selected="0">
            <x v="8"/>
          </reference>
          <reference field="0" count="1" selected="0">
            <x v="18"/>
          </reference>
        </references>
      </pivotArea>
    </chartFormat>
    <chartFormat chart="25" format="1359">
      <pivotArea type="data" outline="0" fieldPosition="0">
        <references count="2">
          <reference field="4294967294" count="1" selected="0">
            <x v="8"/>
          </reference>
          <reference field="0" count="1" selected="0">
            <x v="19"/>
          </reference>
        </references>
      </pivotArea>
    </chartFormat>
    <chartFormat chart="25" format="1360">
      <pivotArea type="data" outline="0" fieldPosition="0">
        <references count="2">
          <reference field="4294967294" count="1" selected="0">
            <x v="8"/>
          </reference>
          <reference field="0" count="1" selected="0">
            <x v="27"/>
          </reference>
        </references>
      </pivotArea>
    </chartFormat>
    <chartFormat chart="25" format="1361">
      <pivotArea type="data" outline="0" fieldPosition="0">
        <references count="2">
          <reference field="4294967294" count="1" selected="0">
            <x v="8"/>
          </reference>
          <reference field="0" count="1" selected="0">
            <x v="17"/>
          </reference>
        </references>
      </pivotArea>
    </chartFormat>
    <chartFormat chart="25" format="1362">
      <pivotArea type="data" outline="0" fieldPosition="0">
        <references count="2">
          <reference field="4294967294" count="1" selected="0">
            <x v="8"/>
          </reference>
          <reference field="0" count="1" selected="0">
            <x v="21"/>
          </reference>
        </references>
      </pivotArea>
    </chartFormat>
    <chartFormat chart="25" format="1363">
      <pivotArea type="data" outline="0" fieldPosition="0">
        <references count="2">
          <reference field="4294967294" count="1" selected="0">
            <x v="8"/>
          </reference>
          <reference field="0" count="1" selected="0">
            <x v="16"/>
          </reference>
        </references>
      </pivotArea>
    </chartFormat>
    <chartFormat chart="25" format="1364">
      <pivotArea type="data" outline="0" fieldPosition="0">
        <references count="2">
          <reference field="4294967294" count="1" selected="0">
            <x v="8"/>
          </reference>
          <reference field="0" count="1" selected="0">
            <x v="24"/>
          </reference>
        </references>
      </pivotArea>
    </chartFormat>
    <chartFormat chart="25" format="1365">
      <pivotArea type="data" outline="0" fieldPosition="0">
        <references count="2">
          <reference field="4294967294" count="1" selected="0">
            <x v="8"/>
          </reference>
          <reference field="0" count="1" selected="0">
            <x v="26"/>
          </reference>
        </references>
      </pivotArea>
    </chartFormat>
    <chartFormat chart="26" format="405" series="1">
      <pivotArea type="data" outline="0" fieldPosition="0">
        <references count="1">
          <reference field="4294967294" count="1" selected="0">
            <x v="0"/>
          </reference>
        </references>
      </pivotArea>
    </chartFormat>
    <chartFormat chart="26" format="406">
      <pivotArea type="data" outline="0" fieldPosition="0">
        <references count="2">
          <reference field="4294967294" count="1" selected="0">
            <x v="0"/>
          </reference>
          <reference field="0" count="1" selected="0">
            <x v="15"/>
          </reference>
        </references>
      </pivotArea>
    </chartFormat>
    <chartFormat chart="26" format="407">
      <pivotArea type="data" outline="0" fieldPosition="0">
        <references count="2">
          <reference field="4294967294" count="1" selected="0">
            <x v="0"/>
          </reference>
          <reference field="0" count="1" selected="0">
            <x v="28"/>
          </reference>
        </references>
      </pivotArea>
    </chartFormat>
    <chartFormat chart="26" format="408">
      <pivotArea type="data" outline="0" fieldPosition="0">
        <references count="2">
          <reference field="4294967294" count="1" selected="0">
            <x v="0"/>
          </reference>
          <reference field="0" count="1" selected="0">
            <x v="25"/>
          </reference>
        </references>
      </pivotArea>
    </chartFormat>
    <chartFormat chart="26" format="409">
      <pivotArea type="data" outline="0" fieldPosition="0">
        <references count="2">
          <reference field="4294967294" count="1" selected="0">
            <x v="0"/>
          </reference>
          <reference field="0" count="1" selected="0">
            <x v="30"/>
          </reference>
        </references>
      </pivotArea>
    </chartFormat>
    <chartFormat chart="26" format="410">
      <pivotArea type="data" outline="0" fieldPosition="0">
        <references count="2">
          <reference field="4294967294" count="1" selected="0">
            <x v="0"/>
          </reference>
          <reference field="0" count="1" selected="0">
            <x v="7"/>
          </reference>
        </references>
      </pivotArea>
    </chartFormat>
    <chartFormat chart="26" format="411">
      <pivotArea type="data" outline="0" fieldPosition="0">
        <references count="2">
          <reference field="4294967294" count="1" selected="0">
            <x v="0"/>
          </reference>
          <reference field="0" count="1" selected="0">
            <x v="0"/>
          </reference>
        </references>
      </pivotArea>
    </chartFormat>
    <chartFormat chart="26" format="412">
      <pivotArea type="data" outline="0" fieldPosition="0">
        <references count="2">
          <reference field="4294967294" count="1" selected="0">
            <x v="0"/>
          </reference>
          <reference field="0" count="1" selected="0">
            <x v="12"/>
          </reference>
        </references>
      </pivotArea>
    </chartFormat>
    <chartFormat chart="26" format="413">
      <pivotArea type="data" outline="0" fieldPosition="0">
        <references count="2">
          <reference field="4294967294" count="1" selected="0">
            <x v="0"/>
          </reference>
          <reference field="0" count="1" selected="0">
            <x v="23"/>
          </reference>
        </references>
      </pivotArea>
    </chartFormat>
    <chartFormat chart="26" format="414">
      <pivotArea type="data" outline="0" fieldPosition="0">
        <references count="2">
          <reference field="4294967294" count="1" selected="0">
            <x v="0"/>
          </reference>
          <reference field="0" count="1" selected="0">
            <x v="13"/>
          </reference>
        </references>
      </pivotArea>
    </chartFormat>
    <chartFormat chart="26" format="415">
      <pivotArea type="data" outline="0" fieldPosition="0">
        <references count="2">
          <reference field="4294967294" count="1" selected="0">
            <x v="0"/>
          </reference>
          <reference field="0" count="1" selected="0">
            <x v="3"/>
          </reference>
        </references>
      </pivotArea>
    </chartFormat>
    <chartFormat chart="26" format="416">
      <pivotArea type="data" outline="0" fieldPosition="0">
        <references count="2">
          <reference field="4294967294" count="1" selected="0">
            <x v="0"/>
          </reference>
          <reference field="0" count="1" selected="0">
            <x v="8"/>
          </reference>
        </references>
      </pivotArea>
    </chartFormat>
    <chartFormat chart="26" format="417">
      <pivotArea type="data" outline="0" fieldPosition="0">
        <references count="2">
          <reference field="4294967294" count="1" selected="0">
            <x v="0"/>
          </reference>
          <reference field="0" count="1" selected="0">
            <x v="14"/>
          </reference>
        </references>
      </pivotArea>
    </chartFormat>
    <chartFormat chart="26" format="418">
      <pivotArea type="data" outline="0" fieldPosition="0">
        <references count="2">
          <reference field="4294967294" count="1" selected="0">
            <x v="0"/>
          </reference>
          <reference field="0" count="1" selected="0">
            <x v="22"/>
          </reference>
        </references>
      </pivotArea>
    </chartFormat>
    <chartFormat chart="26" format="419">
      <pivotArea type="data" outline="0" fieldPosition="0">
        <references count="2">
          <reference field="4294967294" count="1" selected="0">
            <x v="0"/>
          </reference>
          <reference field="0" count="1" selected="0">
            <x v="2"/>
          </reference>
        </references>
      </pivotArea>
    </chartFormat>
    <chartFormat chart="26" format="420">
      <pivotArea type="data" outline="0" fieldPosition="0">
        <references count="2">
          <reference field="4294967294" count="1" selected="0">
            <x v="0"/>
          </reference>
          <reference field="0" count="1" selected="0">
            <x v="20"/>
          </reference>
        </references>
      </pivotArea>
    </chartFormat>
    <chartFormat chart="26" format="421">
      <pivotArea type="data" outline="0" fieldPosition="0">
        <references count="2">
          <reference field="4294967294" count="1" selected="0">
            <x v="0"/>
          </reference>
          <reference field="0" count="1" selected="0">
            <x v="10"/>
          </reference>
        </references>
      </pivotArea>
    </chartFormat>
    <chartFormat chart="26" format="422">
      <pivotArea type="data" outline="0" fieldPosition="0">
        <references count="2">
          <reference field="4294967294" count="1" selected="0">
            <x v="0"/>
          </reference>
          <reference field="0" count="1" selected="0">
            <x v="4"/>
          </reference>
        </references>
      </pivotArea>
    </chartFormat>
    <chartFormat chart="26" format="423">
      <pivotArea type="data" outline="0" fieldPosition="0">
        <references count="2">
          <reference field="4294967294" count="1" selected="0">
            <x v="0"/>
          </reference>
          <reference field="0" count="1" selected="0">
            <x v="11"/>
          </reference>
        </references>
      </pivotArea>
    </chartFormat>
    <chartFormat chart="26" format="424">
      <pivotArea type="data" outline="0" fieldPosition="0">
        <references count="2">
          <reference field="4294967294" count="1" selected="0">
            <x v="0"/>
          </reference>
          <reference field="0" count="1" selected="0">
            <x v="9"/>
          </reference>
        </references>
      </pivotArea>
    </chartFormat>
    <chartFormat chart="26" format="425">
      <pivotArea type="data" outline="0" fieldPosition="0">
        <references count="2">
          <reference field="4294967294" count="1" selected="0">
            <x v="0"/>
          </reference>
          <reference field="0" count="1" selected="0">
            <x v="29"/>
          </reference>
        </references>
      </pivotArea>
    </chartFormat>
    <chartFormat chart="26" format="426">
      <pivotArea type="data" outline="0" fieldPosition="0">
        <references count="2">
          <reference field="4294967294" count="1" selected="0">
            <x v="0"/>
          </reference>
          <reference field="0" count="1" selected="0">
            <x v="5"/>
          </reference>
        </references>
      </pivotArea>
    </chartFormat>
    <chartFormat chart="26" format="427">
      <pivotArea type="data" outline="0" fieldPosition="0">
        <references count="2">
          <reference field="4294967294" count="1" selected="0">
            <x v="0"/>
          </reference>
          <reference field="0" count="1" selected="0">
            <x v="6"/>
          </reference>
        </references>
      </pivotArea>
    </chartFormat>
    <chartFormat chart="26" format="428">
      <pivotArea type="data" outline="0" fieldPosition="0">
        <references count="2">
          <reference field="4294967294" count="1" selected="0">
            <x v="0"/>
          </reference>
          <reference field="0" count="1" selected="0">
            <x v="1"/>
          </reference>
        </references>
      </pivotArea>
    </chartFormat>
    <chartFormat chart="26" format="429">
      <pivotArea type="data" outline="0" fieldPosition="0">
        <references count="2">
          <reference field="4294967294" count="1" selected="0">
            <x v="0"/>
          </reference>
          <reference field="0" count="1" selected="0">
            <x v="18"/>
          </reference>
        </references>
      </pivotArea>
    </chartFormat>
    <chartFormat chart="26" format="430">
      <pivotArea type="data" outline="0" fieldPosition="0">
        <references count="2">
          <reference field="4294967294" count="1" selected="0">
            <x v="0"/>
          </reference>
          <reference field="0" count="1" selected="0">
            <x v="19"/>
          </reference>
        </references>
      </pivotArea>
    </chartFormat>
    <chartFormat chart="26" format="431">
      <pivotArea type="data" outline="0" fieldPosition="0">
        <references count="2">
          <reference field="4294967294" count="1" selected="0">
            <x v="0"/>
          </reference>
          <reference field="0" count="1" selected="0">
            <x v="27"/>
          </reference>
        </references>
      </pivotArea>
    </chartFormat>
    <chartFormat chart="26" format="432">
      <pivotArea type="data" outline="0" fieldPosition="0">
        <references count="2">
          <reference field="4294967294" count="1" selected="0">
            <x v="0"/>
          </reference>
          <reference field="0" count="1" selected="0">
            <x v="17"/>
          </reference>
        </references>
      </pivotArea>
    </chartFormat>
    <chartFormat chart="26" format="433">
      <pivotArea type="data" outline="0" fieldPosition="0">
        <references count="2">
          <reference field="4294967294" count="1" selected="0">
            <x v="0"/>
          </reference>
          <reference field="0" count="1" selected="0">
            <x v="21"/>
          </reference>
        </references>
      </pivotArea>
    </chartFormat>
    <chartFormat chart="26" format="434">
      <pivotArea type="data" outline="0" fieldPosition="0">
        <references count="2">
          <reference field="4294967294" count="1" selected="0">
            <x v="0"/>
          </reference>
          <reference field="0" count="1" selected="0">
            <x v="16"/>
          </reference>
        </references>
      </pivotArea>
    </chartFormat>
    <chartFormat chart="26" format="435">
      <pivotArea type="data" outline="0" fieldPosition="0">
        <references count="2">
          <reference field="4294967294" count="1" selected="0">
            <x v="0"/>
          </reference>
          <reference field="0" count="1" selected="0">
            <x v="24"/>
          </reference>
        </references>
      </pivotArea>
    </chartFormat>
    <chartFormat chart="26" format="436">
      <pivotArea type="data" outline="0" fieldPosition="0">
        <references count="2">
          <reference field="4294967294" count="1" selected="0">
            <x v="0"/>
          </reference>
          <reference field="0" count="1" selected="0">
            <x v="26"/>
          </reference>
        </references>
      </pivotArea>
    </chartFormat>
    <chartFormat chart="26" format="437" series="1">
      <pivotArea type="data" outline="0" fieldPosition="0">
        <references count="1">
          <reference field="4294967294" count="1" selected="0">
            <x v="1"/>
          </reference>
        </references>
      </pivotArea>
    </chartFormat>
    <chartFormat chart="26" format="438">
      <pivotArea type="data" outline="0" fieldPosition="0">
        <references count="2">
          <reference field="4294967294" count="1" selected="0">
            <x v="1"/>
          </reference>
          <reference field="0" count="1" selected="0">
            <x v="15"/>
          </reference>
        </references>
      </pivotArea>
    </chartFormat>
    <chartFormat chart="26" format="439">
      <pivotArea type="data" outline="0" fieldPosition="0">
        <references count="2">
          <reference field="4294967294" count="1" selected="0">
            <x v="1"/>
          </reference>
          <reference field="0" count="1" selected="0">
            <x v="28"/>
          </reference>
        </references>
      </pivotArea>
    </chartFormat>
    <chartFormat chart="26" format="440">
      <pivotArea type="data" outline="0" fieldPosition="0">
        <references count="2">
          <reference field="4294967294" count="1" selected="0">
            <x v="1"/>
          </reference>
          <reference field="0" count="1" selected="0">
            <x v="25"/>
          </reference>
        </references>
      </pivotArea>
    </chartFormat>
    <chartFormat chart="26" format="441">
      <pivotArea type="data" outline="0" fieldPosition="0">
        <references count="2">
          <reference field="4294967294" count="1" selected="0">
            <x v="1"/>
          </reference>
          <reference field="0" count="1" selected="0">
            <x v="30"/>
          </reference>
        </references>
      </pivotArea>
    </chartFormat>
    <chartFormat chart="26" format="442">
      <pivotArea type="data" outline="0" fieldPosition="0">
        <references count="2">
          <reference field="4294967294" count="1" selected="0">
            <x v="1"/>
          </reference>
          <reference field="0" count="1" selected="0">
            <x v="7"/>
          </reference>
        </references>
      </pivotArea>
    </chartFormat>
    <chartFormat chart="26" format="443">
      <pivotArea type="data" outline="0" fieldPosition="0">
        <references count="2">
          <reference field="4294967294" count="1" selected="0">
            <x v="1"/>
          </reference>
          <reference field="0" count="1" selected="0">
            <x v="0"/>
          </reference>
        </references>
      </pivotArea>
    </chartFormat>
    <chartFormat chart="26" format="444">
      <pivotArea type="data" outline="0" fieldPosition="0">
        <references count="2">
          <reference field="4294967294" count="1" selected="0">
            <x v="1"/>
          </reference>
          <reference field="0" count="1" selected="0">
            <x v="12"/>
          </reference>
        </references>
      </pivotArea>
    </chartFormat>
    <chartFormat chart="26" format="445">
      <pivotArea type="data" outline="0" fieldPosition="0">
        <references count="2">
          <reference field="4294967294" count="1" selected="0">
            <x v="1"/>
          </reference>
          <reference field="0" count="1" selected="0">
            <x v="23"/>
          </reference>
        </references>
      </pivotArea>
    </chartFormat>
    <chartFormat chart="26" format="446">
      <pivotArea type="data" outline="0" fieldPosition="0">
        <references count="2">
          <reference field="4294967294" count="1" selected="0">
            <x v="1"/>
          </reference>
          <reference field="0" count="1" selected="0">
            <x v="13"/>
          </reference>
        </references>
      </pivotArea>
    </chartFormat>
    <chartFormat chart="26" format="447">
      <pivotArea type="data" outline="0" fieldPosition="0">
        <references count="2">
          <reference field="4294967294" count="1" selected="0">
            <x v="1"/>
          </reference>
          <reference field="0" count="1" selected="0">
            <x v="3"/>
          </reference>
        </references>
      </pivotArea>
    </chartFormat>
    <chartFormat chart="26" format="448">
      <pivotArea type="data" outline="0" fieldPosition="0">
        <references count="2">
          <reference field="4294967294" count="1" selected="0">
            <x v="1"/>
          </reference>
          <reference field="0" count="1" selected="0">
            <x v="8"/>
          </reference>
        </references>
      </pivotArea>
    </chartFormat>
    <chartFormat chart="26" format="449">
      <pivotArea type="data" outline="0" fieldPosition="0">
        <references count="2">
          <reference field="4294967294" count="1" selected="0">
            <x v="1"/>
          </reference>
          <reference field="0" count="1" selected="0">
            <x v="14"/>
          </reference>
        </references>
      </pivotArea>
    </chartFormat>
    <chartFormat chart="26" format="450">
      <pivotArea type="data" outline="0" fieldPosition="0">
        <references count="2">
          <reference field="4294967294" count="1" selected="0">
            <x v="1"/>
          </reference>
          <reference field="0" count="1" selected="0">
            <x v="22"/>
          </reference>
        </references>
      </pivotArea>
    </chartFormat>
    <chartFormat chart="26" format="451">
      <pivotArea type="data" outline="0" fieldPosition="0">
        <references count="2">
          <reference field="4294967294" count="1" selected="0">
            <x v="1"/>
          </reference>
          <reference field="0" count="1" selected="0">
            <x v="2"/>
          </reference>
        </references>
      </pivotArea>
    </chartFormat>
    <chartFormat chart="26" format="452">
      <pivotArea type="data" outline="0" fieldPosition="0">
        <references count="2">
          <reference field="4294967294" count="1" selected="0">
            <x v="1"/>
          </reference>
          <reference field="0" count="1" selected="0">
            <x v="20"/>
          </reference>
        </references>
      </pivotArea>
    </chartFormat>
    <chartFormat chart="26" format="453">
      <pivotArea type="data" outline="0" fieldPosition="0">
        <references count="2">
          <reference field="4294967294" count="1" selected="0">
            <x v="1"/>
          </reference>
          <reference field="0" count="1" selected="0">
            <x v="10"/>
          </reference>
        </references>
      </pivotArea>
    </chartFormat>
    <chartFormat chart="26" format="454">
      <pivotArea type="data" outline="0" fieldPosition="0">
        <references count="2">
          <reference field="4294967294" count="1" selected="0">
            <x v="1"/>
          </reference>
          <reference field="0" count="1" selected="0">
            <x v="4"/>
          </reference>
        </references>
      </pivotArea>
    </chartFormat>
    <chartFormat chart="26" format="455">
      <pivotArea type="data" outline="0" fieldPosition="0">
        <references count="2">
          <reference field="4294967294" count="1" selected="0">
            <x v="1"/>
          </reference>
          <reference field="0" count="1" selected="0">
            <x v="11"/>
          </reference>
        </references>
      </pivotArea>
    </chartFormat>
    <chartFormat chart="26" format="456">
      <pivotArea type="data" outline="0" fieldPosition="0">
        <references count="2">
          <reference field="4294967294" count="1" selected="0">
            <x v="1"/>
          </reference>
          <reference field="0" count="1" selected="0">
            <x v="9"/>
          </reference>
        </references>
      </pivotArea>
    </chartFormat>
    <chartFormat chart="26" format="457">
      <pivotArea type="data" outline="0" fieldPosition="0">
        <references count="2">
          <reference field="4294967294" count="1" selected="0">
            <x v="1"/>
          </reference>
          <reference field="0" count="1" selected="0">
            <x v="29"/>
          </reference>
        </references>
      </pivotArea>
    </chartFormat>
    <chartFormat chart="26" format="458">
      <pivotArea type="data" outline="0" fieldPosition="0">
        <references count="2">
          <reference field="4294967294" count="1" selected="0">
            <x v="1"/>
          </reference>
          <reference field="0" count="1" selected="0">
            <x v="5"/>
          </reference>
        </references>
      </pivotArea>
    </chartFormat>
    <chartFormat chart="26" format="459">
      <pivotArea type="data" outline="0" fieldPosition="0">
        <references count="2">
          <reference field="4294967294" count="1" selected="0">
            <x v="1"/>
          </reference>
          <reference field="0" count="1" selected="0">
            <x v="6"/>
          </reference>
        </references>
      </pivotArea>
    </chartFormat>
    <chartFormat chart="26" format="460">
      <pivotArea type="data" outline="0" fieldPosition="0">
        <references count="2">
          <reference field="4294967294" count="1" selected="0">
            <x v="1"/>
          </reference>
          <reference field="0" count="1" selected="0">
            <x v="1"/>
          </reference>
        </references>
      </pivotArea>
    </chartFormat>
    <chartFormat chart="26" format="461">
      <pivotArea type="data" outline="0" fieldPosition="0">
        <references count="2">
          <reference field="4294967294" count="1" selected="0">
            <x v="1"/>
          </reference>
          <reference field="0" count="1" selected="0">
            <x v="18"/>
          </reference>
        </references>
      </pivotArea>
    </chartFormat>
    <chartFormat chart="26" format="462">
      <pivotArea type="data" outline="0" fieldPosition="0">
        <references count="2">
          <reference field="4294967294" count="1" selected="0">
            <x v="1"/>
          </reference>
          <reference field="0" count="1" selected="0">
            <x v="19"/>
          </reference>
        </references>
      </pivotArea>
    </chartFormat>
    <chartFormat chart="26" format="463">
      <pivotArea type="data" outline="0" fieldPosition="0">
        <references count="2">
          <reference field="4294967294" count="1" selected="0">
            <x v="1"/>
          </reference>
          <reference field="0" count="1" selected="0">
            <x v="27"/>
          </reference>
        </references>
      </pivotArea>
    </chartFormat>
    <chartFormat chart="26" format="464">
      <pivotArea type="data" outline="0" fieldPosition="0">
        <references count="2">
          <reference field="4294967294" count="1" selected="0">
            <x v="1"/>
          </reference>
          <reference field="0" count="1" selected="0">
            <x v="17"/>
          </reference>
        </references>
      </pivotArea>
    </chartFormat>
    <chartFormat chart="26" format="465">
      <pivotArea type="data" outline="0" fieldPosition="0">
        <references count="2">
          <reference field="4294967294" count="1" selected="0">
            <x v="1"/>
          </reference>
          <reference field="0" count="1" selected="0">
            <x v="21"/>
          </reference>
        </references>
      </pivotArea>
    </chartFormat>
    <chartFormat chart="26" format="466">
      <pivotArea type="data" outline="0" fieldPosition="0">
        <references count="2">
          <reference field="4294967294" count="1" selected="0">
            <x v="1"/>
          </reference>
          <reference field="0" count="1" selected="0">
            <x v="16"/>
          </reference>
        </references>
      </pivotArea>
    </chartFormat>
    <chartFormat chart="26" format="467">
      <pivotArea type="data" outline="0" fieldPosition="0">
        <references count="2">
          <reference field="4294967294" count="1" selected="0">
            <x v="1"/>
          </reference>
          <reference field="0" count="1" selected="0">
            <x v="24"/>
          </reference>
        </references>
      </pivotArea>
    </chartFormat>
    <chartFormat chart="26" format="468">
      <pivotArea type="data" outline="0" fieldPosition="0">
        <references count="2">
          <reference field="4294967294" count="1" selected="0">
            <x v="1"/>
          </reference>
          <reference field="0" count="1" selected="0">
            <x v="26"/>
          </reference>
        </references>
      </pivotArea>
    </chartFormat>
    <chartFormat chart="26" format="469" series="1">
      <pivotArea type="data" outline="0" fieldPosition="0">
        <references count="1">
          <reference field="4294967294" count="1" selected="0">
            <x v="2"/>
          </reference>
        </references>
      </pivotArea>
    </chartFormat>
    <chartFormat chart="26" format="470">
      <pivotArea type="data" outline="0" fieldPosition="0">
        <references count="2">
          <reference field="4294967294" count="1" selected="0">
            <x v="2"/>
          </reference>
          <reference field="0" count="1" selected="0">
            <x v="15"/>
          </reference>
        </references>
      </pivotArea>
    </chartFormat>
    <chartFormat chart="26" format="471">
      <pivotArea type="data" outline="0" fieldPosition="0">
        <references count="2">
          <reference field="4294967294" count="1" selected="0">
            <x v="2"/>
          </reference>
          <reference field="0" count="1" selected="0">
            <x v="28"/>
          </reference>
        </references>
      </pivotArea>
    </chartFormat>
    <chartFormat chart="26" format="472">
      <pivotArea type="data" outline="0" fieldPosition="0">
        <references count="2">
          <reference field="4294967294" count="1" selected="0">
            <x v="2"/>
          </reference>
          <reference field="0" count="1" selected="0">
            <x v="25"/>
          </reference>
        </references>
      </pivotArea>
    </chartFormat>
    <chartFormat chart="26" format="473">
      <pivotArea type="data" outline="0" fieldPosition="0">
        <references count="2">
          <reference field="4294967294" count="1" selected="0">
            <x v="2"/>
          </reference>
          <reference field="0" count="1" selected="0">
            <x v="30"/>
          </reference>
        </references>
      </pivotArea>
    </chartFormat>
    <chartFormat chart="26" format="474">
      <pivotArea type="data" outline="0" fieldPosition="0">
        <references count="2">
          <reference field="4294967294" count="1" selected="0">
            <x v="2"/>
          </reference>
          <reference field="0" count="1" selected="0">
            <x v="7"/>
          </reference>
        </references>
      </pivotArea>
    </chartFormat>
    <chartFormat chart="26" format="475">
      <pivotArea type="data" outline="0" fieldPosition="0">
        <references count="2">
          <reference field="4294967294" count="1" selected="0">
            <x v="2"/>
          </reference>
          <reference field="0" count="1" selected="0">
            <x v="0"/>
          </reference>
        </references>
      </pivotArea>
    </chartFormat>
    <chartFormat chart="26" format="476">
      <pivotArea type="data" outline="0" fieldPosition="0">
        <references count="2">
          <reference field="4294967294" count="1" selected="0">
            <x v="2"/>
          </reference>
          <reference field="0" count="1" selected="0">
            <x v="12"/>
          </reference>
        </references>
      </pivotArea>
    </chartFormat>
    <chartFormat chart="26" format="477">
      <pivotArea type="data" outline="0" fieldPosition="0">
        <references count="2">
          <reference field="4294967294" count="1" selected="0">
            <x v="2"/>
          </reference>
          <reference field="0" count="1" selected="0">
            <x v="23"/>
          </reference>
        </references>
      </pivotArea>
    </chartFormat>
    <chartFormat chart="26" format="478">
      <pivotArea type="data" outline="0" fieldPosition="0">
        <references count="2">
          <reference field="4294967294" count="1" selected="0">
            <x v="2"/>
          </reference>
          <reference field="0" count="1" selected="0">
            <x v="13"/>
          </reference>
        </references>
      </pivotArea>
    </chartFormat>
    <chartFormat chart="26" format="479">
      <pivotArea type="data" outline="0" fieldPosition="0">
        <references count="2">
          <reference field="4294967294" count="1" selected="0">
            <x v="2"/>
          </reference>
          <reference field="0" count="1" selected="0">
            <x v="3"/>
          </reference>
        </references>
      </pivotArea>
    </chartFormat>
    <chartFormat chart="26" format="480">
      <pivotArea type="data" outline="0" fieldPosition="0">
        <references count="2">
          <reference field="4294967294" count="1" selected="0">
            <x v="2"/>
          </reference>
          <reference field="0" count="1" selected="0">
            <x v="8"/>
          </reference>
        </references>
      </pivotArea>
    </chartFormat>
    <chartFormat chart="26" format="481">
      <pivotArea type="data" outline="0" fieldPosition="0">
        <references count="2">
          <reference field="4294967294" count="1" selected="0">
            <x v="2"/>
          </reference>
          <reference field="0" count="1" selected="0">
            <x v="14"/>
          </reference>
        </references>
      </pivotArea>
    </chartFormat>
    <chartFormat chart="26" format="482">
      <pivotArea type="data" outline="0" fieldPosition="0">
        <references count="2">
          <reference field="4294967294" count="1" selected="0">
            <x v="2"/>
          </reference>
          <reference field="0" count="1" selected="0">
            <x v="22"/>
          </reference>
        </references>
      </pivotArea>
    </chartFormat>
    <chartFormat chart="26" format="483">
      <pivotArea type="data" outline="0" fieldPosition="0">
        <references count="2">
          <reference field="4294967294" count="1" selected="0">
            <x v="2"/>
          </reference>
          <reference field="0" count="1" selected="0">
            <x v="2"/>
          </reference>
        </references>
      </pivotArea>
    </chartFormat>
    <chartFormat chart="26" format="484">
      <pivotArea type="data" outline="0" fieldPosition="0">
        <references count="2">
          <reference field="4294967294" count="1" selected="0">
            <x v="2"/>
          </reference>
          <reference field="0" count="1" selected="0">
            <x v="20"/>
          </reference>
        </references>
      </pivotArea>
    </chartFormat>
    <chartFormat chart="26" format="485">
      <pivotArea type="data" outline="0" fieldPosition="0">
        <references count="2">
          <reference field="4294967294" count="1" selected="0">
            <x v="2"/>
          </reference>
          <reference field="0" count="1" selected="0">
            <x v="10"/>
          </reference>
        </references>
      </pivotArea>
    </chartFormat>
    <chartFormat chart="26" format="486">
      <pivotArea type="data" outline="0" fieldPosition="0">
        <references count="2">
          <reference field="4294967294" count="1" selected="0">
            <x v="2"/>
          </reference>
          <reference field="0" count="1" selected="0">
            <x v="4"/>
          </reference>
        </references>
      </pivotArea>
    </chartFormat>
    <chartFormat chart="26" format="487">
      <pivotArea type="data" outline="0" fieldPosition="0">
        <references count="2">
          <reference field="4294967294" count="1" selected="0">
            <x v="2"/>
          </reference>
          <reference field="0" count="1" selected="0">
            <x v="11"/>
          </reference>
        </references>
      </pivotArea>
    </chartFormat>
    <chartFormat chart="26" format="488">
      <pivotArea type="data" outline="0" fieldPosition="0">
        <references count="2">
          <reference field="4294967294" count="1" selected="0">
            <x v="2"/>
          </reference>
          <reference field="0" count="1" selected="0">
            <x v="9"/>
          </reference>
        </references>
      </pivotArea>
    </chartFormat>
    <chartFormat chart="26" format="489">
      <pivotArea type="data" outline="0" fieldPosition="0">
        <references count="2">
          <reference field="4294967294" count="1" selected="0">
            <x v="2"/>
          </reference>
          <reference field="0" count="1" selected="0">
            <x v="29"/>
          </reference>
        </references>
      </pivotArea>
    </chartFormat>
    <chartFormat chart="26" format="490">
      <pivotArea type="data" outline="0" fieldPosition="0">
        <references count="2">
          <reference field="4294967294" count="1" selected="0">
            <x v="2"/>
          </reference>
          <reference field="0" count="1" selected="0">
            <x v="5"/>
          </reference>
        </references>
      </pivotArea>
    </chartFormat>
    <chartFormat chart="26" format="491">
      <pivotArea type="data" outline="0" fieldPosition="0">
        <references count="2">
          <reference field="4294967294" count="1" selected="0">
            <x v="2"/>
          </reference>
          <reference field="0" count="1" selected="0">
            <x v="6"/>
          </reference>
        </references>
      </pivotArea>
    </chartFormat>
    <chartFormat chart="26" format="492">
      <pivotArea type="data" outline="0" fieldPosition="0">
        <references count="2">
          <reference field="4294967294" count="1" selected="0">
            <x v="2"/>
          </reference>
          <reference field="0" count="1" selected="0">
            <x v="1"/>
          </reference>
        </references>
      </pivotArea>
    </chartFormat>
    <chartFormat chart="26" format="493">
      <pivotArea type="data" outline="0" fieldPosition="0">
        <references count="2">
          <reference field="4294967294" count="1" selected="0">
            <x v="2"/>
          </reference>
          <reference field="0" count="1" selected="0">
            <x v="18"/>
          </reference>
        </references>
      </pivotArea>
    </chartFormat>
    <chartFormat chart="26" format="494">
      <pivotArea type="data" outline="0" fieldPosition="0">
        <references count="2">
          <reference field="4294967294" count="1" selected="0">
            <x v="2"/>
          </reference>
          <reference field="0" count="1" selected="0">
            <x v="19"/>
          </reference>
        </references>
      </pivotArea>
    </chartFormat>
    <chartFormat chart="26" format="495">
      <pivotArea type="data" outline="0" fieldPosition="0">
        <references count="2">
          <reference field="4294967294" count="1" selected="0">
            <x v="2"/>
          </reference>
          <reference field="0" count="1" selected="0">
            <x v="27"/>
          </reference>
        </references>
      </pivotArea>
    </chartFormat>
    <chartFormat chart="26" format="496">
      <pivotArea type="data" outline="0" fieldPosition="0">
        <references count="2">
          <reference field="4294967294" count="1" selected="0">
            <x v="2"/>
          </reference>
          <reference field="0" count="1" selected="0">
            <x v="17"/>
          </reference>
        </references>
      </pivotArea>
    </chartFormat>
    <chartFormat chart="26" format="497">
      <pivotArea type="data" outline="0" fieldPosition="0">
        <references count="2">
          <reference field="4294967294" count="1" selected="0">
            <x v="2"/>
          </reference>
          <reference field="0" count="1" selected="0">
            <x v="21"/>
          </reference>
        </references>
      </pivotArea>
    </chartFormat>
    <chartFormat chart="26" format="498">
      <pivotArea type="data" outline="0" fieldPosition="0">
        <references count="2">
          <reference field="4294967294" count="1" selected="0">
            <x v="2"/>
          </reference>
          <reference field="0" count="1" selected="0">
            <x v="16"/>
          </reference>
        </references>
      </pivotArea>
    </chartFormat>
    <chartFormat chart="26" format="499">
      <pivotArea type="data" outline="0" fieldPosition="0">
        <references count="2">
          <reference field="4294967294" count="1" selected="0">
            <x v="2"/>
          </reference>
          <reference field="0" count="1" selected="0">
            <x v="24"/>
          </reference>
        </references>
      </pivotArea>
    </chartFormat>
    <chartFormat chart="26" format="500">
      <pivotArea type="data" outline="0" fieldPosition="0">
        <references count="2">
          <reference field="4294967294" count="1" selected="0">
            <x v="2"/>
          </reference>
          <reference field="0" count="1" selected="0">
            <x v="26"/>
          </reference>
        </references>
      </pivotArea>
    </chartFormat>
    <chartFormat chart="26" format="501" series="1">
      <pivotArea type="data" outline="0" fieldPosition="0">
        <references count="1">
          <reference field="4294967294" count="1" selected="0">
            <x v="3"/>
          </reference>
        </references>
      </pivotArea>
    </chartFormat>
    <chartFormat chart="26" format="502">
      <pivotArea type="data" outline="0" fieldPosition="0">
        <references count="2">
          <reference field="4294967294" count="1" selected="0">
            <x v="3"/>
          </reference>
          <reference field="0" count="1" selected="0">
            <x v="15"/>
          </reference>
        </references>
      </pivotArea>
    </chartFormat>
    <chartFormat chart="26" format="503">
      <pivotArea type="data" outline="0" fieldPosition="0">
        <references count="2">
          <reference field="4294967294" count="1" selected="0">
            <x v="3"/>
          </reference>
          <reference field="0" count="1" selected="0">
            <x v="28"/>
          </reference>
        </references>
      </pivotArea>
    </chartFormat>
    <chartFormat chart="26" format="504">
      <pivotArea type="data" outline="0" fieldPosition="0">
        <references count="2">
          <reference field="4294967294" count="1" selected="0">
            <x v="3"/>
          </reference>
          <reference field="0" count="1" selected="0">
            <x v="25"/>
          </reference>
        </references>
      </pivotArea>
    </chartFormat>
    <chartFormat chart="26" format="505">
      <pivotArea type="data" outline="0" fieldPosition="0">
        <references count="2">
          <reference field="4294967294" count="1" selected="0">
            <x v="3"/>
          </reference>
          <reference field="0" count="1" selected="0">
            <x v="30"/>
          </reference>
        </references>
      </pivotArea>
    </chartFormat>
    <chartFormat chart="26" format="506">
      <pivotArea type="data" outline="0" fieldPosition="0">
        <references count="2">
          <reference field="4294967294" count="1" selected="0">
            <x v="3"/>
          </reference>
          <reference field="0" count="1" selected="0">
            <x v="7"/>
          </reference>
        </references>
      </pivotArea>
    </chartFormat>
    <chartFormat chart="26" format="507">
      <pivotArea type="data" outline="0" fieldPosition="0">
        <references count="2">
          <reference field="4294967294" count="1" selected="0">
            <x v="3"/>
          </reference>
          <reference field="0" count="1" selected="0">
            <x v="0"/>
          </reference>
        </references>
      </pivotArea>
    </chartFormat>
    <chartFormat chart="26" format="508">
      <pivotArea type="data" outline="0" fieldPosition="0">
        <references count="2">
          <reference field="4294967294" count="1" selected="0">
            <x v="3"/>
          </reference>
          <reference field="0" count="1" selected="0">
            <x v="12"/>
          </reference>
        </references>
      </pivotArea>
    </chartFormat>
    <chartFormat chart="26" format="509">
      <pivotArea type="data" outline="0" fieldPosition="0">
        <references count="2">
          <reference field="4294967294" count="1" selected="0">
            <x v="3"/>
          </reference>
          <reference field="0" count="1" selected="0">
            <x v="23"/>
          </reference>
        </references>
      </pivotArea>
    </chartFormat>
    <chartFormat chart="26" format="510">
      <pivotArea type="data" outline="0" fieldPosition="0">
        <references count="2">
          <reference field="4294967294" count="1" selected="0">
            <x v="3"/>
          </reference>
          <reference field="0" count="1" selected="0">
            <x v="13"/>
          </reference>
        </references>
      </pivotArea>
    </chartFormat>
    <chartFormat chart="26" format="511">
      <pivotArea type="data" outline="0" fieldPosition="0">
        <references count="2">
          <reference field="4294967294" count="1" selected="0">
            <x v="3"/>
          </reference>
          <reference field="0" count="1" selected="0">
            <x v="3"/>
          </reference>
        </references>
      </pivotArea>
    </chartFormat>
    <chartFormat chart="26" format="512">
      <pivotArea type="data" outline="0" fieldPosition="0">
        <references count="2">
          <reference field="4294967294" count="1" selected="0">
            <x v="3"/>
          </reference>
          <reference field="0" count="1" selected="0">
            <x v="8"/>
          </reference>
        </references>
      </pivotArea>
    </chartFormat>
    <chartFormat chart="26" format="513">
      <pivotArea type="data" outline="0" fieldPosition="0">
        <references count="2">
          <reference field="4294967294" count="1" selected="0">
            <x v="3"/>
          </reference>
          <reference field="0" count="1" selected="0">
            <x v="14"/>
          </reference>
        </references>
      </pivotArea>
    </chartFormat>
    <chartFormat chart="26" format="514">
      <pivotArea type="data" outline="0" fieldPosition="0">
        <references count="2">
          <reference field="4294967294" count="1" selected="0">
            <x v="3"/>
          </reference>
          <reference field="0" count="1" selected="0">
            <x v="22"/>
          </reference>
        </references>
      </pivotArea>
    </chartFormat>
    <chartFormat chart="26" format="515">
      <pivotArea type="data" outline="0" fieldPosition="0">
        <references count="2">
          <reference field="4294967294" count="1" selected="0">
            <x v="3"/>
          </reference>
          <reference field="0" count="1" selected="0">
            <x v="2"/>
          </reference>
        </references>
      </pivotArea>
    </chartFormat>
    <chartFormat chart="26" format="516">
      <pivotArea type="data" outline="0" fieldPosition="0">
        <references count="2">
          <reference field="4294967294" count="1" selected="0">
            <x v="3"/>
          </reference>
          <reference field="0" count="1" selected="0">
            <x v="20"/>
          </reference>
        </references>
      </pivotArea>
    </chartFormat>
    <chartFormat chart="26" format="517">
      <pivotArea type="data" outline="0" fieldPosition="0">
        <references count="2">
          <reference field="4294967294" count="1" selected="0">
            <x v="3"/>
          </reference>
          <reference field="0" count="1" selected="0">
            <x v="10"/>
          </reference>
        </references>
      </pivotArea>
    </chartFormat>
    <chartFormat chart="26" format="518">
      <pivotArea type="data" outline="0" fieldPosition="0">
        <references count="2">
          <reference field="4294967294" count="1" selected="0">
            <x v="3"/>
          </reference>
          <reference field="0" count="1" selected="0">
            <x v="4"/>
          </reference>
        </references>
      </pivotArea>
    </chartFormat>
    <chartFormat chart="26" format="519">
      <pivotArea type="data" outline="0" fieldPosition="0">
        <references count="2">
          <reference field="4294967294" count="1" selected="0">
            <x v="3"/>
          </reference>
          <reference field="0" count="1" selected="0">
            <x v="11"/>
          </reference>
        </references>
      </pivotArea>
    </chartFormat>
    <chartFormat chart="26" format="520">
      <pivotArea type="data" outline="0" fieldPosition="0">
        <references count="2">
          <reference field="4294967294" count="1" selected="0">
            <x v="3"/>
          </reference>
          <reference field="0" count="1" selected="0">
            <x v="9"/>
          </reference>
        </references>
      </pivotArea>
    </chartFormat>
    <chartFormat chart="26" format="521">
      <pivotArea type="data" outline="0" fieldPosition="0">
        <references count="2">
          <reference field="4294967294" count="1" selected="0">
            <x v="3"/>
          </reference>
          <reference field="0" count="1" selected="0">
            <x v="29"/>
          </reference>
        </references>
      </pivotArea>
    </chartFormat>
    <chartFormat chart="26" format="522">
      <pivotArea type="data" outline="0" fieldPosition="0">
        <references count="2">
          <reference field="4294967294" count="1" selected="0">
            <x v="3"/>
          </reference>
          <reference field="0" count="1" selected="0">
            <x v="5"/>
          </reference>
        </references>
      </pivotArea>
    </chartFormat>
    <chartFormat chart="26" format="523">
      <pivotArea type="data" outline="0" fieldPosition="0">
        <references count="2">
          <reference field="4294967294" count="1" selected="0">
            <x v="3"/>
          </reference>
          <reference field="0" count="1" selected="0">
            <x v="6"/>
          </reference>
        </references>
      </pivotArea>
    </chartFormat>
    <chartFormat chart="26" format="524">
      <pivotArea type="data" outline="0" fieldPosition="0">
        <references count="2">
          <reference field="4294967294" count="1" selected="0">
            <x v="3"/>
          </reference>
          <reference field="0" count="1" selected="0">
            <x v="1"/>
          </reference>
        </references>
      </pivotArea>
    </chartFormat>
    <chartFormat chart="26" format="525">
      <pivotArea type="data" outline="0" fieldPosition="0">
        <references count="2">
          <reference field="4294967294" count="1" selected="0">
            <x v="3"/>
          </reference>
          <reference field="0" count="1" selected="0">
            <x v="18"/>
          </reference>
        </references>
      </pivotArea>
    </chartFormat>
    <chartFormat chart="26" format="526">
      <pivotArea type="data" outline="0" fieldPosition="0">
        <references count="2">
          <reference field="4294967294" count="1" selected="0">
            <x v="3"/>
          </reference>
          <reference field="0" count="1" selected="0">
            <x v="19"/>
          </reference>
        </references>
      </pivotArea>
    </chartFormat>
    <chartFormat chart="26" format="527">
      <pivotArea type="data" outline="0" fieldPosition="0">
        <references count="2">
          <reference field="4294967294" count="1" selected="0">
            <x v="3"/>
          </reference>
          <reference field="0" count="1" selected="0">
            <x v="27"/>
          </reference>
        </references>
      </pivotArea>
    </chartFormat>
    <chartFormat chart="26" format="528">
      <pivotArea type="data" outline="0" fieldPosition="0">
        <references count="2">
          <reference field="4294967294" count="1" selected="0">
            <x v="3"/>
          </reference>
          <reference field="0" count="1" selected="0">
            <x v="17"/>
          </reference>
        </references>
      </pivotArea>
    </chartFormat>
    <chartFormat chart="26" format="529">
      <pivotArea type="data" outline="0" fieldPosition="0">
        <references count="2">
          <reference field="4294967294" count="1" selected="0">
            <x v="3"/>
          </reference>
          <reference field="0" count="1" selected="0">
            <x v="21"/>
          </reference>
        </references>
      </pivotArea>
    </chartFormat>
    <chartFormat chart="26" format="530">
      <pivotArea type="data" outline="0" fieldPosition="0">
        <references count="2">
          <reference field="4294967294" count="1" selected="0">
            <x v="3"/>
          </reference>
          <reference field="0" count="1" selected="0">
            <x v="16"/>
          </reference>
        </references>
      </pivotArea>
    </chartFormat>
    <chartFormat chart="26" format="531">
      <pivotArea type="data" outline="0" fieldPosition="0">
        <references count="2">
          <reference field="4294967294" count="1" selected="0">
            <x v="3"/>
          </reference>
          <reference field="0" count="1" selected="0">
            <x v="24"/>
          </reference>
        </references>
      </pivotArea>
    </chartFormat>
    <chartFormat chart="26" format="532">
      <pivotArea type="data" outline="0" fieldPosition="0">
        <references count="2">
          <reference field="4294967294" count="1" selected="0">
            <x v="3"/>
          </reference>
          <reference field="0" count="1" selected="0">
            <x v="26"/>
          </reference>
        </references>
      </pivotArea>
    </chartFormat>
    <chartFormat chart="26" format="533" series="1">
      <pivotArea type="data" outline="0" fieldPosition="0">
        <references count="1">
          <reference field="4294967294" count="1" selected="0">
            <x v="4"/>
          </reference>
        </references>
      </pivotArea>
    </chartFormat>
    <chartFormat chart="26" format="534">
      <pivotArea type="data" outline="0" fieldPosition="0">
        <references count="2">
          <reference field="4294967294" count="1" selected="0">
            <x v="4"/>
          </reference>
          <reference field="0" count="1" selected="0">
            <x v="15"/>
          </reference>
        </references>
      </pivotArea>
    </chartFormat>
    <chartFormat chart="26" format="535">
      <pivotArea type="data" outline="0" fieldPosition="0">
        <references count="2">
          <reference field="4294967294" count="1" selected="0">
            <x v="4"/>
          </reference>
          <reference field="0" count="1" selected="0">
            <x v="28"/>
          </reference>
        </references>
      </pivotArea>
    </chartFormat>
    <chartFormat chart="26" format="536">
      <pivotArea type="data" outline="0" fieldPosition="0">
        <references count="2">
          <reference field="4294967294" count="1" selected="0">
            <x v="4"/>
          </reference>
          <reference field="0" count="1" selected="0">
            <x v="25"/>
          </reference>
        </references>
      </pivotArea>
    </chartFormat>
    <chartFormat chart="26" format="537">
      <pivotArea type="data" outline="0" fieldPosition="0">
        <references count="2">
          <reference field="4294967294" count="1" selected="0">
            <x v="4"/>
          </reference>
          <reference field="0" count="1" selected="0">
            <x v="30"/>
          </reference>
        </references>
      </pivotArea>
    </chartFormat>
    <chartFormat chart="26" format="538">
      <pivotArea type="data" outline="0" fieldPosition="0">
        <references count="2">
          <reference field="4294967294" count="1" selected="0">
            <x v="4"/>
          </reference>
          <reference field="0" count="1" selected="0">
            <x v="7"/>
          </reference>
        </references>
      </pivotArea>
    </chartFormat>
    <chartFormat chart="26" format="539">
      <pivotArea type="data" outline="0" fieldPosition="0">
        <references count="2">
          <reference field="4294967294" count="1" selected="0">
            <x v="4"/>
          </reference>
          <reference field="0" count="1" selected="0">
            <x v="0"/>
          </reference>
        </references>
      </pivotArea>
    </chartFormat>
    <chartFormat chart="26" format="540">
      <pivotArea type="data" outline="0" fieldPosition="0">
        <references count="2">
          <reference field="4294967294" count="1" selected="0">
            <x v="4"/>
          </reference>
          <reference field="0" count="1" selected="0">
            <x v="12"/>
          </reference>
        </references>
      </pivotArea>
    </chartFormat>
    <chartFormat chart="26" format="541">
      <pivotArea type="data" outline="0" fieldPosition="0">
        <references count="2">
          <reference field="4294967294" count="1" selected="0">
            <x v="4"/>
          </reference>
          <reference field="0" count="1" selected="0">
            <x v="23"/>
          </reference>
        </references>
      </pivotArea>
    </chartFormat>
    <chartFormat chart="26" format="542">
      <pivotArea type="data" outline="0" fieldPosition="0">
        <references count="2">
          <reference field="4294967294" count="1" selected="0">
            <x v="4"/>
          </reference>
          <reference field="0" count="1" selected="0">
            <x v="13"/>
          </reference>
        </references>
      </pivotArea>
    </chartFormat>
    <chartFormat chart="26" format="543">
      <pivotArea type="data" outline="0" fieldPosition="0">
        <references count="2">
          <reference field="4294967294" count="1" selected="0">
            <x v="4"/>
          </reference>
          <reference field="0" count="1" selected="0">
            <x v="3"/>
          </reference>
        </references>
      </pivotArea>
    </chartFormat>
    <chartFormat chart="26" format="544">
      <pivotArea type="data" outline="0" fieldPosition="0">
        <references count="2">
          <reference field="4294967294" count="1" selected="0">
            <x v="4"/>
          </reference>
          <reference field="0" count="1" selected="0">
            <x v="8"/>
          </reference>
        </references>
      </pivotArea>
    </chartFormat>
    <chartFormat chart="26" format="545">
      <pivotArea type="data" outline="0" fieldPosition="0">
        <references count="2">
          <reference field="4294967294" count="1" selected="0">
            <x v="4"/>
          </reference>
          <reference field="0" count="1" selected="0">
            <x v="14"/>
          </reference>
        </references>
      </pivotArea>
    </chartFormat>
    <chartFormat chart="26" format="546">
      <pivotArea type="data" outline="0" fieldPosition="0">
        <references count="2">
          <reference field="4294967294" count="1" selected="0">
            <x v="4"/>
          </reference>
          <reference field="0" count="1" selected="0">
            <x v="22"/>
          </reference>
        </references>
      </pivotArea>
    </chartFormat>
    <chartFormat chart="26" format="547">
      <pivotArea type="data" outline="0" fieldPosition="0">
        <references count="2">
          <reference field="4294967294" count="1" selected="0">
            <x v="4"/>
          </reference>
          <reference field="0" count="1" selected="0">
            <x v="2"/>
          </reference>
        </references>
      </pivotArea>
    </chartFormat>
    <chartFormat chart="26" format="548">
      <pivotArea type="data" outline="0" fieldPosition="0">
        <references count="2">
          <reference field="4294967294" count="1" selected="0">
            <x v="4"/>
          </reference>
          <reference field="0" count="1" selected="0">
            <x v="20"/>
          </reference>
        </references>
      </pivotArea>
    </chartFormat>
    <chartFormat chart="26" format="549">
      <pivotArea type="data" outline="0" fieldPosition="0">
        <references count="2">
          <reference field="4294967294" count="1" selected="0">
            <x v="4"/>
          </reference>
          <reference field="0" count="1" selected="0">
            <x v="10"/>
          </reference>
        </references>
      </pivotArea>
    </chartFormat>
    <chartFormat chart="26" format="550">
      <pivotArea type="data" outline="0" fieldPosition="0">
        <references count="2">
          <reference field="4294967294" count="1" selected="0">
            <x v="4"/>
          </reference>
          <reference field="0" count="1" selected="0">
            <x v="4"/>
          </reference>
        </references>
      </pivotArea>
    </chartFormat>
    <chartFormat chart="26" format="551">
      <pivotArea type="data" outline="0" fieldPosition="0">
        <references count="2">
          <reference field="4294967294" count="1" selected="0">
            <x v="4"/>
          </reference>
          <reference field="0" count="1" selected="0">
            <x v="11"/>
          </reference>
        </references>
      </pivotArea>
    </chartFormat>
    <chartFormat chart="26" format="552">
      <pivotArea type="data" outline="0" fieldPosition="0">
        <references count="2">
          <reference field="4294967294" count="1" selected="0">
            <x v="4"/>
          </reference>
          <reference field="0" count="1" selected="0">
            <x v="9"/>
          </reference>
        </references>
      </pivotArea>
    </chartFormat>
    <chartFormat chart="26" format="553">
      <pivotArea type="data" outline="0" fieldPosition="0">
        <references count="2">
          <reference field="4294967294" count="1" selected="0">
            <x v="4"/>
          </reference>
          <reference field="0" count="1" selected="0">
            <x v="29"/>
          </reference>
        </references>
      </pivotArea>
    </chartFormat>
    <chartFormat chart="26" format="554">
      <pivotArea type="data" outline="0" fieldPosition="0">
        <references count="2">
          <reference field="4294967294" count="1" selected="0">
            <x v="4"/>
          </reference>
          <reference field="0" count="1" selected="0">
            <x v="5"/>
          </reference>
        </references>
      </pivotArea>
    </chartFormat>
    <chartFormat chart="26" format="555">
      <pivotArea type="data" outline="0" fieldPosition="0">
        <references count="2">
          <reference field="4294967294" count="1" selected="0">
            <x v="4"/>
          </reference>
          <reference field="0" count="1" selected="0">
            <x v="6"/>
          </reference>
        </references>
      </pivotArea>
    </chartFormat>
    <chartFormat chart="26" format="556">
      <pivotArea type="data" outline="0" fieldPosition="0">
        <references count="2">
          <reference field="4294967294" count="1" selected="0">
            <x v="4"/>
          </reference>
          <reference field="0" count="1" selected="0">
            <x v="1"/>
          </reference>
        </references>
      </pivotArea>
    </chartFormat>
    <chartFormat chart="26" format="557">
      <pivotArea type="data" outline="0" fieldPosition="0">
        <references count="2">
          <reference field="4294967294" count="1" selected="0">
            <x v="4"/>
          </reference>
          <reference field="0" count="1" selected="0">
            <x v="18"/>
          </reference>
        </references>
      </pivotArea>
    </chartFormat>
    <chartFormat chart="26" format="558">
      <pivotArea type="data" outline="0" fieldPosition="0">
        <references count="2">
          <reference field="4294967294" count="1" selected="0">
            <x v="4"/>
          </reference>
          <reference field="0" count="1" selected="0">
            <x v="19"/>
          </reference>
        </references>
      </pivotArea>
    </chartFormat>
    <chartFormat chart="26" format="559">
      <pivotArea type="data" outline="0" fieldPosition="0">
        <references count="2">
          <reference field="4294967294" count="1" selected="0">
            <x v="4"/>
          </reference>
          <reference field="0" count="1" selected="0">
            <x v="27"/>
          </reference>
        </references>
      </pivotArea>
    </chartFormat>
    <chartFormat chart="26" format="560">
      <pivotArea type="data" outline="0" fieldPosition="0">
        <references count="2">
          <reference field="4294967294" count="1" selected="0">
            <x v="4"/>
          </reference>
          <reference field="0" count="1" selected="0">
            <x v="17"/>
          </reference>
        </references>
      </pivotArea>
    </chartFormat>
    <chartFormat chart="26" format="561">
      <pivotArea type="data" outline="0" fieldPosition="0">
        <references count="2">
          <reference field="4294967294" count="1" selected="0">
            <x v="4"/>
          </reference>
          <reference field="0" count="1" selected="0">
            <x v="21"/>
          </reference>
        </references>
      </pivotArea>
    </chartFormat>
    <chartFormat chart="26" format="562">
      <pivotArea type="data" outline="0" fieldPosition="0">
        <references count="2">
          <reference field="4294967294" count="1" selected="0">
            <x v="4"/>
          </reference>
          <reference field="0" count="1" selected="0">
            <x v="16"/>
          </reference>
        </references>
      </pivotArea>
    </chartFormat>
    <chartFormat chart="26" format="563">
      <pivotArea type="data" outline="0" fieldPosition="0">
        <references count="2">
          <reference field="4294967294" count="1" selected="0">
            <x v="4"/>
          </reference>
          <reference field="0" count="1" selected="0">
            <x v="24"/>
          </reference>
        </references>
      </pivotArea>
    </chartFormat>
    <chartFormat chart="26" format="564">
      <pivotArea type="data" outline="0" fieldPosition="0">
        <references count="2">
          <reference field="4294967294" count="1" selected="0">
            <x v="4"/>
          </reference>
          <reference field="0" count="1" selected="0">
            <x v="26"/>
          </reference>
        </references>
      </pivotArea>
    </chartFormat>
    <chartFormat chart="26" format="565" series="1">
      <pivotArea type="data" outline="0" fieldPosition="0">
        <references count="1">
          <reference field="4294967294" count="1" selected="0">
            <x v="5"/>
          </reference>
        </references>
      </pivotArea>
    </chartFormat>
    <chartFormat chart="26" format="566">
      <pivotArea type="data" outline="0" fieldPosition="0">
        <references count="2">
          <reference field="4294967294" count="1" selected="0">
            <x v="5"/>
          </reference>
          <reference field="0" count="1" selected="0">
            <x v="15"/>
          </reference>
        </references>
      </pivotArea>
    </chartFormat>
    <chartFormat chart="26" format="567">
      <pivotArea type="data" outline="0" fieldPosition="0">
        <references count="2">
          <reference field="4294967294" count="1" selected="0">
            <x v="5"/>
          </reference>
          <reference field="0" count="1" selected="0">
            <x v="28"/>
          </reference>
        </references>
      </pivotArea>
    </chartFormat>
    <chartFormat chart="26" format="568">
      <pivotArea type="data" outline="0" fieldPosition="0">
        <references count="2">
          <reference field="4294967294" count="1" selected="0">
            <x v="5"/>
          </reference>
          <reference field="0" count="1" selected="0">
            <x v="25"/>
          </reference>
        </references>
      </pivotArea>
    </chartFormat>
    <chartFormat chart="26" format="569">
      <pivotArea type="data" outline="0" fieldPosition="0">
        <references count="2">
          <reference field="4294967294" count="1" selected="0">
            <x v="5"/>
          </reference>
          <reference field="0" count="1" selected="0">
            <x v="30"/>
          </reference>
        </references>
      </pivotArea>
    </chartFormat>
    <chartFormat chart="26" format="570">
      <pivotArea type="data" outline="0" fieldPosition="0">
        <references count="2">
          <reference field="4294967294" count="1" selected="0">
            <x v="5"/>
          </reference>
          <reference field="0" count="1" selected="0">
            <x v="7"/>
          </reference>
        </references>
      </pivotArea>
    </chartFormat>
    <chartFormat chart="26" format="571">
      <pivotArea type="data" outline="0" fieldPosition="0">
        <references count="2">
          <reference field="4294967294" count="1" selected="0">
            <x v="5"/>
          </reference>
          <reference field="0" count="1" selected="0">
            <x v="0"/>
          </reference>
        </references>
      </pivotArea>
    </chartFormat>
    <chartFormat chart="26" format="572">
      <pivotArea type="data" outline="0" fieldPosition="0">
        <references count="2">
          <reference field="4294967294" count="1" selected="0">
            <x v="5"/>
          </reference>
          <reference field="0" count="1" selected="0">
            <x v="12"/>
          </reference>
        </references>
      </pivotArea>
    </chartFormat>
    <chartFormat chart="26" format="573">
      <pivotArea type="data" outline="0" fieldPosition="0">
        <references count="2">
          <reference field="4294967294" count="1" selected="0">
            <x v="5"/>
          </reference>
          <reference field="0" count="1" selected="0">
            <x v="23"/>
          </reference>
        </references>
      </pivotArea>
    </chartFormat>
    <chartFormat chart="26" format="574">
      <pivotArea type="data" outline="0" fieldPosition="0">
        <references count="2">
          <reference field="4294967294" count="1" selected="0">
            <x v="5"/>
          </reference>
          <reference field="0" count="1" selected="0">
            <x v="13"/>
          </reference>
        </references>
      </pivotArea>
    </chartFormat>
    <chartFormat chart="26" format="575">
      <pivotArea type="data" outline="0" fieldPosition="0">
        <references count="2">
          <reference field="4294967294" count="1" selected="0">
            <x v="5"/>
          </reference>
          <reference field="0" count="1" selected="0">
            <x v="3"/>
          </reference>
        </references>
      </pivotArea>
    </chartFormat>
    <chartFormat chart="26" format="576">
      <pivotArea type="data" outline="0" fieldPosition="0">
        <references count="2">
          <reference field="4294967294" count="1" selected="0">
            <x v="5"/>
          </reference>
          <reference field="0" count="1" selected="0">
            <x v="8"/>
          </reference>
        </references>
      </pivotArea>
    </chartFormat>
    <chartFormat chart="26" format="577">
      <pivotArea type="data" outline="0" fieldPosition="0">
        <references count="2">
          <reference field="4294967294" count="1" selected="0">
            <x v="5"/>
          </reference>
          <reference field="0" count="1" selected="0">
            <x v="14"/>
          </reference>
        </references>
      </pivotArea>
    </chartFormat>
    <chartFormat chart="26" format="578">
      <pivotArea type="data" outline="0" fieldPosition="0">
        <references count="2">
          <reference field="4294967294" count="1" selected="0">
            <x v="5"/>
          </reference>
          <reference field="0" count="1" selected="0">
            <x v="22"/>
          </reference>
        </references>
      </pivotArea>
    </chartFormat>
    <chartFormat chart="26" format="579">
      <pivotArea type="data" outline="0" fieldPosition="0">
        <references count="2">
          <reference field="4294967294" count="1" selected="0">
            <x v="5"/>
          </reference>
          <reference field="0" count="1" selected="0">
            <x v="2"/>
          </reference>
        </references>
      </pivotArea>
    </chartFormat>
    <chartFormat chart="26" format="580">
      <pivotArea type="data" outline="0" fieldPosition="0">
        <references count="2">
          <reference field="4294967294" count="1" selected="0">
            <x v="5"/>
          </reference>
          <reference field="0" count="1" selected="0">
            <x v="20"/>
          </reference>
        </references>
      </pivotArea>
    </chartFormat>
    <chartFormat chart="26" format="581">
      <pivotArea type="data" outline="0" fieldPosition="0">
        <references count="2">
          <reference field="4294967294" count="1" selected="0">
            <x v="5"/>
          </reference>
          <reference field="0" count="1" selected="0">
            <x v="10"/>
          </reference>
        </references>
      </pivotArea>
    </chartFormat>
    <chartFormat chart="26" format="582">
      <pivotArea type="data" outline="0" fieldPosition="0">
        <references count="2">
          <reference field="4294967294" count="1" selected="0">
            <x v="5"/>
          </reference>
          <reference field="0" count="1" selected="0">
            <x v="4"/>
          </reference>
        </references>
      </pivotArea>
    </chartFormat>
    <chartFormat chart="26" format="583">
      <pivotArea type="data" outline="0" fieldPosition="0">
        <references count="2">
          <reference field="4294967294" count="1" selected="0">
            <x v="5"/>
          </reference>
          <reference field="0" count="1" selected="0">
            <x v="11"/>
          </reference>
        </references>
      </pivotArea>
    </chartFormat>
    <chartFormat chart="26" format="584">
      <pivotArea type="data" outline="0" fieldPosition="0">
        <references count="2">
          <reference field="4294967294" count="1" selected="0">
            <x v="5"/>
          </reference>
          <reference field="0" count="1" selected="0">
            <x v="9"/>
          </reference>
        </references>
      </pivotArea>
    </chartFormat>
    <chartFormat chart="26" format="585">
      <pivotArea type="data" outline="0" fieldPosition="0">
        <references count="2">
          <reference field="4294967294" count="1" selected="0">
            <x v="5"/>
          </reference>
          <reference field="0" count="1" selected="0">
            <x v="29"/>
          </reference>
        </references>
      </pivotArea>
    </chartFormat>
    <chartFormat chart="26" format="586">
      <pivotArea type="data" outline="0" fieldPosition="0">
        <references count="2">
          <reference field="4294967294" count="1" selected="0">
            <x v="5"/>
          </reference>
          <reference field="0" count="1" selected="0">
            <x v="5"/>
          </reference>
        </references>
      </pivotArea>
    </chartFormat>
    <chartFormat chart="26" format="587">
      <pivotArea type="data" outline="0" fieldPosition="0">
        <references count="2">
          <reference field="4294967294" count="1" selected="0">
            <x v="5"/>
          </reference>
          <reference field="0" count="1" selected="0">
            <x v="6"/>
          </reference>
        </references>
      </pivotArea>
    </chartFormat>
    <chartFormat chart="26" format="588">
      <pivotArea type="data" outline="0" fieldPosition="0">
        <references count="2">
          <reference field="4294967294" count="1" selected="0">
            <x v="5"/>
          </reference>
          <reference field="0" count="1" selected="0">
            <x v="1"/>
          </reference>
        </references>
      </pivotArea>
    </chartFormat>
    <chartFormat chart="26" format="589">
      <pivotArea type="data" outline="0" fieldPosition="0">
        <references count="2">
          <reference field="4294967294" count="1" selected="0">
            <x v="5"/>
          </reference>
          <reference field="0" count="1" selected="0">
            <x v="18"/>
          </reference>
        </references>
      </pivotArea>
    </chartFormat>
    <chartFormat chart="26" format="590">
      <pivotArea type="data" outline="0" fieldPosition="0">
        <references count="2">
          <reference field="4294967294" count="1" selected="0">
            <x v="5"/>
          </reference>
          <reference field="0" count="1" selected="0">
            <x v="19"/>
          </reference>
        </references>
      </pivotArea>
    </chartFormat>
    <chartFormat chart="26" format="591">
      <pivotArea type="data" outline="0" fieldPosition="0">
        <references count="2">
          <reference field="4294967294" count="1" selected="0">
            <x v="5"/>
          </reference>
          <reference field="0" count="1" selected="0">
            <x v="27"/>
          </reference>
        </references>
      </pivotArea>
    </chartFormat>
    <chartFormat chart="26" format="592">
      <pivotArea type="data" outline="0" fieldPosition="0">
        <references count="2">
          <reference field="4294967294" count="1" selected="0">
            <x v="5"/>
          </reference>
          <reference field="0" count="1" selected="0">
            <x v="17"/>
          </reference>
        </references>
      </pivotArea>
    </chartFormat>
    <chartFormat chart="26" format="593">
      <pivotArea type="data" outline="0" fieldPosition="0">
        <references count="2">
          <reference field="4294967294" count="1" selected="0">
            <x v="5"/>
          </reference>
          <reference field="0" count="1" selected="0">
            <x v="21"/>
          </reference>
        </references>
      </pivotArea>
    </chartFormat>
    <chartFormat chart="26" format="594">
      <pivotArea type="data" outline="0" fieldPosition="0">
        <references count="2">
          <reference field="4294967294" count="1" selected="0">
            <x v="5"/>
          </reference>
          <reference field="0" count="1" selected="0">
            <x v="16"/>
          </reference>
        </references>
      </pivotArea>
    </chartFormat>
    <chartFormat chart="26" format="595">
      <pivotArea type="data" outline="0" fieldPosition="0">
        <references count="2">
          <reference field="4294967294" count="1" selected="0">
            <x v="5"/>
          </reference>
          <reference field="0" count="1" selected="0">
            <x v="24"/>
          </reference>
        </references>
      </pivotArea>
    </chartFormat>
    <chartFormat chart="26" format="596">
      <pivotArea type="data" outline="0" fieldPosition="0">
        <references count="2">
          <reference field="4294967294" count="1" selected="0">
            <x v="5"/>
          </reference>
          <reference field="0" count="1" selected="0">
            <x v="26"/>
          </reference>
        </references>
      </pivotArea>
    </chartFormat>
    <chartFormat chart="26" format="597" series="1">
      <pivotArea type="data" outline="0" fieldPosition="0">
        <references count="1">
          <reference field="4294967294" count="1" selected="0">
            <x v="6"/>
          </reference>
        </references>
      </pivotArea>
    </chartFormat>
    <chartFormat chart="26" format="598">
      <pivotArea type="data" outline="0" fieldPosition="0">
        <references count="2">
          <reference field="4294967294" count="1" selected="0">
            <x v="6"/>
          </reference>
          <reference field="0" count="1" selected="0">
            <x v="15"/>
          </reference>
        </references>
      </pivotArea>
    </chartFormat>
    <chartFormat chart="26" format="599">
      <pivotArea type="data" outline="0" fieldPosition="0">
        <references count="2">
          <reference field="4294967294" count="1" selected="0">
            <x v="6"/>
          </reference>
          <reference field="0" count="1" selected="0">
            <x v="28"/>
          </reference>
        </references>
      </pivotArea>
    </chartFormat>
    <chartFormat chart="26" format="600">
      <pivotArea type="data" outline="0" fieldPosition="0">
        <references count="2">
          <reference field="4294967294" count="1" selected="0">
            <x v="6"/>
          </reference>
          <reference field="0" count="1" selected="0">
            <x v="25"/>
          </reference>
        </references>
      </pivotArea>
    </chartFormat>
    <chartFormat chart="26" format="601">
      <pivotArea type="data" outline="0" fieldPosition="0">
        <references count="2">
          <reference field="4294967294" count="1" selected="0">
            <x v="6"/>
          </reference>
          <reference field="0" count="1" selected="0">
            <x v="30"/>
          </reference>
        </references>
      </pivotArea>
    </chartFormat>
    <chartFormat chart="26" format="602">
      <pivotArea type="data" outline="0" fieldPosition="0">
        <references count="2">
          <reference field="4294967294" count="1" selected="0">
            <x v="6"/>
          </reference>
          <reference field="0" count="1" selected="0">
            <x v="7"/>
          </reference>
        </references>
      </pivotArea>
    </chartFormat>
    <chartFormat chart="26" format="603">
      <pivotArea type="data" outline="0" fieldPosition="0">
        <references count="2">
          <reference field="4294967294" count="1" selected="0">
            <x v="6"/>
          </reference>
          <reference field="0" count="1" selected="0">
            <x v="0"/>
          </reference>
        </references>
      </pivotArea>
    </chartFormat>
    <chartFormat chart="26" format="604">
      <pivotArea type="data" outline="0" fieldPosition="0">
        <references count="2">
          <reference field="4294967294" count="1" selected="0">
            <x v="6"/>
          </reference>
          <reference field="0" count="1" selected="0">
            <x v="12"/>
          </reference>
        </references>
      </pivotArea>
    </chartFormat>
    <chartFormat chart="26" format="605">
      <pivotArea type="data" outline="0" fieldPosition="0">
        <references count="2">
          <reference field="4294967294" count="1" selected="0">
            <x v="6"/>
          </reference>
          <reference field="0" count="1" selected="0">
            <x v="23"/>
          </reference>
        </references>
      </pivotArea>
    </chartFormat>
    <chartFormat chart="26" format="606">
      <pivotArea type="data" outline="0" fieldPosition="0">
        <references count="2">
          <reference field="4294967294" count="1" selected="0">
            <x v="6"/>
          </reference>
          <reference field="0" count="1" selected="0">
            <x v="13"/>
          </reference>
        </references>
      </pivotArea>
    </chartFormat>
    <chartFormat chart="26" format="607">
      <pivotArea type="data" outline="0" fieldPosition="0">
        <references count="2">
          <reference field="4294967294" count="1" selected="0">
            <x v="6"/>
          </reference>
          <reference field="0" count="1" selected="0">
            <x v="3"/>
          </reference>
        </references>
      </pivotArea>
    </chartFormat>
    <chartFormat chart="26" format="608">
      <pivotArea type="data" outline="0" fieldPosition="0">
        <references count="2">
          <reference field="4294967294" count="1" selected="0">
            <x v="6"/>
          </reference>
          <reference field="0" count="1" selected="0">
            <x v="8"/>
          </reference>
        </references>
      </pivotArea>
    </chartFormat>
    <chartFormat chart="26" format="609">
      <pivotArea type="data" outline="0" fieldPosition="0">
        <references count="2">
          <reference field="4294967294" count="1" selected="0">
            <x v="6"/>
          </reference>
          <reference field="0" count="1" selected="0">
            <x v="14"/>
          </reference>
        </references>
      </pivotArea>
    </chartFormat>
    <chartFormat chart="26" format="610">
      <pivotArea type="data" outline="0" fieldPosition="0">
        <references count="2">
          <reference field="4294967294" count="1" selected="0">
            <x v="6"/>
          </reference>
          <reference field="0" count="1" selected="0">
            <x v="22"/>
          </reference>
        </references>
      </pivotArea>
    </chartFormat>
    <chartFormat chart="26" format="611">
      <pivotArea type="data" outline="0" fieldPosition="0">
        <references count="2">
          <reference field="4294967294" count="1" selected="0">
            <x v="6"/>
          </reference>
          <reference field="0" count="1" selected="0">
            <x v="2"/>
          </reference>
        </references>
      </pivotArea>
    </chartFormat>
    <chartFormat chart="26" format="612">
      <pivotArea type="data" outline="0" fieldPosition="0">
        <references count="2">
          <reference field="4294967294" count="1" selected="0">
            <x v="6"/>
          </reference>
          <reference field="0" count="1" selected="0">
            <x v="20"/>
          </reference>
        </references>
      </pivotArea>
    </chartFormat>
    <chartFormat chart="26" format="613">
      <pivotArea type="data" outline="0" fieldPosition="0">
        <references count="2">
          <reference field="4294967294" count="1" selected="0">
            <x v="6"/>
          </reference>
          <reference field="0" count="1" selected="0">
            <x v="10"/>
          </reference>
        </references>
      </pivotArea>
    </chartFormat>
    <chartFormat chart="26" format="614">
      <pivotArea type="data" outline="0" fieldPosition="0">
        <references count="2">
          <reference field="4294967294" count="1" selected="0">
            <x v="6"/>
          </reference>
          <reference field="0" count="1" selected="0">
            <x v="4"/>
          </reference>
        </references>
      </pivotArea>
    </chartFormat>
    <chartFormat chart="26" format="615">
      <pivotArea type="data" outline="0" fieldPosition="0">
        <references count="2">
          <reference field="4294967294" count="1" selected="0">
            <x v="6"/>
          </reference>
          <reference field="0" count="1" selected="0">
            <x v="11"/>
          </reference>
        </references>
      </pivotArea>
    </chartFormat>
    <chartFormat chart="26" format="616">
      <pivotArea type="data" outline="0" fieldPosition="0">
        <references count="2">
          <reference field="4294967294" count="1" selected="0">
            <x v="6"/>
          </reference>
          <reference field="0" count="1" selected="0">
            <x v="9"/>
          </reference>
        </references>
      </pivotArea>
    </chartFormat>
    <chartFormat chart="26" format="617">
      <pivotArea type="data" outline="0" fieldPosition="0">
        <references count="2">
          <reference field="4294967294" count="1" selected="0">
            <x v="6"/>
          </reference>
          <reference field="0" count="1" selected="0">
            <x v="29"/>
          </reference>
        </references>
      </pivotArea>
    </chartFormat>
    <chartFormat chart="26" format="618">
      <pivotArea type="data" outline="0" fieldPosition="0">
        <references count="2">
          <reference field="4294967294" count="1" selected="0">
            <x v="6"/>
          </reference>
          <reference field="0" count="1" selected="0">
            <x v="5"/>
          </reference>
        </references>
      </pivotArea>
    </chartFormat>
    <chartFormat chart="26" format="619">
      <pivotArea type="data" outline="0" fieldPosition="0">
        <references count="2">
          <reference field="4294967294" count="1" selected="0">
            <x v="6"/>
          </reference>
          <reference field="0" count="1" selected="0">
            <x v="6"/>
          </reference>
        </references>
      </pivotArea>
    </chartFormat>
    <chartFormat chart="26" format="620">
      <pivotArea type="data" outline="0" fieldPosition="0">
        <references count="2">
          <reference field="4294967294" count="1" selected="0">
            <x v="6"/>
          </reference>
          <reference field="0" count="1" selected="0">
            <x v="1"/>
          </reference>
        </references>
      </pivotArea>
    </chartFormat>
    <chartFormat chart="26" format="621">
      <pivotArea type="data" outline="0" fieldPosition="0">
        <references count="2">
          <reference field="4294967294" count="1" selected="0">
            <x v="6"/>
          </reference>
          <reference field="0" count="1" selected="0">
            <x v="18"/>
          </reference>
        </references>
      </pivotArea>
    </chartFormat>
    <chartFormat chart="26" format="622">
      <pivotArea type="data" outline="0" fieldPosition="0">
        <references count="2">
          <reference field="4294967294" count="1" selected="0">
            <x v="6"/>
          </reference>
          <reference field="0" count="1" selected="0">
            <x v="19"/>
          </reference>
        </references>
      </pivotArea>
    </chartFormat>
    <chartFormat chart="26" format="623">
      <pivotArea type="data" outline="0" fieldPosition="0">
        <references count="2">
          <reference field="4294967294" count="1" selected="0">
            <x v="6"/>
          </reference>
          <reference field="0" count="1" selected="0">
            <x v="27"/>
          </reference>
        </references>
      </pivotArea>
    </chartFormat>
    <chartFormat chart="26" format="624">
      <pivotArea type="data" outline="0" fieldPosition="0">
        <references count="2">
          <reference field="4294967294" count="1" selected="0">
            <x v="6"/>
          </reference>
          <reference field="0" count="1" selected="0">
            <x v="17"/>
          </reference>
        </references>
      </pivotArea>
    </chartFormat>
    <chartFormat chart="26" format="625">
      <pivotArea type="data" outline="0" fieldPosition="0">
        <references count="2">
          <reference field="4294967294" count="1" selected="0">
            <x v="6"/>
          </reference>
          <reference field="0" count="1" selected="0">
            <x v="21"/>
          </reference>
        </references>
      </pivotArea>
    </chartFormat>
    <chartFormat chart="26" format="626">
      <pivotArea type="data" outline="0" fieldPosition="0">
        <references count="2">
          <reference field="4294967294" count="1" selected="0">
            <x v="6"/>
          </reference>
          <reference field="0" count="1" selected="0">
            <x v="16"/>
          </reference>
        </references>
      </pivotArea>
    </chartFormat>
    <chartFormat chart="26" format="627">
      <pivotArea type="data" outline="0" fieldPosition="0">
        <references count="2">
          <reference field="4294967294" count="1" selected="0">
            <x v="6"/>
          </reference>
          <reference field="0" count="1" selected="0">
            <x v="24"/>
          </reference>
        </references>
      </pivotArea>
    </chartFormat>
    <chartFormat chart="26" format="628">
      <pivotArea type="data" outline="0" fieldPosition="0">
        <references count="2">
          <reference field="4294967294" count="1" selected="0">
            <x v="6"/>
          </reference>
          <reference field="0" count="1" selected="0">
            <x v="26"/>
          </reference>
        </references>
      </pivotArea>
    </chartFormat>
    <chartFormat chart="26" format="629" series="1">
      <pivotArea type="data" outline="0" fieldPosition="0">
        <references count="1">
          <reference field="4294967294" count="1" selected="0">
            <x v="7"/>
          </reference>
        </references>
      </pivotArea>
    </chartFormat>
    <chartFormat chart="26" format="630">
      <pivotArea type="data" outline="0" fieldPosition="0">
        <references count="2">
          <reference field="4294967294" count="1" selected="0">
            <x v="7"/>
          </reference>
          <reference field="0" count="1" selected="0">
            <x v="15"/>
          </reference>
        </references>
      </pivotArea>
    </chartFormat>
    <chartFormat chart="26" format="631">
      <pivotArea type="data" outline="0" fieldPosition="0">
        <references count="2">
          <reference field="4294967294" count="1" selected="0">
            <x v="7"/>
          </reference>
          <reference field="0" count="1" selected="0">
            <x v="28"/>
          </reference>
        </references>
      </pivotArea>
    </chartFormat>
    <chartFormat chart="26" format="632">
      <pivotArea type="data" outline="0" fieldPosition="0">
        <references count="2">
          <reference field="4294967294" count="1" selected="0">
            <x v="7"/>
          </reference>
          <reference field="0" count="1" selected="0">
            <x v="25"/>
          </reference>
        </references>
      </pivotArea>
    </chartFormat>
    <chartFormat chart="26" format="633">
      <pivotArea type="data" outline="0" fieldPosition="0">
        <references count="2">
          <reference field="4294967294" count="1" selected="0">
            <x v="7"/>
          </reference>
          <reference field="0" count="1" selected="0">
            <x v="30"/>
          </reference>
        </references>
      </pivotArea>
    </chartFormat>
    <chartFormat chart="26" format="634">
      <pivotArea type="data" outline="0" fieldPosition="0">
        <references count="2">
          <reference field="4294967294" count="1" selected="0">
            <x v="7"/>
          </reference>
          <reference field="0" count="1" selected="0">
            <x v="7"/>
          </reference>
        </references>
      </pivotArea>
    </chartFormat>
    <chartFormat chart="26" format="635">
      <pivotArea type="data" outline="0" fieldPosition="0">
        <references count="2">
          <reference field="4294967294" count="1" selected="0">
            <x v="7"/>
          </reference>
          <reference field="0" count="1" selected="0">
            <x v="0"/>
          </reference>
        </references>
      </pivotArea>
    </chartFormat>
    <chartFormat chart="26" format="636">
      <pivotArea type="data" outline="0" fieldPosition="0">
        <references count="2">
          <reference field="4294967294" count="1" selected="0">
            <x v="7"/>
          </reference>
          <reference field="0" count="1" selected="0">
            <x v="12"/>
          </reference>
        </references>
      </pivotArea>
    </chartFormat>
    <chartFormat chart="26" format="637">
      <pivotArea type="data" outline="0" fieldPosition="0">
        <references count="2">
          <reference field="4294967294" count="1" selected="0">
            <x v="7"/>
          </reference>
          <reference field="0" count="1" selected="0">
            <x v="23"/>
          </reference>
        </references>
      </pivotArea>
    </chartFormat>
    <chartFormat chart="26" format="638">
      <pivotArea type="data" outline="0" fieldPosition="0">
        <references count="2">
          <reference field="4294967294" count="1" selected="0">
            <x v="7"/>
          </reference>
          <reference field="0" count="1" selected="0">
            <x v="13"/>
          </reference>
        </references>
      </pivotArea>
    </chartFormat>
    <chartFormat chart="26" format="639">
      <pivotArea type="data" outline="0" fieldPosition="0">
        <references count="2">
          <reference field="4294967294" count="1" selected="0">
            <x v="7"/>
          </reference>
          <reference field="0" count="1" selected="0">
            <x v="3"/>
          </reference>
        </references>
      </pivotArea>
    </chartFormat>
    <chartFormat chart="26" format="640">
      <pivotArea type="data" outline="0" fieldPosition="0">
        <references count="2">
          <reference field="4294967294" count="1" selected="0">
            <x v="7"/>
          </reference>
          <reference field="0" count="1" selected="0">
            <x v="8"/>
          </reference>
        </references>
      </pivotArea>
    </chartFormat>
    <chartFormat chart="26" format="641">
      <pivotArea type="data" outline="0" fieldPosition="0">
        <references count="2">
          <reference field="4294967294" count="1" selected="0">
            <x v="7"/>
          </reference>
          <reference field="0" count="1" selected="0">
            <x v="14"/>
          </reference>
        </references>
      </pivotArea>
    </chartFormat>
    <chartFormat chart="26" format="642">
      <pivotArea type="data" outline="0" fieldPosition="0">
        <references count="2">
          <reference field="4294967294" count="1" selected="0">
            <x v="7"/>
          </reference>
          <reference field="0" count="1" selected="0">
            <x v="22"/>
          </reference>
        </references>
      </pivotArea>
    </chartFormat>
    <chartFormat chart="26" format="643">
      <pivotArea type="data" outline="0" fieldPosition="0">
        <references count="2">
          <reference field="4294967294" count="1" selected="0">
            <x v="7"/>
          </reference>
          <reference field="0" count="1" selected="0">
            <x v="2"/>
          </reference>
        </references>
      </pivotArea>
    </chartFormat>
    <chartFormat chart="26" format="644">
      <pivotArea type="data" outline="0" fieldPosition="0">
        <references count="2">
          <reference field="4294967294" count="1" selected="0">
            <x v="7"/>
          </reference>
          <reference field="0" count="1" selected="0">
            <x v="20"/>
          </reference>
        </references>
      </pivotArea>
    </chartFormat>
    <chartFormat chart="26" format="645">
      <pivotArea type="data" outline="0" fieldPosition="0">
        <references count="2">
          <reference field="4294967294" count="1" selected="0">
            <x v="7"/>
          </reference>
          <reference field="0" count="1" selected="0">
            <x v="10"/>
          </reference>
        </references>
      </pivotArea>
    </chartFormat>
    <chartFormat chart="26" format="646">
      <pivotArea type="data" outline="0" fieldPosition="0">
        <references count="2">
          <reference field="4294967294" count="1" selected="0">
            <x v="7"/>
          </reference>
          <reference field="0" count="1" selected="0">
            <x v="4"/>
          </reference>
        </references>
      </pivotArea>
    </chartFormat>
    <chartFormat chart="26" format="647">
      <pivotArea type="data" outline="0" fieldPosition="0">
        <references count="2">
          <reference field="4294967294" count="1" selected="0">
            <x v="7"/>
          </reference>
          <reference field="0" count="1" selected="0">
            <x v="11"/>
          </reference>
        </references>
      </pivotArea>
    </chartFormat>
    <chartFormat chart="26" format="648">
      <pivotArea type="data" outline="0" fieldPosition="0">
        <references count="2">
          <reference field="4294967294" count="1" selected="0">
            <x v="7"/>
          </reference>
          <reference field="0" count="1" selected="0">
            <x v="9"/>
          </reference>
        </references>
      </pivotArea>
    </chartFormat>
    <chartFormat chart="26" format="649">
      <pivotArea type="data" outline="0" fieldPosition="0">
        <references count="2">
          <reference field="4294967294" count="1" selected="0">
            <x v="7"/>
          </reference>
          <reference field="0" count="1" selected="0">
            <x v="29"/>
          </reference>
        </references>
      </pivotArea>
    </chartFormat>
    <chartFormat chart="26" format="650">
      <pivotArea type="data" outline="0" fieldPosition="0">
        <references count="2">
          <reference field="4294967294" count="1" selected="0">
            <x v="7"/>
          </reference>
          <reference field="0" count="1" selected="0">
            <x v="5"/>
          </reference>
        </references>
      </pivotArea>
    </chartFormat>
    <chartFormat chart="26" format="651">
      <pivotArea type="data" outline="0" fieldPosition="0">
        <references count="2">
          <reference field="4294967294" count="1" selected="0">
            <x v="7"/>
          </reference>
          <reference field="0" count="1" selected="0">
            <x v="6"/>
          </reference>
        </references>
      </pivotArea>
    </chartFormat>
    <chartFormat chart="26" format="652">
      <pivotArea type="data" outline="0" fieldPosition="0">
        <references count="2">
          <reference field="4294967294" count="1" selected="0">
            <x v="7"/>
          </reference>
          <reference field="0" count="1" selected="0">
            <x v="1"/>
          </reference>
        </references>
      </pivotArea>
    </chartFormat>
    <chartFormat chart="26" format="653">
      <pivotArea type="data" outline="0" fieldPosition="0">
        <references count="2">
          <reference field="4294967294" count="1" selected="0">
            <x v="7"/>
          </reference>
          <reference field="0" count="1" selected="0">
            <x v="18"/>
          </reference>
        </references>
      </pivotArea>
    </chartFormat>
    <chartFormat chart="26" format="654">
      <pivotArea type="data" outline="0" fieldPosition="0">
        <references count="2">
          <reference field="4294967294" count="1" selected="0">
            <x v="7"/>
          </reference>
          <reference field="0" count="1" selected="0">
            <x v="19"/>
          </reference>
        </references>
      </pivotArea>
    </chartFormat>
    <chartFormat chart="26" format="655">
      <pivotArea type="data" outline="0" fieldPosition="0">
        <references count="2">
          <reference field="4294967294" count="1" selected="0">
            <x v="7"/>
          </reference>
          <reference field="0" count="1" selected="0">
            <x v="27"/>
          </reference>
        </references>
      </pivotArea>
    </chartFormat>
    <chartFormat chart="26" format="656">
      <pivotArea type="data" outline="0" fieldPosition="0">
        <references count="2">
          <reference field="4294967294" count="1" selected="0">
            <x v="7"/>
          </reference>
          <reference field="0" count="1" selected="0">
            <x v="17"/>
          </reference>
        </references>
      </pivotArea>
    </chartFormat>
    <chartFormat chart="26" format="657">
      <pivotArea type="data" outline="0" fieldPosition="0">
        <references count="2">
          <reference field="4294967294" count="1" selected="0">
            <x v="7"/>
          </reference>
          <reference field="0" count="1" selected="0">
            <x v="21"/>
          </reference>
        </references>
      </pivotArea>
    </chartFormat>
    <chartFormat chart="26" format="658">
      <pivotArea type="data" outline="0" fieldPosition="0">
        <references count="2">
          <reference field="4294967294" count="1" selected="0">
            <x v="7"/>
          </reference>
          <reference field="0" count="1" selected="0">
            <x v="16"/>
          </reference>
        </references>
      </pivotArea>
    </chartFormat>
    <chartFormat chart="26" format="659">
      <pivotArea type="data" outline="0" fieldPosition="0">
        <references count="2">
          <reference field="4294967294" count="1" selected="0">
            <x v="7"/>
          </reference>
          <reference field="0" count="1" selected="0">
            <x v="24"/>
          </reference>
        </references>
      </pivotArea>
    </chartFormat>
    <chartFormat chart="26" format="660">
      <pivotArea type="data" outline="0" fieldPosition="0">
        <references count="2">
          <reference field="4294967294" count="1" selected="0">
            <x v="7"/>
          </reference>
          <reference field="0" count="1" selected="0">
            <x v="26"/>
          </reference>
        </references>
      </pivotArea>
    </chartFormat>
    <chartFormat chart="26" format="661" series="1">
      <pivotArea type="data" outline="0" fieldPosition="0">
        <references count="1">
          <reference field="4294967294" count="1" selected="0">
            <x v="8"/>
          </reference>
        </references>
      </pivotArea>
    </chartFormat>
    <chartFormat chart="26" format="662">
      <pivotArea type="data" outline="0" fieldPosition="0">
        <references count="2">
          <reference field="4294967294" count="1" selected="0">
            <x v="8"/>
          </reference>
          <reference field="0" count="1" selected="0">
            <x v="15"/>
          </reference>
        </references>
      </pivotArea>
    </chartFormat>
    <chartFormat chart="26" format="663">
      <pivotArea type="data" outline="0" fieldPosition="0">
        <references count="2">
          <reference field="4294967294" count="1" selected="0">
            <x v="8"/>
          </reference>
          <reference field="0" count="1" selected="0">
            <x v="28"/>
          </reference>
        </references>
      </pivotArea>
    </chartFormat>
    <chartFormat chart="26" format="664">
      <pivotArea type="data" outline="0" fieldPosition="0">
        <references count="2">
          <reference field="4294967294" count="1" selected="0">
            <x v="8"/>
          </reference>
          <reference field="0" count="1" selected="0">
            <x v="25"/>
          </reference>
        </references>
      </pivotArea>
    </chartFormat>
    <chartFormat chart="26" format="665">
      <pivotArea type="data" outline="0" fieldPosition="0">
        <references count="2">
          <reference field="4294967294" count="1" selected="0">
            <x v="8"/>
          </reference>
          <reference field="0" count="1" selected="0">
            <x v="30"/>
          </reference>
        </references>
      </pivotArea>
    </chartFormat>
    <chartFormat chart="26" format="666">
      <pivotArea type="data" outline="0" fieldPosition="0">
        <references count="2">
          <reference field="4294967294" count="1" selected="0">
            <x v="8"/>
          </reference>
          <reference field="0" count="1" selected="0">
            <x v="7"/>
          </reference>
        </references>
      </pivotArea>
    </chartFormat>
    <chartFormat chart="26" format="667">
      <pivotArea type="data" outline="0" fieldPosition="0">
        <references count="2">
          <reference field="4294967294" count="1" selected="0">
            <x v="8"/>
          </reference>
          <reference field="0" count="1" selected="0">
            <x v="0"/>
          </reference>
        </references>
      </pivotArea>
    </chartFormat>
    <chartFormat chart="26" format="668">
      <pivotArea type="data" outline="0" fieldPosition="0">
        <references count="2">
          <reference field="4294967294" count="1" selected="0">
            <x v="8"/>
          </reference>
          <reference field="0" count="1" selected="0">
            <x v="12"/>
          </reference>
        </references>
      </pivotArea>
    </chartFormat>
    <chartFormat chart="26" format="669">
      <pivotArea type="data" outline="0" fieldPosition="0">
        <references count="2">
          <reference field="4294967294" count="1" selected="0">
            <x v="8"/>
          </reference>
          <reference field="0" count="1" selected="0">
            <x v="23"/>
          </reference>
        </references>
      </pivotArea>
    </chartFormat>
    <chartFormat chart="26" format="670">
      <pivotArea type="data" outline="0" fieldPosition="0">
        <references count="2">
          <reference field="4294967294" count="1" selected="0">
            <x v="8"/>
          </reference>
          <reference field="0" count="1" selected="0">
            <x v="13"/>
          </reference>
        </references>
      </pivotArea>
    </chartFormat>
    <chartFormat chart="26" format="671">
      <pivotArea type="data" outline="0" fieldPosition="0">
        <references count="2">
          <reference field="4294967294" count="1" selected="0">
            <x v="8"/>
          </reference>
          <reference field="0" count="1" selected="0">
            <x v="3"/>
          </reference>
        </references>
      </pivotArea>
    </chartFormat>
    <chartFormat chart="26" format="672">
      <pivotArea type="data" outline="0" fieldPosition="0">
        <references count="2">
          <reference field="4294967294" count="1" selected="0">
            <x v="8"/>
          </reference>
          <reference field="0" count="1" selected="0">
            <x v="8"/>
          </reference>
        </references>
      </pivotArea>
    </chartFormat>
    <chartFormat chart="26" format="673">
      <pivotArea type="data" outline="0" fieldPosition="0">
        <references count="2">
          <reference field="4294967294" count="1" selected="0">
            <x v="8"/>
          </reference>
          <reference field="0" count="1" selected="0">
            <x v="14"/>
          </reference>
        </references>
      </pivotArea>
    </chartFormat>
    <chartFormat chart="26" format="674">
      <pivotArea type="data" outline="0" fieldPosition="0">
        <references count="2">
          <reference field="4294967294" count="1" selected="0">
            <x v="8"/>
          </reference>
          <reference field="0" count="1" selected="0">
            <x v="22"/>
          </reference>
        </references>
      </pivotArea>
    </chartFormat>
    <chartFormat chart="26" format="675">
      <pivotArea type="data" outline="0" fieldPosition="0">
        <references count="2">
          <reference field="4294967294" count="1" selected="0">
            <x v="8"/>
          </reference>
          <reference field="0" count="1" selected="0">
            <x v="2"/>
          </reference>
        </references>
      </pivotArea>
    </chartFormat>
    <chartFormat chart="26" format="676">
      <pivotArea type="data" outline="0" fieldPosition="0">
        <references count="2">
          <reference field="4294967294" count="1" selected="0">
            <x v="8"/>
          </reference>
          <reference field="0" count="1" selected="0">
            <x v="20"/>
          </reference>
        </references>
      </pivotArea>
    </chartFormat>
    <chartFormat chart="26" format="677">
      <pivotArea type="data" outline="0" fieldPosition="0">
        <references count="2">
          <reference field="4294967294" count="1" selected="0">
            <x v="8"/>
          </reference>
          <reference field="0" count="1" selected="0">
            <x v="10"/>
          </reference>
        </references>
      </pivotArea>
    </chartFormat>
    <chartFormat chart="26" format="678">
      <pivotArea type="data" outline="0" fieldPosition="0">
        <references count="2">
          <reference field="4294967294" count="1" selected="0">
            <x v="8"/>
          </reference>
          <reference field="0" count="1" selected="0">
            <x v="4"/>
          </reference>
        </references>
      </pivotArea>
    </chartFormat>
    <chartFormat chart="26" format="679">
      <pivotArea type="data" outline="0" fieldPosition="0">
        <references count="2">
          <reference field="4294967294" count="1" selected="0">
            <x v="8"/>
          </reference>
          <reference field="0" count="1" selected="0">
            <x v="11"/>
          </reference>
        </references>
      </pivotArea>
    </chartFormat>
    <chartFormat chart="26" format="680">
      <pivotArea type="data" outline="0" fieldPosition="0">
        <references count="2">
          <reference field="4294967294" count="1" selected="0">
            <x v="8"/>
          </reference>
          <reference field="0" count="1" selected="0">
            <x v="9"/>
          </reference>
        </references>
      </pivotArea>
    </chartFormat>
    <chartFormat chart="26" format="681">
      <pivotArea type="data" outline="0" fieldPosition="0">
        <references count="2">
          <reference field="4294967294" count="1" selected="0">
            <x v="8"/>
          </reference>
          <reference field="0" count="1" selected="0">
            <x v="29"/>
          </reference>
        </references>
      </pivotArea>
    </chartFormat>
    <chartFormat chart="26" format="682">
      <pivotArea type="data" outline="0" fieldPosition="0">
        <references count="2">
          <reference field="4294967294" count="1" selected="0">
            <x v="8"/>
          </reference>
          <reference field="0" count="1" selected="0">
            <x v="5"/>
          </reference>
        </references>
      </pivotArea>
    </chartFormat>
    <chartFormat chart="26" format="683">
      <pivotArea type="data" outline="0" fieldPosition="0">
        <references count="2">
          <reference field="4294967294" count="1" selected="0">
            <x v="8"/>
          </reference>
          <reference field="0" count="1" selected="0">
            <x v="6"/>
          </reference>
        </references>
      </pivotArea>
    </chartFormat>
    <chartFormat chart="26" format="684">
      <pivotArea type="data" outline="0" fieldPosition="0">
        <references count="2">
          <reference field="4294967294" count="1" selected="0">
            <x v="8"/>
          </reference>
          <reference field="0" count="1" selected="0">
            <x v="1"/>
          </reference>
        </references>
      </pivotArea>
    </chartFormat>
    <chartFormat chart="26" format="685">
      <pivotArea type="data" outline="0" fieldPosition="0">
        <references count="2">
          <reference field="4294967294" count="1" selected="0">
            <x v="8"/>
          </reference>
          <reference field="0" count="1" selected="0">
            <x v="18"/>
          </reference>
        </references>
      </pivotArea>
    </chartFormat>
    <chartFormat chart="26" format="686">
      <pivotArea type="data" outline="0" fieldPosition="0">
        <references count="2">
          <reference field="4294967294" count="1" selected="0">
            <x v="8"/>
          </reference>
          <reference field="0" count="1" selected="0">
            <x v="19"/>
          </reference>
        </references>
      </pivotArea>
    </chartFormat>
    <chartFormat chart="26" format="687">
      <pivotArea type="data" outline="0" fieldPosition="0">
        <references count="2">
          <reference field="4294967294" count="1" selected="0">
            <x v="8"/>
          </reference>
          <reference field="0" count="1" selected="0">
            <x v="27"/>
          </reference>
        </references>
      </pivotArea>
    </chartFormat>
    <chartFormat chart="26" format="688">
      <pivotArea type="data" outline="0" fieldPosition="0">
        <references count="2">
          <reference field="4294967294" count="1" selected="0">
            <x v="8"/>
          </reference>
          <reference field="0" count="1" selected="0">
            <x v="17"/>
          </reference>
        </references>
      </pivotArea>
    </chartFormat>
    <chartFormat chart="26" format="689">
      <pivotArea type="data" outline="0" fieldPosition="0">
        <references count="2">
          <reference field="4294967294" count="1" selected="0">
            <x v="8"/>
          </reference>
          <reference field="0" count="1" selected="0">
            <x v="21"/>
          </reference>
        </references>
      </pivotArea>
    </chartFormat>
    <chartFormat chart="26" format="690">
      <pivotArea type="data" outline="0" fieldPosition="0">
        <references count="2">
          <reference field="4294967294" count="1" selected="0">
            <x v="8"/>
          </reference>
          <reference field="0" count="1" selected="0">
            <x v="16"/>
          </reference>
        </references>
      </pivotArea>
    </chartFormat>
    <chartFormat chart="26" format="691">
      <pivotArea type="data" outline="0" fieldPosition="0">
        <references count="2">
          <reference field="4294967294" count="1" selected="0">
            <x v="8"/>
          </reference>
          <reference field="0" count="1" selected="0">
            <x v="24"/>
          </reference>
        </references>
      </pivotArea>
    </chartFormat>
    <chartFormat chart="26" format="692">
      <pivotArea type="data" outline="0" fieldPosition="0">
        <references count="2">
          <reference field="4294967294" count="1" selected="0">
            <x v="8"/>
          </reference>
          <reference field="0" count="1" selected="0">
            <x v="26"/>
          </reference>
        </references>
      </pivotArea>
    </chartFormat>
    <chartFormat chart="27" format="693" series="1">
      <pivotArea type="data" outline="0" fieldPosition="0">
        <references count="1">
          <reference field="4294967294" count="1" selected="0">
            <x v="0"/>
          </reference>
        </references>
      </pivotArea>
    </chartFormat>
    <chartFormat chart="27" format="694">
      <pivotArea type="data" outline="0" fieldPosition="0">
        <references count="2">
          <reference field="4294967294" count="1" selected="0">
            <x v="0"/>
          </reference>
          <reference field="0" count="1" selected="0">
            <x v="15"/>
          </reference>
        </references>
      </pivotArea>
    </chartFormat>
    <chartFormat chart="27" format="695">
      <pivotArea type="data" outline="0" fieldPosition="0">
        <references count="2">
          <reference field="4294967294" count="1" selected="0">
            <x v="0"/>
          </reference>
          <reference field="0" count="1" selected="0">
            <x v="28"/>
          </reference>
        </references>
      </pivotArea>
    </chartFormat>
    <chartFormat chart="27" format="696">
      <pivotArea type="data" outline="0" fieldPosition="0">
        <references count="2">
          <reference field="4294967294" count="1" selected="0">
            <x v="0"/>
          </reference>
          <reference field="0" count="1" selected="0">
            <x v="25"/>
          </reference>
        </references>
      </pivotArea>
    </chartFormat>
    <chartFormat chart="27" format="697">
      <pivotArea type="data" outline="0" fieldPosition="0">
        <references count="2">
          <reference field="4294967294" count="1" selected="0">
            <x v="0"/>
          </reference>
          <reference field="0" count="1" selected="0">
            <x v="30"/>
          </reference>
        </references>
      </pivotArea>
    </chartFormat>
    <chartFormat chart="27" format="698">
      <pivotArea type="data" outline="0" fieldPosition="0">
        <references count="2">
          <reference field="4294967294" count="1" selected="0">
            <x v="0"/>
          </reference>
          <reference field="0" count="1" selected="0">
            <x v="7"/>
          </reference>
        </references>
      </pivotArea>
    </chartFormat>
    <chartFormat chart="27" format="699">
      <pivotArea type="data" outline="0" fieldPosition="0">
        <references count="2">
          <reference field="4294967294" count="1" selected="0">
            <x v="0"/>
          </reference>
          <reference field="0" count="1" selected="0">
            <x v="0"/>
          </reference>
        </references>
      </pivotArea>
    </chartFormat>
    <chartFormat chart="27" format="700">
      <pivotArea type="data" outline="0" fieldPosition="0">
        <references count="2">
          <reference field="4294967294" count="1" selected="0">
            <x v="0"/>
          </reference>
          <reference field="0" count="1" selected="0">
            <x v="12"/>
          </reference>
        </references>
      </pivotArea>
    </chartFormat>
    <chartFormat chart="27" format="701">
      <pivotArea type="data" outline="0" fieldPosition="0">
        <references count="2">
          <reference field="4294967294" count="1" selected="0">
            <x v="0"/>
          </reference>
          <reference field="0" count="1" selected="0">
            <x v="23"/>
          </reference>
        </references>
      </pivotArea>
    </chartFormat>
    <chartFormat chart="27" format="702">
      <pivotArea type="data" outline="0" fieldPosition="0">
        <references count="2">
          <reference field="4294967294" count="1" selected="0">
            <x v="0"/>
          </reference>
          <reference field="0" count="1" selected="0">
            <x v="13"/>
          </reference>
        </references>
      </pivotArea>
    </chartFormat>
    <chartFormat chart="27" format="703">
      <pivotArea type="data" outline="0" fieldPosition="0">
        <references count="2">
          <reference field="4294967294" count="1" selected="0">
            <x v="0"/>
          </reference>
          <reference field="0" count="1" selected="0">
            <x v="3"/>
          </reference>
        </references>
      </pivotArea>
    </chartFormat>
    <chartFormat chart="27" format="704">
      <pivotArea type="data" outline="0" fieldPosition="0">
        <references count="2">
          <reference field="4294967294" count="1" selected="0">
            <x v="0"/>
          </reference>
          <reference field="0" count="1" selected="0">
            <x v="8"/>
          </reference>
        </references>
      </pivotArea>
    </chartFormat>
    <chartFormat chart="27" format="705">
      <pivotArea type="data" outline="0" fieldPosition="0">
        <references count="2">
          <reference field="4294967294" count="1" selected="0">
            <x v="0"/>
          </reference>
          <reference field="0" count="1" selected="0">
            <x v="14"/>
          </reference>
        </references>
      </pivotArea>
    </chartFormat>
    <chartFormat chart="27" format="706">
      <pivotArea type="data" outline="0" fieldPosition="0">
        <references count="2">
          <reference field="4294967294" count="1" selected="0">
            <x v="0"/>
          </reference>
          <reference field="0" count="1" selected="0">
            <x v="22"/>
          </reference>
        </references>
      </pivotArea>
    </chartFormat>
    <chartFormat chart="27" format="707">
      <pivotArea type="data" outline="0" fieldPosition="0">
        <references count="2">
          <reference field="4294967294" count="1" selected="0">
            <x v="0"/>
          </reference>
          <reference field="0" count="1" selected="0">
            <x v="2"/>
          </reference>
        </references>
      </pivotArea>
    </chartFormat>
    <chartFormat chart="27" format="708">
      <pivotArea type="data" outline="0" fieldPosition="0">
        <references count="2">
          <reference field="4294967294" count="1" selected="0">
            <x v="0"/>
          </reference>
          <reference field="0" count="1" selected="0">
            <x v="20"/>
          </reference>
        </references>
      </pivotArea>
    </chartFormat>
    <chartFormat chart="27" format="709">
      <pivotArea type="data" outline="0" fieldPosition="0">
        <references count="2">
          <reference field="4294967294" count="1" selected="0">
            <x v="0"/>
          </reference>
          <reference field="0" count="1" selected="0">
            <x v="10"/>
          </reference>
        </references>
      </pivotArea>
    </chartFormat>
    <chartFormat chart="27" format="710">
      <pivotArea type="data" outline="0" fieldPosition="0">
        <references count="2">
          <reference field="4294967294" count="1" selected="0">
            <x v="0"/>
          </reference>
          <reference field="0" count="1" selected="0">
            <x v="4"/>
          </reference>
        </references>
      </pivotArea>
    </chartFormat>
    <chartFormat chart="27" format="711">
      <pivotArea type="data" outline="0" fieldPosition="0">
        <references count="2">
          <reference field="4294967294" count="1" selected="0">
            <x v="0"/>
          </reference>
          <reference field="0" count="1" selected="0">
            <x v="11"/>
          </reference>
        </references>
      </pivotArea>
    </chartFormat>
    <chartFormat chart="27" format="712">
      <pivotArea type="data" outline="0" fieldPosition="0">
        <references count="2">
          <reference field="4294967294" count="1" selected="0">
            <x v="0"/>
          </reference>
          <reference field="0" count="1" selected="0">
            <x v="9"/>
          </reference>
        </references>
      </pivotArea>
    </chartFormat>
    <chartFormat chart="27" format="713">
      <pivotArea type="data" outline="0" fieldPosition="0">
        <references count="2">
          <reference field="4294967294" count="1" selected="0">
            <x v="0"/>
          </reference>
          <reference field="0" count="1" selected="0">
            <x v="29"/>
          </reference>
        </references>
      </pivotArea>
    </chartFormat>
    <chartFormat chart="27" format="714">
      <pivotArea type="data" outline="0" fieldPosition="0">
        <references count="2">
          <reference field="4294967294" count="1" selected="0">
            <x v="0"/>
          </reference>
          <reference field="0" count="1" selected="0">
            <x v="5"/>
          </reference>
        </references>
      </pivotArea>
    </chartFormat>
    <chartFormat chart="27" format="715">
      <pivotArea type="data" outline="0" fieldPosition="0">
        <references count="2">
          <reference field="4294967294" count="1" selected="0">
            <x v="0"/>
          </reference>
          <reference field="0" count="1" selected="0">
            <x v="6"/>
          </reference>
        </references>
      </pivotArea>
    </chartFormat>
    <chartFormat chart="27" format="716">
      <pivotArea type="data" outline="0" fieldPosition="0">
        <references count="2">
          <reference field="4294967294" count="1" selected="0">
            <x v="0"/>
          </reference>
          <reference field="0" count="1" selected="0">
            <x v="1"/>
          </reference>
        </references>
      </pivotArea>
    </chartFormat>
    <chartFormat chart="27" format="717">
      <pivotArea type="data" outline="0" fieldPosition="0">
        <references count="2">
          <reference field="4294967294" count="1" selected="0">
            <x v="0"/>
          </reference>
          <reference field="0" count="1" selected="0">
            <x v="18"/>
          </reference>
        </references>
      </pivotArea>
    </chartFormat>
    <chartFormat chart="27" format="718">
      <pivotArea type="data" outline="0" fieldPosition="0">
        <references count="2">
          <reference field="4294967294" count="1" selected="0">
            <x v="0"/>
          </reference>
          <reference field="0" count="1" selected="0">
            <x v="19"/>
          </reference>
        </references>
      </pivotArea>
    </chartFormat>
    <chartFormat chart="27" format="719">
      <pivotArea type="data" outline="0" fieldPosition="0">
        <references count="2">
          <reference field="4294967294" count="1" selected="0">
            <x v="0"/>
          </reference>
          <reference field="0" count="1" selected="0">
            <x v="27"/>
          </reference>
        </references>
      </pivotArea>
    </chartFormat>
    <chartFormat chart="27" format="720">
      <pivotArea type="data" outline="0" fieldPosition="0">
        <references count="2">
          <reference field="4294967294" count="1" selected="0">
            <x v="0"/>
          </reference>
          <reference field="0" count="1" selected="0">
            <x v="17"/>
          </reference>
        </references>
      </pivotArea>
    </chartFormat>
    <chartFormat chart="27" format="721">
      <pivotArea type="data" outline="0" fieldPosition="0">
        <references count="2">
          <reference field="4294967294" count="1" selected="0">
            <x v="0"/>
          </reference>
          <reference field="0" count="1" selected="0">
            <x v="21"/>
          </reference>
        </references>
      </pivotArea>
    </chartFormat>
    <chartFormat chart="27" format="722">
      <pivotArea type="data" outline="0" fieldPosition="0">
        <references count="2">
          <reference field="4294967294" count="1" selected="0">
            <x v="0"/>
          </reference>
          <reference field="0" count="1" selected="0">
            <x v="16"/>
          </reference>
        </references>
      </pivotArea>
    </chartFormat>
    <chartFormat chart="27" format="723">
      <pivotArea type="data" outline="0" fieldPosition="0">
        <references count="2">
          <reference field="4294967294" count="1" selected="0">
            <x v="0"/>
          </reference>
          <reference field="0" count="1" selected="0">
            <x v="24"/>
          </reference>
        </references>
      </pivotArea>
    </chartFormat>
    <chartFormat chart="27" format="724">
      <pivotArea type="data" outline="0" fieldPosition="0">
        <references count="2">
          <reference field="4294967294" count="1" selected="0">
            <x v="0"/>
          </reference>
          <reference field="0" count="1" selected="0">
            <x v="26"/>
          </reference>
        </references>
      </pivotArea>
    </chartFormat>
    <chartFormat chart="27" format="725" series="1">
      <pivotArea type="data" outline="0" fieldPosition="0">
        <references count="1">
          <reference field="4294967294" count="1" selected="0">
            <x v="1"/>
          </reference>
        </references>
      </pivotArea>
    </chartFormat>
    <chartFormat chart="27" format="726">
      <pivotArea type="data" outline="0" fieldPosition="0">
        <references count="2">
          <reference field="4294967294" count="1" selected="0">
            <x v="1"/>
          </reference>
          <reference field="0" count="1" selected="0">
            <x v="15"/>
          </reference>
        </references>
      </pivotArea>
    </chartFormat>
    <chartFormat chart="27" format="727">
      <pivotArea type="data" outline="0" fieldPosition="0">
        <references count="2">
          <reference field="4294967294" count="1" selected="0">
            <x v="1"/>
          </reference>
          <reference field="0" count="1" selected="0">
            <x v="28"/>
          </reference>
        </references>
      </pivotArea>
    </chartFormat>
    <chartFormat chart="27" format="728">
      <pivotArea type="data" outline="0" fieldPosition="0">
        <references count="2">
          <reference field="4294967294" count="1" selected="0">
            <x v="1"/>
          </reference>
          <reference field="0" count="1" selected="0">
            <x v="25"/>
          </reference>
        </references>
      </pivotArea>
    </chartFormat>
    <chartFormat chart="27" format="729">
      <pivotArea type="data" outline="0" fieldPosition="0">
        <references count="2">
          <reference field="4294967294" count="1" selected="0">
            <x v="1"/>
          </reference>
          <reference field="0" count="1" selected="0">
            <x v="30"/>
          </reference>
        </references>
      </pivotArea>
    </chartFormat>
    <chartFormat chart="27" format="730">
      <pivotArea type="data" outline="0" fieldPosition="0">
        <references count="2">
          <reference field="4294967294" count="1" selected="0">
            <x v="1"/>
          </reference>
          <reference field="0" count="1" selected="0">
            <x v="7"/>
          </reference>
        </references>
      </pivotArea>
    </chartFormat>
    <chartFormat chart="27" format="731">
      <pivotArea type="data" outline="0" fieldPosition="0">
        <references count="2">
          <reference field="4294967294" count="1" selected="0">
            <x v="1"/>
          </reference>
          <reference field="0" count="1" selected="0">
            <x v="0"/>
          </reference>
        </references>
      </pivotArea>
    </chartFormat>
    <chartFormat chart="27" format="732">
      <pivotArea type="data" outline="0" fieldPosition="0">
        <references count="2">
          <reference field="4294967294" count="1" selected="0">
            <x v="1"/>
          </reference>
          <reference field="0" count="1" selected="0">
            <x v="12"/>
          </reference>
        </references>
      </pivotArea>
    </chartFormat>
    <chartFormat chart="27" format="733">
      <pivotArea type="data" outline="0" fieldPosition="0">
        <references count="2">
          <reference field="4294967294" count="1" selected="0">
            <x v="1"/>
          </reference>
          <reference field="0" count="1" selected="0">
            <x v="23"/>
          </reference>
        </references>
      </pivotArea>
    </chartFormat>
    <chartFormat chart="27" format="734">
      <pivotArea type="data" outline="0" fieldPosition="0">
        <references count="2">
          <reference field="4294967294" count="1" selected="0">
            <x v="1"/>
          </reference>
          <reference field="0" count="1" selected="0">
            <x v="13"/>
          </reference>
        </references>
      </pivotArea>
    </chartFormat>
    <chartFormat chart="27" format="735">
      <pivotArea type="data" outline="0" fieldPosition="0">
        <references count="2">
          <reference field="4294967294" count="1" selected="0">
            <x v="1"/>
          </reference>
          <reference field="0" count="1" selected="0">
            <x v="3"/>
          </reference>
        </references>
      </pivotArea>
    </chartFormat>
    <chartFormat chart="27" format="736">
      <pivotArea type="data" outline="0" fieldPosition="0">
        <references count="2">
          <reference field="4294967294" count="1" selected="0">
            <x v="1"/>
          </reference>
          <reference field="0" count="1" selected="0">
            <x v="8"/>
          </reference>
        </references>
      </pivotArea>
    </chartFormat>
    <chartFormat chart="27" format="737">
      <pivotArea type="data" outline="0" fieldPosition="0">
        <references count="2">
          <reference field="4294967294" count="1" selected="0">
            <x v="1"/>
          </reference>
          <reference field="0" count="1" selected="0">
            <x v="14"/>
          </reference>
        </references>
      </pivotArea>
    </chartFormat>
    <chartFormat chart="27" format="738">
      <pivotArea type="data" outline="0" fieldPosition="0">
        <references count="2">
          <reference field="4294967294" count="1" selected="0">
            <x v="1"/>
          </reference>
          <reference field="0" count="1" selected="0">
            <x v="22"/>
          </reference>
        </references>
      </pivotArea>
    </chartFormat>
    <chartFormat chart="27" format="739">
      <pivotArea type="data" outline="0" fieldPosition="0">
        <references count="2">
          <reference field="4294967294" count="1" selected="0">
            <x v="1"/>
          </reference>
          <reference field="0" count="1" selected="0">
            <x v="2"/>
          </reference>
        </references>
      </pivotArea>
    </chartFormat>
    <chartFormat chart="27" format="740">
      <pivotArea type="data" outline="0" fieldPosition="0">
        <references count="2">
          <reference field="4294967294" count="1" selected="0">
            <x v="1"/>
          </reference>
          <reference field="0" count="1" selected="0">
            <x v="20"/>
          </reference>
        </references>
      </pivotArea>
    </chartFormat>
    <chartFormat chart="27" format="741">
      <pivotArea type="data" outline="0" fieldPosition="0">
        <references count="2">
          <reference field="4294967294" count="1" selected="0">
            <x v="1"/>
          </reference>
          <reference field="0" count="1" selected="0">
            <x v="10"/>
          </reference>
        </references>
      </pivotArea>
    </chartFormat>
    <chartFormat chart="27" format="742">
      <pivotArea type="data" outline="0" fieldPosition="0">
        <references count="2">
          <reference field="4294967294" count="1" selected="0">
            <x v="1"/>
          </reference>
          <reference field="0" count="1" selected="0">
            <x v="4"/>
          </reference>
        </references>
      </pivotArea>
    </chartFormat>
    <chartFormat chart="27" format="743">
      <pivotArea type="data" outline="0" fieldPosition="0">
        <references count="2">
          <reference field="4294967294" count="1" selected="0">
            <x v="1"/>
          </reference>
          <reference field="0" count="1" selected="0">
            <x v="11"/>
          </reference>
        </references>
      </pivotArea>
    </chartFormat>
    <chartFormat chart="27" format="744">
      <pivotArea type="data" outline="0" fieldPosition="0">
        <references count="2">
          <reference field="4294967294" count="1" selected="0">
            <x v="1"/>
          </reference>
          <reference field="0" count="1" selected="0">
            <x v="9"/>
          </reference>
        </references>
      </pivotArea>
    </chartFormat>
    <chartFormat chart="27" format="745">
      <pivotArea type="data" outline="0" fieldPosition="0">
        <references count="2">
          <reference field="4294967294" count="1" selected="0">
            <x v="1"/>
          </reference>
          <reference field="0" count="1" selected="0">
            <x v="29"/>
          </reference>
        </references>
      </pivotArea>
    </chartFormat>
    <chartFormat chart="27" format="746">
      <pivotArea type="data" outline="0" fieldPosition="0">
        <references count="2">
          <reference field="4294967294" count="1" selected="0">
            <x v="1"/>
          </reference>
          <reference field="0" count="1" selected="0">
            <x v="5"/>
          </reference>
        </references>
      </pivotArea>
    </chartFormat>
    <chartFormat chart="27" format="747">
      <pivotArea type="data" outline="0" fieldPosition="0">
        <references count="2">
          <reference field="4294967294" count="1" selected="0">
            <x v="1"/>
          </reference>
          <reference field="0" count="1" selected="0">
            <x v="6"/>
          </reference>
        </references>
      </pivotArea>
    </chartFormat>
    <chartFormat chart="27" format="748">
      <pivotArea type="data" outline="0" fieldPosition="0">
        <references count="2">
          <reference field="4294967294" count="1" selected="0">
            <x v="1"/>
          </reference>
          <reference field="0" count="1" selected="0">
            <x v="1"/>
          </reference>
        </references>
      </pivotArea>
    </chartFormat>
    <chartFormat chart="27" format="749">
      <pivotArea type="data" outline="0" fieldPosition="0">
        <references count="2">
          <reference field="4294967294" count="1" selected="0">
            <x v="1"/>
          </reference>
          <reference field="0" count="1" selected="0">
            <x v="18"/>
          </reference>
        </references>
      </pivotArea>
    </chartFormat>
    <chartFormat chart="27" format="750">
      <pivotArea type="data" outline="0" fieldPosition="0">
        <references count="2">
          <reference field="4294967294" count="1" selected="0">
            <x v="1"/>
          </reference>
          <reference field="0" count="1" selected="0">
            <x v="19"/>
          </reference>
        </references>
      </pivotArea>
    </chartFormat>
    <chartFormat chart="27" format="751">
      <pivotArea type="data" outline="0" fieldPosition="0">
        <references count="2">
          <reference field="4294967294" count="1" selected="0">
            <x v="1"/>
          </reference>
          <reference field="0" count="1" selected="0">
            <x v="27"/>
          </reference>
        </references>
      </pivotArea>
    </chartFormat>
    <chartFormat chart="27" format="752">
      <pivotArea type="data" outline="0" fieldPosition="0">
        <references count="2">
          <reference field="4294967294" count="1" selected="0">
            <x v="1"/>
          </reference>
          <reference field="0" count="1" selected="0">
            <x v="17"/>
          </reference>
        </references>
      </pivotArea>
    </chartFormat>
    <chartFormat chart="27" format="753">
      <pivotArea type="data" outline="0" fieldPosition="0">
        <references count="2">
          <reference field="4294967294" count="1" selected="0">
            <x v="1"/>
          </reference>
          <reference field="0" count="1" selected="0">
            <x v="21"/>
          </reference>
        </references>
      </pivotArea>
    </chartFormat>
    <chartFormat chart="27" format="754">
      <pivotArea type="data" outline="0" fieldPosition="0">
        <references count="2">
          <reference field="4294967294" count="1" selected="0">
            <x v="1"/>
          </reference>
          <reference field="0" count="1" selected="0">
            <x v="16"/>
          </reference>
        </references>
      </pivotArea>
    </chartFormat>
    <chartFormat chart="27" format="755">
      <pivotArea type="data" outline="0" fieldPosition="0">
        <references count="2">
          <reference field="4294967294" count="1" selected="0">
            <x v="1"/>
          </reference>
          <reference field="0" count="1" selected="0">
            <x v="24"/>
          </reference>
        </references>
      </pivotArea>
    </chartFormat>
    <chartFormat chart="27" format="756">
      <pivotArea type="data" outline="0" fieldPosition="0">
        <references count="2">
          <reference field="4294967294" count="1" selected="0">
            <x v="1"/>
          </reference>
          <reference field="0" count="1" selected="0">
            <x v="26"/>
          </reference>
        </references>
      </pivotArea>
    </chartFormat>
    <chartFormat chart="27" format="757" series="1">
      <pivotArea type="data" outline="0" fieldPosition="0">
        <references count="1">
          <reference field="4294967294" count="1" selected="0">
            <x v="2"/>
          </reference>
        </references>
      </pivotArea>
    </chartFormat>
    <chartFormat chart="27" format="758">
      <pivotArea type="data" outline="0" fieldPosition="0">
        <references count="2">
          <reference field="4294967294" count="1" selected="0">
            <x v="2"/>
          </reference>
          <reference field="0" count="1" selected="0">
            <x v="15"/>
          </reference>
        </references>
      </pivotArea>
    </chartFormat>
    <chartFormat chart="27" format="759">
      <pivotArea type="data" outline="0" fieldPosition="0">
        <references count="2">
          <reference field="4294967294" count="1" selected="0">
            <x v="2"/>
          </reference>
          <reference field="0" count="1" selected="0">
            <x v="28"/>
          </reference>
        </references>
      </pivotArea>
    </chartFormat>
    <chartFormat chart="27" format="760">
      <pivotArea type="data" outline="0" fieldPosition="0">
        <references count="2">
          <reference field="4294967294" count="1" selected="0">
            <x v="2"/>
          </reference>
          <reference field="0" count="1" selected="0">
            <x v="25"/>
          </reference>
        </references>
      </pivotArea>
    </chartFormat>
    <chartFormat chart="27" format="761">
      <pivotArea type="data" outline="0" fieldPosition="0">
        <references count="2">
          <reference field="4294967294" count="1" selected="0">
            <x v="2"/>
          </reference>
          <reference field="0" count="1" selected="0">
            <x v="30"/>
          </reference>
        </references>
      </pivotArea>
    </chartFormat>
    <chartFormat chart="27" format="762">
      <pivotArea type="data" outline="0" fieldPosition="0">
        <references count="2">
          <reference field="4294967294" count="1" selected="0">
            <x v="2"/>
          </reference>
          <reference field="0" count="1" selected="0">
            <x v="7"/>
          </reference>
        </references>
      </pivotArea>
    </chartFormat>
    <chartFormat chart="27" format="763">
      <pivotArea type="data" outline="0" fieldPosition="0">
        <references count="2">
          <reference field="4294967294" count="1" selected="0">
            <x v="2"/>
          </reference>
          <reference field="0" count="1" selected="0">
            <x v="0"/>
          </reference>
        </references>
      </pivotArea>
    </chartFormat>
    <chartFormat chart="27" format="764">
      <pivotArea type="data" outline="0" fieldPosition="0">
        <references count="2">
          <reference field="4294967294" count="1" selected="0">
            <x v="2"/>
          </reference>
          <reference field="0" count="1" selected="0">
            <x v="12"/>
          </reference>
        </references>
      </pivotArea>
    </chartFormat>
    <chartFormat chart="27" format="765">
      <pivotArea type="data" outline="0" fieldPosition="0">
        <references count="2">
          <reference field="4294967294" count="1" selected="0">
            <x v="2"/>
          </reference>
          <reference field="0" count="1" selected="0">
            <x v="23"/>
          </reference>
        </references>
      </pivotArea>
    </chartFormat>
    <chartFormat chart="27" format="766">
      <pivotArea type="data" outline="0" fieldPosition="0">
        <references count="2">
          <reference field="4294967294" count="1" selected="0">
            <x v="2"/>
          </reference>
          <reference field="0" count="1" selected="0">
            <x v="13"/>
          </reference>
        </references>
      </pivotArea>
    </chartFormat>
    <chartFormat chart="27" format="767">
      <pivotArea type="data" outline="0" fieldPosition="0">
        <references count="2">
          <reference field="4294967294" count="1" selected="0">
            <x v="2"/>
          </reference>
          <reference field="0" count="1" selected="0">
            <x v="3"/>
          </reference>
        </references>
      </pivotArea>
    </chartFormat>
    <chartFormat chart="27" format="768">
      <pivotArea type="data" outline="0" fieldPosition="0">
        <references count="2">
          <reference field="4294967294" count="1" selected="0">
            <x v="2"/>
          </reference>
          <reference field="0" count="1" selected="0">
            <x v="8"/>
          </reference>
        </references>
      </pivotArea>
    </chartFormat>
    <chartFormat chart="27" format="769">
      <pivotArea type="data" outline="0" fieldPosition="0">
        <references count="2">
          <reference field="4294967294" count="1" selected="0">
            <x v="2"/>
          </reference>
          <reference field="0" count="1" selected="0">
            <x v="14"/>
          </reference>
        </references>
      </pivotArea>
    </chartFormat>
    <chartFormat chart="27" format="770">
      <pivotArea type="data" outline="0" fieldPosition="0">
        <references count="2">
          <reference field="4294967294" count="1" selected="0">
            <x v="2"/>
          </reference>
          <reference field="0" count="1" selected="0">
            <x v="22"/>
          </reference>
        </references>
      </pivotArea>
    </chartFormat>
    <chartFormat chart="27" format="771">
      <pivotArea type="data" outline="0" fieldPosition="0">
        <references count="2">
          <reference field="4294967294" count="1" selected="0">
            <x v="2"/>
          </reference>
          <reference field="0" count="1" selected="0">
            <x v="2"/>
          </reference>
        </references>
      </pivotArea>
    </chartFormat>
    <chartFormat chart="27" format="772">
      <pivotArea type="data" outline="0" fieldPosition="0">
        <references count="2">
          <reference field="4294967294" count="1" selected="0">
            <x v="2"/>
          </reference>
          <reference field="0" count="1" selected="0">
            <x v="20"/>
          </reference>
        </references>
      </pivotArea>
    </chartFormat>
    <chartFormat chart="27" format="773">
      <pivotArea type="data" outline="0" fieldPosition="0">
        <references count="2">
          <reference field="4294967294" count="1" selected="0">
            <x v="2"/>
          </reference>
          <reference field="0" count="1" selected="0">
            <x v="10"/>
          </reference>
        </references>
      </pivotArea>
    </chartFormat>
    <chartFormat chart="27" format="774">
      <pivotArea type="data" outline="0" fieldPosition="0">
        <references count="2">
          <reference field="4294967294" count="1" selected="0">
            <x v="2"/>
          </reference>
          <reference field="0" count="1" selected="0">
            <x v="4"/>
          </reference>
        </references>
      </pivotArea>
    </chartFormat>
    <chartFormat chart="27" format="775">
      <pivotArea type="data" outline="0" fieldPosition="0">
        <references count="2">
          <reference field="4294967294" count="1" selected="0">
            <x v="2"/>
          </reference>
          <reference field="0" count="1" selected="0">
            <x v="11"/>
          </reference>
        </references>
      </pivotArea>
    </chartFormat>
    <chartFormat chart="27" format="776">
      <pivotArea type="data" outline="0" fieldPosition="0">
        <references count="2">
          <reference field="4294967294" count="1" selected="0">
            <x v="2"/>
          </reference>
          <reference field="0" count="1" selected="0">
            <x v="9"/>
          </reference>
        </references>
      </pivotArea>
    </chartFormat>
    <chartFormat chart="27" format="777">
      <pivotArea type="data" outline="0" fieldPosition="0">
        <references count="2">
          <reference field="4294967294" count="1" selected="0">
            <x v="2"/>
          </reference>
          <reference field="0" count="1" selected="0">
            <x v="29"/>
          </reference>
        </references>
      </pivotArea>
    </chartFormat>
    <chartFormat chart="27" format="778">
      <pivotArea type="data" outline="0" fieldPosition="0">
        <references count="2">
          <reference field="4294967294" count="1" selected="0">
            <x v="2"/>
          </reference>
          <reference field="0" count="1" selected="0">
            <x v="5"/>
          </reference>
        </references>
      </pivotArea>
    </chartFormat>
    <chartFormat chart="27" format="779">
      <pivotArea type="data" outline="0" fieldPosition="0">
        <references count="2">
          <reference field="4294967294" count="1" selected="0">
            <x v="2"/>
          </reference>
          <reference field="0" count="1" selected="0">
            <x v="6"/>
          </reference>
        </references>
      </pivotArea>
    </chartFormat>
    <chartFormat chart="27" format="780">
      <pivotArea type="data" outline="0" fieldPosition="0">
        <references count="2">
          <reference field="4294967294" count="1" selected="0">
            <x v="2"/>
          </reference>
          <reference field="0" count="1" selected="0">
            <x v="1"/>
          </reference>
        </references>
      </pivotArea>
    </chartFormat>
    <chartFormat chart="27" format="781">
      <pivotArea type="data" outline="0" fieldPosition="0">
        <references count="2">
          <reference field="4294967294" count="1" selected="0">
            <x v="2"/>
          </reference>
          <reference field="0" count="1" selected="0">
            <x v="18"/>
          </reference>
        </references>
      </pivotArea>
    </chartFormat>
    <chartFormat chart="27" format="782">
      <pivotArea type="data" outline="0" fieldPosition="0">
        <references count="2">
          <reference field="4294967294" count="1" selected="0">
            <x v="2"/>
          </reference>
          <reference field="0" count="1" selected="0">
            <x v="19"/>
          </reference>
        </references>
      </pivotArea>
    </chartFormat>
    <chartFormat chart="27" format="783">
      <pivotArea type="data" outline="0" fieldPosition="0">
        <references count="2">
          <reference field="4294967294" count="1" selected="0">
            <x v="2"/>
          </reference>
          <reference field="0" count="1" selected="0">
            <x v="27"/>
          </reference>
        </references>
      </pivotArea>
    </chartFormat>
    <chartFormat chart="27" format="784">
      <pivotArea type="data" outline="0" fieldPosition="0">
        <references count="2">
          <reference field="4294967294" count="1" selected="0">
            <x v="2"/>
          </reference>
          <reference field="0" count="1" selected="0">
            <x v="17"/>
          </reference>
        </references>
      </pivotArea>
    </chartFormat>
    <chartFormat chart="27" format="785">
      <pivotArea type="data" outline="0" fieldPosition="0">
        <references count="2">
          <reference field="4294967294" count="1" selected="0">
            <x v="2"/>
          </reference>
          <reference field="0" count="1" selected="0">
            <x v="21"/>
          </reference>
        </references>
      </pivotArea>
    </chartFormat>
    <chartFormat chart="27" format="786">
      <pivotArea type="data" outline="0" fieldPosition="0">
        <references count="2">
          <reference field="4294967294" count="1" selected="0">
            <x v="2"/>
          </reference>
          <reference field="0" count="1" selected="0">
            <x v="16"/>
          </reference>
        </references>
      </pivotArea>
    </chartFormat>
    <chartFormat chart="27" format="787">
      <pivotArea type="data" outline="0" fieldPosition="0">
        <references count="2">
          <reference field="4294967294" count="1" selected="0">
            <x v="2"/>
          </reference>
          <reference field="0" count="1" selected="0">
            <x v="24"/>
          </reference>
        </references>
      </pivotArea>
    </chartFormat>
    <chartFormat chart="27" format="788">
      <pivotArea type="data" outline="0" fieldPosition="0">
        <references count="2">
          <reference field="4294967294" count="1" selected="0">
            <x v="2"/>
          </reference>
          <reference field="0" count="1" selected="0">
            <x v="26"/>
          </reference>
        </references>
      </pivotArea>
    </chartFormat>
    <chartFormat chart="27" format="789" series="1">
      <pivotArea type="data" outline="0" fieldPosition="0">
        <references count="1">
          <reference field="4294967294" count="1" selected="0">
            <x v="3"/>
          </reference>
        </references>
      </pivotArea>
    </chartFormat>
    <chartFormat chart="27" format="790">
      <pivotArea type="data" outline="0" fieldPosition="0">
        <references count="2">
          <reference field="4294967294" count="1" selected="0">
            <x v="3"/>
          </reference>
          <reference field="0" count="1" selected="0">
            <x v="15"/>
          </reference>
        </references>
      </pivotArea>
    </chartFormat>
    <chartFormat chart="27" format="791">
      <pivotArea type="data" outline="0" fieldPosition="0">
        <references count="2">
          <reference field="4294967294" count="1" selected="0">
            <x v="3"/>
          </reference>
          <reference field="0" count="1" selected="0">
            <x v="28"/>
          </reference>
        </references>
      </pivotArea>
    </chartFormat>
    <chartFormat chart="27" format="792">
      <pivotArea type="data" outline="0" fieldPosition="0">
        <references count="2">
          <reference field="4294967294" count="1" selected="0">
            <x v="3"/>
          </reference>
          <reference field="0" count="1" selected="0">
            <x v="25"/>
          </reference>
        </references>
      </pivotArea>
    </chartFormat>
    <chartFormat chart="27" format="793">
      <pivotArea type="data" outline="0" fieldPosition="0">
        <references count="2">
          <reference field="4294967294" count="1" selected="0">
            <x v="3"/>
          </reference>
          <reference field="0" count="1" selected="0">
            <x v="30"/>
          </reference>
        </references>
      </pivotArea>
    </chartFormat>
    <chartFormat chart="27" format="794">
      <pivotArea type="data" outline="0" fieldPosition="0">
        <references count="2">
          <reference field="4294967294" count="1" selected="0">
            <x v="3"/>
          </reference>
          <reference field="0" count="1" selected="0">
            <x v="7"/>
          </reference>
        </references>
      </pivotArea>
    </chartFormat>
    <chartFormat chart="27" format="795">
      <pivotArea type="data" outline="0" fieldPosition="0">
        <references count="2">
          <reference field="4294967294" count="1" selected="0">
            <x v="3"/>
          </reference>
          <reference field="0" count="1" selected="0">
            <x v="0"/>
          </reference>
        </references>
      </pivotArea>
    </chartFormat>
    <chartFormat chart="27" format="796">
      <pivotArea type="data" outline="0" fieldPosition="0">
        <references count="2">
          <reference field="4294967294" count="1" selected="0">
            <x v="3"/>
          </reference>
          <reference field="0" count="1" selected="0">
            <x v="12"/>
          </reference>
        </references>
      </pivotArea>
    </chartFormat>
    <chartFormat chart="27" format="797">
      <pivotArea type="data" outline="0" fieldPosition="0">
        <references count="2">
          <reference field="4294967294" count="1" selected="0">
            <x v="3"/>
          </reference>
          <reference field="0" count="1" selected="0">
            <x v="23"/>
          </reference>
        </references>
      </pivotArea>
    </chartFormat>
    <chartFormat chart="27" format="798">
      <pivotArea type="data" outline="0" fieldPosition="0">
        <references count="2">
          <reference field="4294967294" count="1" selected="0">
            <x v="3"/>
          </reference>
          <reference field="0" count="1" selected="0">
            <x v="13"/>
          </reference>
        </references>
      </pivotArea>
    </chartFormat>
    <chartFormat chart="27" format="799">
      <pivotArea type="data" outline="0" fieldPosition="0">
        <references count="2">
          <reference field="4294967294" count="1" selected="0">
            <x v="3"/>
          </reference>
          <reference field="0" count="1" selected="0">
            <x v="3"/>
          </reference>
        </references>
      </pivotArea>
    </chartFormat>
    <chartFormat chart="27" format="800">
      <pivotArea type="data" outline="0" fieldPosition="0">
        <references count="2">
          <reference field="4294967294" count="1" selected="0">
            <x v="3"/>
          </reference>
          <reference field="0" count="1" selected="0">
            <x v="8"/>
          </reference>
        </references>
      </pivotArea>
    </chartFormat>
    <chartFormat chart="27" format="801">
      <pivotArea type="data" outline="0" fieldPosition="0">
        <references count="2">
          <reference field="4294967294" count="1" selected="0">
            <x v="3"/>
          </reference>
          <reference field="0" count="1" selected="0">
            <x v="14"/>
          </reference>
        </references>
      </pivotArea>
    </chartFormat>
    <chartFormat chart="27" format="802">
      <pivotArea type="data" outline="0" fieldPosition="0">
        <references count="2">
          <reference field="4294967294" count="1" selected="0">
            <x v="3"/>
          </reference>
          <reference field="0" count="1" selected="0">
            <x v="22"/>
          </reference>
        </references>
      </pivotArea>
    </chartFormat>
    <chartFormat chart="27" format="803">
      <pivotArea type="data" outline="0" fieldPosition="0">
        <references count="2">
          <reference field="4294967294" count="1" selected="0">
            <x v="3"/>
          </reference>
          <reference field="0" count="1" selected="0">
            <x v="2"/>
          </reference>
        </references>
      </pivotArea>
    </chartFormat>
    <chartFormat chart="27" format="804">
      <pivotArea type="data" outline="0" fieldPosition="0">
        <references count="2">
          <reference field="4294967294" count="1" selected="0">
            <x v="3"/>
          </reference>
          <reference field="0" count="1" selected="0">
            <x v="20"/>
          </reference>
        </references>
      </pivotArea>
    </chartFormat>
    <chartFormat chart="27" format="805">
      <pivotArea type="data" outline="0" fieldPosition="0">
        <references count="2">
          <reference field="4294967294" count="1" selected="0">
            <x v="3"/>
          </reference>
          <reference field="0" count="1" selected="0">
            <x v="10"/>
          </reference>
        </references>
      </pivotArea>
    </chartFormat>
    <chartFormat chart="27" format="806">
      <pivotArea type="data" outline="0" fieldPosition="0">
        <references count="2">
          <reference field="4294967294" count="1" selected="0">
            <x v="3"/>
          </reference>
          <reference field="0" count="1" selected="0">
            <x v="4"/>
          </reference>
        </references>
      </pivotArea>
    </chartFormat>
    <chartFormat chart="27" format="807">
      <pivotArea type="data" outline="0" fieldPosition="0">
        <references count="2">
          <reference field="4294967294" count="1" selected="0">
            <x v="3"/>
          </reference>
          <reference field="0" count="1" selected="0">
            <x v="11"/>
          </reference>
        </references>
      </pivotArea>
    </chartFormat>
    <chartFormat chart="27" format="808">
      <pivotArea type="data" outline="0" fieldPosition="0">
        <references count="2">
          <reference field="4294967294" count="1" selected="0">
            <x v="3"/>
          </reference>
          <reference field="0" count="1" selected="0">
            <x v="9"/>
          </reference>
        </references>
      </pivotArea>
    </chartFormat>
    <chartFormat chart="27" format="809">
      <pivotArea type="data" outline="0" fieldPosition="0">
        <references count="2">
          <reference field="4294967294" count="1" selected="0">
            <x v="3"/>
          </reference>
          <reference field="0" count="1" selected="0">
            <x v="29"/>
          </reference>
        </references>
      </pivotArea>
    </chartFormat>
    <chartFormat chart="27" format="810">
      <pivotArea type="data" outline="0" fieldPosition="0">
        <references count="2">
          <reference field="4294967294" count="1" selected="0">
            <x v="3"/>
          </reference>
          <reference field="0" count="1" selected="0">
            <x v="5"/>
          </reference>
        </references>
      </pivotArea>
    </chartFormat>
    <chartFormat chart="27" format="811">
      <pivotArea type="data" outline="0" fieldPosition="0">
        <references count="2">
          <reference field="4294967294" count="1" selected="0">
            <x v="3"/>
          </reference>
          <reference field="0" count="1" selected="0">
            <x v="6"/>
          </reference>
        </references>
      </pivotArea>
    </chartFormat>
    <chartFormat chart="27" format="812">
      <pivotArea type="data" outline="0" fieldPosition="0">
        <references count="2">
          <reference field="4294967294" count="1" selected="0">
            <x v="3"/>
          </reference>
          <reference field="0" count="1" selected="0">
            <x v="1"/>
          </reference>
        </references>
      </pivotArea>
    </chartFormat>
    <chartFormat chart="27" format="813">
      <pivotArea type="data" outline="0" fieldPosition="0">
        <references count="2">
          <reference field="4294967294" count="1" selected="0">
            <x v="3"/>
          </reference>
          <reference field="0" count="1" selected="0">
            <x v="18"/>
          </reference>
        </references>
      </pivotArea>
    </chartFormat>
    <chartFormat chart="27" format="814">
      <pivotArea type="data" outline="0" fieldPosition="0">
        <references count="2">
          <reference field="4294967294" count="1" selected="0">
            <x v="3"/>
          </reference>
          <reference field="0" count="1" selected="0">
            <x v="19"/>
          </reference>
        </references>
      </pivotArea>
    </chartFormat>
    <chartFormat chart="27" format="815">
      <pivotArea type="data" outline="0" fieldPosition="0">
        <references count="2">
          <reference field="4294967294" count="1" selected="0">
            <x v="3"/>
          </reference>
          <reference field="0" count="1" selected="0">
            <x v="27"/>
          </reference>
        </references>
      </pivotArea>
    </chartFormat>
    <chartFormat chart="27" format="816">
      <pivotArea type="data" outline="0" fieldPosition="0">
        <references count="2">
          <reference field="4294967294" count="1" selected="0">
            <x v="3"/>
          </reference>
          <reference field="0" count="1" selected="0">
            <x v="17"/>
          </reference>
        </references>
      </pivotArea>
    </chartFormat>
    <chartFormat chart="27" format="817">
      <pivotArea type="data" outline="0" fieldPosition="0">
        <references count="2">
          <reference field="4294967294" count="1" selected="0">
            <x v="3"/>
          </reference>
          <reference field="0" count="1" selected="0">
            <x v="21"/>
          </reference>
        </references>
      </pivotArea>
    </chartFormat>
    <chartFormat chart="27" format="818">
      <pivotArea type="data" outline="0" fieldPosition="0">
        <references count="2">
          <reference field="4294967294" count="1" selected="0">
            <x v="3"/>
          </reference>
          <reference field="0" count="1" selected="0">
            <x v="16"/>
          </reference>
        </references>
      </pivotArea>
    </chartFormat>
    <chartFormat chart="27" format="819">
      <pivotArea type="data" outline="0" fieldPosition="0">
        <references count="2">
          <reference field="4294967294" count="1" selected="0">
            <x v="3"/>
          </reference>
          <reference field="0" count="1" selected="0">
            <x v="24"/>
          </reference>
        </references>
      </pivotArea>
    </chartFormat>
    <chartFormat chart="27" format="820">
      <pivotArea type="data" outline="0" fieldPosition="0">
        <references count="2">
          <reference field="4294967294" count="1" selected="0">
            <x v="3"/>
          </reference>
          <reference field="0" count="1" selected="0">
            <x v="26"/>
          </reference>
        </references>
      </pivotArea>
    </chartFormat>
    <chartFormat chart="27" format="821" series="1">
      <pivotArea type="data" outline="0" fieldPosition="0">
        <references count="1">
          <reference field="4294967294" count="1" selected="0">
            <x v="4"/>
          </reference>
        </references>
      </pivotArea>
    </chartFormat>
    <chartFormat chart="27" format="822">
      <pivotArea type="data" outline="0" fieldPosition="0">
        <references count="2">
          <reference field="4294967294" count="1" selected="0">
            <x v="4"/>
          </reference>
          <reference field="0" count="1" selected="0">
            <x v="15"/>
          </reference>
        </references>
      </pivotArea>
    </chartFormat>
    <chartFormat chart="27" format="823">
      <pivotArea type="data" outline="0" fieldPosition="0">
        <references count="2">
          <reference field="4294967294" count="1" selected="0">
            <x v="4"/>
          </reference>
          <reference field="0" count="1" selected="0">
            <x v="28"/>
          </reference>
        </references>
      </pivotArea>
    </chartFormat>
    <chartFormat chart="27" format="824">
      <pivotArea type="data" outline="0" fieldPosition="0">
        <references count="2">
          <reference field="4294967294" count="1" selected="0">
            <x v="4"/>
          </reference>
          <reference field="0" count="1" selected="0">
            <x v="25"/>
          </reference>
        </references>
      </pivotArea>
    </chartFormat>
    <chartFormat chart="27" format="825">
      <pivotArea type="data" outline="0" fieldPosition="0">
        <references count="2">
          <reference field="4294967294" count="1" selected="0">
            <x v="4"/>
          </reference>
          <reference field="0" count="1" selected="0">
            <x v="30"/>
          </reference>
        </references>
      </pivotArea>
    </chartFormat>
    <chartFormat chart="27" format="826">
      <pivotArea type="data" outline="0" fieldPosition="0">
        <references count="2">
          <reference field="4294967294" count="1" selected="0">
            <x v="4"/>
          </reference>
          <reference field="0" count="1" selected="0">
            <x v="7"/>
          </reference>
        </references>
      </pivotArea>
    </chartFormat>
    <chartFormat chart="27" format="827">
      <pivotArea type="data" outline="0" fieldPosition="0">
        <references count="2">
          <reference field="4294967294" count="1" selected="0">
            <x v="4"/>
          </reference>
          <reference field="0" count="1" selected="0">
            <x v="0"/>
          </reference>
        </references>
      </pivotArea>
    </chartFormat>
    <chartFormat chart="27" format="828">
      <pivotArea type="data" outline="0" fieldPosition="0">
        <references count="2">
          <reference field="4294967294" count="1" selected="0">
            <x v="4"/>
          </reference>
          <reference field="0" count="1" selected="0">
            <x v="12"/>
          </reference>
        </references>
      </pivotArea>
    </chartFormat>
    <chartFormat chart="27" format="829">
      <pivotArea type="data" outline="0" fieldPosition="0">
        <references count="2">
          <reference field="4294967294" count="1" selected="0">
            <x v="4"/>
          </reference>
          <reference field="0" count="1" selected="0">
            <x v="23"/>
          </reference>
        </references>
      </pivotArea>
    </chartFormat>
    <chartFormat chart="27" format="830">
      <pivotArea type="data" outline="0" fieldPosition="0">
        <references count="2">
          <reference field="4294967294" count="1" selected="0">
            <x v="4"/>
          </reference>
          <reference field="0" count="1" selected="0">
            <x v="13"/>
          </reference>
        </references>
      </pivotArea>
    </chartFormat>
    <chartFormat chart="27" format="831">
      <pivotArea type="data" outline="0" fieldPosition="0">
        <references count="2">
          <reference field="4294967294" count="1" selected="0">
            <x v="4"/>
          </reference>
          <reference field="0" count="1" selected="0">
            <x v="3"/>
          </reference>
        </references>
      </pivotArea>
    </chartFormat>
    <chartFormat chart="27" format="832">
      <pivotArea type="data" outline="0" fieldPosition="0">
        <references count="2">
          <reference field="4294967294" count="1" selected="0">
            <x v="4"/>
          </reference>
          <reference field="0" count="1" selected="0">
            <x v="8"/>
          </reference>
        </references>
      </pivotArea>
    </chartFormat>
    <chartFormat chart="27" format="833">
      <pivotArea type="data" outline="0" fieldPosition="0">
        <references count="2">
          <reference field="4294967294" count="1" selected="0">
            <x v="4"/>
          </reference>
          <reference field="0" count="1" selected="0">
            <x v="14"/>
          </reference>
        </references>
      </pivotArea>
    </chartFormat>
    <chartFormat chart="27" format="834">
      <pivotArea type="data" outline="0" fieldPosition="0">
        <references count="2">
          <reference field="4294967294" count="1" selected="0">
            <x v="4"/>
          </reference>
          <reference field="0" count="1" selected="0">
            <x v="22"/>
          </reference>
        </references>
      </pivotArea>
    </chartFormat>
    <chartFormat chart="27" format="835">
      <pivotArea type="data" outline="0" fieldPosition="0">
        <references count="2">
          <reference field="4294967294" count="1" selected="0">
            <x v="4"/>
          </reference>
          <reference field="0" count="1" selected="0">
            <x v="2"/>
          </reference>
        </references>
      </pivotArea>
    </chartFormat>
    <chartFormat chart="27" format="836">
      <pivotArea type="data" outline="0" fieldPosition="0">
        <references count="2">
          <reference field="4294967294" count="1" selected="0">
            <x v="4"/>
          </reference>
          <reference field="0" count="1" selected="0">
            <x v="20"/>
          </reference>
        </references>
      </pivotArea>
    </chartFormat>
    <chartFormat chart="27" format="837">
      <pivotArea type="data" outline="0" fieldPosition="0">
        <references count="2">
          <reference field="4294967294" count="1" selected="0">
            <x v="4"/>
          </reference>
          <reference field="0" count="1" selected="0">
            <x v="10"/>
          </reference>
        </references>
      </pivotArea>
    </chartFormat>
    <chartFormat chart="27" format="838">
      <pivotArea type="data" outline="0" fieldPosition="0">
        <references count="2">
          <reference field="4294967294" count="1" selected="0">
            <x v="4"/>
          </reference>
          <reference field="0" count="1" selected="0">
            <x v="4"/>
          </reference>
        </references>
      </pivotArea>
    </chartFormat>
    <chartFormat chart="27" format="839">
      <pivotArea type="data" outline="0" fieldPosition="0">
        <references count="2">
          <reference field="4294967294" count="1" selected="0">
            <x v="4"/>
          </reference>
          <reference field="0" count="1" selected="0">
            <x v="11"/>
          </reference>
        </references>
      </pivotArea>
    </chartFormat>
    <chartFormat chart="27" format="840">
      <pivotArea type="data" outline="0" fieldPosition="0">
        <references count="2">
          <reference field="4294967294" count="1" selected="0">
            <x v="4"/>
          </reference>
          <reference field="0" count="1" selected="0">
            <x v="9"/>
          </reference>
        </references>
      </pivotArea>
    </chartFormat>
    <chartFormat chart="27" format="841">
      <pivotArea type="data" outline="0" fieldPosition="0">
        <references count="2">
          <reference field="4294967294" count="1" selected="0">
            <x v="4"/>
          </reference>
          <reference field="0" count="1" selected="0">
            <x v="29"/>
          </reference>
        </references>
      </pivotArea>
    </chartFormat>
    <chartFormat chart="27" format="842">
      <pivotArea type="data" outline="0" fieldPosition="0">
        <references count="2">
          <reference field="4294967294" count="1" selected="0">
            <x v="4"/>
          </reference>
          <reference field="0" count="1" selected="0">
            <x v="5"/>
          </reference>
        </references>
      </pivotArea>
    </chartFormat>
    <chartFormat chart="27" format="843">
      <pivotArea type="data" outline="0" fieldPosition="0">
        <references count="2">
          <reference field="4294967294" count="1" selected="0">
            <x v="4"/>
          </reference>
          <reference field="0" count="1" selected="0">
            <x v="6"/>
          </reference>
        </references>
      </pivotArea>
    </chartFormat>
    <chartFormat chart="27" format="844">
      <pivotArea type="data" outline="0" fieldPosition="0">
        <references count="2">
          <reference field="4294967294" count="1" selected="0">
            <x v="4"/>
          </reference>
          <reference field="0" count="1" selected="0">
            <x v="1"/>
          </reference>
        </references>
      </pivotArea>
    </chartFormat>
    <chartFormat chart="27" format="845">
      <pivotArea type="data" outline="0" fieldPosition="0">
        <references count="2">
          <reference field="4294967294" count="1" selected="0">
            <x v="4"/>
          </reference>
          <reference field="0" count="1" selected="0">
            <x v="18"/>
          </reference>
        </references>
      </pivotArea>
    </chartFormat>
    <chartFormat chart="27" format="846">
      <pivotArea type="data" outline="0" fieldPosition="0">
        <references count="2">
          <reference field="4294967294" count="1" selected="0">
            <x v="4"/>
          </reference>
          <reference field="0" count="1" selected="0">
            <x v="19"/>
          </reference>
        </references>
      </pivotArea>
    </chartFormat>
    <chartFormat chart="27" format="847">
      <pivotArea type="data" outline="0" fieldPosition="0">
        <references count="2">
          <reference field="4294967294" count="1" selected="0">
            <x v="4"/>
          </reference>
          <reference field="0" count="1" selected="0">
            <x v="27"/>
          </reference>
        </references>
      </pivotArea>
    </chartFormat>
    <chartFormat chart="27" format="848">
      <pivotArea type="data" outline="0" fieldPosition="0">
        <references count="2">
          <reference field="4294967294" count="1" selected="0">
            <x v="4"/>
          </reference>
          <reference field="0" count="1" selected="0">
            <x v="17"/>
          </reference>
        </references>
      </pivotArea>
    </chartFormat>
    <chartFormat chart="27" format="849">
      <pivotArea type="data" outline="0" fieldPosition="0">
        <references count="2">
          <reference field="4294967294" count="1" selected="0">
            <x v="4"/>
          </reference>
          <reference field="0" count="1" selected="0">
            <x v="21"/>
          </reference>
        </references>
      </pivotArea>
    </chartFormat>
    <chartFormat chart="27" format="850">
      <pivotArea type="data" outline="0" fieldPosition="0">
        <references count="2">
          <reference field="4294967294" count="1" selected="0">
            <x v="4"/>
          </reference>
          <reference field="0" count="1" selected="0">
            <x v="16"/>
          </reference>
        </references>
      </pivotArea>
    </chartFormat>
    <chartFormat chart="27" format="851">
      <pivotArea type="data" outline="0" fieldPosition="0">
        <references count="2">
          <reference field="4294967294" count="1" selected="0">
            <x v="4"/>
          </reference>
          <reference field="0" count="1" selected="0">
            <x v="24"/>
          </reference>
        </references>
      </pivotArea>
    </chartFormat>
    <chartFormat chart="27" format="852">
      <pivotArea type="data" outline="0" fieldPosition="0">
        <references count="2">
          <reference field="4294967294" count="1" selected="0">
            <x v="4"/>
          </reference>
          <reference field="0" count="1" selected="0">
            <x v="26"/>
          </reference>
        </references>
      </pivotArea>
    </chartFormat>
    <chartFormat chart="27" format="853" series="1">
      <pivotArea type="data" outline="0" fieldPosition="0">
        <references count="1">
          <reference field="4294967294" count="1" selected="0">
            <x v="5"/>
          </reference>
        </references>
      </pivotArea>
    </chartFormat>
    <chartFormat chart="27" format="854">
      <pivotArea type="data" outline="0" fieldPosition="0">
        <references count="2">
          <reference field="4294967294" count="1" selected="0">
            <x v="5"/>
          </reference>
          <reference field="0" count="1" selected="0">
            <x v="15"/>
          </reference>
        </references>
      </pivotArea>
    </chartFormat>
    <chartFormat chart="27" format="855">
      <pivotArea type="data" outline="0" fieldPosition="0">
        <references count="2">
          <reference field="4294967294" count="1" selected="0">
            <x v="5"/>
          </reference>
          <reference field="0" count="1" selected="0">
            <x v="28"/>
          </reference>
        </references>
      </pivotArea>
    </chartFormat>
    <chartFormat chart="27" format="856">
      <pivotArea type="data" outline="0" fieldPosition="0">
        <references count="2">
          <reference field="4294967294" count="1" selected="0">
            <x v="5"/>
          </reference>
          <reference field="0" count="1" selected="0">
            <x v="25"/>
          </reference>
        </references>
      </pivotArea>
    </chartFormat>
    <chartFormat chart="27" format="857">
      <pivotArea type="data" outline="0" fieldPosition="0">
        <references count="2">
          <reference field="4294967294" count="1" selected="0">
            <x v="5"/>
          </reference>
          <reference field="0" count="1" selected="0">
            <x v="30"/>
          </reference>
        </references>
      </pivotArea>
    </chartFormat>
    <chartFormat chart="27" format="858">
      <pivotArea type="data" outline="0" fieldPosition="0">
        <references count="2">
          <reference field="4294967294" count="1" selected="0">
            <x v="5"/>
          </reference>
          <reference field="0" count="1" selected="0">
            <x v="7"/>
          </reference>
        </references>
      </pivotArea>
    </chartFormat>
    <chartFormat chart="27" format="859">
      <pivotArea type="data" outline="0" fieldPosition="0">
        <references count="2">
          <reference field="4294967294" count="1" selected="0">
            <x v="5"/>
          </reference>
          <reference field="0" count="1" selected="0">
            <x v="0"/>
          </reference>
        </references>
      </pivotArea>
    </chartFormat>
    <chartFormat chart="27" format="860">
      <pivotArea type="data" outline="0" fieldPosition="0">
        <references count="2">
          <reference field="4294967294" count="1" selected="0">
            <x v="5"/>
          </reference>
          <reference field="0" count="1" selected="0">
            <x v="12"/>
          </reference>
        </references>
      </pivotArea>
    </chartFormat>
    <chartFormat chart="27" format="861">
      <pivotArea type="data" outline="0" fieldPosition="0">
        <references count="2">
          <reference field="4294967294" count="1" selected="0">
            <x v="5"/>
          </reference>
          <reference field="0" count="1" selected="0">
            <x v="23"/>
          </reference>
        </references>
      </pivotArea>
    </chartFormat>
    <chartFormat chart="27" format="862">
      <pivotArea type="data" outline="0" fieldPosition="0">
        <references count="2">
          <reference field="4294967294" count="1" selected="0">
            <x v="5"/>
          </reference>
          <reference field="0" count="1" selected="0">
            <x v="13"/>
          </reference>
        </references>
      </pivotArea>
    </chartFormat>
    <chartFormat chart="27" format="863">
      <pivotArea type="data" outline="0" fieldPosition="0">
        <references count="2">
          <reference field="4294967294" count="1" selected="0">
            <x v="5"/>
          </reference>
          <reference field="0" count="1" selected="0">
            <x v="3"/>
          </reference>
        </references>
      </pivotArea>
    </chartFormat>
    <chartFormat chart="27" format="864">
      <pivotArea type="data" outline="0" fieldPosition="0">
        <references count="2">
          <reference field="4294967294" count="1" selected="0">
            <x v="5"/>
          </reference>
          <reference field="0" count="1" selected="0">
            <x v="8"/>
          </reference>
        </references>
      </pivotArea>
    </chartFormat>
    <chartFormat chart="27" format="865">
      <pivotArea type="data" outline="0" fieldPosition="0">
        <references count="2">
          <reference field="4294967294" count="1" selected="0">
            <x v="5"/>
          </reference>
          <reference field="0" count="1" selected="0">
            <x v="14"/>
          </reference>
        </references>
      </pivotArea>
    </chartFormat>
    <chartFormat chart="27" format="866">
      <pivotArea type="data" outline="0" fieldPosition="0">
        <references count="2">
          <reference field="4294967294" count="1" selected="0">
            <x v="5"/>
          </reference>
          <reference field="0" count="1" selected="0">
            <x v="22"/>
          </reference>
        </references>
      </pivotArea>
    </chartFormat>
    <chartFormat chart="27" format="867">
      <pivotArea type="data" outline="0" fieldPosition="0">
        <references count="2">
          <reference field="4294967294" count="1" selected="0">
            <x v="5"/>
          </reference>
          <reference field="0" count="1" selected="0">
            <x v="2"/>
          </reference>
        </references>
      </pivotArea>
    </chartFormat>
    <chartFormat chart="27" format="868">
      <pivotArea type="data" outline="0" fieldPosition="0">
        <references count="2">
          <reference field="4294967294" count="1" selected="0">
            <x v="5"/>
          </reference>
          <reference field="0" count="1" selected="0">
            <x v="20"/>
          </reference>
        </references>
      </pivotArea>
    </chartFormat>
    <chartFormat chart="27" format="869">
      <pivotArea type="data" outline="0" fieldPosition="0">
        <references count="2">
          <reference field="4294967294" count="1" selected="0">
            <x v="5"/>
          </reference>
          <reference field="0" count="1" selected="0">
            <x v="10"/>
          </reference>
        </references>
      </pivotArea>
    </chartFormat>
    <chartFormat chart="27" format="870">
      <pivotArea type="data" outline="0" fieldPosition="0">
        <references count="2">
          <reference field="4294967294" count="1" selected="0">
            <x v="5"/>
          </reference>
          <reference field="0" count="1" selected="0">
            <x v="4"/>
          </reference>
        </references>
      </pivotArea>
    </chartFormat>
    <chartFormat chart="27" format="871">
      <pivotArea type="data" outline="0" fieldPosition="0">
        <references count="2">
          <reference field="4294967294" count="1" selected="0">
            <x v="5"/>
          </reference>
          <reference field="0" count="1" selected="0">
            <x v="11"/>
          </reference>
        </references>
      </pivotArea>
    </chartFormat>
    <chartFormat chart="27" format="872">
      <pivotArea type="data" outline="0" fieldPosition="0">
        <references count="2">
          <reference field="4294967294" count="1" selected="0">
            <x v="5"/>
          </reference>
          <reference field="0" count="1" selected="0">
            <x v="9"/>
          </reference>
        </references>
      </pivotArea>
    </chartFormat>
    <chartFormat chart="27" format="873">
      <pivotArea type="data" outline="0" fieldPosition="0">
        <references count="2">
          <reference field="4294967294" count="1" selected="0">
            <x v="5"/>
          </reference>
          <reference field="0" count="1" selected="0">
            <x v="29"/>
          </reference>
        </references>
      </pivotArea>
    </chartFormat>
    <chartFormat chart="27" format="874">
      <pivotArea type="data" outline="0" fieldPosition="0">
        <references count="2">
          <reference field="4294967294" count="1" selected="0">
            <x v="5"/>
          </reference>
          <reference field="0" count="1" selected="0">
            <x v="5"/>
          </reference>
        </references>
      </pivotArea>
    </chartFormat>
    <chartFormat chart="27" format="875">
      <pivotArea type="data" outline="0" fieldPosition="0">
        <references count="2">
          <reference field="4294967294" count="1" selected="0">
            <x v="5"/>
          </reference>
          <reference field="0" count="1" selected="0">
            <x v="6"/>
          </reference>
        </references>
      </pivotArea>
    </chartFormat>
    <chartFormat chart="27" format="876">
      <pivotArea type="data" outline="0" fieldPosition="0">
        <references count="2">
          <reference field="4294967294" count="1" selected="0">
            <x v="5"/>
          </reference>
          <reference field="0" count="1" selected="0">
            <x v="1"/>
          </reference>
        </references>
      </pivotArea>
    </chartFormat>
    <chartFormat chart="27" format="877">
      <pivotArea type="data" outline="0" fieldPosition="0">
        <references count="2">
          <reference field="4294967294" count="1" selected="0">
            <x v="5"/>
          </reference>
          <reference field="0" count="1" selected="0">
            <x v="18"/>
          </reference>
        </references>
      </pivotArea>
    </chartFormat>
    <chartFormat chart="27" format="878">
      <pivotArea type="data" outline="0" fieldPosition="0">
        <references count="2">
          <reference field="4294967294" count="1" selected="0">
            <x v="5"/>
          </reference>
          <reference field="0" count="1" selected="0">
            <x v="19"/>
          </reference>
        </references>
      </pivotArea>
    </chartFormat>
    <chartFormat chart="27" format="879">
      <pivotArea type="data" outline="0" fieldPosition="0">
        <references count="2">
          <reference field="4294967294" count="1" selected="0">
            <x v="5"/>
          </reference>
          <reference field="0" count="1" selected="0">
            <x v="27"/>
          </reference>
        </references>
      </pivotArea>
    </chartFormat>
    <chartFormat chart="27" format="880">
      <pivotArea type="data" outline="0" fieldPosition="0">
        <references count="2">
          <reference field="4294967294" count="1" selected="0">
            <x v="5"/>
          </reference>
          <reference field="0" count="1" selected="0">
            <x v="17"/>
          </reference>
        </references>
      </pivotArea>
    </chartFormat>
    <chartFormat chart="27" format="881">
      <pivotArea type="data" outline="0" fieldPosition="0">
        <references count="2">
          <reference field="4294967294" count="1" selected="0">
            <x v="5"/>
          </reference>
          <reference field="0" count="1" selected="0">
            <x v="21"/>
          </reference>
        </references>
      </pivotArea>
    </chartFormat>
    <chartFormat chart="27" format="882">
      <pivotArea type="data" outline="0" fieldPosition="0">
        <references count="2">
          <reference field="4294967294" count="1" selected="0">
            <x v="5"/>
          </reference>
          <reference field="0" count="1" selected="0">
            <x v="16"/>
          </reference>
        </references>
      </pivotArea>
    </chartFormat>
    <chartFormat chart="27" format="883">
      <pivotArea type="data" outline="0" fieldPosition="0">
        <references count="2">
          <reference field="4294967294" count="1" selected="0">
            <x v="5"/>
          </reference>
          <reference field="0" count="1" selected="0">
            <x v="24"/>
          </reference>
        </references>
      </pivotArea>
    </chartFormat>
    <chartFormat chart="27" format="884">
      <pivotArea type="data" outline="0" fieldPosition="0">
        <references count="2">
          <reference field="4294967294" count="1" selected="0">
            <x v="5"/>
          </reference>
          <reference field="0" count="1" selected="0">
            <x v="26"/>
          </reference>
        </references>
      </pivotArea>
    </chartFormat>
    <chartFormat chart="27" format="885" series="1">
      <pivotArea type="data" outline="0" fieldPosition="0">
        <references count="1">
          <reference field="4294967294" count="1" selected="0">
            <x v="6"/>
          </reference>
        </references>
      </pivotArea>
    </chartFormat>
    <chartFormat chart="27" format="886">
      <pivotArea type="data" outline="0" fieldPosition="0">
        <references count="2">
          <reference field="4294967294" count="1" selected="0">
            <x v="6"/>
          </reference>
          <reference field="0" count="1" selected="0">
            <x v="15"/>
          </reference>
        </references>
      </pivotArea>
    </chartFormat>
    <chartFormat chart="27" format="887">
      <pivotArea type="data" outline="0" fieldPosition="0">
        <references count="2">
          <reference field="4294967294" count="1" selected="0">
            <x v="6"/>
          </reference>
          <reference field="0" count="1" selected="0">
            <x v="28"/>
          </reference>
        </references>
      </pivotArea>
    </chartFormat>
    <chartFormat chart="27" format="888">
      <pivotArea type="data" outline="0" fieldPosition="0">
        <references count="2">
          <reference field="4294967294" count="1" selected="0">
            <x v="6"/>
          </reference>
          <reference field="0" count="1" selected="0">
            <x v="25"/>
          </reference>
        </references>
      </pivotArea>
    </chartFormat>
    <chartFormat chart="27" format="889">
      <pivotArea type="data" outline="0" fieldPosition="0">
        <references count="2">
          <reference field="4294967294" count="1" selected="0">
            <x v="6"/>
          </reference>
          <reference field="0" count="1" selected="0">
            <x v="30"/>
          </reference>
        </references>
      </pivotArea>
    </chartFormat>
    <chartFormat chart="27" format="890">
      <pivotArea type="data" outline="0" fieldPosition="0">
        <references count="2">
          <reference field="4294967294" count="1" selected="0">
            <x v="6"/>
          </reference>
          <reference field="0" count="1" selected="0">
            <x v="7"/>
          </reference>
        </references>
      </pivotArea>
    </chartFormat>
    <chartFormat chart="27" format="891">
      <pivotArea type="data" outline="0" fieldPosition="0">
        <references count="2">
          <reference field="4294967294" count="1" selected="0">
            <x v="6"/>
          </reference>
          <reference field="0" count="1" selected="0">
            <x v="0"/>
          </reference>
        </references>
      </pivotArea>
    </chartFormat>
    <chartFormat chart="27" format="892">
      <pivotArea type="data" outline="0" fieldPosition="0">
        <references count="2">
          <reference field="4294967294" count="1" selected="0">
            <x v="6"/>
          </reference>
          <reference field="0" count="1" selected="0">
            <x v="12"/>
          </reference>
        </references>
      </pivotArea>
    </chartFormat>
    <chartFormat chart="27" format="893">
      <pivotArea type="data" outline="0" fieldPosition="0">
        <references count="2">
          <reference field="4294967294" count="1" selected="0">
            <x v="6"/>
          </reference>
          <reference field="0" count="1" selected="0">
            <x v="23"/>
          </reference>
        </references>
      </pivotArea>
    </chartFormat>
    <chartFormat chart="27" format="894">
      <pivotArea type="data" outline="0" fieldPosition="0">
        <references count="2">
          <reference field="4294967294" count="1" selected="0">
            <x v="6"/>
          </reference>
          <reference field="0" count="1" selected="0">
            <x v="13"/>
          </reference>
        </references>
      </pivotArea>
    </chartFormat>
    <chartFormat chart="27" format="895">
      <pivotArea type="data" outline="0" fieldPosition="0">
        <references count="2">
          <reference field="4294967294" count="1" selected="0">
            <x v="6"/>
          </reference>
          <reference field="0" count="1" selected="0">
            <x v="3"/>
          </reference>
        </references>
      </pivotArea>
    </chartFormat>
    <chartFormat chart="27" format="896">
      <pivotArea type="data" outline="0" fieldPosition="0">
        <references count="2">
          <reference field="4294967294" count="1" selected="0">
            <x v="6"/>
          </reference>
          <reference field="0" count="1" selected="0">
            <x v="8"/>
          </reference>
        </references>
      </pivotArea>
    </chartFormat>
    <chartFormat chart="27" format="897">
      <pivotArea type="data" outline="0" fieldPosition="0">
        <references count="2">
          <reference field="4294967294" count="1" selected="0">
            <x v="6"/>
          </reference>
          <reference field="0" count="1" selected="0">
            <x v="14"/>
          </reference>
        </references>
      </pivotArea>
    </chartFormat>
    <chartFormat chart="27" format="898">
      <pivotArea type="data" outline="0" fieldPosition="0">
        <references count="2">
          <reference field="4294967294" count="1" selected="0">
            <x v="6"/>
          </reference>
          <reference field="0" count="1" selected="0">
            <x v="22"/>
          </reference>
        </references>
      </pivotArea>
    </chartFormat>
    <chartFormat chart="27" format="899">
      <pivotArea type="data" outline="0" fieldPosition="0">
        <references count="2">
          <reference field="4294967294" count="1" selected="0">
            <x v="6"/>
          </reference>
          <reference field="0" count="1" selected="0">
            <x v="2"/>
          </reference>
        </references>
      </pivotArea>
    </chartFormat>
    <chartFormat chart="27" format="900">
      <pivotArea type="data" outline="0" fieldPosition="0">
        <references count="2">
          <reference field="4294967294" count="1" selected="0">
            <x v="6"/>
          </reference>
          <reference field="0" count="1" selected="0">
            <x v="20"/>
          </reference>
        </references>
      </pivotArea>
    </chartFormat>
    <chartFormat chart="27" format="901">
      <pivotArea type="data" outline="0" fieldPosition="0">
        <references count="2">
          <reference field="4294967294" count="1" selected="0">
            <x v="6"/>
          </reference>
          <reference field="0" count="1" selected="0">
            <x v="10"/>
          </reference>
        </references>
      </pivotArea>
    </chartFormat>
    <chartFormat chart="27" format="902">
      <pivotArea type="data" outline="0" fieldPosition="0">
        <references count="2">
          <reference field="4294967294" count="1" selected="0">
            <x v="6"/>
          </reference>
          <reference field="0" count="1" selected="0">
            <x v="4"/>
          </reference>
        </references>
      </pivotArea>
    </chartFormat>
    <chartFormat chart="27" format="903">
      <pivotArea type="data" outline="0" fieldPosition="0">
        <references count="2">
          <reference field="4294967294" count="1" selected="0">
            <x v="6"/>
          </reference>
          <reference field="0" count="1" selected="0">
            <x v="11"/>
          </reference>
        </references>
      </pivotArea>
    </chartFormat>
    <chartFormat chart="27" format="904">
      <pivotArea type="data" outline="0" fieldPosition="0">
        <references count="2">
          <reference field="4294967294" count="1" selected="0">
            <x v="6"/>
          </reference>
          <reference field="0" count="1" selected="0">
            <x v="9"/>
          </reference>
        </references>
      </pivotArea>
    </chartFormat>
    <chartFormat chart="27" format="905">
      <pivotArea type="data" outline="0" fieldPosition="0">
        <references count="2">
          <reference field="4294967294" count="1" selected="0">
            <x v="6"/>
          </reference>
          <reference field="0" count="1" selected="0">
            <x v="29"/>
          </reference>
        </references>
      </pivotArea>
    </chartFormat>
    <chartFormat chart="27" format="906">
      <pivotArea type="data" outline="0" fieldPosition="0">
        <references count="2">
          <reference field="4294967294" count="1" selected="0">
            <x v="6"/>
          </reference>
          <reference field="0" count="1" selected="0">
            <x v="5"/>
          </reference>
        </references>
      </pivotArea>
    </chartFormat>
    <chartFormat chart="27" format="907">
      <pivotArea type="data" outline="0" fieldPosition="0">
        <references count="2">
          <reference field="4294967294" count="1" selected="0">
            <x v="6"/>
          </reference>
          <reference field="0" count="1" selected="0">
            <x v="6"/>
          </reference>
        </references>
      </pivotArea>
    </chartFormat>
    <chartFormat chart="27" format="908">
      <pivotArea type="data" outline="0" fieldPosition="0">
        <references count="2">
          <reference field="4294967294" count="1" selected="0">
            <x v="6"/>
          </reference>
          <reference field="0" count="1" selected="0">
            <x v="1"/>
          </reference>
        </references>
      </pivotArea>
    </chartFormat>
    <chartFormat chart="27" format="909">
      <pivotArea type="data" outline="0" fieldPosition="0">
        <references count="2">
          <reference field="4294967294" count="1" selected="0">
            <x v="6"/>
          </reference>
          <reference field="0" count="1" selected="0">
            <x v="18"/>
          </reference>
        </references>
      </pivotArea>
    </chartFormat>
    <chartFormat chart="27" format="910">
      <pivotArea type="data" outline="0" fieldPosition="0">
        <references count="2">
          <reference field="4294967294" count="1" selected="0">
            <x v="6"/>
          </reference>
          <reference field="0" count="1" selected="0">
            <x v="19"/>
          </reference>
        </references>
      </pivotArea>
    </chartFormat>
    <chartFormat chart="27" format="911">
      <pivotArea type="data" outline="0" fieldPosition="0">
        <references count="2">
          <reference field="4294967294" count="1" selected="0">
            <x v="6"/>
          </reference>
          <reference field="0" count="1" selected="0">
            <x v="27"/>
          </reference>
        </references>
      </pivotArea>
    </chartFormat>
    <chartFormat chart="27" format="912">
      <pivotArea type="data" outline="0" fieldPosition="0">
        <references count="2">
          <reference field="4294967294" count="1" selected="0">
            <x v="6"/>
          </reference>
          <reference field="0" count="1" selected="0">
            <x v="17"/>
          </reference>
        </references>
      </pivotArea>
    </chartFormat>
    <chartFormat chart="27" format="913">
      <pivotArea type="data" outline="0" fieldPosition="0">
        <references count="2">
          <reference field="4294967294" count="1" selected="0">
            <x v="6"/>
          </reference>
          <reference field="0" count="1" selected="0">
            <x v="21"/>
          </reference>
        </references>
      </pivotArea>
    </chartFormat>
    <chartFormat chart="27" format="914">
      <pivotArea type="data" outline="0" fieldPosition="0">
        <references count="2">
          <reference field="4294967294" count="1" selected="0">
            <x v="6"/>
          </reference>
          <reference field="0" count="1" selected="0">
            <x v="16"/>
          </reference>
        </references>
      </pivotArea>
    </chartFormat>
    <chartFormat chart="27" format="915">
      <pivotArea type="data" outline="0" fieldPosition="0">
        <references count="2">
          <reference field="4294967294" count="1" selected="0">
            <x v="6"/>
          </reference>
          <reference field="0" count="1" selected="0">
            <x v="24"/>
          </reference>
        </references>
      </pivotArea>
    </chartFormat>
    <chartFormat chart="27" format="916">
      <pivotArea type="data" outline="0" fieldPosition="0">
        <references count="2">
          <reference field="4294967294" count="1" selected="0">
            <x v="6"/>
          </reference>
          <reference field="0" count="1" selected="0">
            <x v="26"/>
          </reference>
        </references>
      </pivotArea>
    </chartFormat>
    <chartFormat chart="27" format="917" series="1">
      <pivotArea type="data" outline="0" fieldPosition="0">
        <references count="1">
          <reference field="4294967294" count="1" selected="0">
            <x v="7"/>
          </reference>
        </references>
      </pivotArea>
    </chartFormat>
    <chartFormat chart="27" format="918">
      <pivotArea type="data" outline="0" fieldPosition="0">
        <references count="2">
          <reference field="4294967294" count="1" selected="0">
            <x v="7"/>
          </reference>
          <reference field="0" count="1" selected="0">
            <x v="15"/>
          </reference>
        </references>
      </pivotArea>
    </chartFormat>
    <chartFormat chart="27" format="919">
      <pivotArea type="data" outline="0" fieldPosition="0">
        <references count="2">
          <reference field="4294967294" count="1" selected="0">
            <x v="7"/>
          </reference>
          <reference field="0" count="1" selected="0">
            <x v="28"/>
          </reference>
        </references>
      </pivotArea>
    </chartFormat>
    <chartFormat chart="27" format="920">
      <pivotArea type="data" outline="0" fieldPosition="0">
        <references count="2">
          <reference field="4294967294" count="1" selected="0">
            <x v="7"/>
          </reference>
          <reference field="0" count="1" selected="0">
            <x v="25"/>
          </reference>
        </references>
      </pivotArea>
    </chartFormat>
    <chartFormat chart="27" format="921">
      <pivotArea type="data" outline="0" fieldPosition="0">
        <references count="2">
          <reference field="4294967294" count="1" selected="0">
            <x v="7"/>
          </reference>
          <reference field="0" count="1" selected="0">
            <x v="30"/>
          </reference>
        </references>
      </pivotArea>
    </chartFormat>
    <chartFormat chart="27" format="922">
      <pivotArea type="data" outline="0" fieldPosition="0">
        <references count="2">
          <reference field="4294967294" count="1" selected="0">
            <x v="7"/>
          </reference>
          <reference field="0" count="1" selected="0">
            <x v="7"/>
          </reference>
        </references>
      </pivotArea>
    </chartFormat>
    <chartFormat chart="27" format="923">
      <pivotArea type="data" outline="0" fieldPosition="0">
        <references count="2">
          <reference field="4294967294" count="1" selected="0">
            <x v="7"/>
          </reference>
          <reference field="0" count="1" selected="0">
            <x v="0"/>
          </reference>
        </references>
      </pivotArea>
    </chartFormat>
    <chartFormat chart="27" format="924">
      <pivotArea type="data" outline="0" fieldPosition="0">
        <references count="2">
          <reference field="4294967294" count="1" selected="0">
            <x v="7"/>
          </reference>
          <reference field="0" count="1" selected="0">
            <x v="12"/>
          </reference>
        </references>
      </pivotArea>
    </chartFormat>
    <chartFormat chart="27" format="925">
      <pivotArea type="data" outline="0" fieldPosition="0">
        <references count="2">
          <reference field="4294967294" count="1" selected="0">
            <x v="7"/>
          </reference>
          <reference field="0" count="1" selected="0">
            <x v="23"/>
          </reference>
        </references>
      </pivotArea>
    </chartFormat>
    <chartFormat chart="27" format="926">
      <pivotArea type="data" outline="0" fieldPosition="0">
        <references count="2">
          <reference field="4294967294" count="1" selected="0">
            <x v="7"/>
          </reference>
          <reference field="0" count="1" selected="0">
            <x v="13"/>
          </reference>
        </references>
      </pivotArea>
    </chartFormat>
    <chartFormat chart="27" format="927">
      <pivotArea type="data" outline="0" fieldPosition="0">
        <references count="2">
          <reference field="4294967294" count="1" selected="0">
            <x v="7"/>
          </reference>
          <reference field="0" count="1" selected="0">
            <x v="3"/>
          </reference>
        </references>
      </pivotArea>
    </chartFormat>
    <chartFormat chart="27" format="928">
      <pivotArea type="data" outline="0" fieldPosition="0">
        <references count="2">
          <reference field="4294967294" count="1" selected="0">
            <x v="7"/>
          </reference>
          <reference field="0" count="1" selected="0">
            <x v="8"/>
          </reference>
        </references>
      </pivotArea>
    </chartFormat>
    <chartFormat chart="27" format="929">
      <pivotArea type="data" outline="0" fieldPosition="0">
        <references count="2">
          <reference field="4294967294" count="1" selected="0">
            <x v="7"/>
          </reference>
          <reference field="0" count="1" selected="0">
            <x v="14"/>
          </reference>
        </references>
      </pivotArea>
    </chartFormat>
    <chartFormat chart="27" format="930">
      <pivotArea type="data" outline="0" fieldPosition="0">
        <references count="2">
          <reference field="4294967294" count="1" selected="0">
            <x v="7"/>
          </reference>
          <reference field="0" count="1" selected="0">
            <x v="22"/>
          </reference>
        </references>
      </pivotArea>
    </chartFormat>
    <chartFormat chart="27" format="931">
      <pivotArea type="data" outline="0" fieldPosition="0">
        <references count="2">
          <reference field="4294967294" count="1" selected="0">
            <x v="7"/>
          </reference>
          <reference field="0" count="1" selected="0">
            <x v="2"/>
          </reference>
        </references>
      </pivotArea>
    </chartFormat>
    <chartFormat chart="27" format="932">
      <pivotArea type="data" outline="0" fieldPosition="0">
        <references count="2">
          <reference field="4294967294" count="1" selected="0">
            <x v="7"/>
          </reference>
          <reference field="0" count="1" selected="0">
            <x v="20"/>
          </reference>
        </references>
      </pivotArea>
    </chartFormat>
    <chartFormat chart="27" format="933">
      <pivotArea type="data" outline="0" fieldPosition="0">
        <references count="2">
          <reference field="4294967294" count="1" selected="0">
            <x v="7"/>
          </reference>
          <reference field="0" count="1" selected="0">
            <x v="10"/>
          </reference>
        </references>
      </pivotArea>
    </chartFormat>
    <chartFormat chart="27" format="934">
      <pivotArea type="data" outline="0" fieldPosition="0">
        <references count="2">
          <reference field="4294967294" count="1" selected="0">
            <x v="7"/>
          </reference>
          <reference field="0" count="1" selected="0">
            <x v="4"/>
          </reference>
        </references>
      </pivotArea>
    </chartFormat>
    <chartFormat chart="27" format="935">
      <pivotArea type="data" outline="0" fieldPosition="0">
        <references count="2">
          <reference field="4294967294" count="1" selected="0">
            <x v="7"/>
          </reference>
          <reference field="0" count="1" selected="0">
            <x v="11"/>
          </reference>
        </references>
      </pivotArea>
    </chartFormat>
    <chartFormat chart="27" format="936">
      <pivotArea type="data" outline="0" fieldPosition="0">
        <references count="2">
          <reference field="4294967294" count="1" selected="0">
            <x v="7"/>
          </reference>
          <reference field="0" count="1" selected="0">
            <x v="9"/>
          </reference>
        </references>
      </pivotArea>
    </chartFormat>
    <chartFormat chart="27" format="937">
      <pivotArea type="data" outline="0" fieldPosition="0">
        <references count="2">
          <reference field="4294967294" count="1" selected="0">
            <x v="7"/>
          </reference>
          <reference field="0" count="1" selected="0">
            <x v="29"/>
          </reference>
        </references>
      </pivotArea>
    </chartFormat>
    <chartFormat chart="27" format="938">
      <pivotArea type="data" outline="0" fieldPosition="0">
        <references count="2">
          <reference field="4294967294" count="1" selected="0">
            <x v="7"/>
          </reference>
          <reference field="0" count="1" selected="0">
            <x v="5"/>
          </reference>
        </references>
      </pivotArea>
    </chartFormat>
    <chartFormat chart="27" format="939">
      <pivotArea type="data" outline="0" fieldPosition="0">
        <references count="2">
          <reference field="4294967294" count="1" selected="0">
            <x v="7"/>
          </reference>
          <reference field="0" count="1" selected="0">
            <x v="6"/>
          </reference>
        </references>
      </pivotArea>
    </chartFormat>
    <chartFormat chart="27" format="940">
      <pivotArea type="data" outline="0" fieldPosition="0">
        <references count="2">
          <reference field="4294967294" count="1" selected="0">
            <x v="7"/>
          </reference>
          <reference field="0" count="1" selected="0">
            <x v="1"/>
          </reference>
        </references>
      </pivotArea>
    </chartFormat>
    <chartFormat chart="27" format="941">
      <pivotArea type="data" outline="0" fieldPosition="0">
        <references count="2">
          <reference field="4294967294" count="1" selected="0">
            <x v="7"/>
          </reference>
          <reference field="0" count="1" selected="0">
            <x v="18"/>
          </reference>
        </references>
      </pivotArea>
    </chartFormat>
    <chartFormat chart="27" format="942">
      <pivotArea type="data" outline="0" fieldPosition="0">
        <references count="2">
          <reference field="4294967294" count="1" selected="0">
            <x v="7"/>
          </reference>
          <reference field="0" count="1" selected="0">
            <x v="19"/>
          </reference>
        </references>
      </pivotArea>
    </chartFormat>
    <chartFormat chart="27" format="943">
      <pivotArea type="data" outline="0" fieldPosition="0">
        <references count="2">
          <reference field="4294967294" count="1" selected="0">
            <x v="7"/>
          </reference>
          <reference field="0" count="1" selected="0">
            <x v="27"/>
          </reference>
        </references>
      </pivotArea>
    </chartFormat>
    <chartFormat chart="27" format="944">
      <pivotArea type="data" outline="0" fieldPosition="0">
        <references count="2">
          <reference field="4294967294" count="1" selected="0">
            <x v="7"/>
          </reference>
          <reference field="0" count="1" selected="0">
            <x v="17"/>
          </reference>
        </references>
      </pivotArea>
    </chartFormat>
    <chartFormat chart="27" format="945">
      <pivotArea type="data" outline="0" fieldPosition="0">
        <references count="2">
          <reference field="4294967294" count="1" selected="0">
            <x v="7"/>
          </reference>
          <reference field="0" count="1" selected="0">
            <x v="21"/>
          </reference>
        </references>
      </pivotArea>
    </chartFormat>
    <chartFormat chart="27" format="946">
      <pivotArea type="data" outline="0" fieldPosition="0">
        <references count="2">
          <reference field="4294967294" count="1" selected="0">
            <x v="7"/>
          </reference>
          <reference field="0" count="1" selected="0">
            <x v="16"/>
          </reference>
        </references>
      </pivotArea>
    </chartFormat>
    <chartFormat chart="27" format="947">
      <pivotArea type="data" outline="0" fieldPosition="0">
        <references count="2">
          <reference field="4294967294" count="1" selected="0">
            <x v="7"/>
          </reference>
          <reference field="0" count="1" selected="0">
            <x v="24"/>
          </reference>
        </references>
      </pivotArea>
    </chartFormat>
    <chartFormat chart="27" format="948">
      <pivotArea type="data" outline="0" fieldPosition="0">
        <references count="2">
          <reference field="4294967294" count="1" selected="0">
            <x v="7"/>
          </reference>
          <reference field="0" count="1" selected="0">
            <x v="26"/>
          </reference>
        </references>
      </pivotArea>
    </chartFormat>
    <chartFormat chart="27" format="949" series="1">
      <pivotArea type="data" outline="0" fieldPosition="0">
        <references count="1">
          <reference field="4294967294" count="1" selected="0">
            <x v="8"/>
          </reference>
        </references>
      </pivotArea>
    </chartFormat>
    <chartFormat chart="27" format="950">
      <pivotArea type="data" outline="0" fieldPosition="0">
        <references count="2">
          <reference field="4294967294" count="1" selected="0">
            <x v="8"/>
          </reference>
          <reference field="0" count="1" selected="0">
            <x v="15"/>
          </reference>
        </references>
      </pivotArea>
    </chartFormat>
    <chartFormat chart="27" format="951">
      <pivotArea type="data" outline="0" fieldPosition="0">
        <references count="2">
          <reference field="4294967294" count="1" selected="0">
            <x v="8"/>
          </reference>
          <reference field="0" count="1" selected="0">
            <x v="28"/>
          </reference>
        </references>
      </pivotArea>
    </chartFormat>
    <chartFormat chart="27" format="952">
      <pivotArea type="data" outline="0" fieldPosition="0">
        <references count="2">
          <reference field="4294967294" count="1" selected="0">
            <x v="8"/>
          </reference>
          <reference field="0" count="1" selected="0">
            <x v="25"/>
          </reference>
        </references>
      </pivotArea>
    </chartFormat>
    <chartFormat chart="27" format="953">
      <pivotArea type="data" outline="0" fieldPosition="0">
        <references count="2">
          <reference field="4294967294" count="1" selected="0">
            <x v="8"/>
          </reference>
          <reference field="0" count="1" selected="0">
            <x v="30"/>
          </reference>
        </references>
      </pivotArea>
    </chartFormat>
    <chartFormat chart="27" format="954">
      <pivotArea type="data" outline="0" fieldPosition="0">
        <references count="2">
          <reference field="4294967294" count="1" selected="0">
            <x v="8"/>
          </reference>
          <reference field="0" count="1" selected="0">
            <x v="7"/>
          </reference>
        </references>
      </pivotArea>
    </chartFormat>
    <chartFormat chart="27" format="955">
      <pivotArea type="data" outline="0" fieldPosition="0">
        <references count="2">
          <reference field="4294967294" count="1" selected="0">
            <x v="8"/>
          </reference>
          <reference field="0" count="1" selected="0">
            <x v="0"/>
          </reference>
        </references>
      </pivotArea>
    </chartFormat>
    <chartFormat chart="27" format="956">
      <pivotArea type="data" outline="0" fieldPosition="0">
        <references count="2">
          <reference field="4294967294" count="1" selected="0">
            <x v="8"/>
          </reference>
          <reference field="0" count="1" selected="0">
            <x v="12"/>
          </reference>
        </references>
      </pivotArea>
    </chartFormat>
    <chartFormat chart="27" format="957">
      <pivotArea type="data" outline="0" fieldPosition="0">
        <references count="2">
          <reference field="4294967294" count="1" selected="0">
            <x v="8"/>
          </reference>
          <reference field="0" count="1" selected="0">
            <x v="23"/>
          </reference>
        </references>
      </pivotArea>
    </chartFormat>
    <chartFormat chart="27" format="958">
      <pivotArea type="data" outline="0" fieldPosition="0">
        <references count="2">
          <reference field="4294967294" count="1" selected="0">
            <x v="8"/>
          </reference>
          <reference field="0" count="1" selected="0">
            <x v="13"/>
          </reference>
        </references>
      </pivotArea>
    </chartFormat>
    <chartFormat chart="27" format="959">
      <pivotArea type="data" outline="0" fieldPosition="0">
        <references count="2">
          <reference field="4294967294" count="1" selected="0">
            <x v="8"/>
          </reference>
          <reference field="0" count="1" selected="0">
            <x v="3"/>
          </reference>
        </references>
      </pivotArea>
    </chartFormat>
    <chartFormat chart="27" format="960">
      <pivotArea type="data" outline="0" fieldPosition="0">
        <references count="2">
          <reference field="4294967294" count="1" selected="0">
            <x v="8"/>
          </reference>
          <reference field="0" count="1" selected="0">
            <x v="8"/>
          </reference>
        </references>
      </pivotArea>
    </chartFormat>
    <chartFormat chart="27" format="961">
      <pivotArea type="data" outline="0" fieldPosition="0">
        <references count="2">
          <reference field="4294967294" count="1" selected="0">
            <x v="8"/>
          </reference>
          <reference field="0" count="1" selected="0">
            <x v="14"/>
          </reference>
        </references>
      </pivotArea>
    </chartFormat>
    <chartFormat chart="27" format="962">
      <pivotArea type="data" outline="0" fieldPosition="0">
        <references count="2">
          <reference field="4294967294" count="1" selected="0">
            <x v="8"/>
          </reference>
          <reference field="0" count="1" selected="0">
            <x v="22"/>
          </reference>
        </references>
      </pivotArea>
    </chartFormat>
    <chartFormat chart="27" format="963">
      <pivotArea type="data" outline="0" fieldPosition="0">
        <references count="2">
          <reference field="4294967294" count="1" selected="0">
            <x v="8"/>
          </reference>
          <reference field="0" count="1" selected="0">
            <x v="2"/>
          </reference>
        </references>
      </pivotArea>
    </chartFormat>
    <chartFormat chart="27" format="964">
      <pivotArea type="data" outline="0" fieldPosition="0">
        <references count="2">
          <reference field="4294967294" count="1" selected="0">
            <x v="8"/>
          </reference>
          <reference field="0" count="1" selected="0">
            <x v="20"/>
          </reference>
        </references>
      </pivotArea>
    </chartFormat>
    <chartFormat chart="27" format="965">
      <pivotArea type="data" outline="0" fieldPosition="0">
        <references count="2">
          <reference field="4294967294" count="1" selected="0">
            <x v="8"/>
          </reference>
          <reference field="0" count="1" selected="0">
            <x v="10"/>
          </reference>
        </references>
      </pivotArea>
    </chartFormat>
    <chartFormat chart="27" format="966">
      <pivotArea type="data" outline="0" fieldPosition="0">
        <references count="2">
          <reference field="4294967294" count="1" selected="0">
            <x v="8"/>
          </reference>
          <reference field="0" count="1" selected="0">
            <x v="4"/>
          </reference>
        </references>
      </pivotArea>
    </chartFormat>
    <chartFormat chart="27" format="967">
      <pivotArea type="data" outline="0" fieldPosition="0">
        <references count="2">
          <reference field="4294967294" count="1" selected="0">
            <x v="8"/>
          </reference>
          <reference field="0" count="1" selected="0">
            <x v="11"/>
          </reference>
        </references>
      </pivotArea>
    </chartFormat>
    <chartFormat chart="27" format="968">
      <pivotArea type="data" outline="0" fieldPosition="0">
        <references count="2">
          <reference field="4294967294" count="1" selected="0">
            <x v="8"/>
          </reference>
          <reference field="0" count="1" selected="0">
            <x v="9"/>
          </reference>
        </references>
      </pivotArea>
    </chartFormat>
    <chartFormat chart="27" format="969">
      <pivotArea type="data" outline="0" fieldPosition="0">
        <references count="2">
          <reference field="4294967294" count="1" selected="0">
            <x v="8"/>
          </reference>
          <reference field="0" count="1" selected="0">
            <x v="29"/>
          </reference>
        </references>
      </pivotArea>
    </chartFormat>
    <chartFormat chart="27" format="970">
      <pivotArea type="data" outline="0" fieldPosition="0">
        <references count="2">
          <reference field="4294967294" count="1" selected="0">
            <x v="8"/>
          </reference>
          <reference field="0" count="1" selected="0">
            <x v="5"/>
          </reference>
        </references>
      </pivotArea>
    </chartFormat>
    <chartFormat chart="27" format="971">
      <pivotArea type="data" outline="0" fieldPosition="0">
        <references count="2">
          <reference field="4294967294" count="1" selected="0">
            <x v="8"/>
          </reference>
          <reference field="0" count="1" selected="0">
            <x v="6"/>
          </reference>
        </references>
      </pivotArea>
    </chartFormat>
    <chartFormat chart="27" format="972">
      <pivotArea type="data" outline="0" fieldPosition="0">
        <references count="2">
          <reference field="4294967294" count="1" selected="0">
            <x v="8"/>
          </reference>
          <reference field="0" count="1" selected="0">
            <x v="1"/>
          </reference>
        </references>
      </pivotArea>
    </chartFormat>
    <chartFormat chart="27" format="973">
      <pivotArea type="data" outline="0" fieldPosition="0">
        <references count="2">
          <reference field="4294967294" count="1" selected="0">
            <x v="8"/>
          </reference>
          <reference field="0" count="1" selected="0">
            <x v="18"/>
          </reference>
        </references>
      </pivotArea>
    </chartFormat>
    <chartFormat chart="27" format="974">
      <pivotArea type="data" outline="0" fieldPosition="0">
        <references count="2">
          <reference field="4294967294" count="1" selected="0">
            <x v="8"/>
          </reference>
          <reference field="0" count="1" selected="0">
            <x v="19"/>
          </reference>
        </references>
      </pivotArea>
    </chartFormat>
    <chartFormat chart="27" format="975">
      <pivotArea type="data" outline="0" fieldPosition="0">
        <references count="2">
          <reference field="4294967294" count="1" selected="0">
            <x v="8"/>
          </reference>
          <reference field="0" count="1" selected="0">
            <x v="27"/>
          </reference>
        </references>
      </pivotArea>
    </chartFormat>
    <chartFormat chart="27" format="976">
      <pivotArea type="data" outline="0" fieldPosition="0">
        <references count="2">
          <reference field="4294967294" count="1" selected="0">
            <x v="8"/>
          </reference>
          <reference field="0" count="1" selected="0">
            <x v="17"/>
          </reference>
        </references>
      </pivotArea>
    </chartFormat>
    <chartFormat chart="27" format="977">
      <pivotArea type="data" outline="0" fieldPosition="0">
        <references count="2">
          <reference field="4294967294" count="1" selected="0">
            <x v="8"/>
          </reference>
          <reference field="0" count="1" selected="0">
            <x v="21"/>
          </reference>
        </references>
      </pivotArea>
    </chartFormat>
    <chartFormat chart="27" format="978">
      <pivotArea type="data" outline="0" fieldPosition="0">
        <references count="2">
          <reference field="4294967294" count="1" selected="0">
            <x v="8"/>
          </reference>
          <reference field="0" count="1" selected="0">
            <x v="16"/>
          </reference>
        </references>
      </pivotArea>
    </chartFormat>
    <chartFormat chart="27" format="979">
      <pivotArea type="data" outline="0" fieldPosition="0">
        <references count="2">
          <reference field="4294967294" count="1" selected="0">
            <x v="8"/>
          </reference>
          <reference field="0" count="1" selected="0">
            <x v="24"/>
          </reference>
        </references>
      </pivotArea>
    </chartFormat>
    <chartFormat chart="27" format="980">
      <pivotArea type="data" outline="0" fieldPosition="0">
        <references count="2">
          <reference field="4294967294" count="1" selected="0">
            <x v="8"/>
          </reference>
          <reference field="0" count="1" selected="0">
            <x v="26"/>
          </reference>
        </references>
      </pivotArea>
    </chartFormat>
    <chartFormat chart="28" format="981" series="1">
      <pivotArea type="data" outline="0" fieldPosition="0">
        <references count="1">
          <reference field="4294967294" count="1" selected="0">
            <x v="0"/>
          </reference>
        </references>
      </pivotArea>
    </chartFormat>
    <chartFormat chart="28" format="982">
      <pivotArea type="data" outline="0" fieldPosition="0">
        <references count="2">
          <reference field="4294967294" count="1" selected="0">
            <x v="0"/>
          </reference>
          <reference field="0" count="1" selected="0">
            <x v="15"/>
          </reference>
        </references>
      </pivotArea>
    </chartFormat>
    <chartFormat chart="28" format="983">
      <pivotArea type="data" outline="0" fieldPosition="0">
        <references count="2">
          <reference field="4294967294" count="1" selected="0">
            <x v="0"/>
          </reference>
          <reference field="0" count="1" selected="0">
            <x v="28"/>
          </reference>
        </references>
      </pivotArea>
    </chartFormat>
    <chartFormat chart="28" format="984">
      <pivotArea type="data" outline="0" fieldPosition="0">
        <references count="2">
          <reference field="4294967294" count="1" selected="0">
            <x v="0"/>
          </reference>
          <reference field="0" count="1" selected="0">
            <x v="25"/>
          </reference>
        </references>
      </pivotArea>
    </chartFormat>
    <chartFormat chart="28" format="985">
      <pivotArea type="data" outline="0" fieldPosition="0">
        <references count="2">
          <reference field="4294967294" count="1" selected="0">
            <x v="0"/>
          </reference>
          <reference field="0" count="1" selected="0">
            <x v="30"/>
          </reference>
        </references>
      </pivotArea>
    </chartFormat>
    <chartFormat chart="28" format="986">
      <pivotArea type="data" outline="0" fieldPosition="0">
        <references count="2">
          <reference field="4294967294" count="1" selected="0">
            <x v="0"/>
          </reference>
          <reference field="0" count="1" selected="0">
            <x v="7"/>
          </reference>
        </references>
      </pivotArea>
    </chartFormat>
    <chartFormat chart="28" format="987">
      <pivotArea type="data" outline="0" fieldPosition="0">
        <references count="2">
          <reference field="4294967294" count="1" selected="0">
            <x v="0"/>
          </reference>
          <reference field="0" count="1" selected="0">
            <x v="0"/>
          </reference>
        </references>
      </pivotArea>
    </chartFormat>
    <chartFormat chart="28" format="988">
      <pivotArea type="data" outline="0" fieldPosition="0">
        <references count="2">
          <reference field="4294967294" count="1" selected="0">
            <x v="0"/>
          </reference>
          <reference field="0" count="1" selected="0">
            <x v="12"/>
          </reference>
        </references>
      </pivotArea>
    </chartFormat>
    <chartFormat chart="28" format="989">
      <pivotArea type="data" outline="0" fieldPosition="0">
        <references count="2">
          <reference field="4294967294" count="1" selected="0">
            <x v="0"/>
          </reference>
          <reference field="0" count="1" selected="0">
            <x v="23"/>
          </reference>
        </references>
      </pivotArea>
    </chartFormat>
    <chartFormat chart="28" format="990">
      <pivotArea type="data" outline="0" fieldPosition="0">
        <references count="2">
          <reference field="4294967294" count="1" selected="0">
            <x v="0"/>
          </reference>
          <reference field="0" count="1" selected="0">
            <x v="13"/>
          </reference>
        </references>
      </pivotArea>
    </chartFormat>
    <chartFormat chart="28" format="991">
      <pivotArea type="data" outline="0" fieldPosition="0">
        <references count="2">
          <reference field="4294967294" count="1" selected="0">
            <x v="0"/>
          </reference>
          <reference field="0" count="1" selected="0">
            <x v="3"/>
          </reference>
        </references>
      </pivotArea>
    </chartFormat>
    <chartFormat chart="28" format="992">
      <pivotArea type="data" outline="0" fieldPosition="0">
        <references count="2">
          <reference field="4294967294" count="1" selected="0">
            <x v="0"/>
          </reference>
          <reference field="0" count="1" selected="0">
            <x v="8"/>
          </reference>
        </references>
      </pivotArea>
    </chartFormat>
    <chartFormat chart="28" format="993">
      <pivotArea type="data" outline="0" fieldPosition="0">
        <references count="2">
          <reference field="4294967294" count="1" selected="0">
            <x v="0"/>
          </reference>
          <reference field="0" count="1" selected="0">
            <x v="14"/>
          </reference>
        </references>
      </pivotArea>
    </chartFormat>
    <chartFormat chart="28" format="994">
      <pivotArea type="data" outline="0" fieldPosition="0">
        <references count="2">
          <reference field="4294967294" count="1" selected="0">
            <x v="0"/>
          </reference>
          <reference field="0" count="1" selected="0">
            <x v="22"/>
          </reference>
        </references>
      </pivotArea>
    </chartFormat>
    <chartFormat chart="28" format="995">
      <pivotArea type="data" outline="0" fieldPosition="0">
        <references count="2">
          <reference field="4294967294" count="1" selected="0">
            <x v="0"/>
          </reference>
          <reference field="0" count="1" selected="0">
            <x v="2"/>
          </reference>
        </references>
      </pivotArea>
    </chartFormat>
    <chartFormat chart="28" format="996">
      <pivotArea type="data" outline="0" fieldPosition="0">
        <references count="2">
          <reference field="4294967294" count="1" selected="0">
            <x v="0"/>
          </reference>
          <reference field="0" count="1" selected="0">
            <x v="20"/>
          </reference>
        </references>
      </pivotArea>
    </chartFormat>
    <chartFormat chart="28" format="997">
      <pivotArea type="data" outline="0" fieldPosition="0">
        <references count="2">
          <reference field="4294967294" count="1" selected="0">
            <x v="0"/>
          </reference>
          <reference field="0" count="1" selected="0">
            <x v="10"/>
          </reference>
        </references>
      </pivotArea>
    </chartFormat>
    <chartFormat chart="28" format="998">
      <pivotArea type="data" outline="0" fieldPosition="0">
        <references count="2">
          <reference field="4294967294" count="1" selected="0">
            <x v="0"/>
          </reference>
          <reference field="0" count="1" selected="0">
            <x v="4"/>
          </reference>
        </references>
      </pivotArea>
    </chartFormat>
    <chartFormat chart="28" format="999">
      <pivotArea type="data" outline="0" fieldPosition="0">
        <references count="2">
          <reference field="4294967294" count="1" selected="0">
            <x v="0"/>
          </reference>
          <reference field="0" count="1" selected="0">
            <x v="11"/>
          </reference>
        </references>
      </pivotArea>
    </chartFormat>
    <chartFormat chart="28" format="1000">
      <pivotArea type="data" outline="0" fieldPosition="0">
        <references count="2">
          <reference field="4294967294" count="1" selected="0">
            <x v="0"/>
          </reference>
          <reference field="0" count="1" selected="0">
            <x v="9"/>
          </reference>
        </references>
      </pivotArea>
    </chartFormat>
    <chartFormat chart="28" format="1001">
      <pivotArea type="data" outline="0" fieldPosition="0">
        <references count="2">
          <reference field="4294967294" count="1" selected="0">
            <x v="0"/>
          </reference>
          <reference field="0" count="1" selected="0">
            <x v="29"/>
          </reference>
        </references>
      </pivotArea>
    </chartFormat>
    <chartFormat chart="28" format="1002">
      <pivotArea type="data" outline="0" fieldPosition="0">
        <references count="2">
          <reference field="4294967294" count="1" selected="0">
            <x v="0"/>
          </reference>
          <reference field="0" count="1" selected="0">
            <x v="5"/>
          </reference>
        </references>
      </pivotArea>
    </chartFormat>
    <chartFormat chart="28" format="1003">
      <pivotArea type="data" outline="0" fieldPosition="0">
        <references count="2">
          <reference field="4294967294" count="1" selected="0">
            <x v="0"/>
          </reference>
          <reference field="0" count="1" selected="0">
            <x v="6"/>
          </reference>
        </references>
      </pivotArea>
    </chartFormat>
    <chartFormat chart="28" format="1004">
      <pivotArea type="data" outline="0" fieldPosition="0">
        <references count="2">
          <reference field="4294967294" count="1" selected="0">
            <x v="0"/>
          </reference>
          <reference field="0" count="1" selected="0">
            <x v="1"/>
          </reference>
        </references>
      </pivotArea>
    </chartFormat>
    <chartFormat chart="28" format="1005">
      <pivotArea type="data" outline="0" fieldPosition="0">
        <references count="2">
          <reference field="4294967294" count="1" selected="0">
            <x v="0"/>
          </reference>
          <reference field="0" count="1" selected="0">
            <x v="18"/>
          </reference>
        </references>
      </pivotArea>
    </chartFormat>
    <chartFormat chart="28" format="1006">
      <pivotArea type="data" outline="0" fieldPosition="0">
        <references count="2">
          <reference field="4294967294" count="1" selected="0">
            <x v="0"/>
          </reference>
          <reference field="0" count="1" selected="0">
            <x v="19"/>
          </reference>
        </references>
      </pivotArea>
    </chartFormat>
    <chartFormat chart="28" format="1007">
      <pivotArea type="data" outline="0" fieldPosition="0">
        <references count="2">
          <reference field="4294967294" count="1" selected="0">
            <x v="0"/>
          </reference>
          <reference field="0" count="1" selected="0">
            <x v="27"/>
          </reference>
        </references>
      </pivotArea>
    </chartFormat>
    <chartFormat chart="28" format="1008">
      <pivotArea type="data" outline="0" fieldPosition="0">
        <references count="2">
          <reference field="4294967294" count="1" selected="0">
            <x v="0"/>
          </reference>
          <reference field="0" count="1" selected="0">
            <x v="17"/>
          </reference>
        </references>
      </pivotArea>
    </chartFormat>
    <chartFormat chart="28" format="1009">
      <pivotArea type="data" outline="0" fieldPosition="0">
        <references count="2">
          <reference field="4294967294" count="1" selected="0">
            <x v="0"/>
          </reference>
          <reference field="0" count="1" selected="0">
            <x v="21"/>
          </reference>
        </references>
      </pivotArea>
    </chartFormat>
    <chartFormat chart="28" format="1010">
      <pivotArea type="data" outline="0" fieldPosition="0">
        <references count="2">
          <reference field="4294967294" count="1" selected="0">
            <x v="0"/>
          </reference>
          <reference field="0" count="1" selected="0">
            <x v="16"/>
          </reference>
        </references>
      </pivotArea>
    </chartFormat>
    <chartFormat chart="28" format="1011">
      <pivotArea type="data" outline="0" fieldPosition="0">
        <references count="2">
          <reference field="4294967294" count="1" selected="0">
            <x v="0"/>
          </reference>
          <reference field="0" count="1" selected="0">
            <x v="24"/>
          </reference>
        </references>
      </pivotArea>
    </chartFormat>
    <chartFormat chart="28" format="1012">
      <pivotArea type="data" outline="0" fieldPosition="0">
        <references count="2">
          <reference field="4294967294" count="1" selected="0">
            <x v="0"/>
          </reference>
          <reference field="0" count="1" selected="0">
            <x v="26"/>
          </reference>
        </references>
      </pivotArea>
    </chartFormat>
    <chartFormat chart="28" format="1013" series="1">
      <pivotArea type="data" outline="0" fieldPosition="0">
        <references count="1">
          <reference field="4294967294" count="1" selected="0">
            <x v="1"/>
          </reference>
        </references>
      </pivotArea>
    </chartFormat>
    <chartFormat chart="28" format="1014">
      <pivotArea type="data" outline="0" fieldPosition="0">
        <references count="2">
          <reference field="4294967294" count="1" selected="0">
            <x v="1"/>
          </reference>
          <reference field="0" count="1" selected="0">
            <x v="15"/>
          </reference>
        </references>
      </pivotArea>
    </chartFormat>
    <chartFormat chart="28" format="1015">
      <pivotArea type="data" outline="0" fieldPosition="0">
        <references count="2">
          <reference field="4294967294" count="1" selected="0">
            <x v="1"/>
          </reference>
          <reference field="0" count="1" selected="0">
            <x v="28"/>
          </reference>
        </references>
      </pivotArea>
    </chartFormat>
    <chartFormat chart="28" format="1016">
      <pivotArea type="data" outline="0" fieldPosition="0">
        <references count="2">
          <reference field="4294967294" count="1" selected="0">
            <x v="1"/>
          </reference>
          <reference field="0" count="1" selected="0">
            <x v="25"/>
          </reference>
        </references>
      </pivotArea>
    </chartFormat>
    <chartFormat chart="28" format="1017">
      <pivotArea type="data" outline="0" fieldPosition="0">
        <references count="2">
          <reference field="4294967294" count="1" selected="0">
            <x v="1"/>
          </reference>
          <reference field="0" count="1" selected="0">
            <x v="30"/>
          </reference>
        </references>
      </pivotArea>
    </chartFormat>
    <chartFormat chart="28" format="1018">
      <pivotArea type="data" outline="0" fieldPosition="0">
        <references count="2">
          <reference field="4294967294" count="1" selected="0">
            <x v="1"/>
          </reference>
          <reference field="0" count="1" selected="0">
            <x v="7"/>
          </reference>
        </references>
      </pivotArea>
    </chartFormat>
    <chartFormat chart="28" format="1019">
      <pivotArea type="data" outline="0" fieldPosition="0">
        <references count="2">
          <reference field="4294967294" count="1" selected="0">
            <x v="1"/>
          </reference>
          <reference field="0" count="1" selected="0">
            <x v="0"/>
          </reference>
        </references>
      </pivotArea>
    </chartFormat>
    <chartFormat chart="28" format="1020">
      <pivotArea type="data" outline="0" fieldPosition="0">
        <references count="2">
          <reference field="4294967294" count="1" selected="0">
            <x v="1"/>
          </reference>
          <reference field="0" count="1" selected="0">
            <x v="12"/>
          </reference>
        </references>
      </pivotArea>
    </chartFormat>
    <chartFormat chart="28" format="1021">
      <pivotArea type="data" outline="0" fieldPosition="0">
        <references count="2">
          <reference field="4294967294" count="1" selected="0">
            <x v="1"/>
          </reference>
          <reference field="0" count="1" selected="0">
            <x v="23"/>
          </reference>
        </references>
      </pivotArea>
    </chartFormat>
    <chartFormat chart="28" format="1022">
      <pivotArea type="data" outline="0" fieldPosition="0">
        <references count="2">
          <reference field="4294967294" count="1" selected="0">
            <x v="1"/>
          </reference>
          <reference field="0" count="1" selected="0">
            <x v="13"/>
          </reference>
        </references>
      </pivotArea>
    </chartFormat>
    <chartFormat chart="28" format="1023">
      <pivotArea type="data" outline="0" fieldPosition="0">
        <references count="2">
          <reference field="4294967294" count="1" selected="0">
            <x v="1"/>
          </reference>
          <reference field="0" count="1" selected="0">
            <x v="3"/>
          </reference>
        </references>
      </pivotArea>
    </chartFormat>
    <chartFormat chart="28" format="1024">
      <pivotArea type="data" outline="0" fieldPosition="0">
        <references count="2">
          <reference field="4294967294" count="1" selected="0">
            <x v="1"/>
          </reference>
          <reference field="0" count="1" selected="0">
            <x v="8"/>
          </reference>
        </references>
      </pivotArea>
    </chartFormat>
    <chartFormat chart="28" format="1025">
      <pivotArea type="data" outline="0" fieldPosition="0">
        <references count="2">
          <reference field="4294967294" count="1" selected="0">
            <x v="1"/>
          </reference>
          <reference field="0" count="1" selected="0">
            <x v="14"/>
          </reference>
        </references>
      </pivotArea>
    </chartFormat>
    <chartFormat chart="28" format="1026">
      <pivotArea type="data" outline="0" fieldPosition="0">
        <references count="2">
          <reference field="4294967294" count="1" selected="0">
            <x v="1"/>
          </reference>
          <reference field="0" count="1" selected="0">
            <x v="22"/>
          </reference>
        </references>
      </pivotArea>
    </chartFormat>
    <chartFormat chart="28" format="1027">
      <pivotArea type="data" outline="0" fieldPosition="0">
        <references count="2">
          <reference field="4294967294" count="1" selected="0">
            <x v="1"/>
          </reference>
          <reference field="0" count="1" selected="0">
            <x v="2"/>
          </reference>
        </references>
      </pivotArea>
    </chartFormat>
    <chartFormat chart="28" format="1028">
      <pivotArea type="data" outline="0" fieldPosition="0">
        <references count="2">
          <reference field="4294967294" count="1" selected="0">
            <x v="1"/>
          </reference>
          <reference field="0" count="1" selected="0">
            <x v="20"/>
          </reference>
        </references>
      </pivotArea>
    </chartFormat>
    <chartFormat chart="28" format="1029">
      <pivotArea type="data" outline="0" fieldPosition="0">
        <references count="2">
          <reference field="4294967294" count="1" selected="0">
            <x v="1"/>
          </reference>
          <reference field="0" count="1" selected="0">
            <x v="10"/>
          </reference>
        </references>
      </pivotArea>
    </chartFormat>
    <chartFormat chart="28" format="1030">
      <pivotArea type="data" outline="0" fieldPosition="0">
        <references count="2">
          <reference field="4294967294" count="1" selected="0">
            <x v="1"/>
          </reference>
          <reference field="0" count="1" selected="0">
            <x v="4"/>
          </reference>
        </references>
      </pivotArea>
    </chartFormat>
    <chartFormat chart="28" format="1031">
      <pivotArea type="data" outline="0" fieldPosition="0">
        <references count="2">
          <reference field="4294967294" count="1" selected="0">
            <x v="1"/>
          </reference>
          <reference field="0" count="1" selected="0">
            <x v="11"/>
          </reference>
        </references>
      </pivotArea>
    </chartFormat>
    <chartFormat chart="28" format="1032">
      <pivotArea type="data" outline="0" fieldPosition="0">
        <references count="2">
          <reference field="4294967294" count="1" selected="0">
            <x v="1"/>
          </reference>
          <reference field="0" count="1" selected="0">
            <x v="9"/>
          </reference>
        </references>
      </pivotArea>
    </chartFormat>
    <chartFormat chart="28" format="1033">
      <pivotArea type="data" outline="0" fieldPosition="0">
        <references count="2">
          <reference field="4294967294" count="1" selected="0">
            <x v="1"/>
          </reference>
          <reference field="0" count="1" selected="0">
            <x v="29"/>
          </reference>
        </references>
      </pivotArea>
    </chartFormat>
    <chartFormat chart="28" format="1034">
      <pivotArea type="data" outline="0" fieldPosition="0">
        <references count="2">
          <reference field="4294967294" count="1" selected="0">
            <x v="1"/>
          </reference>
          <reference field="0" count="1" selected="0">
            <x v="5"/>
          </reference>
        </references>
      </pivotArea>
    </chartFormat>
    <chartFormat chart="28" format="1035">
      <pivotArea type="data" outline="0" fieldPosition="0">
        <references count="2">
          <reference field="4294967294" count="1" selected="0">
            <x v="1"/>
          </reference>
          <reference field="0" count="1" selected="0">
            <x v="6"/>
          </reference>
        </references>
      </pivotArea>
    </chartFormat>
    <chartFormat chart="28" format="1036">
      <pivotArea type="data" outline="0" fieldPosition="0">
        <references count="2">
          <reference field="4294967294" count="1" selected="0">
            <x v="1"/>
          </reference>
          <reference field="0" count="1" selected="0">
            <x v="1"/>
          </reference>
        </references>
      </pivotArea>
    </chartFormat>
    <chartFormat chart="28" format="1037">
      <pivotArea type="data" outline="0" fieldPosition="0">
        <references count="2">
          <reference field="4294967294" count="1" selected="0">
            <x v="1"/>
          </reference>
          <reference field="0" count="1" selected="0">
            <x v="18"/>
          </reference>
        </references>
      </pivotArea>
    </chartFormat>
    <chartFormat chart="28" format="1038">
      <pivotArea type="data" outline="0" fieldPosition="0">
        <references count="2">
          <reference field="4294967294" count="1" selected="0">
            <x v="1"/>
          </reference>
          <reference field="0" count="1" selected="0">
            <x v="19"/>
          </reference>
        </references>
      </pivotArea>
    </chartFormat>
    <chartFormat chart="28" format="1039">
      <pivotArea type="data" outline="0" fieldPosition="0">
        <references count="2">
          <reference field="4294967294" count="1" selected="0">
            <x v="1"/>
          </reference>
          <reference field="0" count="1" selected="0">
            <x v="27"/>
          </reference>
        </references>
      </pivotArea>
    </chartFormat>
    <chartFormat chart="28" format="1040">
      <pivotArea type="data" outline="0" fieldPosition="0">
        <references count="2">
          <reference field="4294967294" count="1" selected="0">
            <x v="1"/>
          </reference>
          <reference field="0" count="1" selected="0">
            <x v="17"/>
          </reference>
        </references>
      </pivotArea>
    </chartFormat>
    <chartFormat chart="28" format="1041">
      <pivotArea type="data" outline="0" fieldPosition="0">
        <references count="2">
          <reference field="4294967294" count="1" selected="0">
            <x v="1"/>
          </reference>
          <reference field="0" count="1" selected="0">
            <x v="21"/>
          </reference>
        </references>
      </pivotArea>
    </chartFormat>
    <chartFormat chart="28" format="1042">
      <pivotArea type="data" outline="0" fieldPosition="0">
        <references count="2">
          <reference field="4294967294" count="1" selected="0">
            <x v="1"/>
          </reference>
          <reference field="0" count="1" selected="0">
            <x v="16"/>
          </reference>
        </references>
      </pivotArea>
    </chartFormat>
    <chartFormat chart="28" format="1043">
      <pivotArea type="data" outline="0" fieldPosition="0">
        <references count="2">
          <reference field="4294967294" count="1" selected="0">
            <x v="1"/>
          </reference>
          <reference field="0" count="1" selected="0">
            <x v="24"/>
          </reference>
        </references>
      </pivotArea>
    </chartFormat>
    <chartFormat chart="28" format="1044">
      <pivotArea type="data" outline="0" fieldPosition="0">
        <references count="2">
          <reference field="4294967294" count="1" selected="0">
            <x v="1"/>
          </reference>
          <reference field="0" count="1" selected="0">
            <x v="26"/>
          </reference>
        </references>
      </pivotArea>
    </chartFormat>
    <chartFormat chart="28" format="1045" series="1">
      <pivotArea type="data" outline="0" fieldPosition="0">
        <references count="1">
          <reference field="4294967294" count="1" selected="0">
            <x v="2"/>
          </reference>
        </references>
      </pivotArea>
    </chartFormat>
    <chartFormat chart="28" format="1046">
      <pivotArea type="data" outline="0" fieldPosition="0">
        <references count="2">
          <reference field="4294967294" count="1" selected="0">
            <x v="2"/>
          </reference>
          <reference field="0" count="1" selected="0">
            <x v="15"/>
          </reference>
        </references>
      </pivotArea>
    </chartFormat>
    <chartFormat chart="28" format="1047">
      <pivotArea type="data" outline="0" fieldPosition="0">
        <references count="2">
          <reference field="4294967294" count="1" selected="0">
            <x v="2"/>
          </reference>
          <reference field="0" count="1" selected="0">
            <x v="28"/>
          </reference>
        </references>
      </pivotArea>
    </chartFormat>
    <chartFormat chart="28" format="1048">
      <pivotArea type="data" outline="0" fieldPosition="0">
        <references count="2">
          <reference field="4294967294" count="1" selected="0">
            <x v="2"/>
          </reference>
          <reference field="0" count="1" selected="0">
            <x v="25"/>
          </reference>
        </references>
      </pivotArea>
    </chartFormat>
    <chartFormat chart="28" format="1049">
      <pivotArea type="data" outline="0" fieldPosition="0">
        <references count="2">
          <reference field="4294967294" count="1" selected="0">
            <x v="2"/>
          </reference>
          <reference field="0" count="1" selected="0">
            <x v="30"/>
          </reference>
        </references>
      </pivotArea>
    </chartFormat>
    <chartFormat chart="28" format="1050">
      <pivotArea type="data" outline="0" fieldPosition="0">
        <references count="2">
          <reference field="4294967294" count="1" selected="0">
            <x v="2"/>
          </reference>
          <reference field="0" count="1" selected="0">
            <x v="7"/>
          </reference>
        </references>
      </pivotArea>
    </chartFormat>
    <chartFormat chart="28" format="1051">
      <pivotArea type="data" outline="0" fieldPosition="0">
        <references count="2">
          <reference field="4294967294" count="1" selected="0">
            <x v="2"/>
          </reference>
          <reference field="0" count="1" selected="0">
            <x v="0"/>
          </reference>
        </references>
      </pivotArea>
    </chartFormat>
    <chartFormat chart="28" format="1052">
      <pivotArea type="data" outline="0" fieldPosition="0">
        <references count="2">
          <reference field="4294967294" count="1" selected="0">
            <x v="2"/>
          </reference>
          <reference field="0" count="1" selected="0">
            <x v="12"/>
          </reference>
        </references>
      </pivotArea>
    </chartFormat>
    <chartFormat chart="28" format="1053">
      <pivotArea type="data" outline="0" fieldPosition="0">
        <references count="2">
          <reference field="4294967294" count="1" selected="0">
            <x v="2"/>
          </reference>
          <reference field="0" count="1" selected="0">
            <x v="23"/>
          </reference>
        </references>
      </pivotArea>
    </chartFormat>
    <chartFormat chart="28" format="1054">
      <pivotArea type="data" outline="0" fieldPosition="0">
        <references count="2">
          <reference field="4294967294" count="1" selected="0">
            <x v="2"/>
          </reference>
          <reference field="0" count="1" selected="0">
            <x v="13"/>
          </reference>
        </references>
      </pivotArea>
    </chartFormat>
    <chartFormat chart="28" format="1055">
      <pivotArea type="data" outline="0" fieldPosition="0">
        <references count="2">
          <reference field="4294967294" count="1" selected="0">
            <x v="2"/>
          </reference>
          <reference field="0" count="1" selected="0">
            <x v="3"/>
          </reference>
        </references>
      </pivotArea>
    </chartFormat>
    <chartFormat chart="28" format="1056">
      <pivotArea type="data" outline="0" fieldPosition="0">
        <references count="2">
          <reference field="4294967294" count="1" selected="0">
            <x v="2"/>
          </reference>
          <reference field="0" count="1" selected="0">
            <x v="8"/>
          </reference>
        </references>
      </pivotArea>
    </chartFormat>
    <chartFormat chart="28" format="1057">
      <pivotArea type="data" outline="0" fieldPosition="0">
        <references count="2">
          <reference field="4294967294" count="1" selected="0">
            <x v="2"/>
          </reference>
          <reference field="0" count="1" selected="0">
            <x v="14"/>
          </reference>
        </references>
      </pivotArea>
    </chartFormat>
    <chartFormat chart="28" format="1058">
      <pivotArea type="data" outline="0" fieldPosition="0">
        <references count="2">
          <reference field="4294967294" count="1" selected="0">
            <x v="2"/>
          </reference>
          <reference field="0" count="1" selected="0">
            <x v="22"/>
          </reference>
        </references>
      </pivotArea>
    </chartFormat>
    <chartFormat chart="28" format="1059">
      <pivotArea type="data" outline="0" fieldPosition="0">
        <references count="2">
          <reference field="4294967294" count="1" selected="0">
            <x v="2"/>
          </reference>
          <reference field="0" count="1" selected="0">
            <x v="2"/>
          </reference>
        </references>
      </pivotArea>
    </chartFormat>
    <chartFormat chart="28" format="1060">
      <pivotArea type="data" outline="0" fieldPosition="0">
        <references count="2">
          <reference field="4294967294" count="1" selected="0">
            <x v="2"/>
          </reference>
          <reference field="0" count="1" selected="0">
            <x v="20"/>
          </reference>
        </references>
      </pivotArea>
    </chartFormat>
    <chartFormat chart="28" format="1061">
      <pivotArea type="data" outline="0" fieldPosition="0">
        <references count="2">
          <reference field="4294967294" count="1" selected="0">
            <x v="2"/>
          </reference>
          <reference field="0" count="1" selected="0">
            <x v="10"/>
          </reference>
        </references>
      </pivotArea>
    </chartFormat>
    <chartFormat chart="28" format="1062">
      <pivotArea type="data" outline="0" fieldPosition="0">
        <references count="2">
          <reference field="4294967294" count="1" selected="0">
            <x v="2"/>
          </reference>
          <reference field="0" count="1" selected="0">
            <x v="4"/>
          </reference>
        </references>
      </pivotArea>
    </chartFormat>
    <chartFormat chart="28" format="1063">
      <pivotArea type="data" outline="0" fieldPosition="0">
        <references count="2">
          <reference field="4294967294" count="1" selected="0">
            <x v="2"/>
          </reference>
          <reference field="0" count="1" selected="0">
            <x v="11"/>
          </reference>
        </references>
      </pivotArea>
    </chartFormat>
    <chartFormat chart="28" format="1064">
      <pivotArea type="data" outline="0" fieldPosition="0">
        <references count="2">
          <reference field="4294967294" count="1" selected="0">
            <x v="2"/>
          </reference>
          <reference field="0" count="1" selected="0">
            <x v="9"/>
          </reference>
        </references>
      </pivotArea>
    </chartFormat>
    <chartFormat chart="28" format="1065">
      <pivotArea type="data" outline="0" fieldPosition="0">
        <references count="2">
          <reference field="4294967294" count="1" selected="0">
            <x v="2"/>
          </reference>
          <reference field="0" count="1" selected="0">
            <x v="29"/>
          </reference>
        </references>
      </pivotArea>
    </chartFormat>
    <chartFormat chart="28" format="1066">
      <pivotArea type="data" outline="0" fieldPosition="0">
        <references count="2">
          <reference field="4294967294" count="1" selected="0">
            <x v="2"/>
          </reference>
          <reference field="0" count="1" selected="0">
            <x v="5"/>
          </reference>
        </references>
      </pivotArea>
    </chartFormat>
    <chartFormat chart="28" format="1067">
      <pivotArea type="data" outline="0" fieldPosition="0">
        <references count="2">
          <reference field="4294967294" count="1" selected="0">
            <x v="2"/>
          </reference>
          <reference field="0" count="1" selected="0">
            <x v="6"/>
          </reference>
        </references>
      </pivotArea>
    </chartFormat>
    <chartFormat chart="28" format="1068">
      <pivotArea type="data" outline="0" fieldPosition="0">
        <references count="2">
          <reference field="4294967294" count="1" selected="0">
            <x v="2"/>
          </reference>
          <reference field="0" count="1" selected="0">
            <x v="1"/>
          </reference>
        </references>
      </pivotArea>
    </chartFormat>
    <chartFormat chart="28" format="1069">
      <pivotArea type="data" outline="0" fieldPosition="0">
        <references count="2">
          <reference field="4294967294" count="1" selected="0">
            <x v="2"/>
          </reference>
          <reference field="0" count="1" selected="0">
            <x v="18"/>
          </reference>
        </references>
      </pivotArea>
    </chartFormat>
    <chartFormat chart="28" format="1070">
      <pivotArea type="data" outline="0" fieldPosition="0">
        <references count="2">
          <reference field="4294967294" count="1" selected="0">
            <x v="2"/>
          </reference>
          <reference field="0" count="1" selected="0">
            <x v="19"/>
          </reference>
        </references>
      </pivotArea>
    </chartFormat>
    <chartFormat chart="28" format="1071">
      <pivotArea type="data" outline="0" fieldPosition="0">
        <references count="2">
          <reference field="4294967294" count="1" selected="0">
            <x v="2"/>
          </reference>
          <reference field="0" count="1" selected="0">
            <x v="27"/>
          </reference>
        </references>
      </pivotArea>
    </chartFormat>
    <chartFormat chart="28" format="1072">
      <pivotArea type="data" outline="0" fieldPosition="0">
        <references count="2">
          <reference field="4294967294" count="1" selected="0">
            <x v="2"/>
          </reference>
          <reference field="0" count="1" selected="0">
            <x v="17"/>
          </reference>
        </references>
      </pivotArea>
    </chartFormat>
    <chartFormat chart="28" format="1073">
      <pivotArea type="data" outline="0" fieldPosition="0">
        <references count="2">
          <reference field="4294967294" count="1" selected="0">
            <x v="2"/>
          </reference>
          <reference field="0" count="1" selected="0">
            <x v="21"/>
          </reference>
        </references>
      </pivotArea>
    </chartFormat>
    <chartFormat chart="28" format="1074">
      <pivotArea type="data" outline="0" fieldPosition="0">
        <references count="2">
          <reference field="4294967294" count="1" selected="0">
            <x v="2"/>
          </reference>
          <reference field="0" count="1" selected="0">
            <x v="16"/>
          </reference>
        </references>
      </pivotArea>
    </chartFormat>
    <chartFormat chart="28" format="1075">
      <pivotArea type="data" outline="0" fieldPosition="0">
        <references count="2">
          <reference field="4294967294" count="1" selected="0">
            <x v="2"/>
          </reference>
          <reference field="0" count="1" selected="0">
            <x v="24"/>
          </reference>
        </references>
      </pivotArea>
    </chartFormat>
    <chartFormat chart="28" format="1076">
      <pivotArea type="data" outline="0" fieldPosition="0">
        <references count="2">
          <reference field="4294967294" count="1" selected="0">
            <x v="2"/>
          </reference>
          <reference field="0" count="1" selected="0">
            <x v="26"/>
          </reference>
        </references>
      </pivotArea>
    </chartFormat>
    <chartFormat chart="28" format="1077" series="1">
      <pivotArea type="data" outline="0" fieldPosition="0">
        <references count="1">
          <reference field="4294967294" count="1" selected="0">
            <x v="3"/>
          </reference>
        </references>
      </pivotArea>
    </chartFormat>
    <chartFormat chart="28" format="1078">
      <pivotArea type="data" outline="0" fieldPosition="0">
        <references count="2">
          <reference field="4294967294" count="1" selected="0">
            <x v="3"/>
          </reference>
          <reference field="0" count="1" selected="0">
            <x v="15"/>
          </reference>
        </references>
      </pivotArea>
    </chartFormat>
    <chartFormat chart="28" format="1079">
      <pivotArea type="data" outline="0" fieldPosition="0">
        <references count="2">
          <reference field="4294967294" count="1" selected="0">
            <x v="3"/>
          </reference>
          <reference field="0" count="1" selected="0">
            <x v="28"/>
          </reference>
        </references>
      </pivotArea>
    </chartFormat>
    <chartFormat chart="28" format="1080">
      <pivotArea type="data" outline="0" fieldPosition="0">
        <references count="2">
          <reference field="4294967294" count="1" selected="0">
            <x v="3"/>
          </reference>
          <reference field="0" count="1" selected="0">
            <x v="25"/>
          </reference>
        </references>
      </pivotArea>
    </chartFormat>
    <chartFormat chart="28" format="1081">
      <pivotArea type="data" outline="0" fieldPosition="0">
        <references count="2">
          <reference field="4294967294" count="1" selected="0">
            <x v="3"/>
          </reference>
          <reference field="0" count="1" selected="0">
            <x v="30"/>
          </reference>
        </references>
      </pivotArea>
    </chartFormat>
    <chartFormat chart="28" format="1082">
      <pivotArea type="data" outline="0" fieldPosition="0">
        <references count="2">
          <reference field="4294967294" count="1" selected="0">
            <x v="3"/>
          </reference>
          <reference field="0" count="1" selected="0">
            <x v="7"/>
          </reference>
        </references>
      </pivotArea>
    </chartFormat>
    <chartFormat chart="28" format="1083">
      <pivotArea type="data" outline="0" fieldPosition="0">
        <references count="2">
          <reference field="4294967294" count="1" selected="0">
            <x v="3"/>
          </reference>
          <reference field="0" count="1" selected="0">
            <x v="0"/>
          </reference>
        </references>
      </pivotArea>
    </chartFormat>
    <chartFormat chart="28" format="1084">
      <pivotArea type="data" outline="0" fieldPosition="0">
        <references count="2">
          <reference field="4294967294" count="1" selected="0">
            <x v="3"/>
          </reference>
          <reference field="0" count="1" selected="0">
            <x v="12"/>
          </reference>
        </references>
      </pivotArea>
    </chartFormat>
    <chartFormat chart="28" format="1085">
      <pivotArea type="data" outline="0" fieldPosition="0">
        <references count="2">
          <reference field="4294967294" count="1" selected="0">
            <x v="3"/>
          </reference>
          <reference field="0" count="1" selected="0">
            <x v="23"/>
          </reference>
        </references>
      </pivotArea>
    </chartFormat>
    <chartFormat chart="28" format="1086">
      <pivotArea type="data" outline="0" fieldPosition="0">
        <references count="2">
          <reference field="4294967294" count="1" selected="0">
            <x v="3"/>
          </reference>
          <reference field="0" count="1" selected="0">
            <x v="13"/>
          </reference>
        </references>
      </pivotArea>
    </chartFormat>
    <chartFormat chart="28" format="1087">
      <pivotArea type="data" outline="0" fieldPosition="0">
        <references count="2">
          <reference field="4294967294" count="1" selected="0">
            <x v="3"/>
          </reference>
          <reference field="0" count="1" selected="0">
            <x v="3"/>
          </reference>
        </references>
      </pivotArea>
    </chartFormat>
    <chartFormat chart="28" format="1088">
      <pivotArea type="data" outline="0" fieldPosition="0">
        <references count="2">
          <reference field="4294967294" count="1" selected="0">
            <x v="3"/>
          </reference>
          <reference field="0" count="1" selected="0">
            <x v="8"/>
          </reference>
        </references>
      </pivotArea>
    </chartFormat>
    <chartFormat chart="28" format="1089">
      <pivotArea type="data" outline="0" fieldPosition="0">
        <references count="2">
          <reference field="4294967294" count="1" selected="0">
            <x v="3"/>
          </reference>
          <reference field="0" count="1" selected="0">
            <x v="14"/>
          </reference>
        </references>
      </pivotArea>
    </chartFormat>
    <chartFormat chart="28" format="1090">
      <pivotArea type="data" outline="0" fieldPosition="0">
        <references count="2">
          <reference field="4294967294" count="1" selected="0">
            <x v="3"/>
          </reference>
          <reference field="0" count="1" selected="0">
            <x v="22"/>
          </reference>
        </references>
      </pivotArea>
    </chartFormat>
    <chartFormat chart="28" format="1091">
      <pivotArea type="data" outline="0" fieldPosition="0">
        <references count="2">
          <reference field="4294967294" count="1" selected="0">
            <x v="3"/>
          </reference>
          <reference field="0" count="1" selected="0">
            <x v="2"/>
          </reference>
        </references>
      </pivotArea>
    </chartFormat>
    <chartFormat chart="28" format="1092">
      <pivotArea type="data" outline="0" fieldPosition="0">
        <references count="2">
          <reference field="4294967294" count="1" selected="0">
            <x v="3"/>
          </reference>
          <reference field="0" count="1" selected="0">
            <x v="20"/>
          </reference>
        </references>
      </pivotArea>
    </chartFormat>
    <chartFormat chart="28" format="1093">
      <pivotArea type="data" outline="0" fieldPosition="0">
        <references count="2">
          <reference field="4294967294" count="1" selected="0">
            <x v="3"/>
          </reference>
          <reference field="0" count="1" selected="0">
            <x v="10"/>
          </reference>
        </references>
      </pivotArea>
    </chartFormat>
    <chartFormat chart="28" format="1094">
      <pivotArea type="data" outline="0" fieldPosition="0">
        <references count="2">
          <reference field="4294967294" count="1" selected="0">
            <x v="3"/>
          </reference>
          <reference field="0" count="1" selected="0">
            <x v="4"/>
          </reference>
        </references>
      </pivotArea>
    </chartFormat>
    <chartFormat chart="28" format="1095">
      <pivotArea type="data" outline="0" fieldPosition="0">
        <references count="2">
          <reference field="4294967294" count="1" selected="0">
            <x v="3"/>
          </reference>
          <reference field="0" count="1" selected="0">
            <x v="11"/>
          </reference>
        </references>
      </pivotArea>
    </chartFormat>
    <chartFormat chart="28" format="1096">
      <pivotArea type="data" outline="0" fieldPosition="0">
        <references count="2">
          <reference field="4294967294" count="1" selected="0">
            <x v="3"/>
          </reference>
          <reference field="0" count="1" selected="0">
            <x v="9"/>
          </reference>
        </references>
      </pivotArea>
    </chartFormat>
    <chartFormat chart="28" format="1097">
      <pivotArea type="data" outline="0" fieldPosition="0">
        <references count="2">
          <reference field="4294967294" count="1" selected="0">
            <x v="3"/>
          </reference>
          <reference field="0" count="1" selected="0">
            <x v="29"/>
          </reference>
        </references>
      </pivotArea>
    </chartFormat>
    <chartFormat chart="28" format="1098">
      <pivotArea type="data" outline="0" fieldPosition="0">
        <references count="2">
          <reference field="4294967294" count="1" selected="0">
            <x v="3"/>
          </reference>
          <reference field="0" count="1" selected="0">
            <x v="5"/>
          </reference>
        </references>
      </pivotArea>
    </chartFormat>
    <chartFormat chart="28" format="1099">
      <pivotArea type="data" outline="0" fieldPosition="0">
        <references count="2">
          <reference field="4294967294" count="1" selected="0">
            <x v="3"/>
          </reference>
          <reference field="0" count="1" selected="0">
            <x v="6"/>
          </reference>
        </references>
      </pivotArea>
    </chartFormat>
    <chartFormat chart="28" format="1100">
      <pivotArea type="data" outline="0" fieldPosition="0">
        <references count="2">
          <reference field="4294967294" count="1" selected="0">
            <x v="3"/>
          </reference>
          <reference field="0" count="1" selected="0">
            <x v="1"/>
          </reference>
        </references>
      </pivotArea>
    </chartFormat>
    <chartFormat chart="28" format="1101">
      <pivotArea type="data" outline="0" fieldPosition="0">
        <references count="2">
          <reference field="4294967294" count="1" selected="0">
            <x v="3"/>
          </reference>
          <reference field="0" count="1" selected="0">
            <x v="18"/>
          </reference>
        </references>
      </pivotArea>
    </chartFormat>
    <chartFormat chart="28" format="1102">
      <pivotArea type="data" outline="0" fieldPosition="0">
        <references count="2">
          <reference field="4294967294" count="1" selected="0">
            <x v="3"/>
          </reference>
          <reference field="0" count="1" selected="0">
            <x v="19"/>
          </reference>
        </references>
      </pivotArea>
    </chartFormat>
    <chartFormat chart="28" format="1103">
      <pivotArea type="data" outline="0" fieldPosition="0">
        <references count="2">
          <reference field="4294967294" count="1" selected="0">
            <x v="3"/>
          </reference>
          <reference field="0" count="1" selected="0">
            <x v="27"/>
          </reference>
        </references>
      </pivotArea>
    </chartFormat>
    <chartFormat chart="28" format="1104">
      <pivotArea type="data" outline="0" fieldPosition="0">
        <references count="2">
          <reference field="4294967294" count="1" selected="0">
            <x v="3"/>
          </reference>
          <reference field="0" count="1" selected="0">
            <x v="17"/>
          </reference>
        </references>
      </pivotArea>
    </chartFormat>
    <chartFormat chart="28" format="1105">
      <pivotArea type="data" outline="0" fieldPosition="0">
        <references count="2">
          <reference field="4294967294" count="1" selected="0">
            <x v="3"/>
          </reference>
          <reference field="0" count="1" selected="0">
            <x v="21"/>
          </reference>
        </references>
      </pivotArea>
    </chartFormat>
    <chartFormat chart="28" format="1106">
      <pivotArea type="data" outline="0" fieldPosition="0">
        <references count="2">
          <reference field="4294967294" count="1" selected="0">
            <x v="3"/>
          </reference>
          <reference field="0" count="1" selected="0">
            <x v="16"/>
          </reference>
        </references>
      </pivotArea>
    </chartFormat>
    <chartFormat chart="28" format="1107">
      <pivotArea type="data" outline="0" fieldPosition="0">
        <references count="2">
          <reference field="4294967294" count="1" selected="0">
            <x v="3"/>
          </reference>
          <reference field="0" count="1" selected="0">
            <x v="24"/>
          </reference>
        </references>
      </pivotArea>
    </chartFormat>
    <chartFormat chart="28" format="1108">
      <pivotArea type="data" outline="0" fieldPosition="0">
        <references count="2">
          <reference field="4294967294" count="1" selected="0">
            <x v="3"/>
          </reference>
          <reference field="0" count="1" selected="0">
            <x v="26"/>
          </reference>
        </references>
      </pivotArea>
    </chartFormat>
    <chartFormat chart="28" format="1109" series="1">
      <pivotArea type="data" outline="0" fieldPosition="0">
        <references count="1">
          <reference field="4294967294" count="1" selected="0">
            <x v="4"/>
          </reference>
        </references>
      </pivotArea>
    </chartFormat>
    <chartFormat chart="28" format="1110">
      <pivotArea type="data" outline="0" fieldPosition="0">
        <references count="2">
          <reference field="4294967294" count="1" selected="0">
            <x v="4"/>
          </reference>
          <reference field="0" count="1" selected="0">
            <x v="15"/>
          </reference>
        </references>
      </pivotArea>
    </chartFormat>
    <chartFormat chart="28" format="1111">
      <pivotArea type="data" outline="0" fieldPosition="0">
        <references count="2">
          <reference field="4294967294" count="1" selected="0">
            <x v="4"/>
          </reference>
          <reference field="0" count="1" selected="0">
            <x v="28"/>
          </reference>
        </references>
      </pivotArea>
    </chartFormat>
    <chartFormat chart="28" format="1112">
      <pivotArea type="data" outline="0" fieldPosition="0">
        <references count="2">
          <reference field="4294967294" count="1" selected="0">
            <x v="4"/>
          </reference>
          <reference field="0" count="1" selected="0">
            <x v="25"/>
          </reference>
        </references>
      </pivotArea>
    </chartFormat>
    <chartFormat chart="28" format="1113">
      <pivotArea type="data" outline="0" fieldPosition="0">
        <references count="2">
          <reference field="4294967294" count="1" selected="0">
            <x v="4"/>
          </reference>
          <reference field="0" count="1" selected="0">
            <x v="30"/>
          </reference>
        </references>
      </pivotArea>
    </chartFormat>
    <chartFormat chart="28" format="1114">
      <pivotArea type="data" outline="0" fieldPosition="0">
        <references count="2">
          <reference field="4294967294" count="1" selected="0">
            <x v="4"/>
          </reference>
          <reference field="0" count="1" selected="0">
            <x v="7"/>
          </reference>
        </references>
      </pivotArea>
    </chartFormat>
    <chartFormat chart="28" format="1115">
      <pivotArea type="data" outline="0" fieldPosition="0">
        <references count="2">
          <reference field="4294967294" count="1" selected="0">
            <x v="4"/>
          </reference>
          <reference field="0" count="1" selected="0">
            <x v="0"/>
          </reference>
        </references>
      </pivotArea>
    </chartFormat>
    <chartFormat chart="28" format="1116">
      <pivotArea type="data" outline="0" fieldPosition="0">
        <references count="2">
          <reference field="4294967294" count="1" selected="0">
            <x v="4"/>
          </reference>
          <reference field="0" count="1" selected="0">
            <x v="12"/>
          </reference>
        </references>
      </pivotArea>
    </chartFormat>
    <chartFormat chart="28" format="1117">
      <pivotArea type="data" outline="0" fieldPosition="0">
        <references count="2">
          <reference field="4294967294" count="1" selected="0">
            <x v="4"/>
          </reference>
          <reference field="0" count="1" selected="0">
            <x v="23"/>
          </reference>
        </references>
      </pivotArea>
    </chartFormat>
    <chartFormat chart="28" format="1118">
      <pivotArea type="data" outline="0" fieldPosition="0">
        <references count="2">
          <reference field="4294967294" count="1" selected="0">
            <x v="4"/>
          </reference>
          <reference field="0" count="1" selected="0">
            <x v="13"/>
          </reference>
        </references>
      </pivotArea>
    </chartFormat>
    <chartFormat chart="28" format="1119">
      <pivotArea type="data" outline="0" fieldPosition="0">
        <references count="2">
          <reference field="4294967294" count="1" selected="0">
            <x v="4"/>
          </reference>
          <reference field="0" count="1" selected="0">
            <x v="3"/>
          </reference>
        </references>
      </pivotArea>
    </chartFormat>
    <chartFormat chart="28" format="1120">
      <pivotArea type="data" outline="0" fieldPosition="0">
        <references count="2">
          <reference field="4294967294" count="1" selected="0">
            <x v="4"/>
          </reference>
          <reference field="0" count="1" selected="0">
            <x v="8"/>
          </reference>
        </references>
      </pivotArea>
    </chartFormat>
    <chartFormat chart="28" format="1121">
      <pivotArea type="data" outline="0" fieldPosition="0">
        <references count="2">
          <reference field="4294967294" count="1" selected="0">
            <x v="4"/>
          </reference>
          <reference field="0" count="1" selected="0">
            <x v="14"/>
          </reference>
        </references>
      </pivotArea>
    </chartFormat>
    <chartFormat chart="28" format="1122">
      <pivotArea type="data" outline="0" fieldPosition="0">
        <references count="2">
          <reference field="4294967294" count="1" selected="0">
            <x v="4"/>
          </reference>
          <reference field="0" count="1" selected="0">
            <x v="22"/>
          </reference>
        </references>
      </pivotArea>
    </chartFormat>
    <chartFormat chart="28" format="1123">
      <pivotArea type="data" outline="0" fieldPosition="0">
        <references count="2">
          <reference field="4294967294" count="1" selected="0">
            <x v="4"/>
          </reference>
          <reference field="0" count="1" selected="0">
            <x v="2"/>
          </reference>
        </references>
      </pivotArea>
    </chartFormat>
    <chartFormat chart="28" format="1124">
      <pivotArea type="data" outline="0" fieldPosition="0">
        <references count="2">
          <reference field="4294967294" count="1" selected="0">
            <x v="4"/>
          </reference>
          <reference field="0" count="1" selected="0">
            <x v="20"/>
          </reference>
        </references>
      </pivotArea>
    </chartFormat>
    <chartFormat chart="28" format="1125">
      <pivotArea type="data" outline="0" fieldPosition="0">
        <references count="2">
          <reference field="4294967294" count="1" selected="0">
            <x v="4"/>
          </reference>
          <reference field="0" count="1" selected="0">
            <x v="10"/>
          </reference>
        </references>
      </pivotArea>
    </chartFormat>
    <chartFormat chart="28" format="1126">
      <pivotArea type="data" outline="0" fieldPosition="0">
        <references count="2">
          <reference field="4294967294" count="1" selected="0">
            <x v="4"/>
          </reference>
          <reference field="0" count="1" selected="0">
            <x v="4"/>
          </reference>
        </references>
      </pivotArea>
    </chartFormat>
    <chartFormat chart="28" format="1127">
      <pivotArea type="data" outline="0" fieldPosition="0">
        <references count="2">
          <reference field="4294967294" count="1" selected="0">
            <x v="4"/>
          </reference>
          <reference field="0" count="1" selected="0">
            <x v="11"/>
          </reference>
        </references>
      </pivotArea>
    </chartFormat>
    <chartFormat chart="28" format="1128">
      <pivotArea type="data" outline="0" fieldPosition="0">
        <references count="2">
          <reference field="4294967294" count="1" selected="0">
            <x v="4"/>
          </reference>
          <reference field="0" count="1" selected="0">
            <x v="9"/>
          </reference>
        </references>
      </pivotArea>
    </chartFormat>
    <chartFormat chart="28" format="1129">
      <pivotArea type="data" outline="0" fieldPosition="0">
        <references count="2">
          <reference field="4294967294" count="1" selected="0">
            <x v="4"/>
          </reference>
          <reference field="0" count="1" selected="0">
            <x v="29"/>
          </reference>
        </references>
      </pivotArea>
    </chartFormat>
    <chartFormat chart="28" format="1130">
      <pivotArea type="data" outline="0" fieldPosition="0">
        <references count="2">
          <reference field="4294967294" count="1" selected="0">
            <x v="4"/>
          </reference>
          <reference field="0" count="1" selected="0">
            <x v="5"/>
          </reference>
        </references>
      </pivotArea>
    </chartFormat>
    <chartFormat chart="28" format="1131">
      <pivotArea type="data" outline="0" fieldPosition="0">
        <references count="2">
          <reference field="4294967294" count="1" selected="0">
            <x v="4"/>
          </reference>
          <reference field="0" count="1" selected="0">
            <x v="6"/>
          </reference>
        </references>
      </pivotArea>
    </chartFormat>
    <chartFormat chart="28" format="1132">
      <pivotArea type="data" outline="0" fieldPosition="0">
        <references count="2">
          <reference field="4294967294" count="1" selected="0">
            <x v="4"/>
          </reference>
          <reference field="0" count="1" selected="0">
            <x v="1"/>
          </reference>
        </references>
      </pivotArea>
    </chartFormat>
    <chartFormat chart="28" format="1133">
      <pivotArea type="data" outline="0" fieldPosition="0">
        <references count="2">
          <reference field="4294967294" count="1" selected="0">
            <x v="4"/>
          </reference>
          <reference field="0" count="1" selected="0">
            <x v="18"/>
          </reference>
        </references>
      </pivotArea>
    </chartFormat>
    <chartFormat chart="28" format="1134">
      <pivotArea type="data" outline="0" fieldPosition="0">
        <references count="2">
          <reference field="4294967294" count="1" selected="0">
            <x v="4"/>
          </reference>
          <reference field="0" count="1" selected="0">
            <x v="19"/>
          </reference>
        </references>
      </pivotArea>
    </chartFormat>
    <chartFormat chart="28" format="1135">
      <pivotArea type="data" outline="0" fieldPosition="0">
        <references count="2">
          <reference field="4294967294" count="1" selected="0">
            <x v="4"/>
          </reference>
          <reference field="0" count="1" selected="0">
            <x v="27"/>
          </reference>
        </references>
      </pivotArea>
    </chartFormat>
    <chartFormat chart="28" format="1136">
      <pivotArea type="data" outline="0" fieldPosition="0">
        <references count="2">
          <reference field="4294967294" count="1" selected="0">
            <x v="4"/>
          </reference>
          <reference field="0" count="1" selected="0">
            <x v="17"/>
          </reference>
        </references>
      </pivotArea>
    </chartFormat>
    <chartFormat chart="28" format="1137">
      <pivotArea type="data" outline="0" fieldPosition="0">
        <references count="2">
          <reference field="4294967294" count="1" selected="0">
            <x v="4"/>
          </reference>
          <reference field="0" count="1" selected="0">
            <x v="21"/>
          </reference>
        </references>
      </pivotArea>
    </chartFormat>
    <chartFormat chart="28" format="1138">
      <pivotArea type="data" outline="0" fieldPosition="0">
        <references count="2">
          <reference field="4294967294" count="1" selected="0">
            <x v="4"/>
          </reference>
          <reference field="0" count="1" selected="0">
            <x v="16"/>
          </reference>
        </references>
      </pivotArea>
    </chartFormat>
    <chartFormat chart="28" format="1139">
      <pivotArea type="data" outline="0" fieldPosition="0">
        <references count="2">
          <reference field="4294967294" count="1" selected="0">
            <x v="4"/>
          </reference>
          <reference field="0" count="1" selected="0">
            <x v="24"/>
          </reference>
        </references>
      </pivotArea>
    </chartFormat>
    <chartFormat chart="28" format="1140">
      <pivotArea type="data" outline="0" fieldPosition="0">
        <references count="2">
          <reference field="4294967294" count="1" selected="0">
            <x v="4"/>
          </reference>
          <reference field="0" count="1" selected="0">
            <x v="26"/>
          </reference>
        </references>
      </pivotArea>
    </chartFormat>
    <chartFormat chart="28" format="1141" series="1">
      <pivotArea type="data" outline="0" fieldPosition="0">
        <references count="1">
          <reference field="4294967294" count="1" selected="0">
            <x v="5"/>
          </reference>
        </references>
      </pivotArea>
    </chartFormat>
    <chartFormat chart="28" format="1142">
      <pivotArea type="data" outline="0" fieldPosition="0">
        <references count="2">
          <reference field="4294967294" count="1" selected="0">
            <x v="5"/>
          </reference>
          <reference field="0" count="1" selected="0">
            <x v="15"/>
          </reference>
        </references>
      </pivotArea>
    </chartFormat>
    <chartFormat chart="28" format="1143">
      <pivotArea type="data" outline="0" fieldPosition="0">
        <references count="2">
          <reference field="4294967294" count="1" selected="0">
            <x v="5"/>
          </reference>
          <reference field="0" count="1" selected="0">
            <x v="28"/>
          </reference>
        </references>
      </pivotArea>
    </chartFormat>
    <chartFormat chart="28" format="1144">
      <pivotArea type="data" outline="0" fieldPosition="0">
        <references count="2">
          <reference field="4294967294" count="1" selected="0">
            <x v="5"/>
          </reference>
          <reference field="0" count="1" selected="0">
            <x v="25"/>
          </reference>
        </references>
      </pivotArea>
    </chartFormat>
    <chartFormat chart="28" format="1145">
      <pivotArea type="data" outline="0" fieldPosition="0">
        <references count="2">
          <reference field="4294967294" count="1" selected="0">
            <x v="5"/>
          </reference>
          <reference field="0" count="1" selected="0">
            <x v="30"/>
          </reference>
        </references>
      </pivotArea>
    </chartFormat>
    <chartFormat chart="28" format="1146">
      <pivotArea type="data" outline="0" fieldPosition="0">
        <references count="2">
          <reference field="4294967294" count="1" selected="0">
            <x v="5"/>
          </reference>
          <reference field="0" count="1" selected="0">
            <x v="7"/>
          </reference>
        </references>
      </pivotArea>
    </chartFormat>
    <chartFormat chart="28" format="1147">
      <pivotArea type="data" outline="0" fieldPosition="0">
        <references count="2">
          <reference field="4294967294" count="1" selected="0">
            <x v="5"/>
          </reference>
          <reference field="0" count="1" selected="0">
            <x v="0"/>
          </reference>
        </references>
      </pivotArea>
    </chartFormat>
    <chartFormat chart="28" format="1148">
      <pivotArea type="data" outline="0" fieldPosition="0">
        <references count="2">
          <reference field="4294967294" count="1" selected="0">
            <x v="5"/>
          </reference>
          <reference field="0" count="1" selected="0">
            <x v="12"/>
          </reference>
        </references>
      </pivotArea>
    </chartFormat>
    <chartFormat chart="28" format="1149">
      <pivotArea type="data" outline="0" fieldPosition="0">
        <references count="2">
          <reference field="4294967294" count="1" selected="0">
            <x v="5"/>
          </reference>
          <reference field="0" count="1" selected="0">
            <x v="23"/>
          </reference>
        </references>
      </pivotArea>
    </chartFormat>
    <chartFormat chart="28" format="1150">
      <pivotArea type="data" outline="0" fieldPosition="0">
        <references count="2">
          <reference field="4294967294" count="1" selected="0">
            <x v="5"/>
          </reference>
          <reference field="0" count="1" selected="0">
            <x v="13"/>
          </reference>
        </references>
      </pivotArea>
    </chartFormat>
    <chartFormat chart="28" format="1151">
      <pivotArea type="data" outline="0" fieldPosition="0">
        <references count="2">
          <reference field="4294967294" count="1" selected="0">
            <x v="5"/>
          </reference>
          <reference field="0" count="1" selected="0">
            <x v="3"/>
          </reference>
        </references>
      </pivotArea>
    </chartFormat>
    <chartFormat chart="28" format="1152">
      <pivotArea type="data" outline="0" fieldPosition="0">
        <references count="2">
          <reference field="4294967294" count="1" selected="0">
            <x v="5"/>
          </reference>
          <reference field="0" count="1" selected="0">
            <x v="8"/>
          </reference>
        </references>
      </pivotArea>
    </chartFormat>
    <chartFormat chart="28" format="1153">
      <pivotArea type="data" outline="0" fieldPosition="0">
        <references count="2">
          <reference field="4294967294" count="1" selected="0">
            <x v="5"/>
          </reference>
          <reference field="0" count="1" selected="0">
            <x v="14"/>
          </reference>
        </references>
      </pivotArea>
    </chartFormat>
    <chartFormat chart="28" format="1154">
      <pivotArea type="data" outline="0" fieldPosition="0">
        <references count="2">
          <reference field="4294967294" count="1" selected="0">
            <x v="5"/>
          </reference>
          <reference field="0" count="1" selected="0">
            <x v="22"/>
          </reference>
        </references>
      </pivotArea>
    </chartFormat>
    <chartFormat chart="28" format="1155">
      <pivotArea type="data" outline="0" fieldPosition="0">
        <references count="2">
          <reference field="4294967294" count="1" selected="0">
            <x v="5"/>
          </reference>
          <reference field="0" count="1" selected="0">
            <x v="2"/>
          </reference>
        </references>
      </pivotArea>
    </chartFormat>
    <chartFormat chart="28" format="1156">
      <pivotArea type="data" outline="0" fieldPosition="0">
        <references count="2">
          <reference field="4294967294" count="1" selected="0">
            <x v="5"/>
          </reference>
          <reference field="0" count="1" selected="0">
            <x v="20"/>
          </reference>
        </references>
      </pivotArea>
    </chartFormat>
    <chartFormat chart="28" format="1157">
      <pivotArea type="data" outline="0" fieldPosition="0">
        <references count="2">
          <reference field="4294967294" count="1" selected="0">
            <x v="5"/>
          </reference>
          <reference field="0" count="1" selected="0">
            <x v="10"/>
          </reference>
        </references>
      </pivotArea>
    </chartFormat>
    <chartFormat chart="28" format="1158">
      <pivotArea type="data" outline="0" fieldPosition="0">
        <references count="2">
          <reference field="4294967294" count="1" selected="0">
            <x v="5"/>
          </reference>
          <reference field="0" count="1" selected="0">
            <x v="4"/>
          </reference>
        </references>
      </pivotArea>
    </chartFormat>
    <chartFormat chart="28" format="1159">
      <pivotArea type="data" outline="0" fieldPosition="0">
        <references count="2">
          <reference field="4294967294" count="1" selected="0">
            <x v="5"/>
          </reference>
          <reference field="0" count="1" selected="0">
            <x v="11"/>
          </reference>
        </references>
      </pivotArea>
    </chartFormat>
    <chartFormat chart="28" format="1160">
      <pivotArea type="data" outline="0" fieldPosition="0">
        <references count="2">
          <reference field="4294967294" count="1" selected="0">
            <x v="5"/>
          </reference>
          <reference field="0" count="1" selected="0">
            <x v="9"/>
          </reference>
        </references>
      </pivotArea>
    </chartFormat>
    <chartFormat chart="28" format="1161">
      <pivotArea type="data" outline="0" fieldPosition="0">
        <references count="2">
          <reference field="4294967294" count="1" selected="0">
            <x v="5"/>
          </reference>
          <reference field="0" count="1" selected="0">
            <x v="29"/>
          </reference>
        </references>
      </pivotArea>
    </chartFormat>
    <chartFormat chart="28" format="1162">
      <pivotArea type="data" outline="0" fieldPosition="0">
        <references count="2">
          <reference field="4294967294" count="1" selected="0">
            <x v="5"/>
          </reference>
          <reference field="0" count="1" selected="0">
            <x v="5"/>
          </reference>
        </references>
      </pivotArea>
    </chartFormat>
    <chartFormat chart="28" format="1163">
      <pivotArea type="data" outline="0" fieldPosition="0">
        <references count="2">
          <reference field="4294967294" count="1" selected="0">
            <x v="5"/>
          </reference>
          <reference field="0" count="1" selected="0">
            <x v="6"/>
          </reference>
        </references>
      </pivotArea>
    </chartFormat>
    <chartFormat chart="28" format="1164">
      <pivotArea type="data" outline="0" fieldPosition="0">
        <references count="2">
          <reference field="4294967294" count="1" selected="0">
            <x v="5"/>
          </reference>
          <reference field="0" count="1" selected="0">
            <x v="1"/>
          </reference>
        </references>
      </pivotArea>
    </chartFormat>
    <chartFormat chart="28" format="1165">
      <pivotArea type="data" outline="0" fieldPosition="0">
        <references count="2">
          <reference field="4294967294" count="1" selected="0">
            <x v="5"/>
          </reference>
          <reference field="0" count="1" selected="0">
            <x v="18"/>
          </reference>
        </references>
      </pivotArea>
    </chartFormat>
    <chartFormat chart="28" format="1166">
      <pivotArea type="data" outline="0" fieldPosition="0">
        <references count="2">
          <reference field="4294967294" count="1" selected="0">
            <x v="5"/>
          </reference>
          <reference field="0" count="1" selected="0">
            <x v="19"/>
          </reference>
        </references>
      </pivotArea>
    </chartFormat>
    <chartFormat chart="28" format="1167">
      <pivotArea type="data" outline="0" fieldPosition="0">
        <references count="2">
          <reference field="4294967294" count="1" selected="0">
            <x v="5"/>
          </reference>
          <reference field="0" count="1" selected="0">
            <x v="27"/>
          </reference>
        </references>
      </pivotArea>
    </chartFormat>
    <chartFormat chart="28" format="1168">
      <pivotArea type="data" outline="0" fieldPosition="0">
        <references count="2">
          <reference field="4294967294" count="1" selected="0">
            <x v="5"/>
          </reference>
          <reference field="0" count="1" selected="0">
            <x v="17"/>
          </reference>
        </references>
      </pivotArea>
    </chartFormat>
    <chartFormat chart="28" format="1169">
      <pivotArea type="data" outline="0" fieldPosition="0">
        <references count="2">
          <reference field="4294967294" count="1" selected="0">
            <x v="5"/>
          </reference>
          <reference field="0" count="1" selected="0">
            <x v="21"/>
          </reference>
        </references>
      </pivotArea>
    </chartFormat>
    <chartFormat chart="28" format="1170">
      <pivotArea type="data" outline="0" fieldPosition="0">
        <references count="2">
          <reference field="4294967294" count="1" selected="0">
            <x v="5"/>
          </reference>
          <reference field="0" count="1" selected="0">
            <x v="16"/>
          </reference>
        </references>
      </pivotArea>
    </chartFormat>
    <chartFormat chart="28" format="1171">
      <pivotArea type="data" outline="0" fieldPosition="0">
        <references count="2">
          <reference field="4294967294" count="1" selected="0">
            <x v="5"/>
          </reference>
          <reference field="0" count="1" selected="0">
            <x v="24"/>
          </reference>
        </references>
      </pivotArea>
    </chartFormat>
    <chartFormat chart="28" format="1172">
      <pivotArea type="data" outline="0" fieldPosition="0">
        <references count="2">
          <reference field="4294967294" count="1" selected="0">
            <x v="5"/>
          </reference>
          <reference field="0" count="1" selected="0">
            <x v="26"/>
          </reference>
        </references>
      </pivotArea>
    </chartFormat>
    <chartFormat chart="28" format="1173" series="1">
      <pivotArea type="data" outline="0" fieldPosition="0">
        <references count="1">
          <reference field="4294967294" count="1" selected="0">
            <x v="6"/>
          </reference>
        </references>
      </pivotArea>
    </chartFormat>
    <chartFormat chart="28" format="1174">
      <pivotArea type="data" outline="0" fieldPosition="0">
        <references count="2">
          <reference field="4294967294" count="1" selected="0">
            <x v="6"/>
          </reference>
          <reference field="0" count="1" selected="0">
            <x v="15"/>
          </reference>
        </references>
      </pivotArea>
    </chartFormat>
    <chartFormat chart="28" format="1175">
      <pivotArea type="data" outline="0" fieldPosition="0">
        <references count="2">
          <reference field="4294967294" count="1" selected="0">
            <x v="6"/>
          </reference>
          <reference field="0" count="1" selected="0">
            <x v="28"/>
          </reference>
        </references>
      </pivotArea>
    </chartFormat>
    <chartFormat chart="28" format="1176">
      <pivotArea type="data" outline="0" fieldPosition="0">
        <references count="2">
          <reference field="4294967294" count="1" selected="0">
            <x v="6"/>
          </reference>
          <reference field="0" count="1" selected="0">
            <x v="25"/>
          </reference>
        </references>
      </pivotArea>
    </chartFormat>
    <chartFormat chart="28" format="1177">
      <pivotArea type="data" outline="0" fieldPosition="0">
        <references count="2">
          <reference field="4294967294" count="1" selected="0">
            <x v="6"/>
          </reference>
          <reference field="0" count="1" selected="0">
            <x v="30"/>
          </reference>
        </references>
      </pivotArea>
    </chartFormat>
    <chartFormat chart="28" format="1178">
      <pivotArea type="data" outline="0" fieldPosition="0">
        <references count="2">
          <reference field="4294967294" count="1" selected="0">
            <x v="6"/>
          </reference>
          <reference field="0" count="1" selected="0">
            <x v="7"/>
          </reference>
        </references>
      </pivotArea>
    </chartFormat>
    <chartFormat chart="28" format="1179">
      <pivotArea type="data" outline="0" fieldPosition="0">
        <references count="2">
          <reference field="4294967294" count="1" selected="0">
            <x v="6"/>
          </reference>
          <reference field="0" count="1" selected="0">
            <x v="0"/>
          </reference>
        </references>
      </pivotArea>
    </chartFormat>
    <chartFormat chart="28" format="1180">
      <pivotArea type="data" outline="0" fieldPosition="0">
        <references count="2">
          <reference field="4294967294" count="1" selected="0">
            <x v="6"/>
          </reference>
          <reference field="0" count="1" selected="0">
            <x v="12"/>
          </reference>
        </references>
      </pivotArea>
    </chartFormat>
    <chartFormat chart="28" format="1181">
      <pivotArea type="data" outline="0" fieldPosition="0">
        <references count="2">
          <reference field="4294967294" count="1" selected="0">
            <x v="6"/>
          </reference>
          <reference field="0" count="1" selected="0">
            <x v="23"/>
          </reference>
        </references>
      </pivotArea>
    </chartFormat>
    <chartFormat chart="28" format="1182">
      <pivotArea type="data" outline="0" fieldPosition="0">
        <references count="2">
          <reference field="4294967294" count="1" selected="0">
            <x v="6"/>
          </reference>
          <reference field="0" count="1" selected="0">
            <x v="13"/>
          </reference>
        </references>
      </pivotArea>
    </chartFormat>
    <chartFormat chart="28" format="1183">
      <pivotArea type="data" outline="0" fieldPosition="0">
        <references count="2">
          <reference field="4294967294" count="1" selected="0">
            <x v="6"/>
          </reference>
          <reference field="0" count="1" selected="0">
            <x v="3"/>
          </reference>
        </references>
      </pivotArea>
    </chartFormat>
    <chartFormat chart="28" format="1184">
      <pivotArea type="data" outline="0" fieldPosition="0">
        <references count="2">
          <reference field="4294967294" count="1" selected="0">
            <x v="6"/>
          </reference>
          <reference field="0" count="1" selected="0">
            <x v="8"/>
          </reference>
        </references>
      </pivotArea>
    </chartFormat>
    <chartFormat chart="28" format="1185">
      <pivotArea type="data" outline="0" fieldPosition="0">
        <references count="2">
          <reference field="4294967294" count="1" selected="0">
            <x v="6"/>
          </reference>
          <reference field="0" count="1" selected="0">
            <x v="14"/>
          </reference>
        </references>
      </pivotArea>
    </chartFormat>
    <chartFormat chart="28" format="1186">
      <pivotArea type="data" outline="0" fieldPosition="0">
        <references count="2">
          <reference field="4294967294" count="1" selected="0">
            <x v="6"/>
          </reference>
          <reference field="0" count="1" selected="0">
            <x v="22"/>
          </reference>
        </references>
      </pivotArea>
    </chartFormat>
    <chartFormat chart="28" format="1187">
      <pivotArea type="data" outline="0" fieldPosition="0">
        <references count="2">
          <reference field="4294967294" count="1" selected="0">
            <x v="6"/>
          </reference>
          <reference field="0" count="1" selected="0">
            <x v="2"/>
          </reference>
        </references>
      </pivotArea>
    </chartFormat>
    <chartFormat chart="28" format="1188">
      <pivotArea type="data" outline="0" fieldPosition="0">
        <references count="2">
          <reference field="4294967294" count="1" selected="0">
            <x v="6"/>
          </reference>
          <reference field="0" count="1" selected="0">
            <x v="20"/>
          </reference>
        </references>
      </pivotArea>
    </chartFormat>
    <chartFormat chart="28" format="1189">
      <pivotArea type="data" outline="0" fieldPosition="0">
        <references count="2">
          <reference field="4294967294" count="1" selected="0">
            <x v="6"/>
          </reference>
          <reference field="0" count="1" selected="0">
            <x v="10"/>
          </reference>
        </references>
      </pivotArea>
    </chartFormat>
    <chartFormat chart="28" format="1190">
      <pivotArea type="data" outline="0" fieldPosition="0">
        <references count="2">
          <reference field="4294967294" count="1" selected="0">
            <x v="6"/>
          </reference>
          <reference field="0" count="1" selected="0">
            <x v="4"/>
          </reference>
        </references>
      </pivotArea>
    </chartFormat>
    <chartFormat chart="28" format="1191">
      <pivotArea type="data" outline="0" fieldPosition="0">
        <references count="2">
          <reference field="4294967294" count="1" selected="0">
            <x v="6"/>
          </reference>
          <reference field="0" count="1" selected="0">
            <x v="11"/>
          </reference>
        </references>
      </pivotArea>
    </chartFormat>
    <chartFormat chart="28" format="1192">
      <pivotArea type="data" outline="0" fieldPosition="0">
        <references count="2">
          <reference field="4294967294" count="1" selected="0">
            <x v="6"/>
          </reference>
          <reference field="0" count="1" selected="0">
            <x v="9"/>
          </reference>
        </references>
      </pivotArea>
    </chartFormat>
    <chartFormat chart="28" format="1193">
      <pivotArea type="data" outline="0" fieldPosition="0">
        <references count="2">
          <reference field="4294967294" count="1" selected="0">
            <x v="6"/>
          </reference>
          <reference field="0" count="1" selected="0">
            <x v="29"/>
          </reference>
        </references>
      </pivotArea>
    </chartFormat>
    <chartFormat chart="28" format="1194">
      <pivotArea type="data" outline="0" fieldPosition="0">
        <references count="2">
          <reference field="4294967294" count="1" selected="0">
            <x v="6"/>
          </reference>
          <reference field="0" count="1" selected="0">
            <x v="5"/>
          </reference>
        </references>
      </pivotArea>
    </chartFormat>
    <chartFormat chart="28" format="1195">
      <pivotArea type="data" outline="0" fieldPosition="0">
        <references count="2">
          <reference field="4294967294" count="1" selected="0">
            <x v="6"/>
          </reference>
          <reference field="0" count="1" selected="0">
            <x v="6"/>
          </reference>
        </references>
      </pivotArea>
    </chartFormat>
    <chartFormat chart="28" format="1196">
      <pivotArea type="data" outline="0" fieldPosition="0">
        <references count="2">
          <reference field="4294967294" count="1" selected="0">
            <x v="6"/>
          </reference>
          <reference field="0" count="1" selected="0">
            <x v="1"/>
          </reference>
        </references>
      </pivotArea>
    </chartFormat>
    <chartFormat chart="28" format="1197">
      <pivotArea type="data" outline="0" fieldPosition="0">
        <references count="2">
          <reference field="4294967294" count="1" selected="0">
            <x v="6"/>
          </reference>
          <reference field="0" count="1" selected="0">
            <x v="18"/>
          </reference>
        </references>
      </pivotArea>
    </chartFormat>
    <chartFormat chart="28" format="1198">
      <pivotArea type="data" outline="0" fieldPosition="0">
        <references count="2">
          <reference field="4294967294" count="1" selected="0">
            <x v="6"/>
          </reference>
          <reference field="0" count="1" selected="0">
            <x v="19"/>
          </reference>
        </references>
      </pivotArea>
    </chartFormat>
    <chartFormat chart="28" format="1199">
      <pivotArea type="data" outline="0" fieldPosition="0">
        <references count="2">
          <reference field="4294967294" count="1" selected="0">
            <x v="6"/>
          </reference>
          <reference field="0" count="1" selected="0">
            <x v="27"/>
          </reference>
        </references>
      </pivotArea>
    </chartFormat>
    <chartFormat chart="28" format="1200">
      <pivotArea type="data" outline="0" fieldPosition="0">
        <references count="2">
          <reference field="4294967294" count="1" selected="0">
            <x v="6"/>
          </reference>
          <reference field="0" count="1" selected="0">
            <x v="17"/>
          </reference>
        </references>
      </pivotArea>
    </chartFormat>
    <chartFormat chart="28" format="1201">
      <pivotArea type="data" outline="0" fieldPosition="0">
        <references count="2">
          <reference field="4294967294" count="1" selected="0">
            <x v="6"/>
          </reference>
          <reference field="0" count="1" selected="0">
            <x v="21"/>
          </reference>
        </references>
      </pivotArea>
    </chartFormat>
    <chartFormat chart="28" format="1202">
      <pivotArea type="data" outline="0" fieldPosition="0">
        <references count="2">
          <reference field="4294967294" count="1" selected="0">
            <x v="6"/>
          </reference>
          <reference field="0" count="1" selected="0">
            <x v="16"/>
          </reference>
        </references>
      </pivotArea>
    </chartFormat>
    <chartFormat chart="28" format="1203">
      <pivotArea type="data" outline="0" fieldPosition="0">
        <references count="2">
          <reference field="4294967294" count="1" selected="0">
            <x v="6"/>
          </reference>
          <reference field="0" count="1" selected="0">
            <x v="24"/>
          </reference>
        </references>
      </pivotArea>
    </chartFormat>
    <chartFormat chart="28" format="1204">
      <pivotArea type="data" outline="0" fieldPosition="0">
        <references count="2">
          <reference field="4294967294" count="1" selected="0">
            <x v="6"/>
          </reference>
          <reference field="0" count="1" selected="0">
            <x v="26"/>
          </reference>
        </references>
      </pivotArea>
    </chartFormat>
    <chartFormat chart="28" format="1205" series="1">
      <pivotArea type="data" outline="0" fieldPosition="0">
        <references count="1">
          <reference field="4294967294" count="1" selected="0">
            <x v="7"/>
          </reference>
        </references>
      </pivotArea>
    </chartFormat>
    <chartFormat chart="28" format="1206">
      <pivotArea type="data" outline="0" fieldPosition="0">
        <references count="2">
          <reference field="4294967294" count="1" selected="0">
            <x v="7"/>
          </reference>
          <reference field="0" count="1" selected="0">
            <x v="15"/>
          </reference>
        </references>
      </pivotArea>
    </chartFormat>
    <chartFormat chart="28" format="1207">
      <pivotArea type="data" outline="0" fieldPosition="0">
        <references count="2">
          <reference field="4294967294" count="1" selected="0">
            <x v="7"/>
          </reference>
          <reference field="0" count="1" selected="0">
            <x v="28"/>
          </reference>
        </references>
      </pivotArea>
    </chartFormat>
    <chartFormat chart="28" format="1208">
      <pivotArea type="data" outline="0" fieldPosition="0">
        <references count="2">
          <reference field="4294967294" count="1" selected="0">
            <x v="7"/>
          </reference>
          <reference field="0" count="1" selected="0">
            <x v="25"/>
          </reference>
        </references>
      </pivotArea>
    </chartFormat>
    <chartFormat chart="28" format="1209">
      <pivotArea type="data" outline="0" fieldPosition="0">
        <references count="2">
          <reference field="4294967294" count="1" selected="0">
            <x v="7"/>
          </reference>
          <reference field="0" count="1" selected="0">
            <x v="30"/>
          </reference>
        </references>
      </pivotArea>
    </chartFormat>
    <chartFormat chart="28" format="1210">
      <pivotArea type="data" outline="0" fieldPosition="0">
        <references count="2">
          <reference field="4294967294" count="1" selected="0">
            <x v="7"/>
          </reference>
          <reference field="0" count="1" selected="0">
            <x v="7"/>
          </reference>
        </references>
      </pivotArea>
    </chartFormat>
    <chartFormat chart="28" format="1211">
      <pivotArea type="data" outline="0" fieldPosition="0">
        <references count="2">
          <reference field="4294967294" count="1" selected="0">
            <x v="7"/>
          </reference>
          <reference field="0" count="1" selected="0">
            <x v="0"/>
          </reference>
        </references>
      </pivotArea>
    </chartFormat>
    <chartFormat chart="28" format="1212">
      <pivotArea type="data" outline="0" fieldPosition="0">
        <references count="2">
          <reference field="4294967294" count="1" selected="0">
            <x v="7"/>
          </reference>
          <reference field="0" count="1" selected="0">
            <x v="12"/>
          </reference>
        </references>
      </pivotArea>
    </chartFormat>
    <chartFormat chart="28" format="1213">
      <pivotArea type="data" outline="0" fieldPosition="0">
        <references count="2">
          <reference field="4294967294" count="1" selected="0">
            <x v="7"/>
          </reference>
          <reference field="0" count="1" selected="0">
            <x v="23"/>
          </reference>
        </references>
      </pivotArea>
    </chartFormat>
    <chartFormat chart="28" format="1214">
      <pivotArea type="data" outline="0" fieldPosition="0">
        <references count="2">
          <reference field="4294967294" count="1" selected="0">
            <x v="7"/>
          </reference>
          <reference field="0" count="1" selected="0">
            <x v="13"/>
          </reference>
        </references>
      </pivotArea>
    </chartFormat>
    <chartFormat chart="28" format="1215">
      <pivotArea type="data" outline="0" fieldPosition="0">
        <references count="2">
          <reference field="4294967294" count="1" selected="0">
            <x v="7"/>
          </reference>
          <reference field="0" count="1" selected="0">
            <x v="3"/>
          </reference>
        </references>
      </pivotArea>
    </chartFormat>
    <chartFormat chart="28" format="1216">
      <pivotArea type="data" outline="0" fieldPosition="0">
        <references count="2">
          <reference field="4294967294" count="1" selected="0">
            <x v="7"/>
          </reference>
          <reference field="0" count="1" selected="0">
            <x v="8"/>
          </reference>
        </references>
      </pivotArea>
    </chartFormat>
    <chartFormat chart="28" format="1217">
      <pivotArea type="data" outline="0" fieldPosition="0">
        <references count="2">
          <reference field="4294967294" count="1" selected="0">
            <x v="7"/>
          </reference>
          <reference field="0" count="1" selected="0">
            <x v="14"/>
          </reference>
        </references>
      </pivotArea>
    </chartFormat>
    <chartFormat chart="28" format="1218">
      <pivotArea type="data" outline="0" fieldPosition="0">
        <references count="2">
          <reference field="4294967294" count="1" selected="0">
            <x v="7"/>
          </reference>
          <reference field="0" count="1" selected="0">
            <x v="22"/>
          </reference>
        </references>
      </pivotArea>
    </chartFormat>
    <chartFormat chart="28" format="1219">
      <pivotArea type="data" outline="0" fieldPosition="0">
        <references count="2">
          <reference field="4294967294" count="1" selected="0">
            <x v="7"/>
          </reference>
          <reference field="0" count="1" selected="0">
            <x v="2"/>
          </reference>
        </references>
      </pivotArea>
    </chartFormat>
    <chartFormat chart="28" format="1220">
      <pivotArea type="data" outline="0" fieldPosition="0">
        <references count="2">
          <reference field="4294967294" count="1" selected="0">
            <x v="7"/>
          </reference>
          <reference field="0" count="1" selected="0">
            <x v="20"/>
          </reference>
        </references>
      </pivotArea>
    </chartFormat>
    <chartFormat chart="28" format="1221">
      <pivotArea type="data" outline="0" fieldPosition="0">
        <references count="2">
          <reference field="4294967294" count="1" selected="0">
            <x v="7"/>
          </reference>
          <reference field="0" count="1" selected="0">
            <x v="10"/>
          </reference>
        </references>
      </pivotArea>
    </chartFormat>
    <chartFormat chart="28" format="1222">
      <pivotArea type="data" outline="0" fieldPosition="0">
        <references count="2">
          <reference field="4294967294" count="1" selected="0">
            <x v="7"/>
          </reference>
          <reference field="0" count="1" selected="0">
            <x v="4"/>
          </reference>
        </references>
      </pivotArea>
    </chartFormat>
    <chartFormat chart="28" format="1223">
      <pivotArea type="data" outline="0" fieldPosition="0">
        <references count="2">
          <reference field="4294967294" count="1" selected="0">
            <x v="7"/>
          </reference>
          <reference field="0" count="1" selected="0">
            <x v="11"/>
          </reference>
        </references>
      </pivotArea>
    </chartFormat>
    <chartFormat chart="28" format="1224">
      <pivotArea type="data" outline="0" fieldPosition="0">
        <references count="2">
          <reference field="4294967294" count="1" selected="0">
            <x v="7"/>
          </reference>
          <reference field="0" count="1" selected="0">
            <x v="9"/>
          </reference>
        </references>
      </pivotArea>
    </chartFormat>
    <chartFormat chart="28" format="1225">
      <pivotArea type="data" outline="0" fieldPosition="0">
        <references count="2">
          <reference field="4294967294" count="1" selected="0">
            <x v="7"/>
          </reference>
          <reference field="0" count="1" selected="0">
            <x v="29"/>
          </reference>
        </references>
      </pivotArea>
    </chartFormat>
    <chartFormat chart="28" format="1226">
      <pivotArea type="data" outline="0" fieldPosition="0">
        <references count="2">
          <reference field="4294967294" count="1" selected="0">
            <x v="7"/>
          </reference>
          <reference field="0" count="1" selected="0">
            <x v="5"/>
          </reference>
        </references>
      </pivotArea>
    </chartFormat>
    <chartFormat chart="28" format="1227">
      <pivotArea type="data" outline="0" fieldPosition="0">
        <references count="2">
          <reference field="4294967294" count="1" selected="0">
            <x v="7"/>
          </reference>
          <reference field="0" count="1" selected="0">
            <x v="6"/>
          </reference>
        </references>
      </pivotArea>
    </chartFormat>
    <chartFormat chart="28" format="1228">
      <pivotArea type="data" outline="0" fieldPosition="0">
        <references count="2">
          <reference field="4294967294" count="1" selected="0">
            <x v="7"/>
          </reference>
          <reference field="0" count="1" selected="0">
            <x v="1"/>
          </reference>
        </references>
      </pivotArea>
    </chartFormat>
    <chartFormat chart="28" format="1229">
      <pivotArea type="data" outline="0" fieldPosition="0">
        <references count="2">
          <reference field="4294967294" count="1" selected="0">
            <x v="7"/>
          </reference>
          <reference field="0" count="1" selected="0">
            <x v="18"/>
          </reference>
        </references>
      </pivotArea>
    </chartFormat>
    <chartFormat chart="28" format="1230">
      <pivotArea type="data" outline="0" fieldPosition="0">
        <references count="2">
          <reference field="4294967294" count="1" selected="0">
            <x v="7"/>
          </reference>
          <reference field="0" count="1" selected="0">
            <x v="19"/>
          </reference>
        </references>
      </pivotArea>
    </chartFormat>
    <chartFormat chart="28" format="1231">
      <pivotArea type="data" outline="0" fieldPosition="0">
        <references count="2">
          <reference field="4294967294" count="1" selected="0">
            <x v="7"/>
          </reference>
          <reference field="0" count="1" selected="0">
            <x v="27"/>
          </reference>
        </references>
      </pivotArea>
    </chartFormat>
    <chartFormat chart="28" format="1232">
      <pivotArea type="data" outline="0" fieldPosition="0">
        <references count="2">
          <reference field="4294967294" count="1" selected="0">
            <x v="7"/>
          </reference>
          <reference field="0" count="1" selected="0">
            <x v="17"/>
          </reference>
        </references>
      </pivotArea>
    </chartFormat>
    <chartFormat chart="28" format="1233">
      <pivotArea type="data" outline="0" fieldPosition="0">
        <references count="2">
          <reference field="4294967294" count="1" selected="0">
            <x v="7"/>
          </reference>
          <reference field="0" count="1" selected="0">
            <x v="21"/>
          </reference>
        </references>
      </pivotArea>
    </chartFormat>
    <chartFormat chart="28" format="1234">
      <pivotArea type="data" outline="0" fieldPosition="0">
        <references count="2">
          <reference field="4294967294" count="1" selected="0">
            <x v="7"/>
          </reference>
          <reference field="0" count="1" selected="0">
            <x v="16"/>
          </reference>
        </references>
      </pivotArea>
    </chartFormat>
    <chartFormat chart="28" format="1235">
      <pivotArea type="data" outline="0" fieldPosition="0">
        <references count="2">
          <reference field="4294967294" count="1" selected="0">
            <x v="7"/>
          </reference>
          <reference field="0" count="1" selected="0">
            <x v="24"/>
          </reference>
        </references>
      </pivotArea>
    </chartFormat>
    <chartFormat chart="28" format="1236">
      <pivotArea type="data" outline="0" fieldPosition="0">
        <references count="2">
          <reference field="4294967294" count="1" selected="0">
            <x v="7"/>
          </reference>
          <reference field="0" count="1" selected="0">
            <x v="26"/>
          </reference>
        </references>
      </pivotArea>
    </chartFormat>
    <chartFormat chart="28" format="1237" series="1">
      <pivotArea type="data" outline="0" fieldPosition="0">
        <references count="1">
          <reference field="4294967294" count="1" selected="0">
            <x v="8"/>
          </reference>
        </references>
      </pivotArea>
    </chartFormat>
    <chartFormat chart="28" format="1238">
      <pivotArea type="data" outline="0" fieldPosition="0">
        <references count="2">
          <reference field="4294967294" count="1" selected="0">
            <x v="8"/>
          </reference>
          <reference field="0" count="1" selected="0">
            <x v="15"/>
          </reference>
        </references>
      </pivotArea>
    </chartFormat>
    <chartFormat chart="28" format="1239">
      <pivotArea type="data" outline="0" fieldPosition="0">
        <references count="2">
          <reference field="4294967294" count="1" selected="0">
            <x v="8"/>
          </reference>
          <reference field="0" count="1" selected="0">
            <x v="28"/>
          </reference>
        </references>
      </pivotArea>
    </chartFormat>
    <chartFormat chart="28" format="1240">
      <pivotArea type="data" outline="0" fieldPosition="0">
        <references count="2">
          <reference field="4294967294" count="1" selected="0">
            <x v="8"/>
          </reference>
          <reference field="0" count="1" selected="0">
            <x v="25"/>
          </reference>
        </references>
      </pivotArea>
    </chartFormat>
    <chartFormat chart="28" format="1241">
      <pivotArea type="data" outline="0" fieldPosition="0">
        <references count="2">
          <reference field="4294967294" count="1" selected="0">
            <x v="8"/>
          </reference>
          <reference field="0" count="1" selected="0">
            <x v="30"/>
          </reference>
        </references>
      </pivotArea>
    </chartFormat>
    <chartFormat chart="28" format="1242">
      <pivotArea type="data" outline="0" fieldPosition="0">
        <references count="2">
          <reference field="4294967294" count="1" selected="0">
            <x v="8"/>
          </reference>
          <reference field="0" count="1" selected="0">
            <x v="7"/>
          </reference>
        </references>
      </pivotArea>
    </chartFormat>
    <chartFormat chart="28" format="1243">
      <pivotArea type="data" outline="0" fieldPosition="0">
        <references count="2">
          <reference field="4294967294" count="1" selected="0">
            <x v="8"/>
          </reference>
          <reference field="0" count="1" selected="0">
            <x v="0"/>
          </reference>
        </references>
      </pivotArea>
    </chartFormat>
    <chartFormat chart="28" format="1244">
      <pivotArea type="data" outline="0" fieldPosition="0">
        <references count="2">
          <reference field="4294967294" count="1" selected="0">
            <x v="8"/>
          </reference>
          <reference field="0" count="1" selected="0">
            <x v="12"/>
          </reference>
        </references>
      </pivotArea>
    </chartFormat>
    <chartFormat chart="28" format="1245">
      <pivotArea type="data" outline="0" fieldPosition="0">
        <references count="2">
          <reference field="4294967294" count="1" selected="0">
            <x v="8"/>
          </reference>
          <reference field="0" count="1" selected="0">
            <x v="23"/>
          </reference>
        </references>
      </pivotArea>
    </chartFormat>
    <chartFormat chart="28" format="1246">
      <pivotArea type="data" outline="0" fieldPosition="0">
        <references count="2">
          <reference field="4294967294" count="1" selected="0">
            <x v="8"/>
          </reference>
          <reference field="0" count="1" selected="0">
            <x v="13"/>
          </reference>
        </references>
      </pivotArea>
    </chartFormat>
    <chartFormat chart="28" format="1247">
      <pivotArea type="data" outline="0" fieldPosition="0">
        <references count="2">
          <reference field="4294967294" count="1" selected="0">
            <x v="8"/>
          </reference>
          <reference field="0" count="1" selected="0">
            <x v="3"/>
          </reference>
        </references>
      </pivotArea>
    </chartFormat>
    <chartFormat chart="28" format="1248">
      <pivotArea type="data" outline="0" fieldPosition="0">
        <references count="2">
          <reference field="4294967294" count="1" selected="0">
            <x v="8"/>
          </reference>
          <reference field="0" count="1" selected="0">
            <x v="8"/>
          </reference>
        </references>
      </pivotArea>
    </chartFormat>
    <chartFormat chart="28" format="1249">
      <pivotArea type="data" outline="0" fieldPosition="0">
        <references count="2">
          <reference field="4294967294" count="1" selected="0">
            <x v="8"/>
          </reference>
          <reference field="0" count="1" selected="0">
            <x v="14"/>
          </reference>
        </references>
      </pivotArea>
    </chartFormat>
    <chartFormat chart="28" format="1250">
      <pivotArea type="data" outline="0" fieldPosition="0">
        <references count="2">
          <reference field="4294967294" count="1" selected="0">
            <x v="8"/>
          </reference>
          <reference field="0" count="1" selected="0">
            <x v="22"/>
          </reference>
        </references>
      </pivotArea>
    </chartFormat>
    <chartFormat chart="28" format="1251">
      <pivotArea type="data" outline="0" fieldPosition="0">
        <references count="2">
          <reference field="4294967294" count="1" selected="0">
            <x v="8"/>
          </reference>
          <reference field="0" count="1" selected="0">
            <x v="2"/>
          </reference>
        </references>
      </pivotArea>
    </chartFormat>
    <chartFormat chart="28" format="1252">
      <pivotArea type="data" outline="0" fieldPosition="0">
        <references count="2">
          <reference field="4294967294" count="1" selected="0">
            <x v="8"/>
          </reference>
          <reference field="0" count="1" selected="0">
            <x v="20"/>
          </reference>
        </references>
      </pivotArea>
    </chartFormat>
    <chartFormat chart="28" format="1253">
      <pivotArea type="data" outline="0" fieldPosition="0">
        <references count="2">
          <reference field="4294967294" count="1" selected="0">
            <x v="8"/>
          </reference>
          <reference field="0" count="1" selected="0">
            <x v="10"/>
          </reference>
        </references>
      </pivotArea>
    </chartFormat>
    <chartFormat chart="28" format="1254">
      <pivotArea type="data" outline="0" fieldPosition="0">
        <references count="2">
          <reference field="4294967294" count="1" selected="0">
            <x v="8"/>
          </reference>
          <reference field="0" count="1" selected="0">
            <x v="4"/>
          </reference>
        </references>
      </pivotArea>
    </chartFormat>
    <chartFormat chart="28" format="1255">
      <pivotArea type="data" outline="0" fieldPosition="0">
        <references count="2">
          <reference field="4294967294" count="1" selected="0">
            <x v="8"/>
          </reference>
          <reference field="0" count="1" selected="0">
            <x v="11"/>
          </reference>
        </references>
      </pivotArea>
    </chartFormat>
    <chartFormat chart="28" format="1256">
      <pivotArea type="data" outline="0" fieldPosition="0">
        <references count="2">
          <reference field="4294967294" count="1" selected="0">
            <x v="8"/>
          </reference>
          <reference field="0" count="1" selected="0">
            <x v="9"/>
          </reference>
        </references>
      </pivotArea>
    </chartFormat>
    <chartFormat chart="28" format="1257">
      <pivotArea type="data" outline="0" fieldPosition="0">
        <references count="2">
          <reference field="4294967294" count="1" selected="0">
            <x v="8"/>
          </reference>
          <reference field="0" count="1" selected="0">
            <x v="29"/>
          </reference>
        </references>
      </pivotArea>
    </chartFormat>
    <chartFormat chart="28" format="1258">
      <pivotArea type="data" outline="0" fieldPosition="0">
        <references count="2">
          <reference field="4294967294" count="1" selected="0">
            <x v="8"/>
          </reference>
          <reference field="0" count="1" selected="0">
            <x v="5"/>
          </reference>
        </references>
      </pivotArea>
    </chartFormat>
    <chartFormat chart="28" format="1259">
      <pivotArea type="data" outline="0" fieldPosition="0">
        <references count="2">
          <reference field="4294967294" count="1" selected="0">
            <x v="8"/>
          </reference>
          <reference field="0" count="1" selected="0">
            <x v="6"/>
          </reference>
        </references>
      </pivotArea>
    </chartFormat>
    <chartFormat chart="28" format="1260">
      <pivotArea type="data" outline="0" fieldPosition="0">
        <references count="2">
          <reference field="4294967294" count="1" selected="0">
            <x v="8"/>
          </reference>
          <reference field="0" count="1" selected="0">
            <x v="1"/>
          </reference>
        </references>
      </pivotArea>
    </chartFormat>
    <chartFormat chart="28" format="1261">
      <pivotArea type="data" outline="0" fieldPosition="0">
        <references count="2">
          <reference field="4294967294" count="1" selected="0">
            <x v="8"/>
          </reference>
          <reference field="0" count="1" selected="0">
            <x v="18"/>
          </reference>
        </references>
      </pivotArea>
    </chartFormat>
    <chartFormat chart="28" format="1262">
      <pivotArea type="data" outline="0" fieldPosition="0">
        <references count="2">
          <reference field="4294967294" count="1" selected="0">
            <x v="8"/>
          </reference>
          <reference field="0" count="1" selected="0">
            <x v="19"/>
          </reference>
        </references>
      </pivotArea>
    </chartFormat>
    <chartFormat chart="28" format="1263">
      <pivotArea type="data" outline="0" fieldPosition="0">
        <references count="2">
          <reference field="4294967294" count="1" selected="0">
            <x v="8"/>
          </reference>
          <reference field="0" count="1" selected="0">
            <x v="27"/>
          </reference>
        </references>
      </pivotArea>
    </chartFormat>
    <chartFormat chart="28" format="1264">
      <pivotArea type="data" outline="0" fieldPosition="0">
        <references count="2">
          <reference field="4294967294" count="1" selected="0">
            <x v="8"/>
          </reference>
          <reference field="0" count="1" selected="0">
            <x v="17"/>
          </reference>
        </references>
      </pivotArea>
    </chartFormat>
    <chartFormat chart="28" format="1265">
      <pivotArea type="data" outline="0" fieldPosition="0">
        <references count="2">
          <reference field="4294967294" count="1" selected="0">
            <x v="8"/>
          </reference>
          <reference field="0" count="1" selected="0">
            <x v="21"/>
          </reference>
        </references>
      </pivotArea>
    </chartFormat>
    <chartFormat chart="28" format="1266">
      <pivotArea type="data" outline="0" fieldPosition="0">
        <references count="2">
          <reference field="4294967294" count="1" selected="0">
            <x v="8"/>
          </reference>
          <reference field="0" count="1" selected="0">
            <x v="16"/>
          </reference>
        </references>
      </pivotArea>
    </chartFormat>
    <chartFormat chart="28" format="1267">
      <pivotArea type="data" outline="0" fieldPosition="0">
        <references count="2">
          <reference field="4294967294" count="1" selected="0">
            <x v="8"/>
          </reference>
          <reference field="0" count="1" selected="0">
            <x v="24"/>
          </reference>
        </references>
      </pivotArea>
    </chartFormat>
    <chartFormat chart="28" format="1268">
      <pivotArea type="data" outline="0" fieldPosition="0">
        <references count="2">
          <reference field="4294967294" count="1" selected="0">
            <x v="8"/>
          </reference>
          <reference field="0" count="1" selected="0">
            <x v="26"/>
          </reference>
        </references>
      </pivotArea>
    </chartFormat>
    <chartFormat chart="29" format="981" series="1">
      <pivotArea type="data" outline="0" fieldPosition="0">
        <references count="1">
          <reference field="4294967294" count="1" selected="0">
            <x v="0"/>
          </reference>
        </references>
      </pivotArea>
    </chartFormat>
    <chartFormat chart="29" format="982">
      <pivotArea type="data" outline="0" fieldPosition="0">
        <references count="2">
          <reference field="4294967294" count="1" selected="0">
            <x v="0"/>
          </reference>
          <reference field="0" count="1" selected="0">
            <x v="15"/>
          </reference>
        </references>
      </pivotArea>
    </chartFormat>
    <chartFormat chart="29" format="983">
      <pivotArea type="data" outline="0" fieldPosition="0">
        <references count="2">
          <reference field="4294967294" count="1" selected="0">
            <x v="0"/>
          </reference>
          <reference field="0" count="1" selected="0">
            <x v="28"/>
          </reference>
        </references>
      </pivotArea>
    </chartFormat>
    <chartFormat chart="29" format="984">
      <pivotArea type="data" outline="0" fieldPosition="0">
        <references count="2">
          <reference field="4294967294" count="1" selected="0">
            <x v="0"/>
          </reference>
          <reference field="0" count="1" selected="0">
            <x v="25"/>
          </reference>
        </references>
      </pivotArea>
    </chartFormat>
    <chartFormat chart="29" format="985">
      <pivotArea type="data" outline="0" fieldPosition="0">
        <references count="2">
          <reference field="4294967294" count="1" selected="0">
            <x v="0"/>
          </reference>
          <reference field="0" count="1" selected="0">
            <x v="30"/>
          </reference>
        </references>
      </pivotArea>
    </chartFormat>
    <chartFormat chart="29" format="986">
      <pivotArea type="data" outline="0" fieldPosition="0">
        <references count="2">
          <reference field="4294967294" count="1" selected="0">
            <x v="0"/>
          </reference>
          <reference field="0" count="1" selected="0">
            <x v="7"/>
          </reference>
        </references>
      </pivotArea>
    </chartFormat>
    <chartFormat chart="29" format="987">
      <pivotArea type="data" outline="0" fieldPosition="0">
        <references count="2">
          <reference field="4294967294" count="1" selected="0">
            <x v="0"/>
          </reference>
          <reference field="0" count="1" selected="0">
            <x v="0"/>
          </reference>
        </references>
      </pivotArea>
    </chartFormat>
    <chartFormat chart="29" format="988">
      <pivotArea type="data" outline="0" fieldPosition="0">
        <references count="2">
          <reference field="4294967294" count="1" selected="0">
            <x v="0"/>
          </reference>
          <reference field="0" count="1" selected="0">
            <x v="12"/>
          </reference>
        </references>
      </pivotArea>
    </chartFormat>
    <chartFormat chart="29" format="989">
      <pivotArea type="data" outline="0" fieldPosition="0">
        <references count="2">
          <reference field="4294967294" count="1" selected="0">
            <x v="0"/>
          </reference>
          <reference field="0" count="1" selected="0">
            <x v="23"/>
          </reference>
        </references>
      </pivotArea>
    </chartFormat>
    <chartFormat chart="29" format="990">
      <pivotArea type="data" outline="0" fieldPosition="0">
        <references count="2">
          <reference field="4294967294" count="1" selected="0">
            <x v="0"/>
          </reference>
          <reference field="0" count="1" selected="0">
            <x v="13"/>
          </reference>
        </references>
      </pivotArea>
    </chartFormat>
    <chartFormat chart="29" format="991">
      <pivotArea type="data" outline="0" fieldPosition="0">
        <references count="2">
          <reference field="4294967294" count="1" selected="0">
            <x v="0"/>
          </reference>
          <reference field="0" count="1" selected="0">
            <x v="3"/>
          </reference>
        </references>
      </pivotArea>
    </chartFormat>
    <chartFormat chart="29" format="992">
      <pivotArea type="data" outline="0" fieldPosition="0">
        <references count="2">
          <reference field="4294967294" count="1" selected="0">
            <x v="0"/>
          </reference>
          <reference field="0" count="1" selected="0">
            <x v="8"/>
          </reference>
        </references>
      </pivotArea>
    </chartFormat>
    <chartFormat chart="29" format="993">
      <pivotArea type="data" outline="0" fieldPosition="0">
        <references count="2">
          <reference field="4294967294" count="1" selected="0">
            <x v="0"/>
          </reference>
          <reference field="0" count="1" selected="0">
            <x v="14"/>
          </reference>
        </references>
      </pivotArea>
    </chartFormat>
    <chartFormat chart="29" format="994">
      <pivotArea type="data" outline="0" fieldPosition="0">
        <references count="2">
          <reference field="4294967294" count="1" selected="0">
            <x v="0"/>
          </reference>
          <reference field="0" count="1" selected="0">
            <x v="22"/>
          </reference>
        </references>
      </pivotArea>
    </chartFormat>
    <chartFormat chart="29" format="995">
      <pivotArea type="data" outline="0" fieldPosition="0">
        <references count="2">
          <reference field="4294967294" count="1" selected="0">
            <x v="0"/>
          </reference>
          <reference field="0" count="1" selected="0">
            <x v="2"/>
          </reference>
        </references>
      </pivotArea>
    </chartFormat>
    <chartFormat chart="29" format="996">
      <pivotArea type="data" outline="0" fieldPosition="0">
        <references count="2">
          <reference field="4294967294" count="1" selected="0">
            <x v="0"/>
          </reference>
          <reference field="0" count="1" selected="0">
            <x v="20"/>
          </reference>
        </references>
      </pivotArea>
    </chartFormat>
    <chartFormat chart="29" format="997">
      <pivotArea type="data" outline="0" fieldPosition="0">
        <references count="2">
          <reference field="4294967294" count="1" selected="0">
            <x v="0"/>
          </reference>
          <reference field="0" count="1" selected="0">
            <x v="10"/>
          </reference>
        </references>
      </pivotArea>
    </chartFormat>
    <chartFormat chart="29" format="998">
      <pivotArea type="data" outline="0" fieldPosition="0">
        <references count="2">
          <reference field="4294967294" count="1" selected="0">
            <x v="0"/>
          </reference>
          <reference field="0" count="1" selected="0">
            <x v="4"/>
          </reference>
        </references>
      </pivotArea>
    </chartFormat>
    <chartFormat chart="29" format="999">
      <pivotArea type="data" outline="0" fieldPosition="0">
        <references count="2">
          <reference field="4294967294" count="1" selected="0">
            <x v="0"/>
          </reference>
          <reference field="0" count="1" selected="0">
            <x v="11"/>
          </reference>
        </references>
      </pivotArea>
    </chartFormat>
    <chartFormat chart="29" format="1000">
      <pivotArea type="data" outline="0" fieldPosition="0">
        <references count="2">
          <reference field="4294967294" count="1" selected="0">
            <x v="0"/>
          </reference>
          <reference field="0" count="1" selected="0">
            <x v="9"/>
          </reference>
        </references>
      </pivotArea>
    </chartFormat>
    <chartFormat chart="29" format="1001">
      <pivotArea type="data" outline="0" fieldPosition="0">
        <references count="2">
          <reference field="4294967294" count="1" selected="0">
            <x v="0"/>
          </reference>
          <reference field="0" count="1" selected="0">
            <x v="29"/>
          </reference>
        </references>
      </pivotArea>
    </chartFormat>
    <chartFormat chart="29" format="1002">
      <pivotArea type="data" outline="0" fieldPosition="0">
        <references count="2">
          <reference field="4294967294" count="1" selected="0">
            <x v="0"/>
          </reference>
          <reference field="0" count="1" selected="0">
            <x v="5"/>
          </reference>
        </references>
      </pivotArea>
    </chartFormat>
    <chartFormat chart="29" format="1003">
      <pivotArea type="data" outline="0" fieldPosition="0">
        <references count="2">
          <reference field="4294967294" count="1" selected="0">
            <x v="0"/>
          </reference>
          <reference field="0" count="1" selected="0">
            <x v="6"/>
          </reference>
        </references>
      </pivotArea>
    </chartFormat>
    <chartFormat chart="29" format="1004">
      <pivotArea type="data" outline="0" fieldPosition="0">
        <references count="2">
          <reference field="4294967294" count="1" selected="0">
            <x v="0"/>
          </reference>
          <reference field="0" count="1" selected="0">
            <x v="1"/>
          </reference>
        </references>
      </pivotArea>
    </chartFormat>
    <chartFormat chart="29" format="1005">
      <pivotArea type="data" outline="0" fieldPosition="0">
        <references count="2">
          <reference field="4294967294" count="1" selected="0">
            <x v="0"/>
          </reference>
          <reference field="0" count="1" selected="0">
            <x v="18"/>
          </reference>
        </references>
      </pivotArea>
    </chartFormat>
    <chartFormat chart="29" format="1006">
      <pivotArea type="data" outline="0" fieldPosition="0">
        <references count="2">
          <reference field="4294967294" count="1" selected="0">
            <x v="0"/>
          </reference>
          <reference field="0" count="1" selected="0">
            <x v="19"/>
          </reference>
        </references>
      </pivotArea>
    </chartFormat>
    <chartFormat chart="29" format="1007">
      <pivotArea type="data" outline="0" fieldPosition="0">
        <references count="2">
          <reference field="4294967294" count="1" selected="0">
            <x v="0"/>
          </reference>
          <reference field="0" count="1" selected="0">
            <x v="27"/>
          </reference>
        </references>
      </pivotArea>
    </chartFormat>
    <chartFormat chart="29" format="1008">
      <pivotArea type="data" outline="0" fieldPosition="0">
        <references count="2">
          <reference field="4294967294" count="1" selected="0">
            <x v="0"/>
          </reference>
          <reference field="0" count="1" selected="0">
            <x v="17"/>
          </reference>
        </references>
      </pivotArea>
    </chartFormat>
    <chartFormat chart="29" format="1009">
      <pivotArea type="data" outline="0" fieldPosition="0">
        <references count="2">
          <reference field="4294967294" count="1" selected="0">
            <x v="0"/>
          </reference>
          <reference field="0" count="1" selected="0">
            <x v="21"/>
          </reference>
        </references>
      </pivotArea>
    </chartFormat>
    <chartFormat chart="29" format="1010">
      <pivotArea type="data" outline="0" fieldPosition="0">
        <references count="2">
          <reference field="4294967294" count="1" selected="0">
            <x v="0"/>
          </reference>
          <reference field="0" count="1" selected="0">
            <x v="16"/>
          </reference>
        </references>
      </pivotArea>
    </chartFormat>
    <chartFormat chart="29" format="1011">
      <pivotArea type="data" outline="0" fieldPosition="0">
        <references count="2">
          <reference field="4294967294" count="1" selected="0">
            <x v="0"/>
          </reference>
          <reference field="0" count="1" selected="0">
            <x v="24"/>
          </reference>
        </references>
      </pivotArea>
    </chartFormat>
    <chartFormat chart="29" format="1012">
      <pivotArea type="data" outline="0" fieldPosition="0">
        <references count="2">
          <reference field="4294967294" count="1" selected="0">
            <x v="0"/>
          </reference>
          <reference field="0" count="1" selected="0">
            <x v="26"/>
          </reference>
        </references>
      </pivotArea>
    </chartFormat>
    <chartFormat chart="29" format="1013" series="1">
      <pivotArea type="data" outline="0" fieldPosition="0">
        <references count="1">
          <reference field="4294967294" count="1" selected="0">
            <x v="1"/>
          </reference>
        </references>
      </pivotArea>
    </chartFormat>
    <chartFormat chart="29" format="1014">
      <pivotArea type="data" outline="0" fieldPosition="0">
        <references count="2">
          <reference field="4294967294" count="1" selected="0">
            <x v="1"/>
          </reference>
          <reference field="0" count="1" selected="0">
            <x v="15"/>
          </reference>
        </references>
      </pivotArea>
    </chartFormat>
    <chartFormat chart="29" format="1015">
      <pivotArea type="data" outline="0" fieldPosition="0">
        <references count="2">
          <reference field="4294967294" count="1" selected="0">
            <x v="1"/>
          </reference>
          <reference field="0" count="1" selected="0">
            <x v="28"/>
          </reference>
        </references>
      </pivotArea>
    </chartFormat>
    <chartFormat chart="29" format="1016">
      <pivotArea type="data" outline="0" fieldPosition="0">
        <references count="2">
          <reference field="4294967294" count="1" selected="0">
            <x v="1"/>
          </reference>
          <reference field="0" count="1" selected="0">
            <x v="25"/>
          </reference>
        </references>
      </pivotArea>
    </chartFormat>
    <chartFormat chart="29" format="1017">
      <pivotArea type="data" outline="0" fieldPosition="0">
        <references count="2">
          <reference field="4294967294" count="1" selected="0">
            <x v="1"/>
          </reference>
          <reference field="0" count="1" selected="0">
            <x v="30"/>
          </reference>
        </references>
      </pivotArea>
    </chartFormat>
    <chartFormat chart="29" format="1018">
      <pivotArea type="data" outline="0" fieldPosition="0">
        <references count="2">
          <reference field="4294967294" count="1" selected="0">
            <x v="1"/>
          </reference>
          <reference field="0" count="1" selected="0">
            <x v="7"/>
          </reference>
        </references>
      </pivotArea>
    </chartFormat>
    <chartFormat chart="29" format="1019">
      <pivotArea type="data" outline="0" fieldPosition="0">
        <references count="2">
          <reference field="4294967294" count="1" selected="0">
            <x v="1"/>
          </reference>
          <reference field="0" count="1" selected="0">
            <x v="0"/>
          </reference>
        </references>
      </pivotArea>
    </chartFormat>
    <chartFormat chart="29" format="1020">
      <pivotArea type="data" outline="0" fieldPosition="0">
        <references count="2">
          <reference field="4294967294" count="1" selected="0">
            <x v="1"/>
          </reference>
          <reference field="0" count="1" selected="0">
            <x v="12"/>
          </reference>
        </references>
      </pivotArea>
    </chartFormat>
    <chartFormat chart="29" format="1021">
      <pivotArea type="data" outline="0" fieldPosition="0">
        <references count="2">
          <reference field="4294967294" count="1" selected="0">
            <x v="1"/>
          </reference>
          <reference field="0" count="1" selected="0">
            <x v="23"/>
          </reference>
        </references>
      </pivotArea>
    </chartFormat>
    <chartFormat chart="29" format="1022">
      <pivotArea type="data" outline="0" fieldPosition="0">
        <references count="2">
          <reference field="4294967294" count="1" selected="0">
            <x v="1"/>
          </reference>
          <reference field="0" count="1" selected="0">
            <x v="13"/>
          </reference>
        </references>
      </pivotArea>
    </chartFormat>
    <chartFormat chart="29" format="1023">
      <pivotArea type="data" outline="0" fieldPosition="0">
        <references count="2">
          <reference field="4294967294" count="1" selected="0">
            <x v="1"/>
          </reference>
          <reference field="0" count="1" selected="0">
            <x v="3"/>
          </reference>
        </references>
      </pivotArea>
    </chartFormat>
    <chartFormat chart="29" format="1024">
      <pivotArea type="data" outline="0" fieldPosition="0">
        <references count="2">
          <reference field="4294967294" count="1" selected="0">
            <x v="1"/>
          </reference>
          <reference field="0" count="1" selected="0">
            <x v="8"/>
          </reference>
        </references>
      </pivotArea>
    </chartFormat>
    <chartFormat chart="29" format="1025">
      <pivotArea type="data" outline="0" fieldPosition="0">
        <references count="2">
          <reference field="4294967294" count="1" selected="0">
            <x v="1"/>
          </reference>
          <reference field="0" count="1" selected="0">
            <x v="14"/>
          </reference>
        </references>
      </pivotArea>
    </chartFormat>
    <chartFormat chart="29" format="1026">
      <pivotArea type="data" outline="0" fieldPosition="0">
        <references count="2">
          <reference field="4294967294" count="1" selected="0">
            <x v="1"/>
          </reference>
          <reference field="0" count="1" selected="0">
            <x v="22"/>
          </reference>
        </references>
      </pivotArea>
    </chartFormat>
    <chartFormat chart="29" format="1027">
      <pivotArea type="data" outline="0" fieldPosition="0">
        <references count="2">
          <reference field="4294967294" count="1" selected="0">
            <x v="1"/>
          </reference>
          <reference field="0" count="1" selected="0">
            <x v="2"/>
          </reference>
        </references>
      </pivotArea>
    </chartFormat>
    <chartFormat chart="29" format="1028">
      <pivotArea type="data" outline="0" fieldPosition="0">
        <references count="2">
          <reference field="4294967294" count="1" selected="0">
            <x v="1"/>
          </reference>
          <reference field="0" count="1" selected="0">
            <x v="20"/>
          </reference>
        </references>
      </pivotArea>
    </chartFormat>
    <chartFormat chart="29" format="1029">
      <pivotArea type="data" outline="0" fieldPosition="0">
        <references count="2">
          <reference field="4294967294" count="1" selected="0">
            <x v="1"/>
          </reference>
          <reference field="0" count="1" selected="0">
            <x v="10"/>
          </reference>
        </references>
      </pivotArea>
    </chartFormat>
    <chartFormat chart="29" format="1030">
      <pivotArea type="data" outline="0" fieldPosition="0">
        <references count="2">
          <reference field="4294967294" count="1" selected="0">
            <x v="1"/>
          </reference>
          <reference field="0" count="1" selected="0">
            <x v="4"/>
          </reference>
        </references>
      </pivotArea>
    </chartFormat>
    <chartFormat chart="29" format="1031">
      <pivotArea type="data" outline="0" fieldPosition="0">
        <references count="2">
          <reference field="4294967294" count="1" selected="0">
            <x v="1"/>
          </reference>
          <reference field="0" count="1" selected="0">
            <x v="11"/>
          </reference>
        </references>
      </pivotArea>
    </chartFormat>
    <chartFormat chart="29" format="1032">
      <pivotArea type="data" outline="0" fieldPosition="0">
        <references count="2">
          <reference field="4294967294" count="1" selected="0">
            <x v="1"/>
          </reference>
          <reference field="0" count="1" selected="0">
            <x v="9"/>
          </reference>
        </references>
      </pivotArea>
    </chartFormat>
    <chartFormat chart="29" format="1033">
      <pivotArea type="data" outline="0" fieldPosition="0">
        <references count="2">
          <reference field="4294967294" count="1" selected="0">
            <x v="1"/>
          </reference>
          <reference field="0" count="1" selected="0">
            <x v="29"/>
          </reference>
        </references>
      </pivotArea>
    </chartFormat>
    <chartFormat chart="29" format="1034">
      <pivotArea type="data" outline="0" fieldPosition="0">
        <references count="2">
          <reference field="4294967294" count="1" selected="0">
            <x v="1"/>
          </reference>
          <reference field="0" count="1" selected="0">
            <x v="5"/>
          </reference>
        </references>
      </pivotArea>
    </chartFormat>
    <chartFormat chart="29" format="1035">
      <pivotArea type="data" outline="0" fieldPosition="0">
        <references count="2">
          <reference field="4294967294" count="1" selected="0">
            <x v="1"/>
          </reference>
          <reference field="0" count="1" selected="0">
            <x v="6"/>
          </reference>
        </references>
      </pivotArea>
    </chartFormat>
    <chartFormat chart="29" format="1036">
      <pivotArea type="data" outline="0" fieldPosition="0">
        <references count="2">
          <reference field="4294967294" count="1" selected="0">
            <x v="1"/>
          </reference>
          <reference field="0" count="1" selected="0">
            <x v="1"/>
          </reference>
        </references>
      </pivotArea>
    </chartFormat>
    <chartFormat chart="29" format="1037">
      <pivotArea type="data" outline="0" fieldPosition="0">
        <references count="2">
          <reference field="4294967294" count="1" selected="0">
            <x v="1"/>
          </reference>
          <reference field="0" count="1" selected="0">
            <x v="18"/>
          </reference>
        </references>
      </pivotArea>
    </chartFormat>
    <chartFormat chart="29" format="1038">
      <pivotArea type="data" outline="0" fieldPosition="0">
        <references count="2">
          <reference field="4294967294" count="1" selected="0">
            <x v="1"/>
          </reference>
          <reference field="0" count="1" selected="0">
            <x v="19"/>
          </reference>
        </references>
      </pivotArea>
    </chartFormat>
    <chartFormat chart="29" format="1039">
      <pivotArea type="data" outline="0" fieldPosition="0">
        <references count="2">
          <reference field="4294967294" count="1" selected="0">
            <x v="1"/>
          </reference>
          <reference field="0" count="1" selected="0">
            <x v="27"/>
          </reference>
        </references>
      </pivotArea>
    </chartFormat>
    <chartFormat chart="29" format="1040">
      <pivotArea type="data" outline="0" fieldPosition="0">
        <references count="2">
          <reference field="4294967294" count="1" selected="0">
            <x v="1"/>
          </reference>
          <reference field="0" count="1" selected="0">
            <x v="17"/>
          </reference>
        </references>
      </pivotArea>
    </chartFormat>
    <chartFormat chart="29" format="1041">
      <pivotArea type="data" outline="0" fieldPosition="0">
        <references count="2">
          <reference field="4294967294" count="1" selected="0">
            <x v="1"/>
          </reference>
          <reference field="0" count="1" selected="0">
            <x v="21"/>
          </reference>
        </references>
      </pivotArea>
    </chartFormat>
    <chartFormat chart="29" format="1042">
      <pivotArea type="data" outline="0" fieldPosition="0">
        <references count="2">
          <reference field="4294967294" count="1" selected="0">
            <x v="1"/>
          </reference>
          <reference field="0" count="1" selected="0">
            <x v="16"/>
          </reference>
        </references>
      </pivotArea>
    </chartFormat>
    <chartFormat chart="29" format="1043">
      <pivotArea type="data" outline="0" fieldPosition="0">
        <references count="2">
          <reference field="4294967294" count="1" selected="0">
            <x v="1"/>
          </reference>
          <reference field="0" count="1" selected="0">
            <x v="24"/>
          </reference>
        </references>
      </pivotArea>
    </chartFormat>
    <chartFormat chart="29" format="1044">
      <pivotArea type="data" outline="0" fieldPosition="0">
        <references count="2">
          <reference field="4294967294" count="1" selected="0">
            <x v="1"/>
          </reference>
          <reference field="0" count="1" selected="0">
            <x v="26"/>
          </reference>
        </references>
      </pivotArea>
    </chartFormat>
    <chartFormat chart="29" format="1045" series="1">
      <pivotArea type="data" outline="0" fieldPosition="0">
        <references count="1">
          <reference field="4294967294" count="1" selected="0">
            <x v="2"/>
          </reference>
        </references>
      </pivotArea>
    </chartFormat>
    <chartFormat chart="29" format="1046">
      <pivotArea type="data" outline="0" fieldPosition="0">
        <references count="2">
          <reference field="4294967294" count="1" selected="0">
            <x v="2"/>
          </reference>
          <reference field="0" count="1" selected="0">
            <x v="15"/>
          </reference>
        </references>
      </pivotArea>
    </chartFormat>
    <chartFormat chart="29" format="1047">
      <pivotArea type="data" outline="0" fieldPosition="0">
        <references count="2">
          <reference field="4294967294" count="1" selected="0">
            <x v="2"/>
          </reference>
          <reference field="0" count="1" selected="0">
            <x v="28"/>
          </reference>
        </references>
      </pivotArea>
    </chartFormat>
    <chartFormat chart="29" format="1048">
      <pivotArea type="data" outline="0" fieldPosition="0">
        <references count="2">
          <reference field="4294967294" count="1" selected="0">
            <x v="2"/>
          </reference>
          <reference field="0" count="1" selected="0">
            <x v="25"/>
          </reference>
        </references>
      </pivotArea>
    </chartFormat>
    <chartFormat chart="29" format="1049">
      <pivotArea type="data" outline="0" fieldPosition="0">
        <references count="2">
          <reference field="4294967294" count="1" selected="0">
            <x v="2"/>
          </reference>
          <reference field="0" count="1" selected="0">
            <x v="30"/>
          </reference>
        </references>
      </pivotArea>
    </chartFormat>
    <chartFormat chart="29" format="1050">
      <pivotArea type="data" outline="0" fieldPosition="0">
        <references count="2">
          <reference field="4294967294" count="1" selected="0">
            <x v="2"/>
          </reference>
          <reference field="0" count="1" selected="0">
            <x v="7"/>
          </reference>
        </references>
      </pivotArea>
    </chartFormat>
    <chartFormat chart="29" format="1051">
      <pivotArea type="data" outline="0" fieldPosition="0">
        <references count="2">
          <reference field="4294967294" count="1" selected="0">
            <x v="2"/>
          </reference>
          <reference field="0" count="1" selected="0">
            <x v="0"/>
          </reference>
        </references>
      </pivotArea>
    </chartFormat>
    <chartFormat chart="29" format="1052">
      <pivotArea type="data" outline="0" fieldPosition="0">
        <references count="2">
          <reference field="4294967294" count="1" selected="0">
            <x v="2"/>
          </reference>
          <reference field="0" count="1" selected="0">
            <x v="12"/>
          </reference>
        </references>
      </pivotArea>
    </chartFormat>
    <chartFormat chart="29" format="1053">
      <pivotArea type="data" outline="0" fieldPosition="0">
        <references count="2">
          <reference field="4294967294" count="1" selected="0">
            <x v="2"/>
          </reference>
          <reference field="0" count="1" selected="0">
            <x v="23"/>
          </reference>
        </references>
      </pivotArea>
    </chartFormat>
    <chartFormat chart="29" format="1054">
      <pivotArea type="data" outline="0" fieldPosition="0">
        <references count="2">
          <reference field="4294967294" count="1" selected="0">
            <x v="2"/>
          </reference>
          <reference field="0" count="1" selected="0">
            <x v="13"/>
          </reference>
        </references>
      </pivotArea>
    </chartFormat>
    <chartFormat chart="29" format="1055">
      <pivotArea type="data" outline="0" fieldPosition="0">
        <references count="2">
          <reference field="4294967294" count="1" selected="0">
            <x v="2"/>
          </reference>
          <reference field="0" count="1" selected="0">
            <x v="3"/>
          </reference>
        </references>
      </pivotArea>
    </chartFormat>
    <chartFormat chart="29" format="1056">
      <pivotArea type="data" outline="0" fieldPosition="0">
        <references count="2">
          <reference field="4294967294" count="1" selected="0">
            <x v="2"/>
          </reference>
          <reference field="0" count="1" selected="0">
            <x v="8"/>
          </reference>
        </references>
      </pivotArea>
    </chartFormat>
    <chartFormat chart="29" format="1057">
      <pivotArea type="data" outline="0" fieldPosition="0">
        <references count="2">
          <reference field="4294967294" count="1" selected="0">
            <x v="2"/>
          </reference>
          <reference field="0" count="1" selected="0">
            <x v="14"/>
          </reference>
        </references>
      </pivotArea>
    </chartFormat>
    <chartFormat chart="29" format="1058">
      <pivotArea type="data" outline="0" fieldPosition="0">
        <references count="2">
          <reference field="4294967294" count="1" selected="0">
            <x v="2"/>
          </reference>
          <reference field="0" count="1" selected="0">
            <x v="22"/>
          </reference>
        </references>
      </pivotArea>
    </chartFormat>
    <chartFormat chart="29" format="1059">
      <pivotArea type="data" outline="0" fieldPosition="0">
        <references count="2">
          <reference field="4294967294" count="1" selected="0">
            <x v="2"/>
          </reference>
          <reference field="0" count="1" selected="0">
            <x v="2"/>
          </reference>
        </references>
      </pivotArea>
    </chartFormat>
    <chartFormat chart="29" format="1060">
      <pivotArea type="data" outline="0" fieldPosition="0">
        <references count="2">
          <reference field="4294967294" count="1" selected="0">
            <x v="2"/>
          </reference>
          <reference field="0" count="1" selected="0">
            <x v="20"/>
          </reference>
        </references>
      </pivotArea>
    </chartFormat>
    <chartFormat chart="29" format="1061">
      <pivotArea type="data" outline="0" fieldPosition="0">
        <references count="2">
          <reference field="4294967294" count="1" selected="0">
            <x v="2"/>
          </reference>
          <reference field="0" count="1" selected="0">
            <x v="10"/>
          </reference>
        </references>
      </pivotArea>
    </chartFormat>
    <chartFormat chart="29" format="1062">
      <pivotArea type="data" outline="0" fieldPosition="0">
        <references count="2">
          <reference field="4294967294" count="1" selected="0">
            <x v="2"/>
          </reference>
          <reference field="0" count="1" selected="0">
            <x v="4"/>
          </reference>
        </references>
      </pivotArea>
    </chartFormat>
    <chartFormat chart="29" format="1063">
      <pivotArea type="data" outline="0" fieldPosition="0">
        <references count="2">
          <reference field="4294967294" count="1" selected="0">
            <x v="2"/>
          </reference>
          <reference field="0" count="1" selected="0">
            <x v="11"/>
          </reference>
        </references>
      </pivotArea>
    </chartFormat>
    <chartFormat chart="29" format="1064">
      <pivotArea type="data" outline="0" fieldPosition="0">
        <references count="2">
          <reference field="4294967294" count="1" selected="0">
            <x v="2"/>
          </reference>
          <reference field="0" count="1" selected="0">
            <x v="9"/>
          </reference>
        </references>
      </pivotArea>
    </chartFormat>
    <chartFormat chart="29" format="1065">
      <pivotArea type="data" outline="0" fieldPosition="0">
        <references count="2">
          <reference field="4294967294" count="1" selected="0">
            <x v="2"/>
          </reference>
          <reference field="0" count="1" selected="0">
            <x v="29"/>
          </reference>
        </references>
      </pivotArea>
    </chartFormat>
    <chartFormat chart="29" format="1066">
      <pivotArea type="data" outline="0" fieldPosition="0">
        <references count="2">
          <reference field="4294967294" count="1" selected="0">
            <x v="2"/>
          </reference>
          <reference field="0" count="1" selected="0">
            <x v="5"/>
          </reference>
        </references>
      </pivotArea>
    </chartFormat>
    <chartFormat chart="29" format="1067">
      <pivotArea type="data" outline="0" fieldPosition="0">
        <references count="2">
          <reference field="4294967294" count="1" selected="0">
            <x v="2"/>
          </reference>
          <reference field="0" count="1" selected="0">
            <x v="6"/>
          </reference>
        </references>
      </pivotArea>
    </chartFormat>
    <chartFormat chart="29" format="1068">
      <pivotArea type="data" outline="0" fieldPosition="0">
        <references count="2">
          <reference field="4294967294" count="1" selected="0">
            <x v="2"/>
          </reference>
          <reference field="0" count="1" selected="0">
            <x v="1"/>
          </reference>
        </references>
      </pivotArea>
    </chartFormat>
    <chartFormat chart="29" format="1069">
      <pivotArea type="data" outline="0" fieldPosition="0">
        <references count="2">
          <reference field="4294967294" count="1" selected="0">
            <x v="2"/>
          </reference>
          <reference field="0" count="1" selected="0">
            <x v="18"/>
          </reference>
        </references>
      </pivotArea>
    </chartFormat>
    <chartFormat chart="29" format="1070">
      <pivotArea type="data" outline="0" fieldPosition="0">
        <references count="2">
          <reference field="4294967294" count="1" selected="0">
            <x v="2"/>
          </reference>
          <reference field="0" count="1" selected="0">
            <x v="19"/>
          </reference>
        </references>
      </pivotArea>
    </chartFormat>
    <chartFormat chart="29" format="1071">
      <pivotArea type="data" outline="0" fieldPosition="0">
        <references count="2">
          <reference field="4294967294" count="1" selected="0">
            <x v="2"/>
          </reference>
          <reference field="0" count="1" selected="0">
            <x v="27"/>
          </reference>
        </references>
      </pivotArea>
    </chartFormat>
    <chartFormat chart="29" format="1072">
      <pivotArea type="data" outline="0" fieldPosition="0">
        <references count="2">
          <reference field="4294967294" count="1" selected="0">
            <x v="2"/>
          </reference>
          <reference field="0" count="1" selected="0">
            <x v="17"/>
          </reference>
        </references>
      </pivotArea>
    </chartFormat>
    <chartFormat chart="29" format="1073">
      <pivotArea type="data" outline="0" fieldPosition="0">
        <references count="2">
          <reference field="4294967294" count="1" selected="0">
            <x v="2"/>
          </reference>
          <reference field="0" count="1" selected="0">
            <x v="21"/>
          </reference>
        </references>
      </pivotArea>
    </chartFormat>
    <chartFormat chart="29" format="1074">
      <pivotArea type="data" outline="0" fieldPosition="0">
        <references count="2">
          <reference field="4294967294" count="1" selected="0">
            <x v="2"/>
          </reference>
          <reference field="0" count="1" selected="0">
            <x v="16"/>
          </reference>
        </references>
      </pivotArea>
    </chartFormat>
    <chartFormat chart="29" format="1075">
      <pivotArea type="data" outline="0" fieldPosition="0">
        <references count="2">
          <reference field="4294967294" count="1" selected="0">
            <x v="2"/>
          </reference>
          <reference field="0" count="1" selected="0">
            <x v="24"/>
          </reference>
        </references>
      </pivotArea>
    </chartFormat>
    <chartFormat chart="29" format="1076">
      <pivotArea type="data" outline="0" fieldPosition="0">
        <references count="2">
          <reference field="4294967294" count="1" selected="0">
            <x v="2"/>
          </reference>
          <reference field="0" count="1" selected="0">
            <x v="26"/>
          </reference>
        </references>
      </pivotArea>
    </chartFormat>
    <chartFormat chart="29" format="1077" series="1">
      <pivotArea type="data" outline="0" fieldPosition="0">
        <references count="1">
          <reference field="4294967294" count="1" selected="0">
            <x v="3"/>
          </reference>
        </references>
      </pivotArea>
    </chartFormat>
    <chartFormat chart="29" format="1078">
      <pivotArea type="data" outline="0" fieldPosition="0">
        <references count="2">
          <reference field="4294967294" count="1" selected="0">
            <x v="3"/>
          </reference>
          <reference field="0" count="1" selected="0">
            <x v="15"/>
          </reference>
        </references>
      </pivotArea>
    </chartFormat>
    <chartFormat chart="29" format="1079">
      <pivotArea type="data" outline="0" fieldPosition="0">
        <references count="2">
          <reference field="4294967294" count="1" selected="0">
            <x v="3"/>
          </reference>
          <reference field="0" count="1" selected="0">
            <x v="28"/>
          </reference>
        </references>
      </pivotArea>
    </chartFormat>
    <chartFormat chart="29" format="1080">
      <pivotArea type="data" outline="0" fieldPosition="0">
        <references count="2">
          <reference field="4294967294" count="1" selected="0">
            <x v="3"/>
          </reference>
          <reference field="0" count="1" selected="0">
            <x v="25"/>
          </reference>
        </references>
      </pivotArea>
    </chartFormat>
    <chartFormat chart="29" format="1081">
      <pivotArea type="data" outline="0" fieldPosition="0">
        <references count="2">
          <reference field="4294967294" count="1" selected="0">
            <x v="3"/>
          </reference>
          <reference field="0" count="1" selected="0">
            <x v="30"/>
          </reference>
        </references>
      </pivotArea>
    </chartFormat>
    <chartFormat chart="29" format="1082">
      <pivotArea type="data" outline="0" fieldPosition="0">
        <references count="2">
          <reference field="4294967294" count="1" selected="0">
            <x v="3"/>
          </reference>
          <reference field="0" count="1" selected="0">
            <x v="7"/>
          </reference>
        </references>
      </pivotArea>
    </chartFormat>
    <chartFormat chart="29" format="1083">
      <pivotArea type="data" outline="0" fieldPosition="0">
        <references count="2">
          <reference field="4294967294" count="1" selected="0">
            <x v="3"/>
          </reference>
          <reference field="0" count="1" selected="0">
            <x v="0"/>
          </reference>
        </references>
      </pivotArea>
    </chartFormat>
    <chartFormat chart="29" format="1084">
      <pivotArea type="data" outline="0" fieldPosition="0">
        <references count="2">
          <reference field="4294967294" count="1" selected="0">
            <x v="3"/>
          </reference>
          <reference field="0" count="1" selected="0">
            <x v="12"/>
          </reference>
        </references>
      </pivotArea>
    </chartFormat>
    <chartFormat chart="29" format="1085">
      <pivotArea type="data" outline="0" fieldPosition="0">
        <references count="2">
          <reference field="4294967294" count="1" selected="0">
            <x v="3"/>
          </reference>
          <reference field="0" count="1" selected="0">
            <x v="23"/>
          </reference>
        </references>
      </pivotArea>
    </chartFormat>
    <chartFormat chart="29" format="1086">
      <pivotArea type="data" outline="0" fieldPosition="0">
        <references count="2">
          <reference field="4294967294" count="1" selected="0">
            <x v="3"/>
          </reference>
          <reference field="0" count="1" selected="0">
            <x v="13"/>
          </reference>
        </references>
      </pivotArea>
    </chartFormat>
    <chartFormat chart="29" format="1087">
      <pivotArea type="data" outline="0" fieldPosition="0">
        <references count="2">
          <reference field="4294967294" count="1" selected="0">
            <x v="3"/>
          </reference>
          <reference field="0" count="1" selected="0">
            <x v="3"/>
          </reference>
        </references>
      </pivotArea>
    </chartFormat>
    <chartFormat chart="29" format="1088">
      <pivotArea type="data" outline="0" fieldPosition="0">
        <references count="2">
          <reference field="4294967294" count="1" selected="0">
            <x v="3"/>
          </reference>
          <reference field="0" count="1" selected="0">
            <x v="8"/>
          </reference>
        </references>
      </pivotArea>
    </chartFormat>
    <chartFormat chart="29" format="1089">
      <pivotArea type="data" outline="0" fieldPosition="0">
        <references count="2">
          <reference field="4294967294" count="1" selected="0">
            <x v="3"/>
          </reference>
          <reference field="0" count="1" selected="0">
            <x v="14"/>
          </reference>
        </references>
      </pivotArea>
    </chartFormat>
    <chartFormat chart="29" format="1090">
      <pivotArea type="data" outline="0" fieldPosition="0">
        <references count="2">
          <reference field="4294967294" count="1" selected="0">
            <x v="3"/>
          </reference>
          <reference field="0" count="1" selected="0">
            <x v="22"/>
          </reference>
        </references>
      </pivotArea>
    </chartFormat>
    <chartFormat chart="29" format="1091">
      <pivotArea type="data" outline="0" fieldPosition="0">
        <references count="2">
          <reference field="4294967294" count="1" selected="0">
            <x v="3"/>
          </reference>
          <reference field="0" count="1" selected="0">
            <x v="2"/>
          </reference>
        </references>
      </pivotArea>
    </chartFormat>
    <chartFormat chart="29" format="1092">
      <pivotArea type="data" outline="0" fieldPosition="0">
        <references count="2">
          <reference field="4294967294" count="1" selected="0">
            <x v="3"/>
          </reference>
          <reference field="0" count="1" selected="0">
            <x v="20"/>
          </reference>
        </references>
      </pivotArea>
    </chartFormat>
    <chartFormat chart="29" format="1093">
      <pivotArea type="data" outline="0" fieldPosition="0">
        <references count="2">
          <reference field="4294967294" count="1" selected="0">
            <x v="3"/>
          </reference>
          <reference field="0" count="1" selected="0">
            <x v="10"/>
          </reference>
        </references>
      </pivotArea>
    </chartFormat>
    <chartFormat chart="29" format="1094">
      <pivotArea type="data" outline="0" fieldPosition="0">
        <references count="2">
          <reference field="4294967294" count="1" selected="0">
            <x v="3"/>
          </reference>
          <reference field="0" count="1" selected="0">
            <x v="4"/>
          </reference>
        </references>
      </pivotArea>
    </chartFormat>
    <chartFormat chart="29" format="1095">
      <pivotArea type="data" outline="0" fieldPosition="0">
        <references count="2">
          <reference field="4294967294" count="1" selected="0">
            <x v="3"/>
          </reference>
          <reference field="0" count="1" selected="0">
            <x v="11"/>
          </reference>
        </references>
      </pivotArea>
    </chartFormat>
    <chartFormat chart="29" format="1096">
      <pivotArea type="data" outline="0" fieldPosition="0">
        <references count="2">
          <reference field="4294967294" count="1" selected="0">
            <x v="3"/>
          </reference>
          <reference field="0" count="1" selected="0">
            <x v="9"/>
          </reference>
        </references>
      </pivotArea>
    </chartFormat>
    <chartFormat chart="29" format="1097">
      <pivotArea type="data" outline="0" fieldPosition="0">
        <references count="2">
          <reference field="4294967294" count="1" selected="0">
            <x v="3"/>
          </reference>
          <reference field="0" count="1" selected="0">
            <x v="29"/>
          </reference>
        </references>
      </pivotArea>
    </chartFormat>
    <chartFormat chart="29" format="1098">
      <pivotArea type="data" outline="0" fieldPosition="0">
        <references count="2">
          <reference field="4294967294" count="1" selected="0">
            <x v="3"/>
          </reference>
          <reference field="0" count="1" selected="0">
            <x v="5"/>
          </reference>
        </references>
      </pivotArea>
    </chartFormat>
    <chartFormat chart="29" format="1099">
      <pivotArea type="data" outline="0" fieldPosition="0">
        <references count="2">
          <reference field="4294967294" count="1" selected="0">
            <x v="3"/>
          </reference>
          <reference field="0" count="1" selected="0">
            <x v="6"/>
          </reference>
        </references>
      </pivotArea>
    </chartFormat>
    <chartFormat chart="29" format="1100">
      <pivotArea type="data" outline="0" fieldPosition="0">
        <references count="2">
          <reference field="4294967294" count="1" selected="0">
            <x v="3"/>
          </reference>
          <reference field="0" count="1" selected="0">
            <x v="1"/>
          </reference>
        </references>
      </pivotArea>
    </chartFormat>
    <chartFormat chart="29" format="1101">
      <pivotArea type="data" outline="0" fieldPosition="0">
        <references count="2">
          <reference field="4294967294" count="1" selected="0">
            <x v="3"/>
          </reference>
          <reference field="0" count="1" selected="0">
            <x v="18"/>
          </reference>
        </references>
      </pivotArea>
    </chartFormat>
    <chartFormat chart="29" format="1102">
      <pivotArea type="data" outline="0" fieldPosition="0">
        <references count="2">
          <reference field="4294967294" count="1" selected="0">
            <x v="3"/>
          </reference>
          <reference field="0" count="1" selected="0">
            <x v="19"/>
          </reference>
        </references>
      </pivotArea>
    </chartFormat>
    <chartFormat chart="29" format="1103">
      <pivotArea type="data" outline="0" fieldPosition="0">
        <references count="2">
          <reference field="4294967294" count="1" selected="0">
            <x v="3"/>
          </reference>
          <reference field="0" count="1" selected="0">
            <x v="27"/>
          </reference>
        </references>
      </pivotArea>
    </chartFormat>
    <chartFormat chart="29" format="1104">
      <pivotArea type="data" outline="0" fieldPosition="0">
        <references count="2">
          <reference field="4294967294" count="1" selected="0">
            <x v="3"/>
          </reference>
          <reference field="0" count="1" selected="0">
            <x v="17"/>
          </reference>
        </references>
      </pivotArea>
    </chartFormat>
    <chartFormat chart="29" format="1105">
      <pivotArea type="data" outline="0" fieldPosition="0">
        <references count="2">
          <reference field="4294967294" count="1" selected="0">
            <x v="3"/>
          </reference>
          <reference field="0" count="1" selected="0">
            <x v="21"/>
          </reference>
        </references>
      </pivotArea>
    </chartFormat>
    <chartFormat chart="29" format="1106">
      <pivotArea type="data" outline="0" fieldPosition="0">
        <references count="2">
          <reference field="4294967294" count="1" selected="0">
            <x v="3"/>
          </reference>
          <reference field="0" count="1" selected="0">
            <x v="16"/>
          </reference>
        </references>
      </pivotArea>
    </chartFormat>
    <chartFormat chart="29" format="1107">
      <pivotArea type="data" outline="0" fieldPosition="0">
        <references count="2">
          <reference field="4294967294" count="1" selected="0">
            <x v="3"/>
          </reference>
          <reference field="0" count="1" selected="0">
            <x v="24"/>
          </reference>
        </references>
      </pivotArea>
    </chartFormat>
    <chartFormat chart="29" format="1108">
      <pivotArea type="data" outline="0" fieldPosition="0">
        <references count="2">
          <reference field="4294967294" count="1" selected="0">
            <x v="3"/>
          </reference>
          <reference field="0" count="1" selected="0">
            <x v="26"/>
          </reference>
        </references>
      </pivotArea>
    </chartFormat>
    <chartFormat chart="29" format="1109" series="1">
      <pivotArea type="data" outline="0" fieldPosition="0">
        <references count="1">
          <reference field="4294967294" count="1" selected="0">
            <x v="4"/>
          </reference>
        </references>
      </pivotArea>
    </chartFormat>
    <chartFormat chart="29" format="1110">
      <pivotArea type="data" outline="0" fieldPosition="0">
        <references count="2">
          <reference field="4294967294" count="1" selected="0">
            <x v="4"/>
          </reference>
          <reference field="0" count="1" selected="0">
            <x v="15"/>
          </reference>
        </references>
      </pivotArea>
    </chartFormat>
    <chartFormat chart="29" format="1111">
      <pivotArea type="data" outline="0" fieldPosition="0">
        <references count="2">
          <reference field="4294967294" count="1" selected="0">
            <x v="4"/>
          </reference>
          <reference field="0" count="1" selected="0">
            <x v="28"/>
          </reference>
        </references>
      </pivotArea>
    </chartFormat>
    <chartFormat chart="29" format="1112">
      <pivotArea type="data" outline="0" fieldPosition="0">
        <references count="2">
          <reference field="4294967294" count="1" selected="0">
            <x v="4"/>
          </reference>
          <reference field="0" count="1" selected="0">
            <x v="25"/>
          </reference>
        </references>
      </pivotArea>
    </chartFormat>
    <chartFormat chart="29" format="1113">
      <pivotArea type="data" outline="0" fieldPosition="0">
        <references count="2">
          <reference field="4294967294" count="1" selected="0">
            <x v="4"/>
          </reference>
          <reference field="0" count="1" selected="0">
            <x v="30"/>
          </reference>
        </references>
      </pivotArea>
    </chartFormat>
    <chartFormat chart="29" format="1114">
      <pivotArea type="data" outline="0" fieldPosition="0">
        <references count="2">
          <reference field="4294967294" count="1" selected="0">
            <x v="4"/>
          </reference>
          <reference field="0" count="1" selected="0">
            <x v="7"/>
          </reference>
        </references>
      </pivotArea>
    </chartFormat>
    <chartFormat chart="29" format="1115">
      <pivotArea type="data" outline="0" fieldPosition="0">
        <references count="2">
          <reference field="4294967294" count="1" selected="0">
            <x v="4"/>
          </reference>
          <reference field="0" count="1" selected="0">
            <x v="0"/>
          </reference>
        </references>
      </pivotArea>
    </chartFormat>
    <chartFormat chart="29" format="1116">
      <pivotArea type="data" outline="0" fieldPosition="0">
        <references count="2">
          <reference field="4294967294" count="1" selected="0">
            <x v="4"/>
          </reference>
          <reference field="0" count="1" selected="0">
            <x v="12"/>
          </reference>
        </references>
      </pivotArea>
    </chartFormat>
    <chartFormat chart="29" format="1117">
      <pivotArea type="data" outline="0" fieldPosition="0">
        <references count="2">
          <reference field="4294967294" count="1" selected="0">
            <x v="4"/>
          </reference>
          <reference field="0" count="1" selected="0">
            <x v="23"/>
          </reference>
        </references>
      </pivotArea>
    </chartFormat>
    <chartFormat chart="29" format="1118">
      <pivotArea type="data" outline="0" fieldPosition="0">
        <references count="2">
          <reference field="4294967294" count="1" selected="0">
            <x v="4"/>
          </reference>
          <reference field="0" count="1" selected="0">
            <x v="13"/>
          </reference>
        </references>
      </pivotArea>
    </chartFormat>
    <chartFormat chart="29" format="1119">
      <pivotArea type="data" outline="0" fieldPosition="0">
        <references count="2">
          <reference field="4294967294" count="1" selected="0">
            <x v="4"/>
          </reference>
          <reference field="0" count="1" selected="0">
            <x v="3"/>
          </reference>
        </references>
      </pivotArea>
    </chartFormat>
    <chartFormat chart="29" format="1120">
      <pivotArea type="data" outline="0" fieldPosition="0">
        <references count="2">
          <reference field="4294967294" count="1" selected="0">
            <x v="4"/>
          </reference>
          <reference field="0" count="1" selected="0">
            <x v="8"/>
          </reference>
        </references>
      </pivotArea>
    </chartFormat>
    <chartFormat chart="29" format="1121">
      <pivotArea type="data" outline="0" fieldPosition="0">
        <references count="2">
          <reference field="4294967294" count="1" selected="0">
            <x v="4"/>
          </reference>
          <reference field="0" count="1" selected="0">
            <x v="14"/>
          </reference>
        </references>
      </pivotArea>
    </chartFormat>
    <chartFormat chart="29" format="1122">
      <pivotArea type="data" outline="0" fieldPosition="0">
        <references count="2">
          <reference field="4294967294" count="1" selected="0">
            <x v="4"/>
          </reference>
          <reference field="0" count="1" selected="0">
            <x v="22"/>
          </reference>
        </references>
      </pivotArea>
    </chartFormat>
    <chartFormat chart="29" format="1123">
      <pivotArea type="data" outline="0" fieldPosition="0">
        <references count="2">
          <reference field="4294967294" count="1" selected="0">
            <x v="4"/>
          </reference>
          <reference field="0" count="1" selected="0">
            <x v="2"/>
          </reference>
        </references>
      </pivotArea>
    </chartFormat>
    <chartFormat chart="29" format="1124">
      <pivotArea type="data" outline="0" fieldPosition="0">
        <references count="2">
          <reference field="4294967294" count="1" selected="0">
            <x v="4"/>
          </reference>
          <reference field="0" count="1" selected="0">
            <x v="20"/>
          </reference>
        </references>
      </pivotArea>
    </chartFormat>
    <chartFormat chart="29" format="1125">
      <pivotArea type="data" outline="0" fieldPosition="0">
        <references count="2">
          <reference field="4294967294" count="1" selected="0">
            <x v="4"/>
          </reference>
          <reference field="0" count="1" selected="0">
            <x v="10"/>
          </reference>
        </references>
      </pivotArea>
    </chartFormat>
    <chartFormat chart="29" format="1126">
      <pivotArea type="data" outline="0" fieldPosition="0">
        <references count="2">
          <reference field="4294967294" count="1" selected="0">
            <x v="4"/>
          </reference>
          <reference field="0" count="1" selected="0">
            <x v="4"/>
          </reference>
        </references>
      </pivotArea>
    </chartFormat>
    <chartFormat chart="29" format="1127">
      <pivotArea type="data" outline="0" fieldPosition="0">
        <references count="2">
          <reference field="4294967294" count="1" selected="0">
            <x v="4"/>
          </reference>
          <reference field="0" count="1" selected="0">
            <x v="11"/>
          </reference>
        </references>
      </pivotArea>
    </chartFormat>
    <chartFormat chart="29" format="1128">
      <pivotArea type="data" outline="0" fieldPosition="0">
        <references count="2">
          <reference field="4294967294" count="1" selected="0">
            <x v="4"/>
          </reference>
          <reference field="0" count="1" selected="0">
            <x v="9"/>
          </reference>
        </references>
      </pivotArea>
    </chartFormat>
    <chartFormat chart="29" format="1129">
      <pivotArea type="data" outline="0" fieldPosition="0">
        <references count="2">
          <reference field="4294967294" count="1" selected="0">
            <x v="4"/>
          </reference>
          <reference field="0" count="1" selected="0">
            <x v="29"/>
          </reference>
        </references>
      </pivotArea>
    </chartFormat>
    <chartFormat chart="29" format="1130">
      <pivotArea type="data" outline="0" fieldPosition="0">
        <references count="2">
          <reference field="4294967294" count="1" selected="0">
            <x v="4"/>
          </reference>
          <reference field="0" count="1" selected="0">
            <x v="5"/>
          </reference>
        </references>
      </pivotArea>
    </chartFormat>
    <chartFormat chart="29" format="1131">
      <pivotArea type="data" outline="0" fieldPosition="0">
        <references count="2">
          <reference field="4294967294" count="1" selected="0">
            <x v="4"/>
          </reference>
          <reference field="0" count="1" selected="0">
            <x v="6"/>
          </reference>
        </references>
      </pivotArea>
    </chartFormat>
    <chartFormat chart="29" format="1132">
      <pivotArea type="data" outline="0" fieldPosition="0">
        <references count="2">
          <reference field="4294967294" count="1" selected="0">
            <x v="4"/>
          </reference>
          <reference field="0" count="1" selected="0">
            <x v="1"/>
          </reference>
        </references>
      </pivotArea>
    </chartFormat>
    <chartFormat chart="29" format="1133">
      <pivotArea type="data" outline="0" fieldPosition="0">
        <references count="2">
          <reference field="4294967294" count="1" selected="0">
            <x v="4"/>
          </reference>
          <reference field="0" count="1" selected="0">
            <x v="18"/>
          </reference>
        </references>
      </pivotArea>
    </chartFormat>
    <chartFormat chart="29" format="1134">
      <pivotArea type="data" outline="0" fieldPosition="0">
        <references count="2">
          <reference field="4294967294" count="1" selected="0">
            <x v="4"/>
          </reference>
          <reference field="0" count="1" selected="0">
            <x v="19"/>
          </reference>
        </references>
      </pivotArea>
    </chartFormat>
    <chartFormat chart="29" format="1135">
      <pivotArea type="data" outline="0" fieldPosition="0">
        <references count="2">
          <reference field="4294967294" count="1" selected="0">
            <x v="4"/>
          </reference>
          <reference field="0" count="1" selected="0">
            <x v="27"/>
          </reference>
        </references>
      </pivotArea>
    </chartFormat>
    <chartFormat chart="29" format="1136">
      <pivotArea type="data" outline="0" fieldPosition="0">
        <references count="2">
          <reference field="4294967294" count="1" selected="0">
            <x v="4"/>
          </reference>
          <reference field="0" count="1" selected="0">
            <x v="17"/>
          </reference>
        </references>
      </pivotArea>
    </chartFormat>
    <chartFormat chart="29" format="1137">
      <pivotArea type="data" outline="0" fieldPosition="0">
        <references count="2">
          <reference field="4294967294" count="1" selected="0">
            <x v="4"/>
          </reference>
          <reference field="0" count="1" selected="0">
            <x v="21"/>
          </reference>
        </references>
      </pivotArea>
    </chartFormat>
    <chartFormat chart="29" format="1138">
      <pivotArea type="data" outline="0" fieldPosition="0">
        <references count="2">
          <reference field="4294967294" count="1" selected="0">
            <x v="4"/>
          </reference>
          <reference field="0" count="1" selected="0">
            <x v="16"/>
          </reference>
        </references>
      </pivotArea>
    </chartFormat>
    <chartFormat chart="29" format="1139">
      <pivotArea type="data" outline="0" fieldPosition="0">
        <references count="2">
          <reference field="4294967294" count="1" selected="0">
            <x v="4"/>
          </reference>
          <reference field="0" count="1" selected="0">
            <x v="24"/>
          </reference>
        </references>
      </pivotArea>
    </chartFormat>
    <chartFormat chart="29" format="1140">
      <pivotArea type="data" outline="0" fieldPosition="0">
        <references count="2">
          <reference field="4294967294" count="1" selected="0">
            <x v="4"/>
          </reference>
          <reference field="0" count="1" selected="0">
            <x v="26"/>
          </reference>
        </references>
      </pivotArea>
    </chartFormat>
    <chartFormat chart="29" format="1141" series="1">
      <pivotArea type="data" outline="0" fieldPosition="0">
        <references count="1">
          <reference field="4294967294" count="1" selected="0">
            <x v="5"/>
          </reference>
        </references>
      </pivotArea>
    </chartFormat>
    <chartFormat chart="29" format="1142">
      <pivotArea type="data" outline="0" fieldPosition="0">
        <references count="2">
          <reference field="4294967294" count="1" selected="0">
            <x v="5"/>
          </reference>
          <reference field="0" count="1" selected="0">
            <x v="15"/>
          </reference>
        </references>
      </pivotArea>
    </chartFormat>
    <chartFormat chart="29" format="1143">
      <pivotArea type="data" outline="0" fieldPosition="0">
        <references count="2">
          <reference field="4294967294" count="1" selected="0">
            <x v="5"/>
          </reference>
          <reference field="0" count="1" selected="0">
            <x v="28"/>
          </reference>
        </references>
      </pivotArea>
    </chartFormat>
    <chartFormat chart="29" format="1144">
      <pivotArea type="data" outline="0" fieldPosition="0">
        <references count="2">
          <reference field="4294967294" count="1" selected="0">
            <x v="5"/>
          </reference>
          <reference field="0" count="1" selected="0">
            <x v="25"/>
          </reference>
        </references>
      </pivotArea>
    </chartFormat>
    <chartFormat chart="29" format="1145">
      <pivotArea type="data" outline="0" fieldPosition="0">
        <references count="2">
          <reference field="4294967294" count="1" selected="0">
            <x v="5"/>
          </reference>
          <reference field="0" count="1" selected="0">
            <x v="30"/>
          </reference>
        </references>
      </pivotArea>
    </chartFormat>
    <chartFormat chart="29" format="1146">
      <pivotArea type="data" outline="0" fieldPosition="0">
        <references count="2">
          <reference field="4294967294" count="1" selected="0">
            <x v="5"/>
          </reference>
          <reference field="0" count="1" selected="0">
            <x v="7"/>
          </reference>
        </references>
      </pivotArea>
    </chartFormat>
    <chartFormat chart="29" format="1147">
      <pivotArea type="data" outline="0" fieldPosition="0">
        <references count="2">
          <reference field="4294967294" count="1" selected="0">
            <x v="5"/>
          </reference>
          <reference field="0" count="1" selected="0">
            <x v="0"/>
          </reference>
        </references>
      </pivotArea>
    </chartFormat>
    <chartFormat chart="29" format="1148">
      <pivotArea type="data" outline="0" fieldPosition="0">
        <references count="2">
          <reference field="4294967294" count="1" selected="0">
            <x v="5"/>
          </reference>
          <reference field="0" count="1" selected="0">
            <x v="12"/>
          </reference>
        </references>
      </pivotArea>
    </chartFormat>
    <chartFormat chart="29" format="1149">
      <pivotArea type="data" outline="0" fieldPosition="0">
        <references count="2">
          <reference field="4294967294" count="1" selected="0">
            <x v="5"/>
          </reference>
          <reference field="0" count="1" selected="0">
            <x v="23"/>
          </reference>
        </references>
      </pivotArea>
    </chartFormat>
    <chartFormat chart="29" format="1150">
      <pivotArea type="data" outline="0" fieldPosition="0">
        <references count="2">
          <reference field="4294967294" count="1" selected="0">
            <x v="5"/>
          </reference>
          <reference field="0" count="1" selected="0">
            <x v="13"/>
          </reference>
        </references>
      </pivotArea>
    </chartFormat>
    <chartFormat chart="29" format="1151">
      <pivotArea type="data" outline="0" fieldPosition="0">
        <references count="2">
          <reference field="4294967294" count="1" selected="0">
            <x v="5"/>
          </reference>
          <reference field="0" count="1" selected="0">
            <x v="3"/>
          </reference>
        </references>
      </pivotArea>
    </chartFormat>
    <chartFormat chart="29" format="1152">
      <pivotArea type="data" outline="0" fieldPosition="0">
        <references count="2">
          <reference field="4294967294" count="1" selected="0">
            <x v="5"/>
          </reference>
          <reference field="0" count="1" selected="0">
            <x v="8"/>
          </reference>
        </references>
      </pivotArea>
    </chartFormat>
    <chartFormat chart="29" format="1153">
      <pivotArea type="data" outline="0" fieldPosition="0">
        <references count="2">
          <reference field="4294967294" count="1" selected="0">
            <x v="5"/>
          </reference>
          <reference field="0" count="1" selected="0">
            <x v="14"/>
          </reference>
        </references>
      </pivotArea>
    </chartFormat>
    <chartFormat chart="29" format="1154">
      <pivotArea type="data" outline="0" fieldPosition="0">
        <references count="2">
          <reference field="4294967294" count="1" selected="0">
            <x v="5"/>
          </reference>
          <reference field="0" count="1" selected="0">
            <x v="22"/>
          </reference>
        </references>
      </pivotArea>
    </chartFormat>
    <chartFormat chart="29" format="1155">
      <pivotArea type="data" outline="0" fieldPosition="0">
        <references count="2">
          <reference field="4294967294" count="1" selected="0">
            <x v="5"/>
          </reference>
          <reference field="0" count="1" selected="0">
            <x v="2"/>
          </reference>
        </references>
      </pivotArea>
    </chartFormat>
    <chartFormat chart="29" format="1156">
      <pivotArea type="data" outline="0" fieldPosition="0">
        <references count="2">
          <reference field="4294967294" count="1" selected="0">
            <x v="5"/>
          </reference>
          <reference field="0" count="1" selected="0">
            <x v="20"/>
          </reference>
        </references>
      </pivotArea>
    </chartFormat>
    <chartFormat chart="29" format="1157">
      <pivotArea type="data" outline="0" fieldPosition="0">
        <references count="2">
          <reference field="4294967294" count="1" selected="0">
            <x v="5"/>
          </reference>
          <reference field="0" count="1" selected="0">
            <x v="10"/>
          </reference>
        </references>
      </pivotArea>
    </chartFormat>
    <chartFormat chart="29" format="1158">
      <pivotArea type="data" outline="0" fieldPosition="0">
        <references count="2">
          <reference field="4294967294" count="1" selected="0">
            <x v="5"/>
          </reference>
          <reference field="0" count="1" selected="0">
            <x v="4"/>
          </reference>
        </references>
      </pivotArea>
    </chartFormat>
    <chartFormat chart="29" format="1159">
      <pivotArea type="data" outline="0" fieldPosition="0">
        <references count="2">
          <reference field="4294967294" count="1" selected="0">
            <x v="5"/>
          </reference>
          <reference field="0" count="1" selected="0">
            <x v="11"/>
          </reference>
        </references>
      </pivotArea>
    </chartFormat>
    <chartFormat chart="29" format="1160">
      <pivotArea type="data" outline="0" fieldPosition="0">
        <references count="2">
          <reference field="4294967294" count="1" selected="0">
            <x v="5"/>
          </reference>
          <reference field="0" count="1" selected="0">
            <x v="9"/>
          </reference>
        </references>
      </pivotArea>
    </chartFormat>
    <chartFormat chart="29" format="1161">
      <pivotArea type="data" outline="0" fieldPosition="0">
        <references count="2">
          <reference field="4294967294" count="1" selected="0">
            <x v="5"/>
          </reference>
          <reference field="0" count="1" selected="0">
            <x v="29"/>
          </reference>
        </references>
      </pivotArea>
    </chartFormat>
    <chartFormat chart="29" format="1162">
      <pivotArea type="data" outline="0" fieldPosition="0">
        <references count="2">
          <reference field="4294967294" count="1" selected="0">
            <x v="5"/>
          </reference>
          <reference field="0" count="1" selected="0">
            <x v="5"/>
          </reference>
        </references>
      </pivotArea>
    </chartFormat>
    <chartFormat chart="29" format="1163">
      <pivotArea type="data" outline="0" fieldPosition="0">
        <references count="2">
          <reference field="4294967294" count="1" selected="0">
            <x v="5"/>
          </reference>
          <reference field="0" count="1" selected="0">
            <x v="6"/>
          </reference>
        </references>
      </pivotArea>
    </chartFormat>
    <chartFormat chart="29" format="1164">
      <pivotArea type="data" outline="0" fieldPosition="0">
        <references count="2">
          <reference field="4294967294" count="1" selected="0">
            <x v="5"/>
          </reference>
          <reference field="0" count="1" selected="0">
            <x v="1"/>
          </reference>
        </references>
      </pivotArea>
    </chartFormat>
    <chartFormat chart="29" format="1165">
      <pivotArea type="data" outline="0" fieldPosition="0">
        <references count="2">
          <reference field="4294967294" count="1" selected="0">
            <x v="5"/>
          </reference>
          <reference field="0" count="1" selected="0">
            <x v="18"/>
          </reference>
        </references>
      </pivotArea>
    </chartFormat>
    <chartFormat chart="29" format="1166">
      <pivotArea type="data" outline="0" fieldPosition="0">
        <references count="2">
          <reference field="4294967294" count="1" selected="0">
            <x v="5"/>
          </reference>
          <reference field="0" count="1" selected="0">
            <x v="19"/>
          </reference>
        </references>
      </pivotArea>
    </chartFormat>
    <chartFormat chart="29" format="1167">
      <pivotArea type="data" outline="0" fieldPosition="0">
        <references count="2">
          <reference field="4294967294" count="1" selected="0">
            <x v="5"/>
          </reference>
          <reference field="0" count="1" selected="0">
            <x v="27"/>
          </reference>
        </references>
      </pivotArea>
    </chartFormat>
    <chartFormat chart="29" format="1168">
      <pivotArea type="data" outline="0" fieldPosition="0">
        <references count="2">
          <reference field="4294967294" count="1" selected="0">
            <x v="5"/>
          </reference>
          <reference field="0" count="1" selected="0">
            <x v="17"/>
          </reference>
        </references>
      </pivotArea>
    </chartFormat>
    <chartFormat chart="29" format="1169">
      <pivotArea type="data" outline="0" fieldPosition="0">
        <references count="2">
          <reference field="4294967294" count="1" selected="0">
            <x v="5"/>
          </reference>
          <reference field="0" count="1" selected="0">
            <x v="21"/>
          </reference>
        </references>
      </pivotArea>
    </chartFormat>
    <chartFormat chart="29" format="1170">
      <pivotArea type="data" outline="0" fieldPosition="0">
        <references count="2">
          <reference field="4294967294" count="1" selected="0">
            <x v="5"/>
          </reference>
          <reference field="0" count="1" selected="0">
            <x v="16"/>
          </reference>
        </references>
      </pivotArea>
    </chartFormat>
    <chartFormat chart="29" format="1171">
      <pivotArea type="data" outline="0" fieldPosition="0">
        <references count="2">
          <reference field="4294967294" count="1" selected="0">
            <x v="5"/>
          </reference>
          <reference field="0" count="1" selected="0">
            <x v="24"/>
          </reference>
        </references>
      </pivotArea>
    </chartFormat>
    <chartFormat chart="29" format="1172">
      <pivotArea type="data" outline="0" fieldPosition="0">
        <references count="2">
          <reference field="4294967294" count="1" selected="0">
            <x v="5"/>
          </reference>
          <reference field="0" count="1" selected="0">
            <x v="26"/>
          </reference>
        </references>
      </pivotArea>
    </chartFormat>
    <chartFormat chart="29" format="1173" series="1">
      <pivotArea type="data" outline="0" fieldPosition="0">
        <references count="1">
          <reference field="4294967294" count="1" selected="0">
            <x v="6"/>
          </reference>
        </references>
      </pivotArea>
    </chartFormat>
    <chartFormat chart="29" format="1174">
      <pivotArea type="data" outline="0" fieldPosition="0">
        <references count="2">
          <reference field="4294967294" count="1" selected="0">
            <x v="6"/>
          </reference>
          <reference field="0" count="1" selected="0">
            <x v="15"/>
          </reference>
        </references>
      </pivotArea>
    </chartFormat>
    <chartFormat chart="29" format="1175">
      <pivotArea type="data" outline="0" fieldPosition="0">
        <references count="2">
          <reference field="4294967294" count="1" selected="0">
            <x v="6"/>
          </reference>
          <reference field="0" count="1" selected="0">
            <x v="28"/>
          </reference>
        </references>
      </pivotArea>
    </chartFormat>
    <chartFormat chart="29" format="1176">
      <pivotArea type="data" outline="0" fieldPosition="0">
        <references count="2">
          <reference field="4294967294" count="1" selected="0">
            <x v="6"/>
          </reference>
          <reference field="0" count="1" selected="0">
            <x v="25"/>
          </reference>
        </references>
      </pivotArea>
    </chartFormat>
    <chartFormat chart="29" format="1177">
      <pivotArea type="data" outline="0" fieldPosition="0">
        <references count="2">
          <reference field="4294967294" count="1" selected="0">
            <x v="6"/>
          </reference>
          <reference field="0" count="1" selected="0">
            <x v="30"/>
          </reference>
        </references>
      </pivotArea>
    </chartFormat>
    <chartFormat chart="29" format="1178">
      <pivotArea type="data" outline="0" fieldPosition="0">
        <references count="2">
          <reference field="4294967294" count="1" selected="0">
            <x v="6"/>
          </reference>
          <reference field="0" count="1" selected="0">
            <x v="7"/>
          </reference>
        </references>
      </pivotArea>
    </chartFormat>
    <chartFormat chart="29" format="1179">
      <pivotArea type="data" outline="0" fieldPosition="0">
        <references count="2">
          <reference field="4294967294" count="1" selected="0">
            <x v="6"/>
          </reference>
          <reference field="0" count="1" selected="0">
            <x v="0"/>
          </reference>
        </references>
      </pivotArea>
    </chartFormat>
    <chartFormat chart="29" format="1180">
      <pivotArea type="data" outline="0" fieldPosition="0">
        <references count="2">
          <reference field="4294967294" count="1" selected="0">
            <x v="6"/>
          </reference>
          <reference field="0" count="1" selected="0">
            <x v="12"/>
          </reference>
        </references>
      </pivotArea>
    </chartFormat>
    <chartFormat chart="29" format="1181">
      <pivotArea type="data" outline="0" fieldPosition="0">
        <references count="2">
          <reference field="4294967294" count="1" selected="0">
            <x v="6"/>
          </reference>
          <reference field="0" count="1" selected="0">
            <x v="23"/>
          </reference>
        </references>
      </pivotArea>
    </chartFormat>
    <chartFormat chart="29" format="1182">
      <pivotArea type="data" outline="0" fieldPosition="0">
        <references count="2">
          <reference field="4294967294" count="1" selected="0">
            <x v="6"/>
          </reference>
          <reference field="0" count="1" selected="0">
            <x v="13"/>
          </reference>
        </references>
      </pivotArea>
    </chartFormat>
    <chartFormat chart="29" format="1183">
      <pivotArea type="data" outline="0" fieldPosition="0">
        <references count="2">
          <reference field="4294967294" count="1" selected="0">
            <x v="6"/>
          </reference>
          <reference field="0" count="1" selected="0">
            <x v="3"/>
          </reference>
        </references>
      </pivotArea>
    </chartFormat>
    <chartFormat chart="29" format="1184">
      <pivotArea type="data" outline="0" fieldPosition="0">
        <references count="2">
          <reference field="4294967294" count="1" selected="0">
            <x v="6"/>
          </reference>
          <reference field="0" count="1" selected="0">
            <x v="8"/>
          </reference>
        </references>
      </pivotArea>
    </chartFormat>
    <chartFormat chart="29" format="1185">
      <pivotArea type="data" outline="0" fieldPosition="0">
        <references count="2">
          <reference field="4294967294" count="1" selected="0">
            <x v="6"/>
          </reference>
          <reference field="0" count="1" selected="0">
            <x v="14"/>
          </reference>
        </references>
      </pivotArea>
    </chartFormat>
    <chartFormat chart="29" format="1186">
      <pivotArea type="data" outline="0" fieldPosition="0">
        <references count="2">
          <reference field="4294967294" count="1" selected="0">
            <x v="6"/>
          </reference>
          <reference field="0" count="1" selected="0">
            <x v="22"/>
          </reference>
        </references>
      </pivotArea>
    </chartFormat>
    <chartFormat chart="29" format="1187">
      <pivotArea type="data" outline="0" fieldPosition="0">
        <references count="2">
          <reference field="4294967294" count="1" selected="0">
            <x v="6"/>
          </reference>
          <reference field="0" count="1" selected="0">
            <x v="2"/>
          </reference>
        </references>
      </pivotArea>
    </chartFormat>
    <chartFormat chart="29" format="1188">
      <pivotArea type="data" outline="0" fieldPosition="0">
        <references count="2">
          <reference field="4294967294" count="1" selected="0">
            <x v="6"/>
          </reference>
          <reference field="0" count="1" selected="0">
            <x v="20"/>
          </reference>
        </references>
      </pivotArea>
    </chartFormat>
    <chartFormat chart="29" format="1189">
      <pivotArea type="data" outline="0" fieldPosition="0">
        <references count="2">
          <reference field="4294967294" count="1" selected="0">
            <x v="6"/>
          </reference>
          <reference field="0" count="1" selected="0">
            <x v="10"/>
          </reference>
        </references>
      </pivotArea>
    </chartFormat>
    <chartFormat chart="29" format="1190">
      <pivotArea type="data" outline="0" fieldPosition="0">
        <references count="2">
          <reference field="4294967294" count="1" selected="0">
            <x v="6"/>
          </reference>
          <reference field="0" count="1" selected="0">
            <x v="4"/>
          </reference>
        </references>
      </pivotArea>
    </chartFormat>
    <chartFormat chart="29" format="1191">
      <pivotArea type="data" outline="0" fieldPosition="0">
        <references count="2">
          <reference field="4294967294" count="1" selected="0">
            <x v="6"/>
          </reference>
          <reference field="0" count="1" selected="0">
            <x v="11"/>
          </reference>
        </references>
      </pivotArea>
    </chartFormat>
    <chartFormat chart="29" format="1192">
      <pivotArea type="data" outline="0" fieldPosition="0">
        <references count="2">
          <reference field="4294967294" count="1" selected="0">
            <x v="6"/>
          </reference>
          <reference field="0" count="1" selected="0">
            <x v="9"/>
          </reference>
        </references>
      </pivotArea>
    </chartFormat>
    <chartFormat chart="29" format="1193">
      <pivotArea type="data" outline="0" fieldPosition="0">
        <references count="2">
          <reference field="4294967294" count="1" selected="0">
            <x v="6"/>
          </reference>
          <reference field="0" count="1" selected="0">
            <x v="29"/>
          </reference>
        </references>
      </pivotArea>
    </chartFormat>
    <chartFormat chart="29" format="1194">
      <pivotArea type="data" outline="0" fieldPosition="0">
        <references count="2">
          <reference field="4294967294" count="1" selected="0">
            <x v="6"/>
          </reference>
          <reference field="0" count="1" selected="0">
            <x v="5"/>
          </reference>
        </references>
      </pivotArea>
    </chartFormat>
    <chartFormat chart="29" format="1195">
      <pivotArea type="data" outline="0" fieldPosition="0">
        <references count="2">
          <reference field="4294967294" count="1" selected="0">
            <x v="6"/>
          </reference>
          <reference field="0" count="1" selected="0">
            <x v="6"/>
          </reference>
        </references>
      </pivotArea>
    </chartFormat>
    <chartFormat chart="29" format="1196">
      <pivotArea type="data" outline="0" fieldPosition="0">
        <references count="2">
          <reference field="4294967294" count="1" selected="0">
            <x v="6"/>
          </reference>
          <reference field="0" count="1" selected="0">
            <x v="1"/>
          </reference>
        </references>
      </pivotArea>
    </chartFormat>
    <chartFormat chart="29" format="1197">
      <pivotArea type="data" outline="0" fieldPosition="0">
        <references count="2">
          <reference field="4294967294" count="1" selected="0">
            <x v="6"/>
          </reference>
          <reference field="0" count="1" selected="0">
            <x v="18"/>
          </reference>
        </references>
      </pivotArea>
    </chartFormat>
    <chartFormat chart="29" format="1198">
      <pivotArea type="data" outline="0" fieldPosition="0">
        <references count="2">
          <reference field="4294967294" count="1" selected="0">
            <x v="6"/>
          </reference>
          <reference field="0" count="1" selected="0">
            <x v="19"/>
          </reference>
        </references>
      </pivotArea>
    </chartFormat>
    <chartFormat chart="29" format="1199">
      <pivotArea type="data" outline="0" fieldPosition="0">
        <references count="2">
          <reference field="4294967294" count="1" selected="0">
            <x v="6"/>
          </reference>
          <reference field="0" count="1" selected="0">
            <x v="27"/>
          </reference>
        </references>
      </pivotArea>
    </chartFormat>
    <chartFormat chart="29" format="1200">
      <pivotArea type="data" outline="0" fieldPosition="0">
        <references count="2">
          <reference field="4294967294" count="1" selected="0">
            <x v="6"/>
          </reference>
          <reference field="0" count="1" selected="0">
            <x v="17"/>
          </reference>
        </references>
      </pivotArea>
    </chartFormat>
    <chartFormat chart="29" format="1201">
      <pivotArea type="data" outline="0" fieldPosition="0">
        <references count="2">
          <reference field="4294967294" count="1" selected="0">
            <x v="6"/>
          </reference>
          <reference field="0" count="1" selected="0">
            <x v="21"/>
          </reference>
        </references>
      </pivotArea>
    </chartFormat>
    <chartFormat chart="29" format="1202">
      <pivotArea type="data" outline="0" fieldPosition="0">
        <references count="2">
          <reference field="4294967294" count="1" selected="0">
            <x v="6"/>
          </reference>
          <reference field="0" count="1" selected="0">
            <x v="16"/>
          </reference>
        </references>
      </pivotArea>
    </chartFormat>
    <chartFormat chart="29" format="1203">
      <pivotArea type="data" outline="0" fieldPosition="0">
        <references count="2">
          <reference field="4294967294" count="1" selected="0">
            <x v="6"/>
          </reference>
          <reference field="0" count="1" selected="0">
            <x v="24"/>
          </reference>
        </references>
      </pivotArea>
    </chartFormat>
    <chartFormat chart="29" format="1204">
      <pivotArea type="data" outline="0" fieldPosition="0">
        <references count="2">
          <reference field="4294967294" count="1" selected="0">
            <x v="6"/>
          </reference>
          <reference field="0" count="1" selected="0">
            <x v="26"/>
          </reference>
        </references>
      </pivotArea>
    </chartFormat>
    <chartFormat chart="29" format="1205" series="1">
      <pivotArea type="data" outline="0" fieldPosition="0">
        <references count="1">
          <reference field="4294967294" count="1" selected="0">
            <x v="7"/>
          </reference>
        </references>
      </pivotArea>
    </chartFormat>
    <chartFormat chart="29" format="1206">
      <pivotArea type="data" outline="0" fieldPosition="0">
        <references count="2">
          <reference field="4294967294" count="1" selected="0">
            <x v="7"/>
          </reference>
          <reference field="0" count="1" selected="0">
            <x v="15"/>
          </reference>
        </references>
      </pivotArea>
    </chartFormat>
    <chartFormat chart="29" format="1207">
      <pivotArea type="data" outline="0" fieldPosition="0">
        <references count="2">
          <reference field="4294967294" count="1" selected="0">
            <x v="7"/>
          </reference>
          <reference field="0" count="1" selected="0">
            <x v="28"/>
          </reference>
        </references>
      </pivotArea>
    </chartFormat>
    <chartFormat chart="29" format="1208">
      <pivotArea type="data" outline="0" fieldPosition="0">
        <references count="2">
          <reference field="4294967294" count="1" selected="0">
            <x v="7"/>
          </reference>
          <reference field="0" count="1" selected="0">
            <x v="25"/>
          </reference>
        </references>
      </pivotArea>
    </chartFormat>
    <chartFormat chart="29" format="1209">
      <pivotArea type="data" outline="0" fieldPosition="0">
        <references count="2">
          <reference field="4294967294" count="1" selected="0">
            <x v="7"/>
          </reference>
          <reference field="0" count="1" selected="0">
            <x v="30"/>
          </reference>
        </references>
      </pivotArea>
    </chartFormat>
    <chartFormat chart="29" format="1210">
      <pivotArea type="data" outline="0" fieldPosition="0">
        <references count="2">
          <reference field="4294967294" count="1" selected="0">
            <x v="7"/>
          </reference>
          <reference field="0" count="1" selected="0">
            <x v="7"/>
          </reference>
        </references>
      </pivotArea>
    </chartFormat>
    <chartFormat chart="29" format="1211">
      <pivotArea type="data" outline="0" fieldPosition="0">
        <references count="2">
          <reference field="4294967294" count="1" selected="0">
            <x v="7"/>
          </reference>
          <reference field="0" count="1" selected="0">
            <x v="0"/>
          </reference>
        </references>
      </pivotArea>
    </chartFormat>
    <chartFormat chart="29" format="1212">
      <pivotArea type="data" outline="0" fieldPosition="0">
        <references count="2">
          <reference field="4294967294" count="1" selected="0">
            <x v="7"/>
          </reference>
          <reference field="0" count="1" selected="0">
            <x v="12"/>
          </reference>
        </references>
      </pivotArea>
    </chartFormat>
    <chartFormat chart="29" format="1213">
      <pivotArea type="data" outline="0" fieldPosition="0">
        <references count="2">
          <reference field="4294967294" count="1" selected="0">
            <x v="7"/>
          </reference>
          <reference field="0" count="1" selected="0">
            <x v="23"/>
          </reference>
        </references>
      </pivotArea>
    </chartFormat>
    <chartFormat chart="29" format="1214">
      <pivotArea type="data" outline="0" fieldPosition="0">
        <references count="2">
          <reference field="4294967294" count="1" selected="0">
            <x v="7"/>
          </reference>
          <reference field="0" count="1" selected="0">
            <x v="13"/>
          </reference>
        </references>
      </pivotArea>
    </chartFormat>
    <chartFormat chart="29" format="1215">
      <pivotArea type="data" outline="0" fieldPosition="0">
        <references count="2">
          <reference field="4294967294" count="1" selected="0">
            <x v="7"/>
          </reference>
          <reference field="0" count="1" selected="0">
            <x v="3"/>
          </reference>
        </references>
      </pivotArea>
    </chartFormat>
    <chartFormat chart="29" format="1216">
      <pivotArea type="data" outline="0" fieldPosition="0">
        <references count="2">
          <reference field="4294967294" count="1" selected="0">
            <x v="7"/>
          </reference>
          <reference field="0" count="1" selected="0">
            <x v="8"/>
          </reference>
        </references>
      </pivotArea>
    </chartFormat>
    <chartFormat chart="29" format="1217">
      <pivotArea type="data" outline="0" fieldPosition="0">
        <references count="2">
          <reference field="4294967294" count="1" selected="0">
            <x v="7"/>
          </reference>
          <reference field="0" count="1" selected="0">
            <x v="14"/>
          </reference>
        </references>
      </pivotArea>
    </chartFormat>
    <chartFormat chart="29" format="1218">
      <pivotArea type="data" outline="0" fieldPosition="0">
        <references count="2">
          <reference field="4294967294" count="1" selected="0">
            <x v="7"/>
          </reference>
          <reference field="0" count="1" selected="0">
            <x v="22"/>
          </reference>
        </references>
      </pivotArea>
    </chartFormat>
    <chartFormat chart="29" format="1219">
      <pivotArea type="data" outline="0" fieldPosition="0">
        <references count="2">
          <reference field="4294967294" count="1" selected="0">
            <x v="7"/>
          </reference>
          <reference field="0" count="1" selected="0">
            <x v="2"/>
          </reference>
        </references>
      </pivotArea>
    </chartFormat>
    <chartFormat chart="29" format="1220">
      <pivotArea type="data" outline="0" fieldPosition="0">
        <references count="2">
          <reference field="4294967294" count="1" selected="0">
            <x v="7"/>
          </reference>
          <reference field="0" count="1" selected="0">
            <x v="20"/>
          </reference>
        </references>
      </pivotArea>
    </chartFormat>
    <chartFormat chart="29" format="1221">
      <pivotArea type="data" outline="0" fieldPosition="0">
        <references count="2">
          <reference field="4294967294" count="1" selected="0">
            <x v="7"/>
          </reference>
          <reference field="0" count="1" selected="0">
            <x v="10"/>
          </reference>
        </references>
      </pivotArea>
    </chartFormat>
    <chartFormat chart="29" format="1222">
      <pivotArea type="data" outline="0" fieldPosition="0">
        <references count="2">
          <reference field="4294967294" count="1" selected="0">
            <x v="7"/>
          </reference>
          <reference field="0" count="1" selected="0">
            <x v="4"/>
          </reference>
        </references>
      </pivotArea>
    </chartFormat>
    <chartFormat chart="29" format="1223">
      <pivotArea type="data" outline="0" fieldPosition="0">
        <references count="2">
          <reference field="4294967294" count="1" selected="0">
            <x v="7"/>
          </reference>
          <reference field="0" count="1" selected="0">
            <x v="11"/>
          </reference>
        </references>
      </pivotArea>
    </chartFormat>
    <chartFormat chart="29" format="1224">
      <pivotArea type="data" outline="0" fieldPosition="0">
        <references count="2">
          <reference field="4294967294" count="1" selected="0">
            <x v="7"/>
          </reference>
          <reference field="0" count="1" selected="0">
            <x v="9"/>
          </reference>
        </references>
      </pivotArea>
    </chartFormat>
    <chartFormat chart="29" format="1225">
      <pivotArea type="data" outline="0" fieldPosition="0">
        <references count="2">
          <reference field="4294967294" count="1" selected="0">
            <x v="7"/>
          </reference>
          <reference field="0" count="1" selected="0">
            <x v="29"/>
          </reference>
        </references>
      </pivotArea>
    </chartFormat>
    <chartFormat chart="29" format="1226">
      <pivotArea type="data" outline="0" fieldPosition="0">
        <references count="2">
          <reference field="4294967294" count="1" selected="0">
            <x v="7"/>
          </reference>
          <reference field="0" count="1" selected="0">
            <x v="5"/>
          </reference>
        </references>
      </pivotArea>
    </chartFormat>
    <chartFormat chart="29" format="1227">
      <pivotArea type="data" outline="0" fieldPosition="0">
        <references count="2">
          <reference field="4294967294" count="1" selected="0">
            <x v="7"/>
          </reference>
          <reference field="0" count="1" selected="0">
            <x v="6"/>
          </reference>
        </references>
      </pivotArea>
    </chartFormat>
    <chartFormat chart="29" format="1228">
      <pivotArea type="data" outline="0" fieldPosition="0">
        <references count="2">
          <reference field="4294967294" count="1" selected="0">
            <x v="7"/>
          </reference>
          <reference field="0" count="1" selected="0">
            <x v="1"/>
          </reference>
        </references>
      </pivotArea>
    </chartFormat>
    <chartFormat chart="29" format="1229">
      <pivotArea type="data" outline="0" fieldPosition="0">
        <references count="2">
          <reference field="4294967294" count="1" selected="0">
            <x v="7"/>
          </reference>
          <reference field="0" count="1" selected="0">
            <x v="18"/>
          </reference>
        </references>
      </pivotArea>
    </chartFormat>
    <chartFormat chart="29" format="1230">
      <pivotArea type="data" outline="0" fieldPosition="0">
        <references count="2">
          <reference field="4294967294" count="1" selected="0">
            <x v="7"/>
          </reference>
          <reference field="0" count="1" selected="0">
            <x v="19"/>
          </reference>
        </references>
      </pivotArea>
    </chartFormat>
    <chartFormat chart="29" format="1231">
      <pivotArea type="data" outline="0" fieldPosition="0">
        <references count="2">
          <reference field="4294967294" count="1" selected="0">
            <x v="7"/>
          </reference>
          <reference field="0" count="1" selected="0">
            <x v="27"/>
          </reference>
        </references>
      </pivotArea>
    </chartFormat>
    <chartFormat chart="29" format="1232">
      <pivotArea type="data" outline="0" fieldPosition="0">
        <references count="2">
          <reference field="4294967294" count="1" selected="0">
            <x v="7"/>
          </reference>
          <reference field="0" count="1" selected="0">
            <x v="17"/>
          </reference>
        </references>
      </pivotArea>
    </chartFormat>
    <chartFormat chart="29" format="1233">
      <pivotArea type="data" outline="0" fieldPosition="0">
        <references count="2">
          <reference field="4294967294" count="1" selected="0">
            <x v="7"/>
          </reference>
          <reference field="0" count="1" selected="0">
            <x v="21"/>
          </reference>
        </references>
      </pivotArea>
    </chartFormat>
    <chartFormat chart="29" format="1234">
      <pivotArea type="data" outline="0" fieldPosition="0">
        <references count="2">
          <reference field="4294967294" count="1" selected="0">
            <x v="7"/>
          </reference>
          <reference field="0" count="1" selected="0">
            <x v="16"/>
          </reference>
        </references>
      </pivotArea>
    </chartFormat>
    <chartFormat chart="29" format="1235">
      <pivotArea type="data" outline="0" fieldPosition="0">
        <references count="2">
          <reference field="4294967294" count="1" selected="0">
            <x v="7"/>
          </reference>
          <reference field="0" count="1" selected="0">
            <x v="24"/>
          </reference>
        </references>
      </pivotArea>
    </chartFormat>
    <chartFormat chart="29" format="1236">
      <pivotArea type="data" outline="0" fieldPosition="0">
        <references count="2">
          <reference field="4294967294" count="1" selected="0">
            <x v="7"/>
          </reference>
          <reference field="0" count="1" selected="0">
            <x v="26"/>
          </reference>
        </references>
      </pivotArea>
    </chartFormat>
    <chartFormat chart="29" format="1237" series="1">
      <pivotArea type="data" outline="0" fieldPosition="0">
        <references count="1">
          <reference field="4294967294" count="1" selected="0">
            <x v="8"/>
          </reference>
        </references>
      </pivotArea>
    </chartFormat>
    <chartFormat chart="29" format="1238">
      <pivotArea type="data" outline="0" fieldPosition="0">
        <references count="2">
          <reference field="4294967294" count="1" selected="0">
            <x v="8"/>
          </reference>
          <reference field="0" count="1" selected="0">
            <x v="15"/>
          </reference>
        </references>
      </pivotArea>
    </chartFormat>
    <chartFormat chart="29" format="1239">
      <pivotArea type="data" outline="0" fieldPosition="0">
        <references count="2">
          <reference field="4294967294" count="1" selected="0">
            <x v="8"/>
          </reference>
          <reference field="0" count="1" selected="0">
            <x v="28"/>
          </reference>
        </references>
      </pivotArea>
    </chartFormat>
    <chartFormat chart="29" format="1240">
      <pivotArea type="data" outline="0" fieldPosition="0">
        <references count="2">
          <reference field="4294967294" count="1" selected="0">
            <x v="8"/>
          </reference>
          <reference field="0" count="1" selected="0">
            <x v="25"/>
          </reference>
        </references>
      </pivotArea>
    </chartFormat>
    <chartFormat chart="29" format="1241">
      <pivotArea type="data" outline="0" fieldPosition="0">
        <references count="2">
          <reference field="4294967294" count="1" selected="0">
            <x v="8"/>
          </reference>
          <reference field="0" count="1" selected="0">
            <x v="30"/>
          </reference>
        </references>
      </pivotArea>
    </chartFormat>
    <chartFormat chart="29" format="1242">
      <pivotArea type="data" outline="0" fieldPosition="0">
        <references count="2">
          <reference field="4294967294" count="1" selected="0">
            <x v="8"/>
          </reference>
          <reference field="0" count="1" selected="0">
            <x v="7"/>
          </reference>
        </references>
      </pivotArea>
    </chartFormat>
    <chartFormat chart="29" format="1243">
      <pivotArea type="data" outline="0" fieldPosition="0">
        <references count="2">
          <reference field="4294967294" count="1" selected="0">
            <x v="8"/>
          </reference>
          <reference field="0" count="1" selected="0">
            <x v="0"/>
          </reference>
        </references>
      </pivotArea>
    </chartFormat>
    <chartFormat chart="29" format="1244">
      <pivotArea type="data" outline="0" fieldPosition="0">
        <references count="2">
          <reference field="4294967294" count="1" selected="0">
            <x v="8"/>
          </reference>
          <reference field="0" count="1" selected="0">
            <x v="12"/>
          </reference>
        </references>
      </pivotArea>
    </chartFormat>
    <chartFormat chart="29" format="1245">
      <pivotArea type="data" outline="0" fieldPosition="0">
        <references count="2">
          <reference field="4294967294" count="1" selected="0">
            <x v="8"/>
          </reference>
          <reference field="0" count="1" selected="0">
            <x v="23"/>
          </reference>
        </references>
      </pivotArea>
    </chartFormat>
    <chartFormat chart="29" format="1246">
      <pivotArea type="data" outline="0" fieldPosition="0">
        <references count="2">
          <reference field="4294967294" count="1" selected="0">
            <x v="8"/>
          </reference>
          <reference field="0" count="1" selected="0">
            <x v="13"/>
          </reference>
        </references>
      </pivotArea>
    </chartFormat>
    <chartFormat chart="29" format="1247">
      <pivotArea type="data" outline="0" fieldPosition="0">
        <references count="2">
          <reference field="4294967294" count="1" selected="0">
            <x v="8"/>
          </reference>
          <reference field="0" count="1" selected="0">
            <x v="3"/>
          </reference>
        </references>
      </pivotArea>
    </chartFormat>
    <chartFormat chart="29" format="1248">
      <pivotArea type="data" outline="0" fieldPosition="0">
        <references count="2">
          <reference field="4294967294" count="1" selected="0">
            <x v="8"/>
          </reference>
          <reference field="0" count="1" selected="0">
            <x v="8"/>
          </reference>
        </references>
      </pivotArea>
    </chartFormat>
    <chartFormat chart="29" format="1249">
      <pivotArea type="data" outline="0" fieldPosition="0">
        <references count="2">
          <reference field="4294967294" count="1" selected="0">
            <x v="8"/>
          </reference>
          <reference field="0" count="1" selected="0">
            <x v="14"/>
          </reference>
        </references>
      </pivotArea>
    </chartFormat>
    <chartFormat chart="29" format="1250">
      <pivotArea type="data" outline="0" fieldPosition="0">
        <references count="2">
          <reference field="4294967294" count="1" selected="0">
            <x v="8"/>
          </reference>
          <reference field="0" count="1" selected="0">
            <x v="22"/>
          </reference>
        </references>
      </pivotArea>
    </chartFormat>
    <chartFormat chart="29" format="1251">
      <pivotArea type="data" outline="0" fieldPosition="0">
        <references count="2">
          <reference field="4294967294" count="1" selected="0">
            <x v="8"/>
          </reference>
          <reference field="0" count="1" selected="0">
            <x v="2"/>
          </reference>
        </references>
      </pivotArea>
    </chartFormat>
    <chartFormat chart="29" format="1252">
      <pivotArea type="data" outline="0" fieldPosition="0">
        <references count="2">
          <reference field="4294967294" count="1" selected="0">
            <x v="8"/>
          </reference>
          <reference field="0" count="1" selected="0">
            <x v="20"/>
          </reference>
        </references>
      </pivotArea>
    </chartFormat>
    <chartFormat chart="29" format="1253">
      <pivotArea type="data" outline="0" fieldPosition="0">
        <references count="2">
          <reference field="4294967294" count="1" selected="0">
            <x v="8"/>
          </reference>
          <reference field="0" count="1" selected="0">
            <x v="10"/>
          </reference>
        </references>
      </pivotArea>
    </chartFormat>
    <chartFormat chart="29" format="1254">
      <pivotArea type="data" outline="0" fieldPosition="0">
        <references count="2">
          <reference field="4294967294" count="1" selected="0">
            <x v="8"/>
          </reference>
          <reference field="0" count="1" selected="0">
            <x v="4"/>
          </reference>
        </references>
      </pivotArea>
    </chartFormat>
    <chartFormat chart="29" format="1255">
      <pivotArea type="data" outline="0" fieldPosition="0">
        <references count="2">
          <reference field="4294967294" count="1" selected="0">
            <x v="8"/>
          </reference>
          <reference field="0" count="1" selected="0">
            <x v="11"/>
          </reference>
        </references>
      </pivotArea>
    </chartFormat>
    <chartFormat chart="29" format="1256">
      <pivotArea type="data" outline="0" fieldPosition="0">
        <references count="2">
          <reference field="4294967294" count="1" selected="0">
            <x v="8"/>
          </reference>
          <reference field="0" count="1" selected="0">
            <x v="9"/>
          </reference>
        </references>
      </pivotArea>
    </chartFormat>
    <chartFormat chart="29" format="1257">
      <pivotArea type="data" outline="0" fieldPosition="0">
        <references count="2">
          <reference field="4294967294" count="1" selected="0">
            <x v="8"/>
          </reference>
          <reference field="0" count="1" selected="0">
            <x v="29"/>
          </reference>
        </references>
      </pivotArea>
    </chartFormat>
    <chartFormat chart="29" format="1258">
      <pivotArea type="data" outline="0" fieldPosition="0">
        <references count="2">
          <reference field="4294967294" count="1" selected="0">
            <x v="8"/>
          </reference>
          <reference field="0" count="1" selected="0">
            <x v="5"/>
          </reference>
        </references>
      </pivotArea>
    </chartFormat>
    <chartFormat chart="29" format="1259">
      <pivotArea type="data" outline="0" fieldPosition="0">
        <references count="2">
          <reference field="4294967294" count="1" selected="0">
            <x v="8"/>
          </reference>
          <reference field="0" count="1" selected="0">
            <x v="6"/>
          </reference>
        </references>
      </pivotArea>
    </chartFormat>
    <chartFormat chart="29" format="1260">
      <pivotArea type="data" outline="0" fieldPosition="0">
        <references count="2">
          <reference field="4294967294" count="1" selected="0">
            <x v="8"/>
          </reference>
          <reference field="0" count="1" selected="0">
            <x v="1"/>
          </reference>
        </references>
      </pivotArea>
    </chartFormat>
    <chartFormat chart="29" format="1261">
      <pivotArea type="data" outline="0" fieldPosition="0">
        <references count="2">
          <reference field="4294967294" count="1" selected="0">
            <x v="8"/>
          </reference>
          <reference field="0" count="1" selected="0">
            <x v="18"/>
          </reference>
        </references>
      </pivotArea>
    </chartFormat>
    <chartFormat chart="29" format="1262">
      <pivotArea type="data" outline="0" fieldPosition="0">
        <references count="2">
          <reference field="4294967294" count="1" selected="0">
            <x v="8"/>
          </reference>
          <reference field="0" count="1" selected="0">
            <x v="19"/>
          </reference>
        </references>
      </pivotArea>
    </chartFormat>
    <chartFormat chart="29" format="1263">
      <pivotArea type="data" outline="0" fieldPosition="0">
        <references count="2">
          <reference field="4294967294" count="1" selected="0">
            <x v="8"/>
          </reference>
          <reference field="0" count="1" selected="0">
            <x v="27"/>
          </reference>
        </references>
      </pivotArea>
    </chartFormat>
    <chartFormat chart="29" format="1264">
      <pivotArea type="data" outline="0" fieldPosition="0">
        <references count="2">
          <reference field="4294967294" count="1" selected="0">
            <x v="8"/>
          </reference>
          <reference field="0" count="1" selected="0">
            <x v="17"/>
          </reference>
        </references>
      </pivotArea>
    </chartFormat>
    <chartFormat chart="29" format="1265">
      <pivotArea type="data" outline="0" fieldPosition="0">
        <references count="2">
          <reference field="4294967294" count="1" selected="0">
            <x v="8"/>
          </reference>
          <reference field="0" count="1" selected="0">
            <x v="21"/>
          </reference>
        </references>
      </pivotArea>
    </chartFormat>
    <chartFormat chart="29" format="1266">
      <pivotArea type="data" outline="0" fieldPosition="0">
        <references count="2">
          <reference field="4294967294" count="1" selected="0">
            <x v="8"/>
          </reference>
          <reference field="0" count="1" selected="0">
            <x v="16"/>
          </reference>
        </references>
      </pivotArea>
    </chartFormat>
    <chartFormat chart="29" format="1267">
      <pivotArea type="data" outline="0" fieldPosition="0">
        <references count="2">
          <reference field="4294967294" count="1" selected="0">
            <x v="8"/>
          </reference>
          <reference field="0" count="1" selected="0">
            <x v="24"/>
          </reference>
        </references>
      </pivotArea>
    </chartFormat>
    <chartFormat chart="29" format="1268">
      <pivotArea type="data" outline="0" fieldPosition="0">
        <references count="2">
          <reference field="4294967294" count="1" selected="0">
            <x v="8"/>
          </reference>
          <reference field="0" count="1" selected="0">
            <x v="26"/>
          </reference>
        </references>
      </pivotArea>
    </chartFormat>
    <chartFormat chart="31"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1"/>
          </reference>
        </references>
      </pivotArea>
    </chartFormat>
    <chartFormat chart="31" format="2" series="1">
      <pivotArea type="data" outline="0" fieldPosition="0">
        <references count="1">
          <reference field="4294967294" count="1" selected="0">
            <x v="2"/>
          </reference>
        </references>
      </pivotArea>
    </chartFormat>
    <chartFormat chart="31" format="3" series="1">
      <pivotArea type="data" outline="0" fieldPosition="0">
        <references count="1">
          <reference field="4294967294" count="1" selected="0">
            <x v="3"/>
          </reference>
        </references>
      </pivotArea>
    </chartFormat>
    <chartFormat chart="31" format="4" series="1">
      <pivotArea type="data" outline="0" fieldPosition="0">
        <references count="1">
          <reference field="4294967294" count="1" selected="0">
            <x v="4"/>
          </reference>
        </references>
      </pivotArea>
    </chartFormat>
    <chartFormat chart="31" format="5" series="1">
      <pivotArea type="data" outline="0" fieldPosition="0">
        <references count="1">
          <reference field="4294967294" count="1" selected="0">
            <x v="5"/>
          </reference>
        </references>
      </pivotArea>
    </chartFormat>
    <chartFormat chart="31" format="6" series="1">
      <pivotArea type="data" outline="0" fieldPosition="0">
        <references count="1">
          <reference field="4294967294" count="1" selected="0">
            <x v="6"/>
          </reference>
        </references>
      </pivotArea>
    </chartFormat>
    <chartFormat chart="31" format="7" series="1">
      <pivotArea type="data" outline="0" fieldPosition="0">
        <references count="1">
          <reference field="4294967294" count="1" selected="0">
            <x v="7"/>
          </reference>
        </references>
      </pivotArea>
    </chartFormat>
    <chartFormat chart="31" format="8" series="1">
      <pivotArea type="data" outline="0" fieldPosition="0">
        <references count="1">
          <reference field="4294967294" count="1" selected="0">
            <x v="8"/>
          </reference>
        </references>
      </pivotArea>
    </chartFormat>
    <chartFormat chart="31" format="9">
      <pivotArea type="data" outline="0" fieldPosition="0">
        <references count="2">
          <reference field="4294967294" count="1" selected="0">
            <x v="0"/>
          </reference>
          <reference field="0" count="1" selected="0">
            <x v="15"/>
          </reference>
        </references>
      </pivotArea>
    </chartFormat>
    <chartFormat chart="31" format="10">
      <pivotArea type="data" outline="0" fieldPosition="0">
        <references count="2">
          <reference field="4294967294" count="1" selected="0">
            <x v="0"/>
          </reference>
          <reference field="0" count="1" selected="0">
            <x v="28"/>
          </reference>
        </references>
      </pivotArea>
    </chartFormat>
    <chartFormat chart="31" format="11">
      <pivotArea type="data" outline="0" fieldPosition="0">
        <references count="2">
          <reference field="4294967294" count="1" selected="0">
            <x v="0"/>
          </reference>
          <reference field="0" count="1" selected="0">
            <x v="25"/>
          </reference>
        </references>
      </pivotArea>
    </chartFormat>
    <chartFormat chart="31" format="12">
      <pivotArea type="data" outline="0" fieldPosition="0">
        <references count="2">
          <reference field="4294967294" count="1" selected="0">
            <x v="0"/>
          </reference>
          <reference field="0" count="1" selected="0">
            <x v="30"/>
          </reference>
        </references>
      </pivotArea>
    </chartFormat>
    <chartFormat chart="31" format="13">
      <pivotArea type="data" outline="0" fieldPosition="0">
        <references count="2">
          <reference field="4294967294" count="1" selected="0">
            <x v="0"/>
          </reference>
          <reference field="0" count="1" selected="0">
            <x v="7"/>
          </reference>
        </references>
      </pivotArea>
    </chartFormat>
    <chartFormat chart="31" format="14">
      <pivotArea type="data" outline="0" fieldPosition="0">
        <references count="2">
          <reference field="4294967294" count="1" selected="0">
            <x v="0"/>
          </reference>
          <reference field="0" count="1" selected="0">
            <x v="0"/>
          </reference>
        </references>
      </pivotArea>
    </chartFormat>
    <chartFormat chart="31" format="15">
      <pivotArea type="data" outline="0" fieldPosition="0">
        <references count="2">
          <reference field="4294967294" count="1" selected="0">
            <x v="0"/>
          </reference>
          <reference field="0" count="1" selected="0">
            <x v="12"/>
          </reference>
        </references>
      </pivotArea>
    </chartFormat>
    <chartFormat chart="31" format="16">
      <pivotArea type="data" outline="0" fieldPosition="0">
        <references count="2">
          <reference field="4294967294" count="1" selected="0">
            <x v="0"/>
          </reference>
          <reference field="0" count="1" selected="0">
            <x v="23"/>
          </reference>
        </references>
      </pivotArea>
    </chartFormat>
    <chartFormat chart="31" format="17">
      <pivotArea type="data" outline="0" fieldPosition="0">
        <references count="2">
          <reference field="4294967294" count="1" selected="0">
            <x v="0"/>
          </reference>
          <reference field="0" count="1" selected="0">
            <x v="13"/>
          </reference>
        </references>
      </pivotArea>
    </chartFormat>
    <chartFormat chart="31" format="18">
      <pivotArea type="data" outline="0" fieldPosition="0">
        <references count="2">
          <reference field="4294967294" count="1" selected="0">
            <x v="0"/>
          </reference>
          <reference field="0" count="1" selected="0">
            <x v="3"/>
          </reference>
        </references>
      </pivotArea>
    </chartFormat>
    <chartFormat chart="31" format="19">
      <pivotArea type="data" outline="0" fieldPosition="0">
        <references count="2">
          <reference field="4294967294" count="1" selected="0">
            <x v="0"/>
          </reference>
          <reference field="0" count="1" selected="0">
            <x v="8"/>
          </reference>
        </references>
      </pivotArea>
    </chartFormat>
    <chartFormat chart="31" format="20">
      <pivotArea type="data" outline="0" fieldPosition="0">
        <references count="2">
          <reference field="4294967294" count="1" selected="0">
            <x v="0"/>
          </reference>
          <reference field="0" count="1" selected="0">
            <x v="14"/>
          </reference>
        </references>
      </pivotArea>
    </chartFormat>
    <chartFormat chart="31" format="21">
      <pivotArea type="data" outline="0" fieldPosition="0">
        <references count="2">
          <reference field="4294967294" count="1" selected="0">
            <x v="0"/>
          </reference>
          <reference field="0" count="1" selected="0">
            <x v="22"/>
          </reference>
        </references>
      </pivotArea>
    </chartFormat>
    <chartFormat chart="31" format="22">
      <pivotArea type="data" outline="0" fieldPosition="0">
        <references count="2">
          <reference field="4294967294" count="1" selected="0">
            <x v="0"/>
          </reference>
          <reference field="0" count="1" selected="0">
            <x v="2"/>
          </reference>
        </references>
      </pivotArea>
    </chartFormat>
    <chartFormat chart="31" format="23">
      <pivotArea type="data" outline="0" fieldPosition="0">
        <references count="2">
          <reference field="4294967294" count="1" selected="0">
            <x v="0"/>
          </reference>
          <reference field="0" count="1" selected="0">
            <x v="20"/>
          </reference>
        </references>
      </pivotArea>
    </chartFormat>
    <chartFormat chart="31" format="24">
      <pivotArea type="data" outline="0" fieldPosition="0">
        <references count="2">
          <reference field="4294967294" count="1" selected="0">
            <x v="0"/>
          </reference>
          <reference field="0" count="1" selected="0">
            <x v="10"/>
          </reference>
        </references>
      </pivotArea>
    </chartFormat>
    <chartFormat chart="31" format="25">
      <pivotArea type="data" outline="0" fieldPosition="0">
        <references count="2">
          <reference field="4294967294" count="1" selected="0">
            <x v="0"/>
          </reference>
          <reference field="0" count="1" selected="0">
            <x v="4"/>
          </reference>
        </references>
      </pivotArea>
    </chartFormat>
    <chartFormat chart="31" format="26">
      <pivotArea type="data" outline="0" fieldPosition="0">
        <references count="2">
          <reference field="4294967294" count="1" selected="0">
            <x v="0"/>
          </reference>
          <reference field="0" count="1" selected="0">
            <x v="11"/>
          </reference>
        </references>
      </pivotArea>
    </chartFormat>
    <chartFormat chart="31" format="27">
      <pivotArea type="data" outline="0" fieldPosition="0">
        <references count="2">
          <reference field="4294967294" count="1" selected="0">
            <x v="0"/>
          </reference>
          <reference field="0" count="1" selected="0">
            <x v="9"/>
          </reference>
        </references>
      </pivotArea>
    </chartFormat>
    <chartFormat chart="31" format="28">
      <pivotArea type="data" outline="0" fieldPosition="0">
        <references count="2">
          <reference field="4294967294" count="1" selected="0">
            <x v="0"/>
          </reference>
          <reference field="0" count="1" selected="0">
            <x v="29"/>
          </reference>
        </references>
      </pivotArea>
    </chartFormat>
    <chartFormat chart="31" format="29">
      <pivotArea type="data" outline="0" fieldPosition="0">
        <references count="2">
          <reference field="4294967294" count="1" selected="0">
            <x v="0"/>
          </reference>
          <reference field="0" count="1" selected="0">
            <x v="5"/>
          </reference>
        </references>
      </pivotArea>
    </chartFormat>
    <chartFormat chart="31" format="30">
      <pivotArea type="data" outline="0" fieldPosition="0">
        <references count="2">
          <reference field="4294967294" count="1" selected="0">
            <x v="0"/>
          </reference>
          <reference field="0" count="1" selected="0">
            <x v="6"/>
          </reference>
        </references>
      </pivotArea>
    </chartFormat>
    <chartFormat chart="31" format="31">
      <pivotArea type="data" outline="0" fieldPosition="0">
        <references count="2">
          <reference field="4294967294" count="1" selected="0">
            <x v="0"/>
          </reference>
          <reference field="0" count="1" selected="0">
            <x v="1"/>
          </reference>
        </references>
      </pivotArea>
    </chartFormat>
    <chartFormat chart="31" format="32">
      <pivotArea type="data" outline="0" fieldPosition="0">
        <references count="2">
          <reference field="4294967294" count="1" selected="0">
            <x v="0"/>
          </reference>
          <reference field="0" count="1" selected="0">
            <x v="18"/>
          </reference>
        </references>
      </pivotArea>
    </chartFormat>
    <chartFormat chart="31" format="33">
      <pivotArea type="data" outline="0" fieldPosition="0">
        <references count="2">
          <reference field="4294967294" count="1" selected="0">
            <x v="0"/>
          </reference>
          <reference field="0" count="1" selected="0">
            <x v="19"/>
          </reference>
        </references>
      </pivotArea>
    </chartFormat>
    <chartFormat chart="31" format="34">
      <pivotArea type="data" outline="0" fieldPosition="0">
        <references count="2">
          <reference field="4294967294" count="1" selected="0">
            <x v="0"/>
          </reference>
          <reference field="0" count="1" selected="0">
            <x v="27"/>
          </reference>
        </references>
      </pivotArea>
    </chartFormat>
    <chartFormat chart="31" format="35">
      <pivotArea type="data" outline="0" fieldPosition="0">
        <references count="2">
          <reference field="4294967294" count="1" selected="0">
            <x v="0"/>
          </reference>
          <reference field="0" count="1" selected="0">
            <x v="17"/>
          </reference>
        </references>
      </pivotArea>
    </chartFormat>
    <chartFormat chart="31" format="36">
      <pivotArea type="data" outline="0" fieldPosition="0">
        <references count="2">
          <reference field="4294967294" count="1" selected="0">
            <x v="0"/>
          </reference>
          <reference field="0" count="1" selected="0">
            <x v="21"/>
          </reference>
        </references>
      </pivotArea>
    </chartFormat>
    <chartFormat chart="31" format="37">
      <pivotArea type="data" outline="0" fieldPosition="0">
        <references count="2">
          <reference field="4294967294" count="1" selected="0">
            <x v="0"/>
          </reference>
          <reference field="0" count="1" selected="0">
            <x v="16"/>
          </reference>
        </references>
      </pivotArea>
    </chartFormat>
    <chartFormat chart="31" format="38">
      <pivotArea type="data" outline="0" fieldPosition="0">
        <references count="2">
          <reference field="4294967294" count="1" selected="0">
            <x v="0"/>
          </reference>
          <reference field="0" count="1" selected="0">
            <x v="24"/>
          </reference>
        </references>
      </pivotArea>
    </chartFormat>
    <chartFormat chart="31" format="39">
      <pivotArea type="data" outline="0" fieldPosition="0">
        <references count="2">
          <reference field="4294967294" count="1" selected="0">
            <x v="0"/>
          </reference>
          <reference field="0" count="1" selected="0">
            <x v="26"/>
          </reference>
        </references>
      </pivotArea>
    </chartFormat>
    <chartFormat chart="31" format="40">
      <pivotArea type="data" outline="0" fieldPosition="0">
        <references count="2">
          <reference field="4294967294" count="1" selected="0">
            <x v="1"/>
          </reference>
          <reference field="0" count="1" selected="0">
            <x v="15"/>
          </reference>
        </references>
      </pivotArea>
    </chartFormat>
    <chartFormat chart="31" format="41">
      <pivotArea type="data" outline="0" fieldPosition="0">
        <references count="2">
          <reference field="4294967294" count="1" selected="0">
            <x v="1"/>
          </reference>
          <reference field="0" count="1" selected="0">
            <x v="28"/>
          </reference>
        </references>
      </pivotArea>
    </chartFormat>
    <chartFormat chart="31" format="42">
      <pivotArea type="data" outline="0" fieldPosition="0">
        <references count="2">
          <reference field="4294967294" count="1" selected="0">
            <x v="1"/>
          </reference>
          <reference field="0" count="1" selected="0">
            <x v="25"/>
          </reference>
        </references>
      </pivotArea>
    </chartFormat>
    <chartFormat chart="31" format="43">
      <pivotArea type="data" outline="0" fieldPosition="0">
        <references count="2">
          <reference field="4294967294" count="1" selected="0">
            <x v="1"/>
          </reference>
          <reference field="0" count="1" selected="0">
            <x v="30"/>
          </reference>
        </references>
      </pivotArea>
    </chartFormat>
    <chartFormat chart="31" format="44">
      <pivotArea type="data" outline="0" fieldPosition="0">
        <references count="2">
          <reference field="4294967294" count="1" selected="0">
            <x v="1"/>
          </reference>
          <reference field="0" count="1" selected="0">
            <x v="7"/>
          </reference>
        </references>
      </pivotArea>
    </chartFormat>
    <chartFormat chart="31" format="45">
      <pivotArea type="data" outline="0" fieldPosition="0">
        <references count="2">
          <reference field="4294967294" count="1" selected="0">
            <x v="1"/>
          </reference>
          <reference field="0" count="1" selected="0">
            <x v="0"/>
          </reference>
        </references>
      </pivotArea>
    </chartFormat>
    <chartFormat chart="31" format="46">
      <pivotArea type="data" outline="0" fieldPosition="0">
        <references count="2">
          <reference field="4294967294" count="1" selected="0">
            <x v="1"/>
          </reference>
          <reference field="0" count="1" selected="0">
            <x v="12"/>
          </reference>
        </references>
      </pivotArea>
    </chartFormat>
    <chartFormat chart="31" format="47">
      <pivotArea type="data" outline="0" fieldPosition="0">
        <references count="2">
          <reference field="4294967294" count="1" selected="0">
            <x v="1"/>
          </reference>
          <reference field="0" count="1" selected="0">
            <x v="23"/>
          </reference>
        </references>
      </pivotArea>
    </chartFormat>
    <chartFormat chart="31" format="48">
      <pivotArea type="data" outline="0" fieldPosition="0">
        <references count="2">
          <reference field="4294967294" count="1" selected="0">
            <x v="1"/>
          </reference>
          <reference field="0" count="1" selected="0">
            <x v="13"/>
          </reference>
        </references>
      </pivotArea>
    </chartFormat>
    <chartFormat chart="31" format="49">
      <pivotArea type="data" outline="0" fieldPosition="0">
        <references count="2">
          <reference field="4294967294" count="1" selected="0">
            <x v="1"/>
          </reference>
          <reference field="0" count="1" selected="0">
            <x v="3"/>
          </reference>
        </references>
      </pivotArea>
    </chartFormat>
    <chartFormat chart="31" format="50">
      <pivotArea type="data" outline="0" fieldPosition="0">
        <references count="2">
          <reference field="4294967294" count="1" selected="0">
            <x v="1"/>
          </reference>
          <reference field="0" count="1" selected="0">
            <x v="8"/>
          </reference>
        </references>
      </pivotArea>
    </chartFormat>
    <chartFormat chart="31" format="51">
      <pivotArea type="data" outline="0" fieldPosition="0">
        <references count="2">
          <reference field="4294967294" count="1" selected="0">
            <x v="1"/>
          </reference>
          <reference field="0" count="1" selected="0">
            <x v="14"/>
          </reference>
        </references>
      </pivotArea>
    </chartFormat>
    <chartFormat chart="31" format="52">
      <pivotArea type="data" outline="0" fieldPosition="0">
        <references count="2">
          <reference field="4294967294" count="1" selected="0">
            <x v="1"/>
          </reference>
          <reference field="0" count="1" selected="0">
            <x v="22"/>
          </reference>
        </references>
      </pivotArea>
    </chartFormat>
    <chartFormat chart="31" format="53">
      <pivotArea type="data" outline="0" fieldPosition="0">
        <references count="2">
          <reference field="4294967294" count="1" selected="0">
            <x v="1"/>
          </reference>
          <reference field="0" count="1" selected="0">
            <x v="2"/>
          </reference>
        </references>
      </pivotArea>
    </chartFormat>
    <chartFormat chart="31" format="54">
      <pivotArea type="data" outline="0" fieldPosition="0">
        <references count="2">
          <reference field="4294967294" count="1" selected="0">
            <x v="1"/>
          </reference>
          <reference field="0" count="1" selected="0">
            <x v="20"/>
          </reference>
        </references>
      </pivotArea>
    </chartFormat>
    <chartFormat chart="31" format="55">
      <pivotArea type="data" outline="0" fieldPosition="0">
        <references count="2">
          <reference field="4294967294" count="1" selected="0">
            <x v="1"/>
          </reference>
          <reference field="0" count="1" selected="0">
            <x v="10"/>
          </reference>
        </references>
      </pivotArea>
    </chartFormat>
    <chartFormat chart="31" format="56">
      <pivotArea type="data" outline="0" fieldPosition="0">
        <references count="2">
          <reference field="4294967294" count="1" selected="0">
            <x v="1"/>
          </reference>
          <reference field="0" count="1" selected="0">
            <x v="4"/>
          </reference>
        </references>
      </pivotArea>
    </chartFormat>
    <chartFormat chart="31" format="57">
      <pivotArea type="data" outline="0" fieldPosition="0">
        <references count="2">
          <reference field="4294967294" count="1" selected="0">
            <x v="1"/>
          </reference>
          <reference field="0" count="1" selected="0">
            <x v="11"/>
          </reference>
        </references>
      </pivotArea>
    </chartFormat>
    <chartFormat chart="31" format="58">
      <pivotArea type="data" outline="0" fieldPosition="0">
        <references count="2">
          <reference field="4294967294" count="1" selected="0">
            <x v="1"/>
          </reference>
          <reference field="0" count="1" selected="0">
            <x v="9"/>
          </reference>
        </references>
      </pivotArea>
    </chartFormat>
    <chartFormat chart="31" format="59">
      <pivotArea type="data" outline="0" fieldPosition="0">
        <references count="2">
          <reference field="4294967294" count="1" selected="0">
            <x v="1"/>
          </reference>
          <reference field="0" count="1" selected="0">
            <x v="29"/>
          </reference>
        </references>
      </pivotArea>
    </chartFormat>
    <chartFormat chart="31" format="60">
      <pivotArea type="data" outline="0" fieldPosition="0">
        <references count="2">
          <reference field="4294967294" count="1" selected="0">
            <x v="1"/>
          </reference>
          <reference field="0" count="1" selected="0">
            <x v="5"/>
          </reference>
        </references>
      </pivotArea>
    </chartFormat>
    <chartFormat chart="31" format="61">
      <pivotArea type="data" outline="0" fieldPosition="0">
        <references count="2">
          <reference field="4294967294" count="1" selected="0">
            <x v="1"/>
          </reference>
          <reference field="0" count="1" selected="0">
            <x v="6"/>
          </reference>
        </references>
      </pivotArea>
    </chartFormat>
    <chartFormat chart="31" format="62">
      <pivotArea type="data" outline="0" fieldPosition="0">
        <references count="2">
          <reference field="4294967294" count="1" selected="0">
            <x v="1"/>
          </reference>
          <reference field="0" count="1" selected="0">
            <x v="1"/>
          </reference>
        </references>
      </pivotArea>
    </chartFormat>
    <chartFormat chart="31" format="63">
      <pivotArea type="data" outline="0" fieldPosition="0">
        <references count="2">
          <reference field="4294967294" count="1" selected="0">
            <x v="1"/>
          </reference>
          <reference field="0" count="1" selected="0">
            <x v="18"/>
          </reference>
        </references>
      </pivotArea>
    </chartFormat>
    <chartFormat chart="31" format="64">
      <pivotArea type="data" outline="0" fieldPosition="0">
        <references count="2">
          <reference field="4294967294" count="1" selected="0">
            <x v="1"/>
          </reference>
          <reference field="0" count="1" selected="0">
            <x v="19"/>
          </reference>
        </references>
      </pivotArea>
    </chartFormat>
    <chartFormat chart="31" format="65">
      <pivotArea type="data" outline="0" fieldPosition="0">
        <references count="2">
          <reference field="4294967294" count="1" selected="0">
            <x v="1"/>
          </reference>
          <reference field="0" count="1" selected="0">
            <x v="27"/>
          </reference>
        </references>
      </pivotArea>
    </chartFormat>
    <chartFormat chart="31" format="66">
      <pivotArea type="data" outline="0" fieldPosition="0">
        <references count="2">
          <reference field="4294967294" count="1" selected="0">
            <x v="1"/>
          </reference>
          <reference field="0" count="1" selected="0">
            <x v="17"/>
          </reference>
        </references>
      </pivotArea>
    </chartFormat>
    <chartFormat chart="31" format="67">
      <pivotArea type="data" outline="0" fieldPosition="0">
        <references count="2">
          <reference field="4294967294" count="1" selected="0">
            <x v="1"/>
          </reference>
          <reference field="0" count="1" selected="0">
            <x v="21"/>
          </reference>
        </references>
      </pivotArea>
    </chartFormat>
    <chartFormat chart="31" format="68">
      <pivotArea type="data" outline="0" fieldPosition="0">
        <references count="2">
          <reference field="4294967294" count="1" selected="0">
            <x v="1"/>
          </reference>
          <reference field="0" count="1" selected="0">
            <x v="16"/>
          </reference>
        </references>
      </pivotArea>
    </chartFormat>
    <chartFormat chart="31" format="69">
      <pivotArea type="data" outline="0" fieldPosition="0">
        <references count="2">
          <reference field="4294967294" count="1" selected="0">
            <x v="1"/>
          </reference>
          <reference field="0" count="1" selected="0">
            <x v="24"/>
          </reference>
        </references>
      </pivotArea>
    </chartFormat>
    <chartFormat chart="31" format="70">
      <pivotArea type="data" outline="0" fieldPosition="0">
        <references count="2">
          <reference field="4294967294" count="1" selected="0">
            <x v="1"/>
          </reference>
          <reference field="0" count="1" selected="0">
            <x v="26"/>
          </reference>
        </references>
      </pivotArea>
    </chartFormat>
    <chartFormat chart="31" format="71">
      <pivotArea type="data" outline="0" fieldPosition="0">
        <references count="2">
          <reference field="4294967294" count="1" selected="0">
            <x v="2"/>
          </reference>
          <reference field="0" count="1" selected="0">
            <x v="15"/>
          </reference>
        </references>
      </pivotArea>
    </chartFormat>
    <chartFormat chart="31" format="72">
      <pivotArea type="data" outline="0" fieldPosition="0">
        <references count="2">
          <reference field="4294967294" count="1" selected="0">
            <x v="2"/>
          </reference>
          <reference field="0" count="1" selected="0">
            <x v="28"/>
          </reference>
        </references>
      </pivotArea>
    </chartFormat>
    <chartFormat chart="31" format="73">
      <pivotArea type="data" outline="0" fieldPosition="0">
        <references count="2">
          <reference field="4294967294" count="1" selected="0">
            <x v="2"/>
          </reference>
          <reference field="0" count="1" selected="0">
            <x v="25"/>
          </reference>
        </references>
      </pivotArea>
    </chartFormat>
    <chartFormat chart="31" format="74">
      <pivotArea type="data" outline="0" fieldPosition="0">
        <references count="2">
          <reference field="4294967294" count="1" selected="0">
            <x v="2"/>
          </reference>
          <reference field="0" count="1" selected="0">
            <x v="30"/>
          </reference>
        </references>
      </pivotArea>
    </chartFormat>
    <chartFormat chart="31" format="75">
      <pivotArea type="data" outline="0" fieldPosition="0">
        <references count="2">
          <reference field="4294967294" count="1" selected="0">
            <x v="2"/>
          </reference>
          <reference field="0" count="1" selected="0">
            <x v="7"/>
          </reference>
        </references>
      </pivotArea>
    </chartFormat>
    <chartFormat chart="31" format="76">
      <pivotArea type="data" outline="0" fieldPosition="0">
        <references count="2">
          <reference field="4294967294" count="1" selected="0">
            <x v="2"/>
          </reference>
          <reference field="0" count="1" selected="0">
            <x v="0"/>
          </reference>
        </references>
      </pivotArea>
    </chartFormat>
    <chartFormat chart="31" format="77">
      <pivotArea type="data" outline="0" fieldPosition="0">
        <references count="2">
          <reference field="4294967294" count="1" selected="0">
            <x v="2"/>
          </reference>
          <reference field="0" count="1" selected="0">
            <x v="12"/>
          </reference>
        </references>
      </pivotArea>
    </chartFormat>
    <chartFormat chart="31" format="78">
      <pivotArea type="data" outline="0" fieldPosition="0">
        <references count="2">
          <reference field="4294967294" count="1" selected="0">
            <x v="2"/>
          </reference>
          <reference field="0" count="1" selected="0">
            <x v="23"/>
          </reference>
        </references>
      </pivotArea>
    </chartFormat>
    <chartFormat chart="31" format="79">
      <pivotArea type="data" outline="0" fieldPosition="0">
        <references count="2">
          <reference field="4294967294" count="1" selected="0">
            <x v="2"/>
          </reference>
          <reference field="0" count="1" selected="0">
            <x v="13"/>
          </reference>
        </references>
      </pivotArea>
    </chartFormat>
    <chartFormat chart="31" format="80">
      <pivotArea type="data" outline="0" fieldPosition="0">
        <references count="2">
          <reference field="4294967294" count="1" selected="0">
            <x v="2"/>
          </reference>
          <reference field="0" count="1" selected="0">
            <x v="3"/>
          </reference>
        </references>
      </pivotArea>
    </chartFormat>
    <chartFormat chart="31" format="81">
      <pivotArea type="data" outline="0" fieldPosition="0">
        <references count="2">
          <reference field="4294967294" count="1" selected="0">
            <x v="2"/>
          </reference>
          <reference field="0" count="1" selected="0">
            <x v="8"/>
          </reference>
        </references>
      </pivotArea>
    </chartFormat>
    <chartFormat chart="31" format="82">
      <pivotArea type="data" outline="0" fieldPosition="0">
        <references count="2">
          <reference field="4294967294" count="1" selected="0">
            <x v="2"/>
          </reference>
          <reference field="0" count="1" selected="0">
            <x v="14"/>
          </reference>
        </references>
      </pivotArea>
    </chartFormat>
    <chartFormat chart="31" format="83">
      <pivotArea type="data" outline="0" fieldPosition="0">
        <references count="2">
          <reference field="4294967294" count="1" selected="0">
            <x v="2"/>
          </reference>
          <reference field="0" count="1" selected="0">
            <x v="22"/>
          </reference>
        </references>
      </pivotArea>
    </chartFormat>
    <chartFormat chart="31" format="84">
      <pivotArea type="data" outline="0" fieldPosition="0">
        <references count="2">
          <reference field="4294967294" count="1" selected="0">
            <x v="2"/>
          </reference>
          <reference field="0" count="1" selected="0">
            <x v="2"/>
          </reference>
        </references>
      </pivotArea>
    </chartFormat>
    <chartFormat chart="31" format="85">
      <pivotArea type="data" outline="0" fieldPosition="0">
        <references count="2">
          <reference field="4294967294" count="1" selected="0">
            <x v="2"/>
          </reference>
          <reference field="0" count="1" selected="0">
            <x v="20"/>
          </reference>
        </references>
      </pivotArea>
    </chartFormat>
    <chartFormat chart="31" format="86">
      <pivotArea type="data" outline="0" fieldPosition="0">
        <references count="2">
          <reference field="4294967294" count="1" selected="0">
            <x v="2"/>
          </reference>
          <reference field="0" count="1" selected="0">
            <x v="10"/>
          </reference>
        </references>
      </pivotArea>
    </chartFormat>
    <chartFormat chart="31" format="87">
      <pivotArea type="data" outline="0" fieldPosition="0">
        <references count="2">
          <reference field="4294967294" count="1" selected="0">
            <x v="2"/>
          </reference>
          <reference field="0" count="1" selected="0">
            <x v="4"/>
          </reference>
        </references>
      </pivotArea>
    </chartFormat>
    <chartFormat chart="31" format="88">
      <pivotArea type="data" outline="0" fieldPosition="0">
        <references count="2">
          <reference field="4294967294" count="1" selected="0">
            <x v="2"/>
          </reference>
          <reference field="0" count="1" selected="0">
            <x v="11"/>
          </reference>
        </references>
      </pivotArea>
    </chartFormat>
    <chartFormat chart="31" format="89">
      <pivotArea type="data" outline="0" fieldPosition="0">
        <references count="2">
          <reference field="4294967294" count="1" selected="0">
            <x v="2"/>
          </reference>
          <reference field="0" count="1" selected="0">
            <x v="9"/>
          </reference>
        </references>
      </pivotArea>
    </chartFormat>
    <chartFormat chart="31" format="90">
      <pivotArea type="data" outline="0" fieldPosition="0">
        <references count="2">
          <reference field="4294967294" count="1" selected="0">
            <x v="2"/>
          </reference>
          <reference field="0" count="1" selected="0">
            <x v="29"/>
          </reference>
        </references>
      </pivotArea>
    </chartFormat>
    <chartFormat chart="31" format="91">
      <pivotArea type="data" outline="0" fieldPosition="0">
        <references count="2">
          <reference field="4294967294" count="1" selected="0">
            <x v="2"/>
          </reference>
          <reference field="0" count="1" selected="0">
            <x v="5"/>
          </reference>
        </references>
      </pivotArea>
    </chartFormat>
    <chartFormat chart="31" format="92">
      <pivotArea type="data" outline="0" fieldPosition="0">
        <references count="2">
          <reference field="4294967294" count="1" selected="0">
            <x v="2"/>
          </reference>
          <reference field="0" count="1" selected="0">
            <x v="6"/>
          </reference>
        </references>
      </pivotArea>
    </chartFormat>
    <chartFormat chart="31" format="93">
      <pivotArea type="data" outline="0" fieldPosition="0">
        <references count="2">
          <reference field="4294967294" count="1" selected="0">
            <x v="2"/>
          </reference>
          <reference field="0" count="1" selected="0">
            <x v="1"/>
          </reference>
        </references>
      </pivotArea>
    </chartFormat>
    <chartFormat chart="31" format="94">
      <pivotArea type="data" outline="0" fieldPosition="0">
        <references count="2">
          <reference field="4294967294" count="1" selected="0">
            <x v="2"/>
          </reference>
          <reference field="0" count="1" selected="0">
            <x v="18"/>
          </reference>
        </references>
      </pivotArea>
    </chartFormat>
    <chartFormat chart="31" format="95">
      <pivotArea type="data" outline="0" fieldPosition="0">
        <references count="2">
          <reference field="4294967294" count="1" selected="0">
            <x v="2"/>
          </reference>
          <reference field="0" count="1" selected="0">
            <x v="19"/>
          </reference>
        </references>
      </pivotArea>
    </chartFormat>
    <chartFormat chart="31" format="96">
      <pivotArea type="data" outline="0" fieldPosition="0">
        <references count="2">
          <reference field="4294967294" count="1" selected="0">
            <x v="2"/>
          </reference>
          <reference field="0" count="1" selected="0">
            <x v="27"/>
          </reference>
        </references>
      </pivotArea>
    </chartFormat>
    <chartFormat chart="31" format="97">
      <pivotArea type="data" outline="0" fieldPosition="0">
        <references count="2">
          <reference field="4294967294" count="1" selected="0">
            <x v="2"/>
          </reference>
          <reference field="0" count="1" selected="0">
            <x v="17"/>
          </reference>
        </references>
      </pivotArea>
    </chartFormat>
    <chartFormat chart="31" format="98">
      <pivotArea type="data" outline="0" fieldPosition="0">
        <references count="2">
          <reference field="4294967294" count="1" selected="0">
            <x v="2"/>
          </reference>
          <reference field="0" count="1" selected="0">
            <x v="21"/>
          </reference>
        </references>
      </pivotArea>
    </chartFormat>
    <chartFormat chart="31" format="99">
      <pivotArea type="data" outline="0" fieldPosition="0">
        <references count="2">
          <reference field="4294967294" count="1" selected="0">
            <x v="2"/>
          </reference>
          <reference field="0" count="1" selected="0">
            <x v="16"/>
          </reference>
        </references>
      </pivotArea>
    </chartFormat>
    <chartFormat chart="31" format="100">
      <pivotArea type="data" outline="0" fieldPosition="0">
        <references count="2">
          <reference field="4294967294" count="1" selected="0">
            <x v="2"/>
          </reference>
          <reference field="0" count="1" selected="0">
            <x v="24"/>
          </reference>
        </references>
      </pivotArea>
    </chartFormat>
    <chartFormat chart="31" format="101">
      <pivotArea type="data" outline="0" fieldPosition="0">
        <references count="2">
          <reference field="4294967294" count="1" selected="0">
            <x v="2"/>
          </reference>
          <reference field="0" count="1" selected="0">
            <x v="26"/>
          </reference>
        </references>
      </pivotArea>
    </chartFormat>
    <chartFormat chart="31" format="102">
      <pivotArea type="data" outline="0" fieldPosition="0">
        <references count="2">
          <reference field="4294967294" count="1" selected="0">
            <x v="3"/>
          </reference>
          <reference field="0" count="1" selected="0">
            <x v="15"/>
          </reference>
        </references>
      </pivotArea>
    </chartFormat>
    <chartFormat chart="31" format="103">
      <pivotArea type="data" outline="0" fieldPosition="0">
        <references count="2">
          <reference field="4294967294" count="1" selected="0">
            <x v="3"/>
          </reference>
          <reference field="0" count="1" selected="0">
            <x v="28"/>
          </reference>
        </references>
      </pivotArea>
    </chartFormat>
    <chartFormat chart="31" format="104">
      <pivotArea type="data" outline="0" fieldPosition="0">
        <references count="2">
          <reference field="4294967294" count="1" selected="0">
            <x v="3"/>
          </reference>
          <reference field="0" count="1" selected="0">
            <x v="25"/>
          </reference>
        </references>
      </pivotArea>
    </chartFormat>
    <chartFormat chart="31" format="105">
      <pivotArea type="data" outline="0" fieldPosition="0">
        <references count="2">
          <reference field="4294967294" count="1" selected="0">
            <x v="3"/>
          </reference>
          <reference field="0" count="1" selected="0">
            <x v="30"/>
          </reference>
        </references>
      </pivotArea>
    </chartFormat>
    <chartFormat chart="31" format="106">
      <pivotArea type="data" outline="0" fieldPosition="0">
        <references count="2">
          <reference field="4294967294" count="1" selected="0">
            <x v="3"/>
          </reference>
          <reference field="0" count="1" selected="0">
            <x v="7"/>
          </reference>
        </references>
      </pivotArea>
    </chartFormat>
    <chartFormat chart="31" format="107">
      <pivotArea type="data" outline="0" fieldPosition="0">
        <references count="2">
          <reference field="4294967294" count="1" selected="0">
            <x v="3"/>
          </reference>
          <reference field="0" count="1" selected="0">
            <x v="0"/>
          </reference>
        </references>
      </pivotArea>
    </chartFormat>
    <chartFormat chart="31" format="108">
      <pivotArea type="data" outline="0" fieldPosition="0">
        <references count="2">
          <reference field="4294967294" count="1" selected="0">
            <x v="3"/>
          </reference>
          <reference field="0" count="1" selected="0">
            <x v="12"/>
          </reference>
        </references>
      </pivotArea>
    </chartFormat>
    <chartFormat chart="31" format="109">
      <pivotArea type="data" outline="0" fieldPosition="0">
        <references count="2">
          <reference field="4294967294" count="1" selected="0">
            <x v="3"/>
          </reference>
          <reference field="0" count="1" selected="0">
            <x v="23"/>
          </reference>
        </references>
      </pivotArea>
    </chartFormat>
    <chartFormat chart="31" format="110">
      <pivotArea type="data" outline="0" fieldPosition="0">
        <references count="2">
          <reference field="4294967294" count="1" selected="0">
            <x v="3"/>
          </reference>
          <reference field="0" count="1" selected="0">
            <x v="13"/>
          </reference>
        </references>
      </pivotArea>
    </chartFormat>
    <chartFormat chart="31" format="111">
      <pivotArea type="data" outline="0" fieldPosition="0">
        <references count="2">
          <reference field="4294967294" count="1" selected="0">
            <x v="3"/>
          </reference>
          <reference field="0" count="1" selected="0">
            <x v="3"/>
          </reference>
        </references>
      </pivotArea>
    </chartFormat>
    <chartFormat chart="31" format="112">
      <pivotArea type="data" outline="0" fieldPosition="0">
        <references count="2">
          <reference field="4294967294" count="1" selected="0">
            <x v="3"/>
          </reference>
          <reference field="0" count="1" selected="0">
            <x v="8"/>
          </reference>
        </references>
      </pivotArea>
    </chartFormat>
    <chartFormat chart="31" format="113">
      <pivotArea type="data" outline="0" fieldPosition="0">
        <references count="2">
          <reference field="4294967294" count="1" selected="0">
            <x v="3"/>
          </reference>
          <reference field="0" count="1" selected="0">
            <x v="14"/>
          </reference>
        </references>
      </pivotArea>
    </chartFormat>
    <chartFormat chart="31" format="114">
      <pivotArea type="data" outline="0" fieldPosition="0">
        <references count="2">
          <reference field="4294967294" count="1" selected="0">
            <x v="3"/>
          </reference>
          <reference field="0" count="1" selected="0">
            <x v="22"/>
          </reference>
        </references>
      </pivotArea>
    </chartFormat>
    <chartFormat chart="31" format="115">
      <pivotArea type="data" outline="0" fieldPosition="0">
        <references count="2">
          <reference field="4294967294" count="1" selected="0">
            <x v="3"/>
          </reference>
          <reference field="0" count="1" selected="0">
            <x v="2"/>
          </reference>
        </references>
      </pivotArea>
    </chartFormat>
    <chartFormat chart="31" format="116">
      <pivotArea type="data" outline="0" fieldPosition="0">
        <references count="2">
          <reference field="4294967294" count="1" selected="0">
            <x v="3"/>
          </reference>
          <reference field="0" count="1" selected="0">
            <x v="20"/>
          </reference>
        </references>
      </pivotArea>
    </chartFormat>
    <chartFormat chart="31" format="117">
      <pivotArea type="data" outline="0" fieldPosition="0">
        <references count="2">
          <reference field="4294967294" count="1" selected="0">
            <x v="3"/>
          </reference>
          <reference field="0" count="1" selected="0">
            <x v="10"/>
          </reference>
        </references>
      </pivotArea>
    </chartFormat>
    <chartFormat chart="31" format="118">
      <pivotArea type="data" outline="0" fieldPosition="0">
        <references count="2">
          <reference field="4294967294" count="1" selected="0">
            <x v="3"/>
          </reference>
          <reference field="0" count="1" selected="0">
            <x v="4"/>
          </reference>
        </references>
      </pivotArea>
    </chartFormat>
    <chartFormat chart="31" format="119">
      <pivotArea type="data" outline="0" fieldPosition="0">
        <references count="2">
          <reference field="4294967294" count="1" selected="0">
            <x v="3"/>
          </reference>
          <reference field="0" count="1" selected="0">
            <x v="11"/>
          </reference>
        </references>
      </pivotArea>
    </chartFormat>
    <chartFormat chart="31" format="120">
      <pivotArea type="data" outline="0" fieldPosition="0">
        <references count="2">
          <reference field="4294967294" count="1" selected="0">
            <x v="3"/>
          </reference>
          <reference field="0" count="1" selected="0">
            <x v="9"/>
          </reference>
        </references>
      </pivotArea>
    </chartFormat>
    <chartFormat chart="31" format="121">
      <pivotArea type="data" outline="0" fieldPosition="0">
        <references count="2">
          <reference field="4294967294" count="1" selected="0">
            <x v="3"/>
          </reference>
          <reference field="0" count="1" selected="0">
            <x v="29"/>
          </reference>
        </references>
      </pivotArea>
    </chartFormat>
    <chartFormat chart="31" format="122">
      <pivotArea type="data" outline="0" fieldPosition="0">
        <references count="2">
          <reference field="4294967294" count="1" selected="0">
            <x v="3"/>
          </reference>
          <reference field="0" count="1" selected="0">
            <x v="5"/>
          </reference>
        </references>
      </pivotArea>
    </chartFormat>
    <chartFormat chart="31" format="123">
      <pivotArea type="data" outline="0" fieldPosition="0">
        <references count="2">
          <reference field="4294967294" count="1" selected="0">
            <x v="3"/>
          </reference>
          <reference field="0" count="1" selected="0">
            <x v="6"/>
          </reference>
        </references>
      </pivotArea>
    </chartFormat>
    <chartFormat chart="31" format="124">
      <pivotArea type="data" outline="0" fieldPosition="0">
        <references count="2">
          <reference field="4294967294" count="1" selected="0">
            <x v="3"/>
          </reference>
          <reference field="0" count="1" selected="0">
            <x v="1"/>
          </reference>
        </references>
      </pivotArea>
    </chartFormat>
    <chartFormat chart="31" format="125">
      <pivotArea type="data" outline="0" fieldPosition="0">
        <references count="2">
          <reference field="4294967294" count="1" selected="0">
            <x v="3"/>
          </reference>
          <reference field="0" count="1" selected="0">
            <x v="18"/>
          </reference>
        </references>
      </pivotArea>
    </chartFormat>
    <chartFormat chart="31" format="126">
      <pivotArea type="data" outline="0" fieldPosition="0">
        <references count="2">
          <reference field="4294967294" count="1" selected="0">
            <x v="3"/>
          </reference>
          <reference field="0" count="1" selected="0">
            <x v="19"/>
          </reference>
        </references>
      </pivotArea>
    </chartFormat>
    <chartFormat chart="31" format="127">
      <pivotArea type="data" outline="0" fieldPosition="0">
        <references count="2">
          <reference field="4294967294" count="1" selected="0">
            <x v="3"/>
          </reference>
          <reference field="0" count="1" selected="0">
            <x v="27"/>
          </reference>
        </references>
      </pivotArea>
    </chartFormat>
    <chartFormat chart="31" format="128">
      <pivotArea type="data" outline="0" fieldPosition="0">
        <references count="2">
          <reference field="4294967294" count="1" selected="0">
            <x v="3"/>
          </reference>
          <reference field="0" count="1" selected="0">
            <x v="17"/>
          </reference>
        </references>
      </pivotArea>
    </chartFormat>
    <chartFormat chart="31" format="129">
      <pivotArea type="data" outline="0" fieldPosition="0">
        <references count="2">
          <reference field="4294967294" count="1" selected="0">
            <x v="3"/>
          </reference>
          <reference field="0" count="1" selected="0">
            <x v="21"/>
          </reference>
        </references>
      </pivotArea>
    </chartFormat>
    <chartFormat chart="31" format="130">
      <pivotArea type="data" outline="0" fieldPosition="0">
        <references count="2">
          <reference field="4294967294" count="1" selected="0">
            <x v="3"/>
          </reference>
          <reference field="0" count="1" selected="0">
            <x v="16"/>
          </reference>
        </references>
      </pivotArea>
    </chartFormat>
    <chartFormat chart="31" format="131">
      <pivotArea type="data" outline="0" fieldPosition="0">
        <references count="2">
          <reference field="4294967294" count="1" selected="0">
            <x v="3"/>
          </reference>
          <reference field="0" count="1" selected="0">
            <x v="24"/>
          </reference>
        </references>
      </pivotArea>
    </chartFormat>
    <chartFormat chart="31" format="132">
      <pivotArea type="data" outline="0" fieldPosition="0">
        <references count="2">
          <reference field="4294967294" count="1" selected="0">
            <x v="3"/>
          </reference>
          <reference field="0" count="1" selected="0">
            <x v="26"/>
          </reference>
        </references>
      </pivotArea>
    </chartFormat>
    <chartFormat chart="31" format="133">
      <pivotArea type="data" outline="0" fieldPosition="0">
        <references count="2">
          <reference field="4294967294" count="1" selected="0">
            <x v="4"/>
          </reference>
          <reference field="0" count="1" selected="0">
            <x v="15"/>
          </reference>
        </references>
      </pivotArea>
    </chartFormat>
    <chartFormat chart="31" format="134">
      <pivotArea type="data" outline="0" fieldPosition="0">
        <references count="2">
          <reference field="4294967294" count="1" selected="0">
            <x v="4"/>
          </reference>
          <reference field="0" count="1" selected="0">
            <x v="28"/>
          </reference>
        </references>
      </pivotArea>
    </chartFormat>
    <chartFormat chart="31" format="135">
      <pivotArea type="data" outline="0" fieldPosition="0">
        <references count="2">
          <reference field="4294967294" count="1" selected="0">
            <x v="4"/>
          </reference>
          <reference field="0" count="1" selected="0">
            <x v="25"/>
          </reference>
        </references>
      </pivotArea>
    </chartFormat>
    <chartFormat chart="31" format="136">
      <pivotArea type="data" outline="0" fieldPosition="0">
        <references count="2">
          <reference field="4294967294" count="1" selected="0">
            <x v="4"/>
          </reference>
          <reference field="0" count="1" selected="0">
            <x v="30"/>
          </reference>
        </references>
      </pivotArea>
    </chartFormat>
    <chartFormat chart="31" format="137">
      <pivotArea type="data" outline="0" fieldPosition="0">
        <references count="2">
          <reference field="4294967294" count="1" selected="0">
            <x v="4"/>
          </reference>
          <reference field="0" count="1" selected="0">
            <x v="7"/>
          </reference>
        </references>
      </pivotArea>
    </chartFormat>
    <chartFormat chart="31" format="138">
      <pivotArea type="data" outline="0" fieldPosition="0">
        <references count="2">
          <reference field="4294967294" count="1" selected="0">
            <x v="4"/>
          </reference>
          <reference field="0" count="1" selected="0">
            <x v="0"/>
          </reference>
        </references>
      </pivotArea>
    </chartFormat>
    <chartFormat chart="31" format="139">
      <pivotArea type="data" outline="0" fieldPosition="0">
        <references count="2">
          <reference field="4294967294" count="1" selected="0">
            <x v="4"/>
          </reference>
          <reference field="0" count="1" selected="0">
            <x v="12"/>
          </reference>
        </references>
      </pivotArea>
    </chartFormat>
    <chartFormat chart="31" format="140">
      <pivotArea type="data" outline="0" fieldPosition="0">
        <references count="2">
          <reference field="4294967294" count="1" selected="0">
            <x v="4"/>
          </reference>
          <reference field="0" count="1" selected="0">
            <x v="23"/>
          </reference>
        </references>
      </pivotArea>
    </chartFormat>
    <chartFormat chart="31" format="141">
      <pivotArea type="data" outline="0" fieldPosition="0">
        <references count="2">
          <reference field="4294967294" count="1" selected="0">
            <x v="4"/>
          </reference>
          <reference field="0" count="1" selected="0">
            <x v="13"/>
          </reference>
        </references>
      </pivotArea>
    </chartFormat>
    <chartFormat chart="31" format="142">
      <pivotArea type="data" outline="0" fieldPosition="0">
        <references count="2">
          <reference field="4294967294" count="1" selected="0">
            <x v="4"/>
          </reference>
          <reference field="0" count="1" selected="0">
            <x v="3"/>
          </reference>
        </references>
      </pivotArea>
    </chartFormat>
    <chartFormat chart="31" format="143">
      <pivotArea type="data" outline="0" fieldPosition="0">
        <references count="2">
          <reference field="4294967294" count="1" selected="0">
            <x v="4"/>
          </reference>
          <reference field="0" count="1" selected="0">
            <x v="8"/>
          </reference>
        </references>
      </pivotArea>
    </chartFormat>
    <chartFormat chart="31" format="144">
      <pivotArea type="data" outline="0" fieldPosition="0">
        <references count="2">
          <reference field="4294967294" count="1" selected="0">
            <x v="4"/>
          </reference>
          <reference field="0" count="1" selected="0">
            <x v="14"/>
          </reference>
        </references>
      </pivotArea>
    </chartFormat>
    <chartFormat chart="31" format="145">
      <pivotArea type="data" outline="0" fieldPosition="0">
        <references count="2">
          <reference field="4294967294" count="1" selected="0">
            <x v="4"/>
          </reference>
          <reference field="0" count="1" selected="0">
            <x v="22"/>
          </reference>
        </references>
      </pivotArea>
    </chartFormat>
    <chartFormat chart="31" format="146">
      <pivotArea type="data" outline="0" fieldPosition="0">
        <references count="2">
          <reference field="4294967294" count="1" selected="0">
            <x v="4"/>
          </reference>
          <reference field="0" count="1" selected="0">
            <x v="2"/>
          </reference>
        </references>
      </pivotArea>
    </chartFormat>
    <chartFormat chart="31" format="147">
      <pivotArea type="data" outline="0" fieldPosition="0">
        <references count="2">
          <reference field="4294967294" count="1" selected="0">
            <x v="4"/>
          </reference>
          <reference field="0" count="1" selected="0">
            <x v="20"/>
          </reference>
        </references>
      </pivotArea>
    </chartFormat>
    <chartFormat chart="31" format="148">
      <pivotArea type="data" outline="0" fieldPosition="0">
        <references count="2">
          <reference field="4294967294" count="1" selected="0">
            <x v="4"/>
          </reference>
          <reference field="0" count="1" selected="0">
            <x v="10"/>
          </reference>
        </references>
      </pivotArea>
    </chartFormat>
    <chartFormat chart="31" format="149">
      <pivotArea type="data" outline="0" fieldPosition="0">
        <references count="2">
          <reference field="4294967294" count="1" selected="0">
            <x v="4"/>
          </reference>
          <reference field="0" count="1" selected="0">
            <x v="4"/>
          </reference>
        </references>
      </pivotArea>
    </chartFormat>
    <chartFormat chart="31" format="150">
      <pivotArea type="data" outline="0" fieldPosition="0">
        <references count="2">
          <reference field="4294967294" count="1" selected="0">
            <x v="4"/>
          </reference>
          <reference field="0" count="1" selected="0">
            <x v="11"/>
          </reference>
        </references>
      </pivotArea>
    </chartFormat>
    <chartFormat chart="31" format="151">
      <pivotArea type="data" outline="0" fieldPosition="0">
        <references count="2">
          <reference field="4294967294" count="1" selected="0">
            <x v="4"/>
          </reference>
          <reference field="0" count="1" selected="0">
            <x v="9"/>
          </reference>
        </references>
      </pivotArea>
    </chartFormat>
    <chartFormat chart="31" format="152">
      <pivotArea type="data" outline="0" fieldPosition="0">
        <references count="2">
          <reference field="4294967294" count="1" selected="0">
            <x v="4"/>
          </reference>
          <reference field="0" count="1" selected="0">
            <x v="29"/>
          </reference>
        </references>
      </pivotArea>
    </chartFormat>
    <chartFormat chart="31" format="153">
      <pivotArea type="data" outline="0" fieldPosition="0">
        <references count="2">
          <reference field="4294967294" count="1" selected="0">
            <x v="4"/>
          </reference>
          <reference field="0" count="1" selected="0">
            <x v="5"/>
          </reference>
        </references>
      </pivotArea>
    </chartFormat>
    <chartFormat chart="31" format="154">
      <pivotArea type="data" outline="0" fieldPosition="0">
        <references count="2">
          <reference field="4294967294" count="1" selected="0">
            <x v="4"/>
          </reference>
          <reference field="0" count="1" selected="0">
            <x v="6"/>
          </reference>
        </references>
      </pivotArea>
    </chartFormat>
    <chartFormat chart="31" format="155">
      <pivotArea type="data" outline="0" fieldPosition="0">
        <references count="2">
          <reference field="4294967294" count="1" selected="0">
            <x v="4"/>
          </reference>
          <reference field="0" count="1" selected="0">
            <x v="1"/>
          </reference>
        </references>
      </pivotArea>
    </chartFormat>
    <chartFormat chart="31" format="156">
      <pivotArea type="data" outline="0" fieldPosition="0">
        <references count="2">
          <reference field="4294967294" count="1" selected="0">
            <x v="4"/>
          </reference>
          <reference field="0" count="1" selected="0">
            <x v="18"/>
          </reference>
        </references>
      </pivotArea>
    </chartFormat>
    <chartFormat chart="31" format="157">
      <pivotArea type="data" outline="0" fieldPosition="0">
        <references count="2">
          <reference field="4294967294" count="1" selected="0">
            <x v="4"/>
          </reference>
          <reference field="0" count="1" selected="0">
            <x v="19"/>
          </reference>
        </references>
      </pivotArea>
    </chartFormat>
    <chartFormat chart="31" format="158">
      <pivotArea type="data" outline="0" fieldPosition="0">
        <references count="2">
          <reference field="4294967294" count="1" selected="0">
            <x v="4"/>
          </reference>
          <reference field="0" count="1" selected="0">
            <x v="27"/>
          </reference>
        </references>
      </pivotArea>
    </chartFormat>
    <chartFormat chart="31" format="159">
      <pivotArea type="data" outline="0" fieldPosition="0">
        <references count="2">
          <reference field="4294967294" count="1" selected="0">
            <x v="4"/>
          </reference>
          <reference field="0" count="1" selected="0">
            <x v="17"/>
          </reference>
        </references>
      </pivotArea>
    </chartFormat>
    <chartFormat chart="31" format="160">
      <pivotArea type="data" outline="0" fieldPosition="0">
        <references count="2">
          <reference field="4294967294" count="1" selected="0">
            <x v="4"/>
          </reference>
          <reference field="0" count="1" selected="0">
            <x v="21"/>
          </reference>
        </references>
      </pivotArea>
    </chartFormat>
    <chartFormat chart="31" format="161">
      <pivotArea type="data" outline="0" fieldPosition="0">
        <references count="2">
          <reference field="4294967294" count="1" selected="0">
            <x v="4"/>
          </reference>
          <reference field="0" count="1" selected="0">
            <x v="16"/>
          </reference>
        </references>
      </pivotArea>
    </chartFormat>
    <chartFormat chart="31" format="162">
      <pivotArea type="data" outline="0" fieldPosition="0">
        <references count="2">
          <reference field="4294967294" count="1" selected="0">
            <x v="4"/>
          </reference>
          <reference field="0" count="1" selected="0">
            <x v="24"/>
          </reference>
        </references>
      </pivotArea>
    </chartFormat>
    <chartFormat chart="31" format="163">
      <pivotArea type="data" outline="0" fieldPosition="0">
        <references count="2">
          <reference field="4294967294" count="1" selected="0">
            <x v="4"/>
          </reference>
          <reference field="0" count="1" selected="0">
            <x v="26"/>
          </reference>
        </references>
      </pivotArea>
    </chartFormat>
    <chartFormat chart="31" format="164">
      <pivotArea type="data" outline="0" fieldPosition="0">
        <references count="2">
          <reference field="4294967294" count="1" selected="0">
            <x v="5"/>
          </reference>
          <reference field="0" count="1" selected="0">
            <x v="15"/>
          </reference>
        </references>
      </pivotArea>
    </chartFormat>
    <chartFormat chart="31" format="165">
      <pivotArea type="data" outline="0" fieldPosition="0">
        <references count="2">
          <reference field="4294967294" count="1" selected="0">
            <x v="5"/>
          </reference>
          <reference field="0" count="1" selected="0">
            <x v="28"/>
          </reference>
        </references>
      </pivotArea>
    </chartFormat>
    <chartFormat chart="31" format="166">
      <pivotArea type="data" outline="0" fieldPosition="0">
        <references count="2">
          <reference field="4294967294" count="1" selected="0">
            <x v="5"/>
          </reference>
          <reference field="0" count="1" selected="0">
            <x v="25"/>
          </reference>
        </references>
      </pivotArea>
    </chartFormat>
    <chartFormat chart="31" format="167">
      <pivotArea type="data" outline="0" fieldPosition="0">
        <references count="2">
          <reference field="4294967294" count="1" selected="0">
            <x v="5"/>
          </reference>
          <reference field="0" count="1" selected="0">
            <x v="30"/>
          </reference>
        </references>
      </pivotArea>
    </chartFormat>
    <chartFormat chart="31" format="168">
      <pivotArea type="data" outline="0" fieldPosition="0">
        <references count="2">
          <reference field="4294967294" count="1" selected="0">
            <x v="5"/>
          </reference>
          <reference field="0" count="1" selected="0">
            <x v="7"/>
          </reference>
        </references>
      </pivotArea>
    </chartFormat>
    <chartFormat chart="31" format="169">
      <pivotArea type="data" outline="0" fieldPosition="0">
        <references count="2">
          <reference field="4294967294" count="1" selected="0">
            <x v="5"/>
          </reference>
          <reference field="0" count="1" selected="0">
            <x v="0"/>
          </reference>
        </references>
      </pivotArea>
    </chartFormat>
    <chartFormat chart="31" format="170">
      <pivotArea type="data" outline="0" fieldPosition="0">
        <references count="2">
          <reference field="4294967294" count="1" selected="0">
            <x v="5"/>
          </reference>
          <reference field="0" count="1" selected="0">
            <x v="12"/>
          </reference>
        </references>
      </pivotArea>
    </chartFormat>
    <chartFormat chart="31" format="171">
      <pivotArea type="data" outline="0" fieldPosition="0">
        <references count="2">
          <reference field="4294967294" count="1" selected="0">
            <x v="5"/>
          </reference>
          <reference field="0" count="1" selected="0">
            <x v="23"/>
          </reference>
        </references>
      </pivotArea>
    </chartFormat>
    <chartFormat chart="31" format="172">
      <pivotArea type="data" outline="0" fieldPosition="0">
        <references count="2">
          <reference field="4294967294" count="1" selected="0">
            <x v="5"/>
          </reference>
          <reference field="0" count="1" selected="0">
            <x v="13"/>
          </reference>
        </references>
      </pivotArea>
    </chartFormat>
    <chartFormat chart="31" format="173">
      <pivotArea type="data" outline="0" fieldPosition="0">
        <references count="2">
          <reference field="4294967294" count="1" selected="0">
            <x v="5"/>
          </reference>
          <reference field="0" count="1" selected="0">
            <x v="3"/>
          </reference>
        </references>
      </pivotArea>
    </chartFormat>
    <chartFormat chart="31" format="174">
      <pivotArea type="data" outline="0" fieldPosition="0">
        <references count="2">
          <reference field="4294967294" count="1" selected="0">
            <x v="5"/>
          </reference>
          <reference field="0" count="1" selected="0">
            <x v="8"/>
          </reference>
        </references>
      </pivotArea>
    </chartFormat>
    <chartFormat chart="31" format="175">
      <pivotArea type="data" outline="0" fieldPosition="0">
        <references count="2">
          <reference field="4294967294" count="1" selected="0">
            <x v="5"/>
          </reference>
          <reference field="0" count="1" selected="0">
            <x v="14"/>
          </reference>
        </references>
      </pivotArea>
    </chartFormat>
    <chartFormat chart="31" format="176">
      <pivotArea type="data" outline="0" fieldPosition="0">
        <references count="2">
          <reference field="4294967294" count="1" selected="0">
            <x v="5"/>
          </reference>
          <reference field="0" count="1" selected="0">
            <x v="22"/>
          </reference>
        </references>
      </pivotArea>
    </chartFormat>
    <chartFormat chart="31" format="177">
      <pivotArea type="data" outline="0" fieldPosition="0">
        <references count="2">
          <reference field="4294967294" count="1" selected="0">
            <x v="5"/>
          </reference>
          <reference field="0" count="1" selected="0">
            <x v="2"/>
          </reference>
        </references>
      </pivotArea>
    </chartFormat>
    <chartFormat chart="31" format="178">
      <pivotArea type="data" outline="0" fieldPosition="0">
        <references count="2">
          <reference field="4294967294" count="1" selected="0">
            <x v="5"/>
          </reference>
          <reference field="0" count="1" selected="0">
            <x v="20"/>
          </reference>
        </references>
      </pivotArea>
    </chartFormat>
    <chartFormat chart="31" format="179">
      <pivotArea type="data" outline="0" fieldPosition="0">
        <references count="2">
          <reference field="4294967294" count="1" selected="0">
            <x v="5"/>
          </reference>
          <reference field="0" count="1" selected="0">
            <x v="10"/>
          </reference>
        </references>
      </pivotArea>
    </chartFormat>
    <chartFormat chart="31" format="180">
      <pivotArea type="data" outline="0" fieldPosition="0">
        <references count="2">
          <reference field="4294967294" count="1" selected="0">
            <x v="5"/>
          </reference>
          <reference field="0" count="1" selected="0">
            <x v="4"/>
          </reference>
        </references>
      </pivotArea>
    </chartFormat>
    <chartFormat chart="31" format="181">
      <pivotArea type="data" outline="0" fieldPosition="0">
        <references count="2">
          <reference field="4294967294" count="1" selected="0">
            <x v="5"/>
          </reference>
          <reference field="0" count="1" selected="0">
            <x v="11"/>
          </reference>
        </references>
      </pivotArea>
    </chartFormat>
    <chartFormat chart="31" format="182">
      <pivotArea type="data" outline="0" fieldPosition="0">
        <references count="2">
          <reference field="4294967294" count="1" selected="0">
            <x v="5"/>
          </reference>
          <reference field="0" count="1" selected="0">
            <x v="9"/>
          </reference>
        </references>
      </pivotArea>
    </chartFormat>
    <chartFormat chart="31" format="183">
      <pivotArea type="data" outline="0" fieldPosition="0">
        <references count="2">
          <reference field="4294967294" count="1" selected="0">
            <x v="5"/>
          </reference>
          <reference field="0" count="1" selected="0">
            <x v="29"/>
          </reference>
        </references>
      </pivotArea>
    </chartFormat>
    <chartFormat chart="31" format="184">
      <pivotArea type="data" outline="0" fieldPosition="0">
        <references count="2">
          <reference field="4294967294" count="1" selected="0">
            <x v="5"/>
          </reference>
          <reference field="0" count="1" selected="0">
            <x v="5"/>
          </reference>
        </references>
      </pivotArea>
    </chartFormat>
    <chartFormat chart="31" format="185">
      <pivotArea type="data" outline="0" fieldPosition="0">
        <references count="2">
          <reference field="4294967294" count="1" selected="0">
            <x v="5"/>
          </reference>
          <reference field="0" count="1" selected="0">
            <x v="6"/>
          </reference>
        </references>
      </pivotArea>
    </chartFormat>
    <chartFormat chart="31" format="186">
      <pivotArea type="data" outline="0" fieldPosition="0">
        <references count="2">
          <reference field="4294967294" count="1" selected="0">
            <x v="5"/>
          </reference>
          <reference field="0" count="1" selected="0">
            <x v="1"/>
          </reference>
        </references>
      </pivotArea>
    </chartFormat>
    <chartFormat chart="31" format="187">
      <pivotArea type="data" outline="0" fieldPosition="0">
        <references count="2">
          <reference field="4294967294" count="1" selected="0">
            <x v="5"/>
          </reference>
          <reference field="0" count="1" selected="0">
            <x v="18"/>
          </reference>
        </references>
      </pivotArea>
    </chartFormat>
    <chartFormat chart="31" format="188">
      <pivotArea type="data" outline="0" fieldPosition="0">
        <references count="2">
          <reference field="4294967294" count="1" selected="0">
            <x v="5"/>
          </reference>
          <reference field="0" count="1" selected="0">
            <x v="19"/>
          </reference>
        </references>
      </pivotArea>
    </chartFormat>
    <chartFormat chart="31" format="189">
      <pivotArea type="data" outline="0" fieldPosition="0">
        <references count="2">
          <reference field="4294967294" count="1" selected="0">
            <x v="5"/>
          </reference>
          <reference field="0" count="1" selected="0">
            <x v="27"/>
          </reference>
        </references>
      </pivotArea>
    </chartFormat>
    <chartFormat chart="31" format="190">
      <pivotArea type="data" outline="0" fieldPosition="0">
        <references count="2">
          <reference field="4294967294" count="1" selected="0">
            <x v="5"/>
          </reference>
          <reference field="0" count="1" selected="0">
            <x v="17"/>
          </reference>
        </references>
      </pivotArea>
    </chartFormat>
    <chartFormat chart="31" format="191">
      <pivotArea type="data" outline="0" fieldPosition="0">
        <references count="2">
          <reference field="4294967294" count="1" selected="0">
            <x v="5"/>
          </reference>
          <reference field="0" count="1" selected="0">
            <x v="21"/>
          </reference>
        </references>
      </pivotArea>
    </chartFormat>
    <chartFormat chart="31" format="192">
      <pivotArea type="data" outline="0" fieldPosition="0">
        <references count="2">
          <reference field="4294967294" count="1" selected="0">
            <x v="5"/>
          </reference>
          <reference field="0" count="1" selected="0">
            <x v="16"/>
          </reference>
        </references>
      </pivotArea>
    </chartFormat>
    <chartFormat chart="31" format="193">
      <pivotArea type="data" outline="0" fieldPosition="0">
        <references count="2">
          <reference field="4294967294" count="1" selected="0">
            <x v="5"/>
          </reference>
          <reference field="0" count="1" selected="0">
            <x v="24"/>
          </reference>
        </references>
      </pivotArea>
    </chartFormat>
    <chartFormat chart="31" format="194">
      <pivotArea type="data" outline="0" fieldPosition="0">
        <references count="2">
          <reference field="4294967294" count="1" selected="0">
            <x v="5"/>
          </reference>
          <reference field="0" count="1" selected="0">
            <x v="26"/>
          </reference>
        </references>
      </pivotArea>
    </chartFormat>
    <chartFormat chart="31" format="195">
      <pivotArea type="data" outline="0" fieldPosition="0">
        <references count="2">
          <reference field="4294967294" count="1" selected="0">
            <x v="6"/>
          </reference>
          <reference field="0" count="1" selected="0">
            <x v="15"/>
          </reference>
        </references>
      </pivotArea>
    </chartFormat>
    <chartFormat chart="31" format="196">
      <pivotArea type="data" outline="0" fieldPosition="0">
        <references count="2">
          <reference field="4294967294" count="1" selected="0">
            <x v="6"/>
          </reference>
          <reference field="0" count="1" selected="0">
            <x v="28"/>
          </reference>
        </references>
      </pivotArea>
    </chartFormat>
    <chartFormat chart="31" format="197">
      <pivotArea type="data" outline="0" fieldPosition="0">
        <references count="2">
          <reference field="4294967294" count="1" selected="0">
            <x v="6"/>
          </reference>
          <reference field="0" count="1" selected="0">
            <x v="25"/>
          </reference>
        </references>
      </pivotArea>
    </chartFormat>
    <chartFormat chart="31" format="198">
      <pivotArea type="data" outline="0" fieldPosition="0">
        <references count="2">
          <reference field="4294967294" count="1" selected="0">
            <x v="6"/>
          </reference>
          <reference field="0" count="1" selected="0">
            <x v="30"/>
          </reference>
        </references>
      </pivotArea>
    </chartFormat>
    <chartFormat chart="31" format="199">
      <pivotArea type="data" outline="0" fieldPosition="0">
        <references count="2">
          <reference field="4294967294" count="1" selected="0">
            <x v="6"/>
          </reference>
          <reference field="0" count="1" selected="0">
            <x v="7"/>
          </reference>
        </references>
      </pivotArea>
    </chartFormat>
    <chartFormat chart="31" format="200">
      <pivotArea type="data" outline="0" fieldPosition="0">
        <references count="2">
          <reference field="4294967294" count="1" selected="0">
            <x v="6"/>
          </reference>
          <reference field="0" count="1" selected="0">
            <x v="0"/>
          </reference>
        </references>
      </pivotArea>
    </chartFormat>
    <chartFormat chart="31" format="201">
      <pivotArea type="data" outline="0" fieldPosition="0">
        <references count="2">
          <reference field="4294967294" count="1" selected="0">
            <x v="6"/>
          </reference>
          <reference field="0" count="1" selected="0">
            <x v="12"/>
          </reference>
        </references>
      </pivotArea>
    </chartFormat>
    <chartFormat chart="31" format="202">
      <pivotArea type="data" outline="0" fieldPosition="0">
        <references count="2">
          <reference field="4294967294" count="1" selected="0">
            <x v="6"/>
          </reference>
          <reference field="0" count="1" selected="0">
            <x v="23"/>
          </reference>
        </references>
      </pivotArea>
    </chartFormat>
    <chartFormat chart="31" format="203">
      <pivotArea type="data" outline="0" fieldPosition="0">
        <references count="2">
          <reference field="4294967294" count="1" selected="0">
            <x v="6"/>
          </reference>
          <reference field="0" count="1" selected="0">
            <x v="13"/>
          </reference>
        </references>
      </pivotArea>
    </chartFormat>
    <chartFormat chart="31" format="204">
      <pivotArea type="data" outline="0" fieldPosition="0">
        <references count="2">
          <reference field="4294967294" count="1" selected="0">
            <x v="6"/>
          </reference>
          <reference field="0" count="1" selected="0">
            <x v="3"/>
          </reference>
        </references>
      </pivotArea>
    </chartFormat>
    <chartFormat chart="31" format="205">
      <pivotArea type="data" outline="0" fieldPosition="0">
        <references count="2">
          <reference field="4294967294" count="1" selected="0">
            <x v="6"/>
          </reference>
          <reference field="0" count="1" selected="0">
            <x v="8"/>
          </reference>
        </references>
      </pivotArea>
    </chartFormat>
    <chartFormat chart="31" format="206">
      <pivotArea type="data" outline="0" fieldPosition="0">
        <references count="2">
          <reference field="4294967294" count="1" selected="0">
            <x v="6"/>
          </reference>
          <reference field="0" count="1" selected="0">
            <x v="14"/>
          </reference>
        </references>
      </pivotArea>
    </chartFormat>
    <chartFormat chart="31" format="207">
      <pivotArea type="data" outline="0" fieldPosition="0">
        <references count="2">
          <reference field="4294967294" count="1" selected="0">
            <x v="6"/>
          </reference>
          <reference field="0" count="1" selected="0">
            <x v="22"/>
          </reference>
        </references>
      </pivotArea>
    </chartFormat>
    <chartFormat chart="31" format="208">
      <pivotArea type="data" outline="0" fieldPosition="0">
        <references count="2">
          <reference field="4294967294" count="1" selected="0">
            <x v="6"/>
          </reference>
          <reference field="0" count="1" selected="0">
            <x v="2"/>
          </reference>
        </references>
      </pivotArea>
    </chartFormat>
    <chartFormat chart="31" format="209">
      <pivotArea type="data" outline="0" fieldPosition="0">
        <references count="2">
          <reference field="4294967294" count="1" selected="0">
            <x v="6"/>
          </reference>
          <reference field="0" count="1" selected="0">
            <x v="20"/>
          </reference>
        </references>
      </pivotArea>
    </chartFormat>
    <chartFormat chart="31" format="210">
      <pivotArea type="data" outline="0" fieldPosition="0">
        <references count="2">
          <reference field="4294967294" count="1" selected="0">
            <x v="6"/>
          </reference>
          <reference field="0" count="1" selected="0">
            <x v="10"/>
          </reference>
        </references>
      </pivotArea>
    </chartFormat>
    <chartFormat chart="31" format="211">
      <pivotArea type="data" outline="0" fieldPosition="0">
        <references count="2">
          <reference field="4294967294" count="1" selected="0">
            <x v="6"/>
          </reference>
          <reference field="0" count="1" selected="0">
            <x v="4"/>
          </reference>
        </references>
      </pivotArea>
    </chartFormat>
    <chartFormat chart="31" format="212">
      <pivotArea type="data" outline="0" fieldPosition="0">
        <references count="2">
          <reference field="4294967294" count="1" selected="0">
            <x v="6"/>
          </reference>
          <reference field="0" count="1" selected="0">
            <x v="11"/>
          </reference>
        </references>
      </pivotArea>
    </chartFormat>
    <chartFormat chart="31" format="213">
      <pivotArea type="data" outline="0" fieldPosition="0">
        <references count="2">
          <reference field="4294967294" count="1" selected="0">
            <x v="6"/>
          </reference>
          <reference field="0" count="1" selected="0">
            <x v="9"/>
          </reference>
        </references>
      </pivotArea>
    </chartFormat>
    <chartFormat chart="31" format="214">
      <pivotArea type="data" outline="0" fieldPosition="0">
        <references count="2">
          <reference field="4294967294" count="1" selected="0">
            <x v="6"/>
          </reference>
          <reference field="0" count="1" selected="0">
            <x v="29"/>
          </reference>
        </references>
      </pivotArea>
    </chartFormat>
    <chartFormat chart="31" format="215">
      <pivotArea type="data" outline="0" fieldPosition="0">
        <references count="2">
          <reference field="4294967294" count="1" selected="0">
            <x v="6"/>
          </reference>
          <reference field="0" count="1" selected="0">
            <x v="5"/>
          </reference>
        </references>
      </pivotArea>
    </chartFormat>
    <chartFormat chart="31" format="216">
      <pivotArea type="data" outline="0" fieldPosition="0">
        <references count="2">
          <reference field="4294967294" count="1" selected="0">
            <x v="6"/>
          </reference>
          <reference field="0" count="1" selected="0">
            <x v="6"/>
          </reference>
        </references>
      </pivotArea>
    </chartFormat>
    <chartFormat chart="31" format="217">
      <pivotArea type="data" outline="0" fieldPosition="0">
        <references count="2">
          <reference field="4294967294" count="1" selected="0">
            <x v="6"/>
          </reference>
          <reference field="0" count="1" selected="0">
            <x v="1"/>
          </reference>
        </references>
      </pivotArea>
    </chartFormat>
    <chartFormat chart="31" format="218">
      <pivotArea type="data" outline="0" fieldPosition="0">
        <references count="2">
          <reference field="4294967294" count="1" selected="0">
            <x v="6"/>
          </reference>
          <reference field="0" count="1" selected="0">
            <x v="18"/>
          </reference>
        </references>
      </pivotArea>
    </chartFormat>
    <chartFormat chart="31" format="219">
      <pivotArea type="data" outline="0" fieldPosition="0">
        <references count="2">
          <reference field="4294967294" count="1" selected="0">
            <x v="6"/>
          </reference>
          <reference field="0" count="1" selected="0">
            <x v="19"/>
          </reference>
        </references>
      </pivotArea>
    </chartFormat>
    <chartFormat chart="31" format="220">
      <pivotArea type="data" outline="0" fieldPosition="0">
        <references count="2">
          <reference field="4294967294" count="1" selected="0">
            <x v="6"/>
          </reference>
          <reference field="0" count="1" selected="0">
            <x v="27"/>
          </reference>
        </references>
      </pivotArea>
    </chartFormat>
    <chartFormat chart="31" format="221">
      <pivotArea type="data" outline="0" fieldPosition="0">
        <references count="2">
          <reference field="4294967294" count="1" selected="0">
            <x v="6"/>
          </reference>
          <reference field="0" count="1" selected="0">
            <x v="17"/>
          </reference>
        </references>
      </pivotArea>
    </chartFormat>
    <chartFormat chart="31" format="222">
      <pivotArea type="data" outline="0" fieldPosition="0">
        <references count="2">
          <reference field="4294967294" count="1" selected="0">
            <x v="6"/>
          </reference>
          <reference field="0" count="1" selected="0">
            <x v="21"/>
          </reference>
        </references>
      </pivotArea>
    </chartFormat>
    <chartFormat chart="31" format="223">
      <pivotArea type="data" outline="0" fieldPosition="0">
        <references count="2">
          <reference field="4294967294" count="1" selected="0">
            <x v="6"/>
          </reference>
          <reference field="0" count="1" selected="0">
            <x v="16"/>
          </reference>
        </references>
      </pivotArea>
    </chartFormat>
    <chartFormat chart="31" format="224">
      <pivotArea type="data" outline="0" fieldPosition="0">
        <references count="2">
          <reference field="4294967294" count="1" selected="0">
            <x v="6"/>
          </reference>
          <reference field="0" count="1" selected="0">
            <x v="24"/>
          </reference>
        </references>
      </pivotArea>
    </chartFormat>
    <chartFormat chart="31" format="225">
      <pivotArea type="data" outline="0" fieldPosition="0">
        <references count="2">
          <reference field="4294967294" count="1" selected="0">
            <x v="6"/>
          </reference>
          <reference field="0" count="1" selected="0">
            <x v="26"/>
          </reference>
        </references>
      </pivotArea>
    </chartFormat>
    <chartFormat chart="31" format="226">
      <pivotArea type="data" outline="0" fieldPosition="0">
        <references count="2">
          <reference field="4294967294" count="1" selected="0">
            <x v="7"/>
          </reference>
          <reference field="0" count="1" selected="0">
            <x v="15"/>
          </reference>
        </references>
      </pivotArea>
    </chartFormat>
    <chartFormat chart="31" format="227">
      <pivotArea type="data" outline="0" fieldPosition="0">
        <references count="2">
          <reference field="4294967294" count="1" selected="0">
            <x v="7"/>
          </reference>
          <reference field="0" count="1" selected="0">
            <x v="28"/>
          </reference>
        </references>
      </pivotArea>
    </chartFormat>
    <chartFormat chart="31" format="228">
      <pivotArea type="data" outline="0" fieldPosition="0">
        <references count="2">
          <reference field="4294967294" count="1" selected="0">
            <x v="7"/>
          </reference>
          <reference field="0" count="1" selected="0">
            <x v="25"/>
          </reference>
        </references>
      </pivotArea>
    </chartFormat>
    <chartFormat chart="31" format="229">
      <pivotArea type="data" outline="0" fieldPosition="0">
        <references count="2">
          <reference field="4294967294" count="1" selected="0">
            <x v="7"/>
          </reference>
          <reference field="0" count="1" selected="0">
            <x v="30"/>
          </reference>
        </references>
      </pivotArea>
    </chartFormat>
    <chartFormat chart="31" format="230">
      <pivotArea type="data" outline="0" fieldPosition="0">
        <references count="2">
          <reference field="4294967294" count="1" selected="0">
            <x v="7"/>
          </reference>
          <reference field="0" count="1" selected="0">
            <x v="7"/>
          </reference>
        </references>
      </pivotArea>
    </chartFormat>
    <chartFormat chart="31" format="231">
      <pivotArea type="data" outline="0" fieldPosition="0">
        <references count="2">
          <reference field="4294967294" count="1" selected="0">
            <x v="7"/>
          </reference>
          <reference field="0" count="1" selected="0">
            <x v="0"/>
          </reference>
        </references>
      </pivotArea>
    </chartFormat>
    <chartFormat chart="31" format="232">
      <pivotArea type="data" outline="0" fieldPosition="0">
        <references count="2">
          <reference field="4294967294" count="1" selected="0">
            <x v="7"/>
          </reference>
          <reference field="0" count="1" selected="0">
            <x v="12"/>
          </reference>
        </references>
      </pivotArea>
    </chartFormat>
    <chartFormat chart="31" format="233">
      <pivotArea type="data" outline="0" fieldPosition="0">
        <references count="2">
          <reference field="4294967294" count="1" selected="0">
            <x v="7"/>
          </reference>
          <reference field="0" count="1" selected="0">
            <x v="23"/>
          </reference>
        </references>
      </pivotArea>
    </chartFormat>
    <chartFormat chart="31" format="234">
      <pivotArea type="data" outline="0" fieldPosition="0">
        <references count="2">
          <reference field="4294967294" count="1" selected="0">
            <x v="7"/>
          </reference>
          <reference field="0" count="1" selected="0">
            <x v="13"/>
          </reference>
        </references>
      </pivotArea>
    </chartFormat>
    <chartFormat chart="31" format="235">
      <pivotArea type="data" outline="0" fieldPosition="0">
        <references count="2">
          <reference field="4294967294" count="1" selected="0">
            <x v="7"/>
          </reference>
          <reference field="0" count="1" selected="0">
            <x v="3"/>
          </reference>
        </references>
      </pivotArea>
    </chartFormat>
    <chartFormat chart="31" format="236">
      <pivotArea type="data" outline="0" fieldPosition="0">
        <references count="2">
          <reference field="4294967294" count="1" selected="0">
            <x v="7"/>
          </reference>
          <reference field="0" count="1" selected="0">
            <x v="8"/>
          </reference>
        </references>
      </pivotArea>
    </chartFormat>
    <chartFormat chart="31" format="237">
      <pivotArea type="data" outline="0" fieldPosition="0">
        <references count="2">
          <reference field="4294967294" count="1" selected="0">
            <x v="7"/>
          </reference>
          <reference field="0" count="1" selected="0">
            <x v="14"/>
          </reference>
        </references>
      </pivotArea>
    </chartFormat>
    <chartFormat chart="31" format="238">
      <pivotArea type="data" outline="0" fieldPosition="0">
        <references count="2">
          <reference field="4294967294" count="1" selected="0">
            <x v="7"/>
          </reference>
          <reference field="0" count="1" selected="0">
            <x v="22"/>
          </reference>
        </references>
      </pivotArea>
    </chartFormat>
    <chartFormat chart="31" format="239">
      <pivotArea type="data" outline="0" fieldPosition="0">
        <references count="2">
          <reference field="4294967294" count="1" selected="0">
            <x v="7"/>
          </reference>
          <reference field="0" count="1" selected="0">
            <x v="2"/>
          </reference>
        </references>
      </pivotArea>
    </chartFormat>
    <chartFormat chart="31" format="240">
      <pivotArea type="data" outline="0" fieldPosition="0">
        <references count="2">
          <reference field="4294967294" count="1" selected="0">
            <x v="7"/>
          </reference>
          <reference field="0" count="1" selected="0">
            <x v="20"/>
          </reference>
        </references>
      </pivotArea>
    </chartFormat>
    <chartFormat chart="31" format="241">
      <pivotArea type="data" outline="0" fieldPosition="0">
        <references count="2">
          <reference field="4294967294" count="1" selected="0">
            <x v="7"/>
          </reference>
          <reference field="0" count="1" selected="0">
            <x v="10"/>
          </reference>
        </references>
      </pivotArea>
    </chartFormat>
    <chartFormat chart="31" format="242">
      <pivotArea type="data" outline="0" fieldPosition="0">
        <references count="2">
          <reference field="4294967294" count="1" selected="0">
            <x v="7"/>
          </reference>
          <reference field="0" count="1" selected="0">
            <x v="4"/>
          </reference>
        </references>
      </pivotArea>
    </chartFormat>
    <chartFormat chart="31" format="243">
      <pivotArea type="data" outline="0" fieldPosition="0">
        <references count="2">
          <reference field="4294967294" count="1" selected="0">
            <x v="7"/>
          </reference>
          <reference field="0" count="1" selected="0">
            <x v="11"/>
          </reference>
        </references>
      </pivotArea>
    </chartFormat>
    <chartFormat chart="31" format="244">
      <pivotArea type="data" outline="0" fieldPosition="0">
        <references count="2">
          <reference field="4294967294" count="1" selected="0">
            <x v="7"/>
          </reference>
          <reference field="0" count="1" selected="0">
            <x v="9"/>
          </reference>
        </references>
      </pivotArea>
    </chartFormat>
    <chartFormat chart="31" format="245">
      <pivotArea type="data" outline="0" fieldPosition="0">
        <references count="2">
          <reference field="4294967294" count="1" selected="0">
            <x v="7"/>
          </reference>
          <reference field="0" count="1" selected="0">
            <x v="29"/>
          </reference>
        </references>
      </pivotArea>
    </chartFormat>
    <chartFormat chart="31" format="246">
      <pivotArea type="data" outline="0" fieldPosition="0">
        <references count="2">
          <reference field="4294967294" count="1" selected="0">
            <x v="7"/>
          </reference>
          <reference field="0" count="1" selected="0">
            <x v="5"/>
          </reference>
        </references>
      </pivotArea>
    </chartFormat>
    <chartFormat chart="31" format="247">
      <pivotArea type="data" outline="0" fieldPosition="0">
        <references count="2">
          <reference field="4294967294" count="1" selected="0">
            <x v="7"/>
          </reference>
          <reference field="0" count="1" selected="0">
            <x v="6"/>
          </reference>
        </references>
      </pivotArea>
    </chartFormat>
    <chartFormat chart="31" format="248">
      <pivotArea type="data" outline="0" fieldPosition="0">
        <references count="2">
          <reference field="4294967294" count="1" selected="0">
            <x v="7"/>
          </reference>
          <reference field="0" count="1" selected="0">
            <x v="1"/>
          </reference>
        </references>
      </pivotArea>
    </chartFormat>
    <chartFormat chart="31" format="249">
      <pivotArea type="data" outline="0" fieldPosition="0">
        <references count="2">
          <reference field="4294967294" count="1" selected="0">
            <x v="7"/>
          </reference>
          <reference field="0" count="1" selected="0">
            <x v="18"/>
          </reference>
        </references>
      </pivotArea>
    </chartFormat>
    <chartFormat chart="31" format="250">
      <pivotArea type="data" outline="0" fieldPosition="0">
        <references count="2">
          <reference field="4294967294" count="1" selected="0">
            <x v="7"/>
          </reference>
          <reference field="0" count="1" selected="0">
            <x v="19"/>
          </reference>
        </references>
      </pivotArea>
    </chartFormat>
    <chartFormat chart="31" format="251">
      <pivotArea type="data" outline="0" fieldPosition="0">
        <references count="2">
          <reference field="4294967294" count="1" selected="0">
            <x v="7"/>
          </reference>
          <reference field="0" count="1" selected="0">
            <x v="27"/>
          </reference>
        </references>
      </pivotArea>
    </chartFormat>
    <chartFormat chart="31" format="252">
      <pivotArea type="data" outline="0" fieldPosition="0">
        <references count="2">
          <reference field="4294967294" count="1" selected="0">
            <x v="7"/>
          </reference>
          <reference field="0" count="1" selected="0">
            <x v="17"/>
          </reference>
        </references>
      </pivotArea>
    </chartFormat>
    <chartFormat chart="31" format="253">
      <pivotArea type="data" outline="0" fieldPosition="0">
        <references count="2">
          <reference field="4294967294" count="1" selected="0">
            <x v="7"/>
          </reference>
          <reference field="0" count="1" selected="0">
            <x v="21"/>
          </reference>
        </references>
      </pivotArea>
    </chartFormat>
    <chartFormat chart="31" format="254">
      <pivotArea type="data" outline="0" fieldPosition="0">
        <references count="2">
          <reference field="4294967294" count="1" selected="0">
            <x v="7"/>
          </reference>
          <reference field="0" count="1" selected="0">
            <x v="16"/>
          </reference>
        </references>
      </pivotArea>
    </chartFormat>
    <chartFormat chart="31" format="255">
      <pivotArea type="data" outline="0" fieldPosition="0">
        <references count="2">
          <reference field="4294967294" count="1" selected="0">
            <x v="7"/>
          </reference>
          <reference field="0" count="1" selected="0">
            <x v="24"/>
          </reference>
        </references>
      </pivotArea>
    </chartFormat>
    <chartFormat chart="31" format="256">
      <pivotArea type="data" outline="0" fieldPosition="0">
        <references count="2">
          <reference field="4294967294" count="1" selected="0">
            <x v="7"/>
          </reference>
          <reference field="0" count="1" selected="0">
            <x v="26"/>
          </reference>
        </references>
      </pivotArea>
    </chartFormat>
    <chartFormat chart="31" format="257">
      <pivotArea type="data" outline="0" fieldPosition="0">
        <references count="2">
          <reference field="4294967294" count="1" selected="0">
            <x v="8"/>
          </reference>
          <reference field="0" count="1" selected="0">
            <x v="15"/>
          </reference>
        </references>
      </pivotArea>
    </chartFormat>
    <chartFormat chart="31" format="258">
      <pivotArea type="data" outline="0" fieldPosition="0">
        <references count="2">
          <reference field="4294967294" count="1" selected="0">
            <x v="8"/>
          </reference>
          <reference field="0" count="1" selected="0">
            <x v="28"/>
          </reference>
        </references>
      </pivotArea>
    </chartFormat>
    <chartFormat chart="31" format="259">
      <pivotArea type="data" outline="0" fieldPosition="0">
        <references count="2">
          <reference field="4294967294" count="1" selected="0">
            <x v="8"/>
          </reference>
          <reference field="0" count="1" selected="0">
            <x v="25"/>
          </reference>
        </references>
      </pivotArea>
    </chartFormat>
    <chartFormat chart="31" format="260">
      <pivotArea type="data" outline="0" fieldPosition="0">
        <references count="2">
          <reference field="4294967294" count="1" selected="0">
            <x v="8"/>
          </reference>
          <reference field="0" count="1" selected="0">
            <x v="30"/>
          </reference>
        </references>
      </pivotArea>
    </chartFormat>
    <chartFormat chart="31" format="261">
      <pivotArea type="data" outline="0" fieldPosition="0">
        <references count="2">
          <reference field="4294967294" count="1" selected="0">
            <x v="8"/>
          </reference>
          <reference field="0" count="1" selected="0">
            <x v="7"/>
          </reference>
        </references>
      </pivotArea>
    </chartFormat>
    <chartFormat chart="31" format="262">
      <pivotArea type="data" outline="0" fieldPosition="0">
        <references count="2">
          <reference field="4294967294" count="1" selected="0">
            <x v="8"/>
          </reference>
          <reference field="0" count="1" selected="0">
            <x v="0"/>
          </reference>
        </references>
      </pivotArea>
    </chartFormat>
    <chartFormat chart="31" format="263">
      <pivotArea type="data" outline="0" fieldPosition="0">
        <references count="2">
          <reference field="4294967294" count="1" selected="0">
            <x v="8"/>
          </reference>
          <reference field="0" count="1" selected="0">
            <x v="12"/>
          </reference>
        </references>
      </pivotArea>
    </chartFormat>
    <chartFormat chart="31" format="264">
      <pivotArea type="data" outline="0" fieldPosition="0">
        <references count="2">
          <reference field="4294967294" count="1" selected="0">
            <x v="8"/>
          </reference>
          <reference field="0" count="1" selected="0">
            <x v="23"/>
          </reference>
        </references>
      </pivotArea>
    </chartFormat>
    <chartFormat chart="31" format="265">
      <pivotArea type="data" outline="0" fieldPosition="0">
        <references count="2">
          <reference field="4294967294" count="1" selected="0">
            <x v="8"/>
          </reference>
          <reference field="0" count="1" selected="0">
            <x v="13"/>
          </reference>
        </references>
      </pivotArea>
    </chartFormat>
    <chartFormat chart="31" format="266">
      <pivotArea type="data" outline="0" fieldPosition="0">
        <references count="2">
          <reference field="4294967294" count="1" selected="0">
            <x v="8"/>
          </reference>
          <reference field="0" count="1" selected="0">
            <x v="3"/>
          </reference>
        </references>
      </pivotArea>
    </chartFormat>
    <chartFormat chart="31" format="267">
      <pivotArea type="data" outline="0" fieldPosition="0">
        <references count="2">
          <reference field="4294967294" count="1" selected="0">
            <x v="8"/>
          </reference>
          <reference field="0" count="1" selected="0">
            <x v="8"/>
          </reference>
        </references>
      </pivotArea>
    </chartFormat>
    <chartFormat chart="31" format="268">
      <pivotArea type="data" outline="0" fieldPosition="0">
        <references count="2">
          <reference field="4294967294" count="1" selected="0">
            <x v="8"/>
          </reference>
          <reference field="0" count="1" selected="0">
            <x v="14"/>
          </reference>
        </references>
      </pivotArea>
    </chartFormat>
    <chartFormat chart="31" format="269">
      <pivotArea type="data" outline="0" fieldPosition="0">
        <references count="2">
          <reference field="4294967294" count="1" selected="0">
            <x v="8"/>
          </reference>
          <reference field="0" count="1" selected="0">
            <x v="22"/>
          </reference>
        </references>
      </pivotArea>
    </chartFormat>
    <chartFormat chart="31" format="270">
      <pivotArea type="data" outline="0" fieldPosition="0">
        <references count="2">
          <reference field="4294967294" count="1" selected="0">
            <x v="8"/>
          </reference>
          <reference field="0" count="1" selected="0">
            <x v="2"/>
          </reference>
        </references>
      </pivotArea>
    </chartFormat>
    <chartFormat chart="31" format="271">
      <pivotArea type="data" outline="0" fieldPosition="0">
        <references count="2">
          <reference field="4294967294" count="1" selected="0">
            <x v="8"/>
          </reference>
          <reference field="0" count="1" selected="0">
            <x v="20"/>
          </reference>
        </references>
      </pivotArea>
    </chartFormat>
    <chartFormat chart="31" format="272">
      <pivotArea type="data" outline="0" fieldPosition="0">
        <references count="2">
          <reference field="4294967294" count="1" selected="0">
            <x v="8"/>
          </reference>
          <reference field="0" count="1" selected="0">
            <x v="10"/>
          </reference>
        </references>
      </pivotArea>
    </chartFormat>
    <chartFormat chart="31" format="273">
      <pivotArea type="data" outline="0" fieldPosition="0">
        <references count="2">
          <reference field="4294967294" count="1" selected="0">
            <x v="8"/>
          </reference>
          <reference field="0" count="1" selected="0">
            <x v="4"/>
          </reference>
        </references>
      </pivotArea>
    </chartFormat>
    <chartFormat chart="31" format="274">
      <pivotArea type="data" outline="0" fieldPosition="0">
        <references count="2">
          <reference field="4294967294" count="1" selected="0">
            <x v="8"/>
          </reference>
          <reference field="0" count="1" selected="0">
            <x v="11"/>
          </reference>
        </references>
      </pivotArea>
    </chartFormat>
    <chartFormat chart="31" format="275">
      <pivotArea type="data" outline="0" fieldPosition="0">
        <references count="2">
          <reference field="4294967294" count="1" selected="0">
            <x v="8"/>
          </reference>
          <reference field="0" count="1" selected="0">
            <x v="9"/>
          </reference>
        </references>
      </pivotArea>
    </chartFormat>
    <chartFormat chart="31" format="276">
      <pivotArea type="data" outline="0" fieldPosition="0">
        <references count="2">
          <reference field="4294967294" count="1" selected="0">
            <x v="8"/>
          </reference>
          <reference field="0" count="1" selected="0">
            <x v="29"/>
          </reference>
        </references>
      </pivotArea>
    </chartFormat>
    <chartFormat chart="31" format="277">
      <pivotArea type="data" outline="0" fieldPosition="0">
        <references count="2">
          <reference field="4294967294" count="1" selected="0">
            <x v="8"/>
          </reference>
          <reference field="0" count="1" selected="0">
            <x v="5"/>
          </reference>
        </references>
      </pivotArea>
    </chartFormat>
    <chartFormat chart="31" format="278">
      <pivotArea type="data" outline="0" fieldPosition="0">
        <references count="2">
          <reference field="4294967294" count="1" selected="0">
            <x v="8"/>
          </reference>
          <reference field="0" count="1" selected="0">
            <x v="6"/>
          </reference>
        </references>
      </pivotArea>
    </chartFormat>
    <chartFormat chart="31" format="279">
      <pivotArea type="data" outline="0" fieldPosition="0">
        <references count="2">
          <reference field="4294967294" count="1" selected="0">
            <x v="8"/>
          </reference>
          <reference field="0" count="1" selected="0">
            <x v="1"/>
          </reference>
        </references>
      </pivotArea>
    </chartFormat>
    <chartFormat chart="31" format="280">
      <pivotArea type="data" outline="0" fieldPosition="0">
        <references count="2">
          <reference field="4294967294" count="1" selected="0">
            <x v="8"/>
          </reference>
          <reference field="0" count="1" selected="0">
            <x v="18"/>
          </reference>
        </references>
      </pivotArea>
    </chartFormat>
    <chartFormat chart="31" format="281">
      <pivotArea type="data" outline="0" fieldPosition="0">
        <references count="2">
          <reference field="4294967294" count="1" selected="0">
            <x v="8"/>
          </reference>
          <reference field="0" count="1" selected="0">
            <x v="19"/>
          </reference>
        </references>
      </pivotArea>
    </chartFormat>
    <chartFormat chart="31" format="282">
      <pivotArea type="data" outline="0" fieldPosition="0">
        <references count="2">
          <reference field="4294967294" count="1" selected="0">
            <x v="8"/>
          </reference>
          <reference field="0" count="1" selected="0">
            <x v="27"/>
          </reference>
        </references>
      </pivotArea>
    </chartFormat>
    <chartFormat chart="31" format="283">
      <pivotArea type="data" outline="0" fieldPosition="0">
        <references count="2">
          <reference field="4294967294" count="1" selected="0">
            <x v="8"/>
          </reference>
          <reference field="0" count="1" selected="0">
            <x v="17"/>
          </reference>
        </references>
      </pivotArea>
    </chartFormat>
    <chartFormat chart="31" format="284">
      <pivotArea type="data" outline="0" fieldPosition="0">
        <references count="2">
          <reference field="4294967294" count="1" selected="0">
            <x v="8"/>
          </reference>
          <reference field="0" count="1" selected="0">
            <x v="21"/>
          </reference>
        </references>
      </pivotArea>
    </chartFormat>
    <chartFormat chart="31" format="285">
      <pivotArea type="data" outline="0" fieldPosition="0">
        <references count="2">
          <reference field="4294967294" count="1" selected="0">
            <x v="8"/>
          </reference>
          <reference field="0" count="1" selected="0">
            <x v="16"/>
          </reference>
        </references>
      </pivotArea>
    </chartFormat>
    <chartFormat chart="31" format="286">
      <pivotArea type="data" outline="0" fieldPosition="0">
        <references count="2">
          <reference field="4294967294" count="1" selected="0">
            <x v="8"/>
          </reference>
          <reference field="0" count="1" selected="0">
            <x v="24"/>
          </reference>
        </references>
      </pivotArea>
    </chartFormat>
    <chartFormat chart="31" format="287">
      <pivotArea type="data" outline="0" fieldPosition="0">
        <references count="2">
          <reference field="4294967294" count="1" selected="0">
            <x v="8"/>
          </reference>
          <reference field="0" count="1" selected="0">
            <x v="26"/>
          </reference>
        </references>
      </pivotArea>
    </chartFormat>
    <chartFormat chart="18" format="790">
      <pivotArea type="data" outline="0" fieldPosition="0">
        <references count="2">
          <reference field="4294967294" count="1" selected="0">
            <x v="6"/>
          </reference>
          <reference field="0" count="1" selected="0">
            <x v="15"/>
          </reference>
        </references>
      </pivotArea>
    </chartFormat>
    <chartFormat chart="18" format="791">
      <pivotArea type="data" outline="0" fieldPosition="0">
        <references count="2">
          <reference field="4294967294" count="1" selected="0">
            <x v="6"/>
          </reference>
          <reference field="0" count="1" selected="0">
            <x v="28"/>
          </reference>
        </references>
      </pivotArea>
    </chartFormat>
    <chartFormat chart="18" format="792">
      <pivotArea type="data" outline="0" fieldPosition="0">
        <references count="2">
          <reference field="4294967294" count="1" selected="0">
            <x v="6"/>
          </reference>
          <reference field="0" count="1" selected="0">
            <x v="25"/>
          </reference>
        </references>
      </pivotArea>
    </chartFormat>
    <chartFormat chart="18" format="793">
      <pivotArea type="data" outline="0" fieldPosition="0">
        <references count="2">
          <reference field="4294967294" count="1" selected="0">
            <x v="6"/>
          </reference>
          <reference field="0" count="1" selected="0">
            <x v="30"/>
          </reference>
        </references>
      </pivotArea>
    </chartFormat>
    <chartFormat chart="18" format="794">
      <pivotArea type="data" outline="0" fieldPosition="0">
        <references count="2">
          <reference field="4294967294" count="1" selected="0">
            <x v="6"/>
          </reference>
          <reference field="0" count="1" selected="0">
            <x v="7"/>
          </reference>
        </references>
      </pivotArea>
    </chartFormat>
    <chartFormat chart="18" format="795">
      <pivotArea type="data" outline="0" fieldPosition="0">
        <references count="2">
          <reference field="4294967294" count="1" selected="0">
            <x v="6"/>
          </reference>
          <reference field="0" count="1" selected="0">
            <x v="0"/>
          </reference>
        </references>
      </pivotArea>
    </chartFormat>
    <chartFormat chart="18" format="796">
      <pivotArea type="data" outline="0" fieldPosition="0">
        <references count="2">
          <reference field="4294967294" count="1" selected="0">
            <x v="6"/>
          </reference>
          <reference field="0" count="1" selected="0">
            <x v="12"/>
          </reference>
        </references>
      </pivotArea>
    </chartFormat>
    <chartFormat chart="18" format="797">
      <pivotArea type="data" outline="0" fieldPosition="0">
        <references count="2">
          <reference field="4294967294" count="1" selected="0">
            <x v="6"/>
          </reference>
          <reference field="0" count="1" selected="0">
            <x v="23"/>
          </reference>
        </references>
      </pivotArea>
    </chartFormat>
    <chartFormat chart="18" format="798">
      <pivotArea type="data" outline="0" fieldPosition="0">
        <references count="2">
          <reference field="4294967294" count="1" selected="0">
            <x v="6"/>
          </reference>
          <reference field="0" count="1" selected="0">
            <x v="13"/>
          </reference>
        </references>
      </pivotArea>
    </chartFormat>
    <chartFormat chart="18" format="799">
      <pivotArea type="data" outline="0" fieldPosition="0">
        <references count="2">
          <reference field="4294967294" count="1" selected="0">
            <x v="6"/>
          </reference>
          <reference field="0" count="1" selected="0">
            <x v="3"/>
          </reference>
        </references>
      </pivotArea>
    </chartFormat>
    <chartFormat chart="18" format="800">
      <pivotArea type="data" outline="0" fieldPosition="0">
        <references count="2">
          <reference field="4294967294" count="1" selected="0">
            <x v="6"/>
          </reference>
          <reference field="0" count="1" selected="0">
            <x v="8"/>
          </reference>
        </references>
      </pivotArea>
    </chartFormat>
    <chartFormat chart="18" format="801">
      <pivotArea type="data" outline="0" fieldPosition="0">
        <references count="2">
          <reference field="4294967294" count="1" selected="0">
            <x v="6"/>
          </reference>
          <reference field="0" count="1" selected="0">
            <x v="14"/>
          </reference>
        </references>
      </pivotArea>
    </chartFormat>
    <chartFormat chart="18" format="802">
      <pivotArea type="data" outline="0" fieldPosition="0">
        <references count="2">
          <reference field="4294967294" count="1" selected="0">
            <x v="6"/>
          </reference>
          <reference field="0" count="1" selected="0">
            <x v="22"/>
          </reference>
        </references>
      </pivotArea>
    </chartFormat>
    <chartFormat chart="18" format="803">
      <pivotArea type="data" outline="0" fieldPosition="0">
        <references count="2">
          <reference field="4294967294" count="1" selected="0">
            <x v="6"/>
          </reference>
          <reference field="0" count="1" selected="0">
            <x v="2"/>
          </reference>
        </references>
      </pivotArea>
    </chartFormat>
    <chartFormat chart="18" format="804">
      <pivotArea type="data" outline="0" fieldPosition="0">
        <references count="2">
          <reference field="4294967294" count="1" selected="0">
            <x v="6"/>
          </reference>
          <reference field="0" count="1" selected="0">
            <x v="20"/>
          </reference>
        </references>
      </pivotArea>
    </chartFormat>
    <chartFormat chart="18" format="805">
      <pivotArea type="data" outline="0" fieldPosition="0">
        <references count="2">
          <reference field="4294967294" count="1" selected="0">
            <x v="6"/>
          </reference>
          <reference field="0" count="1" selected="0">
            <x v="10"/>
          </reference>
        </references>
      </pivotArea>
    </chartFormat>
    <chartFormat chart="18" format="806">
      <pivotArea type="data" outline="0" fieldPosition="0">
        <references count="2">
          <reference field="4294967294" count="1" selected="0">
            <x v="6"/>
          </reference>
          <reference field="0" count="1" selected="0">
            <x v="4"/>
          </reference>
        </references>
      </pivotArea>
    </chartFormat>
    <chartFormat chart="18" format="807">
      <pivotArea type="data" outline="0" fieldPosition="0">
        <references count="2">
          <reference field="4294967294" count="1" selected="0">
            <x v="6"/>
          </reference>
          <reference field="0" count="1" selected="0">
            <x v="11"/>
          </reference>
        </references>
      </pivotArea>
    </chartFormat>
    <chartFormat chart="18" format="808">
      <pivotArea type="data" outline="0" fieldPosition="0">
        <references count="2">
          <reference field="4294967294" count="1" selected="0">
            <x v="6"/>
          </reference>
          <reference field="0" count="1" selected="0">
            <x v="9"/>
          </reference>
        </references>
      </pivotArea>
    </chartFormat>
    <chartFormat chart="18" format="809">
      <pivotArea type="data" outline="0" fieldPosition="0">
        <references count="2">
          <reference field="4294967294" count="1" selected="0">
            <x v="6"/>
          </reference>
          <reference field="0" count="1" selected="0">
            <x v="29"/>
          </reference>
        </references>
      </pivotArea>
    </chartFormat>
    <chartFormat chart="18" format="810">
      <pivotArea type="data" outline="0" fieldPosition="0">
        <references count="2">
          <reference field="4294967294" count="1" selected="0">
            <x v="6"/>
          </reference>
          <reference field="0" count="1" selected="0">
            <x v="5"/>
          </reference>
        </references>
      </pivotArea>
    </chartFormat>
    <chartFormat chart="18" format="811">
      <pivotArea type="data" outline="0" fieldPosition="0">
        <references count="2">
          <reference field="4294967294" count="1" selected="0">
            <x v="6"/>
          </reference>
          <reference field="0" count="1" selected="0">
            <x v="6"/>
          </reference>
        </references>
      </pivotArea>
    </chartFormat>
    <chartFormat chart="18" format="812">
      <pivotArea type="data" outline="0" fieldPosition="0">
        <references count="2">
          <reference field="4294967294" count="1" selected="0">
            <x v="6"/>
          </reference>
          <reference field="0" count="1" selected="0">
            <x v="1"/>
          </reference>
        </references>
      </pivotArea>
    </chartFormat>
    <chartFormat chart="18" format="813">
      <pivotArea type="data" outline="0" fieldPosition="0">
        <references count="2">
          <reference field="4294967294" count="1" selected="0">
            <x v="6"/>
          </reference>
          <reference field="0" count="1" selected="0">
            <x v="18"/>
          </reference>
        </references>
      </pivotArea>
    </chartFormat>
    <chartFormat chart="18" format="814">
      <pivotArea type="data" outline="0" fieldPosition="0">
        <references count="2">
          <reference field="4294967294" count="1" selected="0">
            <x v="6"/>
          </reference>
          <reference field="0" count="1" selected="0">
            <x v="19"/>
          </reference>
        </references>
      </pivotArea>
    </chartFormat>
    <chartFormat chart="18" format="815">
      <pivotArea type="data" outline="0" fieldPosition="0">
        <references count="2">
          <reference field="4294967294" count="1" selected="0">
            <x v="6"/>
          </reference>
          <reference field="0" count="1" selected="0">
            <x v="27"/>
          </reference>
        </references>
      </pivotArea>
    </chartFormat>
    <chartFormat chart="18" format="816">
      <pivotArea type="data" outline="0" fieldPosition="0">
        <references count="2">
          <reference field="4294967294" count="1" selected="0">
            <x v="6"/>
          </reference>
          <reference field="0" count="1" selected="0">
            <x v="17"/>
          </reference>
        </references>
      </pivotArea>
    </chartFormat>
    <chartFormat chart="18" format="817">
      <pivotArea type="data" outline="0" fieldPosition="0">
        <references count="2">
          <reference field="4294967294" count="1" selected="0">
            <x v="6"/>
          </reference>
          <reference field="0" count="1" selected="0">
            <x v="21"/>
          </reference>
        </references>
      </pivotArea>
    </chartFormat>
    <chartFormat chart="18" format="818">
      <pivotArea type="data" outline="0" fieldPosition="0">
        <references count="2">
          <reference field="4294967294" count="1" selected="0">
            <x v="6"/>
          </reference>
          <reference field="0" count="1" selected="0">
            <x v="16"/>
          </reference>
        </references>
      </pivotArea>
    </chartFormat>
    <chartFormat chart="18" format="819">
      <pivotArea type="data" outline="0" fieldPosition="0">
        <references count="2">
          <reference field="4294967294" count="1" selected="0">
            <x v="6"/>
          </reference>
          <reference field="0" count="1" selected="0">
            <x v="24"/>
          </reference>
        </references>
      </pivotArea>
    </chartFormat>
    <chartFormat chart="18" format="820">
      <pivotArea type="data" outline="0" fieldPosition="0">
        <references count="2">
          <reference field="4294967294" count="1" selected="0">
            <x v="6"/>
          </reference>
          <reference field="0" count="1" selected="0">
            <x v="26"/>
          </reference>
        </references>
      </pivotArea>
    </chartFormat>
    <chartFormat chart="18" format="821">
      <pivotArea type="data" outline="0" fieldPosition="0">
        <references count="2">
          <reference field="4294967294" count="1" selected="0">
            <x v="7"/>
          </reference>
          <reference field="0" count="1" selected="0">
            <x v="15"/>
          </reference>
        </references>
      </pivotArea>
    </chartFormat>
    <chartFormat chart="18" format="822">
      <pivotArea type="data" outline="0" fieldPosition="0">
        <references count="2">
          <reference field="4294967294" count="1" selected="0">
            <x v="7"/>
          </reference>
          <reference field="0" count="1" selected="0">
            <x v="28"/>
          </reference>
        </references>
      </pivotArea>
    </chartFormat>
    <chartFormat chart="18" format="823">
      <pivotArea type="data" outline="0" fieldPosition="0">
        <references count="2">
          <reference field="4294967294" count="1" selected="0">
            <x v="7"/>
          </reference>
          <reference field="0" count="1" selected="0">
            <x v="25"/>
          </reference>
        </references>
      </pivotArea>
    </chartFormat>
    <chartFormat chart="18" format="824">
      <pivotArea type="data" outline="0" fieldPosition="0">
        <references count="2">
          <reference field="4294967294" count="1" selected="0">
            <x v="7"/>
          </reference>
          <reference field="0" count="1" selected="0">
            <x v="30"/>
          </reference>
        </references>
      </pivotArea>
    </chartFormat>
    <chartFormat chart="18" format="825">
      <pivotArea type="data" outline="0" fieldPosition="0">
        <references count="2">
          <reference field="4294967294" count="1" selected="0">
            <x v="7"/>
          </reference>
          <reference field="0" count="1" selected="0">
            <x v="7"/>
          </reference>
        </references>
      </pivotArea>
    </chartFormat>
    <chartFormat chart="18" format="826">
      <pivotArea type="data" outline="0" fieldPosition="0">
        <references count="2">
          <reference field="4294967294" count="1" selected="0">
            <x v="7"/>
          </reference>
          <reference field="0" count="1" selected="0">
            <x v="0"/>
          </reference>
        </references>
      </pivotArea>
    </chartFormat>
    <chartFormat chart="18" format="827">
      <pivotArea type="data" outline="0" fieldPosition="0">
        <references count="2">
          <reference field="4294967294" count="1" selected="0">
            <x v="7"/>
          </reference>
          <reference field="0" count="1" selected="0">
            <x v="12"/>
          </reference>
        </references>
      </pivotArea>
    </chartFormat>
    <chartFormat chart="18" format="828">
      <pivotArea type="data" outline="0" fieldPosition="0">
        <references count="2">
          <reference field="4294967294" count="1" selected="0">
            <x v="7"/>
          </reference>
          <reference field="0" count="1" selected="0">
            <x v="23"/>
          </reference>
        </references>
      </pivotArea>
    </chartFormat>
    <chartFormat chart="18" format="829">
      <pivotArea type="data" outline="0" fieldPosition="0">
        <references count="2">
          <reference field="4294967294" count="1" selected="0">
            <x v="7"/>
          </reference>
          <reference field="0" count="1" selected="0">
            <x v="13"/>
          </reference>
        </references>
      </pivotArea>
    </chartFormat>
    <chartFormat chart="18" format="830">
      <pivotArea type="data" outline="0" fieldPosition="0">
        <references count="2">
          <reference field="4294967294" count="1" selected="0">
            <x v="7"/>
          </reference>
          <reference field="0" count="1" selected="0">
            <x v="3"/>
          </reference>
        </references>
      </pivotArea>
    </chartFormat>
    <chartFormat chart="18" format="831">
      <pivotArea type="data" outline="0" fieldPosition="0">
        <references count="2">
          <reference field="4294967294" count="1" selected="0">
            <x v="7"/>
          </reference>
          <reference field="0" count="1" selected="0">
            <x v="8"/>
          </reference>
        </references>
      </pivotArea>
    </chartFormat>
    <chartFormat chart="18" format="832">
      <pivotArea type="data" outline="0" fieldPosition="0">
        <references count="2">
          <reference field="4294967294" count="1" selected="0">
            <x v="7"/>
          </reference>
          <reference field="0" count="1" selected="0">
            <x v="14"/>
          </reference>
        </references>
      </pivotArea>
    </chartFormat>
    <chartFormat chart="18" format="833">
      <pivotArea type="data" outline="0" fieldPosition="0">
        <references count="2">
          <reference field="4294967294" count="1" selected="0">
            <x v="7"/>
          </reference>
          <reference field="0" count="1" selected="0">
            <x v="22"/>
          </reference>
        </references>
      </pivotArea>
    </chartFormat>
    <chartFormat chart="18" format="834">
      <pivotArea type="data" outline="0" fieldPosition="0">
        <references count="2">
          <reference field="4294967294" count="1" selected="0">
            <x v="7"/>
          </reference>
          <reference field="0" count="1" selected="0">
            <x v="2"/>
          </reference>
        </references>
      </pivotArea>
    </chartFormat>
    <chartFormat chart="18" format="835">
      <pivotArea type="data" outline="0" fieldPosition="0">
        <references count="2">
          <reference field="4294967294" count="1" selected="0">
            <x v="7"/>
          </reference>
          <reference field="0" count="1" selected="0">
            <x v="20"/>
          </reference>
        </references>
      </pivotArea>
    </chartFormat>
    <chartFormat chart="18" format="836">
      <pivotArea type="data" outline="0" fieldPosition="0">
        <references count="2">
          <reference field="4294967294" count="1" selected="0">
            <x v="7"/>
          </reference>
          <reference field="0" count="1" selected="0">
            <x v="10"/>
          </reference>
        </references>
      </pivotArea>
    </chartFormat>
    <chartFormat chart="18" format="837">
      <pivotArea type="data" outline="0" fieldPosition="0">
        <references count="2">
          <reference field="4294967294" count="1" selected="0">
            <x v="7"/>
          </reference>
          <reference field="0" count="1" selected="0">
            <x v="4"/>
          </reference>
        </references>
      </pivotArea>
    </chartFormat>
    <chartFormat chart="18" format="838">
      <pivotArea type="data" outline="0" fieldPosition="0">
        <references count="2">
          <reference field="4294967294" count="1" selected="0">
            <x v="7"/>
          </reference>
          <reference field="0" count="1" selected="0">
            <x v="11"/>
          </reference>
        </references>
      </pivotArea>
    </chartFormat>
    <chartFormat chart="18" format="839">
      <pivotArea type="data" outline="0" fieldPosition="0">
        <references count="2">
          <reference field="4294967294" count="1" selected="0">
            <x v="7"/>
          </reference>
          <reference field="0" count="1" selected="0">
            <x v="9"/>
          </reference>
        </references>
      </pivotArea>
    </chartFormat>
    <chartFormat chart="18" format="840">
      <pivotArea type="data" outline="0" fieldPosition="0">
        <references count="2">
          <reference field="4294967294" count="1" selected="0">
            <x v="7"/>
          </reference>
          <reference field="0" count="1" selected="0">
            <x v="29"/>
          </reference>
        </references>
      </pivotArea>
    </chartFormat>
    <chartFormat chart="18" format="841">
      <pivotArea type="data" outline="0" fieldPosition="0">
        <references count="2">
          <reference field="4294967294" count="1" selected="0">
            <x v="7"/>
          </reference>
          <reference field="0" count="1" selected="0">
            <x v="5"/>
          </reference>
        </references>
      </pivotArea>
    </chartFormat>
    <chartFormat chart="18" format="842">
      <pivotArea type="data" outline="0" fieldPosition="0">
        <references count="2">
          <reference field="4294967294" count="1" selected="0">
            <x v="7"/>
          </reference>
          <reference field="0" count="1" selected="0">
            <x v="6"/>
          </reference>
        </references>
      </pivotArea>
    </chartFormat>
    <chartFormat chart="18" format="843">
      <pivotArea type="data" outline="0" fieldPosition="0">
        <references count="2">
          <reference field="4294967294" count="1" selected="0">
            <x v="7"/>
          </reference>
          <reference field="0" count="1" selected="0">
            <x v="1"/>
          </reference>
        </references>
      </pivotArea>
    </chartFormat>
    <chartFormat chart="18" format="844">
      <pivotArea type="data" outline="0" fieldPosition="0">
        <references count="2">
          <reference field="4294967294" count="1" selected="0">
            <x v="7"/>
          </reference>
          <reference field="0" count="1" selected="0">
            <x v="18"/>
          </reference>
        </references>
      </pivotArea>
    </chartFormat>
    <chartFormat chart="18" format="845">
      <pivotArea type="data" outline="0" fieldPosition="0">
        <references count="2">
          <reference field="4294967294" count="1" selected="0">
            <x v="7"/>
          </reference>
          <reference field="0" count="1" selected="0">
            <x v="19"/>
          </reference>
        </references>
      </pivotArea>
    </chartFormat>
    <chartFormat chart="18" format="846">
      <pivotArea type="data" outline="0" fieldPosition="0">
        <references count="2">
          <reference field="4294967294" count="1" selected="0">
            <x v="7"/>
          </reference>
          <reference field="0" count="1" selected="0">
            <x v="27"/>
          </reference>
        </references>
      </pivotArea>
    </chartFormat>
    <chartFormat chart="18" format="847">
      <pivotArea type="data" outline="0" fieldPosition="0">
        <references count="2">
          <reference field="4294967294" count="1" selected="0">
            <x v="7"/>
          </reference>
          <reference field="0" count="1" selected="0">
            <x v="17"/>
          </reference>
        </references>
      </pivotArea>
    </chartFormat>
    <chartFormat chart="18" format="848">
      <pivotArea type="data" outline="0" fieldPosition="0">
        <references count="2">
          <reference field="4294967294" count="1" selected="0">
            <x v="7"/>
          </reference>
          <reference field="0" count="1" selected="0">
            <x v="21"/>
          </reference>
        </references>
      </pivotArea>
    </chartFormat>
    <chartFormat chart="18" format="849">
      <pivotArea type="data" outline="0" fieldPosition="0">
        <references count="2">
          <reference field="4294967294" count="1" selected="0">
            <x v="7"/>
          </reference>
          <reference field="0" count="1" selected="0">
            <x v="16"/>
          </reference>
        </references>
      </pivotArea>
    </chartFormat>
    <chartFormat chart="18" format="850">
      <pivotArea type="data" outline="0" fieldPosition="0">
        <references count="2">
          <reference field="4294967294" count="1" selected="0">
            <x v="7"/>
          </reference>
          <reference field="0" count="1" selected="0">
            <x v="24"/>
          </reference>
        </references>
      </pivotArea>
    </chartFormat>
    <chartFormat chart="18" format="851">
      <pivotArea type="data" outline="0" fieldPosition="0">
        <references count="2">
          <reference field="4294967294" count="1" selected="0">
            <x v="7"/>
          </reference>
          <reference field="0" count="1" selected="0">
            <x v="26"/>
          </reference>
        </references>
      </pivotArea>
    </chartFormat>
    <chartFormat chart="18" format="852">
      <pivotArea type="data" outline="0" fieldPosition="0">
        <references count="2">
          <reference field="4294967294" count="1" selected="0">
            <x v="8"/>
          </reference>
          <reference field="0" count="1" selected="0">
            <x v="15"/>
          </reference>
        </references>
      </pivotArea>
    </chartFormat>
    <chartFormat chart="18" format="853">
      <pivotArea type="data" outline="0" fieldPosition="0">
        <references count="2">
          <reference field="4294967294" count="1" selected="0">
            <x v="8"/>
          </reference>
          <reference field="0" count="1" selected="0">
            <x v="28"/>
          </reference>
        </references>
      </pivotArea>
    </chartFormat>
    <chartFormat chart="18" format="854">
      <pivotArea type="data" outline="0" fieldPosition="0">
        <references count="2">
          <reference field="4294967294" count="1" selected="0">
            <x v="8"/>
          </reference>
          <reference field="0" count="1" selected="0">
            <x v="25"/>
          </reference>
        </references>
      </pivotArea>
    </chartFormat>
    <chartFormat chart="18" format="855">
      <pivotArea type="data" outline="0" fieldPosition="0">
        <references count="2">
          <reference field="4294967294" count="1" selected="0">
            <x v="8"/>
          </reference>
          <reference field="0" count="1" selected="0">
            <x v="30"/>
          </reference>
        </references>
      </pivotArea>
    </chartFormat>
    <chartFormat chart="18" format="856">
      <pivotArea type="data" outline="0" fieldPosition="0">
        <references count="2">
          <reference field="4294967294" count="1" selected="0">
            <x v="8"/>
          </reference>
          <reference field="0" count="1" selected="0">
            <x v="7"/>
          </reference>
        </references>
      </pivotArea>
    </chartFormat>
    <chartFormat chart="18" format="857">
      <pivotArea type="data" outline="0" fieldPosition="0">
        <references count="2">
          <reference field="4294967294" count="1" selected="0">
            <x v="8"/>
          </reference>
          <reference field="0" count="1" selected="0">
            <x v="0"/>
          </reference>
        </references>
      </pivotArea>
    </chartFormat>
    <chartFormat chart="18" format="858">
      <pivotArea type="data" outline="0" fieldPosition="0">
        <references count="2">
          <reference field="4294967294" count="1" selected="0">
            <x v="8"/>
          </reference>
          <reference field="0" count="1" selected="0">
            <x v="12"/>
          </reference>
        </references>
      </pivotArea>
    </chartFormat>
    <chartFormat chart="18" format="859">
      <pivotArea type="data" outline="0" fieldPosition="0">
        <references count="2">
          <reference field="4294967294" count="1" selected="0">
            <x v="8"/>
          </reference>
          <reference field="0" count="1" selected="0">
            <x v="23"/>
          </reference>
        </references>
      </pivotArea>
    </chartFormat>
    <chartFormat chart="18" format="860">
      <pivotArea type="data" outline="0" fieldPosition="0">
        <references count="2">
          <reference field="4294967294" count="1" selected="0">
            <x v="8"/>
          </reference>
          <reference field="0" count="1" selected="0">
            <x v="13"/>
          </reference>
        </references>
      </pivotArea>
    </chartFormat>
    <chartFormat chart="18" format="861">
      <pivotArea type="data" outline="0" fieldPosition="0">
        <references count="2">
          <reference field="4294967294" count="1" selected="0">
            <x v="8"/>
          </reference>
          <reference field="0" count="1" selected="0">
            <x v="3"/>
          </reference>
        </references>
      </pivotArea>
    </chartFormat>
    <chartFormat chart="18" format="862">
      <pivotArea type="data" outline="0" fieldPosition="0">
        <references count="2">
          <reference field="4294967294" count="1" selected="0">
            <x v="8"/>
          </reference>
          <reference field="0" count="1" selected="0">
            <x v="8"/>
          </reference>
        </references>
      </pivotArea>
    </chartFormat>
    <chartFormat chart="18" format="863">
      <pivotArea type="data" outline="0" fieldPosition="0">
        <references count="2">
          <reference field="4294967294" count="1" selected="0">
            <x v="8"/>
          </reference>
          <reference field="0" count="1" selected="0">
            <x v="14"/>
          </reference>
        </references>
      </pivotArea>
    </chartFormat>
    <chartFormat chart="18" format="864">
      <pivotArea type="data" outline="0" fieldPosition="0">
        <references count="2">
          <reference field="4294967294" count="1" selected="0">
            <x v="8"/>
          </reference>
          <reference field="0" count="1" selected="0">
            <x v="22"/>
          </reference>
        </references>
      </pivotArea>
    </chartFormat>
    <chartFormat chart="18" format="865">
      <pivotArea type="data" outline="0" fieldPosition="0">
        <references count="2">
          <reference field="4294967294" count="1" selected="0">
            <x v="8"/>
          </reference>
          <reference field="0" count="1" selected="0">
            <x v="2"/>
          </reference>
        </references>
      </pivotArea>
    </chartFormat>
    <chartFormat chart="18" format="866">
      <pivotArea type="data" outline="0" fieldPosition="0">
        <references count="2">
          <reference field="4294967294" count="1" selected="0">
            <x v="8"/>
          </reference>
          <reference field="0" count="1" selected="0">
            <x v="20"/>
          </reference>
        </references>
      </pivotArea>
    </chartFormat>
    <chartFormat chart="18" format="867">
      <pivotArea type="data" outline="0" fieldPosition="0">
        <references count="2">
          <reference field="4294967294" count="1" selected="0">
            <x v="8"/>
          </reference>
          <reference field="0" count="1" selected="0">
            <x v="10"/>
          </reference>
        </references>
      </pivotArea>
    </chartFormat>
    <chartFormat chart="18" format="868">
      <pivotArea type="data" outline="0" fieldPosition="0">
        <references count="2">
          <reference field="4294967294" count="1" selected="0">
            <x v="8"/>
          </reference>
          <reference field="0" count="1" selected="0">
            <x v="4"/>
          </reference>
        </references>
      </pivotArea>
    </chartFormat>
    <chartFormat chart="18" format="869">
      <pivotArea type="data" outline="0" fieldPosition="0">
        <references count="2">
          <reference field="4294967294" count="1" selected="0">
            <x v="8"/>
          </reference>
          <reference field="0" count="1" selected="0">
            <x v="11"/>
          </reference>
        </references>
      </pivotArea>
    </chartFormat>
    <chartFormat chart="18" format="870">
      <pivotArea type="data" outline="0" fieldPosition="0">
        <references count="2">
          <reference field="4294967294" count="1" selected="0">
            <x v="8"/>
          </reference>
          <reference field="0" count="1" selected="0">
            <x v="9"/>
          </reference>
        </references>
      </pivotArea>
    </chartFormat>
    <chartFormat chart="18" format="871">
      <pivotArea type="data" outline="0" fieldPosition="0">
        <references count="2">
          <reference field="4294967294" count="1" selected="0">
            <x v="8"/>
          </reference>
          <reference field="0" count="1" selected="0">
            <x v="29"/>
          </reference>
        </references>
      </pivotArea>
    </chartFormat>
    <chartFormat chart="18" format="872">
      <pivotArea type="data" outline="0" fieldPosition="0">
        <references count="2">
          <reference field="4294967294" count="1" selected="0">
            <x v="8"/>
          </reference>
          <reference field="0" count="1" selected="0">
            <x v="5"/>
          </reference>
        </references>
      </pivotArea>
    </chartFormat>
    <chartFormat chart="18" format="873">
      <pivotArea type="data" outline="0" fieldPosition="0">
        <references count="2">
          <reference field="4294967294" count="1" selected="0">
            <x v="8"/>
          </reference>
          <reference field="0" count="1" selected="0">
            <x v="6"/>
          </reference>
        </references>
      </pivotArea>
    </chartFormat>
    <chartFormat chart="18" format="874">
      <pivotArea type="data" outline="0" fieldPosition="0">
        <references count="2">
          <reference field="4294967294" count="1" selected="0">
            <x v="8"/>
          </reference>
          <reference field="0" count="1" selected="0">
            <x v="1"/>
          </reference>
        </references>
      </pivotArea>
    </chartFormat>
    <chartFormat chart="18" format="875">
      <pivotArea type="data" outline="0" fieldPosition="0">
        <references count="2">
          <reference field="4294967294" count="1" selected="0">
            <x v="8"/>
          </reference>
          <reference field="0" count="1" selected="0">
            <x v="18"/>
          </reference>
        </references>
      </pivotArea>
    </chartFormat>
    <chartFormat chart="18" format="876">
      <pivotArea type="data" outline="0" fieldPosition="0">
        <references count="2">
          <reference field="4294967294" count="1" selected="0">
            <x v="8"/>
          </reference>
          <reference field="0" count="1" selected="0">
            <x v="19"/>
          </reference>
        </references>
      </pivotArea>
    </chartFormat>
    <chartFormat chart="18" format="877">
      <pivotArea type="data" outline="0" fieldPosition="0">
        <references count="2">
          <reference field="4294967294" count="1" selected="0">
            <x v="8"/>
          </reference>
          <reference field="0" count="1" selected="0">
            <x v="27"/>
          </reference>
        </references>
      </pivotArea>
    </chartFormat>
    <chartFormat chart="18" format="878">
      <pivotArea type="data" outline="0" fieldPosition="0">
        <references count="2">
          <reference field="4294967294" count="1" selected="0">
            <x v="8"/>
          </reference>
          <reference field="0" count="1" selected="0">
            <x v="17"/>
          </reference>
        </references>
      </pivotArea>
    </chartFormat>
    <chartFormat chart="18" format="879">
      <pivotArea type="data" outline="0" fieldPosition="0">
        <references count="2">
          <reference field="4294967294" count="1" selected="0">
            <x v="8"/>
          </reference>
          <reference field="0" count="1" selected="0">
            <x v="21"/>
          </reference>
        </references>
      </pivotArea>
    </chartFormat>
    <chartFormat chart="18" format="880">
      <pivotArea type="data" outline="0" fieldPosition="0">
        <references count="2">
          <reference field="4294967294" count="1" selected="0">
            <x v="8"/>
          </reference>
          <reference field="0" count="1" selected="0">
            <x v="16"/>
          </reference>
        </references>
      </pivotArea>
    </chartFormat>
    <chartFormat chart="18" format="881">
      <pivotArea type="data" outline="0" fieldPosition="0">
        <references count="2">
          <reference field="4294967294" count="1" selected="0">
            <x v="8"/>
          </reference>
          <reference field="0" count="1" selected="0">
            <x v="24"/>
          </reference>
        </references>
      </pivotArea>
    </chartFormat>
    <chartFormat chart="18" format="882">
      <pivotArea type="data" outline="0" fieldPosition="0">
        <references count="2">
          <reference field="4294967294" count="1" selected="0">
            <x v="8"/>
          </reference>
          <reference field="0" count="1" selected="0">
            <x v="26"/>
          </reference>
        </references>
      </pivotArea>
    </chartFormat>
    <chartFormat chart="8" format="405">
      <pivotArea type="data" outline="0" fieldPosition="0">
        <references count="2">
          <reference field="4294967294" count="1" selected="0">
            <x v="6"/>
          </reference>
          <reference field="0" count="1" selected="0">
            <x v="15"/>
          </reference>
        </references>
      </pivotArea>
    </chartFormat>
    <chartFormat chart="8" format="406">
      <pivotArea type="data" outline="0" fieldPosition="0">
        <references count="2">
          <reference field="4294967294" count="1" selected="0">
            <x v="6"/>
          </reference>
          <reference field="0" count="1" selected="0">
            <x v="28"/>
          </reference>
        </references>
      </pivotArea>
    </chartFormat>
    <chartFormat chart="8" format="407">
      <pivotArea type="data" outline="0" fieldPosition="0">
        <references count="2">
          <reference field="4294967294" count="1" selected="0">
            <x v="6"/>
          </reference>
          <reference field="0" count="1" selected="0">
            <x v="25"/>
          </reference>
        </references>
      </pivotArea>
    </chartFormat>
    <chartFormat chart="8" format="408">
      <pivotArea type="data" outline="0" fieldPosition="0">
        <references count="2">
          <reference field="4294967294" count="1" selected="0">
            <x v="6"/>
          </reference>
          <reference field="0" count="1" selected="0">
            <x v="30"/>
          </reference>
        </references>
      </pivotArea>
    </chartFormat>
    <chartFormat chart="8" format="409">
      <pivotArea type="data" outline="0" fieldPosition="0">
        <references count="2">
          <reference field="4294967294" count="1" selected="0">
            <x v="6"/>
          </reference>
          <reference field="0" count="1" selected="0">
            <x v="7"/>
          </reference>
        </references>
      </pivotArea>
    </chartFormat>
    <chartFormat chart="8" format="410">
      <pivotArea type="data" outline="0" fieldPosition="0">
        <references count="2">
          <reference field="4294967294" count="1" selected="0">
            <x v="6"/>
          </reference>
          <reference field="0" count="1" selected="0">
            <x v="0"/>
          </reference>
        </references>
      </pivotArea>
    </chartFormat>
    <chartFormat chart="8" format="411">
      <pivotArea type="data" outline="0" fieldPosition="0">
        <references count="2">
          <reference field="4294967294" count="1" selected="0">
            <x v="6"/>
          </reference>
          <reference field="0" count="1" selected="0">
            <x v="12"/>
          </reference>
        </references>
      </pivotArea>
    </chartFormat>
    <chartFormat chart="8" format="412">
      <pivotArea type="data" outline="0" fieldPosition="0">
        <references count="2">
          <reference field="4294967294" count="1" selected="0">
            <x v="6"/>
          </reference>
          <reference field="0" count="1" selected="0">
            <x v="23"/>
          </reference>
        </references>
      </pivotArea>
    </chartFormat>
    <chartFormat chart="8" format="413">
      <pivotArea type="data" outline="0" fieldPosition="0">
        <references count="2">
          <reference field="4294967294" count="1" selected="0">
            <x v="6"/>
          </reference>
          <reference field="0" count="1" selected="0">
            <x v="13"/>
          </reference>
        </references>
      </pivotArea>
    </chartFormat>
    <chartFormat chart="8" format="414">
      <pivotArea type="data" outline="0" fieldPosition="0">
        <references count="2">
          <reference field="4294967294" count="1" selected="0">
            <x v="6"/>
          </reference>
          <reference field="0" count="1" selected="0">
            <x v="3"/>
          </reference>
        </references>
      </pivotArea>
    </chartFormat>
    <chartFormat chart="8" format="415">
      <pivotArea type="data" outline="0" fieldPosition="0">
        <references count="2">
          <reference field="4294967294" count="1" selected="0">
            <x v="6"/>
          </reference>
          <reference field="0" count="1" selected="0">
            <x v="8"/>
          </reference>
        </references>
      </pivotArea>
    </chartFormat>
    <chartFormat chart="8" format="416">
      <pivotArea type="data" outline="0" fieldPosition="0">
        <references count="2">
          <reference field="4294967294" count="1" selected="0">
            <x v="6"/>
          </reference>
          <reference field="0" count="1" selected="0">
            <x v="14"/>
          </reference>
        </references>
      </pivotArea>
    </chartFormat>
    <chartFormat chart="8" format="417">
      <pivotArea type="data" outline="0" fieldPosition="0">
        <references count="2">
          <reference field="4294967294" count="1" selected="0">
            <x v="6"/>
          </reference>
          <reference field="0" count="1" selected="0">
            <x v="22"/>
          </reference>
        </references>
      </pivotArea>
    </chartFormat>
    <chartFormat chart="8" format="418">
      <pivotArea type="data" outline="0" fieldPosition="0">
        <references count="2">
          <reference field="4294967294" count="1" selected="0">
            <x v="6"/>
          </reference>
          <reference field="0" count="1" selected="0">
            <x v="2"/>
          </reference>
        </references>
      </pivotArea>
    </chartFormat>
    <chartFormat chart="8" format="419">
      <pivotArea type="data" outline="0" fieldPosition="0">
        <references count="2">
          <reference field="4294967294" count="1" selected="0">
            <x v="6"/>
          </reference>
          <reference field="0" count="1" selected="0">
            <x v="20"/>
          </reference>
        </references>
      </pivotArea>
    </chartFormat>
    <chartFormat chart="8" format="420">
      <pivotArea type="data" outline="0" fieldPosition="0">
        <references count="2">
          <reference field="4294967294" count="1" selected="0">
            <x v="6"/>
          </reference>
          <reference field="0" count="1" selected="0">
            <x v="10"/>
          </reference>
        </references>
      </pivotArea>
    </chartFormat>
    <chartFormat chart="8" format="421">
      <pivotArea type="data" outline="0" fieldPosition="0">
        <references count="2">
          <reference field="4294967294" count="1" selected="0">
            <x v="6"/>
          </reference>
          <reference field="0" count="1" selected="0">
            <x v="4"/>
          </reference>
        </references>
      </pivotArea>
    </chartFormat>
    <chartFormat chart="8" format="422">
      <pivotArea type="data" outline="0" fieldPosition="0">
        <references count="2">
          <reference field="4294967294" count="1" selected="0">
            <x v="6"/>
          </reference>
          <reference field="0" count="1" selected="0">
            <x v="11"/>
          </reference>
        </references>
      </pivotArea>
    </chartFormat>
    <chartFormat chart="8" format="423">
      <pivotArea type="data" outline="0" fieldPosition="0">
        <references count="2">
          <reference field="4294967294" count="1" selected="0">
            <x v="6"/>
          </reference>
          <reference field="0" count="1" selected="0">
            <x v="9"/>
          </reference>
        </references>
      </pivotArea>
    </chartFormat>
    <chartFormat chart="8" format="424">
      <pivotArea type="data" outline="0" fieldPosition="0">
        <references count="2">
          <reference field="4294967294" count="1" selected="0">
            <x v="6"/>
          </reference>
          <reference field="0" count="1" selected="0">
            <x v="29"/>
          </reference>
        </references>
      </pivotArea>
    </chartFormat>
    <chartFormat chart="8" format="425">
      <pivotArea type="data" outline="0" fieldPosition="0">
        <references count="2">
          <reference field="4294967294" count="1" selected="0">
            <x v="6"/>
          </reference>
          <reference field="0" count="1" selected="0">
            <x v="5"/>
          </reference>
        </references>
      </pivotArea>
    </chartFormat>
    <chartFormat chart="8" format="426">
      <pivotArea type="data" outline="0" fieldPosition="0">
        <references count="2">
          <reference field="4294967294" count="1" selected="0">
            <x v="6"/>
          </reference>
          <reference field="0" count="1" selected="0">
            <x v="6"/>
          </reference>
        </references>
      </pivotArea>
    </chartFormat>
    <chartFormat chart="8" format="427">
      <pivotArea type="data" outline="0" fieldPosition="0">
        <references count="2">
          <reference field="4294967294" count="1" selected="0">
            <x v="6"/>
          </reference>
          <reference field="0" count="1" selected="0">
            <x v="1"/>
          </reference>
        </references>
      </pivotArea>
    </chartFormat>
    <chartFormat chart="8" format="428">
      <pivotArea type="data" outline="0" fieldPosition="0">
        <references count="2">
          <reference field="4294967294" count="1" selected="0">
            <x v="6"/>
          </reference>
          <reference field="0" count="1" selected="0">
            <x v="18"/>
          </reference>
        </references>
      </pivotArea>
    </chartFormat>
    <chartFormat chart="8" format="429">
      <pivotArea type="data" outline="0" fieldPosition="0">
        <references count="2">
          <reference field="4294967294" count="1" selected="0">
            <x v="6"/>
          </reference>
          <reference field="0" count="1" selected="0">
            <x v="19"/>
          </reference>
        </references>
      </pivotArea>
    </chartFormat>
    <chartFormat chart="8" format="430">
      <pivotArea type="data" outline="0" fieldPosition="0">
        <references count="2">
          <reference field="4294967294" count="1" selected="0">
            <x v="6"/>
          </reference>
          <reference field="0" count="1" selected="0">
            <x v="27"/>
          </reference>
        </references>
      </pivotArea>
    </chartFormat>
    <chartFormat chart="8" format="431">
      <pivotArea type="data" outline="0" fieldPosition="0">
        <references count="2">
          <reference field="4294967294" count="1" selected="0">
            <x v="6"/>
          </reference>
          <reference field="0" count="1" selected="0">
            <x v="17"/>
          </reference>
        </references>
      </pivotArea>
    </chartFormat>
    <chartFormat chart="8" format="432">
      <pivotArea type="data" outline="0" fieldPosition="0">
        <references count="2">
          <reference field="4294967294" count="1" selected="0">
            <x v="6"/>
          </reference>
          <reference field="0" count="1" selected="0">
            <x v="21"/>
          </reference>
        </references>
      </pivotArea>
    </chartFormat>
    <chartFormat chart="8" format="433">
      <pivotArea type="data" outline="0" fieldPosition="0">
        <references count="2">
          <reference field="4294967294" count="1" selected="0">
            <x v="6"/>
          </reference>
          <reference field="0" count="1" selected="0">
            <x v="16"/>
          </reference>
        </references>
      </pivotArea>
    </chartFormat>
    <chartFormat chart="8" format="434">
      <pivotArea type="data" outline="0" fieldPosition="0">
        <references count="2">
          <reference field="4294967294" count="1" selected="0">
            <x v="6"/>
          </reference>
          <reference field="0" count="1" selected="0">
            <x v="24"/>
          </reference>
        </references>
      </pivotArea>
    </chartFormat>
    <chartFormat chart="8" format="435">
      <pivotArea type="data" outline="0" fieldPosition="0">
        <references count="2">
          <reference field="4294967294" count="1" selected="0">
            <x v="6"/>
          </reference>
          <reference field="0" count="1" selected="0">
            <x v="26"/>
          </reference>
        </references>
      </pivotArea>
    </chartFormat>
    <chartFormat chart="8" format="436">
      <pivotArea type="data" outline="0" fieldPosition="0">
        <references count="2">
          <reference field="4294967294" count="1" selected="0">
            <x v="7"/>
          </reference>
          <reference field="0" count="1" selected="0">
            <x v="15"/>
          </reference>
        </references>
      </pivotArea>
    </chartFormat>
    <chartFormat chart="8" format="437">
      <pivotArea type="data" outline="0" fieldPosition="0">
        <references count="2">
          <reference field="4294967294" count="1" selected="0">
            <x v="7"/>
          </reference>
          <reference field="0" count="1" selected="0">
            <x v="28"/>
          </reference>
        </references>
      </pivotArea>
    </chartFormat>
    <chartFormat chart="8" format="438">
      <pivotArea type="data" outline="0" fieldPosition="0">
        <references count="2">
          <reference field="4294967294" count="1" selected="0">
            <x v="7"/>
          </reference>
          <reference field="0" count="1" selected="0">
            <x v="25"/>
          </reference>
        </references>
      </pivotArea>
    </chartFormat>
    <chartFormat chart="8" format="439">
      <pivotArea type="data" outline="0" fieldPosition="0">
        <references count="2">
          <reference field="4294967294" count="1" selected="0">
            <x v="7"/>
          </reference>
          <reference field="0" count="1" selected="0">
            <x v="30"/>
          </reference>
        </references>
      </pivotArea>
    </chartFormat>
    <chartFormat chart="8" format="440">
      <pivotArea type="data" outline="0" fieldPosition="0">
        <references count="2">
          <reference field="4294967294" count="1" selected="0">
            <x v="7"/>
          </reference>
          <reference field="0" count="1" selected="0">
            <x v="7"/>
          </reference>
        </references>
      </pivotArea>
    </chartFormat>
    <chartFormat chart="8" format="441">
      <pivotArea type="data" outline="0" fieldPosition="0">
        <references count="2">
          <reference field="4294967294" count="1" selected="0">
            <x v="7"/>
          </reference>
          <reference field="0" count="1" selected="0">
            <x v="0"/>
          </reference>
        </references>
      </pivotArea>
    </chartFormat>
    <chartFormat chart="8" format="442">
      <pivotArea type="data" outline="0" fieldPosition="0">
        <references count="2">
          <reference field="4294967294" count="1" selected="0">
            <x v="7"/>
          </reference>
          <reference field="0" count="1" selected="0">
            <x v="12"/>
          </reference>
        </references>
      </pivotArea>
    </chartFormat>
    <chartFormat chart="8" format="443">
      <pivotArea type="data" outline="0" fieldPosition="0">
        <references count="2">
          <reference field="4294967294" count="1" selected="0">
            <x v="7"/>
          </reference>
          <reference field="0" count="1" selected="0">
            <x v="23"/>
          </reference>
        </references>
      </pivotArea>
    </chartFormat>
    <chartFormat chart="8" format="444">
      <pivotArea type="data" outline="0" fieldPosition="0">
        <references count="2">
          <reference field="4294967294" count="1" selected="0">
            <x v="7"/>
          </reference>
          <reference field="0" count="1" selected="0">
            <x v="13"/>
          </reference>
        </references>
      </pivotArea>
    </chartFormat>
    <chartFormat chart="8" format="445">
      <pivotArea type="data" outline="0" fieldPosition="0">
        <references count="2">
          <reference field="4294967294" count="1" selected="0">
            <x v="7"/>
          </reference>
          <reference field="0" count="1" selected="0">
            <x v="3"/>
          </reference>
        </references>
      </pivotArea>
    </chartFormat>
    <chartFormat chart="8" format="446">
      <pivotArea type="data" outline="0" fieldPosition="0">
        <references count="2">
          <reference field="4294967294" count="1" selected="0">
            <x v="7"/>
          </reference>
          <reference field="0" count="1" selected="0">
            <x v="8"/>
          </reference>
        </references>
      </pivotArea>
    </chartFormat>
    <chartFormat chart="8" format="447">
      <pivotArea type="data" outline="0" fieldPosition="0">
        <references count="2">
          <reference field="4294967294" count="1" selected="0">
            <x v="7"/>
          </reference>
          <reference field="0" count="1" selected="0">
            <x v="14"/>
          </reference>
        </references>
      </pivotArea>
    </chartFormat>
    <chartFormat chart="8" format="448">
      <pivotArea type="data" outline="0" fieldPosition="0">
        <references count="2">
          <reference field="4294967294" count="1" selected="0">
            <x v="7"/>
          </reference>
          <reference field="0" count="1" selected="0">
            <x v="22"/>
          </reference>
        </references>
      </pivotArea>
    </chartFormat>
    <chartFormat chart="8" format="449">
      <pivotArea type="data" outline="0" fieldPosition="0">
        <references count="2">
          <reference field="4294967294" count="1" selected="0">
            <x v="7"/>
          </reference>
          <reference field="0" count="1" selected="0">
            <x v="2"/>
          </reference>
        </references>
      </pivotArea>
    </chartFormat>
    <chartFormat chart="8" format="450">
      <pivotArea type="data" outline="0" fieldPosition="0">
        <references count="2">
          <reference field="4294967294" count="1" selected="0">
            <x v="7"/>
          </reference>
          <reference field="0" count="1" selected="0">
            <x v="20"/>
          </reference>
        </references>
      </pivotArea>
    </chartFormat>
    <chartFormat chart="8" format="451">
      <pivotArea type="data" outline="0" fieldPosition="0">
        <references count="2">
          <reference field="4294967294" count="1" selected="0">
            <x v="7"/>
          </reference>
          <reference field="0" count="1" selected="0">
            <x v="10"/>
          </reference>
        </references>
      </pivotArea>
    </chartFormat>
    <chartFormat chart="8" format="452">
      <pivotArea type="data" outline="0" fieldPosition="0">
        <references count="2">
          <reference field="4294967294" count="1" selected="0">
            <x v="7"/>
          </reference>
          <reference field="0" count="1" selected="0">
            <x v="4"/>
          </reference>
        </references>
      </pivotArea>
    </chartFormat>
    <chartFormat chart="8" format="453">
      <pivotArea type="data" outline="0" fieldPosition="0">
        <references count="2">
          <reference field="4294967294" count="1" selected="0">
            <x v="7"/>
          </reference>
          <reference field="0" count="1" selected="0">
            <x v="11"/>
          </reference>
        </references>
      </pivotArea>
    </chartFormat>
    <chartFormat chart="8" format="454">
      <pivotArea type="data" outline="0" fieldPosition="0">
        <references count="2">
          <reference field="4294967294" count="1" selected="0">
            <x v="7"/>
          </reference>
          <reference field="0" count="1" selected="0">
            <x v="9"/>
          </reference>
        </references>
      </pivotArea>
    </chartFormat>
    <chartFormat chart="8" format="455">
      <pivotArea type="data" outline="0" fieldPosition="0">
        <references count="2">
          <reference field="4294967294" count="1" selected="0">
            <x v="7"/>
          </reference>
          <reference field="0" count="1" selected="0">
            <x v="29"/>
          </reference>
        </references>
      </pivotArea>
    </chartFormat>
    <chartFormat chart="8" format="456">
      <pivotArea type="data" outline="0" fieldPosition="0">
        <references count="2">
          <reference field="4294967294" count="1" selected="0">
            <x v="7"/>
          </reference>
          <reference field="0" count="1" selected="0">
            <x v="5"/>
          </reference>
        </references>
      </pivotArea>
    </chartFormat>
    <chartFormat chart="8" format="457">
      <pivotArea type="data" outline="0" fieldPosition="0">
        <references count="2">
          <reference field="4294967294" count="1" selected="0">
            <x v="7"/>
          </reference>
          <reference field="0" count="1" selected="0">
            <x v="6"/>
          </reference>
        </references>
      </pivotArea>
    </chartFormat>
    <chartFormat chart="8" format="458">
      <pivotArea type="data" outline="0" fieldPosition="0">
        <references count="2">
          <reference field="4294967294" count="1" selected="0">
            <x v="7"/>
          </reference>
          <reference field="0" count="1" selected="0">
            <x v="1"/>
          </reference>
        </references>
      </pivotArea>
    </chartFormat>
    <chartFormat chart="8" format="459">
      <pivotArea type="data" outline="0" fieldPosition="0">
        <references count="2">
          <reference field="4294967294" count="1" selected="0">
            <x v="7"/>
          </reference>
          <reference field="0" count="1" selected="0">
            <x v="18"/>
          </reference>
        </references>
      </pivotArea>
    </chartFormat>
    <chartFormat chart="8" format="460">
      <pivotArea type="data" outline="0" fieldPosition="0">
        <references count="2">
          <reference field="4294967294" count="1" selected="0">
            <x v="7"/>
          </reference>
          <reference field="0" count="1" selected="0">
            <x v="19"/>
          </reference>
        </references>
      </pivotArea>
    </chartFormat>
    <chartFormat chart="8" format="461">
      <pivotArea type="data" outline="0" fieldPosition="0">
        <references count="2">
          <reference field="4294967294" count="1" selected="0">
            <x v="7"/>
          </reference>
          <reference field="0" count="1" selected="0">
            <x v="27"/>
          </reference>
        </references>
      </pivotArea>
    </chartFormat>
    <chartFormat chart="8" format="462">
      <pivotArea type="data" outline="0" fieldPosition="0">
        <references count="2">
          <reference field="4294967294" count="1" selected="0">
            <x v="7"/>
          </reference>
          <reference field="0" count="1" selected="0">
            <x v="17"/>
          </reference>
        </references>
      </pivotArea>
    </chartFormat>
    <chartFormat chart="8" format="463">
      <pivotArea type="data" outline="0" fieldPosition="0">
        <references count="2">
          <reference field="4294967294" count="1" selected="0">
            <x v="7"/>
          </reference>
          <reference field="0" count="1" selected="0">
            <x v="21"/>
          </reference>
        </references>
      </pivotArea>
    </chartFormat>
    <chartFormat chart="8" format="464">
      <pivotArea type="data" outline="0" fieldPosition="0">
        <references count="2">
          <reference field="4294967294" count="1" selected="0">
            <x v="7"/>
          </reference>
          <reference field="0" count="1" selected="0">
            <x v="16"/>
          </reference>
        </references>
      </pivotArea>
    </chartFormat>
    <chartFormat chart="8" format="465">
      <pivotArea type="data" outline="0" fieldPosition="0">
        <references count="2">
          <reference field="4294967294" count="1" selected="0">
            <x v="7"/>
          </reference>
          <reference field="0" count="1" selected="0">
            <x v="24"/>
          </reference>
        </references>
      </pivotArea>
    </chartFormat>
    <chartFormat chart="8" format="466">
      <pivotArea type="data" outline="0" fieldPosition="0">
        <references count="2">
          <reference field="4294967294" count="1" selected="0">
            <x v="7"/>
          </reference>
          <reference field="0" count="1" selected="0">
            <x v="26"/>
          </reference>
        </references>
      </pivotArea>
    </chartFormat>
    <chartFormat chart="8" format="467">
      <pivotArea type="data" outline="0" fieldPosition="0">
        <references count="2">
          <reference field="4294967294" count="1" selected="0">
            <x v="8"/>
          </reference>
          <reference field="0" count="1" selected="0">
            <x v="15"/>
          </reference>
        </references>
      </pivotArea>
    </chartFormat>
    <chartFormat chart="8" format="468">
      <pivotArea type="data" outline="0" fieldPosition="0">
        <references count="2">
          <reference field="4294967294" count="1" selected="0">
            <x v="8"/>
          </reference>
          <reference field="0" count="1" selected="0">
            <x v="28"/>
          </reference>
        </references>
      </pivotArea>
    </chartFormat>
    <chartFormat chart="8" format="469">
      <pivotArea type="data" outline="0" fieldPosition="0">
        <references count="2">
          <reference field="4294967294" count="1" selected="0">
            <x v="8"/>
          </reference>
          <reference field="0" count="1" selected="0">
            <x v="25"/>
          </reference>
        </references>
      </pivotArea>
    </chartFormat>
    <chartFormat chart="8" format="470">
      <pivotArea type="data" outline="0" fieldPosition="0">
        <references count="2">
          <reference field="4294967294" count="1" selected="0">
            <x v="8"/>
          </reference>
          <reference field="0" count="1" selected="0">
            <x v="30"/>
          </reference>
        </references>
      </pivotArea>
    </chartFormat>
    <chartFormat chart="8" format="471">
      <pivotArea type="data" outline="0" fieldPosition="0">
        <references count="2">
          <reference field="4294967294" count="1" selected="0">
            <x v="8"/>
          </reference>
          <reference field="0" count="1" selected="0">
            <x v="7"/>
          </reference>
        </references>
      </pivotArea>
    </chartFormat>
    <chartFormat chart="8" format="472">
      <pivotArea type="data" outline="0" fieldPosition="0">
        <references count="2">
          <reference field="4294967294" count="1" selected="0">
            <x v="8"/>
          </reference>
          <reference field="0" count="1" selected="0">
            <x v="0"/>
          </reference>
        </references>
      </pivotArea>
    </chartFormat>
    <chartFormat chart="8" format="473">
      <pivotArea type="data" outline="0" fieldPosition="0">
        <references count="2">
          <reference field="4294967294" count="1" selected="0">
            <x v="8"/>
          </reference>
          <reference field="0" count="1" selected="0">
            <x v="12"/>
          </reference>
        </references>
      </pivotArea>
    </chartFormat>
    <chartFormat chart="8" format="474">
      <pivotArea type="data" outline="0" fieldPosition="0">
        <references count="2">
          <reference field="4294967294" count="1" selected="0">
            <x v="8"/>
          </reference>
          <reference field="0" count="1" selected="0">
            <x v="23"/>
          </reference>
        </references>
      </pivotArea>
    </chartFormat>
    <chartFormat chart="8" format="475">
      <pivotArea type="data" outline="0" fieldPosition="0">
        <references count="2">
          <reference field="4294967294" count="1" selected="0">
            <x v="8"/>
          </reference>
          <reference field="0" count="1" selected="0">
            <x v="13"/>
          </reference>
        </references>
      </pivotArea>
    </chartFormat>
    <chartFormat chart="8" format="476">
      <pivotArea type="data" outline="0" fieldPosition="0">
        <references count="2">
          <reference field="4294967294" count="1" selected="0">
            <x v="8"/>
          </reference>
          <reference field="0" count="1" selected="0">
            <x v="3"/>
          </reference>
        </references>
      </pivotArea>
    </chartFormat>
    <chartFormat chart="8" format="477">
      <pivotArea type="data" outline="0" fieldPosition="0">
        <references count="2">
          <reference field="4294967294" count="1" selected="0">
            <x v="8"/>
          </reference>
          <reference field="0" count="1" selected="0">
            <x v="8"/>
          </reference>
        </references>
      </pivotArea>
    </chartFormat>
    <chartFormat chart="8" format="478">
      <pivotArea type="data" outline="0" fieldPosition="0">
        <references count="2">
          <reference field="4294967294" count="1" selected="0">
            <x v="8"/>
          </reference>
          <reference field="0" count="1" selected="0">
            <x v="14"/>
          </reference>
        </references>
      </pivotArea>
    </chartFormat>
    <chartFormat chart="8" format="479">
      <pivotArea type="data" outline="0" fieldPosition="0">
        <references count="2">
          <reference field="4294967294" count="1" selected="0">
            <x v="8"/>
          </reference>
          <reference field="0" count="1" selected="0">
            <x v="22"/>
          </reference>
        </references>
      </pivotArea>
    </chartFormat>
    <chartFormat chart="8" format="480">
      <pivotArea type="data" outline="0" fieldPosition="0">
        <references count="2">
          <reference field="4294967294" count="1" selected="0">
            <x v="8"/>
          </reference>
          <reference field="0" count="1" selected="0">
            <x v="2"/>
          </reference>
        </references>
      </pivotArea>
    </chartFormat>
    <chartFormat chart="8" format="481">
      <pivotArea type="data" outline="0" fieldPosition="0">
        <references count="2">
          <reference field="4294967294" count="1" selected="0">
            <x v="8"/>
          </reference>
          <reference field="0" count="1" selected="0">
            <x v="20"/>
          </reference>
        </references>
      </pivotArea>
    </chartFormat>
    <chartFormat chart="8" format="482">
      <pivotArea type="data" outline="0" fieldPosition="0">
        <references count="2">
          <reference field="4294967294" count="1" selected="0">
            <x v="8"/>
          </reference>
          <reference field="0" count="1" selected="0">
            <x v="10"/>
          </reference>
        </references>
      </pivotArea>
    </chartFormat>
    <chartFormat chart="8" format="483">
      <pivotArea type="data" outline="0" fieldPosition="0">
        <references count="2">
          <reference field="4294967294" count="1" selected="0">
            <x v="8"/>
          </reference>
          <reference field="0" count="1" selected="0">
            <x v="4"/>
          </reference>
        </references>
      </pivotArea>
    </chartFormat>
    <chartFormat chart="8" format="484">
      <pivotArea type="data" outline="0" fieldPosition="0">
        <references count="2">
          <reference field="4294967294" count="1" selected="0">
            <x v="8"/>
          </reference>
          <reference field="0" count="1" selected="0">
            <x v="11"/>
          </reference>
        </references>
      </pivotArea>
    </chartFormat>
    <chartFormat chart="8" format="485">
      <pivotArea type="data" outline="0" fieldPosition="0">
        <references count="2">
          <reference field="4294967294" count="1" selected="0">
            <x v="8"/>
          </reference>
          <reference field="0" count="1" selected="0">
            <x v="9"/>
          </reference>
        </references>
      </pivotArea>
    </chartFormat>
    <chartFormat chart="8" format="486">
      <pivotArea type="data" outline="0" fieldPosition="0">
        <references count="2">
          <reference field="4294967294" count="1" selected="0">
            <x v="8"/>
          </reference>
          <reference field="0" count="1" selected="0">
            <x v="29"/>
          </reference>
        </references>
      </pivotArea>
    </chartFormat>
    <chartFormat chart="8" format="487">
      <pivotArea type="data" outline="0" fieldPosition="0">
        <references count="2">
          <reference field="4294967294" count="1" selected="0">
            <x v="8"/>
          </reference>
          <reference field="0" count="1" selected="0">
            <x v="5"/>
          </reference>
        </references>
      </pivotArea>
    </chartFormat>
    <chartFormat chart="8" format="488">
      <pivotArea type="data" outline="0" fieldPosition="0">
        <references count="2">
          <reference field="4294967294" count="1" selected="0">
            <x v="8"/>
          </reference>
          <reference field="0" count="1" selected="0">
            <x v="6"/>
          </reference>
        </references>
      </pivotArea>
    </chartFormat>
    <chartFormat chart="8" format="489">
      <pivotArea type="data" outline="0" fieldPosition="0">
        <references count="2">
          <reference field="4294967294" count="1" selected="0">
            <x v="8"/>
          </reference>
          <reference field="0" count="1" selected="0">
            <x v="1"/>
          </reference>
        </references>
      </pivotArea>
    </chartFormat>
    <chartFormat chart="8" format="490">
      <pivotArea type="data" outline="0" fieldPosition="0">
        <references count="2">
          <reference field="4294967294" count="1" selected="0">
            <x v="8"/>
          </reference>
          <reference field="0" count="1" selected="0">
            <x v="18"/>
          </reference>
        </references>
      </pivotArea>
    </chartFormat>
    <chartFormat chart="8" format="491">
      <pivotArea type="data" outline="0" fieldPosition="0">
        <references count="2">
          <reference field="4294967294" count="1" selected="0">
            <x v="8"/>
          </reference>
          <reference field="0" count="1" selected="0">
            <x v="19"/>
          </reference>
        </references>
      </pivotArea>
    </chartFormat>
    <chartFormat chart="8" format="492">
      <pivotArea type="data" outline="0" fieldPosition="0">
        <references count="2">
          <reference field="4294967294" count="1" selected="0">
            <x v="8"/>
          </reference>
          <reference field="0" count="1" selected="0">
            <x v="27"/>
          </reference>
        </references>
      </pivotArea>
    </chartFormat>
    <chartFormat chart="8" format="493">
      <pivotArea type="data" outline="0" fieldPosition="0">
        <references count="2">
          <reference field="4294967294" count="1" selected="0">
            <x v="8"/>
          </reference>
          <reference field="0" count="1" selected="0">
            <x v="17"/>
          </reference>
        </references>
      </pivotArea>
    </chartFormat>
    <chartFormat chart="8" format="494">
      <pivotArea type="data" outline="0" fieldPosition="0">
        <references count="2">
          <reference field="4294967294" count="1" selected="0">
            <x v="8"/>
          </reference>
          <reference field="0" count="1" selected="0">
            <x v="21"/>
          </reference>
        </references>
      </pivotArea>
    </chartFormat>
    <chartFormat chart="8" format="495">
      <pivotArea type="data" outline="0" fieldPosition="0">
        <references count="2">
          <reference field="4294967294" count="1" selected="0">
            <x v="8"/>
          </reference>
          <reference field="0" count="1" selected="0">
            <x v="16"/>
          </reference>
        </references>
      </pivotArea>
    </chartFormat>
    <chartFormat chart="8" format="496">
      <pivotArea type="data" outline="0" fieldPosition="0">
        <references count="2">
          <reference field="4294967294" count="1" selected="0">
            <x v="8"/>
          </reference>
          <reference field="0" count="1" selected="0">
            <x v="24"/>
          </reference>
        </references>
      </pivotArea>
    </chartFormat>
    <chartFormat chart="8" format="497">
      <pivotArea type="data" outline="0" fieldPosition="0">
        <references count="2">
          <reference field="4294967294" count="1" selected="0">
            <x v="8"/>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2EA4AD-8FB2-4C4D-8A9B-4DE60C494D47}"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N3:AO14" firstHeaderRow="1" firstDataRow="1" firstDataCol="1"/>
  <pivotFields count="11">
    <pivotField axis="axisRow" showAll="0" measureFilter="1" sortType="descending">
      <items count="32">
        <item x="17"/>
        <item x="14"/>
        <item x="4"/>
        <item x="26"/>
        <item x="8"/>
        <item x="29"/>
        <item x="1"/>
        <item x="24"/>
        <item x="21"/>
        <item x="30"/>
        <item x="3"/>
        <item x="15"/>
        <item x="28"/>
        <item x="6"/>
        <item x="0"/>
        <item x="9"/>
        <item x="20"/>
        <item x="2"/>
        <item x="19"/>
        <item x="5"/>
        <item x="12"/>
        <item x="22"/>
        <item x="10"/>
        <item x="18"/>
        <item x="23"/>
        <item x="13"/>
        <item x="16"/>
        <item x="27"/>
        <item x="11"/>
        <item x="7"/>
        <item x="2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s>
  <rowFields count="1">
    <field x="0"/>
  </rowFields>
  <rowItems count="11">
    <i>
      <x v="11"/>
    </i>
    <i>
      <x v="12"/>
    </i>
    <i>
      <x v="9"/>
    </i>
    <i>
      <x v="14"/>
    </i>
    <i>
      <x v="30"/>
    </i>
    <i>
      <x v="29"/>
    </i>
    <i>
      <x v="20"/>
    </i>
    <i>
      <x v="24"/>
    </i>
    <i>
      <x v="25"/>
    </i>
    <i>
      <x v="10"/>
    </i>
    <i t="grand">
      <x/>
    </i>
  </rowItems>
  <colItems count="1">
    <i/>
  </colItems>
  <dataFields count="1">
    <dataField name="Sum of Total" fld="10" baseField="0" baseItem="0"/>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62F082-87A0-4597-8A26-8B9E6CCA3E81}" name="PivotTable1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L3:U35" firstHeaderRow="0" firstDataRow="1" firstDataCol="1"/>
  <pivotFields count="11">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9">
    <i>
      <x/>
    </i>
    <i i="1">
      <x v="1"/>
    </i>
    <i i="2">
      <x v="2"/>
    </i>
    <i i="3">
      <x v="3"/>
    </i>
    <i i="4">
      <x v="4"/>
    </i>
    <i i="5">
      <x v="5"/>
    </i>
    <i i="6">
      <x v="6"/>
    </i>
    <i i="7">
      <x v="7"/>
    </i>
    <i i="8">
      <x v="8"/>
    </i>
  </colItems>
  <dataFields count="9">
    <dataField name="Sum of 1980-84" fld="1" baseField="0" baseItem="0"/>
    <dataField name="Sum of 1984-88" fld="2" baseField="0" baseItem="0"/>
    <dataField name="Sum of 1988-92" fld="3" baseField="0" baseItem="0"/>
    <dataField name="Sum of 1992-96" fld="4" baseField="0" baseItem="0"/>
    <dataField name="Sum of 1996-00" fld="5" baseField="0" baseItem="0"/>
    <dataField name="Sum of 2000-04" fld="6" baseField="0" baseItem="0"/>
    <dataField name="Sum of 2004-08" fld="7" baseField="0" baseItem="0"/>
    <dataField name="Sum of 2008-12" fld="8" baseField="0" baseItem="0"/>
    <dataField name="Sum of 2012-16" fld="9" baseField="0" baseItem="0"/>
  </dataField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1">
          <reference field="4294967294" count="1" selected="0">
            <x v="1"/>
          </reference>
        </references>
      </pivotArea>
    </chartFormat>
    <chartFormat chart="3" format="20" series="1">
      <pivotArea type="data" outline="0" fieldPosition="0">
        <references count="1">
          <reference field="4294967294" count="1" selected="0">
            <x v="2"/>
          </reference>
        </references>
      </pivotArea>
    </chartFormat>
    <chartFormat chart="3" format="21" series="1">
      <pivotArea type="data" outline="0" fieldPosition="0">
        <references count="1">
          <reference field="4294967294" count="1" selected="0">
            <x v="3"/>
          </reference>
        </references>
      </pivotArea>
    </chartFormat>
    <chartFormat chart="3" format="22" series="1">
      <pivotArea type="data" outline="0" fieldPosition="0">
        <references count="1">
          <reference field="4294967294" count="1" selected="0">
            <x v="4"/>
          </reference>
        </references>
      </pivotArea>
    </chartFormat>
    <chartFormat chart="3" format="23" series="1">
      <pivotArea type="data" outline="0" fieldPosition="0">
        <references count="1">
          <reference field="4294967294" count="1" selected="0">
            <x v="5"/>
          </reference>
        </references>
      </pivotArea>
    </chartFormat>
    <chartFormat chart="3" format="24" series="1">
      <pivotArea type="data" outline="0" fieldPosition="0">
        <references count="1">
          <reference field="4294967294" count="1" selected="0">
            <x v="6"/>
          </reference>
        </references>
      </pivotArea>
    </chartFormat>
    <chartFormat chart="3" format="25" series="1">
      <pivotArea type="data" outline="0" fieldPosition="0">
        <references count="1">
          <reference field="4294967294" count="1" selected="0">
            <x v="7"/>
          </reference>
        </references>
      </pivotArea>
    </chartFormat>
    <chartFormat chart="3" format="26" series="1">
      <pivotArea type="data" outline="0" fieldPosition="0">
        <references count="1">
          <reference field="429496729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3303E61-987F-40EA-9DFE-4AB376E507EB}"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K3:AL35" firstHeaderRow="1" firstDataRow="1" firstDataCol="1"/>
  <pivotFields count="11">
    <pivotField axis="axisRow" showAll="0" sortType="ascending">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showAll="0"/>
    <pivotField showAll="0"/>
    <pivotField showAll="0"/>
    <pivotField showAll="0"/>
    <pivotField showAll="0"/>
    <pivotField showAll="0"/>
    <pivotField dataField="1" showAl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Total"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25E54B-FD49-4C7A-92B6-C5437042CD67}"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5:U37" firstHeaderRow="0" firstDataRow="1" firstDataCol="1"/>
  <pivotFields count="10">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9">
    <i>
      <x/>
    </i>
    <i i="1">
      <x v="1"/>
    </i>
    <i i="2">
      <x v="2"/>
    </i>
    <i i="3">
      <x v="3"/>
    </i>
    <i i="4">
      <x v="4"/>
    </i>
    <i i="5">
      <x v="5"/>
    </i>
    <i i="6">
      <x v="6"/>
    </i>
    <i i="7">
      <x v="7"/>
    </i>
    <i i="8">
      <x v="8"/>
    </i>
  </colItems>
  <dataFields count="9">
    <dataField name="Sum of 1980-84" fld="1" baseField="0" baseItem="0"/>
    <dataField name="Sum of 1984-88" fld="2" baseField="0" baseItem="0"/>
    <dataField name="Sum of 1988-92" fld="3" baseField="0" baseItem="0"/>
    <dataField name="Sum of 1992-96" fld="4" baseField="0" baseItem="0"/>
    <dataField name="Sum of 1996-00" fld="5" baseField="0" baseItem="0"/>
    <dataField name="Sum of 2000-04" fld="6" baseField="0" baseItem="0"/>
    <dataField name="Sum of 2004-08" fld="7" baseField="0" baseItem="0"/>
    <dataField name="Sum of 2008-12" fld="8" baseField="0" baseItem="0"/>
    <dataField name="Sum of 2012-16"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EF636B4-A23A-4C9B-93D9-AD4AC959D4D8}" name="corr bw SSE and OWR"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L3:U35" firstHeaderRow="0" firstDataRow="1" firstDataCol="1"/>
  <pivotFields count="10">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9">
    <i>
      <x/>
    </i>
    <i i="1">
      <x v="1"/>
    </i>
    <i i="2">
      <x v="2"/>
    </i>
    <i i="3">
      <x v="3"/>
    </i>
    <i i="4">
      <x v="4"/>
    </i>
    <i i="5">
      <x v="5"/>
    </i>
    <i i="6">
      <x v="6"/>
    </i>
    <i i="7">
      <x v="7"/>
    </i>
    <i i="8">
      <x v="8"/>
    </i>
  </colItems>
  <dataFields count="9">
    <dataField name="Sum of 1980-84" fld="1" baseField="0" baseItem="0"/>
    <dataField name="Sum of 1984-88" fld="2" baseField="0" baseItem="0"/>
    <dataField name="Sum of 1988-92" fld="3" baseField="0" baseItem="0"/>
    <dataField name="Sum of 1992-96" fld="4" baseField="0" baseItem="0"/>
    <dataField name="Sum of 1996-00" fld="5" baseField="0" baseItem="0"/>
    <dataField name="Sum of 2000-04" fld="6" baseField="0" baseItem="0"/>
    <dataField name="Sum of 2004-08" fld="7" baseField="0" baseItem="0"/>
    <dataField name="Sum of 2008-12" fld="8" baseField="0" baseItem="0"/>
    <dataField name="Sum of 2012-16" fld="9" baseField="0" baseItem="0"/>
  </dataFields>
  <chartFormats count="9">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1">
          <reference field="4294967294" count="1" selected="0">
            <x v="1"/>
          </reference>
        </references>
      </pivotArea>
    </chartFormat>
    <chartFormat chart="3" format="20" series="1">
      <pivotArea type="data" outline="0" fieldPosition="0">
        <references count="1">
          <reference field="4294967294" count="1" selected="0">
            <x v="2"/>
          </reference>
        </references>
      </pivotArea>
    </chartFormat>
    <chartFormat chart="3" format="21" series="1">
      <pivotArea type="data" outline="0" fieldPosition="0">
        <references count="1">
          <reference field="4294967294" count="1" selected="0">
            <x v="3"/>
          </reference>
        </references>
      </pivotArea>
    </chartFormat>
    <chartFormat chart="3" format="22" series="1">
      <pivotArea type="data" outline="0" fieldPosition="0">
        <references count="1">
          <reference field="4294967294" count="1" selected="0">
            <x v="4"/>
          </reference>
        </references>
      </pivotArea>
    </chartFormat>
    <chartFormat chart="3" format="23" series="1">
      <pivotArea type="data" outline="0" fieldPosition="0">
        <references count="1">
          <reference field="4294967294" count="1" selected="0">
            <x v="5"/>
          </reference>
        </references>
      </pivotArea>
    </chartFormat>
    <chartFormat chart="3" format="24" series="1">
      <pivotArea type="data" outline="0" fieldPosition="0">
        <references count="1">
          <reference field="4294967294" count="1" selected="0">
            <x v="6"/>
          </reference>
        </references>
      </pivotArea>
    </chartFormat>
    <chartFormat chart="3" format="25" series="1">
      <pivotArea type="data" outline="0" fieldPosition="0">
        <references count="1">
          <reference field="4294967294" count="1" selected="0">
            <x v="7"/>
          </reference>
        </references>
      </pivotArea>
    </chartFormat>
    <chartFormat chart="3" format="26" series="1">
      <pivotArea type="data" outline="0" fieldPosition="0">
        <references count="1">
          <reference field="429496729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BBA761-6249-4F6A-9BCA-F391D29262EC}" name="correlation bw fiscal defi and capital exp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V35" firstHeaderRow="0" firstDataRow="1" firstDataCol="1"/>
  <pivotFields count="10">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9">
    <i>
      <x/>
    </i>
    <i i="1">
      <x v="1"/>
    </i>
    <i i="2">
      <x v="2"/>
    </i>
    <i i="3">
      <x v="3"/>
    </i>
    <i i="4">
      <x v="4"/>
    </i>
    <i i="5">
      <x v="5"/>
    </i>
    <i i="6">
      <x v="6"/>
    </i>
    <i i="7">
      <x v="7"/>
    </i>
    <i i="8">
      <x v="8"/>
    </i>
  </colItems>
  <dataFields count="9">
    <dataField name="Sum of 1980-84" fld="1" baseField="0" baseItem="0"/>
    <dataField name="Sum of 1984-88" fld="2" baseField="0" baseItem="0"/>
    <dataField name="Sum of 1988-92" fld="3" baseField="0" baseItem="0"/>
    <dataField name="Sum of 1992-96" fld="4" baseField="0" baseItem="0"/>
    <dataField name="Sum of 1996-00" fld="5" baseField="0" baseItem="0"/>
    <dataField name="Sum of 2000-04" fld="6" baseField="0" baseItem="0"/>
    <dataField name="Sum of 2004-08" fld="7" baseField="0" baseItem="0"/>
    <dataField name="Sum of 2008-12" fld="8" baseField="0" baseItem="0"/>
    <dataField name="Sum of 2012-16" fld="9" baseField="0" baseItem="0"/>
  </dataFields>
  <chartFormats count="27">
    <chartFormat chart="1" format="9" series="1">
      <pivotArea type="data" outline="0" fieldPosition="0">
        <references count="1">
          <reference field="4294967294" count="1" selected="0">
            <x v="0"/>
          </reference>
        </references>
      </pivotArea>
    </chartFormat>
    <chartFormat chart="1" format="10" series="1">
      <pivotArea type="data" outline="0" fieldPosition="0">
        <references count="1">
          <reference field="4294967294" count="1" selected="0">
            <x v="1"/>
          </reference>
        </references>
      </pivotArea>
    </chartFormat>
    <chartFormat chart="1" format="11" series="1">
      <pivotArea type="data" outline="0" fieldPosition="0">
        <references count="1">
          <reference field="4294967294" count="1" selected="0">
            <x v="2"/>
          </reference>
        </references>
      </pivotArea>
    </chartFormat>
    <chartFormat chart="1" format="12" series="1">
      <pivotArea type="data" outline="0" fieldPosition="0">
        <references count="1">
          <reference field="4294967294" count="1" selected="0">
            <x v="3"/>
          </reference>
        </references>
      </pivotArea>
    </chartFormat>
    <chartFormat chart="1" format="13" series="1">
      <pivotArea type="data" outline="0" fieldPosition="0">
        <references count="1">
          <reference field="4294967294" count="1" selected="0">
            <x v="4"/>
          </reference>
        </references>
      </pivotArea>
    </chartFormat>
    <chartFormat chart="1" format="14" series="1">
      <pivotArea type="data" outline="0" fieldPosition="0">
        <references count="1">
          <reference field="4294967294" count="1" selected="0">
            <x v="5"/>
          </reference>
        </references>
      </pivotArea>
    </chartFormat>
    <chartFormat chart="1" format="15" series="1">
      <pivotArea type="data" outline="0" fieldPosition="0">
        <references count="1">
          <reference field="4294967294" count="1" selected="0">
            <x v="6"/>
          </reference>
        </references>
      </pivotArea>
    </chartFormat>
    <chartFormat chart="1" format="16" series="1">
      <pivotArea type="data" outline="0" fieldPosition="0">
        <references count="1">
          <reference field="4294967294" count="1" selected="0">
            <x v="7"/>
          </reference>
        </references>
      </pivotArea>
    </chartFormat>
    <chartFormat chart="1" format="17" series="1">
      <pivotArea type="data" outline="0" fieldPosition="0">
        <references count="1">
          <reference field="4294967294" count="1" selected="0">
            <x v="8"/>
          </reference>
        </references>
      </pivotArea>
    </chartFormat>
    <chartFormat chart="2" format="18"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1"/>
          </reference>
        </references>
      </pivotArea>
    </chartFormat>
    <chartFormat chart="2" format="20" series="1">
      <pivotArea type="data" outline="0" fieldPosition="0">
        <references count="1">
          <reference field="4294967294" count="1" selected="0">
            <x v="2"/>
          </reference>
        </references>
      </pivotArea>
    </chartFormat>
    <chartFormat chart="2" format="21" series="1">
      <pivotArea type="data" outline="0" fieldPosition="0">
        <references count="1">
          <reference field="4294967294" count="1" selected="0">
            <x v="3"/>
          </reference>
        </references>
      </pivotArea>
    </chartFormat>
    <chartFormat chart="2" format="22" series="1">
      <pivotArea type="data" outline="0" fieldPosition="0">
        <references count="1">
          <reference field="4294967294" count="1" selected="0">
            <x v="4"/>
          </reference>
        </references>
      </pivotArea>
    </chartFormat>
    <chartFormat chart="2" format="23" series="1">
      <pivotArea type="data" outline="0" fieldPosition="0">
        <references count="1">
          <reference field="4294967294" count="1" selected="0">
            <x v="5"/>
          </reference>
        </references>
      </pivotArea>
    </chartFormat>
    <chartFormat chart="2" format="24" series="1">
      <pivotArea type="data" outline="0" fieldPosition="0">
        <references count="1">
          <reference field="4294967294" count="1" selected="0">
            <x v="6"/>
          </reference>
        </references>
      </pivotArea>
    </chartFormat>
    <chartFormat chart="2" format="25" series="1">
      <pivotArea type="data" outline="0" fieldPosition="0">
        <references count="1">
          <reference field="4294967294" count="1" selected="0">
            <x v="7"/>
          </reference>
        </references>
      </pivotArea>
    </chartFormat>
    <chartFormat chart="2" format="26" series="1">
      <pivotArea type="data" outline="0" fieldPosition="0">
        <references count="1">
          <reference field="4294967294" count="1" selected="0">
            <x v="8"/>
          </reference>
        </references>
      </pivotArea>
    </chartFormat>
    <chartFormat chart="8" format="45" series="1">
      <pivotArea type="data" outline="0" fieldPosition="0">
        <references count="1">
          <reference field="4294967294" count="1" selected="0">
            <x v="0"/>
          </reference>
        </references>
      </pivotArea>
    </chartFormat>
    <chartFormat chart="8" format="46" series="1">
      <pivotArea type="data" outline="0" fieldPosition="0">
        <references count="1">
          <reference field="4294967294" count="1" selected="0">
            <x v="1"/>
          </reference>
        </references>
      </pivotArea>
    </chartFormat>
    <chartFormat chart="8" format="47" series="1">
      <pivotArea type="data" outline="0" fieldPosition="0">
        <references count="1">
          <reference field="4294967294" count="1" selected="0">
            <x v="2"/>
          </reference>
        </references>
      </pivotArea>
    </chartFormat>
    <chartFormat chart="8" format="48" series="1">
      <pivotArea type="data" outline="0" fieldPosition="0">
        <references count="1">
          <reference field="4294967294" count="1" selected="0">
            <x v="3"/>
          </reference>
        </references>
      </pivotArea>
    </chartFormat>
    <chartFormat chart="8" format="49" series="1">
      <pivotArea type="data" outline="0" fieldPosition="0">
        <references count="1">
          <reference field="4294967294" count="1" selected="0">
            <x v="4"/>
          </reference>
        </references>
      </pivotArea>
    </chartFormat>
    <chartFormat chart="8" format="50" series="1">
      <pivotArea type="data" outline="0" fieldPosition="0">
        <references count="1">
          <reference field="4294967294" count="1" selected="0">
            <x v="5"/>
          </reference>
        </references>
      </pivotArea>
    </chartFormat>
    <chartFormat chart="8" format="51" series="1">
      <pivotArea type="data" outline="0" fieldPosition="0">
        <references count="1">
          <reference field="4294967294" count="1" selected="0">
            <x v="6"/>
          </reference>
        </references>
      </pivotArea>
    </chartFormat>
    <chartFormat chart="8" format="52" series="1">
      <pivotArea type="data" outline="0" fieldPosition="0">
        <references count="1">
          <reference field="4294967294" count="1" selected="0">
            <x v="7"/>
          </reference>
        </references>
      </pivotArea>
    </chartFormat>
    <chartFormat chart="8" format="53" series="1">
      <pivotArea type="data" outline="0" fieldPosition="0">
        <references count="1">
          <reference field="429496729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0A95F8-E0E8-47D3-B060-C1AFED65116A}"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E4:AF15" firstHeaderRow="1" firstDataRow="1" firstDataCol="1"/>
  <pivotFields count="11">
    <pivotField axis="axisRow" showAll="0" measureFilter="1" sortType="descending">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f="1" x="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s>
  <rowFields count="1">
    <field x="0"/>
  </rowFields>
  <rowItems count="11">
    <i>
      <x v="15"/>
    </i>
    <i>
      <x v="25"/>
    </i>
    <i>
      <x v="28"/>
    </i>
    <i>
      <x v="12"/>
    </i>
    <i>
      <x/>
    </i>
    <i>
      <x v="7"/>
    </i>
    <i>
      <x v="30"/>
    </i>
    <i>
      <x v="13"/>
    </i>
    <i>
      <x v="14"/>
    </i>
    <i>
      <x v="23"/>
    </i>
    <i t="grand">
      <x/>
    </i>
  </rowItems>
  <colItems count="1">
    <i/>
  </colItems>
  <dataFields count="1">
    <dataField name="Sum of Total" fld="10" baseField="0" baseItem="0"/>
  </dataFields>
  <chartFormats count="3">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0" count="1" selected="0">
            <x v="13"/>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55A87E3-4EBB-4DC7-B8B9-E6F09306E39F}"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14" firstHeaderRow="1" firstDataRow="1" firstDataCol="1"/>
  <pivotFields count="11">
    <pivotField axis="axisRow" showAll="0" measureFilter="1" sortType="descending">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s>
  <rowFields count="1">
    <field x="0"/>
  </rowFields>
  <rowItems count="11">
    <i>
      <x v="15"/>
    </i>
    <i>
      <x v="28"/>
    </i>
    <i>
      <x v="25"/>
    </i>
    <i>
      <x/>
    </i>
    <i>
      <x v="30"/>
    </i>
    <i>
      <x v="12"/>
    </i>
    <i>
      <x v="7"/>
    </i>
    <i>
      <x v="23"/>
    </i>
    <i>
      <x v="14"/>
    </i>
    <i>
      <x v="3"/>
    </i>
    <i t="grand">
      <x/>
    </i>
  </rowItems>
  <colItems count="1">
    <i/>
  </colItems>
  <dataFields count="1">
    <dataField name="Sum of Total" fld="10"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796E0AD-1FE8-4BD2-956C-E51B55814AF5}"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B5:AC37" firstHeaderRow="1" firstDataRow="1" firstDataCol="1"/>
  <pivotFields count="11">
    <pivotField axis="axisRow" showAll="0" sortType="ascending">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s>
  <rowFields count="1">
    <field x="0"/>
  </rowFields>
  <rowItems count="32">
    <i>
      <x v="21"/>
    </i>
    <i>
      <x v="24"/>
    </i>
    <i>
      <x v="18"/>
    </i>
    <i>
      <x v="17"/>
    </i>
    <i>
      <x v="6"/>
    </i>
    <i>
      <x v="19"/>
    </i>
    <i>
      <x v="1"/>
    </i>
    <i>
      <x v="16"/>
    </i>
    <i>
      <x v="27"/>
    </i>
    <i>
      <x v="26"/>
    </i>
    <i>
      <x v="29"/>
    </i>
    <i>
      <x v="9"/>
    </i>
    <i>
      <x v="4"/>
    </i>
    <i>
      <x v="2"/>
    </i>
    <i>
      <x v="11"/>
    </i>
    <i>
      <x v="22"/>
    </i>
    <i>
      <x v="8"/>
    </i>
    <i>
      <x v="10"/>
    </i>
    <i>
      <x v="13"/>
    </i>
    <i>
      <x v="20"/>
    </i>
    <i>
      <x v="5"/>
    </i>
    <i>
      <x v="30"/>
    </i>
    <i>
      <x v="3"/>
    </i>
    <i>
      <x v="23"/>
    </i>
    <i>
      <x v="14"/>
    </i>
    <i>
      <x v="12"/>
    </i>
    <i>
      <x v="25"/>
    </i>
    <i>
      <x v="7"/>
    </i>
    <i>
      <x/>
    </i>
    <i>
      <x v="15"/>
    </i>
    <i>
      <x v="28"/>
    </i>
    <i t="grand">
      <x/>
    </i>
  </rowItems>
  <colItems count="1">
    <i/>
  </colItems>
  <dataFields count="1">
    <dataField name="Sum of Total" fld="1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18696E0-528E-4F56-B7D4-389C5116CFD6}" name="Q2.GFD"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35" firstHeaderRow="1" firstDataRow="1" firstDataCol="1"/>
  <pivotFields count="11">
    <pivotField axis="axisRow" showAll="0" sortType="descending">
      <items count="32">
        <item x="17"/>
        <item x="14"/>
        <item x="4"/>
        <item x="26"/>
        <item x="8"/>
        <item x="29"/>
        <item x="1"/>
        <item x="24"/>
        <item x="21"/>
        <item x="30"/>
        <item x="3"/>
        <item x="15"/>
        <item x="28"/>
        <item x="6"/>
        <item x="0"/>
        <item x="9"/>
        <item x="20"/>
        <item x="2"/>
        <item x="19"/>
        <item x="5"/>
        <item x="12"/>
        <item x="22"/>
        <item x="10"/>
        <item x="18"/>
        <item x="23"/>
        <item x="13"/>
        <item x="16"/>
        <item x="27"/>
        <item x="11"/>
        <item x="7"/>
        <item x="2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s>
  <rowFields count="1">
    <field x="0"/>
  </rowFields>
  <rowItems count="32">
    <i>
      <x v="11"/>
    </i>
    <i>
      <x v="12"/>
    </i>
    <i>
      <x v="9"/>
    </i>
    <i>
      <x v="14"/>
    </i>
    <i>
      <x v="30"/>
    </i>
    <i>
      <x v="29"/>
    </i>
    <i>
      <x v="20"/>
    </i>
    <i>
      <x v="24"/>
    </i>
    <i>
      <x v="25"/>
    </i>
    <i>
      <x v="10"/>
    </i>
    <i>
      <x v="1"/>
    </i>
    <i>
      <x v="21"/>
    </i>
    <i>
      <x v="4"/>
    </i>
    <i>
      <x v="16"/>
    </i>
    <i>
      <x v="28"/>
    </i>
    <i>
      <x v="22"/>
    </i>
    <i>
      <x v="17"/>
    </i>
    <i>
      <x v="15"/>
    </i>
    <i>
      <x v="19"/>
    </i>
    <i>
      <x v="5"/>
    </i>
    <i>
      <x v="2"/>
    </i>
    <i>
      <x v="13"/>
    </i>
    <i>
      <x v="6"/>
    </i>
    <i>
      <x v="18"/>
    </i>
    <i>
      <x v="23"/>
    </i>
    <i>
      <x v="26"/>
    </i>
    <i>
      <x/>
    </i>
    <i>
      <x v="27"/>
    </i>
    <i>
      <x v="8"/>
    </i>
    <i>
      <x v="7"/>
    </i>
    <i>
      <x v="3"/>
    </i>
    <i t="grand">
      <x/>
    </i>
  </rowItems>
  <colItems count="1">
    <i/>
  </colItems>
  <dataFields count="1">
    <dataField name="Sum of Total" fld="1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E455A1D-9B67-4165-BA77-CE23458E389D}"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1:C12" firstHeaderRow="1" firstDataRow="1" firstDataCol="1"/>
  <pivotFields count="11">
    <pivotField axis="axisRow" showAll="0" measureFilter="1" sortType="descending">
      <items count="32">
        <item x="17"/>
        <item x="14"/>
        <item x="4"/>
        <item x="26"/>
        <item x="8"/>
        <item x="29"/>
        <item x="1"/>
        <item x="24"/>
        <item x="21"/>
        <item x="30"/>
        <item x="3"/>
        <item x="15"/>
        <item x="28"/>
        <item x="6"/>
        <item x="0"/>
        <item x="9"/>
        <item x="20"/>
        <item x="2"/>
        <item x="19"/>
        <item x="5"/>
        <item x="12"/>
        <item x="22"/>
        <item x="10"/>
        <item x="18"/>
        <item x="23"/>
        <item x="13"/>
        <item x="16"/>
        <item x="27"/>
        <item x="11"/>
        <item x="7"/>
        <item x="2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s>
  <rowFields count="1">
    <field x="0"/>
  </rowFields>
  <rowItems count="11">
    <i>
      <x v="11"/>
    </i>
    <i>
      <x v="12"/>
    </i>
    <i>
      <x v="9"/>
    </i>
    <i>
      <x v="14"/>
    </i>
    <i>
      <x v="30"/>
    </i>
    <i>
      <x v="29"/>
    </i>
    <i>
      <x v="20"/>
    </i>
    <i>
      <x v="24"/>
    </i>
    <i>
      <x v="25"/>
    </i>
    <i>
      <x v="10"/>
    </i>
    <i t="grand">
      <x/>
    </i>
  </rowItems>
  <colItems count="1">
    <i/>
  </colItems>
  <dataFields count="1">
    <dataField name="Sum of Total" fld="10" baseField="0" baseItem="0"/>
  </dataFields>
  <chartFormats count="77">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0" count="1" selected="0">
            <x v="11"/>
          </reference>
        </references>
      </pivotArea>
    </chartFormat>
    <chartFormat chart="4" format="5">
      <pivotArea type="data" outline="0" fieldPosition="0">
        <references count="2">
          <reference field="4294967294" count="1" selected="0">
            <x v="0"/>
          </reference>
          <reference field="0" count="1" selected="0">
            <x v="12"/>
          </reference>
        </references>
      </pivotArea>
    </chartFormat>
    <chartFormat chart="4" format="6">
      <pivotArea type="data" outline="0" fieldPosition="0">
        <references count="2">
          <reference field="4294967294" count="1" selected="0">
            <x v="0"/>
          </reference>
          <reference field="0" count="1" selected="0">
            <x v="9"/>
          </reference>
        </references>
      </pivotArea>
    </chartFormat>
    <chartFormat chart="4" format="7">
      <pivotArea type="data" outline="0" fieldPosition="0">
        <references count="2">
          <reference field="4294967294" count="1" selected="0">
            <x v="0"/>
          </reference>
          <reference field="0" count="1" selected="0">
            <x v="14"/>
          </reference>
        </references>
      </pivotArea>
    </chartFormat>
    <chartFormat chart="4" format="8">
      <pivotArea type="data" outline="0" fieldPosition="0">
        <references count="2">
          <reference field="4294967294" count="1" selected="0">
            <x v="0"/>
          </reference>
          <reference field="0" count="1" selected="0">
            <x v="30"/>
          </reference>
        </references>
      </pivotArea>
    </chartFormat>
    <chartFormat chart="4" format="9">
      <pivotArea type="data" outline="0" fieldPosition="0">
        <references count="2">
          <reference field="4294967294" count="1" selected="0">
            <x v="0"/>
          </reference>
          <reference field="0" count="1" selected="0">
            <x v="29"/>
          </reference>
        </references>
      </pivotArea>
    </chartFormat>
    <chartFormat chart="4" format="10">
      <pivotArea type="data" outline="0" fieldPosition="0">
        <references count="2">
          <reference field="4294967294" count="1" selected="0">
            <x v="0"/>
          </reference>
          <reference field="0" count="1" selected="0">
            <x v="20"/>
          </reference>
        </references>
      </pivotArea>
    </chartFormat>
    <chartFormat chart="4" format="11">
      <pivotArea type="data" outline="0" fieldPosition="0">
        <references count="2">
          <reference field="4294967294" count="1" selected="0">
            <x v="0"/>
          </reference>
          <reference field="0" count="1" selected="0">
            <x v="24"/>
          </reference>
        </references>
      </pivotArea>
    </chartFormat>
    <chartFormat chart="4" format="12">
      <pivotArea type="data" outline="0" fieldPosition="0">
        <references count="2">
          <reference field="4294967294" count="1" selected="0">
            <x v="0"/>
          </reference>
          <reference field="0" count="1" selected="0">
            <x v="25"/>
          </reference>
        </references>
      </pivotArea>
    </chartFormat>
    <chartFormat chart="4" format="13">
      <pivotArea type="data" outline="0" fieldPosition="0">
        <references count="2">
          <reference field="4294967294" count="1" selected="0">
            <x v="0"/>
          </reference>
          <reference field="0" count="1" selected="0">
            <x v="10"/>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0" count="1" selected="0">
            <x v="11"/>
          </reference>
        </references>
      </pivotArea>
    </chartFormat>
    <chartFormat chart="5" format="16">
      <pivotArea type="data" outline="0" fieldPosition="0">
        <references count="2">
          <reference field="4294967294" count="1" selected="0">
            <x v="0"/>
          </reference>
          <reference field="0" count="1" selected="0">
            <x v="12"/>
          </reference>
        </references>
      </pivotArea>
    </chartFormat>
    <chartFormat chart="5" format="17">
      <pivotArea type="data" outline="0" fieldPosition="0">
        <references count="2">
          <reference field="4294967294" count="1" selected="0">
            <x v="0"/>
          </reference>
          <reference field="0" count="1" selected="0">
            <x v="9"/>
          </reference>
        </references>
      </pivotArea>
    </chartFormat>
    <chartFormat chart="5" format="18">
      <pivotArea type="data" outline="0" fieldPosition="0">
        <references count="2">
          <reference field="4294967294" count="1" selected="0">
            <x v="0"/>
          </reference>
          <reference field="0" count="1" selected="0">
            <x v="14"/>
          </reference>
        </references>
      </pivotArea>
    </chartFormat>
    <chartFormat chart="5" format="19">
      <pivotArea type="data" outline="0" fieldPosition="0">
        <references count="2">
          <reference field="4294967294" count="1" selected="0">
            <x v="0"/>
          </reference>
          <reference field="0" count="1" selected="0">
            <x v="30"/>
          </reference>
        </references>
      </pivotArea>
    </chartFormat>
    <chartFormat chart="5" format="20">
      <pivotArea type="data" outline="0" fieldPosition="0">
        <references count="2">
          <reference field="4294967294" count="1" selected="0">
            <x v="0"/>
          </reference>
          <reference field="0" count="1" selected="0">
            <x v="29"/>
          </reference>
        </references>
      </pivotArea>
    </chartFormat>
    <chartFormat chart="5" format="21">
      <pivotArea type="data" outline="0" fieldPosition="0">
        <references count="2">
          <reference field="4294967294" count="1" selected="0">
            <x v="0"/>
          </reference>
          <reference field="0" count="1" selected="0">
            <x v="20"/>
          </reference>
        </references>
      </pivotArea>
    </chartFormat>
    <chartFormat chart="5" format="22">
      <pivotArea type="data" outline="0" fieldPosition="0">
        <references count="2">
          <reference field="4294967294" count="1" selected="0">
            <x v="0"/>
          </reference>
          <reference field="0" count="1" selected="0">
            <x v="24"/>
          </reference>
        </references>
      </pivotArea>
    </chartFormat>
    <chartFormat chart="5" format="23">
      <pivotArea type="data" outline="0" fieldPosition="0">
        <references count="2">
          <reference field="4294967294" count="1" selected="0">
            <x v="0"/>
          </reference>
          <reference field="0" count="1" selected="0">
            <x v="25"/>
          </reference>
        </references>
      </pivotArea>
    </chartFormat>
    <chartFormat chart="5" format="24">
      <pivotArea type="data" outline="0" fieldPosition="0">
        <references count="2">
          <reference field="4294967294" count="1" selected="0">
            <x v="0"/>
          </reference>
          <reference field="0" count="1" selected="0">
            <x v="10"/>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0" count="1" selected="0">
            <x v="11"/>
          </reference>
        </references>
      </pivotArea>
    </chartFormat>
    <chartFormat chart="6" format="16">
      <pivotArea type="data" outline="0" fieldPosition="0">
        <references count="2">
          <reference field="4294967294" count="1" selected="0">
            <x v="0"/>
          </reference>
          <reference field="0" count="1" selected="0">
            <x v="12"/>
          </reference>
        </references>
      </pivotArea>
    </chartFormat>
    <chartFormat chart="6" format="17">
      <pivotArea type="data" outline="0" fieldPosition="0">
        <references count="2">
          <reference field="4294967294" count="1" selected="0">
            <x v="0"/>
          </reference>
          <reference field="0" count="1" selected="0">
            <x v="9"/>
          </reference>
        </references>
      </pivotArea>
    </chartFormat>
    <chartFormat chart="6" format="18">
      <pivotArea type="data" outline="0" fieldPosition="0">
        <references count="2">
          <reference field="4294967294" count="1" selected="0">
            <x v="0"/>
          </reference>
          <reference field="0" count="1" selected="0">
            <x v="14"/>
          </reference>
        </references>
      </pivotArea>
    </chartFormat>
    <chartFormat chart="6" format="19">
      <pivotArea type="data" outline="0" fieldPosition="0">
        <references count="2">
          <reference field="4294967294" count="1" selected="0">
            <x v="0"/>
          </reference>
          <reference field="0" count="1" selected="0">
            <x v="30"/>
          </reference>
        </references>
      </pivotArea>
    </chartFormat>
    <chartFormat chart="6" format="20">
      <pivotArea type="data" outline="0" fieldPosition="0">
        <references count="2">
          <reference field="4294967294" count="1" selected="0">
            <x v="0"/>
          </reference>
          <reference field="0" count="1" selected="0">
            <x v="29"/>
          </reference>
        </references>
      </pivotArea>
    </chartFormat>
    <chartFormat chart="6" format="21">
      <pivotArea type="data" outline="0" fieldPosition="0">
        <references count="2">
          <reference field="4294967294" count="1" selected="0">
            <x v="0"/>
          </reference>
          <reference field="0" count="1" selected="0">
            <x v="20"/>
          </reference>
        </references>
      </pivotArea>
    </chartFormat>
    <chartFormat chart="6" format="22">
      <pivotArea type="data" outline="0" fieldPosition="0">
        <references count="2">
          <reference field="4294967294" count="1" selected="0">
            <x v="0"/>
          </reference>
          <reference field="0" count="1" selected="0">
            <x v="24"/>
          </reference>
        </references>
      </pivotArea>
    </chartFormat>
    <chartFormat chart="6" format="23">
      <pivotArea type="data" outline="0" fieldPosition="0">
        <references count="2">
          <reference field="4294967294" count="1" selected="0">
            <x v="0"/>
          </reference>
          <reference field="0" count="1" selected="0">
            <x v="25"/>
          </reference>
        </references>
      </pivotArea>
    </chartFormat>
    <chartFormat chart="6" format="24">
      <pivotArea type="data" outline="0" fieldPosition="0">
        <references count="2">
          <reference field="4294967294" count="1" selected="0">
            <x v="0"/>
          </reference>
          <reference field="0" count="1" selected="0">
            <x v="10"/>
          </reference>
        </references>
      </pivotArea>
    </chartFormat>
    <chartFormat chart="3" format="405" series="1">
      <pivotArea type="data" outline="0" fieldPosition="0">
        <references count="1">
          <reference field="4294967294" count="1" selected="0">
            <x v="0"/>
          </reference>
        </references>
      </pivotArea>
    </chartFormat>
    <chartFormat chart="3" format="406">
      <pivotArea type="data" outline="0" fieldPosition="0">
        <references count="2">
          <reference field="4294967294" count="1" selected="0">
            <x v="0"/>
          </reference>
          <reference field="0" count="1" selected="0">
            <x v="11"/>
          </reference>
        </references>
      </pivotArea>
    </chartFormat>
    <chartFormat chart="3" format="407">
      <pivotArea type="data" outline="0" fieldPosition="0">
        <references count="2">
          <reference field="4294967294" count="1" selected="0">
            <x v="0"/>
          </reference>
          <reference field="0" count="1" selected="0">
            <x v="12"/>
          </reference>
        </references>
      </pivotArea>
    </chartFormat>
    <chartFormat chart="3" format="408">
      <pivotArea type="data" outline="0" fieldPosition="0">
        <references count="2">
          <reference field="4294967294" count="1" selected="0">
            <x v="0"/>
          </reference>
          <reference field="0" count="1" selected="0">
            <x v="9"/>
          </reference>
        </references>
      </pivotArea>
    </chartFormat>
    <chartFormat chart="3" format="409">
      <pivotArea type="data" outline="0" fieldPosition="0">
        <references count="2">
          <reference field="4294967294" count="1" selected="0">
            <x v="0"/>
          </reference>
          <reference field="0" count="1" selected="0">
            <x v="14"/>
          </reference>
        </references>
      </pivotArea>
    </chartFormat>
    <chartFormat chart="3" format="410">
      <pivotArea type="data" outline="0" fieldPosition="0">
        <references count="2">
          <reference field="4294967294" count="1" selected="0">
            <x v="0"/>
          </reference>
          <reference field="0" count="1" selected="0">
            <x v="30"/>
          </reference>
        </references>
      </pivotArea>
    </chartFormat>
    <chartFormat chart="3" format="411">
      <pivotArea type="data" outline="0" fieldPosition="0">
        <references count="2">
          <reference field="4294967294" count="1" selected="0">
            <x v="0"/>
          </reference>
          <reference field="0" count="1" selected="0">
            <x v="29"/>
          </reference>
        </references>
      </pivotArea>
    </chartFormat>
    <chartFormat chart="3" format="412">
      <pivotArea type="data" outline="0" fieldPosition="0">
        <references count="2">
          <reference field="4294967294" count="1" selected="0">
            <x v="0"/>
          </reference>
          <reference field="0" count="1" selected="0">
            <x v="20"/>
          </reference>
        </references>
      </pivotArea>
    </chartFormat>
    <chartFormat chart="3" format="413">
      <pivotArea type="data" outline="0" fieldPosition="0">
        <references count="2">
          <reference field="4294967294" count="1" selected="0">
            <x v="0"/>
          </reference>
          <reference field="0" count="1" selected="0">
            <x v="24"/>
          </reference>
        </references>
      </pivotArea>
    </chartFormat>
    <chartFormat chart="3" format="414">
      <pivotArea type="data" outline="0" fieldPosition="0">
        <references count="2">
          <reference field="4294967294" count="1" selected="0">
            <x v="0"/>
          </reference>
          <reference field="0" count="1" selected="0">
            <x v="25"/>
          </reference>
        </references>
      </pivotArea>
    </chartFormat>
    <chartFormat chart="3" format="415">
      <pivotArea type="data" outline="0" fieldPosition="0">
        <references count="2">
          <reference field="4294967294" count="1" selected="0">
            <x v="0"/>
          </reference>
          <reference field="0" count="1" selected="0">
            <x v="10"/>
          </reference>
        </references>
      </pivotArea>
    </chartFormat>
    <chartFormat chart="10" format="416" series="1">
      <pivotArea type="data" outline="0" fieldPosition="0">
        <references count="1">
          <reference field="4294967294" count="1" selected="0">
            <x v="0"/>
          </reference>
        </references>
      </pivotArea>
    </chartFormat>
    <chartFormat chart="10" format="417">
      <pivotArea type="data" outline="0" fieldPosition="0">
        <references count="2">
          <reference field="4294967294" count="1" selected="0">
            <x v="0"/>
          </reference>
          <reference field="0" count="1" selected="0">
            <x v="11"/>
          </reference>
        </references>
      </pivotArea>
    </chartFormat>
    <chartFormat chart="10" format="418">
      <pivotArea type="data" outline="0" fieldPosition="0">
        <references count="2">
          <reference field="4294967294" count="1" selected="0">
            <x v="0"/>
          </reference>
          <reference field="0" count="1" selected="0">
            <x v="12"/>
          </reference>
        </references>
      </pivotArea>
    </chartFormat>
    <chartFormat chart="10" format="419">
      <pivotArea type="data" outline="0" fieldPosition="0">
        <references count="2">
          <reference field="4294967294" count="1" selected="0">
            <x v="0"/>
          </reference>
          <reference field="0" count="1" selected="0">
            <x v="9"/>
          </reference>
        </references>
      </pivotArea>
    </chartFormat>
    <chartFormat chart="10" format="420">
      <pivotArea type="data" outline="0" fieldPosition="0">
        <references count="2">
          <reference field="4294967294" count="1" selected="0">
            <x v="0"/>
          </reference>
          <reference field="0" count="1" selected="0">
            <x v="14"/>
          </reference>
        </references>
      </pivotArea>
    </chartFormat>
    <chartFormat chart="10" format="421">
      <pivotArea type="data" outline="0" fieldPosition="0">
        <references count="2">
          <reference field="4294967294" count="1" selected="0">
            <x v="0"/>
          </reference>
          <reference field="0" count="1" selected="0">
            <x v="30"/>
          </reference>
        </references>
      </pivotArea>
    </chartFormat>
    <chartFormat chart="10" format="422">
      <pivotArea type="data" outline="0" fieldPosition="0">
        <references count="2">
          <reference field="4294967294" count="1" selected="0">
            <x v="0"/>
          </reference>
          <reference field="0" count="1" selected="0">
            <x v="29"/>
          </reference>
        </references>
      </pivotArea>
    </chartFormat>
    <chartFormat chart="10" format="423">
      <pivotArea type="data" outline="0" fieldPosition="0">
        <references count="2">
          <reference field="4294967294" count="1" selected="0">
            <x v="0"/>
          </reference>
          <reference field="0" count="1" selected="0">
            <x v="20"/>
          </reference>
        </references>
      </pivotArea>
    </chartFormat>
    <chartFormat chart="10" format="424">
      <pivotArea type="data" outline="0" fieldPosition="0">
        <references count="2">
          <reference field="4294967294" count="1" selected="0">
            <x v="0"/>
          </reference>
          <reference field="0" count="1" selected="0">
            <x v="24"/>
          </reference>
        </references>
      </pivotArea>
    </chartFormat>
    <chartFormat chart="10" format="425">
      <pivotArea type="data" outline="0" fieldPosition="0">
        <references count="2">
          <reference field="4294967294" count="1" selected="0">
            <x v="0"/>
          </reference>
          <reference field="0" count="1" selected="0">
            <x v="25"/>
          </reference>
        </references>
      </pivotArea>
    </chartFormat>
    <chartFormat chart="10" format="426">
      <pivotArea type="data" outline="0" fieldPosition="0">
        <references count="2">
          <reference field="4294967294" count="1" selected="0">
            <x v="0"/>
          </reference>
          <reference field="0" count="1" selected="0">
            <x v="10"/>
          </reference>
        </references>
      </pivotArea>
    </chartFormat>
    <chartFormat chart="11" format="427" series="1">
      <pivotArea type="data" outline="0" fieldPosition="0">
        <references count="1">
          <reference field="4294967294" count="1" selected="0">
            <x v="0"/>
          </reference>
        </references>
      </pivotArea>
    </chartFormat>
    <chartFormat chart="11" format="428">
      <pivotArea type="data" outline="0" fieldPosition="0">
        <references count="2">
          <reference field="4294967294" count="1" selected="0">
            <x v="0"/>
          </reference>
          <reference field="0" count="1" selected="0">
            <x v="11"/>
          </reference>
        </references>
      </pivotArea>
    </chartFormat>
    <chartFormat chart="11" format="429">
      <pivotArea type="data" outline="0" fieldPosition="0">
        <references count="2">
          <reference field="4294967294" count="1" selected="0">
            <x v="0"/>
          </reference>
          <reference field="0" count="1" selected="0">
            <x v="12"/>
          </reference>
        </references>
      </pivotArea>
    </chartFormat>
    <chartFormat chart="11" format="430">
      <pivotArea type="data" outline="0" fieldPosition="0">
        <references count="2">
          <reference field="4294967294" count="1" selected="0">
            <x v="0"/>
          </reference>
          <reference field="0" count="1" selected="0">
            <x v="9"/>
          </reference>
        </references>
      </pivotArea>
    </chartFormat>
    <chartFormat chart="11" format="431">
      <pivotArea type="data" outline="0" fieldPosition="0">
        <references count="2">
          <reference field="4294967294" count="1" selected="0">
            <x v="0"/>
          </reference>
          <reference field="0" count="1" selected="0">
            <x v="14"/>
          </reference>
        </references>
      </pivotArea>
    </chartFormat>
    <chartFormat chart="11" format="432">
      <pivotArea type="data" outline="0" fieldPosition="0">
        <references count="2">
          <reference field="4294967294" count="1" selected="0">
            <x v="0"/>
          </reference>
          <reference field="0" count="1" selected="0">
            <x v="30"/>
          </reference>
        </references>
      </pivotArea>
    </chartFormat>
    <chartFormat chart="11" format="433">
      <pivotArea type="data" outline="0" fieldPosition="0">
        <references count="2">
          <reference field="4294967294" count="1" selected="0">
            <x v="0"/>
          </reference>
          <reference field="0" count="1" selected="0">
            <x v="29"/>
          </reference>
        </references>
      </pivotArea>
    </chartFormat>
    <chartFormat chart="11" format="434">
      <pivotArea type="data" outline="0" fieldPosition="0">
        <references count="2">
          <reference field="4294967294" count="1" selected="0">
            <x v="0"/>
          </reference>
          <reference field="0" count="1" selected="0">
            <x v="20"/>
          </reference>
        </references>
      </pivotArea>
    </chartFormat>
    <chartFormat chart="11" format="435">
      <pivotArea type="data" outline="0" fieldPosition="0">
        <references count="2">
          <reference field="4294967294" count="1" selected="0">
            <x v="0"/>
          </reference>
          <reference field="0" count="1" selected="0">
            <x v="24"/>
          </reference>
        </references>
      </pivotArea>
    </chartFormat>
    <chartFormat chart="11" format="436">
      <pivotArea type="data" outline="0" fieldPosition="0">
        <references count="2">
          <reference field="4294967294" count="1" selected="0">
            <x v="0"/>
          </reference>
          <reference field="0" count="1" selected="0">
            <x v="25"/>
          </reference>
        </references>
      </pivotArea>
    </chartFormat>
    <chartFormat chart="11" format="437">
      <pivotArea type="data" outline="0" fieldPosition="0">
        <references count="2">
          <reference field="4294967294" count="1" selected="0">
            <x v="0"/>
          </reference>
          <reference field="0" count="1" selected="0">
            <x v="10"/>
          </reference>
        </references>
      </pivotArea>
    </chartFormat>
    <chartFormat chart="12" format="427" series="1">
      <pivotArea type="data" outline="0" fieldPosition="0">
        <references count="1">
          <reference field="4294967294" count="1" selected="0">
            <x v="0"/>
          </reference>
        </references>
      </pivotArea>
    </chartFormat>
    <chartFormat chart="12" format="428">
      <pivotArea type="data" outline="0" fieldPosition="0">
        <references count="2">
          <reference field="4294967294" count="1" selected="0">
            <x v="0"/>
          </reference>
          <reference field="0" count="1" selected="0">
            <x v="11"/>
          </reference>
        </references>
      </pivotArea>
    </chartFormat>
    <chartFormat chart="12" format="429">
      <pivotArea type="data" outline="0" fieldPosition="0">
        <references count="2">
          <reference field="4294967294" count="1" selected="0">
            <x v="0"/>
          </reference>
          <reference field="0" count="1" selected="0">
            <x v="12"/>
          </reference>
        </references>
      </pivotArea>
    </chartFormat>
    <chartFormat chart="12" format="430">
      <pivotArea type="data" outline="0" fieldPosition="0">
        <references count="2">
          <reference field="4294967294" count="1" selected="0">
            <x v="0"/>
          </reference>
          <reference field="0" count="1" selected="0">
            <x v="9"/>
          </reference>
        </references>
      </pivotArea>
    </chartFormat>
    <chartFormat chart="12" format="431">
      <pivotArea type="data" outline="0" fieldPosition="0">
        <references count="2">
          <reference field="4294967294" count="1" selected="0">
            <x v="0"/>
          </reference>
          <reference field="0" count="1" selected="0">
            <x v="14"/>
          </reference>
        </references>
      </pivotArea>
    </chartFormat>
    <chartFormat chart="12" format="432">
      <pivotArea type="data" outline="0" fieldPosition="0">
        <references count="2">
          <reference field="4294967294" count="1" selected="0">
            <x v="0"/>
          </reference>
          <reference field="0" count="1" selected="0">
            <x v="30"/>
          </reference>
        </references>
      </pivotArea>
    </chartFormat>
    <chartFormat chart="12" format="433">
      <pivotArea type="data" outline="0" fieldPosition="0">
        <references count="2">
          <reference field="4294967294" count="1" selected="0">
            <x v="0"/>
          </reference>
          <reference field="0" count="1" selected="0">
            <x v="29"/>
          </reference>
        </references>
      </pivotArea>
    </chartFormat>
    <chartFormat chart="12" format="434">
      <pivotArea type="data" outline="0" fieldPosition="0">
        <references count="2">
          <reference field="4294967294" count="1" selected="0">
            <x v="0"/>
          </reference>
          <reference field="0" count="1" selected="0">
            <x v="20"/>
          </reference>
        </references>
      </pivotArea>
    </chartFormat>
    <chartFormat chart="12" format="435">
      <pivotArea type="data" outline="0" fieldPosition="0">
        <references count="2">
          <reference field="4294967294" count="1" selected="0">
            <x v="0"/>
          </reference>
          <reference field="0" count="1" selected="0">
            <x v="24"/>
          </reference>
        </references>
      </pivotArea>
    </chartFormat>
    <chartFormat chart="12" format="436">
      <pivotArea type="data" outline="0" fieldPosition="0">
        <references count="2">
          <reference field="4294967294" count="1" selected="0">
            <x v="0"/>
          </reference>
          <reference field="0" count="1" selected="0">
            <x v="25"/>
          </reference>
        </references>
      </pivotArea>
    </chartFormat>
    <chartFormat chart="12" format="437">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4A12D9AD-7F7A-4680-8BE0-A2D8311A41A1}" autoFormatId="16" applyNumberFormats="0" applyBorderFormats="0" applyFontFormats="0" applyPatternFormats="0" applyAlignmentFormats="0" applyWidthHeightFormats="0">
  <queryTableRefresh nextId="9" unboundColumnsRight="2">
    <queryTableFields count="5">
      <queryTableField id="1" name="Rank" tableColumnId="1"/>
      <queryTableField id="2" name="State/Union Territory" tableColumnId="2"/>
      <queryTableField id="3" name="GDP in Indian Rupees(Lakh₹)" tableColumnId="3"/>
      <queryTableField id="7" dataBound="0" tableColumnId="7"/>
      <queryTableField id="8" dataBound="0" tableColumnId="8"/>
    </queryTableFields>
    <queryTableDeletedFields count="3">
      <deletedField name="GDP in US Dollars (Billion$)"/>
      <deletedField name="NSDP in Indian Rupees(Lakh₹)"/>
      <deletedField name="NSDP in US Dollars (Billion$)"/>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2829894D-B16B-4C85-92B4-60850C5D5EE4}" autoFormatId="16" applyNumberFormats="0" applyBorderFormats="0" applyFontFormats="0" applyPatternFormats="0" applyAlignmentFormats="0" applyWidthHeightFormats="0">
  <queryTableRefresh nextId="12" unboundColumnsRight="1">
    <queryTableFields count="11">
      <queryTableField id="1" name="state" tableColumnId="1"/>
      <queryTableField id="2" name="1980-84" tableColumnId="2"/>
      <queryTableField id="3" name="1984-88" tableColumnId="3"/>
      <queryTableField id="4" name="1988-92" tableColumnId="4"/>
      <queryTableField id="5" name="1992-96" tableColumnId="5"/>
      <queryTableField id="6" name="1996-00" tableColumnId="6"/>
      <queryTableField id="7" name="2000-04" tableColumnId="7"/>
      <queryTableField id="8" name="2004-08" tableColumnId="8"/>
      <queryTableField id="9" name="2008-12" tableColumnId="9"/>
      <queryTableField id="10" name="2012-16" tableColumnId="10"/>
      <queryTableField id="11" dataBound="0" tableColumnId="1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8" xr16:uid="{52001E6C-F732-4B8A-9E7F-3C0F1539A1FE}" autoFormatId="16" applyNumberFormats="0" applyBorderFormats="0" applyFontFormats="0" applyPatternFormats="0" applyAlignmentFormats="0" applyWidthHeightFormats="0">
  <queryTableRefresh nextId="12" unboundColumnsRight="1">
    <queryTableFields count="11">
      <queryTableField id="1" name="state" tableColumnId="1"/>
      <queryTableField id="2" name="1980-84" tableColumnId="2"/>
      <queryTableField id="3" name="1984-88" tableColumnId="3"/>
      <queryTableField id="4" name="1988-92" tableColumnId="4"/>
      <queryTableField id="5" name="1992-96" tableColumnId="5"/>
      <queryTableField id="6" name="1996-00" tableColumnId="6"/>
      <queryTableField id="7" name="2000-04" tableColumnId="7"/>
      <queryTableField id="8" name="2004-08" tableColumnId="8"/>
      <queryTableField id="9" name="2008-12" tableColumnId="9"/>
      <queryTableField id="10" name="2012-16" tableColumnId="10"/>
      <queryTableField id="11" dataBound="0" tableColumnId="1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9" xr16:uid="{B92DAA66-1056-4376-B8D0-305E06D9ABB1}" autoFormatId="16" applyNumberFormats="0" applyBorderFormats="0" applyFontFormats="0" applyPatternFormats="0" applyAlignmentFormats="0" applyWidthHeightFormats="0">
  <queryTableRefresh nextId="12" unboundColumnsRight="1">
    <queryTableFields count="11">
      <queryTableField id="1" name="state" tableColumnId="1"/>
      <queryTableField id="2" name="1980-84" tableColumnId="2"/>
      <queryTableField id="3" name="1984-88" tableColumnId="3"/>
      <queryTableField id="4" name="1988-92" tableColumnId="4"/>
      <queryTableField id="5" name="1992-96" tableColumnId="5"/>
      <queryTableField id="6" name="1996-00" tableColumnId="6"/>
      <queryTableField id="7" name="2000-04" tableColumnId="7"/>
      <queryTableField id="8" name="2004-08" tableColumnId="8"/>
      <queryTableField id="9" name="2008-12" tableColumnId="9"/>
      <queryTableField id="10" name="2012-16" tableColumnId="10"/>
      <queryTableField id="11" dataBound="0" tableColumnId="11"/>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connectionId="11" xr16:uid="{FA1F1097-842E-4EAE-815A-1A7E82189802}" autoFormatId="16" applyNumberFormats="0" applyBorderFormats="0" applyFontFormats="0" applyPatternFormats="0" applyAlignmentFormats="0" applyWidthHeightFormats="0">
  <queryTableRefresh nextId="11">
    <queryTableFields count="10">
      <queryTableField id="1" name="state" tableColumnId="1"/>
      <queryTableField id="2" name="1980-84" tableColumnId="2"/>
      <queryTableField id="3" name="1984-88" tableColumnId="3"/>
      <queryTableField id="4" name="1988-92" tableColumnId="4"/>
      <queryTableField id="5" name="1992-96" tableColumnId="5"/>
      <queryTableField id="6" name="1996-00" tableColumnId="6"/>
      <queryTableField id="7" name="2000-04" tableColumnId="7"/>
      <queryTableField id="8" name="2004-08" tableColumnId="8"/>
      <queryTableField id="9" name="2008-12" tableColumnId="9"/>
      <queryTableField id="10" name="2012-16"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6" xr16:uid="{D8121C7D-26E4-4F8D-8C0A-435C5415F68A}" autoFormatId="16" applyNumberFormats="0" applyBorderFormats="0" applyFontFormats="0" applyPatternFormats="0" applyAlignmentFormats="0" applyWidthHeightFormats="0">
  <queryTableRefresh nextId="11">
    <queryTableFields count="10">
      <queryTableField id="1" name="state" tableColumnId="1"/>
      <queryTableField id="2" name="1980-84" tableColumnId="2"/>
      <queryTableField id="3" name="1984-88" tableColumnId="3"/>
      <queryTableField id="4" name="1988-92" tableColumnId="4"/>
      <queryTableField id="5" name="1992-96" tableColumnId="5"/>
      <queryTableField id="6" name="1996-00" tableColumnId="6"/>
      <queryTableField id="7" name="2000-04" tableColumnId="7"/>
      <queryTableField id="8" name="2004-08" tableColumnId="8"/>
      <queryTableField id="9" name="2008-12" tableColumnId="9"/>
      <queryTableField id="10" name="2012-16" tableColumnId="1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10" xr16:uid="{FC2DDE86-BA31-455F-8C27-B614B7814D30}" autoFormatId="16" applyNumberFormats="0" applyBorderFormats="0" applyFontFormats="0" applyPatternFormats="0" applyAlignmentFormats="0" applyWidthHeightFormats="0">
  <queryTableRefresh nextId="11">
    <queryTableFields count="10">
      <queryTableField id="1" name="state" tableColumnId="1"/>
      <queryTableField id="2" name="1980-84" tableColumnId="2"/>
      <queryTableField id="3" name="1984-88" tableColumnId="3"/>
      <queryTableField id="4" name="1988-92" tableColumnId="4"/>
      <queryTableField id="5" name="1992-96" tableColumnId="5"/>
      <queryTableField id="6" name="1996-00" tableColumnId="6"/>
      <queryTableField id="7" name="2000-04" tableColumnId="7"/>
      <queryTableField id="8" name="2004-08" tableColumnId="8"/>
      <queryTableField id="9" name="2008-12" tableColumnId="9"/>
      <queryTableField id="10" name="2012-16"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12" xr16:uid="{35392146-635A-45A6-8FED-1D71E024D188}" autoFormatId="16" applyNumberFormats="0" applyBorderFormats="0" applyFontFormats="0" applyPatternFormats="0" applyAlignmentFormats="0" applyWidthHeightFormats="0">
  <queryTableRefresh nextId="11">
    <queryTableFields count="10">
      <queryTableField id="1" name="state" tableColumnId="1"/>
      <queryTableField id="2" name="1980-84" tableColumnId="2"/>
      <queryTableField id="3" name="1984-88" tableColumnId="3"/>
      <queryTableField id="4" name="1988-92" tableColumnId="4"/>
      <queryTableField id="5" name="1992-96" tableColumnId="5"/>
      <queryTableField id="6" name="1996-00" tableColumnId="6"/>
      <queryTableField id="7" name="2000-04" tableColumnId="7"/>
      <queryTableField id="8" name="2004-08" tableColumnId="8"/>
      <queryTableField id="9" name="2008-12" tableColumnId="9"/>
      <queryTableField id="10" name="2012-16"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 xr16:uid="{7A42BDC1-D770-498D-80A0-F214261CFBE3}" autoFormatId="16" applyNumberFormats="0" applyBorderFormats="0" applyFontFormats="0" applyPatternFormats="0" applyAlignmentFormats="0" applyWidthHeightFormats="0">
  <queryTableRefresh nextId="11">
    <queryTableFields count="10">
      <queryTableField id="1" name="state" tableColumnId="1"/>
      <queryTableField id="2" name="1980-84" tableColumnId="2"/>
      <queryTableField id="3" name="1984-88" tableColumnId="3"/>
      <queryTableField id="4" name="1988-92" tableColumnId="4"/>
      <queryTableField id="5" name="1992-96" tableColumnId="5"/>
      <queryTableField id="6" name="1996-00" tableColumnId="6"/>
      <queryTableField id="7" name="2000-04" tableColumnId="7"/>
      <queryTableField id="8" name="2004-08" tableColumnId="8"/>
      <queryTableField id="9" name="2008-12" tableColumnId="9"/>
      <queryTableField id="10" name="2012-16" tableColumnId="10"/>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2" xr16:uid="{1D670524-AA8B-44CD-A292-D9BEA767AC99}" autoFormatId="16" applyNumberFormats="0" applyBorderFormats="0" applyFontFormats="0" applyPatternFormats="0" applyAlignmentFormats="0" applyWidthHeightFormats="0">
  <queryTableRefresh nextId="12" unboundColumnsRight="1">
    <queryTableFields count="11">
      <queryTableField id="1" name="state" tableColumnId="1"/>
      <queryTableField id="2" name="1980-84" tableColumnId="2"/>
      <queryTableField id="3" name="1984-88" tableColumnId="3"/>
      <queryTableField id="4" name="1988-92" tableColumnId="4"/>
      <queryTableField id="5" name="1992-96" tableColumnId="5"/>
      <queryTableField id="6" name="1996-00" tableColumnId="6"/>
      <queryTableField id="7" name="2000-04" tableColumnId="7"/>
      <queryTableField id="8" name="2004-08" tableColumnId="8"/>
      <queryTableField id="9" name="2008-12" tableColumnId="9"/>
      <queryTableField id="10" name="2012-16" tableColumnId="10"/>
      <queryTableField id="11" dataBound="0" tableColumnId="11"/>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3" xr16:uid="{101827C0-CF36-42CD-AF3D-0DBB52784A28}" autoFormatId="16" applyNumberFormats="0" applyBorderFormats="0" applyFontFormats="0" applyPatternFormats="0" applyAlignmentFormats="0" applyWidthHeightFormats="0">
  <queryTableRefresh nextId="12" unboundColumnsRight="1">
    <queryTableFields count="11">
      <queryTableField id="1" name="state" tableColumnId="1"/>
      <queryTableField id="2" name="1980-84" tableColumnId="2"/>
      <queryTableField id="3" name="1984-88" tableColumnId="3"/>
      <queryTableField id="4" name="1988-92" tableColumnId="4"/>
      <queryTableField id="5" name="1992-96" tableColumnId="5"/>
      <queryTableField id="6" name="1996-00" tableColumnId="6"/>
      <queryTableField id="7" name="2000-04" tableColumnId="7"/>
      <queryTableField id="8" name="2004-08" tableColumnId="8"/>
      <queryTableField id="9" name="2008-12" tableColumnId="9"/>
      <queryTableField id="10" name="2012-16" tableColumnId="10"/>
      <queryTableField id="11" dataBound="0" tableColumnId="11"/>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2" connectionId="7" xr16:uid="{6FBA8922-3DE8-41AD-9E1E-FF1EA11B0B7E}" autoFormatId="16" applyNumberFormats="0" applyBorderFormats="0" applyFontFormats="0" applyPatternFormats="0" applyAlignmentFormats="0" applyWidthHeightFormats="0">
  <queryTableRefresh nextId="12" unboundColumnsRight="1">
    <queryTableFields count="11">
      <queryTableField id="1" name="state" tableColumnId="1"/>
      <queryTableField id="2" name="1980-84" tableColumnId="2"/>
      <queryTableField id="3" name="1984-88" tableColumnId="3"/>
      <queryTableField id="4" name="1988-92" tableColumnId="4"/>
      <queryTableField id="5" name="1992-96" tableColumnId="5"/>
      <queryTableField id="6" name="1996-00" tableColumnId="6"/>
      <queryTableField id="7" name="2000-04" tableColumnId="7"/>
      <queryTableField id="8" name="2004-08" tableColumnId="8"/>
      <queryTableField id="9" name="2008-12" tableColumnId="9"/>
      <queryTableField id="10" name="2012-16" tableColumnId="10"/>
      <queryTableField id="11" dataBound="0" tableColumnId="11"/>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3" xr16:uid="{19AA2A30-D11A-4929-AE56-C12298587FAB}" autoFormatId="16" applyNumberFormats="0" applyBorderFormats="0" applyFontFormats="0" applyPatternFormats="0" applyAlignmentFormats="0" applyWidthHeightFormats="0">
  <queryTableRefresh nextId="12" unboundColumnsRight="1">
    <queryTableFields count="11">
      <queryTableField id="1" name="state" tableColumnId="1"/>
      <queryTableField id="2" name="1980-84" tableColumnId="2"/>
      <queryTableField id="3" name="1984-88" tableColumnId="3"/>
      <queryTableField id="4" name="1988-92" tableColumnId="4"/>
      <queryTableField id="5" name="1992-96" tableColumnId="5"/>
      <queryTableField id="6" name="1996-00" tableColumnId="6"/>
      <queryTableField id="7" name="2000-04" tableColumnId="7"/>
      <queryTableField id="8" name="2004-08" tableColumnId="8"/>
      <queryTableField id="9" name="2008-12" tableColumnId="9"/>
      <queryTableField id="10" name="2012-16" tableColumnId="10"/>
      <queryTableField id="11" dataBound="0"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Union_Territory" xr10:uid="{8AEBE29F-181E-4195-ABC6-ECF467D13DB6}" sourceName="State/Union Territory">
  <extLst>
    <x:ext xmlns:x15="http://schemas.microsoft.com/office/spreadsheetml/2010/11/main" uri="{2F2917AC-EB37-4324-AD4E-5DD8C200BD13}">
      <x15:tableSlicerCache tableId="14"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nion Territory" xr10:uid="{D1ED6312-8B2D-4B31-9E85-AC1C835DC372}" cache="Slicer_State_Union_Territory" caption="State/Union Territory" columnCount="1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540A1CA-A0F9-4D43-954C-E47F356DEA02}" name="List_of_Indian_states_and_union_territories_by_GDP_and_NDPS__2019_20__3__4" displayName="List_of_Indian_states_and_union_territories_by_GDP_and_NDPS__2019_20__3__4" ref="A1:E34" tableType="queryTable" totalsRowShown="0">
  <autoFilter ref="A1:E34" xr:uid="{5540A1CA-A0F9-4D43-954C-E47F356DEA02}"/>
  <tableColumns count="5">
    <tableColumn id="1" xr3:uid="{451F8065-313A-4A85-8BEB-FAD70669C4E8}" uniqueName="1" name="Rank" queryTableFieldId="1"/>
    <tableColumn id="2" xr3:uid="{826B4847-C432-4BBE-9C95-C0C35FB32E7E}" uniqueName="2" name="State/Union Territory" queryTableFieldId="2" dataDxfId="20"/>
    <tableColumn id="3" xr3:uid="{BD792F8C-CCB4-400F-9A78-BA41AD7656BA}" uniqueName="3" name="GDP in Indian Rupees(Lakh₹)" queryTableFieldId="3"/>
    <tableColumn id="7" xr3:uid="{C0D3156A-B6FE-4AE6-8CDC-D95E8F750682}" uniqueName="7" name="Total OTR" queryTableFieldId="7" dataDxfId="19">
      <calculatedColumnFormula>SUM(own_tax_revenuesS14[[#This Row],[1980-84]:[2012-16]])</calculatedColumnFormula>
    </tableColumn>
    <tableColumn id="8" xr3:uid="{344E89E3-25A9-44CF-94AE-F4AF3C4C704C}" uniqueName="8" name="TOTAL SSE" queryTableFieldId="8" dataDxfId="18">
      <calculatedColumnFormula>SUM(social_sector_expenditureS13[[#This Row],[1980-84]:[2012-16]])</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6CA1853-FA9E-4B42-8827-1AA70E2B7B13}" name="gross_fiscal_deficitsS" displayName="gross_fiscal_deficitsS" ref="A1:K33" tableType="queryTable" totalsRowCount="1">
  <autoFilter ref="A1:K32" xr:uid="{E3F07ABD-3C92-4C74-8C59-0419C2F95529}"/>
  <tableColumns count="11">
    <tableColumn id="1" xr3:uid="{726A73BA-425F-4AFE-828C-D00F36DB319A}" uniqueName="1" name="state" queryTableFieldId="1" dataDxfId="17" totalsRowDxfId="16"/>
    <tableColumn id="2" xr3:uid="{1ECA9A51-0BFB-485E-83F8-54E544BD235E}" uniqueName="2" name="1980-84" queryTableFieldId="2"/>
    <tableColumn id="3" xr3:uid="{834C1E7B-D5E0-44C7-8619-9FCD782D05DF}" uniqueName="3" name="1984-88" queryTableFieldId="3"/>
    <tableColumn id="4" xr3:uid="{E10712A0-59EC-4276-8B42-DFF86A000F7E}" uniqueName="4" name="1988-92" queryTableFieldId="4"/>
    <tableColumn id="5" xr3:uid="{43EF1EFA-2CEB-497D-944F-60DA5E1194D5}" uniqueName="5" name="1992-96" queryTableFieldId="5"/>
    <tableColumn id="6" xr3:uid="{F58CDC54-9238-414D-8AAB-6B2788D896F7}" uniqueName="6" name="1996-00" queryTableFieldId="6"/>
    <tableColumn id="7" xr3:uid="{D4201FA0-ECFD-45FB-A8A7-ECFACE9C9202}" uniqueName="7" name="2000-04" queryTableFieldId="7"/>
    <tableColumn id="8" xr3:uid="{FB7882F5-B693-4120-BB60-B0715F17E5C6}" uniqueName="8" name="2004-08" queryTableFieldId="8"/>
    <tableColumn id="9" xr3:uid="{739D8D07-DD20-4321-9F04-9C739EB5AF8A}" uniqueName="9" name="2008-12" queryTableFieldId="9"/>
    <tableColumn id="10" xr3:uid="{10650BB9-9E7A-4AF2-A232-3C51EEAF7C5D}" uniqueName="10" name="2012-16" queryTableFieldId="10"/>
    <tableColumn id="11" xr3:uid="{8A6B3598-EEE1-4126-839D-CE5177D795F7}" uniqueName="11" name="Total" queryTableFieldId="11" dataDxfId="15">
      <calculatedColumnFormula>SUM(gross_fiscal_deficitsS[[#This Row],[1980-84]:[2012-16]])</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DFC2ECF-CD98-44CF-BD45-B9CFAE6F8679}" name="Query1" displayName="Query1" ref="A1:K32" tableType="queryTable" totalsRowShown="0">
  <autoFilter ref="A1:K32" xr:uid="{7DB21165-B37C-4166-8540-89D51875BA8C}"/>
  <tableColumns count="11">
    <tableColumn id="1" xr3:uid="{816F7ED7-AE69-42AB-85DB-3E9F99DDE51F}" uniqueName="1" name="state" queryTableFieldId="1" dataDxfId="14"/>
    <tableColumn id="2" xr3:uid="{B2AF9750-41DC-4B58-AB20-CBAE13D7399F}" uniqueName="2" name="1980-84" queryTableFieldId="2"/>
    <tableColumn id="3" xr3:uid="{1C236B99-007A-4C15-947A-CA77AE449943}" uniqueName="3" name="1984-88" queryTableFieldId="3"/>
    <tableColumn id="4" xr3:uid="{9F481DA9-C694-429B-AA2A-E6DC4667FA18}" uniqueName="4" name="1988-92" queryTableFieldId="4"/>
    <tableColumn id="5" xr3:uid="{49D2466C-036E-4F52-ABF9-0876E49DB223}" uniqueName="5" name="1992-96" queryTableFieldId="5"/>
    <tableColumn id="6" xr3:uid="{AE66C700-6DA3-4438-AE39-98FA347C6474}" uniqueName="6" name="1996-00" queryTableFieldId="6"/>
    <tableColumn id="7" xr3:uid="{7585425C-8C6C-4981-A259-7213D532FE40}" uniqueName="7" name="2000-04" queryTableFieldId="7"/>
    <tableColumn id="8" xr3:uid="{49F0F0BA-9ADC-4BBA-BE20-D34CE79D1585}" uniqueName="8" name="2004-08" queryTableFieldId="8"/>
    <tableColumn id="9" xr3:uid="{3D49FD8A-12AE-493D-828C-71624E8B30CC}" uniqueName="9" name="2008-12" queryTableFieldId="9"/>
    <tableColumn id="10" xr3:uid="{32750AB9-45EF-477A-AF8E-A31142AF0337}" uniqueName="10" name="2012-16" queryTableFieldId="10"/>
    <tableColumn id="11" xr3:uid="{6343F639-D86E-4489-9DBF-80D1F4A5E92B}" uniqueName="11" name="2012-17" queryTableFieldId="11" dataDxfId="13">
      <calculatedColumnFormula>SUM(Query1[[#This Row],[1980-84]:[2012-16]])</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16B81DD-64FB-4B2B-B048-EDCAA3088A04}" name="Query111" displayName="Query111" ref="Y1:AI32" tableType="queryTable" totalsRowShown="0">
  <autoFilter ref="Y1:AI32" xr:uid="{38D35638-FF0E-4EA8-BF81-290033E26B98}"/>
  <tableColumns count="11">
    <tableColumn id="1" xr3:uid="{AB3AB25C-AA63-43A3-AEFC-7F3C96A1A9C6}" uniqueName="1" name="state" queryTableFieldId="1"/>
    <tableColumn id="2" xr3:uid="{AB3AA453-E638-47EB-BCBA-B4DBE87AEFDB}" uniqueName="2" name="1980-84" queryTableFieldId="2"/>
    <tableColumn id="3" xr3:uid="{8373D342-EBE3-47F4-A87F-1576C3B7982C}" uniqueName="3" name="1984-88" queryTableFieldId="3"/>
    <tableColumn id="4" xr3:uid="{B582EE8E-D002-4DEA-8661-4FB9A5A0EDED}" uniqueName="4" name="1988-92" queryTableFieldId="4"/>
    <tableColumn id="5" xr3:uid="{44915F3F-4156-4E5F-8538-D5843975D044}" uniqueName="5" name="1992-96" queryTableFieldId="5"/>
    <tableColumn id="6" xr3:uid="{F9E7A9E3-8BEB-419A-97AC-48531ECDFDD5}" uniqueName="6" name="1996-00" queryTableFieldId="6"/>
    <tableColumn id="7" xr3:uid="{D7A4BAE8-30F3-4B99-9F19-FAA6A7DC909C}" uniqueName="7" name="2000-04" queryTableFieldId="7"/>
    <tableColumn id="8" xr3:uid="{2D7E61AC-0B20-4B8B-827F-7D5E15ADDC06}" uniqueName="8" name="2004-08" queryTableFieldId="8"/>
    <tableColumn id="9" xr3:uid="{4BEE9AC4-C283-4357-AA1C-E96DE2F73712}" uniqueName="9" name="2008-12" queryTableFieldId="9"/>
    <tableColumn id="10" xr3:uid="{1CDFD3C2-BDA9-46C2-B776-3B5E7CA7786C}" uniqueName="10" name="2012-16" queryTableFieldId="10"/>
    <tableColumn id="11" xr3:uid="{768C81EE-657D-4F7D-98CA-589BB9FF3515}" uniqueName="11" name="Total" queryTableFieldId="11">
      <calculatedColumnFormula>SUM(Query111[[#This Row],[1980-84]:[2012-16]])</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BCD3C7-E58F-44E8-A2B8-D847CF4B5244}" name="Table11" displayName="Table11" ref="AN3:AO35" totalsRowShown="0">
  <autoFilter ref="AN3:AO35" xr:uid="{71C516AD-98CF-4440-820E-5E13B184612B}"/>
  <sortState xmlns:xlrd2="http://schemas.microsoft.com/office/spreadsheetml/2017/richdata2" ref="AN4:AO35">
    <sortCondition descending="1" ref="AO3:AO35"/>
  </sortState>
  <tableColumns count="2">
    <tableColumn id="1" xr3:uid="{2D11B8F1-7891-4091-B53C-2CBDCEC034D0}" name="Row Labels"/>
    <tableColumn id="2" xr3:uid="{7BCE5385-CAE6-4D53-A800-40F23C4FE743}" name="Sum of Total"/>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54DF3F1-0792-44DA-BC67-2ACB8FD81E16}" name="revenue_expenditureS" displayName="revenue_expenditureS" ref="A1:J32" tableType="queryTable" totalsRowShown="0">
  <autoFilter ref="A1:J32" xr:uid="{93E34835-0B52-41D7-9D98-01664821AC50}"/>
  <tableColumns count="10">
    <tableColumn id="1" xr3:uid="{7B8E9BA1-FB34-458D-85DE-C65024F873A6}" uniqueName="1" name="state" queryTableFieldId="1" dataDxfId="12"/>
    <tableColumn id="2" xr3:uid="{8E671AF0-1761-4434-8E8E-2169C6BB6956}" uniqueName="2" name="1980-84" queryTableFieldId="2"/>
    <tableColumn id="3" xr3:uid="{D00A0CCE-1F6D-415E-B9DC-C6CA877B7661}" uniqueName="3" name="1984-88" queryTableFieldId="3"/>
    <tableColumn id="4" xr3:uid="{DED89460-F42C-40A7-B852-D005EEA7EA96}" uniqueName="4" name="1988-92" queryTableFieldId="4"/>
    <tableColumn id="5" xr3:uid="{BC841390-A899-41B6-8A1B-9DCF39909BDC}" uniqueName="5" name="1992-96" queryTableFieldId="5"/>
    <tableColumn id="6" xr3:uid="{693BA802-CC55-4745-A94A-2BFA4709E0B7}" uniqueName="6" name="1996-00" queryTableFieldId="6"/>
    <tableColumn id="7" xr3:uid="{3B0DE574-840B-4808-A0AF-BA1F712B095E}" uniqueName="7" name="2000-04" queryTableFieldId="7"/>
    <tableColumn id="8" xr3:uid="{07FAF676-C514-4537-993A-F5332EBA8231}" uniqueName="8" name="2004-08" queryTableFieldId="8"/>
    <tableColumn id="9" xr3:uid="{F0B0592F-16F4-432A-9765-C68D69AC8570}" uniqueName="9" name="2008-12" queryTableFieldId="9"/>
    <tableColumn id="10" xr3:uid="{C58CB7FB-2448-42A6-9A6A-881DBDA40718}" uniqueName="10" name="2012-16" queryTableFieldId="1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EFC5BF0-EB59-4988-A89C-68684CAC7B39}" name="own_tax_revenuesS" displayName="own_tax_revenuesS" ref="A1:J32" tableType="queryTable" totalsRowShown="0">
  <autoFilter ref="A1:J32" xr:uid="{7D81E7A7-67D3-44BD-AED5-062F0FE4CC5E}"/>
  <tableColumns count="10">
    <tableColumn id="1" xr3:uid="{4047C9C2-9358-4CE2-BD61-81B008C5A4DA}" uniqueName="1" name="state" queryTableFieldId="1" dataDxfId="11"/>
    <tableColumn id="2" xr3:uid="{50548ED8-9F4F-4F27-9B74-5F403AB7D78D}" uniqueName="2" name="1980-84" queryTableFieldId="2"/>
    <tableColumn id="3" xr3:uid="{68C7704E-322C-405C-AEC7-F44BB40913CC}" uniqueName="3" name="1984-88" queryTableFieldId="3"/>
    <tableColumn id="4" xr3:uid="{A5FDFAF1-7CA2-4E37-A26A-C23C76E7958C}" uniqueName="4" name="1988-92" queryTableFieldId="4"/>
    <tableColumn id="5" xr3:uid="{A92B6D94-A0E6-4995-ACF1-669F9689A587}" uniqueName="5" name="1992-96" queryTableFieldId="5"/>
    <tableColumn id="6" xr3:uid="{AD26612A-6D49-49BB-B6B0-1A91785F2D42}" uniqueName="6" name="1996-00" queryTableFieldId="6"/>
    <tableColumn id="7" xr3:uid="{EC2A0C19-27AB-4F08-B4F3-62B16A694A22}" uniqueName="7" name="2000-04" queryTableFieldId="7"/>
    <tableColumn id="8" xr3:uid="{A6AAFB0A-921F-4316-830A-612C3798F316}" uniqueName="8" name="2004-08" queryTableFieldId="8"/>
    <tableColumn id="9" xr3:uid="{69E39D6A-BB99-440C-BEE7-A602C7FDE549}" uniqueName="9" name="2008-12" queryTableFieldId="9"/>
    <tableColumn id="10" xr3:uid="{8BBCB323-7BCD-46B5-A053-2AA407F5208E}" uniqueName="10" name="2012-16" queryTableFieldId="1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206B367-E209-4F62-A78D-A1C76263115E}" name="revenue_deficitsS" displayName="revenue_deficitsS" ref="A1:J32" tableType="queryTable" totalsRowShown="0">
  <autoFilter ref="A1:J32" xr:uid="{0E2EC23B-C200-4DBA-AA47-6DBD73634E5F}"/>
  <tableColumns count="10">
    <tableColumn id="1" xr3:uid="{E98AEF5D-70B1-4085-958D-F3ABB2E2D97D}" uniqueName="1" name="state" queryTableFieldId="1" dataDxfId="10"/>
    <tableColumn id="2" xr3:uid="{4F28F06B-266D-46A7-9750-858B4A04BC57}" uniqueName="2" name="1980-84" queryTableFieldId="2"/>
    <tableColumn id="3" xr3:uid="{A0D33474-AC9E-4C21-A85A-B4553F1769CB}" uniqueName="3" name="1984-88" queryTableFieldId="3"/>
    <tableColumn id="4" xr3:uid="{D5F5615B-779B-4CE3-87BC-0A6787E9E3F3}" uniqueName="4" name="1988-92" queryTableFieldId="4"/>
    <tableColumn id="5" xr3:uid="{09D79858-3FC7-4B4B-98C2-E03BF453DBB5}" uniqueName="5" name="1992-96" queryTableFieldId="5"/>
    <tableColumn id="6" xr3:uid="{C0122362-B391-4A01-91FB-DC8E3949EE39}" uniqueName="6" name="1996-00" queryTableFieldId="6"/>
    <tableColumn id="7" xr3:uid="{928AAD5F-B896-4847-AE1E-D8C5FB271C37}" uniqueName="7" name="2000-04" queryTableFieldId="7"/>
    <tableColumn id="8" xr3:uid="{4479574C-556B-42FC-BF02-1954199A7AF1}" uniqueName="8" name="2004-08" queryTableFieldId="8"/>
    <tableColumn id="9" xr3:uid="{487AB076-9F50-49B5-B6D7-B27A27BC44E9}" uniqueName="9" name="2008-12" queryTableFieldId="9"/>
    <tableColumn id="10" xr3:uid="{E8DCC587-F82B-4E01-9DF8-9E4F18220131}" uniqueName="10" name="2012-16" queryTableFieldId="10"/>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1FFD2C0-71EB-4467-B8F7-BFED638C43D7}" name="social_sector_expenditureS" displayName="social_sector_expenditureS" ref="A1:J32" tableType="queryTable" totalsRowShown="0">
  <autoFilter ref="A1:J32" xr:uid="{3B2FA3A1-9451-4F93-B919-509FE4A5C05F}"/>
  <tableColumns count="10">
    <tableColumn id="1" xr3:uid="{1F1969C2-5107-45EF-97AB-118F358C9B92}" uniqueName="1" name="state" queryTableFieldId="1" dataDxfId="9"/>
    <tableColumn id="2" xr3:uid="{19154185-66CD-4B16-9817-8A9E219C3303}" uniqueName="2" name="1980-84" queryTableFieldId="2"/>
    <tableColumn id="3" xr3:uid="{890C9822-5321-4F4C-AE57-5838304E693D}" uniqueName="3" name="1984-88" queryTableFieldId="3"/>
    <tableColumn id="4" xr3:uid="{3214C7AA-2AA4-4D42-B315-DDDA19E2FF83}" uniqueName="4" name="1988-92" queryTableFieldId="4"/>
    <tableColumn id="5" xr3:uid="{0343B805-3C46-42C7-AECD-A2DED83CA73D}" uniqueName="5" name="1992-96" queryTableFieldId="5"/>
    <tableColumn id="6" xr3:uid="{3981DAD7-9E48-46D1-8464-E2613EBA0811}" uniqueName="6" name="1996-00" queryTableFieldId="6"/>
    <tableColumn id="7" xr3:uid="{4520F37E-993C-43CE-AFE2-79FFA80372E7}" uniqueName="7" name="2000-04" queryTableFieldId="7"/>
    <tableColumn id="8" xr3:uid="{808A75FF-1E5B-4F1D-A6FE-6FA4801126D2}" uniqueName="8" name="2004-08" queryTableFieldId="8"/>
    <tableColumn id="9" xr3:uid="{B3D72EED-898F-4D12-92CF-1E394AB1606D}" uniqueName="9" name="2008-12" queryTableFieldId="9"/>
    <tableColumn id="10" xr3:uid="{EC5447F2-7E72-464A-B481-6063642C226A}" uniqueName="10" name="2012-16" queryTableFieldId="1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C3E9EE-31EE-4A9F-9570-63B56D645759}" name="aggregate_expenditures" displayName="aggregate_expenditures" ref="A1:J32" tableType="queryTable" totalsRowShown="0">
  <autoFilter ref="A1:J32" xr:uid="{60C3E9EE-31EE-4A9F-9570-63B56D645759}"/>
  <tableColumns count="10">
    <tableColumn id="1" xr3:uid="{D8251273-85F9-446C-8D90-0C84F3572B45}" uniqueName="1" name="state" queryTableFieldId="1" dataDxfId="8"/>
    <tableColumn id="2" xr3:uid="{8E21B377-9E66-433D-8DDD-FFA418A05DD6}" uniqueName="2" name="1980-84" queryTableFieldId="2"/>
    <tableColumn id="3" xr3:uid="{5C2E07ED-63FB-4348-A2F2-98ACC1BB6362}" uniqueName="3" name="1984-88" queryTableFieldId="3"/>
    <tableColumn id="4" xr3:uid="{3DD9135A-3637-46F3-B50A-49A60A610C23}" uniqueName="4" name="1988-92" queryTableFieldId="4"/>
    <tableColumn id="5" xr3:uid="{43D2E119-2358-4967-9555-B40316A3A4AA}" uniqueName="5" name="1992-96" queryTableFieldId="5"/>
    <tableColumn id="6" xr3:uid="{C0B1EF0D-CF98-4461-B2F0-91AED43E6841}" uniqueName="6" name="1996-00" queryTableFieldId="6"/>
    <tableColumn id="7" xr3:uid="{13CA59A8-65FD-4BE7-A406-8497AA155335}" uniqueName="7" name="2000-04" queryTableFieldId="7"/>
    <tableColumn id="8" xr3:uid="{3CC42F65-D8C3-4F05-8CA2-80521ED1FBD8}" uniqueName="8" name="2004-08" queryTableFieldId="8"/>
    <tableColumn id="9" xr3:uid="{1B3348F7-C53B-4780-A9CA-ABB2DBC4C124}" uniqueName="9" name="2008-12" queryTableFieldId="9"/>
    <tableColumn id="10" xr3:uid="{B27FE05B-81A7-47D7-92EB-2D57F4CE05A6}" uniqueName="10" name="2012-16" queryTableFieldId="1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0A1FFBC-C554-4C7C-AC0A-A02F80A91BA8}" name="capital_expenditures" displayName="capital_expenditures" ref="A1:K32" tableType="queryTable" totalsRowShown="0">
  <autoFilter ref="A1:K32" xr:uid="{DC9F4AFF-9324-45E2-AAA9-4690F15FE782}"/>
  <tableColumns count="11">
    <tableColumn id="1" xr3:uid="{45F0CB4D-419F-4894-B85F-9DB62AADA92B}" uniqueName="1" name="state" queryTableFieldId="1" dataDxfId="7"/>
    <tableColumn id="2" xr3:uid="{B8E0D6E5-0E1B-4670-A127-F302978E9556}" uniqueName="2" name="1980-84" queryTableFieldId="2"/>
    <tableColumn id="3" xr3:uid="{C7523F66-D3E0-44DE-85BB-C396FA375C6A}" uniqueName="3" name="1984-88" queryTableFieldId="3"/>
    <tableColumn id="4" xr3:uid="{927C0A73-CC8D-432D-AFAE-2EE65A1C59FB}" uniqueName="4" name="1988-92" queryTableFieldId="4"/>
    <tableColumn id="5" xr3:uid="{26A20F1F-0794-4F6E-ACA8-806B934ABF23}" uniqueName="5" name="1992-96" queryTableFieldId="5"/>
    <tableColumn id="6" xr3:uid="{D2124206-44AF-43B5-AB41-9F7F3C0C129C}" uniqueName="6" name="1996-00" queryTableFieldId="6"/>
    <tableColumn id="7" xr3:uid="{3A75C5E2-28C5-4D27-BEFD-13E917F270E1}" uniqueName="7" name="2000-04" queryTableFieldId="7"/>
    <tableColumn id="8" xr3:uid="{9ABBF06D-44D8-4EF7-8E82-9ECA7D463FD2}" uniqueName="8" name="2004-08" queryTableFieldId="8"/>
    <tableColumn id="9" xr3:uid="{6224A892-9E36-43AA-A46E-F7E9267AF4F0}" uniqueName="9" name="2008-12" queryTableFieldId="9"/>
    <tableColumn id="10" xr3:uid="{1AA7E28C-4E25-402E-94EA-9A6650EAC0C3}" uniqueName="10" name="2012-16" queryTableFieldId="10"/>
    <tableColumn id="11" xr3:uid="{A9AA3AC5-9560-4D60-805A-524AED954908}" uniqueName="11" name="Total" queryTableFieldId="11" dataDxfId="6">
      <calculatedColumnFormula>SUM(capital_expenditures[[#This Row],[1980-84]:[2012-16]])</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9A63E2D-A5E5-4549-9E74-9486C8477316}" name="social_sector_expenditureS13" displayName="social_sector_expenditureS13" ref="A1:K32" tableType="queryTable" totalsRowShown="0">
  <autoFilter ref="A1:K32" xr:uid="{89A63E2D-A5E5-4549-9E74-9486C8477316}"/>
  <tableColumns count="11">
    <tableColumn id="1" xr3:uid="{C357F823-D7B1-4439-950E-25F924B53950}" uniqueName="1" name="state" queryTableFieldId="1" dataDxfId="5"/>
    <tableColumn id="2" xr3:uid="{36B5CACF-A8C9-4D29-BD22-E5E12214DF93}" uniqueName="2" name="1980-84" queryTableFieldId="2"/>
    <tableColumn id="3" xr3:uid="{8C716A5F-2537-4053-8399-E8047E69F4BF}" uniqueName="3" name="1984-88" queryTableFieldId="3"/>
    <tableColumn id="4" xr3:uid="{26AB26DA-9AB5-4CEC-BE2B-1A56DE13A957}" uniqueName="4" name="1988-92" queryTableFieldId="4"/>
    <tableColumn id="5" xr3:uid="{47E5399E-807C-4746-8DC8-D1024C833777}" uniqueName="5" name="1992-96" queryTableFieldId="5"/>
    <tableColumn id="6" xr3:uid="{3051DFB4-FBFB-4D60-8CB7-0BA59CF35E8E}" uniqueName="6" name="1996-00" queryTableFieldId="6"/>
    <tableColumn id="7" xr3:uid="{52657EE1-199B-42B7-8113-3C1A1F31F9A7}" uniqueName="7" name="2000-04" queryTableFieldId="7"/>
    <tableColumn id="8" xr3:uid="{B42C6C7B-D6D6-467F-A735-8DF02AA1CF41}" uniqueName="8" name="2004-08" queryTableFieldId="8"/>
    <tableColumn id="9" xr3:uid="{A10D0062-BA35-4577-9AAC-8801DAEA51D7}" uniqueName="9" name="2008-12" queryTableFieldId="9"/>
    <tableColumn id="10" xr3:uid="{13708376-DE68-4168-8C96-8E553AC3F2CA}" uniqueName="10" name="2012-16" queryTableFieldId="10"/>
    <tableColumn id="11" xr3:uid="{C4CBB397-32D7-4193-9218-03FF3F95446B}" uniqueName="11" name="Total" queryTableFieldId="11" dataDxfId="4">
      <calculatedColumnFormula>SUM(social_sector_expenditureS13[[#This Row],[1980-84]:[2012-16]])</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4A65706-1330-4562-AA0F-4CD0B9B6E0BA}" name="own_tax_revenuesS14" displayName="own_tax_revenuesS14" ref="S1:AC32" tableType="queryTable" totalsRowShown="0">
  <autoFilter ref="S1:AC32" xr:uid="{74A65706-1330-4562-AA0F-4CD0B9B6E0BA}"/>
  <tableColumns count="11">
    <tableColumn id="1" xr3:uid="{52C4CBC3-29D8-47D3-9F62-528B35B18225}" uniqueName="1" name="state" queryTableFieldId="1" dataDxfId="3"/>
    <tableColumn id="2" xr3:uid="{23F4E438-3B9F-46FE-992D-7C2C4368726A}" uniqueName="2" name="1980-84" queryTableFieldId="2"/>
    <tableColumn id="3" xr3:uid="{FAA07CA9-38F2-4ECA-9820-2875154B42A6}" uniqueName="3" name="1984-88" queryTableFieldId="3"/>
    <tableColumn id="4" xr3:uid="{40886B37-9034-45CF-BB0B-F52B581D69A0}" uniqueName="4" name="1988-92" queryTableFieldId="4"/>
    <tableColumn id="5" xr3:uid="{F3958BC2-0072-4B83-B723-4F0442F46571}" uniqueName="5" name="1992-96" queryTableFieldId="5"/>
    <tableColumn id="6" xr3:uid="{AA119864-509F-4432-83E7-996540DE2AE0}" uniqueName="6" name="1996-00" queryTableFieldId="6"/>
    <tableColumn id="7" xr3:uid="{FF703AA9-D812-4515-B207-4C07AE1D1203}" uniqueName="7" name="2000-04" queryTableFieldId="7"/>
    <tableColumn id="8" xr3:uid="{8BDE0649-38DE-4562-9882-DE82B0C43CD4}" uniqueName="8" name="2004-08" queryTableFieldId="8"/>
    <tableColumn id="9" xr3:uid="{E9D22241-248A-4842-81C2-7EF26BFA2C27}" uniqueName="9" name="2008-12" queryTableFieldId="9"/>
    <tableColumn id="10" xr3:uid="{83F3D520-AD11-4408-9FAB-7AB8E06500C1}" uniqueName="10" name="2012-16" queryTableFieldId="10"/>
    <tableColumn id="11" xr3:uid="{08E617CA-DE7F-49BB-A497-444E67A15A6A}" uniqueName="11" name="Total OTR" queryTableFieldId="11" dataDxfId="2">
      <calculatedColumnFormula>SUM(own_tax_revenuesS14[[#This Row],[1980-84]:[2012-16]])</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96D5BE53-45A7-4C6B-AE85-60A97DEF5246}" name="Table8" displayName="Table8" ref="A1:K32" totalsRowShown="0">
  <autoFilter ref="A1:K32" xr:uid="{8EC9F513-E3B6-4A9E-B373-38FB25484BB3}"/>
  <sortState xmlns:xlrd2="http://schemas.microsoft.com/office/spreadsheetml/2017/richdata2" ref="A2:K32">
    <sortCondition descending="1" ref="K1:K32"/>
  </sortState>
  <tableColumns count="11">
    <tableColumn id="1" xr3:uid="{686D94F7-1DC1-40E8-A3B6-B03DB5C24A67}" name="state"/>
    <tableColumn id="2" xr3:uid="{10FC32BF-0CA1-4715-BFF9-97E73218EADB}" name="1980-84"/>
    <tableColumn id="3" xr3:uid="{6BE396D7-546B-4A43-9CC4-C565B4BFE331}" name="1984-88"/>
    <tableColumn id="4" xr3:uid="{C74F7B73-1248-4497-8D7D-5490C7620E5F}" name="1988-92"/>
    <tableColumn id="5" xr3:uid="{F18256B9-D961-41D6-A300-5DF94CF63C35}" name="1992-96"/>
    <tableColumn id="6" xr3:uid="{0DEC38DA-4912-400C-9BB0-6CE9D8B55E4C}" name="1996-00"/>
    <tableColumn id="7" xr3:uid="{8E5764B5-7B95-4120-8C09-F08CCB4B6850}" name="2000-04"/>
    <tableColumn id="8" xr3:uid="{50F6B4E7-80CC-4E4C-B8A2-5162AC08E29C}" name="2004-08"/>
    <tableColumn id="9" xr3:uid="{03CD8144-15F4-44BE-8598-8C1401759FF0}" name="2008-12"/>
    <tableColumn id="10" xr3:uid="{95F0B021-CC28-41A8-95C5-F1506DE79DD0}" name="2012-16"/>
    <tableColumn id="11" xr3:uid="{C2736856-3501-4AC8-B010-516928D60C35}" name="Total">
      <calculatedColumnFormula>SUM(gross_fiscal_deficitsS[[#This Row],[1980-84]:[2012-16]])</calculatedColumnFormula>
    </tableColumn>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FF59A4C-39CA-436D-BB6A-3A56A1767870}" name="capital_expenditures16" displayName="capital_expenditures16" ref="P3:Z34" tableType="queryTable" totalsRowShown="0">
  <autoFilter ref="P3:Z34" xr:uid="{5FF59A4C-39CA-436D-BB6A-3A56A1767870}"/>
  <tableColumns count="11">
    <tableColumn id="1" xr3:uid="{EC7BF3F7-52B8-4E49-9F78-1CBE4E4A93F4}" uniqueName="1" name="state" queryTableFieldId="1" dataDxfId="1"/>
    <tableColumn id="2" xr3:uid="{FA451128-3966-4A93-8B6D-B13C08CFFB52}" uniqueName="2" name="1980-84" queryTableFieldId="2"/>
    <tableColumn id="3" xr3:uid="{83566B77-9B6C-4AEF-871C-B34CEC805F69}" uniqueName="3" name="1984-88" queryTableFieldId="3"/>
    <tableColumn id="4" xr3:uid="{C34D6146-6558-4C57-AF92-B7F6AEE91073}" uniqueName="4" name="1988-92" queryTableFieldId="4"/>
    <tableColumn id="5" xr3:uid="{85695DF5-9B89-4A42-913A-CF83725C0CB4}" uniqueName="5" name="1992-96" queryTableFieldId="5"/>
    <tableColumn id="6" xr3:uid="{FCE9043A-70CA-4DDD-B7E3-9B3AC850B02D}" uniqueName="6" name="1996-00" queryTableFieldId="6"/>
    <tableColumn id="7" xr3:uid="{179712D5-4483-4B4C-AED4-F11CE02E7840}" uniqueName="7" name="2000-04" queryTableFieldId="7"/>
    <tableColumn id="8" xr3:uid="{CB5FB469-D4A3-4582-9BBD-03905610318F}" uniqueName="8" name="2004-08" queryTableFieldId="8"/>
    <tableColumn id="9" xr3:uid="{1998F080-84F0-4912-A2EC-AEE750228A4D}" uniqueName="9" name="2008-12" queryTableFieldId="9"/>
    <tableColumn id="10" xr3:uid="{5EF688C8-4588-4D34-A0D0-ABAF8A30F4E1}" uniqueName="10" name="2012-16" queryTableFieldId="10"/>
    <tableColumn id="11" xr3:uid="{A3EC646C-29B3-4CB0-9DF8-0C312291966D}" uniqueName="11" name="Total" queryTableFieldId="11" dataDxfId="0">
      <calculatedColumnFormula>SUM(capital_expenditures16[[#This Row],[1980-84]:[2012-16]])</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table" Target="../tables/table13.xml"/><Relationship Id="rId4" Type="http://schemas.openxmlformats.org/officeDocument/2006/relationships/table" Target="../tables/table12.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table" Target="../tables/table15.xml"/><Relationship Id="rId4" Type="http://schemas.openxmlformats.org/officeDocument/2006/relationships/table" Target="../tables/table1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80E6D-D4DA-4C65-B0D7-01BA5A918365}">
  <dimension ref="A1:A3"/>
  <sheetViews>
    <sheetView tabSelected="1" zoomScale="95" zoomScaleNormal="95" workbookViewId="0">
      <selection activeCell="J8" sqref="J8"/>
    </sheetView>
  </sheetViews>
  <sheetFormatPr defaultRowHeight="15" x14ac:dyDescent="0.25"/>
  <cols>
    <col min="1" max="16384" width="9.140625" style="2"/>
  </cols>
  <sheetData>
    <row r="1" spans="1:1" s="5" customFormat="1" ht="35.25" customHeight="1" x14ac:dyDescent="0.25">
      <c r="A1" s="6" t="s">
        <v>63</v>
      </c>
    </row>
    <row r="2" spans="1:1" ht="35.25" customHeight="1" x14ac:dyDescent="0.25">
      <c r="A2" s="7"/>
    </row>
    <row r="3" spans="1:1" ht="35.25" customHeight="1" x14ac:dyDescent="0.25">
      <c r="A3" s="7"/>
    </row>
  </sheetData>
  <pageMargins left="0.7" right="0.7" top="0.75" bottom="0.75" header="0.3" footer="0.3"/>
  <pageSetup orientation="portrait" r:id="rId1"/>
  <drawing r:id="rId2"/>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E82D6-02AD-4C3D-BBA0-4D633BFC8752}">
  <dimension ref="A1:M50"/>
  <sheetViews>
    <sheetView topLeftCell="A2" workbookViewId="0">
      <selection activeCell="M17" sqref="M17"/>
    </sheetView>
  </sheetViews>
  <sheetFormatPr defaultRowHeight="15" x14ac:dyDescent="0.25"/>
  <cols>
    <col min="1" max="1" width="7.5703125" bestFit="1" customWidth="1"/>
    <col min="2" max="2" width="27.5703125" bestFit="1" customWidth="1"/>
    <col min="3" max="3" width="29.42578125" bestFit="1" customWidth="1"/>
    <col min="4" max="4" width="11.7109375" bestFit="1" customWidth="1"/>
    <col min="12" max="12" width="27.5703125" bestFit="1" customWidth="1"/>
    <col min="13" max="13" width="16.140625" bestFit="1" customWidth="1"/>
  </cols>
  <sheetData>
    <row r="1" spans="1:13" x14ac:dyDescent="0.25">
      <c r="A1" s="1" t="s">
        <v>56</v>
      </c>
      <c r="B1" t="s">
        <v>57</v>
      </c>
      <c r="C1" t="s">
        <v>58</v>
      </c>
      <c r="D1" t="s">
        <v>64</v>
      </c>
      <c r="E1" t="s">
        <v>65</v>
      </c>
    </row>
    <row r="2" spans="1:13" x14ac:dyDescent="0.25">
      <c r="A2">
        <v>1</v>
      </c>
      <c r="B2" s="4" t="s">
        <v>25</v>
      </c>
      <c r="C2">
        <v>281855457</v>
      </c>
      <c r="D2">
        <f>SUM(own_tax_revenuesS14[[#This Row],[1980-84]:[2012-16]])</f>
        <v>575375</v>
      </c>
      <c r="E2">
        <f>SUM(social_sector_expenditureS13[[#This Row],[1980-84]:[2012-16]])</f>
        <v>533121</v>
      </c>
    </row>
    <row r="3" spans="1:13" x14ac:dyDescent="0.25">
      <c r="A3">
        <v>2</v>
      </c>
      <c r="B3" s="4" t="s">
        <v>35</v>
      </c>
      <c r="C3">
        <v>179722872</v>
      </c>
      <c r="D3">
        <f>SUM(own_tax_revenuesS14[[#This Row],[1980-84]:[2012-16]])</f>
        <v>3078</v>
      </c>
      <c r="E3">
        <f>SUM(social_sector_expenditureS13[[#This Row],[1980-84]:[2012-16]])</f>
        <v>27372</v>
      </c>
    </row>
    <row r="4" spans="1:13" x14ac:dyDescent="0.25">
      <c r="A4">
        <v>3</v>
      </c>
      <c r="B4" s="4" t="s">
        <v>38</v>
      </c>
      <c r="C4">
        <v>168781799</v>
      </c>
      <c r="D4">
        <f>SUM(own_tax_revenuesS14[[#This Row],[1980-84]:[2012-16]])</f>
        <v>92540</v>
      </c>
      <c r="E4">
        <f>SUM(social_sector_expenditureS13[[#This Row],[1980-84]:[2012-16]])</f>
        <v>174655</v>
      </c>
    </row>
    <row r="5" spans="1:13" x14ac:dyDescent="0.25">
      <c r="A5">
        <v>4</v>
      </c>
      <c r="B5" s="4" t="s">
        <v>17</v>
      </c>
      <c r="C5">
        <v>163024012</v>
      </c>
      <c r="D5">
        <f>SUM(own_tax_revenuesS14[[#This Row],[1980-84]:[2012-16]])</f>
        <v>183185</v>
      </c>
      <c r="E5">
        <f>SUM(social_sector_expenditureS13[[#This Row],[1980-84]:[2012-16]])</f>
        <v>385393</v>
      </c>
    </row>
    <row r="6" spans="1:13" x14ac:dyDescent="0.25">
      <c r="A6">
        <v>5</v>
      </c>
      <c r="B6" s="4" t="s">
        <v>22</v>
      </c>
      <c r="C6">
        <v>162892793</v>
      </c>
      <c r="D6">
        <f>SUM(own_tax_revenuesS14[[#This Row],[1980-84]:[2012-16]])</f>
        <v>124630</v>
      </c>
      <c r="E6">
        <f>SUM(social_sector_expenditureS13[[#This Row],[1980-84]:[2012-16]])</f>
        <v>182951</v>
      </c>
    </row>
    <row r="7" spans="1:13" x14ac:dyDescent="0.25">
      <c r="A7">
        <v>6</v>
      </c>
      <c r="B7" s="4" t="s">
        <v>40</v>
      </c>
      <c r="C7">
        <v>120782261</v>
      </c>
      <c r="D7">
        <f>SUM(own_tax_revenuesS14[[#This Row],[1980-84]:[2012-16]])</f>
        <v>244240</v>
      </c>
      <c r="E7">
        <f>SUM(social_sector_expenditureS13[[#This Row],[1980-84]:[2012-16]])</f>
        <v>159100</v>
      </c>
    </row>
    <row r="8" spans="1:13" x14ac:dyDescent="0.25">
      <c r="A8">
        <v>7</v>
      </c>
      <c r="B8" s="4" t="s">
        <v>33</v>
      </c>
      <c r="C8">
        <v>99899911</v>
      </c>
      <c r="D8">
        <f>SUM(own_tax_revenuesS14[[#This Row],[1980-84]:[2012-16]])</f>
        <v>32805</v>
      </c>
      <c r="E8">
        <f>SUM(social_sector_expenditureS13[[#This Row],[1980-84]:[2012-16]])</f>
        <v>30918</v>
      </c>
    </row>
    <row r="9" spans="1:13" x14ac:dyDescent="0.25">
      <c r="A9">
        <v>8</v>
      </c>
      <c r="B9" s="4" t="s">
        <v>59</v>
      </c>
      <c r="C9">
        <v>97122422</v>
      </c>
      <c r="D9">
        <f>SUM(own_tax_revenuesS14[[#This Row],[1980-84]:[2012-16]])</f>
        <v>542560</v>
      </c>
      <c r="E9">
        <f>SUM(social_sector_expenditureS13[[#This Row],[1980-84]:[2012-16]])</f>
        <v>425067</v>
      </c>
    </row>
    <row r="10" spans="1:13" x14ac:dyDescent="0.25">
      <c r="A10">
        <v>9</v>
      </c>
      <c r="B10" s="4" t="s">
        <v>36</v>
      </c>
      <c r="C10">
        <v>95720710</v>
      </c>
      <c r="D10">
        <f>SUM(own_tax_revenuesS14[[#This Row],[1980-84]:[2012-16]])</f>
        <v>259991</v>
      </c>
      <c r="E10">
        <f>SUM(social_sector_expenditureS13[[#This Row],[1980-84]:[2012-16]])</f>
        <v>200247</v>
      </c>
    </row>
    <row r="11" spans="1:13" x14ac:dyDescent="0.25">
      <c r="A11">
        <v>10</v>
      </c>
      <c r="B11" s="4" t="s">
        <v>24</v>
      </c>
      <c r="C11">
        <v>93740518</v>
      </c>
      <c r="D11">
        <f>SUM(own_tax_revenuesS14[[#This Row],[1980-84]:[2012-16]])</f>
        <v>48558</v>
      </c>
      <c r="E11">
        <f>SUM(social_sector_expenditureS13[[#This Row],[1980-84]:[2012-16]])</f>
        <v>89220</v>
      </c>
    </row>
    <row r="12" spans="1:13" x14ac:dyDescent="0.25">
      <c r="A12">
        <v>11</v>
      </c>
      <c r="B12" s="4" t="s">
        <v>23</v>
      </c>
      <c r="C12">
        <v>85468899</v>
      </c>
      <c r="D12">
        <f>SUM(own_tax_revenuesS14[[#This Row],[1980-84]:[2012-16]])</f>
        <v>55466</v>
      </c>
      <c r="E12">
        <f>SUM(social_sector_expenditureS13[[#This Row],[1980-84]:[2012-16]])</f>
        <v>115789</v>
      </c>
    </row>
    <row r="13" spans="1:13" x14ac:dyDescent="0.25">
      <c r="A13">
        <v>12</v>
      </c>
      <c r="B13" s="4" t="s">
        <v>15</v>
      </c>
      <c r="C13">
        <v>83087249</v>
      </c>
      <c r="D13">
        <f>SUM(own_tax_revenuesS14[[#This Row],[1980-84]:[2012-16]])</f>
        <v>81140</v>
      </c>
      <c r="E13">
        <f>SUM(social_sector_expenditureS13[[#This Row],[1980-84]:[2012-16]])</f>
        <v>158170</v>
      </c>
    </row>
    <row r="14" spans="1:13" x14ac:dyDescent="0.25">
      <c r="A14">
        <v>13</v>
      </c>
      <c r="B14" s="4" t="s">
        <v>18</v>
      </c>
      <c r="C14">
        <v>78061235</v>
      </c>
      <c r="D14">
        <f>SUM(own_tax_revenuesS14[[#This Row],[1980-84]:[2012-16]])</f>
        <v>589733</v>
      </c>
      <c r="E14">
        <f>SUM(social_sector_expenditureS13[[#This Row],[1980-84]:[2012-16]])</f>
        <v>432951</v>
      </c>
    </row>
    <row r="15" spans="1:13" x14ac:dyDescent="0.25">
      <c r="A15">
        <v>14</v>
      </c>
      <c r="B15" s="4" t="s">
        <v>13</v>
      </c>
      <c r="C15">
        <v>59401640</v>
      </c>
      <c r="D15">
        <f>SUM(own_tax_revenuesS14[[#This Row],[1980-84]:[2012-16]])</f>
        <v>337067</v>
      </c>
      <c r="E15">
        <f>SUM(social_sector_expenditureS13[[#This Row],[1980-84]:[2012-16]])</f>
        <v>259443</v>
      </c>
    </row>
    <row r="16" spans="1:13" x14ac:dyDescent="0.25">
      <c r="A16">
        <v>15</v>
      </c>
      <c r="B16" s="4" t="s">
        <v>30</v>
      </c>
      <c r="C16">
        <v>54795908</v>
      </c>
      <c r="D16">
        <f>SUM(own_tax_revenuesS14[[#This Row],[1980-84]:[2012-16]])</f>
        <v>332172</v>
      </c>
      <c r="E16">
        <f>SUM(social_sector_expenditureS13[[#This Row],[1980-84]:[2012-16]])</f>
        <v>391364</v>
      </c>
      <c r="L16" s="3" t="s">
        <v>41</v>
      </c>
      <c r="M16" t="s">
        <v>66</v>
      </c>
    </row>
    <row r="17" spans="1:13" x14ac:dyDescent="0.25">
      <c r="A17">
        <v>16</v>
      </c>
      <c r="B17" s="4" t="s">
        <v>32</v>
      </c>
      <c r="C17">
        <v>53968655</v>
      </c>
      <c r="D17">
        <f>SUM(own_tax_revenuesS14[[#This Row],[1980-84]:[2012-16]])</f>
        <v>1103313</v>
      </c>
      <c r="E17">
        <f>SUM(social_sector_expenditureS13[[#This Row],[1980-84]:[2012-16]])</f>
        <v>823629</v>
      </c>
      <c r="L17" s="1" t="s">
        <v>62</v>
      </c>
      <c r="M17" s="4"/>
    </row>
    <row r="18" spans="1:13" x14ac:dyDescent="0.25">
      <c r="A18">
        <v>17</v>
      </c>
      <c r="B18" s="4" t="s">
        <v>14</v>
      </c>
      <c r="C18">
        <v>34495535</v>
      </c>
      <c r="D18">
        <f>SUM(own_tax_revenuesS14[[#This Row],[1980-84]:[2012-16]])</f>
        <v>4065</v>
      </c>
      <c r="E18">
        <f>SUM(social_sector_expenditureS13[[#This Row],[1980-84]:[2012-16]])</f>
        <v>29125</v>
      </c>
      <c r="L18" s="1" t="s">
        <v>59</v>
      </c>
      <c r="M18" s="4">
        <v>542560</v>
      </c>
    </row>
    <row r="19" spans="1:13" x14ac:dyDescent="0.25">
      <c r="A19">
        <v>18</v>
      </c>
      <c r="B19" s="4" t="s">
        <v>12</v>
      </c>
      <c r="C19">
        <v>33523811</v>
      </c>
      <c r="D19">
        <f>SUM(own_tax_revenuesS14[[#This Row],[1980-84]:[2012-16]])</f>
        <v>8592</v>
      </c>
      <c r="E19">
        <f>SUM(social_sector_expenditureS13[[#This Row],[1980-84]:[2012-16]])</f>
        <v>31198</v>
      </c>
      <c r="L19" s="1" t="s">
        <v>11</v>
      </c>
      <c r="M19" s="4">
        <v>353539</v>
      </c>
    </row>
    <row r="20" spans="1:13" x14ac:dyDescent="0.25">
      <c r="A20">
        <v>19</v>
      </c>
      <c r="B20" s="4" t="s">
        <v>21</v>
      </c>
      <c r="C20">
        <v>32115731</v>
      </c>
      <c r="D20">
        <f>SUM(own_tax_revenuesS14[[#This Row],[1980-84]:[2012-16]])</f>
        <v>1991</v>
      </c>
      <c r="E20">
        <f>SUM(social_sector_expenditureS13[[#This Row],[1980-84]:[2012-16]])</f>
        <v>25024</v>
      </c>
      <c r="L20" s="1" t="s">
        <v>12</v>
      </c>
      <c r="M20" s="4">
        <v>8592</v>
      </c>
    </row>
    <row r="21" spans="1:13" x14ac:dyDescent="0.25">
      <c r="A21">
        <v>20</v>
      </c>
      <c r="B21" s="4" t="s">
        <v>39</v>
      </c>
      <c r="C21">
        <v>25366625</v>
      </c>
      <c r="D21">
        <f>SUM(own_tax_revenuesS14[[#This Row],[1980-84]:[2012-16]])</f>
        <v>3372</v>
      </c>
      <c r="E21">
        <f>SUM(social_sector_expenditureS13[[#This Row],[1980-84]:[2012-16]])</f>
        <v>26523</v>
      </c>
      <c r="L21" s="1" t="s">
        <v>13</v>
      </c>
      <c r="M21" s="4">
        <v>337067</v>
      </c>
    </row>
    <row r="22" spans="1:13" x14ac:dyDescent="0.25">
      <c r="A22">
        <v>21</v>
      </c>
      <c r="B22" s="4" t="s">
        <v>60</v>
      </c>
      <c r="C22">
        <v>17038211</v>
      </c>
      <c r="D22">
        <f>SUM(own_tax_revenuesS14[[#This Row],[1980-84]:[2012-16]])</f>
        <v>160844</v>
      </c>
      <c r="E22">
        <f>SUM(social_sector_expenditureS13[[#This Row],[1980-84]:[2012-16]])</f>
        <v>243311</v>
      </c>
      <c r="L22" s="1" t="s">
        <v>61</v>
      </c>
      <c r="M22" s="4">
        <v>4254</v>
      </c>
    </row>
    <row r="23" spans="1:13" x14ac:dyDescent="0.25">
      <c r="A23">
        <v>22</v>
      </c>
      <c r="B23" s="4" t="s">
        <v>19</v>
      </c>
      <c r="C23">
        <v>16281593</v>
      </c>
      <c r="D23">
        <f>SUM(own_tax_revenuesS14[[#This Row],[1980-84]:[2012-16]])</f>
        <v>12880</v>
      </c>
      <c r="E23">
        <f>SUM(social_sector_expenditureS13[[#This Row],[1980-84]:[2012-16]])</f>
        <v>16574</v>
      </c>
      <c r="L23" s="1" t="s">
        <v>14</v>
      </c>
      <c r="M23" s="4">
        <v>4065</v>
      </c>
    </row>
    <row r="24" spans="1:13" x14ac:dyDescent="0.25">
      <c r="A24">
        <v>23</v>
      </c>
      <c r="B24" s="4" t="s">
        <v>16</v>
      </c>
      <c r="C24">
        <v>7482837</v>
      </c>
      <c r="D24">
        <f>SUM(own_tax_revenuesS14[[#This Row],[1980-84]:[2012-16]])</f>
        <v>251901</v>
      </c>
      <c r="E24">
        <f>SUM(social_sector_expenditureS13[[#This Row],[1980-84]:[2012-16]])</f>
        <v>148040</v>
      </c>
      <c r="L24" s="1" t="s">
        <v>15</v>
      </c>
      <c r="M24" s="4">
        <v>81140</v>
      </c>
    </row>
    <row r="25" spans="1:13" x14ac:dyDescent="0.25">
      <c r="A25">
        <v>24</v>
      </c>
      <c r="B25" s="4" t="s">
        <v>37</v>
      </c>
      <c r="C25">
        <v>5585694</v>
      </c>
      <c r="D25">
        <f>SUM(own_tax_revenuesS14[[#This Row],[1980-84]:[2012-16]])</f>
        <v>328531</v>
      </c>
      <c r="E25">
        <f>SUM(social_sector_expenditureS13[[#This Row],[1980-84]:[2012-16]])</f>
        <v>420844</v>
      </c>
      <c r="L25" s="1" t="s">
        <v>16</v>
      </c>
      <c r="M25" s="4">
        <v>251901</v>
      </c>
    </row>
    <row r="26" spans="1:13" x14ac:dyDescent="0.25">
      <c r="A26">
        <v>25</v>
      </c>
      <c r="B26" s="4" t="s">
        <v>61</v>
      </c>
      <c r="C26">
        <v>4367434</v>
      </c>
      <c r="D26">
        <f>SUM(own_tax_revenuesS14[[#This Row],[1980-84]:[2012-16]])</f>
        <v>4254</v>
      </c>
      <c r="E26">
        <f>SUM(social_sector_expenditureS13[[#This Row],[1980-84]:[2012-16]])</f>
        <v>17028</v>
      </c>
      <c r="L26" s="1" t="s">
        <v>17</v>
      </c>
      <c r="M26" s="4">
        <v>183185</v>
      </c>
    </row>
    <row r="27" spans="1:13" x14ac:dyDescent="0.25">
      <c r="A27">
        <v>26</v>
      </c>
      <c r="B27" s="4" t="s">
        <v>31</v>
      </c>
      <c r="C27">
        <v>3800369</v>
      </c>
      <c r="D27">
        <f>SUM(own_tax_revenuesS14[[#This Row],[1980-84]:[2012-16]])</f>
        <v>740496</v>
      </c>
      <c r="E27">
        <f>SUM(social_sector_expenditureS13[[#This Row],[1980-84]:[2012-16]])</f>
        <v>547627</v>
      </c>
      <c r="L27" s="1" t="s">
        <v>18</v>
      </c>
      <c r="M27" s="4">
        <v>589733</v>
      </c>
    </row>
    <row r="28" spans="1:13" x14ac:dyDescent="0.25">
      <c r="A28">
        <v>27</v>
      </c>
      <c r="B28" s="4" t="s">
        <v>27</v>
      </c>
      <c r="C28">
        <v>3471570</v>
      </c>
      <c r="D28">
        <f>SUM(own_tax_revenuesS14[[#This Row],[1980-84]:[2012-16]])</f>
        <v>0</v>
      </c>
      <c r="E28">
        <f>SUM(social_sector_expenditureS13[[#This Row],[1980-84]:[2012-16]])</f>
        <v>0</v>
      </c>
      <c r="L28" s="1" t="s">
        <v>19</v>
      </c>
      <c r="M28" s="4">
        <v>12880</v>
      </c>
    </row>
    <row r="29" spans="1:13" x14ac:dyDescent="0.25">
      <c r="A29">
        <v>28</v>
      </c>
      <c r="B29" s="4" t="s">
        <v>26</v>
      </c>
      <c r="C29">
        <v>3179030</v>
      </c>
      <c r="D29">
        <f>SUM(own_tax_revenuesS14[[#This Row],[1980-84]:[2012-16]])</f>
        <v>9656</v>
      </c>
      <c r="E29">
        <f>SUM(social_sector_expenditureS13[[#This Row],[1980-84]:[2012-16]])</f>
        <v>42293</v>
      </c>
      <c r="L29" s="1" t="s">
        <v>60</v>
      </c>
      <c r="M29" s="4">
        <v>160844</v>
      </c>
    </row>
    <row r="30" spans="1:13" x14ac:dyDescent="0.25">
      <c r="A30">
        <v>29</v>
      </c>
      <c r="B30" s="4" t="s">
        <v>34</v>
      </c>
      <c r="C30">
        <v>3080899</v>
      </c>
      <c r="D30">
        <f>SUM(own_tax_revenuesS14[[#This Row],[1980-84]:[2012-16]])</f>
        <v>648763</v>
      </c>
      <c r="E30">
        <f>SUM(social_sector_expenditureS13[[#This Row],[1980-84]:[2012-16]])</f>
        <v>790468</v>
      </c>
      <c r="L30" s="1" t="s">
        <v>21</v>
      </c>
      <c r="M30" s="4">
        <v>1991</v>
      </c>
    </row>
    <row r="31" spans="1:13" x14ac:dyDescent="0.25">
      <c r="A31">
        <v>30</v>
      </c>
      <c r="B31" s="4" t="s">
        <v>29</v>
      </c>
      <c r="C31">
        <v>2953593</v>
      </c>
      <c r="D31">
        <f>SUM(own_tax_revenuesS14[[#This Row],[1980-84]:[2012-16]])</f>
        <v>59980</v>
      </c>
      <c r="E31">
        <f>SUM(social_sector_expenditureS13[[#This Row],[1980-84]:[2012-16]])</f>
        <v>88500</v>
      </c>
      <c r="L31" s="1" t="s">
        <v>22</v>
      </c>
      <c r="M31" s="4">
        <v>124630</v>
      </c>
    </row>
    <row r="32" spans="1:13" x14ac:dyDescent="0.25">
      <c r="A32">
        <v>31</v>
      </c>
      <c r="B32" s="4" t="s">
        <v>11</v>
      </c>
      <c r="C32">
        <v>2804613</v>
      </c>
      <c r="D32">
        <f>SUM(own_tax_revenuesS14[[#This Row],[1980-84]:[2012-16]])</f>
        <v>353539</v>
      </c>
      <c r="E32">
        <f>SUM(social_sector_expenditureS13[[#This Row],[1980-84]:[2012-16]])</f>
        <v>466120</v>
      </c>
      <c r="L32" s="1" t="s">
        <v>23</v>
      </c>
      <c r="M32" s="4">
        <v>55466</v>
      </c>
    </row>
    <row r="33" spans="1:13" x14ac:dyDescent="0.25">
      <c r="A33">
        <v>32</v>
      </c>
      <c r="B33" s="4" t="s">
        <v>28</v>
      </c>
      <c r="C33">
        <v>2514857</v>
      </c>
      <c r="D33" t="e">
        <f>SUM(own_tax_revenuesS14[[#This Row],[1980-84]:[2012-16]])</f>
        <v>#VALUE!</v>
      </c>
      <c r="E33" t="e">
        <f>SUM(social_sector_expenditureS13[[#This Row],[1980-84]:[2012-16]])</f>
        <v>#VALUE!</v>
      </c>
      <c r="L33" s="1" t="s">
        <v>24</v>
      </c>
      <c r="M33" s="4">
        <v>48558</v>
      </c>
    </row>
    <row r="34" spans="1:13" x14ac:dyDescent="0.25">
      <c r="A34">
        <v>33</v>
      </c>
      <c r="B34" s="4" t="s">
        <v>62</v>
      </c>
      <c r="C34">
        <v>971923</v>
      </c>
      <c r="D34" t="e">
        <f>SUM(own_tax_revenuesS14[[#This Row],[1980-84]:[2012-16]])</f>
        <v>#VALUE!</v>
      </c>
      <c r="E34" t="e">
        <f>SUM(social_sector_expenditureS13[[#This Row],[1980-84]:[2012-16]])</f>
        <v>#VALUE!</v>
      </c>
      <c r="L34" s="1" t="s">
        <v>25</v>
      </c>
      <c r="M34" s="4">
        <v>575375</v>
      </c>
    </row>
    <row r="35" spans="1:13" x14ac:dyDescent="0.25">
      <c r="L35" s="1" t="s">
        <v>26</v>
      </c>
      <c r="M35" s="4">
        <v>9656</v>
      </c>
    </row>
    <row r="36" spans="1:13" x14ac:dyDescent="0.25">
      <c r="L36" s="1" t="s">
        <v>27</v>
      </c>
      <c r="M36" s="4">
        <v>0</v>
      </c>
    </row>
    <row r="37" spans="1:13" x14ac:dyDescent="0.25">
      <c r="L37" s="1" t="s">
        <v>28</v>
      </c>
      <c r="M37" s="4"/>
    </row>
    <row r="38" spans="1:13" x14ac:dyDescent="0.25">
      <c r="L38" s="1" t="s">
        <v>29</v>
      </c>
      <c r="M38" s="4">
        <v>59980</v>
      </c>
    </row>
    <row r="39" spans="1:13" x14ac:dyDescent="0.25">
      <c r="L39" s="1" t="s">
        <v>30</v>
      </c>
      <c r="M39" s="4">
        <v>332172</v>
      </c>
    </row>
    <row r="40" spans="1:13" x14ac:dyDescent="0.25">
      <c r="L40" s="1" t="s">
        <v>31</v>
      </c>
      <c r="M40" s="4">
        <v>740496</v>
      </c>
    </row>
    <row r="41" spans="1:13" x14ac:dyDescent="0.25">
      <c r="L41" s="1" t="s">
        <v>32</v>
      </c>
      <c r="M41" s="4">
        <v>1103313</v>
      </c>
    </row>
    <row r="42" spans="1:13" x14ac:dyDescent="0.25">
      <c r="L42" s="1" t="s">
        <v>33</v>
      </c>
      <c r="M42" s="4">
        <v>32805</v>
      </c>
    </row>
    <row r="43" spans="1:13" x14ac:dyDescent="0.25">
      <c r="L43" s="1" t="s">
        <v>34</v>
      </c>
      <c r="M43" s="4">
        <v>648763</v>
      </c>
    </row>
    <row r="44" spans="1:13" x14ac:dyDescent="0.25">
      <c r="L44" s="1" t="s">
        <v>35</v>
      </c>
      <c r="M44" s="4">
        <v>3078</v>
      </c>
    </row>
    <row r="45" spans="1:13" x14ac:dyDescent="0.25">
      <c r="L45" s="1" t="s">
        <v>36</v>
      </c>
      <c r="M45" s="4">
        <v>259991</v>
      </c>
    </row>
    <row r="46" spans="1:13" x14ac:dyDescent="0.25">
      <c r="L46" s="1" t="s">
        <v>37</v>
      </c>
      <c r="M46" s="4">
        <v>328531</v>
      </c>
    </row>
    <row r="47" spans="1:13" x14ac:dyDescent="0.25">
      <c r="L47" s="1" t="s">
        <v>38</v>
      </c>
      <c r="M47" s="4">
        <v>92540</v>
      </c>
    </row>
    <row r="48" spans="1:13" x14ac:dyDescent="0.25">
      <c r="L48" s="1" t="s">
        <v>39</v>
      </c>
      <c r="M48" s="4">
        <v>3372</v>
      </c>
    </row>
    <row r="49" spans="12:13" x14ac:dyDescent="0.25">
      <c r="L49" s="1" t="s">
        <v>40</v>
      </c>
      <c r="M49" s="4">
        <v>244240</v>
      </c>
    </row>
    <row r="50" spans="12:13" x14ac:dyDescent="0.25">
      <c r="L50" s="1" t="s">
        <v>51</v>
      </c>
      <c r="M50" s="4"/>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FA8EF-6B2E-4D09-9E43-127C666A4CEC}">
  <sheetPr>
    <tabColor theme="7" tint="-0.249977111117893"/>
  </sheetPr>
  <dimension ref="A1:AO35"/>
  <sheetViews>
    <sheetView topLeftCell="Q1" zoomScale="71" zoomScaleNormal="71" workbookViewId="0">
      <selection activeCell="U43" sqref="U43"/>
    </sheetView>
  </sheetViews>
  <sheetFormatPr defaultRowHeight="15" x14ac:dyDescent="0.25"/>
  <cols>
    <col min="1" max="1" width="19.42578125" bestFit="1" customWidth="1"/>
    <col min="2" max="3" width="14.5703125" bestFit="1" customWidth="1"/>
    <col min="4" max="4" width="15.5703125" bestFit="1" customWidth="1"/>
    <col min="5" max="7" width="14.5703125" bestFit="1" customWidth="1"/>
    <col min="8" max="8" width="11.42578125" bestFit="1" customWidth="1"/>
    <col min="9" max="9" width="11" bestFit="1" customWidth="1"/>
    <col min="10" max="10" width="10.5703125" bestFit="1" customWidth="1"/>
    <col min="11" max="11" width="14.5703125" bestFit="1" customWidth="1"/>
    <col min="12" max="17" width="19.42578125" bestFit="1" customWidth="1"/>
    <col min="18" max="19" width="19.85546875" bestFit="1" customWidth="1"/>
    <col min="20" max="20" width="19.42578125" bestFit="1" customWidth="1"/>
    <col min="21" max="21" width="19" bestFit="1" customWidth="1"/>
    <col min="22" max="22" width="12" bestFit="1" customWidth="1"/>
    <col min="23" max="23" width="19.42578125" bestFit="1" customWidth="1"/>
    <col min="24" max="25" width="14.5703125" bestFit="1" customWidth="1"/>
    <col min="26" max="26" width="15.5703125" bestFit="1" customWidth="1"/>
    <col min="27" max="29" width="14.5703125" bestFit="1" customWidth="1"/>
    <col min="30" max="31" width="7.42578125" bestFit="1" customWidth="1"/>
    <col min="32" max="32" width="8.5703125" bestFit="1" customWidth="1"/>
    <col min="33" max="33" width="14.5703125" bestFit="1" customWidth="1"/>
    <col min="40" max="40" width="18.42578125" bestFit="1" customWidth="1"/>
    <col min="41" max="41" width="17.42578125" bestFit="1" customWidth="1"/>
  </cols>
  <sheetData>
    <row r="1" spans="1:41" x14ac:dyDescent="0.25">
      <c r="A1" t="s">
        <v>0</v>
      </c>
      <c r="B1" t="s">
        <v>1</v>
      </c>
      <c r="C1" t="s">
        <v>2</v>
      </c>
      <c r="D1" t="s">
        <v>3</v>
      </c>
      <c r="E1" t="s">
        <v>4</v>
      </c>
      <c r="F1" t="s">
        <v>5</v>
      </c>
      <c r="G1" t="s">
        <v>6</v>
      </c>
      <c r="H1" t="s">
        <v>7</v>
      </c>
      <c r="I1" t="s">
        <v>8</v>
      </c>
      <c r="J1" t="s">
        <v>9</v>
      </c>
      <c r="K1" t="s">
        <v>53</v>
      </c>
    </row>
    <row r="2" spans="1:41" x14ac:dyDescent="0.25">
      <c r="A2" t="s">
        <v>10</v>
      </c>
      <c r="B2">
        <v>1131.1999969482422</v>
      </c>
      <c r="C2">
        <v>2398.4000244140625</v>
      </c>
      <c r="D2">
        <v>3737.4000244140625</v>
      </c>
      <c r="E2">
        <v>8167.800048828125</v>
      </c>
      <c r="F2">
        <v>15921.300048828125</v>
      </c>
      <c r="G2">
        <v>29109</v>
      </c>
      <c r="H2">
        <v>30920</v>
      </c>
      <c r="I2">
        <v>53620</v>
      </c>
      <c r="J2">
        <v>73450</v>
      </c>
      <c r="K2">
        <f>SUM(gross_fiscal_deficitsS[[#This Row],[1980-84]:[2012-16]])</f>
        <v>218455.10014343262</v>
      </c>
    </row>
    <row r="3" spans="1:41" x14ac:dyDescent="0.25">
      <c r="A3" t="s">
        <v>11</v>
      </c>
      <c r="B3">
        <v>0</v>
      </c>
      <c r="C3">
        <v>61</v>
      </c>
      <c r="D3">
        <v>81.5</v>
      </c>
      <c r="E3">
        <v>119.7999963760376</v>
      </c>
      <c r="F3">
        <v>305.79999923706055</v>
      </c>
      <c r="G3">
        <v>944.80001831054688</v>
      </c>
      <c r="H3">
        <v>520</v>
      </c>
      <c r="I3">
        <v>1810</v>
      </c>
      <c r="J3">
        <v>5910</v>
      </c>
      <c r="K3">
        <f>SUM(gross_fiscal_deficitsS[[#This Row],[1980-84]:[2012-16]])</f>
        <v>9752.900013923645</v>
      </c>
      <c r="L3" t="s">
        <v>41</v>
      </c>
      <c r="M3" t="s">
        <v>42</v>
      </c>
      <c r="N3" t="s">
        <v>43</v>
      </c>
      <c r="O3" t="s">
        <v>44</v>
      </c>
      <c r="P3" t="s">
        <v>45</v>
      </c>
      <c r="Q3" t="s">
        <v>46</v>
      </c>
      <c r="R3" t="s">
        <v>47</v>
      </c>
      <c r="S3" t="s">
        <v>48</v>
      </c>
      <c r="T3" t="s">
        <v>49</v>
      </c>
      <c r="U3" t="s">
        <v>50</v>
      </c>
      <c r="AN3" t="s">
        <v>41</v>
      </c>
      <c r="AO3" t="s">
        <v>54</v>
      </c>
    </row>
    <row r="4" spans="1:41" x14ac:dyDescent="0.25">
      <c r="A4" t="s">
        <v>12</v>
      </c>
      <c r="B4">
        <v>671.60001564025879</v>
      </c>
      <c r="C4">
        <v>1184.6000061035156</v>
      </c>
      <c r="D4">
        <v>1653.1999969482422</v>
      </c>
      <c r="E4">
        <v>1552.9999942779541</v>
      </c>
      <c r="F4">
        <v>2159.9000701904297</v>
      </c>
      <c r="G4">
        <v>5308.0999755859375</v>
      </c>
      <c r="H4">
        <v>200</v>
      </c>
      <c r="I4">
        <v>6270</v>
      </c>
      <c r="J4">
        <v>26240</v>
      </c>
      <c r="K4">
        <f>SUM(gross_fiscal_deficitsS[[#This Row],[1980-84]:[2012-16]])</f>
        <v>45240.400058746338</v>
      </c>
      <c r="L4" s="1" t="s">
        <v>25</v>
      </c>
      <c r="M4">
        <v>2243</v>
      </c>
      <c r="N4">
        <v>4363.5</v>
      </c>
      <c r="O4">
        <v>6388.800048828125</v>
      </c>
      <c r="P4">
        <v>11863.099853515625</v>
      </c>
      <c r="Q4">
        <v>30564.50048828125</v>
      </c>
      <c r="R4">
        <v>52093.5</v>
      </c>
      <c r="S4">
        <v>44980</v>
      </c>
      <c r="T4">
        <v>78990</v>
      </c>
      <c r="U4">
        <v>107740</v>
      </c>
      <c r="AN4" s="1" t="s">
        <v>21</v>
      </c>
      <c r="AO4">
        <v>339226.400390625</v>
      </c>
    </row>
    <row r="5" spans="1:41" x14ac:dyDescent="0.25">
      <c r="A5" t="s">
        <v>13</v>
      </c>
      <c r="B5">
        <v>1507.6000061035156</v>
      </c>
      <c r="C5">
        <v>2007.8999938964844</v>
      </c>
      <c r="D5">
        <v>4740.5999755859375</v>
      </c>
      <c r="E5">
        <v>5582.9000244140625</v>
      </c>
      <c r="F5">
        <v>10358.60009765625</v>
      </c>
      <c r="G5">
        <v>17914.599853515625</v>
      </c>
      <c r="H5">
        <v>9670</v>
      </c>
      <c r="I5">
        <v>17660</v>
      </c>
      <c r="J5">
        <v>61300</v>
      </c>
      <c r="K5">
        <f>SUM(gross_fiscal_deficitsS[[#This Row],[1980-84]:[2012-16]])</f>
        <v>130742.19995117188</v>
      </c>
      <c r="L5" s="1" t="s">
        <v>38</v>
      </c>
      <c r="M5">
        <v>2667.4000854492188</v>
      </c>
      <c r="N5">
        <v>4975.5999755859375</v>
      </c>
      <c r="O5">
        <v>10188.2001953125</v>
      </c>
      <c r="P5">
        <v>16023.800048828125</v>
      </c>
      <c r="Q5">
        <v>36263.400390625</v>
      </c>
      <c r="R5">
        <v>46227.599609375</v>
      </c>
      <c r="S5">
        <v>46490</v>
      </c>
      <c r="T5">
        <v>71880</v>
      </c>
      <c r="U5">
        <v>102860</v>
      </c>
      <c r="AN5" s="1" t="s">
        <v>22</v>
      </c>
      <c r="AO5">
        <v>337576.00030517578</v>
      </c>
    </row>
    <row r="6" spans="1:41" x14ac:dyDescent="0.25">
      <c r="A6" t="s">
        <v>14</v>
      </c>
      <c r="B6">
        <v>0</v>
      </c>
      <c r="C6">
        <v>0</v>
      </c>
      <c r="D6">
        <v>0</v>
      </c>
      <c r="E6">
        <v>0</v>
      </c>
      <c r="F6">
        <v>0</v>
      </c>
      <c r="G6">
        <v>4183.199951171875</v>
      </c>
      <c r="H6">
        <v>1760</v>
      </c>
      <c r="I6">
        <v>3180</v>
      </c>
      <c r="J6">
        <v>20330</v>
      </c>
      <c r="K6">
        <f>SUM(gross_fiscal_deficitsS[[#This Row],[1980-84]:[2012-16]])</f>
        <v>29453.199951171875</v>
      </c>
      <c r="L6" s="1" t="s">
        <v>35</v>
      </c>
      <c r="M6">
        <v>1112.6000061035156</v>
      </c>
      <c r="N6">
        <v>1876.7000122070313</v>
      </c>
      <c r="O6">
        <v>3999.2000732421875</v>
      </c>
      <c r="P6">
        <v>5859</v>
      </c>
      <c r="Q6">
        <v>14726.099853515625</v>
      </c>
      <c r="R6">
        <v>22145.39990234375</v>
      </c>
      <c r="S6">
        <v>15470</v>
      </c>
      <c r="T6">
        <v>54280</v>
      </c>
      <c r="U6">
        <v>96280</v>
      </c>
      <c r="AN6" s="1" t="s">
        <v>19</v>
      </c>
      <c r="AO6">
        <v>290599.50018310547</v>
      </c>
    </row>
    <row r="7" spans="1:41" x14ac:dyDescent="0.25">
      <c r="A7" t="s">
        <v>15</v>
      </c>
      <c r="B7">
        <v>0</v>
      </c>
      <c r="C7">
        <v>0</v>
      </c>
      <c r="D7">
        <v>0</v>
      </c>
      <c r="E7">
        <v>1176.5000152587891</v>
      </c>
      <c r="F7">
        <v>3757.2000122070313</v>
      </c>
      <c r="G7">
        <v>8182.699951171875</v>
      </c>
      <c r="H7">
        <v>3680</v>
      </c>
      <c r="I7">
        <v>8190</v>
      </c>
      <c r="J7">
        <v>6990</v>
      </c>
      <c r="K7">
        <f>SUM(gross_fiscal_deficitsS[[#This Row],[1980-84]:[2012-16]])</f>
        <v>31976.399978637695</v>
      </c>
      <c r="L7" s="1" t="s">
        <v>40</v>
      </c>
      <c r="M7">
        <v>1581</v>
      </c>
      <c r="N7">
        <v>1736.7000122070313</v>
      </c>
      <c r="O7">
        <v>4411.39990234375</v>
      </c>
      <c r="P7">
        <v>7346.0001220703125</v>
      </c>
      <c r="Q7">
        <v>26180.100341796875</v>
      </c>
      <c r="R7">
        <v>46164.2998046875</v>
      </c>
      <c r="S7">
        <v>43080</v>
      </c>
      <c r="T7">
        <v>75740</v>
      </c>
      <c r="U7">
        <v>84360</v>
      </c>
      <c r="AN7" s="1" t="s">
        <v>24</v>
      </c>
      <c r="AO7">
        <v>218455.10014343262</v>
      </c>
    </row>
    <row r="8" spans="1:41" x14ac:dyDescent="0.25">
      <c r="A8" t="s">
        <v>16</v>
      </c>
      <c r="B8">
        <v>0</v>
      </c>
      <c r="C8">
        <v>133</v>
      </c>
      <c r="D8">
        <v>380.40000152587891</v>
      </c>
      <c r="E8">
        <v>291.70000457763672</v>
      </c>
      <c r="F8">
        <v>838.70000457763672</v>
      </c>
      <c r="G8">
        <v>1655.6999816894531</v>
      </c>
      <c r="H8">
        <v>2180</v>
      </c>
      <c r="I8">
        <v>3500</v>
      </c>
      <c r="J8">
        <v>6950</v>
      </c>
      <c r="K8">
        <f>SUM(gross_fiscal_deficitsS[[#This Row],[1980-84]:[2012-16]])</f>
        <v>15929.499992370605</v>
      </c>
      <c r="L8" s="1" t="s">
        <v>17</v>
      </c>
      <c r="M8">
        <v>1274.6000061035156</v>
      </c>
      <c r="N8">
        <v>2910.2000122070313</v>
      </c>
      <c r="O8">
        <v>5360.89990234375</v>
      </c>
      <c r="P8">
        <v>4738</v>
      </c>
      <c r="Q8">
        <v>17943.800048828125</v>
      </c>
      <c r="R8">
        <v>29738.39990234375</v>
      </c>
      <c r="S8">
        <v>25390</v>
      </c>
      <c r="T8">
        <v>51690</v>
      </c>
      <c r="U8">
        <v>75340</v>
      </c>
      <c r="AN8" s="1" t="s">
        <v>40</v>
      </c>
      <c r="AO8">
        <v>215748.99984741211</v>
      </c>
    </row>
    <row r="9" spans="1:41" x14ac:dyDescent="0.25">
      <c r="A9" t="s">
        <v>17</v>
      </c>
      <c r="B9">
        <v>1274.6000061035156</v>
      </c>
      <c r="C9">
        <v>2910.2000122070313</v>
      </c>
      <c r="D9">
        <v>5360.89990234375</v>
      </c>
      <c r="E9">
        <v>4738</v>
      </c>
      <c r="F9">
        <v>17943.800048828125</v>
      </c>
      <c r="G9">
        <v>29738.39990234375</v>
      </c>
      <c r="H9">
        <v>25390</v>
      </c>
      <c r="I9">
        <v>51690</v>
      </c>
      <c r="J9">
        <v>75340</v>
      </c>
      <c r="K9">
        <f>SUM(gross_fiscal_deficitsS[[#This Row],[1980-84]:[2012-16]])</f>
        <v>214385.89987182617</v>
      </c>
      <c r="L9" s="1" t="s">
        <v>10</v>
      </c>
      <c r="M9">
        <v>1131.1999969482422</v>
      </c>
      <c r="N9">
        <v>2398.4000244140625</v>
      </c>
      <c r="O9">
        <v>3737.4000244140625</v>
      </c>
      <c r="P9">
        <v>8167.800048828125</v>
      </c>
      <c r="Q9">
        <v>15921.300048828125</v>
      </c>
      <c r="R9">
        <v>29109</v>
      </c>
      <c r="S9">
        <v>30920</v>
      </c>
      <c r="T9">
        <v>53620</v>
      </c>
      <c r="U9">
        <v>73450</v>
      </c>
      <c r="AN9" s="1" t="s">
        <v>39</v>
      </c>
      <c r="AO9">
        <v>214385.89987182617</v>
      </c>
    </row>
    <row r="10" spans="1:41" x14ac:dyDescent="0.25">
      <c r="A10" t="s">
        <v>18</v>
      </c>
      <c r="B10">
        <v>535.90000152587891</v>
      </c>
      <c r="C10">
        <v>850.80000305175781</v>
      </c>
      <c r="D10">
        <v>1442.4000244140625</v>
      </c>
      <c r="E10">
        <v>2444.5999755859375</v>
      </c>
      <c r="F10">
        <v>6599.89990234375</v>
      </c>
      <c r="G10">
        <v>9404.800048828125</v>
      </c>
      <c r="H10">
        <v>1580</v>
      </c>
      <c r="I10">
        <v>31060</v>
      </c>
      <c r="J10">
        <v>50720</v>
      </c>
      <c r="K10">
        <f>SUM(gross_fiscal_deficitsS[[#This Row],[1980-84]:[2012-16]])</f>
        <v>104638.39995574951</v>
      </c>
      <c r="L10" s="1" t="s">
        <v>22</v>
      </c>
      <c r="M10">
        <v>911.5</v>
      </c>
      <c r="N10">
        <v>2145.2999877929688</v>
      </c>
      <c r="O10">
        <v>2598.2999877929688</v>
      </c>
      <c r="P10">
        <v>5609.7000732421875</v>
      </c>
      <c r="Q10">
        <v>10942.400146484375</v>
      </c>
      <c r="R10">
        <v>19869.10009765625</v>
      </c>
      <c r="S10">
        <v>17310</v>
      </c>
      <c r="T10">
        <v>42590</v>
      </c>
      <c r="U10">
        <v>70850</v>
      </c>
      <c r="AN10" s="1" t="s">
        <v>30</v>
      </c>
      <c r="AO10">
        <v>172826.30029296875</v>
      </c>
    </row>
    <row r="11" spans="1:41" x14ac:dyDescent="0.25">
      <c r="A11" t="s">
        <v>19</v>
      </c>
      <c r="B11">
        <v>153.69999694824219</v>
      </c>
      <c r="C11">
        <v>332.5</v>
      </c>
      <c r="D11">
        <v>982.40000915527344</v>
      </c>
      <c r="E11">
        <v>1605.4000549316406</v>
      </c>
      <c r="F11">
        <v>3625.2999572753906</v>
      </c>
      <c r="G11">
        <v>8076.10009765625</v>
      </c>
      <c r="H11">
        <v>4000</v>
      </c>
      <c r="I11">
        <v>8520</v>
      </c>
      <c r="J11">
        <v>14100</v>
      </c>
      <c r="K11">
        <f>SUM(gross_fiscal_deficitsS[[#This Row],[1980-84]:[2012-16]])</f>
        <v>41395.400115966797</v>
      </c>
      <c r="L11" s="1" t="s">
        <v>33</v>
      </c>
      <c r="M11">
        <v>1105.5999908447266</v>
      </c>
      <c r="N11">
        <v>2075.7000122070313</v>
      </c>
      <c r="O11">
        <v>2654.2000122070313</v>
      </c>
      <c r="P11">
        <v>6965.699951171875</v>
      </c>
      <c r="Q11">
        <v>15570.60009765625</v>
      </c>
      <c r="R11">
        <v>23541.60009765625</v>
      </c>
      <c r="S11">
        <v>18680</v>
      </c>
      <c r="T11">
        <v>25030</v>
      </c>
      <c r="U11">
        <v>67490</v>
      </c>
      <c r="AN11" s="1" t="s">
        <v>34</v>
      </c>
      <c r="AO11">
        <v>163113.40016174316</v>
      </c>
    </row>
    <row r="12" spans="1:41" x14ac:dyDescent="0.25">
      <c r="A12" t="s">
        <v>20</v>
      </c>
      <c r="B12">
        <v>620.69999694824219</v>
      </c>
      <c r="C12">
        <v>1156.1999969482422</v>
      </c>
      <c r="D12">
        <v>2043.9000244140625</v>
      </c>
      <c r="E12">
        <v>364.39999580383301</v>
      </c>
      <c r="F12">
        <v>3002.8000030517578</v>
      </c>
      <c r="G12">
        <v>4144.4998779296875</v>
      </c>
      <c r="H12">
        <v>6670</v>
      </c>
      <c r="I12">
        <v>10620</v>
      </c>
      <c r="J12">
        <v>22030</v>
      </c>
      <c r="K12">
        <f>SUM(gross_fiscal_deficitsS[[#This Row],[1980-84]:[2012-16]])</f>
        <v>50652.499895095825</v>
      </c>
      <c r="L12" s="1" t="s">
        <v>23</v>
      </c>
      <c r="M12">
        <v>663.69999313354492</v>
      </c>
      <c r="N12">
        <v>1443.3000030517578</v>
      </c>
      <c r="O12">
        <v>2617.9000244140625</v>
      </c>
      <c r="P12">
        <v>4078.5999145507813</v>
      </c>
      <c r="Q12">
        <v>11505.199951171875</v>
      </c>
      <c r="R12">
        <v>17677.199951171875</v>
      </c>
      <c r="S12">
        <v>18550</v>
      </c>
      <c r="T12">
        <v>34760</v>
      </c>
      <c r="U12">
        <v>65640</v>
      </c>
      <c r="AN12" s="1" t="s">
        <v>35</v>
      </c>
      <c r="AO12">
        <v>156935.8998374939</v>
      </c>
    </row>
    <row r="13" spans="1:41" x14ac:dyDescent="0.25">
      <c r="A13" t="s">
        <v>21</v>
      </c>
      <c r="B13">
        <v>0</v>
      </c>
      <c r="C13">
        <v>0</v>
      </c>
      <c r="D13">
        <v>0</v>
      </c>
      <c r="E13">
        <v>0</v>
      </c>
      <c r="F13">
        <v>0</v>
      </c>
      <c r="G13">
        <v>5492.699951171875</v>
      </c>
      <c r="H13">
        <v>20050</v>
      </c>
      <c r="I13">
        <v>12300</v>
      </c>
      <c r="J13">
        <v>15690</v>
      </c>
      <c r="K13">
        <f>SUM(gross_fiscal_deficitsS[[#This Row],[1980-84]:[2012-16]])</f>
        <v>53532.699951171875</v>
      </c>
      <c r="L13" s="1" t="s">
        <v>13</v>
      </c>
      <c r="M13">
        <v>1507.6000061035156</v>
      </c>
      <c r="N13">
        <v>2007.8999938964844</v>
      </c>
      <c r="O13">
        <v>4740.5999755859375</v>
      </c>
      <c r="P13">
        <v>5582.9000244140625</v>
      </c>
      <c r="Q13">
        <v>10358.60009765625</v>
      </c>
      <c r="R13">
        <v>17914.599853515625</v>
      </c>
      <c r="S13">
        <v>9670</v>
      </c>
      <c r="T13">
        <v>17660</v>
      </c>
      <c r="U13">
        <v>61300</v>
      </c>
      <c r="AN13" s="1" t="s">
        <v>20</v>
      </c>
      <c r="AO13">
        <v>130742.19995117188</v>
      </c>
    </row>
    <row r="14" spans="1:41" x14ac:dyDescent="0.25">
      <c r="A14" t="s">
        <v>22</v>
      </c>
      <c r="B14">
        <v>911.5</v>
      </c>
      <c r="C14">
        <v>2145.2999877929688</v>
      </c>
      <c r="D14">
        <v>2598.2999877929688</v>
      </c>
      <c r="E14">
        <v>5609.7000732421875</v>
      </c>
      <c r="F14">
        <v>10942.400146484375</v>
      </c>
      <c r="G14">
        <v>19869.10009765625</v>
      </c>
      <c r="H14">
        <v>17310</v>
      </c>
      <c r="I14">
        <v>42590</v>
      </c>
      <c r="J14">
        <v>70850</v>
      </c>
      <c r="K14">
        <f>SUM(gross_fiscal_deficitsS[[#This Row],[1980-84]:[2012-16]])</f>
        <v>172826.30029296875</v>
      </c>
      <c r="L14" s="1" t="s">
        <v>18</v>
      </c>
      <c r="M14">
        <v>535.90000152587891</v>
      </c>
      <c r="N14">
        <v>850.80000305175781</v>
      </c>
      <c r="O14">
        <v>1442.4000244140625</v>
      </c>
      <c r="P14">
        <v>2444.5999755859375</v>
      </c>
      <c r="Q14">
        <v>6599.89990234375</v>
      </c>
      <c r="R14">
        <v>9404.800048828125</v>
      </c>
      <c r="S14">
        <v>1580</v>
      </c>
      <c r="T14">
        <v>31060</v>
      </c>
      <c r="U14">
        <v>50720</v>
      </c>
      <c r="AN14" s="1" t="s">
        <v>51</v>
      </c>
      <c r="AO14">
        <v>2239609.7009849548</v>
      </c>
    </row>
    <row r="15" spans="1:41" x14ac:dyDescent="0.25">
      <c r="A15" t="s">
        <v>23</v>
      </c>
      <c r="B15">
        <v>663.69999313354492</v>
      </c>
      <c r="C15">
        <v>1443.3000030517578</v>
      </c>
      <c r="D15">
        <v>2617.9000244140625</v>
      </c>
      <c r="E15">
        <v>4078.5999145507813</v>
      </c>
      <c r="F15">
        <v>11505.199951171875</v>
      </c>
      <c r="G15">
        <v>17677.199951171875</v>
      </c>
      <c r="H15">
        <v>18550</v>
      </c>
      <c r="I15">
        <v>34760</v>
      </c>
      <c r="J15">
        <v>65640</v>
      </c>
      <c r="K15">
        <f>SUM(gross_fiscal_deficitsS[[#This Row],[1980-84]:[2012-16]])</f>
        <v>156935.8998374939</v>
      </c>
      <c r="L15" s="1" t="s">
        <v>24</v>
      </c>
      <c r="M15">
        <v>1231.6000061035156</v>
      </c>
      <c r="N15">
        <v>2296.2000122070313</v>
      </c>
      <c r="O15">
        <v>3597.2999877929688</v>
      </c>
      <c r="P15">
        <v>4909.1000366210938</v>
      </c>
      <c r="Q15">
        <v>11785.000122070313</v>
      </c>
      <c r="R15">
        <v>17741.5</v>
      </c>
      <c r="S15">
        <v>16590</v>
      </c>
      <c r="T15">
        <v>21660</v>
      </c>
      <c r="U15">
        <v>49620</v>
      </c>
    </row>
    <row r="16" spans="1:41" x14ac:dyDescent="0.25">
      <c r="A16" t="s">
        <v>24</v>
      </c>
      <c r="B16">
        <v>1231.6000061035156</v>
      </c>
      <c r="C16">
        <v>2296.2000122070313</v>
      </c>
      <c r="D16">
        <v>3597.2999877929688</v>
      </c>
      <c r="E16">
        <v>4909.1000366210938</v>
      </c>
      <c r="F16">
        <v>11785.000122070313</v>
      </c>
      <c r="G16">
        <v>17741.5</v>
      </c>
      <c r="H16">
        <v>16590</v>
      </c>
      <c r="I16">
        <v>21660</v>
      </c>
      <c r="J16">
        <v>49620</v>
      </c>
      <c r="K16">
        <f>SUM(gross_fiscal_deficitsS[[#This Row],[1980-84]:[2012-16]])</f>
        <v>129430.70016479492</v>
      </c>
      <c r="L16" s="1" t="s">
        <v>32</v>
      </c>
      <c r="M16">
        <v>783.00001525878906</v>
      </c>
      <c r="N16">
        <v>2356.2000122070313</v>
      </c>
      <c r="O16">
        <v>4134.699951171875</v>
      </c>
      <c r="P16">
        <v>5895.199951171875</v>
      </c>
      <c r="Q16">
        <v>10916.300048828125</v>
      </c>
      <c r="R16">
        <v>18141.800048828125</v>
      </c>
      <c r="S16">
        <v>15680</v>
      </c>
      <c r="T16">
        <v>28490</v>
      </c>
      <c r="U16">
        <v>40440</v>
      </c>
    </row>
    <row r="17" spans="1:21" x14ac:dyDescent="0.25">
      <c r="A17" t="s">
        <v>25</v>
      </c>
      <c r="B17">
        <v>2243</v>
      </c>
      <c r="C17">
        <v>4363.5</v>
      </c>
      <c r="D17">
        <v>6388.800048828125</v>
      </c>
      <c r="E17">
        <v>11863.099853515625</v>
      </c>
      <c r="F17">
        <v>30564.50048828125</v>
      </c>
      <c r="G17">
        <v>52093.5</v>
      </c>
      <c r="H17">
        <v>44980</v>
      </c>
      <c r="I17">
        <v>78990</v>
      </c>
      <c r="J17">
        <v>107740</v>
      </c>
      <c r="K17">
        <f>SUM(gross_fiscal_deficitsS[[#This Row],[1980-84]:[2012-16]])</f>
        <v>339226.400390625</v>
      </c>
      <c r="L17" s="1" t="s">
        <v>12</v>
      </c>
      <c r="M17">
        <v>671.60001564025879</v>
      </c>
      <c r="N17">
        <v>1184.6000061035156</v>
      </c>
      <c r="O17">
        <v>1653.1999969482422</v>
      </c>
      <c r="P17">
        <v>1552.9999942779541</v>
      </c>
      <c r="Q17">
        <v>2159.9000701904297</v>
      </c>
      <c r="R17">
        <v>5308.0999755859375</v>
      </c>
      <c r="S17">
        <v>200</v>
      </c>
      <c r="T17">
        <v>6270</v>
      </c>
      <c r="U17">
        <v>26240</v>
      </c>
    </row>
    <row r="18" spans="1:21" x14ac:dyDescent="0.25">
      <c r="A18" t="s">
        <v>26</v>
      </c>
      <c r="B18">
        <v>64.000000953674316</v>
      </c>
      <c r="C18">
        <v>54.5</v>
      </c>
      <c r="D18">
        <v>212.69999694824219</v>
      </c>
      <c r="E18">
        <v>164.59999656677246</v>
      </c>
      <c r="F18">
        <v>1116.9999847412109</v>
      </c>
      <c r="G18">
        <v>1114.6999816894531</v>
      </c>
      <c r="H18">
        <v>1100</v>
      </c>
      <c r="I18">
        <v>2570</v>
      </c>
      <c r="J18">
        <v>1240</v>
      </c>
      <c r="K18">
        <f>SUM(gross_fiscal_deficitsS[[#This Row],[1980-84]:[2012-16]])</f>
        <v>7637.499960899353</v>
      </c>
      <c r="L18" s="1" t="s">
        <v>30</v>
      </c>
      <c r="M18">
        <v>679.70001220703125</v>
      </c>
      <c r="N18">
        <v>1532.3999938964844</v>
      </c>
      <c r="O18">
        <v>2653.4000244140625</v>
      </c>
      <c r="P18">
        <v>4196.4000244140625</v>
      </c>
      <c r="Q18">
        <v>10066.10009765625</v>
      </c>
      <c r="R18">
        <v>13679.5</v>
      </c>
      <c r="S18">
        <v>-490</v>
      </c>
      <c r="T18">
        <v>2640</v>
      </c>
      <c r="U18">
        <v>24170</v>
      </c>
    </row>
    <row r="19" spans="1:21" x14ac:dyDescent="0.25">
      <c r="A19" t="s">
        <v>27</v>
      </c>
      <c r="B19">
        <v>33.90000057220459</v>
      </c>
      <c r="C19">
        <v>0.5</v>
      </c>
      <c r="D19">
        <v>154.39999771118164</v>
      </c>
      <c r="E19">
        <v>267.89999771118164</v>
      </c>
      <c r="F19">
        <v>506.00000953674316</v>
      </c>
      <c r="G19">
        <v>830.5</v>
      </c>
      <c r="H19">
        <v>780</v>
      </c>
      <c r="I19">
        <v>2080</v>
      </c>
      <c r="J19">
        <v>2130</v>
      </c>
      <c r="K19">
        <f>SUM(gross_fiscal_deficitsS[[#This Row],[1980-84]:[2012-16]])</f>
        <v>6783.200005531311</v>
      </c>
      <c r="L19" s="1" t="s">
        <v>20</v>
      </c>
      <c r="M19">
        <v>620.69999694824219</v>
      </c>
      <c r="N19">
        <v>1156.1999969482422</v>
      </c>
      <c r="O19">
        <v>2043.9000244140625</v>
      </c>
      <c r="P19">
        <v>364.39999580383301</v>
      </c>
      <c r="Q19">
        <v>3002.8000030517578</v>
      </c>
      <c r="R19">
        <v>4144.4998779296875</v>
      </c>
      <c r="S19">
        <v>6670</v>
      </c>
      <c r="T19">
        <v>10620</v>
      </c>
      <c r="U19">
        <v>22030</v>
      </c>
    </row>
    <row r="20" spans="1:21" x14ac:dyDescent="0.25">
      <c r="A20" t="s">
        <v>28</v>
      </c>
      <c r="B20">
        <v>0</v>
      </c>
      <c r="C20">
        <v>121</v>
      </c>
      <c r="D20">
        <v>-81.600001335144043</v>
      </c>
      <c r="E20">
        <v>176.19999837875366</v>
      </c>
      <c r="F20">
        <v>560.90000915527344</v>
      </c>
      <c r="G20">
        <v>1427.6999816894531</v>
      </c>
      <c r="H20">
        <v>1210</v>
      </c>
      <c r="I20">
        <v>1260</v>
      </c>
      <c r="J20">
        <v>3440</v>
      </c>
      <c r="K20">
        <f>SUM(gross_fiscal_deficitsS[[#This Row],[1980-84]:[2012-16]])</f>
        <v>8114.1999878883362</v>
      </c>
      <c r="L20" s="1" t="s">
        <v>14</v>
      </c>
      <c r="M20">
        <v>0</v>
      </c>
      <c r="N20">
        <v>0</v>
      </c>
      <c r="O20">
        <v>0</v>
      </c>
      <c r="P20">
        <v>0</v>
      </c>
      <c r="Q20">
        <v>0</v>
      </c>
      <c r="R20">
        <v>4183.199951171875</v>
      </c>
      <c r="S20">
        <v>1760</v>
      </c>
      <c r="T20">
        <v>3180</v>
      </c>
      <c r="U20">
        <v>20330</v>
      </c>
    </row>
    <row r="21" spans="1:21" x14ac:dyDescent="0.25">
      <c r="A21" t="s">
        <v>29</v>
      </c>
      <c r="B21">
        <v>64.30000114440918</v>
      </c>
      <c r="C21">
        <v>73.400000095367432</v>
      </c>
      <c r="D21">
        <v>386.59999847412109</v>
      </c>
      <c r="E21">
        <v>782.19999694824219</v>
      </c>
      <c r="F21">
        <v>880.29998779296875</v>
      </c>
      <c r="G21">
        <v>1004.8999938964844</v>
      </c>
      <c r="H21">
        <v>1090</v>
      </c>
      <c r="I21">
        <v>1710</v>
      </c>
      <c r="J21">
        <v>3120</v>
      </c>
      <c r="K21">
        <f>SUM(gross_fiscal_deficitsS[[#This Row],[1980-84]:[2012-16]])</f>
        <v>9111.699978351593</v>
      </c>
      <c r="L21" s="1" t="s">
        <v>21</v>
      </c>
      <c r="M21">
        <v>0</v>
      </c>
      <c r="N21">
        <v>0</v>
      </c>
      <c r="O21">
        <v>0</v>
      </c>
      <c r="P21">
        <v>0</v>
      </c>
      <c r="Q21">
        <v>0</v>
      </c>
      <c r="R21">
        <v>5492.699951171875</v>
      </c>
      <c r="S21">
        <v>20050</v>
      </c>
      <c r="T21">
        <v>12300</v>
      </c>
      <c r="U21">
        <v>15690</v>
      </c>
    </row>
    <row r="22" spans="1:21" x14ac:dyDescent="0.25">
      <c r="A22" t="s">
        <v>30</v>
      </c>
      <c r="B22">
        <v>679.70001220703125</v>
      </c>
      <c r="C22">
        <v>1532.3999938964844</v>
      </c>
      <c r="D22">
        <v>2653.4000244140625</v>
      </c>
      <c r="E22">
        <v>4196.4000244140625</v>
      </c>
      <c r="F22">
        <v>10066.10009765625</v>
      </c>
      <c r="G22">
        <v>13679.5</v>
      </c>
      <c r="H22">
        <v>-490</v>
      </c>
      <c r="I22">
        <v>2640</v>
      </c>
      <c r="J22">
        <v>24170</v>
      </c>
      <c r="K22">
        <f>SUM(gross_fiscal_deficitsS[[#This Row],[1980-84]:[2012-16]])</f>
        <v>59127.500152587891</v>
      </c>
      <c r="L22" s="1" t="s">
        <v>19</v>
      </c>
      <c r="M22">
        <v>153.69999694824219</v>
      </c>
      <c r="N22">
        <v>332.5</v>
      </c>
      <c r="O22">
        <v>982.40000915527344</v>
      </c>
      <c r="P22">
        <v>1605.4000549316406</v>
      </c>
      <c r="Q22">
        <v>3625.2999572753906</v>
      </c>
      <c r="R22">
        <v>8076.10009765625</v>
      </c>
      <c r="S22">
        <v>4000</v>
      </c>
      <c r="T22">
        <v>8520</v>
      </c>
      <c r="U22">
        <v>14100</v>
      </c>
    </row>
    <row r="23" spans="1:21" x14ac:dyDescent="0.25">
      <c r="A23" t="s">
        <v>31</v>
      </c>
      <c r="I23">
        <v>2480</v>
      </c>
      <c r="J23">
        <v>1920</v>
      </c>
      <c r="K23">
        <f>SUM(gross_fiscal_deficitsS[[#This Row],[1980-84]:[2012-16]])</f>
        <v>4400</v>
      </c>
      <c r="L23" s="1" t="s">
        <v>39</v>
      </c>
      <c r="M23">
        <v>0</v>
      </c>
      <c r="N23">
        <v>0</v>
      </c>
      <c r="O23">
        <v>0</v>
      </c>
      <c r="P23">
        <v>0</v>
      </c>
      <c r="Q23">
        <v>0</v>
      </c>
      <c r="R23">
        <v>2860.6000061035156</v>
      </c>
      <c r="S23">
        <v>6680</v>
      </c>
      <c r="T23">
        <v>8220</v>
      </c>
      <c r="U23">
        <v>12320</v>
      </c>
    </row>
    <row r="24" spans="1:21" x14ac:dyDescent="0.25">
      <c r="A24" t="s">
        <v>32</v>
      </c>
      <c r="B24">
        <v>783.00001525878906</v>
      </c>
      <c r="C24">
        <v>2356.2000122070313</v>
      </c>
      <c r="D24">
        <v>4134.699951171875</v>
      </c>
      <c r="E24">
        <v>5895.199951171875</v>
      </c>
      <c r="F24">
        <v>10916.300048828125</v>
      </c>
      <c r="G24">
        <v>18141.800048828125</v>
      </c>
      <c r="H24">
        <v>15680</v>
      </c>
      <c r="I24">
        <v>28490</v>
      </c>
      <c r="J24">
        <v>40440</v>
      </c>
      <c r="K24">
        <f>SUM(gross_fiscal_deficitsS[[#This Row],[1980-84]:[2012-16]])</f>
        <v>126837.20002746582</v>
      </c>
      <c r="L24" s="1" t="s">
        <v>15</v>
      </c>
      <c r="M24">
        <v>0</v>
      </c>
      <c r="N24">
        <v>0</v>
      </c>
      <c r="O24">
        <v>0</v>
      </c>
      <c r="P24">
        <v>1176.5000152587891</v>
      </c>
      <c r="Q24">
        <v>3757.2000122070313</v>
      </c>
      <c r="R24">
        <v>8182.699951171875</v>
      </c>
      <c r="S24">
        <v>3680</v>
      </c>
      <c r="T24">
        <v>8190</v>
      </c>
      <c r="U24">
        <v>6990</v>
      </c>
    </row>
    <row r="25" spans="1:21" x14ac:dyDescent="0.25">
      <c r="A25" t="s">
        <v>33</v>
      </c>
      <c r="B25">
        <v>1105.5999908447266</v>
      </c>
      <c r="C25">
        <v>2075.7000122070313</v>
      </c>
      <c r="D25">
        <v>2654.2000122070313</v>
      </c>
      <c r="E25">
        <v>6965.699951171875</v>
      </c>
      <c r="F25">
        <v>15570.60009765625</v>
      </c>
      <c r="G25">
        <v>23541.60009765625</v>
      </c>
      <c r="H25">
        <v>18680</v>
      </c>
      <c r="I25">
        <v>25030</v>
      </c>
      <c r="J25">
        <v>67490</v>
      </c>
      <c r="K25">
        <f>SUM(gross_fiscal_deficitsS[[#This Row],[1980-84]:[2012-16]])</f>
        <v>163113.40016174316</v>
      </c>
      <c r="L25" s="1" t="s">
        <v>16</v>
      </c>
      <c r="M25">
        <v>0</v>
      </c>
      <c r="N25">
        <v>133</v>
      </c>
      <c r="O25">
        <v>380.40000152587891</v>
      </c>
      <c r="P25">
        <v>291.70000457763672</v>
      </c>
      <c r="Q25">
        <v>838.70000457763672</v>
      </c>
      <c r="R25">
        <v>1655.6999816894531</v>
      </c>
      <c r="S25">
        <v>2180</v>
      </c>
      <c r="T25">
        <v>3500</v>
      </c>
      <c r="U25">
        <v>6950</v>
      </c>
    </row>
    <row r="26" spans="1:21" x14ac:dyDescent="0.25">
      <c r="A26" t="s">
        <v>34</v>
      </c>
      <c r="B26">
        <v>15.500000238418579</v>
      </c>
      <c r="C26">
        <v>19.200000047683716</v>
      </c>
      <c r="D26">
        <v>102.29999923706055</v>
      </c>
      <c r="E26">
        <v>150.59999847412109</v>
      </c>
      <c r="F26">
        <v>362.29999542236328</v>
      </c>
      <c r="G26">
        <v>177.30000305175781</v>
      </c>
      <c r="H26">
        <v>500</v>
      </c>
      <c r="I26">
        <v>900</v>
      </c>
      <c r="J26">
        <v>1090</v>
      </c>
      <c r="K26">
        <f>SUM(gross_fiscal_deficitsS[[#This Row],[1980-84]:[2012-16]])</f>
        <v>3317.199996471405</v>
      </c>
      <c r="L26" s="1" t="s">
        <v>11</v>
      </c>
      <c r="M26">
        <v>0</v>
      </c>
      <c r="N26">
        <v>61</v>
      </c>
      <c r="O26">
        <v>81.5</v>
      </c>
      <c r="P26">
        <v>119.7999963760376</v>
      </c>
      <c r="Q26">
        <v>305.79999923706055</v>
      </c>
      <c r="R26">
        <v>944.80001831054688</v>
      </c>
      <c r="S26">
        <v>520</v>
      </c>
      <c r="T26">
        <v>1810</v>
      </c>
      <c r="U26">
        <v>5910</v>
      </c>
    </row>
    <row r="27" spans="1:21" x14ac:dyDescent="0.25">
      <c r="A27" t="s">
        <v>35</v>
      </c>
      <c r="B27">
        <v>1112.6000061035156</v>
      </c>
      <c r="C27">
        <v>1876.7000122070313</v>
      </c>
      <c r="D27">
        <v>3999.2000732421875</v>
      </c>
      <c r="E27">
        <v>5859</v>
      </c>
      <c r="F27">
        <v>14726.099853515625</v>
      </c>
      <c r="G27">
        <v>22145.39990234375</v>
      </c>
      <c r="H27">
        <v>15470</v>
      </c>
      <c r="I27">
        <v>54280</v>
      </c>
      <c r="J27">
        <v>96280</v>
      </c>
      <c r="K27">
        <f>SUM(gross_fiscal_deficitsS[[#This Row],[1980-84]:[2012-16]])</f>
        <v>215748.99984741211</v>
      </c>
      <c r="L27" s="1" t="s">
        <v>28</v>
      </c>
      <c r="M27">
        <v>0</v>
      </c>
      <c r="N27">
        <v>121</v>
      </c>
      <c r="O27">
        <v>-81.600001335144043</v>
      </c>
      <c r="P27">
        <v>176.19999837875366</v>
      </c>
      <c r="Q27">
        <v>560.90000915527344</v>
      </c>
      <c r="R27">
        <v>1427.6999816894531</v>
      </c>
      <c r="S27">
        <v>1210</v>
      </c>
      <c r="T27">
        <v>1260</v>
      </c>
      <c r="U27">
        <v>3440</v>
      </c>
    </row>
    <row r="28" spans="1:21" x14ac:dyDescent="0.25">
      <c r="A28" t="s">
        <v>36</v>
      </c>
      <c r="K28">
        <f>SUM(gross_fiscal_deficitsS[[#This Row],[1980-84]:[2012-16]])</f>
        <v>0</v>
      </c>
      <c r="L28" s="1" t="s">
        <v>29</v>
      </c>
      <c r="M28">
        <v>64.30000114440918</v>
      </c>
      <c r="N28">
        <v>73.400000095367432</v>
      </c>
      <c r="O28">
        <v>386.59999847412109</v>
      </c>
      <c r="P28">
        <v>782.19999694824219</v>
      </c>
      <c r="Q28">
        <v>880.29998779296875</v>
      </c>
      <c r="R28">
        <v>1004.8999938964844</v>
      </c>
      <c r="S28">
        <v>1090</v>
      </c>
      <c r="T28">
        <v>1710</v>
      </c>
      <c r="U28">
        <v>3120</v>
      </c>
    </row>
    <row r="29" spans="1:21" x14ac:dyDescent="0.25">
      <c r="A29" t="s">
        <v>37</v>
      </c>
      <c r="B29">
        <v>67.700000762939453</v>
      </c>
      <c r="C29">
        <v>104.39999961853027</v>
      </c>
      <c r="D29">
        <v>352.5</v>
      </c>
      <c r="E29">
        <v>277.90000152587891</v>
      </c>
      <c r="F29">
        <v>726.19998931884766</v>
      </c>
      <c r="G29">
        <v>1863.4000244140625</v>
      </c>
      <c r="H29">
        <v>240</v>
      </c>
      <c r="I29">
        <v>190</v>
      </c>
      <c r="J29">
        <v>2870</v>
      </c>
      <c r="K29">
        <f>SUM(gross_fiscal_deficitsS[[#This Row],[1980-84]:[2012-16]])</f>
        <v>6692.1000156402588</v>
      </c>
      <c r="L29" s="1" t="s">
        <v>37</v>
      </c>
      <c r="M29">
        <v>67.700000762939453</v>
      </c>
      <c r="N29">
        <v>104.39999961853027</v>
      </c>
      <c r="O29">
        <v>352.5</v>
      </c>
      <c r="P29">
        <v>277.90000152587891</v>
      </c>
      <c r="Q29">
        <v>726.19998931884766</v>
      </c>
      <c r="R29">
        <v>1863.4000244140625</v>
      </c>
      <c r="S29">
        <v>240</v>
      </c>
      <c r="T29">
        <v>190</v>
      </c>
      <c r="U29">
        <v>2870</v>
      </c>
    </row>
    <row r="30" spans="1:21" x14ac:dyDescent="0.25">
      <c r="A30" t="s">
        <v>38</v>
      </c>
      <c r="B30">
        <v>2667.4000854492188</v>
      </c>
      <c r="C30">
        <v>4975.5999755859375</v>
      </c>
      <c r="D30">
        <v>10188.2001953125</v>
      </c>
      <c r="E30">
        <v>16023.800048828125</v>
      </c>
      <c r="F30">
        <v>36263.400390625</v>
      </c>
      <c r="G30">
        <v>46227.599609375</v>
      </c>
      <c r="H30">
        <v>46490</v>
      </c>
      <c r="I30">
        <v>71880</v>
      </c>
      <c r="J30">
        <v>102860</v>
      </c>
      <c r="K30">
        <f>SUM(gross_fiscal_deficitsS[[#This Row],[1980-84]:[2012-16]])</f>
        <v>337576.00030517578</v>
      </c>
      <c r="L30" s="1" t="s">
        <v>27</v>
      </c>
      <c r="M30">
        <v>33.90000057220459</v>
      </c>
      <c r="N30">
        <v>0.5</v>
      </c>
      <c r="O30">
        <v>154.39999771118164</v>
      </c>
      <c r="P30">
        <v>267.89999771118164</v>
      </c>
      <c r="Q30">
        <v>506.00000953674316</v>
      </c>
      <c r="R30">
        <v>830.5</v>
      </c>
      <c r="S30">
        <v>780</v>
      </c>
      <c r="T30">
        <v>2080</v>
      </c>
      <c r="U30">
        <v>2130</v>
      </c>
    </row>
    <row r="31" spans="1:21" x14ac:dyDescent="0.25">
      <c r="A31" t="s">
        <v>39</v>
      </c>
      <c r="B31">
        <v>0</v>
      </c>
      <c r="C31">
        <v>0</v>
      </c>
      <c r="D31">
        <v>0</v>
      </c>
      <c r="E31">
        <v>0</v>
      </c>
      <c r="F31">
        <v>0</v>
      </c>
      <c r="G31">
        <v>2860.6000061035156</v>
      </c>
      <c r="H31">
        <v>6680</v>
      </c>
      <c r="I31">
        <v>8220</v>
      </c>
      <c r="J31">
        <v>12320</v>
      </c>
      <c r="K31">
        <f>SUM(gross_fiscal_deficitsS[[#This Row],[1980-84]:[2012-16]])</f>
        <v>30080.600006103516</v>
      </c>
      <c r="L31" s="1" t="s">
        <v>31</v>
      </c>
      <c r="T31">
        <v>2480</v>
      </c>
      <c r="U31">
        <v>1920</v>
      </c>
    </row>
    <row r="32" spans="1:21" x14ac:dyDescent="0.25">
      <c r="A32" t="s">
        <v>40</v>
      </c>
      <c r="B32">
        <v>1581</v>
      </c>
      <c r="C32">
        <v>1736.7000122070313</v>
      </c>
      <c r="D32">
        <v>4411.39990234375</v>
      </c>
      <c r="E32">
        <v>7346.0001220703125</v>
      </c>
      <c r="F32">
        <v>26180.100341796875</v>
      </c>
      <c r="G32">
        <v>46164.2998046875</v>
      </c>
      <c r="H32">
        <v>43080</v>
      </c>
      <c r="I32">
        <v>75740</v>
      </c>
      <c r="J32">
        <v>84360</v>
      </c>
      <c r="K32">
        <f>SUM(gross_fiscal_deficitsS[[#This Row],[1980-84]:[2012-16]])</f>
        <v>290599.50018310547</v>
      </c>
      <c r="L32" s="1" t="s">
        <v>26</v>
      </c>
      <c r="M32">
        <v>64.000000953674316</v>
      </c>
      <c r="N32">
        <v>54.5</v>
      </c>
      <c r="O32">
        <v>212.69999694824219</v>
      </c>
      <c r="P32">
        <v>164.59999656677246</v>
      </c>
      <c r="Q32">
        <v>1116.9999847412109</v>
      </c>
      <c r="R32">
        <v>1114.6999816894531</v>
      </c>
      <c r="S32">
        <v>1100</v>
      </c>
      <c r="T32">
        <v>2570</v>
      </c>
      <c r="U32">
        <v>1240</v>
      </c>
    </row>
    <row r="33" spans="12:21" x14ac:dyDescent="0.25">
      <c r="L33" s="1" t="s">
        <v>34</v>
      </c>
      <c r="M33">
        <v>15.500000238418579</v>
      </c>
      <c r="N33">
        <v>19.200000047683716</v>
      </c>
      <c r="O33">
        <v>102.29999923706055</v>
      </c>
      <c r="P33">
        <v>150.59999847412109</v>
      </c>
      <c r="Q33">
        <v>362.29999542236328</v>
      </c>
      <c r="R33">
        <v>177.30000305175781</v>
      </c>
      <c r="S33">
        <v>500</v>
      </c>
      <c r="T33">
        <v>900</v>
      </c>
      <c r="U33">
        <v>1090</v>
      </c>
    </row>
    <row r="34" spans="12:21" x14ac:dyDescent="0.25">
      <c r="L34" s="1" t="s">
        <v>36</v>
      </c>
    </row>
    <row r="35" spans="12:21" x14ac:dyDescent="0.25">
      <c r="L35" s="1" t="s">
        <v>51</v>
      </c>
      <c r="M35">
        <v>19119.800132989883</v>
      </c>
      <c r="N35">
        <v>36209.20005774498</v>
      </c>
      <c r="O35">
        <v>64793.000157356262</v>
      </c>
      <c r="P35">
        <v>100610.1000752449</v>
      </c>
      <c r="Q35">
        <v>247185.7016582489</v>
      </c>
      <c r="R35">
        <v>410715.19911193848</v>
      </c>
      <c r="S35">
        <v>354560</v>
      </c>
      <c r="T35">
        <v>663890</v>
      </c>
      <c r="U35">
        <v>1116630</v>
      </c>
    </row>
  </sheetData>
  <pageMargins left="0.7" right="0.7" top="0.75" bottom="0.75" header="0.3" footer="0.3"/>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58705-D5DD-462E-A0FB-79E0E5491614}">
  <dimension ref="A1:AO35"/>
  <sheetViews>
    <sheetView topLeftCell="J1" workbookViewId="0">
      <selection activeCell="AC10" sqref="AC10"/>
    </sheetView>
  </sheetViews>
  <sheetFormatPr defaultRowHeight="15" x14ac:dyDescent="0.25"/>
  <cols>
    <col min="1" max="1" width="17.85546875" bestFit="1" customWidth="1"/>
    <col min="2" max="8" width="10" bestFit="1" customWidth="1"/>
    <col min="9" max="11" width="12.140625" bestFit="1" customWidth="1"/>
    <col min="12" max="12" width="17.7109375" bestFit="1" customWidth="1"/>
    <col min="13" max="21" width="14.42578125" bestFit="1" customWidth="1"/>
    <col min="25" max="25" width="17.85546875" bestFit="1" customWidth="1"/>
    <col min="26" max="32" width="10" bestFit="1" customWidth="1"/>
    <col min="33" max="35" width="12.140625" bestFit="1" customWidth="1"/>
    <col min="37" max="37" width="17.7109375" bestFit="1" customWidth="1"/>
    <col min="38" max="39" width="12" bestFit="1" customWidth="1"/>
    <col min="40" max="40" width="13" customWidth="1"/>
    <col min="41" max="41" width="14.140625" customWidth="1"/>
    <col min="42" max="47" width="12" bestFit="1" customWidth="1"/>
  </cols>
  <sheetData>
    <row r="1" spans="1:41" x14ac:dyDescent="0.25">
      <c r="A1" t="s">
        <v>0</v>
      </c>
      <c r="B1" t="s">
        <v>1</v>
      </c>
      <c r="C1" t="s">
        <v>2</v>
      </c>
      <c r="D1" t="s">
        <v>3</v>
      </c>
      <c r="E1" t="s">
        <v>4</v>
      </c>
      <c r="F1" t="s">
        <v>5</v>
      </c>
      <c r="G1" t="s">
        <v>6</v>
      </c>
      <c r="H1" t="s">
        <v>7</v>
      </c>
      <c r="I1" t="s">
        <v>8</v>
      </c>
      <c r="J1" t="s">
        <v>9</v>
      </c>
      <c r="K1" t="s">
        <v>52</v>
      </c>
      <c r="Y1" t="s">
        <v>0</v>
      </c>
      <c r="Z1" t="s">
        <v>1</v>
      </c>
      <c r="AA1" t="s">
        <v>2</v>
      </c>
      <c r="AB1" t="s">
        <v>3</v>
      </c>
      <c r="AC1" t="s">
        <v>4</v>
      </c>
      <c r="AD1" t="s">
        <v>5</v>
      </c>
      <c r="AE1" t="s">
        <v>6</v>
      </c>
      <c r="AF1" t="s">
        <v>7</v>
      </c>
      <c r="AG1" t="s">
        <v>8</v>
      </c>
      <c r="AH1" t="s">
        <v>9</v>
      </c>
      <c r="AI1" t="s">
        <v>53</v>
      </c>
    </row>
    <row r="2" spans="1:41" x14ac:dyDescent="0.25">
      <c r="A2" t="s">
        <v>10</v>
      </c>
      <c r="B2">
        <v>41640</v>
      </c>
      <c r="C2">
        <v>64854</v>
      </c>
      <c r="D2">
        <v>127011</v>
      </c>
      <c r="E2">
        <v>251039</v>
      </c>
      <c r="F2">
        <v>429663</v>
      </c>
      <c r="G2">
        <v>658547</v>
      </c>
      <c r="H2">
        <v>668798</v>
      </c>
      <c r="I2">
        <v>1209803.625</v>
      </c>
      <c r="J2">
        <v>2015753</v>
      </c>
      <c r="K2">
        <f>SUM(Query1[[#This Row],[1980-84]:[2012-16]])</f>
        <v>5467108.625</v>
      </c>
      <c r="Y2" t="s">
        <v>10</v>
      </c>
      <c r="Z2">
        <v>41640</v>
      </c>
      <c r="AA2">
        <v>64854</v>
      </c>
      <c r="AB2">
        <v>127011</v>
      </c>
      <c r="AC2">
        <v>251039</v>
      </c>
      <c r="AD2">
        <v>429663</v>
      </c>
      <c r="AE2">
        <v>658547</v>
      </c>
      <c r="AF2">
        <v>668798</v>
      </c>
      <c r="AG2">
        <v>1209803.625</v>
      </c>
      <c r="AH2">
        <v>2015753</v>
      </c>
      <c r="AI2">
        <f>SUM(Query111[[#This Row],[1980-84]:[2012-16]])</f>
        <v>5467108.625</v>
      </c>
    </row>
    <row r="3" spans="1:41" x14ac:dyDescent="0.25">
      <c r="A3" t="s">
        <v>11</v>
      </c>
      <c r="B3">
        <v>604</v>
      </c>
      <c r="C3">
        <v>1125</v>
      </c>
      <c r="D3">
        <v>1936</v>
      </c>
      <c r="E3">
        <v>3788</v>
      </c>
      <c r="F3">
        <v>5676</v>
      </c>
      <c r="G3">
        <v>8330</v>
      </c>
      <c r="H3">
        <v>16161</v>
      </c>
      <c r="I3">
        <v>33244.685546875</v>
      </c>
      <c r="J3">
        <v>63015.7734375</v>
      </c>
      <c r="K3">
        <f>SUM(Query1[[#This Row],[1980-84]:[2012-16]])</f>
        <v>133880.458984375</v>
      </c>
      <c r="L3" t="s">
        <v>41</v>
      </c>
      <c r="M3" t="s">
        <v>42</v>
      </c>
      <c r="N3" t="s">
        <v>43</v>
      </c>
      <c r="O3" t="s">
        <v>44</v>
      </c>
      <c r="P3" t="s">
        <v>45</v>
      </c>
      <c r="Q3" t="s">
        <v>46</v>
      </c>
      <c r="R3" t="s">
        <v>47</v>
      </c>
      <c r="S3" t="s">
        <v>48</v>
      </c>
      <c r="T3" t="s">
        <v>49</v>
      </c>
      <c r="U3" t="s">
        <v>50</v>
      </c>
      <c r="Y3" t="s">
        <v>11</v>
      </c>
      <c r="Z3">
        <v>604</v>
      </c>
      <c r="AA3">
        <v>1125</v>
      </c>
      <c r="AB3">
        <v>1936</v>
      </c>
      <c r="AC3">
        <v>3788</v>
      </c>
      <c r="AD3">
        <v>5676</v>
      </c>
      <c r="AE3">
        <v>8330</v>
      </c>
      <c r="AF3">
        <v>16161</v>
      </c>
      <c r="AG3">
        <v>33244.685546875</v>
      </c>
      <c r="AH3">
        <v>63015.7734375</v>
      </c>
      <c r="AI3">
        <f>SUM(Query111[[#This Row],[1980-84]:[2012-16]])</f>
        <v>133880.458984375</v>
      </c>
      <c r="AK3" t="s">
        <v>41</v>
      </c>
      <c r="AL3" t="s">
        <v>54</v>
      </c>
      <c r="AN3" t="s">
        <v>41</v>
      </c>
      <c r="AO3" t="s">
        <v>54</v>
      </c>
    </row>
    <row r="4" spans="1:41" x14ac:dyDescent="0.25">
      <c r="A4" t="s">
        <v>12</v>
      </c>
      <c r="B4">
        <v>13748</v>
      </c>
      <c r="C4">
        <v>23963</v>
      </c>
      <c r="D4">
        <v>39153</v>
      </c>
      <c r="E4">
        <v>65153</v>
      </c>
      <c r="F4">
        <v>104214</v>
      </c>
      <c r="G4">
        <v>165839</v>
      </c>
      <c r="H4">
        <v>248551</v>
      </c>
      <c r="I4">
        <v>432911.90625</v>
      </c>
      <c r="J4">
        <v>532707.453125</v>
      </c>
      <c r="K4">
        <f>SUM(Query1[[#This Row],[1980-84]:[2012-16]])</f>
        <v>1626240.359375</v>
      </c>
      <c r="L4" s="1" t="s">
        <v>10</v>
      </c>
      <c r="M4">
        <v>41640</v>
      </c>
      <c r="N4">
        <v>64854</v>
      </c>
      <c r="O4">
        <v>127011</v>
      </c>
      <c r="P4">
        <v>251039</v>
      </c>
      <c r="Q4">
        <v>429663</v>
      </c>
      <c r="R4">
        <v>658547</v>
      </c>
      <c r="S4">
        <v>668798</v>
      </c>
      <c r="T4">
        <v>1209803.625</v>
      </c>
      <c r="U4">
        <v>2015753</v>
      </c>
      <c r="Y4" t="s">
        <v>12</v>
      </c>
      <c r="Z4">
        <v>13748</v>
      </c>
      <c r="AA4">
        <v>23963</v>
      </c>
      <c r="AB4">
        <v>39153</v>
      </c>
      <c r="AC4">
        <v>65153</v>
      </c>
      <c r="AD4">
        <v>104214</v>
      </c>
      <c r="AE4">
        <v>165839</v>
      </c>
      <c r="AF4">
        <v>248551</v>
      </c>
      <c r="AG4">
        <v>432911.90625</v>
      </c>
      <c r="AH4">
        <v>532707.453125</v>
      </c>
      <c r="AI4">
        <f>SUM(Query111[[#This Row],[1980-84]:[2012-16]])</f>
        <v>1626240.359375</v>
      </c>
      <c r="AK4" s="1" t="s">
        <v>10</v>
      </c>
      <c r="AL4">
        <v>5467108.625</v>
      </c>
      <c r="AN4" t="s">
        <v>51</v>
      </c>
      <c r="AO4">
        <v>100697510.49951172</v>
      </c>
    </row>
    <row r="5" spans="1:41" x14ac:dyDescent="0.25">
      <c r="A5" t="s">
        <v>13</v>
      </c>
      <c r="B5">
        <v>36495</v>
      </c>
      <c r="C5">
        <v>61198</v>
      </c>
      <c r="D5">
        <v>99739</v>
      </c>
      <c r="E5">
        <v>105154</v>
      </c>
      <c r="F5">
        <v>155410</v>
      </c>
      <c r="G5">
        <v>246038</v>
      </c>
      <c r="H5">
        <v>374688</v>
      </c>
      <c r="I5">
        <v>755900.953125</v>
      </c>
      <c r="J5">
        <v>1386892.375</v>
      </c>
      <c r="K5">
        <f>SUM(Query1[[#This Row],[1980-84]:[2012-16]])</f>
        <v>3221515.328125</v>
      </c>
      <c r="L5" s="1" t="s">
        <v>11</v>
      </c>
      <c r="M5">
        <v>604</v>
      </c>
      <c r="N5">
        <v>1125</v>
      </c>
      <c r="O5">
        <v>1936</v>
      </c>
      <c r="P5">
        <v>3788</v>
      </c>
      <c r="Q5">
        <v>5676</v>
      </c>
      <c r="R5">
        <v>8330</v>
      </c>
      <c r="S5">
        <v>16161</v>
      </c>
      <c r="T5">
        <v>33244.685546875</v>
      </c>
      <c r="U5">
        <v>63015.7734375</v>
      </c>
      <c r="Y5" t="s">
        <v>13</v>
      </c>
      <c r="Z5">
        <v>36495</v>
      </c>
      <c r="AA5">
        <v>61198</v>
      </c>
      <c r="AB5">
        <v>99739</v>
      </c>
      <c r="AC5">
        <v>105154</v>
      </c>
      <c r="AD5">
        <v>155410</v>
      </c>
      <c r="AE5">
        <v>246038</v>
      </c>
      <c r="AF5">
        <v>374688</v>
      </c>
      <c r="AG5">
        <v>755900.953125</v>
      </c>
      <c r="AH5">
        <v>1386892.375</v>
      </c>
      <c r="AI5">
        <f>SUM(Query111[[#This Row],[1980-84]:[2012-16]])</f>
        <v>3221515.328125</v>
      </c>
      <c r="AK5" s="1" t="s">
        <v>11</v>
      </c>
      <c r="AL5">
        <v>133880.458984375</v>
      </c>
      <c r="AN5" t="s">
        <v>25</v>
      </c>
      <c r="AO5">
        <v>13923933</v>
      </c>
    </row>
    <row r="6" spans="1:41" x14ac:dyDescent="0.25">
      <c r="A6" t="s">
        <v>14</v>
      </c>
      <c r="B6">
        <v>0</v>
      </c>
      <c r="C6">
        <v>0</v>
      </c>
      <c r="D6">
        <v>0</v>
      </c>
      <c r="E6">
        <v>54030</v>
      </c>
      <c r="F6">
        <v>113781</v>
      </c>
      <c r="G6">
        <v>147578</v>
      </c>
      <c r="H6">
        <v>248373</v>
      </c>
      <c r="I6">
        <v>473829.828125</v>
      </c>
      <c r="J6">
        <v>620614.859375</v>
      </c>
      <c r="K6">
        <f>SUM(Query1[[#This Row],[1980-84]:[2012-16]])</f>
        <v>1658206.6875</v>
      </c>
      <c r="L6" s="1" t="s">
        <v>12</v>
      </c>
      <c r="M6">
        <v>13748</v>
      </c>
      <c r="N6">
        <v>23963</v>
      </c>
      <c r="O6">
        <v>39153</v>
      </c>
      <c r="P6">
        <v>65153</v>
      </c>
      <c r="Q6">
        <v>104214</v>
      </c>
      <c r="R6">
        <v>165839</v>
      </c>
      <c r="S6">
        <v>248551</v>
      </c>
      <c r="T6">
        <v>432911.90625</v>
      </c>
      <c r="U6">
        <v>532707.453125</v>
      </c>
      <c r="Y6" t="s">
        <v>14</v>
      </c>
      <c r="Z6">
        <v>0</v>
      </c>
      <c r="AA6">
        <v>0</v>
      </c>
      <c r="AB6">
        <v>0</v>
      </c>
      <c r="AC6">
        <v>54030</v>
      </c>
      <c r="AD6">
        <v>113781</v>
      </c>
      <c r="AE6">
        <v>147578</v>
      </c>
      <c r="AF6">
        <v>248373</v>
      </c>
      <c r="AG6">
        <v>473829.828125</v>
      </c>
      <c r="AH6">
        <v>620614.859375</v>
      </c>
      <c r="AI6">
        <f>SUM(Query111[[#This Row],[1980-84]:[2012-16]])</f>
        <v>1658206.6875</v>
      </c>
      <c r="AK6" s="1" t="s">
        <v>12</v>
      </c>
      <c r="AL6">
        <v>1626240.359375</v>
      </c>
      <c r="AN6" t="s">
        <v>38</v>
      </c>
      <c r="AO6">
        <v>9680606</v>
      </c>
    </row>
    <row r="7" spans="1:41" x14ac:dyDescent="0.25">
      <c r="A7" t="s">
        <v>15</v>
      </c>
      <c r="B7">
        <v>0</v>
      </c>
      <c r="C7">
        <v>0</v>
      </c>
      <c r="D7">
        <v>0</v>
      </c>
      <c r="E7">
        <v>75229</v>
      </c>
      <c r="F7">
        <v>177742</v>
      </c>
      <c r="G7">
        <v>275981</v>
      </c>
      <c r="H7">
        <v>509230</v>
      </c>
      <c r="I7">
        <v>1003165.40625</v>
      </c>
      <c r="J7">
        <v>1891083.75</v>
      </c>
      <c r="K7">
        <f>SUM(Query1[[#This Row],[1980-84]:[2012-16]])</f>
        <v>3932431.15625</v>
      </c>
      <c r="L7" s="1" t="s">
        <v>13</v>
      </c>
      <c r="M7">
        <v>36495</v>
      </c>
      <c r="N7">
        <v>61198</v>
      </c>
      <c r="O7">
        <v>99739</v>
      </c>
      <c r="P7">
        <v>105154</v>
      </c>
      <c r="Q7">
        <v>155410</v>
      </c>
      <c r="R7">
        <v>246038</v>
      </c>
      <c r="S7">
        <v>374688</v>
      </c>
      <c r="T7">
        <v>755900.953125</v>
      </c>
      <c r="U7">
        <v>1386892.375</v>
      </c>
      <c r="Y7" t="s">
        <v>15</v>
      </c>
      <c r="Z7">
        <v>0</v>
      </c>
      <c r="AA7">
        <v>0</v>
      </c>
      <c r="AB7">
        <v>0</v>
      </c>
      <c r="AC7">
        <v>75229</v>
      </c>
      <c r="AD7">
        <v>177742</v>
      </c>
      <c r="AE7">
        <v>275981</v>
      </c>
      <c r="AF7">
        <v>509230</v>
      </c>
      <c r="AG7">
        <v>1003165.40625</v>
      </c>
      <c r="AH7">
        <v>1891083.75</v>
      </c>
      <c r="AI7">
        <f>SUM(Query111[[#This Row],[1980-84]:[2012-16]])</f>
        <v>3932431.15625</v>
      </c>
      <c r="AK7" s="1" t="s">
        <v>13</v>
      </c>
      <c r="AL7">
        <v>3221515.328125</v>
      </c>
      <c r="AN7" t="s">
        <v>35</v>
      </c>
      <c r="AO7">
        <v>9034832.5625</v>
      </c>
    </row>
    <row r="8" spans="1:41" x14ac:dyDescent="0.25">
      <c r="A8" t="s">
        <v>16</v>
      </c>
      <c r="B8">
        <v>1902</v>
      </c>
      <c r="C8">
        <v>2948</v>
      </c>
      <c r="D8">
        <v>4914</v>
      </c>
      <c r="E8">
        <v>10426</v>
      </c>
      <c r="F8">
        <v>21291</v>
      </c>
      <c r="G8">
        <v>31255</v>
      </c>
      <c r="H8">
        <v>63128</v>
      </c>
      <c r="I8">
        <v>130397.73828125</v>
      </c>
      <c r="J8">
        <v>126438.29296875</v>
      </c>
      <c r="K8">
        <f>SUM(Query1[[#This Row],[1980-84]:[2012-16]])</f>
        <v>392700.03125</v>
      </c>
      <c r="L8" s="1" t="s">
        <v>14</v>
      </c>
      <c r="M8">
        <v>0</v>
      </c>
      <c r="N8">
        <v>0</v>
      </c>
      <c r="O8">
        <v>0</v>
      </c>
      <c r="P8">
        <v>54030</v>
      </c>
      <c r="Q8">
        <v>113781</v>
      </c>
      <c r="R8">
        <v>147578</v>
      </c>
      <c r="S8">
        <v>248373</v>
      </c>
      <c r="T8">
        <v>473829.828125</v>
      </c>
      <c r="U8">
        <v>620614.859375</v>
      </c>
      <c r="Y8" t="s">
        <v>16</v>
      </c>
      <c r="Z8">
        <v>1902</v>
      </c>
      <c r="AA8">
        <v>2948</v>
      </c>
      <c r="AB8">
        <v>4914</v>
      </c>
      <c r="AC8">
        <v>10426</v>
      </c>
      <c r="AD8">
        <v>21291</v>
      </c>
      <c r="AE8">
        <v>31255</v>
      </c>
      <c r="AF8">
        <v>63128</v>
      </c>
      <c r="AG8">
        <v>130397.73828125</v>
      </c>
      <c r="AH8">
        <v>126438.29296875</v>
      </c>
      <c r="AI8">
        <f>SUM(Query111[[#This Row],[1980-84]:[2012-16]])</f>
        <v>392700.03125</v>
      </c>
      <c r="AK8" s="1" t="s">
        <v>14</v>
      </c>
      <c r="AL8">
        <v>1658206.6875</v>
      </c>
      <c r="AN8" t="s">
        <v>22</v>
      </c>
      <c r="AO8">
        <v>6850113.1875</v>
      </c>
    </row>
    <row r="9" spans="1:41" x14ac:dyDescent="0.25">
      <c r="A9" t="s">
        <v>17</v>
      </c>
      <c r="B9">
        <v>39248</v>
      </c>
      <c r="C9">
        <v>59812</v>
      </c>
      <c r="D9">
        <v>105754</v>
      </c>
      <c r="E9">
        <v>224912</v>
      </c>
      <c r="F9">
        <v>392191</v>
      </c>
      <c r="G9">
        <v>544326</v>
      </c>
      <c r="H9">
        <v>1061087</v>
      </c>
      <c r="I9">
        <v>1936299.0625</v>
      </c>
      <c r="J9">
        <v>2428045.6875</v>
      </c>
      <c r="K9">
        <f>SUM(Query1[[#This Row],[1980-84]:[2012-16]])</f>
        <v>6791674.75</v>
      </c>
      <c r="L9" s="1" t="s">
        <v>15</v>
      </c>
      <c r="M9">
        <v>0</v>
      </c>
      <c r="N9">
        <v>0</v>
      </c>
      <c r="O9">
        <v>0</v>
      </c>
      <c r="P9">
        <v>75229</v>
      </c>
      <c r="Q9">
        <v>177742</v>
      </c>
      <c r="R9">
        <v>275981</v>
      </c>
      <c r="S9">
        <v>509230</v>
      </c>
      <c r="T9">
        <v>1003165.40625</v>
      </c>
      <c r="U9">
        <v>1891083.75</v>
      </c>
      <c r="Y9" t="s">
        <v>17</v>
      </c>
      <c r="Z9">
        <v>39248</v>
      </c>
      <c r="AA9">
        <v>59812</v>
      </c>
      <c r="AB9">
        <v>105754</v>
      </c>
      <c r="AC9">
        <v>224912</v>
      </c>
      <c r="AD9">
        <v>392191</v>
      </c>
      <c r="AE9">
        <v>544326</v>
      </c>
      <c r="AF9">
        <v>1061087</v>
      </c>
      <c r="AG9">
        <v>1936299.0625</v>
      </c>
      <c r="AH9">
        <v>2428045.6875</v>
      </c>
      <c r="AI9">
        <f>SUM(Query111[[#This Row],[1980-84]:[2012-16]])</f>
        <v>6791674.75</v>
      </c>
      <c r="AK9" s="1" t="s">
        <v>15</v>
      </c>
      <c r="AL9">
        <v>3932431.15625</v>
      </c>
      <c r="AN9" t="s">
        <v>17</v>
      </c>
      <c r="AO9">
        <v>6791674.75</v>
      </c>
    </row>
    <row r="10" spans="1:41" x14ac:dyDescent="0.25">
      <c r="A10" t="s">
        <v>18</v>
      </c>
      <c r="B10">
        <v>16672</v>
      </c>
      <c r="C10">
        <v>26562</v>
      </c>
      <c r="D10">
        <v>51137</v>
      </c>
      <c r="E10">
        <v>95508</v>
      </c>
      <c r="F10">
        <v>169312</v>
      </c>
      <c r="G10">
        <v>279078</v>
      </c>
      <c r="H10">
        <v>485008</v>
      </c>
      <c r="I10">
        <v>967498.5625</v>
      </c>
      <c r="J10">
        <v>1188018.59375</v>
      </c>
      <c r="K10">
        <f>SUM(Query1[[#This Row],[1980-84]:[2012-16]])</f>
        <v>3278794.15625</v>
      </c>
      <c r="L10" s="1" t="s">
        <v>16</v>
      </c>
      <c r="M10">
        <v>1902</v>
      </c>
      <c r="N10">
        <v>2948</v>
      </c>
      <c r="O10">
        <v>4914</v>
      </c>
      <c r="P10">
        <v>10426</v>
      </c>
      <c r="Q10">
        <v>21291</v>
      </c>
      <c r="R10">
        <v>31255</v>
      </c>
      <c r="S10">
        <v>63128</v>
      </c>
      <c r="T10">
        <v>130397.73828125</v>
      </c>
      <c r="U10">
        <v>126438.29296875</v>
      </c>
      <c r="Y10" t="s">
        <v>18</v>
      </c>
      <c r="Z10">
        <v>16672</v>
      </c>
      <c r="AA10">
        <v>26562</v>
      </c>
      <c r="AB10">
        <v>51137</v>
      </c>
      <c r="AC10">
        <v>95508</v>
      </c>
      <c r="AD10">
        <v>169312</v>
      </c>
      <c r="AE10">
        <v>279078</v>
      </c>
      <c r="AF10">
        <v>485008</v>
      </c>
      <c r="AG10">
        <v>967498.5625</v>
      </c>
      <c r="AH10">
        <v>1188018.59375</v>
      </c>
      <c r="AI10">
        <f>SUM(Query111[[#This Row],[1980-84]:[2012-16]])</f>
        <v>3278794.15625</v>
      </c>
      <c r="AK10" s="1" t="s">
        <v>16</v>
      </c>
      <c r="AL10">
        <v>392700.03125</v>
      </c>
      <c r="AN10" t="s">
        <v>40</v>
      </c>
      <c r="AO10">
        <v>6428343</v>
      </c>
    </row>
    <row r="11" spans="1:41" x14ac:dyDescent="0.25">
      <c r="A11" t="s">
        <v>19</v>
      </c>
      <c r="B11">
        <v>3833</v>
      </c>
      <c r="C11">
        <v>5750</v>
      </c>
      <c r="D11">
        <v>10725</v>
      </c>
      <c r="E11">
        <v>21130</v>
      </c>
      <c r="F11">
        <v>41400</v>
      </c>
      <c r="G11">
        <v>72435</v>
      </c>
      <c r="H11">
        <v>115441</v>
      </c>
      <c r="I11">
        <v>219843.8359375</v>
      </c>
      <c r="J11">
        <v>281952.7265625</v>
      </c>
      <c r="K11">
        <f>SUM(Query1[[#This Row],[1980-84]:[2012-16]])</f>
        <v>772510.5625</v>
      </c>
      <c r="L11" s="1" t="s">
        <v>17</v>
      </c>
      <c r="M11">
        <v>39248</v>
      </c>
      <c r="N11">
        <v>59812</v>
      </c>
      <c r="O11">
        <v>105754</v>
      </c>
      <c r="P11">
        <v>224912</v>
      </c>
      <c r="Q11">
        <v>392191</v>
      </c>
      <c r="R11">
        <v>544326</v>
      </c>
      <c r="S11">
        <v>1061087</v>
      </c>
      <c r="T11">
        <v>1936299.0625</v>
      </c>
      <c r="U11">
        <v>2428045.6875</v>
      </c>
      <c r="Y11" t="s">
        <v>19</v>
      </c>
      <c r="Z11">
        <v>3833</v>
      </c>
      <c r="AA11">
        <v>5750</v>
      </c>
      <c r="AB11">
        <v>10725</v>
      </c>
      <c r="AC11">
        <v>21130</v>
      </c>
      <c r="AD11">
        <v>41400</v>
      </c>
      <c r="AE11">
        <v>72435</v>
      </c>
      <c r="AF11">
        <v>115441</v>
      </c>
      <c r="AG11">
        <v>219843.8359375</v>
      </c>
      <c r="AH11">
        <v>281952.7265625</v>
      </c>
      <c r="AI11">
        <f>SUM(Query111[[#This Row],[1980-84]:[2012-16]])</f>
        <v>772510.5625</v>
      </c>
      <c r="AK11" s="1" t="s">
        <v>17</v>
      </c>
      <c r="AL11">
        <v>6791674.75</v>
      </c>
      <c r="AN11" t="s">
        <v>10</v>
      </c>
      <c r="AO11">
        <v>5467108.625</v>
      </c>
    </row>
    <row r="12" spans="1:41" x14ac:dyDescent="0.25">
      <c r="A12" t="s">
        <v>20</v>
      </c>
      <c r="B12">
        <v>5890</v>
      </c>
      <c r="C12">
        <v>9421</v>
      </c>
      <c r="D12">
        <v>14088</v>
      </c>
      <c r="E12">
        <v>25975</v>
      </c>
      <c r="F12">
        <v>46485</v>
      </c>
      <c r="G12">
        <v>77259</v>
      </c>
      <c r="H12">
        <v>127554</v>
      </c>
      <c r="I12">
        <v>226717.984375</v>
      </c>
      <c r="J12">
        <v>286618.15625</v>
      </c>
      <c r="K12">
        <f>SUM(Query1[[#This Row],[1980-84]:[2012-16]])</f>
        <v>820008.140625</v>
      </c>
      <c r="L12" s="1" t="s">
        <v>18</v>
      </c>
      <c r="M12">
        <v>16672</v>
      </c>
      <c r="N12">
        <v>26562</v>
      </c>
      <c r="O12">
        <v>51137</v>
      </c>
      <c r="P12">
        <v>95508</v>
      </c>
      <c r="Q12">
        <v>169312</v>
      </c>
      <c r="R12">
        <v>279078</v>
      </c>
      <c r="S12">
        <v>485008</v>
      </c>
      <c r="T12">
        <v>967498.5625</v>
      </c>
      <c r="U12">
        <v>1188018.59375</v>
      </c>
      <c r="Y12" t="s">
        <v>20</v>
      </c>
      <c r="Z12">
        <v>5890</v>
      </c>
      <c r="AA12">
        <v>9421</v>
      </c>
      <c r="AB12">
        <v>14088</v>
      </c>
      <c r="AC12">
        <v>25975</v>
      </c>
      <c r="AD12">
        <v>46485</v>
      </c>
      <c r="AE12">
        <v>77259</v>
      </c>
      <c r="AF12">
        <v>127554</v>
      </c>
      <c r="AG12">
        <v>226717.984375</v>
      </c>
      <c r="AH12">
        <v>286618.15625</v>
      </c>
      <c r="AI12">
        <f>SUM(Query111[[#This Row],[1980-84]:[2012-16]])</f>
        <v>820008.140625</v>
      </c>
      <c r="AK12" s="1" t="s">
        <v>18</v>
      </c>
      <c r="AL12">
        <v>3278794.15625</v>
      </c>
      <c r="AN12" t="s">
        <v>33</v>
      </c>
      <c r="AO12">
        <v>4499882.25</v>
      </c>
    </row>
    <row r="13" spans="1:41" x14ac:dyDescent="0.25">
      <c r="A13" t="s">
        <v>21</v>
      </c>
      <c r="B13">
        <v>0</v>
      </c>
      <c r="C13">
        <v>0</v>
      </c>
      <c r="D13">
        <v>0</v>
      </c>
      <c r="E13">
        <v>145209</v>
      </c>
      <c r="F13">
        <v>327310</v>
      </c>
      <c r="G13">
        <v>473088</v>
      </c>
      <c r="H13">
        <v>271544</v>
      </c>
      <c r="I13">
        <v>466613.59375</v>
      </c>
      <c r="J13">
        <v>822352.5</v>
      </c>
      <c r="K13">
        <f>SUM(Query1[[#This Row],[1980-84]:[2012-16]])</f>
        <v>2506117.09375</v>
      </c>
      <c r="L13" s="1" t="s">
        <v>19</v>
      </c>
      <c r="M13">
        <v>3833</v>
      </c>
      <c r="N13">
        <v>5750</v>
      </c>
      <c r="O13">
        <v>10725</v>
      </c>
      <c r="P13">
        <v>21130</v>
      </c>
      <c r="Q13">
        <v>41400</v>
      </c>
      <c r="R13">
        <v>72435</v>
      </c>
      <c r="S13">
        <v>115441</v>
      </c>
      <c r="T13">
        <v>219843.8359375</v>
      </c>
      <c r="U13">
        <v>281952.7265625</v>
      </c>
      <c r="Y13" t="s">
        <v>21</v>
      </c>
      <c r="Z13">
        <v>0</v>
      </c>
      <c r="AA13">
        <v>0</v>
      </c>
      <c r="AB13">
        <v>0</v>
      </c>
      <c r="AC13">
        <v>145209</v>
      </c>
      <c r="AD13">
        <v>327310</v>
      </c>
      <c r="AE13">
        <v>473088</v>
      </c>
      <c r="AF13">
        <v>271544</v>
      </c>
      <c r="AG13">
        <v>466613.59375</v>
      </c>
      <c r="AH13">
        <v>822352.5</v>
      </c>
      <c r="AI13">
        <f>SUM(Query111[[#This Row],[1980-84]:[2012-16]])</f>
        <v>2506117.09375</v>
      </c>
      <c r="AK13" s="1" t="s">
        <v>19</v>
      </c>
      <c r="AL13">
        <v>772510.5625</v>
      </c>
      <c r="AN13" t="s">
        <v>15</v>
      </c>
      <c r="AO13">
        <v>3932431.15625</v>
      </c>
    </row>
    <row r="14" spans="1:41" x14ac:dyDescent="0.25">
      <c r="A14" t="s">
        <v>22</v>
      </c>
      <c r="B14">
        <v>31001</v>
      </c>
      <c r="C14">
        <v>50835</v>
      </c>
      <c r="D14">
        <v>91315</v>
      </c>
      <c r="E14">
        <v>130001</v>
      </c>
      <c r="F14">
        <v>219316</v>
      </c>
      <c r="G14">
        <v>334176</v>
      </c>
      <c r="H14">
        <v>860517</v>
      </c>
      <c r="I14">
        <v>1662351.5625</v>
      </c>
      <c r="J14">
        <v>3470600.625</v>
      </c>
      <c r="K14">
        <f>SUM(Query1[[#This Row],[1980-84]:[2012-16]])</f>
        <v>6850113.1875</v>
      </c>
      <c r="L14" s="1" t="s">
        <v>20</v>
      </c>
      <c r="M14">
        <v>5890</v>
      </c>
      <c r="N14">
        <v>9421</v>
      </c>
      <c r="O14">
        <v>14088</v>
      </c>
      <c r="P14">
        <v>25975</v>
      </c>
      <c r="Q14">
        <v>46485</v>
      </c>
      <c r="R14">
        <v>77259</v>
      </c>
      <c r="S14">
        <v>127554</v>
      </c>
      <c r="T14">
        <v>226717.984375</v>
      </c>
      <c r="U14">
        <v>286618.15625</v>
      </c>
      <c r="Y14" t="s">
        <v>22</v>
      </c>
      <c r="Z14">
        <v>31001</v>
      </c>
      <c r="AA14">
        <v>50835</v>
      </c>
      <c r="AB14">
        <v>91315</v>
      </c>
      <c r="AC14">
        <v>130001</v>
      </c>
      <c r="AD14">
        <v>219316</v>
      </c>
      <c r="AE14">
        <v>334176</v>
      </c>
      <c r="AF14">
        <v>860517</v>
      </c>
      <c r="AG14">
        <v>1662351.5625</v>
      </c>
      <c r="AH14">
        <v>3470600.625</v>
      </c>
      <c r="AI14">
        <f>SUM(Query111[[#This Row],[1980-84]:[2012-16]])</f>
        <v>6850113.1875</v>
      </c>
      <c r="AK14" s="1" t="s">
        <v>20</v>
      </c>
      <c r="AL14">
        <v>820008.140625</v>
      </c>
      <c r="AN14" t="s">
        <v>23</v>
      </c>
      <c r="AO14">
        <v>3927594</v>
      </c>
    </row>
    <row r="15" spans="1:41" x14ac:dyDescent="0.25">
      <c r="A15" t="s">
        <v>23</v>
      </c>
      <c r="B15">
        <v>20541</v>
      </c>
      <c r="C15">
        <v>32611</v>
      </c>
      <c r="D15">
        <v>54514</v>
      </c>
      <c r="E15">
        <v>148088</v>
      </c>
      <c r="F15">
        <v>264459</v>
      </c>
      <c r="G15">
        <v>355619</v>
      </c>
      <c r="H15">
        <v>585032</v>
      </c>
      <c r="I15">
        <v>1062602.875</v>
      </c>
      <c r="J15">
        <v>1404127.125</v>
      </c>
      <c r="K15">
        <f>SUM(Query1[[#This Row],[1980-84]:[2012-16]])</f>
        <v>3927594</v>
      </c>
      <c r="L15" s="1" t="s">
        <v>21</v>
      </c>
      <c r="M15">
        <v>0</v>
      </c>
      <c r="N15">
        <v>0</v>
      </c>
      <c r="O15">
        <v>0</v>
      </c>
      <c r="P15">
        <v>145209</v>
      </c>
      <c r="Q15">
        <v>327310</v>
      </c>
      <c r="R15">
        <v>473088</v>
      </c>
      <c r="S15">
        <v>271544</v>
      </c>
      <c r="T15">
        <v>466613.59375</v>
      </c>
      <c r="U15">
        <v>822352.5</v>
      </c>
      <c r="Y15" t="s">
        <v>23</v>
      </c>
      <c r="Z15">
        <v>20541</v>
      </c>
      <c r="AA15">
        <v>32611</v>
      </c>
      <c r="AB15">
        <v>54514</v>
      </c>
      <c r="AC15">
        <v>148088</v>
      </c>
      <c r="AD15">
        <v>264459</v>
      </c>
      <c r="AE15">
        <v>355619</v>
      </c>
      <c r="AF15">
        <v>585032</v>
      </c>
      <c r="AG15">
        <v>1062602.875</v>
      </c>
      <c r="AH15">
        <v>1404127.125</v>
      </c>
      <c r="AI15">
        <f>SUM(Query111[[#This Row],[1980-84]:[2012-16]])</f>
        <v>3927594</v>
      </c>
      <c r="AK15" s="1" t="s">
        <v>21</v>
      </c>
      <c r="AL15">
        <v>2506117.09375</v>
      </c>
      <c r="AN15" t="s">
        <v>24</v>
      </c>
      <c r="AO15">
        <v>3921467.96875</v>
      </c>
    </row>
    <row r="16" spans="1:41" x14ac:dyDescent="0.25">
      <c r="A16" t="s">
        <v>24</v>
      </c>
      <c r="B16">
        <v>37645</v>
      </c>
      <c r="C16">
        <v>58686</v>
      </c>
      <c r="D16">
        <v>109236</v>
      </c>
      <c r="E16">
        <v>83493</v>
      </c>
      <c r="F16">
        <v>92372</v>
      </c>
      <c r="G16">
        <v>126680</v>
      </c>
      <c r="H16">
        <v>543259</v>
      </c>
      <c r="I16">
        <v>1003789.90625</v>
      </c>
      <c r="J16">
        <v>1866307.0625</v>
      </c>
      <c r="K16">
        <f>SUM(Query1[[#This Row],[1980-84]:[2012-16]])</f>
        <v>3921467.96875</v>
      </c>
      <c r="L16" s="1" t="s">
        <v>22</v>
      </c>
      <c r="M16">
        <v>31001</v>
      </c>
      <c r="N16">
        <v>50835</v>
      </c>
      <c r="O16">
        <v>91315</v>
      </c>
      <c r="P16">
        <v>130001</v>
      </c>
      <c r="Q16">
        <v>219316</v>
      </c>
      <c r="R16">
        <v>334176</v>
      </c>
      <c r="S16">
        <v>860517</v>
      </c>
      <c r="T16">
        <v>1662351.5625</v>
      </c>
      <c r="U16">
        <v>3470600.625</v>
      </c>
      <c r="Y16" t="s">
        <v>24</v>
      </c>
      <c r="Z16">
        <v>37645</v>
      </c>
      <c r="AA16">
        <v>58686</v>
      </c>
      <c r="AB16">
        <v>109236</v>
      </c>
      <c r="AC16">
        <v>83493</v>
      </c>
      <c r="AD16">
        <v>92372</v>
      </c>
      <c r="AE16">
        <v>126680</v>
      </c>
      <c r="AF16">
        <v>543259</v>
      </c>
      <c r="AG16">
        <v>1003789.90625</v>
      </c>
      <c r="AH16">
        <v>1866307.0625</v>
      </c>
      <c r="AI16">
        <f>SUM(Query111[[#This Row],[1980-84]:[2012-16]])</f>
        <v>3921467.96875</v>
      </c>
      <c r="AK16" s="1" t="s">
        <v>22</v>
      </c>
      <c r="AL16">
        <v>6850113.1875</v>
      </c>
      <c r="AN16" t="s">
        <v>36</v>
      </c>
      <c r="AO16">
        <v>3465587.3125</v>
      </c>
    </row>
    <row r="17" spans="1:41" x14ac:dyDescent="0.25">
      <c r="A17" t="s">
        <v>25</v>
      </c>
      <c r="B17">
        <v>79141</v>
      </c>
      <c r="C17">
        <v>124937</v>
      </c>
      <c r="D17">
        <v>238673</v>
      </c>
      <c r="E17">
        <v>492132</v>
      </c>
      <c r="F17">
        <v>832008</v>
      </c>
      <c r="G17">
        <v>1165550</v>
      </c>
      <c r="H17">
        <v>2171561</v>
      </c>
      <c r="I17">
        <v>3931837</v>
      </c>
      <c r="J17">
        <v>4888094</v>
      </c>
      <c r="K17">
        <f>SUM(Query1[[#This Row],[1980-84]:[2012-16]])</f>
        <v>13923933</v>
      </c>
      <c r="L17" s="1" t="s">
        <v>23</v>
      </c>
      <c r="M17">
        <v>20541</v>
      </c>
      <c r="N17">
        <v>32611</v>
      </c>
      <c r="O17">
        <v>54514</v>
      </c>
      <c r="P17">
        <v>148088</v>
      </c>
      <c r="Q17">
        <v>264459</v>
      </c>
      <c r="R17">
        <v>355619</v>
      </c>
      <c r="S17">
        <v>585032</v>
      </c>
      <c r="T17">
        <v>1062602.875</v>
      </c>
      <c r="U17">
        <v>1404127.125</v>
      </c>
      <c r="Y17" t="s">
        <v>25</v>
      </c>
      <c r="Z17">
        <v>79141</v>
      </c>
      <c r="AA17">
        <v>124937</v>
      </c>
      <c r="AB17">
        <v>238673</v>
      </c>
      <c r="AC17">
        <v>492132</v>
      </c>
      <c r="AD17">
        <v>832008</v>
      </c>
      <c r="AE17">
        <v>1165550</v>
      </c>
      <c r="AF17">
        <v>2171561</v>
      </c>
      <c r="AG17">
        <v>3931837</v>
      </c>
      <c r="AH17">
        <v>4888094</v>
      </c>
      <c r="AI17">
        <f>SUM(Query111[[#This Row],[1980-84]:[2012-16]])</f>
        <v>13923933</v>
      </c>
      <c r="AK17" s="1" t="s">
        <v>23</v>
      </c>
      <c r="AL17">
        <v>3927594</v>
      </c>
      <c r="AN17" t="s">
        <v>18</v>
      </c>
      <c r="AO17">
        <v>3278794.15625</v>
      </c>
    </row>
    <row r="18" spans="1:41" x14ac:dyDescent="0.25">
      <c r="A18" t="s">
        <v>26</v>
      </c>
      <c r="B18">
        <v>1105</v>
      </c>
      <c r="C18">
        <v>1883</v>
      </c>
      <c r="D18">
        <v>3207</v>
      </c>
      <c r="E18">
        <v>5433</v>
      </c>
      <c r="F18">
        <v>9746</v>
      </c>
      <c r="G18">
        <v>13966</v>
      </c>
      <c r="H18">
        <v>23771</v>
      </c>
      <c r="I18">
        <v>37704.609375</v>
      </c>
      <c r="J18">
        <v>47988.982421875</v>
      </c>
      <c r="K18">
        <f>SUM(Query1[[#This Row],[1980-84]:[2012-16]])</f>
        <v>144804.591796875</v>
      </c>
      <c r="L18" s="1" t="s">
        <v>24</v>
      </c>
      <c r="M18">
        <v>37645</v>
      </c>
      <c r="N18">
        <v>58686</v>
      </c>
      <c r="O18">
        <v>109236</v>
      </c>
      <c r="P18">
        <v>83493</v>
      </c>
      <c r="Q18">
        <v>92372</v>
      </c>
      <c r="R18">
        <v>126680</v>
      </c>
      <c r="S18">
        <v>543259</v>
      </c>
      <c r="T18">
        <v>1003789.90625</v>
      </c>
      <c r="U18">
        <v>1866307.0625</v>
      </c>
      <c r="Y18" t="s">
        <v>26</v>
      </c>
      <c r="Z18">
        <v>1105</v>
      </c>
      <c r="AA18">
        <v>1883</v>
      </c>
      <c r="AB18">
        <v>3207</v>
      </c>
      <c r="AC18">
        <v>5433</v>
      </c>
      <c r="AD18">
        <v>9746</v>
      </c>
      <c r="AE18">
        <v>13966</v>
      </c>
      <c r="AF18">
        <v>23771</v>
      </c>
      <c r="AG18">
        <v>37704.609375</v>
      </c>
      <c r="AH18">
        <v>47988.982421875</v>
      </c>
      <c r="AI18">
        <f>SUM(Query111[[#This Row],[1980-84]:[2012-16]])</f>
        <v>144804.591796875</v>
      </c>
      <c r="AK18" s="1" t="s">
        <v>24</v>
      </c>
      <c r="AL18">
        <v>3921467.96875</v>
      </c>
      <c r="AN18" t="s">
        <v>13</v>
      </c>
      <c r="AO18">
        <v>3221515.328125</v>
      </c>
    </row>
    <row r="19" spans="1:41" x14ac:dyDescent="0.25">
      <c r="A19" t="s">
        <v>27</v>
      </c>
      <c r="B19">
        <v>984</v>
      </c>
      <c r="C19">
        <v>1717</v>
      </c>
      <c r="D19">
        <v>3277</v>
      </c>
      <c r="E19">
        <v>6323</v>
      </c>
      <c r="F19">
        <v>11212</v>
      </c>
      <c r="G19">
        <v>18482</v>
      </c>
      <c r="H19">
        <v>32184</v>
      </c>
      <c r="I19">
        <v>58826.748046875</v>
      </c>
      <c r="J19">
        <v>96179.7578125</v>
      </c>
      <c r="K19">
        <f>SUM(Query1[[#This Row],[1980-84]:[2012-16]])</f>
        <v>229185.505859375</v>
      </c>
      <c r="L19" s="1" t="s">
        <v>25</v>
      </c>
      <c r="M19">
        <v>79141</v>
      </c>
      <c r="N19">
        <v>124937</v>
      </c>
      <c r="O19">
        <v>238673</v>
      </c>
      <c r="P19">
        <v>492132</v>
      </c>
      <c r="Q19">
        <v>832008</v>
      </c>
      <c r="R19">
        <v>1165550</v>
      </c>
      <c r="S19">
        <v>2171561</v>
      </c>
      <c r="T19">
        <v>3931837</v>
      </c>
      <c r="U19">
        <v>4888094</v>
      </c>
      <c r="Y19" t="s">
        <v>27</v>
      </c>
      <c r="Z19">
        <v>984</v>
      </c>
      <c r="AA19">
        <v>1717</v>
      </c>
      <c r="AB19">
        <v>3277</v>
      </c>
      <c r="AC19">
        <v>6323</v>
      </c>
      <c r="AD19">
        <v>11212</v>
      </c>
      <c r="AE19">
        <v>18482</v>
      </c>
      <c r="AF19">
        <v>32184</v>
      </c>
      <c r="AG19">
        <v>58826.748046875</v>
      </c>
      <c r="AH19">
        <v>96179.7578125</v>
      </c>
      <c r="AI19">
        <f>SUM(Query111[[#This Row],[1980-84]:[2012-16]])</f>
        <v>229185.505859375</v>
      </c>
      <c r="AK19" s="1" t="s">
        <v>25</v>
      </c>
      <c r="AL19">
        <v>13923933</v>
      </c>
      <c r="AN19" t="s">
        <v>32</v>
      </c>
      <c r="AO19">
        <v>3159700.25</v>
      </c>
    </row>
    <row r="20" spans="1:41" x14ac:dyDescent="0.25">
      <c r="A20" t="s">
        <v>28</v>
      </c>
      <c r="B20">
        <v>339</v>
      </c>
      <c r="C20">
        <v>816</v>
      </c>
      <c r="D20">
        <v>1406</v>
      </c>
      <c r="E20">
        <v>2920</v>
      </c>
      <c r="F20">
        <v>4991</v>
      </c>
      <c r="G20">
        <v>8175</v>
      </c>
      <c r="H20">
        <v>12759</v>
      </c>
      <c r="I20">
        <v>23483.68994140625</v>
      </c>
      <c r="J20">
        <v>30214.623046875</v>
      </c>
      <c r="K20">
        <f>SUM(Query1[[#This Row],[1980-84]:[2012-16]])</f>
        <v>85104.31298828125</v>
      </c>
      <c r="L20" s="1" t="s">
        <v>26</v>
      </c>
      <c r="M20">
        <v>1105</v>
      </c>
      <c r="N20">
        <v>1883</v>
      </c>
      <c r="O20">
        <v>3207</v>
      </c>
      <c r="P20">
        <v>5433</v>
      </c>
      <c r="Q20">
        <v>9746</v>
      </c>
      <c r="R20">
        <v>13966</v>
      </c>
      <c r="S20">
        <v>23771</v>
      </c>
      <c r="T20">
        <v>37704.609375</v>
      </c>
      <c r="U20">
        <v>47988.982421875</v>
      </c>
      <c r="Y20" t="s">
        <v>28</v>
      </c>
      <c r="Z20">
        <v>339</v>
      </c>
      <c r="AA20">
        <v>816</v>
      </c>
      <c r="AB20">
        <v>1406</v>
      </c>
      <c r="AC20">
        <v>2920</v>
      </c>
      <c r="AD20">
        <v>4991</v>
      </c>
      <c r="AE20">
        <v>8175</v>
      </c>
      <c r="AF20">
        <v>12759</v>
      </c>
      <c r="AG20">
        <v>23483.68994140625</v>
      </c>
      <c r="AH20">
        <v>30214.623046875</v>
      </c>
      <c r="AI20">
        <f>SUM(Query111[[#This Row],[1980-84]:[2012-16]])</f>
        <v>85104.31298828125</v>
      </c>
      <c r="AK20" s="1" t="s">
        <v>26</v>
      </c>
      <c r="AL20">
        <v>144804.591796875</v>
      </c>
      <c r="AN20" t="s">
        <v>30</v>
      </c>
      <c r="AO20">
        <v>2815157.125</v>
      </c>
    </row>
    <row r="21" spans="1:41" x14ac:dyDescent="0.25">
      <c r="A21" t="s">
        <v>29</v>
      </c>
      <c r="B21">
        <v>655</v>
      </c>
      <c r="C21">
        <v>1219</v>
      </c>
      <c r="D21">
        <v>2463</v>
      </c>
      <c r="E21">
        <v>5703</v>
      </c>
      <c r="F21">
        <v>9535</v>
      </c>
      <c r="G21">
        <v>16650</v>
      </c>
      <c r="H21">
        <v>27759</v>
      </c>
      <c r="I21">
        <v>43561.119140625</v>
      </c>
      <c r="J21">
        <v>48644.8603515625</v>
      </c>
      <c r="K21">
        <f>SUM(Query1[[#This Row],[1980-84]:[2012-16]])</f>
        <v>156189.9794921875</v>
      </c>
      <c r="L21" s="1" t="s">
        <v>27</v>
      </c>
      <c r="M21">
        <v>984</v>
      </c>
      <c r="N21">
        <v>1717</v>
      </c>
      <c r="O21">
        <v>3277</v>
      </c>
      <c r="P21">
        <v>6323</v>
      </c>
      <c r="Q21">
        <v>11212</v>
      </c>
      <c r="R21">
        <v>18482</v>
      </c>
      <c r="S21">
        <v>32184</v>
      </c>
      <c r="T21">
        <v>58826.748046875</v>
      </c>
      <c r="U21">
        <v>96179.7578125</v>
      </c>
      <c r="Y21" t="s">
        <v>29</v>
      </c>
      <c r="Z21">
        <v>655</v>
      </c>
      <c r="AA21">
        <v>1219</v>
      </c>
      <c r="AB21">
        <v>2463</v>
      </c>
      <c r="AC21">
        <v>5703</v>
      </c>
      <c r="AD21">
        <v>9535</v>
      </c>
      <c r="AE21">
        <v>16650</v>
      </c>
      <c r="AF21">
        <v>27759</v>
      </c>
      <c r="AG21">
        <v>43561.119140625</v>
      </c>
      <c r="AH21">
        <v>48644.8603515625</v>
      </c>
      <c r="AI21">
        <f>SUM(Query111[[#This Row],[1980-84]:[2012-16]])</f>
        <v>156189.9794921875</v>
      </c>
      <c r="AK21" s="1" t="s">
        <v>27</v>
      </c>
      <c r="AL21">
        <v>229185.505859375</v>
      </c>
      <c r="AN21" t="s">
        <v>21</v>
      </c>
      <c r="AO21">
        <v>2506117.09375</v>
      </c>
    </row>
    <row r="22" spans="1:41" x14ac:dyDescent="0.25">
      <c r="A22" t="s">
        <v>30</v>
      </c>
      <c r="B22">
        <v>18026</v>
      </c>
      <c r="C22">
        <v>27558</v>
      </c>
      <c r="D22">
        <v>45554</v>
      </c>
      <c r="E22">
        <v>83017</v>
      </c>
      <c r="F22">
        <v>137306</v>
      </c>
      <c r="G22">
        <v>200828</v>
      </c>
      <c r="H22">
        <v>393938</v>
      </c>
      <c r="I22">
        <v>734250.484375</v>
      </c>
      <c r="J22">
        <v>1174679.640625</v>
      </c>
      <c r="K22">
        <f>SUM(Query1[[#This Row],[1980-84]:[2012-16]])</f>
        <v>2815157.125</v>
      </c>
      <c r="L22" s="1" t="s">
        <v>28</v>
      </c>
      <c r="M22">
        <v>339</v>
      </c>
      <c r="N22">
        <v>816</v>
      </c>
      <c r="O22">
        <v>1406</v>
      </c>
      <c r="P22">
        <v>2920</v>
      </c>
      <c r="Q22">
        <v>4991</v>
      </c>
      <c r="R22">
        <v>8175</v>
      </c>
      <c r="S22">
        <v>12759</v>
      </c>
      <c r="T22">
        <v>23483.68994140625</v>
      </c>
      <c r="U22">
        <v>30214.623046875</v>
      </c>
      <c r="Y22" t="s">
        <v>30</v>
      </c>
      <c r="Z22">
        <v>18026</v>
      </c>
      <c r="AA22">
        <v>27558</v>
      </c>
      <c r="AB22">
        <v>45554</v>
      </c>
      <c r="AC22">
        <v>83017</v>
      </c>
      <c r="AD22">
        <v>137306</v>
      </c>
      <c r="AE22">
        <v>200828</v>
      </c>
      <c r="AF22">
        <v>393938</v>
      </c>
      <c r="AG22">
        <v>734250.484375</v>
      </c>
      <c r="AH22">
        <v>1174679.640625</v>
      </c>
      <c r="AI22">
        <f>SUM(Query111[[#This Row],[1980-84]:[2012-16]])</f>
        <v>2815157.125</v>
      </c>
      <c r="AK22" s="1" t="s">
        <v>28</v>
      </c>
      <c r="AL22">
        <v>85104.31298828125</v>
      </c>
      <c r="AN22" t="s">
        <v>14</v>
      </c>
      <c r="AO22">
        <v>1658206.6875</v>
      </c>
    </row>
    <row r="23" spans="1:41" x14ac:dyDescent="0.25">
      <c r="A23" t="s">
        <v>31</v>
      </c>
      <c r="B23">
        <v>0</v>
      </c>
      <c r="C23">
        <v>0</v>
      </c>
      <c r="D23">
        <v>0</v>
      </c>
      <c r="E23">
        <v>3428</v>
      </c>
      <c r="F23">
        <v>10749</v>
      </c>
      <c r="G23">
        <v>18492</v>
      </c>
      <c r="H23">
        <v>31317</v>
      </c>
      <c r="I23">
        <v>52264.009765625</v>
      </c>
      <c r="J23">
        <v>91367.59375</v>
      </c>
      <c r="K23">
        <f>SUM(Query1[[#This Row],[1980-84]:[2012-16]])</f>
        <v>207617.603515625</v>
      </c>
      <c r="L23" s="1" t="s">
        <v>29</v>
      </c>
      <c r="M23">
        <v>655</v>
      </c>
      <c r="N23">
        <v>1219</v>
      </c>
      <c r="O23">
        <v>2463</v>
      </c>
      <c r="P23">
        <v>5703</v>
      </c>
      <c r="Q23">
        <v>9535</v>
      </c>
      <c r="R23">
        <v>16650</v>
      </c>
      <c r="S23">
        <v>27759</v>
      </c>
      <c r="T23">
        <v>43561.119140625</v>
      </c>
      <c r="U23">
        <v>48644.8603515625</v>
      </c>
      <c r="Y23" t="s">
        <v>31</v>
      </c>
      <c r="Z23">
        <v>0</v>
      </c>
      <c r="AA23">
        <v>0</v>
      </c>
      <c r="AB23">
        <v>0</v>
      </c>
      <c r="AC23">
        <v>3428</v>
      </c>
      <c r="AD23">
        <v>10749</v>
      </c>
      <c r="AE23">
        <v>18492</v>
      </c>
      <c r="AF23">
        <v>31317</v>
      </c>
      <c r="AG23">
        <v>52264.009765625</v>
      </c>
      <c r="AH23">
        <v>91367.59375</v>
      </c>
      <c r="AI23">
        <f>SUM(Query111[[#This Row],[1980-84]:[2012-16]])</f>
        <v>207617.603515625</v>
      </c>
      <c r="AK23" s="1" t="s">
        <v>29</v>
      </c>
      <c r="AL23">
        <v>156189.9794921875</v>
      </c>
      <c r="AN23" t="s">
        <v>12</v>
      </c>
      <c r="AO23">
        <v>1626240.359375</v>
      </c>
    </row>
    <row r="24" spans="1:41" x14ac:dyDescent="0.25">
      <c r="A24" t="s">
        <v>32</v>
      </c>
      <c r="B24">
        <v>24907</v>
      </c>
      <c r="C24">
        <v>40544</v>
      </c>
      <c r="D24">
        <v>72793</v>
      </c>
      <c r="E24">
        <v>129356</v>
      </c>
      <c r="F24">
        <v>215800</v>
      </c>
      <c r="G24">
        <v>326626</v>
      </c>
      <c r="H24">
        <v>484844</v>
      </c>
      <c r="I24">
        <v>864371.28125</v>
      </c>
      <c r="J24">
        <v>1000458.96875</v>
      </c>
      <c r="K24">
        <f>SUM(Query1[[#This Row],[1980-84]:[2012-16]])</f>
        <v>3159700.25</v>
      </c>
      <c r="L24" s="1" t="s">
        <v>30</v>
      </c>
      <c r="M24">
        <v>18026</v>
      </c>
      <c r="N24">
        <v>27558</v>
      </c>
      <c r="O24">
        <v>45554</v>
      </c>
      <c r="P24">
        <v>83017</v>
      </c>
      <c r="Q24">
        <v>137306</v>
      </c>
      <c r="R24">
        <v>200828</v>
      </c>
      <c r="S24">
        <v>393938</v>
      </c>
      <c r="T24">
        <v>734250.484375</v>
      </c>
      <c r="U24">
        <v>1174679.640625</v>
      </c>
      <c r="Y24" t="s">
        <v>32</v>
      </c>
      <c r="Z24">
        <v>24907</v>
      </c>
      <c r="AA24">
        <v>40544</v>
      </c>
      <c r="AB24">
        <v>72793</v>
      </c>
      <c r="AC24">
        <v>129356</v>
      </c>
      <c r="AD24">
        <v>215800</v>
      </c>
      <c r="AE24">
        <v>326626</v>
      </c>
      <c r="AF24">
        <v>484844</v>
      </c>
      <c r="AG24">
        <v>864371.28125</v>
      </c>
      <c r="AH24">
        <v>1000458.96875</v>
      </c>
      <c r="AI24">
        <f>SUM(Query111[[#This Row],[1980-84]:[2012-16]])</f>
        <v>3159700.25</v>
      </c>
      <c r="AK24" s="1" t="s">
        <v>30</v>
      </c>
      <c r="AL24">
        <v>2815157.125</v>
      </c>
      <c r="AN24" t="s">
        <v>39</v>
      </c>
      <c r="AO24">
        <v>1220541.9140625</v>
      </c>
    </row>
    <row r="25" spans="1:41" x14ac:dyDescent="0.25">
      <c r="A25" t="s">
        <v>33</v>
      </c>
      <c r="B25">
        <v>24207</v>
      </c>
      <c r="C25">
        <v>37615</v>
      </c>
      <c r="D25">
        <v>74071</v>
      </c>
      <c r="E25">
        <v>148817</v>
      </c>
      <c r="F25">
        <v>277477</v>
      </c>
      <c r="G25">
        <v>374362</v>
      </c>
      <c r="H25">
        <v>635847</v>
      </c>
      <c r="I25">
        <v>1271587.28125</v>
      </c>
      <c r="J25">
        <v>1655898.96875</v>
      </c>
      <c r="K25">
        <f>SUM(Query1[[#This Row],[1980-84]:[2012-16]])</f>
        <v>4499882.25</v>
      </c>
      <c r="L25" s="1" t="s">
        <v>31</v>
      </c>
      <c r="M25">
        <v>0</v>
      </c>
      <c r="N25">
        <v>0</v>
      </c>
      <c r="O25">
        <v>0</v>
      </c>
      <c r="P25">
        <v>3428</v>
      </c>
      <c r="Q25">
        <v>10749</v>
      </c>
      <c r="R25">
        <v>18492</v>
      </c>
      <c r="S25">
        <v>31317</v>
      </c>
      <c r="T25">
        <v>52264.009765625</v>
      </c>
      <c r="U25">
        <v>91367.59375</v>
      </c>
      <c r="Y25" t="s">
        <v>33</v>
      </c>
      <c r="Z25">
        <v>24207</v>
      </c>
      <c r="AA25">
        <v>37615</v>
      </c>
      <c r="AB25">
        <v>74071</v>
      </c>
      <c r="AC25">
        <v>148817</v>
      </c>
      <c r="AD25">
        <v>277477</v>
      </c>
      <c r="AE25">
        <v>374362</v>
      </c>
      <c r="AF25">
        <v>635847</v>
      </c>
      <c r="AG25">
        <v>1271587.28125</v>
      </c>
      <c r="AH25">
        <v>1655898.96875</v>
      </c>
      <c r="AI25">
        <f>SUM(Query111[[#This Row],[1980-84]:[2012-16]])</f>
        <v>4499882.25</v>
      </c>
      <c r="AK25" s="1" t="s">
        <v>31</v>
      </c>
      <c r="AL25">
        <v>207617.603515625</v>
      </c>
      <c r="AN25" t="s">
        <v>20</v>
      </c>
      <c r="AO25">
        <v>820008.140625</v>
      </c>
    </row>
    <row r="26" spans="1:41" x14ac:dyDescent="0.25">
      <c r="A26" t="s">
        <v>34</v>
      </c>
      <c r="B26">
        <v>261</v>
      </c>
      <c r="C26">
        <v>536</v>
      </c>
      <c r="D26">
        <v>882</v>
      </c>
      <c r="E26">
        <v>1630</v>
      </c>
      <c r="F26">
        <v>2955</v>
      </c>
      <c r="G26">
        <v>4856</v>
      </c>
      <c r="H26">
        <v>8399</v>
      </c>
      <c r="I26">
        <v>27939.0966796875</v>
      </c>
      <c r="J26">
        <v>58046.4345703125</v>
      </c>
      <c r="K26">
        <f>SUM(Query1[[#This Row],[1980-84]:[2012-16]])</f>
        <v>105504.53125</v>
      </c>
      <c r="L26" s="1" t="s">
        <v>32</v>
      </c>
      <c r="M26">
        <v>24907</v>
      </c>
      <c r="N26">
        <v>40544</v>
      </c>
      <c r="O26">
        <v>72793</v>
      </c>
      <c r="P26">
        <v>129356</v>
      </c>
      <c r="Q26">
        <v>215800</v>
      </c>
      <c r="R26">
        <v>326626</v>
      </c>
      <c r="S26">
        <v>484844</v>
      </c>
      <c r="T26">
        <v>864371.28125</v>
      </c>
      <c r="U26">
        <v>1000458.96875</v>
      </c>
      <c r="Y26" t="s">
        <v>34</v>
      </c>
      <c r="Z26">
        <v>261</v>
      </c>
      <c r="AA26">
        <v>536</v>
      </c>
      <c r="AB26">
        <v>882</v>
      </c>
      <c r="AC26">
        <v>1630</v>
      </c>
      <c r="AD26">
        <v>2955</v>
      </c>
      <c r="AE26">
        <v>4856</v>
      </c>
      <c r="AF26">
        <v>8399</v>
      </c>
      <c r="AG26">
        <v>27939.0966796875</v>
      </c>
      <c r="AH26">
        <v>58046.4345703125</v>
      </c>
      <c r="AI26">
        <f>SUM(Query111[[#This Row],[1980-84]:[2012-16]])</f>
        <v>105504.53125</v>
      </c>
      <c r="AK26" s="1" t="s">
        <v>32</v>
      </c>
      <c r="AL26">
        <v>3159700.25</v>
      </c>
      <c r="AN26" t="s">
        <v>19</v>
      </c>
      <c r="AO26">
        <v>772510.5625</v>
      </c>
    </row>
    <row r="27" spans="1:41" x14ac:dyDescent="0.25">
      <c r="A27" t="s">
        <v>35</v>
      </c>
      <c r="B27">
        <v>39464</v>
      </c>
      <c r="C27">
        <v>67512</v>
      </c>
      <c r="D27">
        <v>118629</v>
      </c>
      <c r="E27">
        <v>247430</v>
      </c>
      <c r="F27">
        <v>445181</v>
      </c>
      <c r="G27">
        <v>629183</v>
      </c>
      <c r="H27">
        <v>1138181</v>
      </c>
      <c r="I27">
        <v>2217450.0625</v>
      </c>
      <c r="J27">
        <v>4131802.5</v>
      </c>
      <c r="K27">
        <f>SUM(Query1[[#This Row],[1980-84]:[2012-16]])</f>
        <v>9034832.5625</v>
      </c>
      <c r="L27" s="1" t="s">
        <v>33</v>
      </c>
      <c r="M27">
        <v>24207</v>
      </c>
      <c r="N27">
        <v>37615</v>
      </c>
      <c r="O27">
        <v>74071</v>
      </c>
      <c r="P27">
        <v>148817</v>
      </c>
      <c r="Q27">
        <v>277477</v>
      </c>
      <c r="R27">
        <v>374362</v>
      </c>
      <c r="S27">
        <v>635847</v>
      </c>
      <c r="T27">
        <v>1271587.28125</v>
      </c>
      <c r="U27">
        <v>1655898.96875</v>
      </c>
      <c r="Y27" t="s">
        <v>35</v>
      </c>
      <c r="Z27">
        <v>39464</v>
      </c>
      <c r="AA27">
        <v>67512</v>
      </c>
      <c r="AB27">
        <v>118629</v>
      </c>
      <c r="AC27">
        <v>247430</v>
      </c>
      <c r="AD27">
        <v>445181</v>
      </c>
      <c r="AE27">
        <v>629183</v>
      </c>
      <c r="AF27">
        <v>1138181</v>
      </c>
      <c r="AG27">
        <v>2217450.0625</v>
      </c>
      <c r="AH27">
        <v>4131802.5</v>
      </c>
      <c r="AI27">
        <f>SUM(Query111[[#This Row],[1980-84]:[2012-16]])</f>
        <v>9034832.5625</v>
      </c>
      <c r="AK27" s="1" t="s">
        <v>33</v>
      </c>
      <c r="AL27">
        <v>4499882.25</v>
      </c>
      <c r="AN27" t="s">
        <v>16</v>
      </c>
      <c r="AO27">
        <v>392700.03125</v>
      </c>
    </row>
    <row r="28" spans="1:41" x14ac:dyDescent="0.25">
      <c r="A28" t="s">
        <v>36</v>
      </c>
      <c r="B28">
        <v>0</v>
      </c>
      <c r="C28">
        <v>0</v>
      </c>
      <c r="D28">
        <v>0</v>
      </c>
      <c r="E28">
        <v>0</v>
      </c>
      <c r="F28">
        <v>0</v>
      </c>
      <c r="G28">
        <v>0</v>
      </c>
      <c r="H28">
        <v>477704</v>
      </c>
      <c r="I28">
        <v>1018488.6875</v>
      </c>
      <c r="J28">
        <v>1969394.625</v>
      </c>
      <c r="K28">
        <f>SUM(Query1[[#This Row],[1980-84]:[2012-16]])</f>
        <v>3465587.3125</v>
      </c>
      <c r="L28" s="1" t="s">
        <v>34</v>
      </c>
      <c r="M28">
        <v>261</v>
      </c>
      <c r="N28">
        <v>536</v>
      </c>
      <c r="O28">
        <v>882</v>
      </c>
      <c r="P28">
        <v>1630</v>
      </c>
      <c r="Q28">
        <v>2955</v>
      </c>
      <c r="R28">
        <v>4856</v>
      </c>
      <c r="S28">
        <v>8399</v>
      </c>
      <c r="T28">
        <v>27939.0966796875</v>
      </c>
      <c r="U28">
        <v>58046.4345703125</v>
      </c>
      <c r="Y28" t="s">
        <v>36</v>
      </c>
      <c r="Z28">
        <v>0</v>
      </c>
      <c r="AA28">
        <v>0</v>
      </c>
      <c r="AB28">
        <v>0</v>
      </c>
      <c r="AC28">
        <v>0</v>
      </c>
      <c r="AD28">
        <v>0</v>
      </c>
      <c r="AE28">
        <v>0</v>
      </c>
      <c r="AF28">
        <v>477704</v>
      </c>
      <c r="AG28">
        <v>1018488.6875</v>
      </c>
      <c r="AH28">
        <v>1969394.625</v>
      </c>
      <c r="AI28">
        <f>SUM(Query111[[#This Row],[1980-84]:[2012-16]])</f>
        <v>3465587.3125</v>
      </c>
      <c r="AK28" s="1" t="s">
        <v>34</v>
      </c>
      <c r="AL28">
        <v>105504.53125</v>
      </c>
      <c r="AN28" t="s">
        <v>37</v>
      </c>
      <c r="AO28">
        <v>240158.0546875</v>
      </c>
    </row>
    <row r="29" spans="1:41" x14ac:dyDescent="0.25">
      <c r="A29" t="s">
        <v>37</v>
      </c>
      <c r="B29">
        <v>1437</v>
      </c>
      <c r="C29">
        <v>2246</v>
      </c>
      <c r="D29">
        <v>3985</v>
      </c>
      <c r="E29">
        <v>7185</v>
      </c>
      <c r="F29">
        <v>14736</v>
      </c>
      <c r="G29">
        <v>26153</v>
      </c>
      <c r="H29">
        <v>41441</v>
      </c>
      <c r="I29">
        <v>66052.41015625</v>
      </c>
      <c r="J29">
        <v>76922.64453125</v>
      </c>
      <c r="K29">
        <f>SUM(Query1[[#This Row],[1980-84]:[2012-16]])</f>
        <v>240158.0546875</v>
      </c>
      <c r="L29" s="1" t="s">
        <v>35</v>
      </c>
      <c r="M29">
        <v>39464</v>
      </c>
      <c r="N29">
        <v>67512</v>
      </c>
      <c r="O29">
        <v>118629</v>
      </c>
      <c r="P29">
        <v>247430</v>
      </c>
      <c r="Q29">
        <v>445181</v>
      </c>
      <c r="R29">
        <v>629183</v>
      </c>
      <c r="S29">
        <v>1138181</v>
      </c>
      <c r="T29">
        <v>2217450.0625</v>
      </c>
      <c r="U29">
        <v>4131802.5</v>
      </c>
      <c r="Y29" t="s">
        <v>37</v>
      </c>
      <c r="Z29">
        <v>1437</v>
      </c>
      <c r="AA29">
        <v>2246</v>
      </c>
      <c r="AB29">
        <v>3985</v>
      </c>
      <c r="AC29">
        <v>7185</v>
      </c>
      <c r="AD29">
        <v>14736</v>
      </c>
      <c r="AE29">
        <v>26153</v>
      </c>
      <c r="AF29">
        <v>41441</v>
      </c>
      <c r="AG29">
        <v>66052.41015625</v>
      </c>
      <c r="AH29">
        <v>76922.64453125</v>
      </c>
      <c r="AI29">
        <f>SUM(Query111[[#This Row],[1980-84]:[2012-16]])</f>
        <v>240158.0546875</v>
      </c>
      <c r="AK29" s="1" t="s">
        <v>35</v>
      </c>
      <c r="AL29">
        <v>9034832.5625</v>
      </c>
      <c r="AN29" t="s">
        <v>27</v>
      </c>
      <c r="AO29">
        <v>229185.505859375</v>
      </c>
    </row>
    <row r="30" spans="1:41" x14ac:dyDescent="0.25">
      <c r="A30" t="s">
        <v>38</v>
      </c>
      <c r="B30">
        <v>74061</v>
      </c>
      <c r="C30">
        <v>116968</v>
      </c>
      <c r="D30">
        <v>208211</v>
      </c>
      <c r="E30">
        <v>351423</v>
      </c>
      <c r="F30">
        <v>594351</v>
      </c>
      <c r="G30">
        <v>805608</v>
      </c>
      <c r="H30">
        <v>1273356</v>
      </c>
      <c r="I30">
        <v>2292413.5625</v>
      </c>
      <c r="J30">
        <v>3964214.4375</v>
      </c>
      <c r="K30">
        <f>SUM(Query1[[#This Row],[1980-84]:[2012-16]])</f>
        <v>9680606</v>
      </c>
      <c r="L30" s="1" t="s">
        <v>36</v>
      </c>
      <c r="M30">
        <v>0</v>
      </c>
      <c r="N30">
        <v>0</v>
      </c>
      <c r="O30">
        <v>0</v>
      </c>
      <c r="P30">
        <v>0</v>
      </c>
      <c r="Q30">
        <v>0</v>
      </c>
      <c r="R30">
        <v>0</v>
      </c>
      <c r="S30">
        <v>477704</v>
      </c>
      <c r="T30">
        <v>1018488.6875</v>
      </c>
      <c r="U30">
        <v>1969394.625</v>
      </c>
      <c r="Y30" t="s">
        <v>38</v>
      </c>
      <c r="Z30">
        <v>74061</v>
      </c>
      <c r="AA30">
        <v>116968</v>
      </c>
      <c r="AB30">
        <v>208211</v>
      </c>
      <c r="AC30">
        <v>351423</v>
      </c>
      <c r="AD30">
        <v>594351</v>
      </c>
      <c r="AE30">
        <v>805608</v>
      </c>
      <c r="AF30">
        <v>1273356</v>
      </c>
      <c r="AG30">
        <v>2292413.5625</v>
      </c>
      <c r="AH30">
        <v>3964214.4375</v>
      </c>
      <c r="AI30">
        <f>SUM(Query111[[#This Row],[1980-84]:[2012-16]])</f>
        <v>9680606</v>
      </c>
      <c r="AK30" s="1" t="s">
        <v>36</v>
      </c>
      <c r="AL30">
        <v>3465587.3125</v>
      </c>
      <c r="AN30" t="s">
        <v>31</v>
      </c>
      <c r="AO30">
        <v>207617.603515625</v>
      </c>
    </row>
    <row r="31" spans="1:41" x14ac:dyDescent="0.25">
      <c r="A31" t="s">
        <v>39</v>
      </c>
      <c r="B31">
        <v>0</v>
      </c>
      <c r="C31">
        <v>0</v>
      </c>
      <c r="D31">
        <v>0</v>
      </c>
      <c r="E31">
        <v>20129</v>
      </c>
      <c r="F31">
        <v>39793</v>
      </c>
      <c r="G31">
        <v>69239</v>
      </c>
      <c r="H31">
        <v>137405</v>
      </c>
      <c r="I31">
        <v>326247.4921875</v>
      </c>
      <c r="J31">
        <v>627728.421875</v>
      </c>
      <c r="K31">
        <f>SUM(Query1[[#This Row],[1980-84]:[2012-16]])</f>
        <v>1220541.9140625</v>
      </c>
      <c r="L31" s="1" t="s">
        <v>37</v>
      </c>
      <c r="M31">
        <v>1437</v>
      </c>
      <c r="N31">
        <v>2246</v>
      </c>
      <c r="O31">
        <v>3985</v>
      </c>
      <c r="P31">
        <v>7185</v>
      </c>
      <c r="Q31">
        <v>14736</v>
      </c>
      <c r="R31">
        <v>26153</v>
      </c>
      <c r="S31">
        <v>41441</v>
      </c>
      <c r="T31">
        <v>66052.41015625</v>
      </c>
      <c r="U31">
        <v>76922.64453125</v>
      </c>
      <c r="Y31" t="s">
        <v>39</v>
      </c>
      <c r="Z31">
        <v>0</v>
      </c>
      <c r="AA31">
        <v>0</v>
      </c>
      <c r="AB31">
        <v>0</v>
      </c>
      <c r="AC31">
        <v>20129</v>
      </c>
      <c r="AD31">
        <v>39793</v>
      </c>
      <c r="AE31">
        <v>69239</v>
      </c>
      <c r="AF31">
        <v>137405</v>
      </c>
      <c r="AG31">
        <v>326247.4921875</v>
      </c>
      <c r="AH31">
        <v>627728.421875</v>
      </c>
      <c r="AI31">
        <f>SUM(Query111[[#This Row],[1980-84]:[2012-16]])</f>
        <v>1220541.9140625</v>
      </c>
      <c r="AK31" s="1" t="s">
        <v>37</v>
      </c>
      <c r="AL31">
        <v>240158.0546875</v>
      </c>
      <c r="AN31" t="s">
        <v>29</v>
      </c>
      <c r="AO31">
        <v>156189.9794921875</v>
      </c>
    </row>
    <row r="32" spans="1:41" x14ac:dyDescent="0.25">
      <c r="A32" t="s">
        <v>40</v>
      </c>
      <c r="B32">
        <v>50271</v>
      </c>
      <c r="C32">
        <v>82590</v>
      </c>
      <c r="D32">
        <v>132907</v>
      </c>
      <c r="E32">
        <v>232611</v>
      </c>
      <c r="F32">
        <v>430933</v>
      </c>
      <c r="G32">
        <v>658128</v>
      </c>
      <c r="H32">
        <v>1000066</v>
      </c>
      <c r="I32">
        <v>1730097</v>
      </c>
      <c r="J32">
        <v>2110740</v>
      </c>
      <c r="K32">
        <f>SUM(Query1[[#This Row],[1980-84]:[2012-16]])</f>
        <v>6428343</v>
      </c>
      <c r="L32" s="1" t="s">
        <v>38</v>
      </c>
      <c r="M32">
        <v>74061</v>
      </c>
      <c r="N32">
        <v>116968</v>
      </c>
      <c r="O32">
        <v>208211</v>
      </c>
      <c r="P32">
        <v>351423</v>
      </c>
      <c r="Q32">
        <v>594351</v>
      </c>
      <c r="R32">
        <v>805608</v>
      </c>
      <c r="S32">
        <v>1273356</v>
      </c>
      <c r="T32">
        <v>2292413.5625</v>
      </c>
      <c r="U32">
        <v>3964214.4375</v>
      </c>
      <c r="Y32" t="s">
        <v>40</v>
      </c>
      <c r="Z32">
        <v>50271</v>
      </c>
      <c r="AA32">
        <v>82590</v>
      </c>
      <c r="AB32">
        <v>132907</v>
      </c>
      <c r="AC32">
        <v>232611</v>
      </c>
      <c r="AD32">
        <v>430933</v>
      </c>
      <c r="AE32">
        <v>658128</v>
      </c>
      <c r="AF32">
        <v>1000066</v>
      </c>
      <c r="AG32">
        <v>1730097</v>
      </c>
      <c r="AH32">
        <v>2110740</v>
      </c>
      <c r="AI32">
        <f>SUM(Query111[[#This Row],[1980-84]:[2012-16]])</f>
        <v>6428343</v>
      </c>
      <c r="AK32" s="1" t="s">
        <v>38</v>
      </c>
      <c r="AL32">
        <v>9680606</v>
      </c>
      <c r="AN32" t="s">
        <v>26</v>
      </c>
      <c r="AO32">
        <v>144804.591796875</v>
      </c>
    </row>
    <row r="33" spans="12:41" x14ac:dyDescent="0.25">
      <c r="L33" s="1" t="s">
        <v>39</v>
      </c>
      <c r="M33">
        <v>0</v>
      </c>
      <c r="N33">
        <v>0</v>
      </c>
      <c r="O33">
        <v>0</v>
      </c>
      <c r="P33">
        <v>20129</v>
      </c>
      <c r="Q33">
        <v>39793</v>
      </c>
      <c r="R33">
        <v>69239</v>
      </c>
      <c r="S33">
        <v>137405</v>
      </c>
      <c r="T33">
        <v>326247.4921875</v>
      </c>
      <c r="U33">
        <v>627728.421875</v>
      </c>
      <c r="AK33" s="1" t="s">
        <v>39</v>
      </c>
      <c r="AL33">
        <v>1220541.9140625</v>
      </c>
      <c r="AN33" t="s">
        <v>11</v>
      </c>
      <c r="AO33">
        <v>133880.458984375</v>
      </c>
    </row>
    <row r="34" spans="12:41" x14ac:dyDescent="0.25">
      <c r="L34" s="1" t="s">
        <v>40</v>
      </c>
      <c r="M34">
        <v>50271</v>
      </c>
      <c r="N34">
        <v>82590</v>
      </c>
      <c r="O34">
        <v>132907</v>
      </c>
      <c r="P34">
        <v>232611</v>
      </c>
      <c r="Q34">
        <v>430933</v>
      </c>
      <c r="R34">
        <v>658128</v>
      </c>
      <c r="S34">
        <v>1000066</v>
      </c>
      <c r="T34">
        <v>1730097</v>
      </c>
      <c r="U34">
        <v>2110740</v>
      </c>
      <c r="AK34" s="1" t="s">
        <v>40</v>
      </c>
      <c r="AL34">
        <v>6428343</v>
      </c>
      <c r="AN34" t="s">
        <v>34</v>
      </c>
      <c r="AO34">
        <v>105504.53125</v>
      </c>
    </row>
    <row r="35" spans="12:41" x14ac:dyDescent="0.25">
      <c r="L35" s="1" t="s">
        <v>51</v>
      </c>
      <c r="M35">
        <v>564077</v>
      </c>
      <c r="N35">
        <v>903906</v>
      </c>
      <c r="O35">
        <v>1615580</v>
      </c>
      <c r="P35">
        <v>3176672</v>
      </c>
      <c r="Q35">
        <v>5597395</v>
      </c>
      <c r="R35">
        <v>8132527</v>
      </c>
      <c r="S35">
        <v>14068903</v>
      </c>
      <c r="T35">
        <v>26281546.060058594</v>
      </c>
      <c r="U35">
        <v>40356904.439453125</v>
      </c>
      <c r="AK35" s="1" t="s">
        <v>51</v>
      </c>
      <c r="AL35">
        <v>100697510.49951172</v>
      </c>
      <c r="AN35" t="s">
        <v>28</v>
      </c>
      <c r="AO35">
        <v>85104.31298828125</v>
      </c>
    </row>
  </sheetData>
  <pageMargins left="0.7" right="0.7" top="0.75" bottom="0.75" header="0.3" footer="0.3"/>
  <tableParts count="3">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D4E96-21C2-4198-8F11-1C769A832377}">
  <sheetPr>
    <tabColor theme="5" tint="0.39997558519241921"/>
  </sheetPr>
  <dimension ref="A1:J32"/>
  <sheetViews>
    <sheetView workbookViewId="0">
      <selection activeCell="H8" sqref="H8"/>
    </sheetView>
  </sheetViews>
  <sheetFormatPr defaultRowHeight="15" x14ac:dyDescent="0.25"/>
  <cols>
    <col min="1" max="1" width="17.7109375" bestFit="1" customWidth="1"/>
    <col min="2" max="8" width="10" bestFit="1" customWidth="1"/>
    <col min="9" max="10" width="12" bestFit="1" customWidth="1"/>
  </cols>
  <sheetData>
    <row r="1" spans="1:10" x14ac:dyDescent="0.25">
      <c r="A1" t="s">
        <v>0</v>
      </c>
      <c r="B1" t="s">
        <v>1</v>
      </c>
      <c r="C1" t="s">
        <v>2</v>
      </c>
      <c r="D1" t="s">
        <v>3</v>
      </c>
      <c r="E1" t="s">
        <v>4</v>
      </c>
      <c r="F1" t="s">
        <v>5</v>
      </c>
      <c r="G1" t="s">
        <v>6</v>
      </c>
      <c r="H1" t="s">
        <v>7</v>
      </c>
      <c r="I1" t="s">
        <v>8</v>
      </c>
      <c r="J1" t="s">
        <v>9</v>
      </c>
    </row>
    <row r="2" spans="1:10" x14ac:dyDescent="0.25">
      <c r="A2" t="s">
        <v>10</v>
      </c>
      <c r="B2">
        <v>6096</v>
      </c>
      <c r="C2">
        <v>11930</v>
      </c>
      <c r="D2">
        <v>20918</v>
      </c>
      <c r="E2">
        <v>35336</v>
      </c>
      <c r="F2">
        <v>63918</v>
      </c>
      <c r="G2">
        <v>103683</v>
      </c>
      <c r="H2">
        <v>161644</v>
      </c>
      <c r="I2">
        <v>294251.765625</v>
      </c>
      <c r="J2">
        <v>408810.2890625</v>
      </c>
    </row>
    <row r="3" spans="1:10" x14ac:dyDescent="0.25">
      <c r="A3" t="s">
        <v>11</v>
      </c>
      <c r="B3">
        <v>0</v>
      </c>
      <c r="C3">
        <v>419</v>
      </c>
      <c r="D3">
        <v>1018</v>
      </c>
      <c r="E3">
        <v>1685</v>
      </c>
      <c r="F3">
        <v>2835</v>
      </c>
      <c r="G3">
        <v>4362</v>
      </c>
      <c r="H3">
        <v>7335</v>
      </c>
      <c r="I3">
        <v>14732.519775390625</v>
      </c>
      <c r="J3">
        <v>28342.86962890625</v>
      </c>
    </row>
    <row r="4" spans="1:10" x14ac:dyDescent="0.25">
      <c r="A4" t="s">
        <v>12</v>
      </c>
      <c r="B4">
        <v>1930</v>
      </c>
      <c r="C4">
        <v>4253</v>
      </c>
      <c r="D4">
        <v>7172</v>
      </c>
      <c r="E4">
        <v>12199</v>
      </c>
      <c r="F4">
        <v>17872</v>
      </c>
      <c r="G4">
        <v>28826</v>
      </c>
      <c r="H4">
        <v>44966</v>
      </c>
      <c r="I4">
        <v>84955.8701171875</v>
      </c>
      <c r="J4">
        <v>165100.76171875</v>
      </c>
    </row>
    <row r="5" spans="1:10" x14ac:dyDescent="0.25">
      <c r="A5" t="s">
        <v>13</v>
      </c>
      <c r="B5">
        <v>4885</v>
      </c>
      <c r="C5">
        <v>8681</v>
      </c>
      <c r="D5">
        <v>17783</v>
      </c>
      <c r="E5">
        <v>30076</v>
      </c>
      <c r="F5">
        <v>43962</v>
      </c>
      <c r="G5">
        <v>55562</v>
      </c>
      <c r="H5">
        <v>76544</v>
      </c>
      <c r="I5">
        <v>145811.142578125</v>
      </c>
      <c r="J5">
        <v>308406.37109375</v>
      </c>
    </row>
    <row r="6" spans="1:10" x14ac:dyDescent="0.25">
      <c r="A6" t="s">
        <v>14</v>
      </c>
      <c r="B6">
        <v>0</v>
      </c>
      <c r="C6">
        <v>0</v>
      </c>
      <c r="D6">
        <v>0</v>
      </c>
      <c r="E6">
        <v>0</v>
      </c>
      <c r="F6">
        <v>0</v>
      </c>
      <c r="G6">
        <v>18656</v>
      </c>
      <c r="H6">
        <v>34202</v>
      </c>
      <c r="I6">
        <v>73042.9287109375</v>
      </c>
      <c r="J6">
        <v>160226.6484375</v>
      </c>
    </row>
    <row r="7" spans="1:10" x14ac:dyDescent="0.25">
      <c r="A7" t="s">
        <v>15</v>
      </c>
      <c r="B7">
        <v>0</v>
      </c>
      <c r="C7">
        <v>0</v>
      </c>
      <c r="D7">
        <v>0</v>
      </c>
      <c r="E7">
        <v>3816</v>
      </c>
      <c r="F7">
        <v>10717</v>
      </c>
      <c r="G7">
        <v>18426</v>
      </c>
      <c r="H7">
        <v>29868</v>
      </c>
      <c r="I7">
        <v>58010.01953125</v>
      </c>
      <c r="J7">
        <v>99465.748046875</v>
      </c>
    </row>
    <row r="8" spans="1:10" x14ac:dyDescent="0.25">
      <c r="A8" t="s">
        <v>16</v>
      </c>
      <c r="B8">
        <v>0</v>
      </c>
      <c r="C8">
        <v>341</v>
      </c>
      <c r="D8">
        <v>1034</v>
      </c>
      <c r="E8">
        <v>2073</v>
      </c>
      <c r="F8">
        <v>4636</v>
      </c>
      <c r="G8">
        <v>7574</v>
      </c>
      <c r="H8">
        <v>9380</v>
      </c>
      <c r="I8">
        <v>17918.760009765625</v>
      </c>
      <c r="J8">
        <v>30347.59912109375</v>
      </c>
    </row>
    <row r="9" spans="1:10" x14ac:dyDescent="0.25">
      <c r="A9" t="s">
        <v>17</v>
      </c>
      <c r="B9">
        <v>4651</v>
      </c>
      <c r="C9">
        <v>9235</v>
      </c>
      <c r="D9">
        <v>16409</v>
      </c>
      <c r="E9">
        <v>29455</v>
      </c>
      <c r="F9">
        <v>55525</v>
      </c>
      <c r="G9">
        <v>88153</v>
      </c>
      <c r="H9">
        <v>112539</v>
      </c>
      <c r="I9">
        <v>204564.19140625</v>
      </c>
      <c r="J9">
        <v>339501.609375</v>
      </c>
    </row>
    <row r="10" spans="1:10" x14ac:dyDescent="0.25">
      <c r="A10" t="s">
        <v>18</v>
      </c>
      <c r="B10">
        <v>2077</v>
      </c>
      <c r="C10">
        <v>3870</v>
      </c>
      <c r="D10">
        <v>7352</v>
      </c>
      <c r="E10">
        <v>17415</v>
      </c>
      <c r="F10">
        <v>27355</v>
      </c>
      <c r="G10">
        <v>35297</v>
      </c>
      <c r="H10">
        <v>57936</v>
      </c>
      <c r="I10">
        <v>106117.181640625</v>
      </c>
      <c r="J10">
        <v>196747.53125</v>
      </c>
    </row>
    <row r="11" spans="1:10" x14ac:dyDescent="0.25">
      <c r="A11" t="s">
        <v>19</v>
      </c>
      <c r="B11">
        <v>947</v>
      </c>
      <c r="C11">
        <v>1828</v>
      </c>
      <c r="D11">
        <v>3436</v>
      </c>
      <c r="E11">
        <v>6016</v>
      </c>
      <c r="F11">
        <v>12002</v>
      </c>
      <c r="G11">
        <v>19681</v>
      </c>
      <c r="H11">
        <v>28195</v>
      </c>
      <c r="I11">
        <v>47733.19921875</v>
      </c>
      <c r="J11">
        <v>77459.44921875</v>
      </c>
    </row>
    <row r="12" spans="1:10" x14ac:dyDescent="0.25">
      <c r="A12" t="s">
        <v>20</v>
      </c>
      <c r="B12">
        <v>1317</v>
      </c>
      <c r="C12">
        <v>2618</v>
      </c>
      <c r="D12">
        <v>4817</v>
      </c>
      <c r="E12">
        <v>8390</v>
      </c>
      <c r="F12">
        <v>17343</v>
      </c>
      <c r="G12">
        <v>25817</v>
      </c>
      <c r="H12">
        <v>39664</v>
      </c>
      <c r="I12">
        <v>68694.0810546875</v>
      </c>
      <c r="J12">
        <v>117939.658203125</v>
      </c>
    </row>
    <row r="13" spans="1:10" x14ac:dyDescent="0.25">
      <c r="A13" t="s">
        <v>21</v>
      </c>
      <c r="B13">
        <v>0</v>
      </c>
      <c r="C13">
        <v>0</v>
      </c>
      <c r="D13">
        <v>0</v>
      </c>
      <c r="E13">
        <v>0</v>
      </c>
      <c r="F13">
        <v>0</v>
      </c>
      <c r="G13">
        <v>21038</v>
      </c>
      <c r="H13">
        <v>42505</v>
      </c>
      <c r="I13">
        <v>73940.5810546875</v>
      </c>
      <c r="J13">
        <v>130245.787109375</v>
      </c>
    </row>
    <row r="14" spans="1:10" x14ac:dyDescent="0.25">
      <c r="A14" t="s">
        <v>22</v>
      </c>
      <c r="B14">
        <v>4553</v>
      </c>
      <c r="C14">
        <v>8854</v>
      </c>
      <c r="D14">
        <v>15410</v>
      </c>
      <c r="E14">
        <v>27546</v>
      </c>
      <c r="F14">
        <v>48769</v>
      </c>
      <c r="G14">
        <v>75390</v>
      </c>
      <c r="H14">
        <v>123783</v>
      </c>
      <c r="I14">
        <v>208345.1328125</v>
      </c>
      <c r="J14">
        <v>389680.125</v>
      </c>
    </row>
    <row r="15" spans="1:10" x14ac:dyDescent="0.25">
      <c r="A15" t="s">
        <v>23</v>
      </c>
      <c r="B15">
        <v>3198</v>
      </c>
      <c r="C15">
        <v>6020</v>
      </c>
      <c r="D15">
        <v>10400</v>
      </c>
      <c r="E15">
        <v>18841</v>
      </c>
      <c r="F15">
        <v>35823</v>
      </c>
      <c r="G15">
        <v>53792</v>
      </c>
      <c r="H15">
        <v>81310</v>
      </c>
      <c r="I15">
        <v>140065.669921875</v>
      </c>
      <c r="J15">
        <v>273085.66796875</v>
      </c>
    </row>
    <row r="16" spans="1:10" x14ac:dyDescent="0.25">
      <c r="A16" t="s">
        <v>24</v>
      </c>
      <c r="B16">
        <v>5083</v>
      </c>
      <c r="C16">
        <v>9422</v>
      </c>
      <c r="D16">
        <v>17564</v>
      </c>
      <c r="E16">
        <v>30615</v>
      </c>
      <c r="F16">
        <v>53542</v>
      </c>
      <c r="G16">
        <v>62680</v>
      </c>
      <c r="H16">
        <v>86553</v>
      </c>
      <c r="I16">
        <v>163116.080078125</v>
      </c>
      <c r="J16">
        <v>339922.8125</v>
      </c>
    </row>
    <row r="17" spans="1:10" x14ac:dyDescent="0.25">
      <c r="A17" t="s">
        <v>25</v>
      </c>
      <c r="B17">
        <v>9964</v>
      </c>
      <c r="C17">
        <v>18855</v>
      </c>
      <c r="D17">
        <v>33247</v>
      </c>
      <c r="E17">
        <v>56636</v>
      </c>
      <c r="F17">
        <v>98944</v>
      </c>
      <c r="G17">
        <v>158837</v>
      </c>
      <c r="H17">
        <v>229492</v>
      </c>
      <c r="I17">
        <v>400623.4296875</v>
      </c>
      <c r="J17">
        <v>690303.625</v>
      </c>
    </row>
    <row r="18" spans="1:10" x14ac:dyDescent="0.25">
      <c r="A18" t="s">
        <v>26</v>
      </c>
      <c r="B18">
        <v>353</v>
      </c>
      <c r="C18">
        <v>703</v>
      </c>
      <c r="D18">
        <v>1262</v>
      </c>
      <c r="E18">
        <v>1963</v>
      </c>
      <c r="F18">
        <v>3652</v>
      </c>
      <c r="G18">
        <v>5347</v>
      </c>
      <c r="H18">
        <v>8364</v>
      </c>
      <c r="I18">
        <v>14719.89013671875</v>
      </c>
      <c r="J18">
        <v>27990.56982421875</v>
      </c>
    </row>
    <row r="19" spans="1:10" x14ac:dyDescent="0.25">
      <c r="A19" t="s">
        <v>27</v>
      </c>
      <c r="B19">
        <v>319</v>
      </c>
      <c r="C19">
        <v>598</v>
      </c>
      <c r="D19">
        <v>1163</v>
      </c>
      <c r="E19">
        <v>1930</v>
      </c>
      <c r="F19">
        <v>3045</v>
      </c>
      <c r="G19">
        <v>4756</v>
      </c>
      <c r="H19">
        <v>7432</v>
      </c>
      <c r="I19">
        <v>14712.679931640625</v>
      </c>
      <c r="J19">
        <v>28075.3798828125</v>
      </c>
    </row>
    <row r="20" spans="1:10" x14ac:dyDescent="0.25">
      <c r="A20" t="s">
        <v>28</v>
      </c>
      <c r="B20">
        <v>0</v>
      </c>
      <c r="C20">
        <v>424</v>
      </c>
      <c r="D20">
        <v>1097</v>
      </c>
      <c r="E20">
        <v>1822</v>
      </c>
      <c r="F20">
        <v>2868</v>
      </c>
      <c r="G20">
        <v>4569</v>
      </c>
      <c r="H20">
        <v>6607</v>
      </c>
      <c r="I20">
        <v>13292.590087890625</v>
      </c>
      <c r="J20">
        <v>21785.68994140625</v>
      </c>
    </row>
    <row r="21" spans="1:10" x14ac:dyDescent="0.25">
      <c r="A21" t="s">
        <v>29</v>
      </c>
      <c r="B21">
        <v>486</v>
      </c>
      <c r="C21">
        <v>958</v>
      </c>
      <c r="D21">
        <v>1648</v>
      </c>
      <c r="E21">
        <v>2774</v>
      </c>
      <c r="F21">
        <v>4098</v>
      </c>
      <c r="G21">
        <v>6190</v>
      </c>
      <c r="H21">
        <v>8540</v>
      </c>
      <c r="I21">
        <v>15205.429931640625</v>
      </c>
      <c r="J21">
        <v>27618.92041015625</v>
      </c>
    </row>
    <row r="22" spans="1:10" x14ac:dyDescent="0.25">
      <c r="A22" t="s">
        <v>30</v>
      </c>
      <c r="B22">
        <v>2723</v>
      </c>
      <c r="C22">
        <v>4554</v>
      </c>
      <c r="D22">
        <v>8331</v>
      </c>
      <c r="E22">
        <v>15265</v>
      </c>
      <c r="F22">
        <v>25932</v>
      </c>
      <c r="G22">
        <v>39583</v>
      </c>
      <c r="H22">
        <v>59471</v>
      </c>
      <c r="I22">
        <v>113888.75</v>
      </c>
      <c r="J22">
        <v>209966.44140625</v>
      </c>
    </row>
    <row r="23" spans="1:10" x14ac:dyDescent="0.25">
      <c r="A23" t="s">
        <v>31</v>
      </c>
      <c r="B23">
        <v>0</v>
      </c>
      <c r="C23">
        <v>0</v>
      </c>
      <c r="D23">
        <v>0</v>
      </c>
      <c r="E23">
        <v>0</v>
      </c>
      <c r="F23">
        <v>0</v>
      </c>
      <c r="G23">
        <v>0</v>
      </c>
      <c r="H23">
        <v>5922</v>
      </c>
      <c r="I23">
        <v>12416.349853515625</v>
      </c>
      <c r="J23">
        <v>18187.48046875</v>
      </c>
    </row>
    <row r="24" spans="1:10" x14ac:dyDescent="0.25">
      <c r="A24" t="s">
        <v>32</v>
      </c>
      <c r="B24">
        <v>2674</v>
      </c>
      <c r="C24">
        <v>4940</v>
      </c>
      <c r="D24">
        <v>10606</v>
      </c>
      <c r="E24">
        <v>19145</v>
      </c>
      <c r="F24">
        <v>33340</v>
      </c>
      <c r="G24">
        <v>54950</v>
      </c>
      <c r="H24">
        <v>77011</v>
      </c>
      <c r="I24">
        <v>117919.4296875</v>
      </c>
      <c r="J24">
        <v>182704.55078125</v>
      </c>
    </row>
    <row r="25" spans="1:10" x14ac:dyDescent="0.25">
      <c r="A25" t="s">
        <v>33</v>
      </c>
      <c r="B25">
        <v>3565</v>
      </c>
      <c r="C25">
        <v>7217</v>
      </c>
      <c r="D25">
        <v>12829</v>
      </c>
      <c r="E25">
        <v>25974</v>
      </c>
      <c r="F25">
        <v>42418</v>
      </c>
      <c r="G25">
        <v>66848</v>
      </c>
      <c r="H25">
        <v>95487</v>
      </c>
      <c r="I25">
        <v>172954.4609375</v>
      </c>
      <c r="J25">
        <v>350664.171875</v>
      </c>
    </row>
    <row r="26" spans="1:10" x14ac:dyDescent="0.25">
      <c r="A26" t="s">
        <v>34</v>
      </c>
      <c r="B26">
        <v>147</v>
      </c>
      <c r="C26">
        <v>317</v>
      </c>
      <c r="D26">
        <v>511</v>
      </c>
      <c r="E26">
        <v>1776</v>
      </c>
      <c r="F26">
        <v>5383</v>
      </c>
      <c r="G26">
        <v>5491</v>
      </c>
      <c r="H26">
        <v>7728</v>
      </c>
      <c r="I26">
        <v>11169.330078125</v>
      </c>
      <c r="J26">
        <v>15624.259765625</v>
      </c>
    </row>
    <row r="27" spans="1:10" x14ac:dyDescent="0.25">
      <c r="A27" t="s">
        <v>35</v>
      </c>
      <c r="B27">
        <v>5999</v>
      </c>
      <c r="C27">
        <v>10811</v>
      </c>
      <c r="D27">
        <v>22815</v>
      </c>
      <c r="E27">
        <v>37847</v>
      </c>
      <c r="F27">
        <v>66441</v>
      </c>
      <c r="G27">
        <v>94268</v>
      </c>
      <c r="H27">
        <v>142404</v>
      </c>
      <c r="I27">
        <v>269719.94921875</v>
      </c>
      <c r="J27">
        <v>490914.828125</v>
      </c>
    </row>
    <row r="28" spans="1:10" x14ac:dyDescent="0.25">
      <c r="A28" t="s">
        <v>36</v>
      </c>
      <c r="I28">
        <v>0</v>
      </c>
      <c r="J28">
        <v>173409.96875</v>
      </c>
    </row>
    <row r="29" spans="1:10" x14ac:dyDescent="0.25">
      <c r="A29" t="s">
        <v>37</v>
      </c>
      <c r="B29">
        <v>427</v>
      </c>
      <c r="C29">
        <v>862</v>
      </c>
      <c r="D29">
        <v>1846</v>
      </c>
      <c r="E29">
        <v>2686</v>
      </c>
      <c r="F29">
        <v>4604</v>
      </c>
      <c r="G29">
        <v>7570</v>
      </c>
      <c r="H29">
        <v>9852</v>
      </c>
      <c r="I29">
        <v>16511.659912109375</v>
      </c>
      <c r="J29">
        <v>28590.4599609375</v>
      </c>
    </row>
    <row r="30" spans="1:10" x14ac:dyDescent="0.25">
      <c r="A30" t="s">
        <v>38</v>
      </c>
      <c r="B30">
        <v>8747</v>
      </c>
      <c r="C30">
        <v>16423</v>
      </c>
      <c r="D30">
        <v>33849</v>
      </c>
      <c r="E30">
        <v>58923</v>
      </c>
      <c r="F30">
        <v>96226</v>
      </c>
      <c r="G30">
        <v>145973</v>
      </c>
      <c r="H30">
        <v>212149</v>
      </c>
      <c r="I30">
        <v>396903.2734375</v>
      </c>
      <c r="J30">
        <v>706216.9375</v>
      </c>
    </row>
    <row r="31" spans="1:10" x14ac:dyDescent="0.25">
      <c r="A31" t="s">
        <v>39</v>
      </c>
      <c r="B31">
        <v>0</v>
      </c>
      <c r="C31">
        <v>0</v>
      </c>
      <c r="D31">
        <v>0</v>
      </c>
      <c r="E31">
        <v>0</v>
      </c>
      <c r="F31">
        <v>0</v>
      </c>
      <c r="G31">
        <v>11785</v>
      </c>
      <c r="H31">
        <v>24379</v>
      </c>
      <c r="I31">
        <v>43649.2509765625</v>
      </c>
      <c r="J31">
        <v>80268.4404296875</v>
      </c>
    </row>
    <row r="32" spans="1:10" x14ac:dyDescent="0.25">
      <c r="A32" t="s">
        <v>40</v>
      </c>
      <c r="B32">
        <v>5788</v>
      </c>
      <c r="C32">
        <v>10137</v>
      </c>
      <c r="D32">
        <v>17898</v>
      </c>
      <c r="E32">
        <v>28827</v>
      </c>
      <c r="F32">
        <v>55425</v>
      </c>
      <c r="G32">
        <v>94417</v>
      </c>
      <c r="H32">
        <v>131738</v>
      </c>
      <c r="I32">
        <v>247977.7578125</v>
      </c>
      <c r="J32">
        <v>393836.3515625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CD7F8-0614-48C0-8EB1-C403AE41B0A7}">
  <sheetPr>
    <tabColor theme="4" tint="-0.249977111117893"/>
  </sheetPr>
  <dimension ref="A1:U37"/>
  <sheetViews>
    <sheetView topLeftCell="D11" workbookViewId="0">
      <selection sqref="A1:J32"/>
    </sheetView>
  </sheetViews>
  <sheetFormatPr defaultRowHeight="15" x14ac:dyDescent="0.25"/>
  <cols>
    <col min="1" max="1" width="17.7109375" bestFit="1" customWidth="1"/>
    <col min="2" max="10" width="10" bestFit="1" customWidth="1"/>
    <col min="12" max="12" width="17.7109375" bestFit="1" customWidth="1"/>
    <col min="13" max="21" width="14.42578125" bestFit="1" customWidth="1"/>
  </cols>
  <sheetData>
    <row r="1" spans="1:21" x14ac:dyDescent="0.25">
      <c r="A1" t="s">
        <v>0</v>
      </c>
      <c r="B1" t="s">
        <v>1</v>
      </c>
      <c r="C1" t="s">
        <v>2</v>
      </c>
      <c r="D1" t="s">
        <v>3</v>
      </c>
      <c r="E1" t="s">
        <v>4</v>
      </c>
      <c r="F1" t="s">
        <v>5</v>
      </c>
      <c r="G1" t="s">
        <v>6</v>
      </c>
      <c r="H1" t="s">
        <v>7</v>
      </c>
      <c r="I1" t="s">
        <v>8</v>
      </c>
      <c r="J1" t="s">
        <v>9</v>
      </c>
    </row>
    <row r="2" spans="1:21" x14ac:dyDescent="0.25">
      <c r="A2" t="s">
        <v>10</v>
      </c>
      <c r="B2">
        <v>3058</v>
      </c>
      <c r="C2">
        <v>5991</v>
      </c>
      <c r="D2">
        <v>10216</v>
      </c>
      <c r="E2">
        <v>15570</v>
      </c>
      <c r="F2">
        <v>28960</v>
      </c>
      <c r="G2">
        <v>49540</v>
      </c>
      <c r="H2">
        <v>88180</v>
      </c>
      <c r="I2">
        <v>166960</v>
      </c>
      <c r="J2">
        <v>206900</v>
      </c>
    </row>
    <row r="3" spans="1:21" x14ac:dyDescent="0.25">
      <c r="A3" t="s">
        <v>11</v>
      </c>
      <c r="B3">
        <v>0</v>
      </c>
      <c r="C3">
        <v>4</v>
      </c>
      <c r="D3">
        <v>4</v>
      </c>
      <c r="E3">
        <v>20</v>
      </c>
      <c r="F3">
        <v>40</v>
      </c>
      <c r="G3">
        <v>130</v>
      </c>
      <c r="H3">
        <v>290</v>
      </c>
      <c r="I3">
        <v>840</v>
      </c>
      <c r="J3">
        <v>1750</v>
      </c>
    </row>
    <row r="4" spans="1:21" x14ac:dyDescent="0.25">
      <c r="A4" t="s">
        <v>12</v>
      </c>
      <c r="B4">
        <v>400</v>
      </c>
      <c r="C4">
        <v>918</v>
      </c>
      <c r="D4">
        <v>1542</v>
      </c>
      <c r="E4">
        <v>2460</v>
      </c>
      <c r="F4">
        <v>3860</v>
      </c>
      <c r="G4">
        <v>6990</v>
      </c>
      <c r="H4">
        <v>12780</v>
      </c>
      <c r="I4">
        <v>22710</v>
      </c>
      <c r="J4">
        <v>40880</v>
      </c>
    </row>
    <row r="5" spans="1:21" x14ac:dyDescent="0.25">
      <c r="A5" t="s">
        <v>13</v>
      </c>
      <c r="B5">
        <v>1439</v>
      </c>
      <c r="C5">
        <v>2460</v>
      </c>
      <c r="D5">
        <v>4206</v>
      </c>
      <c r="E5">
        <v>7120</v>
      </c>
      <c r="F5">
        <v>10950</v>
      </c>
      <c r="G5">
        <v>11500</v>
      </c>
      <c r="H5">
        <v>16020</v>
      </c>
      <c r="I5">
        <v>36740</v>
      </c>
      <c r="J5">
        <v>92750</v>
      </c>
      <c r="L5" t="s">
        <v>41</v>
      </c>
      <c r="M5" t="s">
        <v>42</v>
      </c>
      <c r="N5" t="s">
        <v>43</v>
      </c>
      <c r="O5" t="s">
        <v>44</v>
      </c>
      <c r="P5" t="s">
        <v>45</v>
      </c>
      <c r="Q5" t="s">
        <v>46</v>
      </c>
      <c r="R5" t="s">
        <v>47</v>
      </c>
      <c r="S5" t="s">
        <v>48</v>
      </c>
      <c r="T5" t="s">
        <v>49</v>
      </c>
      <c r="U5" t="s">
        <v>50</v>
      </c>
    </row>
    <row r="6" spans="1:21" x14ac:dyDescent="0.25">
      <c r="A6" t="s">
        <v>14</v>
      </c>
      <c r="B6">
        <v>0</v>
      </c>
      <c r="C6">
        <v>0</v>
      </c>
      <c r="G6">
        <v>7660</v>
      </c>
      <c r="H6">
        <v>17950</v>
      </c>
      <c r="I6">
        <v>33430</v>
      </c>
      <c r="J6">
        <v>65590</v>
      </c>
      <c r="L6" s="1" t="s">
        <v>10</v>
      </c>
      <c r="M6">
        <v>3058</v>
      </c>
      <c r="N6">
        <v>5991</v>
      </c>
      <c r="O6">
        <v>10216</v>
      </c>
      <c r="P6">
        <v>15570</v>
      </c>
      <c r="Q6">
        <v>28960</v>
      </c>
      <c r="R6">
        <v>49540</v>
      </c>
      <c r="S6">
        <v>88180</v>
      </c>
      <c r="T6">
        <v>166960</v>
      </c>
      <c r="U6">
        <v>206900</v>
      </c>
    </row>
    <row r="7" spans="1:21" x14ac:dyDescent="0.25">
      <c r="A7" t="s">
        <v>15</v>
      </c>
      <c r="B7">
        <v>0</v>
      </c>
      <c r="C7">
        <v>0</v>
      </c>
      <c r="F7">
        <v>11990</v>
      </c>
      <c r="G7">
        <v>20500</v>
      </c>
      <c r="H7">
        <v>37990</v>
      </c>
      <c r="I7">
        <v>62080</v>
      </c>
      <c r="J7">
        <v>111680</v>
      </c>
      <c r="L7" s="1" t="s">
        <v>11</v>
      </c>
      <c r="M7">
        <v>0</v>
      </c>
      <c r="N7">
        <v>4</v>
      </c>
      <c r="O7">
        <v>4</v>
      </c>
      <c r="P7">
        <v>20</v>
      </c>
      <c r="Q7">
        <v>40</v>
      </c>
      <c r="R7">
        <v>130</v>
      </c>
      <c r="S7">
        <v>290</v>
      </c>
      <c r="T7">
        <v>840</v>
      </c>
      <c r="U7">
        <v>1750</v>
      </c>
    </row>
    <row r="8" spans="1:21" x14ac:dyDescent="0.25">
      <c r="A8" t="s">
        <v>16</v>
      </c>
      <c r="B8">
        <v>0</v>
      </c>
      <c r="C8">
        <v>113</v>
      </c>
      <c r="D8">
        <v>332</v>
      </c>
      <c r="E8">
        <v>830</v>
      </c>
      <c r="F8">
        <v>1490</v>
      </c>
      <c r="G8">
        <v>2400</v>
      </c>
      <c r="H8">
        <v>4610</v>
      </c>
      <c r="I8">
        <v>8140</v>
      </c>
      <c r="J8">
        <v>14890</v>
      </c>
      <c r="L8" s="1" t="s">
        <v>12</v>
      </c>
      <c r="M8">
        <v>400</v>
      </c>
      <c r="N8">
        <v>918</v>
      </c>
      <c r="O8">
        <v>1542</v>
      </c>
      <c r="P8">
        <v>2460</v>
      </c>
      <c r="Q8">
        <v>3860</v>
      </c>
      <c r="R8">
        <v>6990</v>
      </c>
      <c r="S8">
        <v>12780</v>
      </c>
      <c r="T8">
        <v>22710</v>
      </c>
      <c r="U8">
        <v>40880</v>
      </c>
    </row>
    <row r="9" spans="1:21" x14ac:dyDescent="0.25">
      <c r="A9" t="s">
        <v>17</v>
      </c>
      <c r="B9">
        <v>2834</v>
      </c>
      <c r="C9">
        <v>4845</v>
      </c>
      <c r="D9">
        <v>9321</v>
      </c>
      <c r="E9">
        <v>17460</v>
      </c>
      <c r="F9">
        <v>28440</v>
      </c>
      <c r="G9">
        <v>38990</v>
      </c>
      <c r="H9">
        <v>69020</v>
      </c>
      <c r="I9">
        <v>130890</v>
      </c>
      <c r="J9">
        <v>240760</v>
      </c>
      <c r="L9" s="1" t="s">
        <v>13</v>
      </c>
      <c r="M9">
        <v>1439</v>
      </c>
      <c r="N9">
        <v>2460</v>
      </c>
      <c r="O9">
        <v>4206</v>
      </c>
      <c r="P9">
        <v>7120</v>
      </c>
      <c r="Q9">
        <v>10950</v>
      </c>
      <c r="R9">
        <v>11500</v>
      </c>
      <c r="S9">
        <v>16020</v>
      </c>
      <c r="T9">
        <v>36740</v>
      </c>
      <c r="U9">
        <v>92750</v>
      </c>
    </row>
    <row r="10" spans="1:21" x14ac:dyDescent="0.25">
      <c r="A10" t="s">
        <v>18</v>
      </c>
      <c r="B10">
        <v>1228</v>
      </c>
      <c r="C10">
        <v>2138</v>
      </c>
      <c r="D10">
        <v>4075</v>
      </c>
      <c r="E10">
        <v>7100</v>
      </c>
      <c r="F10">
        <v>11150</v>
      </c>
      <c r="G10">
        <v>21180</v>
      </c>
      <c r="H10">
        <v>39070</v>
      </c>
      <c r="I10">
        <v>62070</v>
      </c>
      <c r="J10">
        <v>111980</v>
      </c>
      <c r="L10" s="1" t="s">
        <v>14</v>
      </c>
      <c r="M10">
        <v>0</v>
      </c>
      <c r="N10">
        <v>0</v>
      </c>
      <c r="R10">
        <v>7660</v>
      </c>
      <c r="S10">
        <v>17950</v>
      </c>
      <c r="T10">
        <v>33430</v>
      </c>
      <c r="U10">
        <v>65590</v>
      </c>
    </row>
    <row r="11" spans="1:21" x14ac:dyDescent="0.25">
      <c r="A11" t="s">
        <v>19</v>
      </c>
      <c r="B11">
        <v>178</v>
      </c>
      <c r="C11">
        <v>330</v>
      </c>
      <c r="D11">
        <v>610</v>
      </c>
      <c r="E11">
        <v>1120</v>
      </c>
      <c r="F11">
        <v>2080</v>
      </c>
      <c r="G11">
        <v>3520</v>
      </c>
      <c r="H11">
        <v>6370</v>
      </c>
      <c r="I11">
        <v>12560</v>
      </c>
      <c r="J11">
        <v>21790</v>
      </c>
      <c r="L11" s="1" t="s">
        <v>15</v>
      </c>
      <c r="M11">
        <v>0</v>
      </c>
      <c r="N11">
        <v>0</v>
      </c>
      <c r="Q11">
        <v>11990</v>
      </c>
      <c r="R11">
        <v>20500</v>
      </c>
      <c r="S11">
        <v>37990</v>
      </c>
      <c r="T11">
        <v>62080</v>
      </c>
      <c r="U11">
        <v>111680</v>
      </c>
    </row>
    <row r="12" spans="1:21" x14ac:dyDescent="0.25">
      <c r="A12" t="s">
        <v>20</v>
      </c>
      <c r="B12">
        <v>231</v>
      </c>
      <c r="C12">
        <v>424</v>
      </c>
      <c r="D12">
        <v>591</v>
      </c>
      <c r="E12">
        <v>970</v>
      </c>
      <c r="F12">
        <v>1680</v>
      </c>
      <c r="G12">
        <v>3740</v>
      </c>
      <c r="H12">
        <v>7290</v>
      </c>
      <c r="I12">
        <v>13990</v>
      </c>
      <c r="J12">
        <v>26550</v>
      </c>
      <c r="L12" s="1" t="s">
        <v>16</v>
      </c>
      <c r="M12">
        <v>0</v>
      </c>
      <c r="N12">
        <v>113</v>
      </c>
      <c r="O12">
        <v>332</v>
      </c>
      <c r="P12">
        <v>830</v>
      </c>
      <c r="Q12">
        <v>1490</v>
      </c>
      <c r="R12">
        <v>2400</v>
      </c>
      <c r="S12">
        <v>4610</v>
      </c>
      <c r="T12">
        <v>8140</v>
      </c>
      <c r="U12">
        <v>14890</v>
      </c>
    </row>
    <row r="13" spans="1:21" x14ac:dyDescent="0.25">
      <c r="A13" t="s">
        <v>21</v>
      </c>
      <c r="B13">
        <v>0</v>
      </c>
      <c r="C13">
        <v>0</v>
      </c>
      <c r="H13">
        <v>11970</v>
      </c>
      <c r="I13">
        <v>23560</v>
      </c>
      <c r="J13">
        <v>45610</v>
      </c>
      <c r="L13" s="1" t="s">
        <v>17</v>
      </c>
      <c r="M13">
        <v>2834</v>
      </c>
      <c r="N13">
        <v>4845</v>
      </c>
      <c r="O13">
        <v>9321</v>
      </c>
      <c r="P13">
        <v>17460</v>
      </c>
      <c r="Q13">
        <v>28440</v>
      </c>
      <c r="R13">
        <v>38990</v>
      </c>
      <c r="S13">
        <v>69020</v>
      </c>
      <c r="T13">
        <v>130890</v>
      </c>
      <c r="U13">
        <v>240760</v>
      </c>
    </row>
    <row r="14" spans="1:21" x14ac:dyDescent="0.25">
      <c r="A14" t="s">
        <v>22</v>
      </c>
      <c r="B14">
        <v>2516</v>
      </c>
      <c r="C14">
        <v>4606</v>
      </c>
      <c r="D14">
        <v>8861</v>
      </c>
      <c r="E14">
        <v>16470</v>
      </c>
      <c r="F14">
        <v>26860</v>
      </c>
      <c r="G14">
        <v>41900</v>
      </c>
      <c r="H14">
        <v>83990</v>
      </c>
      <c r="I14">
        <v>143180</v>
      </c>
      <c r="J14">
        <v>261350</v>
      </c>
      <c r="L14" s="1" t="s">
        <v>18</v>
      </c>
      <c r="M14">
        <v>1228</v>
      </c>
      <c r="N14">
        <v>2138</v>
      </c>
      <c r="O14">
        <v>4075</v>
      </c>
      <c r="P14">
        <v>7100</v>
      </c>
      <c r="Q14">
        <v>11150</v>
      </c>
      <c r="R14">
        <v>21180</v>
      </c>
      <c r="S14">
        <v>39070</v>
      </c>
      <c r="T14">
        <v>62070</v>
      </c>
      <c r="U14">
        <v>111980</v>
      </c>
    </row>
    <row r="15" spans="1:21" x14ac:dyDescent="0.25">
      <c r="A15" t="s">
        <v>23</v>
      </c>
      <c r="B15">
        <v>1636</v>
      </c>
      <c r="C15">
        <v>3092</v>
      </c>
      <c r="D15">
        <v>5309</v>
      </c>
      <c r="E15">
        <v>10410</v>
      </c>
      <c r="F15">
        <v>18240</v>
      </c>
      <c r="G15">
        <v>27180</v>
      </c>
      <c r="H15">
        <v>44350</v>
      </c>
      <c r="I15">
        <v>81060</v>
      </c>
      <c r="J15">
        <v>145790</v>
      </c>
      <c r="L15" s="1" t="s">
        <v>19</v>
      </c>
      <c r="M15">
        <v>178</v>
      </c>
      <c r="N15">
        <v>330</v>
      </c>
      <c r="O15">
        <v>610</v>
      </c>
      <c r="P15">
        <v>1120</v>
      </c>
      <c r="Q15">
        <v>2080</v>
      </c>
      <c r="R15">
        <v>3520</v>
      </c>
      <c r="S15">
        <v>6370</v>
      </c>
      <c r="T15">
        <v>12560</v>
      </c>
      <c r="U15">
        <v>21790</v>
      </c>
    </row>
    <row r="16" spans="1:21" x14ac:dyDescent="0.25">
      <c r="A16" t="s">
        <v>24</v>
      </c>
      <c r="B16">
        <v>2063</v>
      </c>
      <c r="C16">
        <v>3633</v>
      </c>
      <c r="D16">
        <v>6786</v>
      </c>
      <c r="E16">
        <v>11400</v>
      </c>
      <c r="F16">
        <v>19570</v>
      </c>
      <c r="G16">
        <v>23300</v>
      </c>
      <c r="H16">
        <v>39380</v>
      </c>
      <c r="I16">
        <v>79270</v>
      </c>
      <c r="J16">
        <v>146770</v>
      </c>
      <c r="L16" s="1" t="s">
        <v>20</v>
      </c>
      <c r="M16">
        <v>231</v>
      </c>
      <c r="N16">
        <v>424</v>
      </c>
      <c r="O16">
        <v>591</v>
      </c>
      <c r="P16">
        <v>970</v>
      </c>
      <c r="Q16">
        <v>1680</v>
      </c>
      <c r="R16">
        <v>3740</v>
      </c>
      <c r="S16">
        <v>7290</v>
      </c>
      <c r="T16">
        <v>13990</v>
      </c>
      <c r="U16">
        <v>26550</v>
      </c>
    </row>
    <row r="17" spans="1:21" x14ac:dyDescent="0.25">
      <c r="A17" t="s">
        <v>25</v>
      </c>
      <c r="B17">
        <v>5985</v>
      </c>
      <c r="C17">
        <v>10354</v>
      </c>
      <c r="D17">
        <v>19294</v>
      </c>
      <c r="E17">
        <v>34640</v>
      </c>
      <c r="F17">
        <v>56910</v>
      </c>
      <c r="G17">
        <v>88980</v>
      </c>
      <c r="H17">
        <v>151780</v>
      </c>
      <c r="I17">
        <v>273780</v>
      </c>
      <c r="J17">
        <v>461590</v>
      </c>
      <c r="L17" s="1" t="s">
        <v>21</v>
      </c>
      <c r="M17">
        <v>0</v>
      </c>
      <c r="N17">
        <v>0</v>
      </c>
      <c r="S17">
        <v>11970</v>
      </c>
      <c r="T17">
        <v>23560</v>
      </c>
      <c r="U17">
        <v>45610</v>
      </c>
    </row>
    <row r="18" spans="1:21" x14ac:dyDescent="0.25">
      <c r="A18" t="s">
        <v>26</v>
      </c>
      <c r="B18">
        <v>16</v>
      </c>
      <c r="C18">
        <v>34</v>
      </c>
      <c r="D18">
        <v>55</v>
      </c>
      <c r="E18">
        <v>90</v>
      </c>
      <c r="F18">
        <v>120</v>
      </c>
      <c r="G18">
        <v>240</v>
      </c>
      <c r="H18">
        <v>440</v>
      </c>
      <c r="I18">
        <v>1010</v>
      </c>
      <c r="J18">
        <v>2060</v>
      </c>
      <c r="L18" s="1" t="s">
        <v>22</v>
      </c>
      <c r="M18">
        <v>2516</v>
      </c>
      <c r="N18">
        <v>4606</v>
      </c>
      <c r="O18">
        <v>8861</v>
      </c>
      <c r="P18">
        <v>16470</v>
      </c>
      <c r="Q18">
        <v>26860</v>
      </c>
      <c r="R18">
        <v>41900</v>
      </c>
      <c r="S18">
        <v>83990</v>
      </c>
      <c r="T18">
        <v>143180</v>
      </c>
      <c r="U18">
        <v>261350</v>
      </c>
    </row>
    <row r="19" spans="1:21" x14ac:dyDescent="0.25">
      <c r="A19" t="s">
        <v>27</v>
      </c>
      <c r="B19">
        <v>28</v>
      </c>
      <c r="C19">
        <v>65</v>
      </c>
      <c r="D19">
        <v>139</v>
      </c>
      <c r="E19">
        <v>220</v>
      </c>
      <c r="F19">
        <v>340</v>
      </c>
      <c r="G19">
        <v>590</v>
      </c>
      <c r="H19">
        <v>1080</v>
      </c>
      <c r="I19">
        <v>2080</v>
      </c>
      <c r="J19">
        <v>4050</v>
      </c>
      <c r="L19" s="1" t="s">
        <v>23</v>
      </c>
      <c r="M19">
        <v>1636</v>
      </c>
      <c r="N19">
        <v>3092</v>
      </c>
      <c r="O19">
        <v>5309</v>
      </c>
      <c r="P19">
        <v>10410</v>
      </c>
      <c r="Q19">
        <v>18240</v>
      </c>
      <c r="R19">
        <v>27180</v>
      </c>
      <c r="S19">
        <v>44350</v>
      </c>
      <c r="T19">
        <v>81060</v>
      </c>
      <c r="U19">
        <v>145790</v>
      </c>
    </row>
    <row r="20" spans="1:21" x14ac:dyDescent="0.25">
      <c r="A20" t="s">
        <v>28</v>
      </c>
      <c r="B20">
        <v>0</v>
      </c>
      <c r="C20">
        <v>6</v>
      </c>
      <c r="D20">
        <v>5</v>
      </c>
      <c r="E20">
        <v>40</v>
      </c>
      <c r="F20">
        <v>40</v>
      </c>
      <c r="G20">
        <v>90</v>
      </c>
      <c r="H20">
        <v>250</v>
      </c>
      <c r="I20">
        <v>510</v>
      </c>
      <c r="J20">
        <v>1050</v>
      </c>
      <c r="L20" s="1" t="s">
        <v>24</v>
      </c>
      <c r="M20">
        <v>2063</v>
      </c>
      <c r="N20">
        <v>3633</v>
      </c>
      <c r="O20">
        <v>6786</v>
      </c>
      <c r="P20">
        <v>11400</v>
      </c>
      <c r="Q20">
        <v>19570</v>
      </c>
      <c r="R20">
        <v>23300</v>
      </c>
      <c r="S20">
        <v>39380</v>
      </c>
      <c r="T20">
        <v>79270</v>
      </c>
      <c r="U20">
        <v>146770</v>
      </c>
    </row>
    <row r="21" spans="1:21" x14ac:dyDescent="0.25">
      <c r="A21" t="s">
        <v>29</v>
      </c>
      <c r="B21">
        <v>27</v>
      </c>
      <c r="C21">
        <v>47</v>
      </c>
      <c r="D21">
        <v>68</v>
      </c>
      <c r="E21">
        <v>80</v>
      </c>
      <c r="F21">
        <v>140</v>
      </c>
      <c r="G21">
        <v>240</v>
      </c>
      <c r="H21">
        <v>440</v>
      </c>
      <c r="I21">
        <v>870</v>
      </c>
      <c r="J21">
        <v>1460</v>
      </c>
      <c r="L21" s="1" t="s">
        <v>25</v>
      </c>
      <c r="M21">
        <v>5985</v>
      </c>
      <c r="N21">
        <v>10354</v>
      </c>
      <c r="O21">
        <v>19294</v>
      </c>
      <c r="P21">
        <v>34640</v>
      </c>
      <c r="Q21">
        <v>56910</v>
      </c>
      <c r="R21">
        <v>88980</v>
      </c>
      <c r="S21">
        <v>151780</v>
      </c>
      <c r="T21">
        <v>273780</v>
      </c>
      <c r="U21">
        <v>461590</v>
      </c>
    </row>
    <row r="22" spans="1:21" x14ac:dyDescent="0.25">
      <c r="A22" t="s">
        <v>30</v>
      </c>
      <c r="B22">
        <v>667</v>
      </c>
      <c r="C22">
        <v>1239</v>
      </c>
      <c r="D22">
        <v>2308</v>
      </c>
      <c r="E22">
        <v>3670</v>
      </c>
      <c r="F22">
        <v>5950</v>
      </c>
      <c r="G22">
        <v>10820</v>
      </c>
      <c r="H22">
        <v>22110</v>
      </c>
      <c r="I22">
        <v>41610</v>
      </c>
      <c r="J22">
        <v>72470</v>
      </c>
      <c r="L22" s="1" t="s">
        <v>26</v>
      </c>
      <c r="M22">
        <v>16</v>
      </c>
      <c r="N22">
        <v>34</v>
      </c>
      <c r="O22">
        <v>55</v>
      </c>
      <c r="P22">
        <v>90</v>
      </c>
      <c r="Q22">
        <v>120</v>
      </c>
      <c r="R22">
        <v>240</v>
      </c>
      <c r="S22">
        <v>440</v>
      </c>
      <c r="T22">
        <v>1010</v>
      </c>
      <c r="U22">
        <v>2060</v>
      </c>
    </row>
    <row r="23" spans="1:21" x14ac:dyDescent="0.25">
      <c r="A23" t="s">
        <v>31</v>
      </c>
      <c r="B23">
        <v>0</v>
      </c>
      <c r="C23">
        <v>0</v>
      </c>
      <c r="I23">
        <v>4690</v>
      </c>
      <c r="J23">
        <v>8190</v>
      </c>
      <c r="L23" s="1" t="s">
        <v>27</v>
      </c>
      <c r="M23">
        <v>28</v>
      </c>
      <c r="N23">
        <v>65</v>
      </c>
      <c r="O23">
        <v>139</v>
      </c>
      <c r="P23">
        <v>220</v>
      </c>
      <c r="Q23">
        <v>340</v>
      </c>
      <c r="R23">
        <v>590</v>
      </c>
      <c r="S23">
        <v>1080</v>
      </c>
      <c r="T23">
        <v>2080</v>
      </c>
      <c r="U23">
        <v>4050</v>
      </c>
    </row>
    <row r="24" spans="1:21" x14ac:dyDescent="0.25">
      <c r="A24" t="s">
        <v>32</v>
      </c>
      <c r="B24">
        <v>1816</v>
      </c>
      <c r="C24">
        <v>2956</v>
      </c>
      <c r="D24">
        <v>5099</v>
      </c>
      <c r="E24">
        <v>9160</v>
      </c>
      <c r="F24">
        <v>12990</v>
      </c>
      <c r="G24">
        <v>21580</v>
      </c>
      <c r="H24">
        <v>34860</v>
      </c>
      <c r="I24">
        <v>58860</v>
      </c>
      <c r="J24">
        <v>104580</v>
      </c>
      <c r="L24" s="1" t="s">
        <v>28</v>
      </c>
      <c r="M24">
        <v>0</v>
      </c>
      <c r="N24">
        <v>6</v>
      </c>
      <c r="O24">
        <v>5</v>
      </c>
      <c r="P24">
        <v>40</v>
      </c>
      <c r="Q24">
        <v>40</v>
      </c>
      <c r="R24">
        <v>90</v>
      </c>
      <c r="S24">
        <v>250</v>
      </c>
      <c r="T24">
        <v>510</v>
      </c>
      <c r="U24">
        <v>1050</v>
      </c>
    </row>
    <row r="25" spans="1:21" x14ac:dyDescent="0.25">
      <c r="A25" t="s">
        <v>33</v>
      </c>
      <c r="B25">
        <v>1373</v>
      </c>
      <c r="C25">
        <v>2482</v>
      </c>
      <c r="D25">
        <v>4736</v>
      </c>
      <c r="E25">
        <v>8720</v>
      </c>
      <c r="F25">
        <v>15200</v>
      </c>
      <c r="G25">
        <v>24470</v>
      </c>
      <c r="H25">
        <v>43190</v>
      </c>
      <c r="I25">
        <v>77490</v>
      </c>
      <c r="J25">
        <v>150870</v>
      </c>
      <c r="L25" s="1" t="s">
        <v>29</v>
      </c>
      <c r="M25">
        <v>27</v>
      </c>
      <c r="N25">
        <v>47</v>
      </c>
      <c r="O25">
        <v>68</v>
      </c>
      <c r="P25">
        <v>80</v>
      </c>
      <c r="Q25">
        <v>140</v>
      </c>
      <c r="R25">
        <v>240</v>
      </c>
      <c r="S25">
        <v>440</v>
      </c>
      <c r="T25">
        <v>870</v>
      </c>
      <c r="U25">
        <v>1460</v>
      </c>
    </row>
    <row r="26" spans="1:21" x14ac:dyDescent="0.25">
      <c r="A26" t="s">
        <v>34</v>
      </c>
      <c r="B26">
        <v>13</v>
      </c>
      <c r="C26">
        <v>29</v>
      </c>
      <c r="D26">
        <v>42</v>
      </c>
      <c r="E26">
        <v>50</v>
      </c>
      <c r="F26">
        <v>110</v>
      </c>
      <c r="G26">
        <v>370</v>
      </c>
      <c r="H26">
        <v>640</v>
      </c>
      <c r="I26">
        <v>970</v>
      </c>
      <c r="J26">
        <v>2030</v>
      </c>
      <c r="L26" s="1" t="s">
        <v>30</v>
      </c>
      <c r="M26">
        <v>667</v>
      </c>
      <c r="N26">
        <v>1239</v>
      </c>
      <c r="O26">
        <v>2308</v>
      </c>
      <c r="P26">
        <v>3670</v>
      </c>
      <c r="Q26">
        <v>5950</v>
      </c>
      <c r="R26">
        <v>10820</v>
      </c>
      <c r="S26">
        <v>22110</v>
      </c>
      <c r="T26">
        <v>41610</v>
      </c>
      <c r="U26">
        <v>72470</v>
      </c>
    </row>
    <row r="27" spans="1:21" x14ac:dyDescent="0.25">
      <c r="A27" t="s">
        <v>35</v>
      </c>
      <c r="B27">
        <v>3638</v>
      </c>
      <c r="C27">
        <v>6365</v>
      </c>
      <c r="D27">
        <v>11333</v>
      </c>
      <c r="E27">
        <v>21940</v>
      </c>
      <c r="F27">
        <v>37220</v>
      </c>
      <c r="G27">
        <v>55570</v>
      </c>
      <c r="H27">
        <v>100080</v>
      </c>
      <c r="I27">
        <v>177530</v>
      </c>
      <c r="J27">
        <v>326820</v>
      </c>
      <c r="L27" s="1" t="s">
        <v>31</v>
      </c>
      <c r="M27">
        <v>0</v>
      </c>
      <c r="N27">
        <v>0</v>
      </c>
      <c r="T27">
        <v>4690</v>
      </c>
      <c r="U27">
        <v>8190</v>
      </c>
    </row>
    <row r="28" spans="1:21" x14ac:dyDescent="0.25">
      <c r="A28" t="s">
        <v>36</v>
      </c>
      <c r="L28" s="1" t="s">
        <v>32</v>
      </c>
      <c r="M28">
        <v>1816</v>
      </c>
      <c r="N28">
        <v>2956</v>
      </c>
      <c r="O28">
        <v>5099</v>
      </c>
      <c r="P28">
        <v>9160</v>
      </c>
      <c r="Q28">
        <v>12990</v>
      </c>
      <c r="R28">
        <v>21580</v>
      </c>
      <c r="S28">
        <v>34860</v>
      </c>
      <c r="T28">
        <v>58860</v>
      </c>
      <c r="U28">
        <v>104580</v>
      </c>
    </row>
    <row r="29" spans="1:21" x14ac:dyDescent="0.25">
      <c r="A29" t="s">
        <v>37</v>
      </c>
      <c r="B29">
        <v>23</v>
      </c>
      <c r="C29">
        <v>44</v>
      </c>
      <c r="D29">
        <v>99</v>
      </c>
      <c r="E29">
        <v>160</v>
      </c>
      <c r="F29">
        <v>310</v>
      </c>
      <c r="G29">
        <v>690</v>
      </c>
      <c r="H29">
        <v>1250</v>
      </c>
      <c r="I29">
        <v>2450</v>
      </c>
      <c r="J29">
        <v>4630</v>
      </c>
      <c r="L29" s="1" t="s">
        <v>33</v>
      </c>
      <c r="M29">
        <v>1373</v>
      </c>
      <c r="N29">
        <v>2482</v>
      </c>
      <c r="O29">
        <v>4736</v>
      </c>
      <c r="P29">
        <v>8720</v>
      </c>
      <c r="Q29">
        <v>15200</v>
      </c>
      <c r="R29">
        <v>24470</v>
      </c>
      <c r="S29">
        <v>43190</v>
      </c>
      <c r="T29">
        <v>77490</v>
      </c>
      <c r="U29">
        <v>150870</v>
      </c>
    </row>
    <row r="30" spans="1:21" x14ac:dyDescent="0.25">
      <c r="A30" t="s">
        <v>38</v>
      </c>
      <c r="B30">
        <v>3389</v>
      </c>
      <c r="C30">
        <v>5949</v>
      </c>
      <c r="D30">
        <v>11175</v>
      </c>
      <c r="E30">
        <v>18370</v>
      </c>
      <c r="F30">
        <v>30620</v>
      </c>
      <c r="G30">
        <v>47680</v>
      </c>
      <c r="H30">
        <v>82510</v>
      </c>
      <c r="I30">
        <v>156500</v>
      </c>
      <c r="J30">
        <v>292570</v>
      </c>
      <c r="L30" s="1" t="s">
        <v>34</v>
      </c>
      <c r="M30">
        <v>13</v>
      </c>
      <c r="N30">
        <v>29</v>
      </c>
      <c r="O30">
        <v>42</v>
      </c>
      <c r="P30">
        <v>50</v>
      </c>
      <c r="Q30">
        <v>110</v>
      </c>
      <c r="R30">
        <v>370</v>
      </c>
      <c r="S30">
        <v>640</v>
      </c>
      <c r="T30">
        <v>970</v>
      </c>
      <c r="U30">
        <v>2030</v>
      </c>
    </row>
    <row r="31" spans="1:21" x14ac:dyDescent="0.25">
      <c r="A31" t="s">
        <v>39</v>
      </c>
      <c r="G31">
        <v>3440</v>
      </c>
      <c r="H31">
        <v>8480</v>
      </c>
      <c r="I31">
        <v>16630</v>
      </c>
      <c r="J31">
        <v>31430</v>
      </c>
      <c r="L31" s="1" t="s">
        <v>35</v>
      </c>
      <c r="M31">
        <v>3638</v>
      </c>
      <c r="N31">
        <v>6365</v>
      </c>
      <c r="O31">
        <v>11333</v>
      </c>
      <c r="P31">
        <v>21940</v>
      </c>
      <c r="Q31">
        <v>37220</v>
      </c>
      <c r="R31">
        <v>55570</v>
      </c>
      <c r="S31">
        <v>100080</v>
      </c>
      <c r="T31">
        <v>177530</v>
      </c>
      <c r="U31">
        <v>326820</v>
      </c>
    </row>
    <row r="32" spans="1:21" x14ac:dyDescent="0.25">
      <c r="A32" t="s">
        <v>40</v>
      </c>
      <c r="B32">
        <v>2537</v>
      </c>
      <c r="C32">
        <v>4729</v>
      </c>
      <c r="D32">
        <v>8253</v>
      </c>
      <c r="E32">
        <v>13380</v>
      </c>
      <c r="F32">
        <v>18660</v>
      </c>
      <c r="G32">
        <v>28250</v>
      </c>
      <c r="H32">
        <v>45140</v>
      </c>
      <c r="I32">
        <v>77390</v>
      </c>
      <c r="J32">
        <v>155200</v>
      </c>
      <c r="L32" s="1" t="s">
        <v>36</v>
      </c>
    </row>
    <row r="33" spans="12:21" x14ac:dyDescent="0.25">
      <c r="L33" s="1" t="s">
        <v>37</v>
      </c>
      <c r="M33">
        <v>23</v>
      </c>
      <c r="N33">
        <v>44</v>
      </c>
      <c r="O33">
        <v>99</v>
      </c>
      <c r="P33">
        <v>160</v>
      </c>
      <c r="Q33">
        <v>310</v>
      </c>
      <c r="R33">
        <v>690</v>
      </c>
      <c r="S33">
        <v>1250</v>
      </c>
      <c r="T33">
        <v>2450</v>
      </c>
      <c r="U33">
        <v>4630</v>
      </c>
    </row>
    <row r="34" spans="12:21" x14ac:dyDescent="0.25">
      <c r="L34" s="1" t="s">
        <v>38</v>
      </c>
      <c r="M34">
        <v>3389</v>
      </c>
      <c r="N34">
        <v>5949</v>
      </c>
      <c r="O34">
        <v>11175</v>
      </c>
      <c r="P34">
        <v>18370</v>
      </c>
      <c r="Q34">
        <v>30620</v>
      </c>
      <c r="R34">
        <v>47680</v>
      </c>
      <c r="S34">
        <v>82510</v>
      </c>
      <c r="T34">
        <v>156500</v>
      </c>
      <c r="U34">
        <v>292570</v>
      </c>
    </row>
    <row r="35" spans="12:21" x14ac:dyDescent="0.25">
      <c r="L35" s="1" t="s">
        <v>39</v>
      </c>
      <c r="R35">
        <v>3440</v>
      </c>
      <c r="S35">
        <v>8480</v>
      </c>
      <c r="T35">
        <v>16630</v>
      </c>
      <c r="U35">
        <v>31430</v>
      </c>
    </row>
    <row r="36" spans="12:21" x14ac:dyDescent="0.25">
      <c r="L36" s="1" t="s">
        <v>40</v>
      </c>
      <c r="M36">
        <v>2537</v>
      </c>
      <c r="N36">
        <v>4729</v>
      </c>
      <c r="O36">
        <v>8253</v>
      </c>
      <c r="P36">
        <v>13380</v>
      </c>
      <c r="Q36">
        <v>18660</v>
      </c>
      <c r="R36">
        <v>28250</v>
      </c>
      <c r="S36">
        <v>45140</v>
      </c>
      <c r="T36">
        <v>77390</v>
      </c>
      <c r="U36">
        <v>155200</v>
      </c>
    </row>
    <row r="37" spans="12:21" x14ac:dyDescent="0.25">
      <c r="L37" s="1" t="s">
        <v>51</v>
      </c>
      <c r="M37">
        <v>35095</v>
      </c>
      <c r="N37">
        <v>62853</v>
      </c>
      <c r="O37">
        <v>114459</v>
      </c>
      <c r="P37">
        <v>201450</v>
      </c>
      <c r="Q37">
        <v>343920</v>
      </c>
      <c r="R37">
        <v>541540</v>
      </c>
      <c r="S37">
        <v>971510</v>
      </c>
      <c r="T37">
        <v>1769850</v>
      </c>
      <c r="U37">
        <v>3154040</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A1E3A-3345-405E-8955-183A85157CB3}">
  <sheetPr>
    <tabColor theme="5" tint="0.39997558519241921"/>
  </sheetPr>
  <dimension ref="A1:J32"/>
  <sheetViews>
    <sheetView topLeftCell="B1" workbookViewId="0">
      <selection activeCell="K8" sqref="K8"/>
    </sheetView>
  </sheetViews>
  <sheetFormatPr defaultRowHeight="15" x14ac:dyDescent="0.25"/>
  <cols>
    <col min="1" max="1" width="17.7109375" bestFit="1" customWidth="1"/>
    <col min="2" max="7" width="12.7109375" bestFit="1" customWidth="1"/>
    <col min="8" max="10" width="10" bestFit="1" customWidth="1"/>
  </cols>
  <sheetData>
    <row r="1" spans="1:10" x14ac:dyDescent="0.25">
      <c r="A1" t="s">
        <v>0</v>
      </c>
      <c r="B1" t="s">
        <v>1</v>
      </c>
      <c r="C1" t="s">
        <v>2</v>
      </c>
      <c r="D1" t="s">
        <v>3</v>
      </c>
      <c r="E1" t="s">
        <v>4</v>
      </c>
      <c r="F1" t="s">
        <v>5</v>
      </c>
      <c r="G1" t="s">
        <v>6</v>
      </c>
      <c r="H1" t="s">
        <v>7</v>
      </c>
      <c r="I1" t="s">
        <v>8</v>
      </c>
      <c r="J1" t="s">
        <v>9</v>
      </c>
    </row>
    <row r="2" spans="1:10" x14ac:dyDescent="0.25">
      <c r="A2" t="s">
        <v>10</v>
      </c>
      <c r="B2">
        <v>-228.00000762939453</v>
      </c>
      <c r="C2">
        <v>328.30000019073486</v>
      </c>
      <c r="D2">
        <v>532.40000915527344</v>
      </c>
      <c r="E2">
        <v>1358.2000122070313</v>
      </c>
      <c r="F2">
        <v>7819.7002563476563</v>
      </c>
      <c r="G2">
        <v>12492.400146484375</v>
      </c>
      <c r="H2">
        <v>-344</v>
      </c>
      <c r="I2">
        <v>-7830</v>
      </c>
      <c r="J2">
        <v>20070</v>
      </c>
    </row>
    <row r="3" spans="1:10" x14ac:dyDescent="0.25">
      <c r="A3" t="s">
        <v>11</v>
      </c>
      <c r="D3">
        <v>-382.89999580383301</v>
      </c>
      <c r="E3">
        <v>-723.80000305175781</v>
      </c>
      <c r="F3">
        <v>-755.10000610351563</v>
      </c>
      <c r="G3">
        <v>-340.90000152587891</v>
      </c>
      <c r="H3">
        <v>-1612</v>
      </c>
      <c r="I3">
        <v>-4340</v>
      </c>
      <c r="J3">
        <v>-2190</v>
      </c>
    </row>
    <row r="4" spans="1:10" x14ac:dyDescent="0.25">
      <c r="A4" t="s">
        <v>12</v>
      </c>
      <c r="B4">
        <v>52.899997711181641</v>
      </c>
      <c r="C4">
        <v>164.40000295639038</v>
      </c>
      <c r="D4">
        <v>72.899986267089844</v>
      </c>
      <c r="E4">
        <v>-69.300003051757813</v>
      </c>
      <c r="F4">
        <v>342.90000915527344</v>
      </c>
      <c r="G4">
        <v>2664.9000244140625</v>
      </c>
      <c r="H4">
        <v>-6008</v>
      </c>
      <c r="I4">
        <v>-3460</v>
      </c>
      <c r="J4">
        <v>-2200</v>
      </c>
    </row>
    <row r="5" spans="1:10" x14ac:dyDescent="0.25">
      <c r="A5" t="s">
        <v>13</v>
      </c>
      <c r="B5">
        <v>-86.399997711181641</v>
      </c>
      <c r="C5">
        <v>-940.40000915527344</v>
      </c>
      <c r="D5">
        <v>1207.5999755859375</v>
      </c>
      <c r="E5">
        <v>3307.800048828125</v>
      </c>
      <c r="F5">
        <v>5380.0999450683594</v>
      </c>
      <c r="G5">
        <v>8866.599853515625</v>
      </c>
      <c r="H5">
        <v>-8300</v>
      </c>
      <c r="I5">
        <v>-18550</v>
      </c>
      <c r="J5">
        <v>-19010</v>
      </c>
    </row>
    <row r="6" spans="1:10" x14ac:dyDescent="0.25">
      <c r="A6" t="s">
        <v>14</v>
      </c>
      <c r="G6">
        <v>1021.3000183105469</v>
      </c>
      <c r="H6">
        <v>-7213</v>
      </c>
      <c r="I6">
        <v>-9360</v>
      </c>
      <c r="J6">
        <v>-8410</v>
      </c>
    </row>
    <row r="7" spans="1:10" x14ac:dyDescent="0.25">
      <c r="A7" t="s">
        <v>15</v>
      </c>
      <c r="F7">
        <v>-3494.199951171875</v>
      </c>
      <c r="G7">
        <v>-7286.0999755859375</v>
      </c>
      <c r="H7">
        <v>-16643</v>
      </c>
      <c r="I7">
        <v>-26210</v>
      </c>
      <c r="J7">
        <v>-24770</v>
      </c>
    </row>
    <row r="8" spans="1:10" x14ac:dyDescent="0.25">
      <c r="A8" t="s">
        <v>16</v>
      </c>
      <c r="D8">
        <v>1.3000001907348633</v>
      </c>
      <c r="E8">
        <v>-130.80000305175781</v>
      </c>
      <c r="F8">
        <v>342.29999732971191</v>
      </c>
      <c r="G8">
        <v>761.5</v>
      </c>
      <c r="H8">
        <v>-162</v>
      </c>
      <c r="I8">
        <v>-930</v>
      </c>
      <c r="J8">
        <v>110</v>
      </c>
    </row>
    <row r="9" spans="1:10" x14ac:dyDescent="0.25">
      <c r="A9" t="s">
        <v>17</v>
      </c>
      <c r="B9">
        <v>-447.60000610351563</v>
      </c>
      <c r="C9">
        <v>596.69999694824219</v>
      </c>
      <c r="D9">
        <v>1530.9999847412109</v>
      </c>
      <c r="E9">
        <v>163.39997863769531</v>
      </c>
      <c r="F9">
        <v>8089.3999633789063</v>
      </c>
      <c r="G9">
        <v>20305.7001953125</v>
      </c>
      <c r="H9">
        <v>516</v>
      </c>
      <c r="I9">
        <v>8910</v>
      </c>
      <c r="J9">
        <v>-23990</v>
      </c>
    </row>
    <row r="10" spans="1:10" x14ac:dyDescent="0.25">
      <c r="A10" t="s">
        <v>18</v>
      </c>
      <c r="B10">
        <v>-230.20000076293945</v>
      </c>
      <c r="C10">
        <v>-315.69999885559082</v>
      </c>
      <c r="D10">
        <v>148.80000150203705</v>
      </c>
      <c r="E10">
        <v>658.49998784065247</v>
      </c>
      <c r="F10">
        <v>4163.6000366210938</v>
      </c>
      <c r="G10">
        <v>2622.5</v>
      </c>
      <c r="H10">
        <v>-4769</v>
      </c>
      <c r="I10">
        <v>10550</v>
      </c>
      <c r="J10">
        <v>27380</v>
      </c>
    </row>
    <row r="11" spans="1:10" x14ac:dyDescent="0.25">
      <c r="A11" t="s">
        <v>19</v>
      </c>
      <c r="B11">
        <v>-167.60000038146973</v>
      </c>
      <c r="C11">
        <v>-256.40000152587891</v>
      </c>
      <c r="D11">
        <v>215.70000648498535</v>
      </c>
      <c r="E11">
        <v>437.69999694824219</v>
      </c>
      <c r="F11">
        <v>1812.1999969482422</v>
      </c>
      <c r="G11">
        <v>5280.0999755859375</v>
      </c>
      <c r="H11">
        <v>25</v>
      </c>
      <c r="I11">
        <v>830</v>
      </c>
      <c r="J11">
        <v>3710</v>
      </c>
    </row>
    <row r="12" spans="1:10" x14ac:dyDescent="0.25">
      <c r="A12" t="s">
        <v>20</v>
      </c>
      <c r="B12">
        <v>60.200000047683716</v>
      </c>
      <c r="C12">
        <v>129.30000162124634</v>
      </c>
      <c r="D12">
        <v>174.09999847412109</v>
      </c>
      <c r="E12">
        <v>-2169.2000122070313</v>
      </c>
      <c r="F12">
        <v>-657.79998779296875</v>
      </c>
      <c r="G12">
        <v>-2038.9000244140625</v>
      </c>
      <c r="H12">
        <v>-7523</v>
      </c>
      <c r="I12">
        <v>-13680</v>
      </c>
      <c r="J12">
        <v>-7760</v>
      </c>
    </row>
    <row r="13" spans="1:10" x14ac:dyDescent="0.25">
      <c r="A13" t="s">
        <v>21</v>
      </c>
      <c r="H13">
        <v>5238</v>
      </c>
      <c r="I13">
        <v>-4530</v>
      </c>
      <c r="J13">
        <v>-12590</v>
      </c>
    </row>
    <row r="14" spans="1:10" x14ac:dyDescent="0.25">
      <c r="A14" t="s">
        <v>22</v>
      </c>
      <c r="B14">
        <v>-338.10000610351563</v>
      </c>
      <c r="C14">
        <v>259.30000305175781</v>
      </c>
      <c r="D14">
        <v>443.29999923706055</v>
      </c>
      <c r="E14">
        <v>287.5000114440918</v>
      </c>
      <c r="F14">
        <v>4396.2000122070313</v>
      </c>
      <c r="G14">
        <v>8317.699951171875</v>
      </c>
      <c r="H14">
        <v>-11877</v>
      </c>
      <c r="I14">
        <v>-12110</v>
      </c>
      <c r="J14">
        <v>-3300</v>
      </c>
    </row>
    <row r="15" spans="1:10" x14ac:dyDescent="0.25">
      <c r="A15" t="s">
        <v>23</v>
      </c>
      <c r="B15">
        <v>-36.599998474121094</v>
      </c>
      <c r="C15">
        <v>434.89999675750732</v>
      </c>
      <c r="D15">
        <v>1200.1999816894531</v>
      </c>
      <c r="E15">
        <v>1511.3999633789063</v>
      </c>
      <c r="F15">
        <v>7420.0999755859375</v>
      </c>
      <c r="G15">
        <v>13554.7001953125</v>
      </c>
      <c r="H15">
        <v>13221</v>
      </c>
      <c r="I15">
        <v>20430</v>
      </c>
      <c r="J15">
        <v>38750</v>
      </c>
    </row>
    <row r="16" spans="1:10" x14ac:dyDescent="0.25">
      <c r="A16" t="s">
        <v>24</v>
      </c>
      <c r="B16">
        <v>-711.40000915527344</v>
      </c>
      <c r="C16">
        <v>-125.5</v>
      </c>
      <c r="D16">
        <v>292.29999923706055</v>
      </c>
      <c r="E16">
        <v>830.70001220703125</v>
      </c>
      <c r="F16">
        <v>7721.2001342773438</v>
      </c>
      <c r="G16">
        <v>10132.10009765625</v>
      </c>
      <c r="H16">
        <v>-10170</v>
      </c>
      <c r="I16">
        <v>-26310</v>
      </c>
      <c r="J16">
        <v>-25300</v>
      </c>
    </row>
    <row r="17" spans="1:10" x14ac:dyDescent="0.25">
      <c r="A17" t="s">
        <v>25</v>
      </c>
      <c r="B17">
        <v>-549.30000305175781</v>
      </c>
      <c r="C17">
        <v>455.30001223087311</v>
      </c>
      <c r="D17">
        <v>945.60000991821289</v>
      </c>
      <c r="E17">
        <v>1182.1999893188477</v>
      </c>
      <c r="F17">
        <v>12365.199584960938</v>
      </c>
      <c r="G17">
        <v>33703.60009765625</v>
      </c>
      <c r="H17">
        <v>-1738</v>
      </c>
      <c r="I17">
        <v>5290</v>
      </c>
      <c r="J17">
        <v>18510</v>
      </c>
    </row>
    <row r="18" spans="1:10" x14ac:dyDescent="0.25">
      <c r="A18" t="s">
        <v>26</v>
      </c>
      <c r="B18">
        <v>-95.69999885559082</v>
      </c>
      <c r="C18">
        <v>-230</v>
      </c>
      <c r="D18">
        <v>-259.80000305175781</v>
      </c>
      <c r="E18">
        <v>-379.69998931884766</v>
      </c>
      <c r="F18">
        <v>13.700004577636719</v>
      </c>
      <c r="G18">
        <v>378.5</v>
      </c>
      <c r="H18">
        <v>-2160</v>
      </c>
      <c r="I18">
        <v>-4110</v>
      </c>
      <c r="J18">
        <v>-4720</v>
      </c>
    </row>
    <row r="19" spans="1:10" x14ac:dyDescent="0.25">
      <c r="A19" t="s">
        <v>27</v>
      </c>
      <c r="B19">
        <v>-74.500000953674316</v>
      </c>
      <c r="C19">
        <v>-203.20000076293945</v>
      </c>
      <c r="D19">
        <v>-205.49999618530273</v>
      </c>
      <c r="E19">
        <v>-212.90000343322754</v>
      </c>
      <c r="F19">
        <v>-158.29999923706055</v>
      </c>
      <c r="G19">
        <v>-188.10000228881836</v>
      </c>
      <c r="H19">
        <v>-445</v>
      </c>
      <c r="I19">
        <v>-460</v>
      </c>
      <c r="J19">
        <v>-3260</v>
      </c>
    </row>
    <row r="20" spans="1:10" x14ac:dyDescent="0.25">
      <c r="A20" t="s">
        <v>28</v>
      </c>
      <c r="D20">
        <v>-343.10000610351563</v>
      </c>
      <c r="E20">
        <v>-268.30000305175781</v>
      </c>
      <c r="F20">
        <v>-210.20000076293945</v>
      </c>
      <c r="G20">
        <v>479.79998779296875</v>
      </c>
      <c r="H20">
        <v>-556</v>
      </c>
      <c r="I20">
        <v>-860</v>
      </c>
      <c r="J20">
        <v>-10</v>
      </c>
    </row>
    <row r="21" spans="1:10" x14ac:dyDescent="0.25">
      <c r="A21" t="s">
        <v>29</v>
      </c>
      <c r="B21">
        <v>-62.000000238418579</v>
      </c>
      <c r="C21">
        <v>-155.39999771118164</v>
      </c>
      <c r="D21">
        <v>3.6999988555908203</v>
      </c>
      <c r="E21">
        <v>215.10000228881836</v>
      </c>
      <c r="F21">
        <v>51.79999828338623</v>
      </c>
      <c r="G21">
        <v>-484.50000151991844</v>
      </c>
      <c r="H21">
        <v>-1336</v>
      </c>
      <c r="I21">
        <v>-2500</v>
      </c>
      <c r="J21">
        <v>-2060</v>
      </c>
    </row>
    <row r="22" spans="1:10" x14ac:dyDescent="0.25">
      <c r="A22" t="s">
        <v>30</v>
      </c>
      <c r="B22">
        <v>-86.400000005960464</v>
      </c>
      <c r="C22">
        <v>229.09999847412109</v>
      </c>
      <c r="D22">
        <v>420.10000038146973</v>
      </c>
      <c r="E22">
        <v>1676.7999725341797</v>
      </c>
      <c r="F22">
        <v>6573.699951171875</v>
      </c>
      <c r="G22">
        <v>7753.400146484375</v>
      </c>
      <c r="H22">
        <v>-6464</v>
      </c>
      <c r="I22">
        <v>-14080</v>
      </c>
      <c r="J22">
        <v>-17510</v>
      </c>
    </row>
    <row r="23" spans="1:10" x14ac:dyDescent="0.25">
      <c r="A23" t="s">
        <v>31</v>
      </c>
      <c r="I23">
        <v>1140</v>
      </c>
      <c r="J23">
        <v>0</v>
      </c>
    </row>
    <row r="24" spans="1:10" x14ac:dyDescent="0.25">
      <c r="A24" t="s">
        <v>32</v>
      </c>
      <c r="B24">
        <v>-242.39999771118164</v>
      </c>
      <c r="C24">
        <v>141.09999942779541</v>
      </c>
      <c r="D24">
        <v>1490.2000122070313</v>
      </c>
      <c r="E24">
        <v>2594.5</v>
      </c>
      <c r="F24">
        <v>8197.099853515625</v>
      </c>
      <c r="G24">
        <v>13434.199951171875</v>
      </c>
      <c r="H24">
        <v>10205</v>
      </c>
      <c r="I24">
        <v>21210</v>
      </c>
      <c r="J24">
        <v>26580</v>
      </c>
    </row>
    <row r="25" spans="1:10" x14ac:dyDescent="0.25">
      <c r="A25" t="s">
        <v>33</v>
      </c>
      <c r="B25">
        <v>-198.5</v>
      </c>
      <c r="C25">
        <v>494.10000157356262</v>
      </c>
      <c r="D25">
        <v>32</v>
      </c>
      <c r="E25">
        <v>1536.9000244140625</v>
      </c>
      <c r="F25">
        <v>8083.9999389648438</v>
      </c>
      <c r="G25">
        <v>13787.300048828125</v>
      </c>
      <c r="H25">
        <v>512</v>
      </c>
      <c r="I25">
        <v>1170</v>
      </c>
      <c r="J25">
        <v>1250</v>
      </c>
    </row>
    <row r="26" spans="1:10" x14ac:dyDescent="0.25">
      <c r="A26" t="s">
        <v>34</v>
      </c>
      <c r="B26">
        <v>-34.100000381469727</v>
      </c>
      <c r="C26">
        <v>-92.80000114440918</v>
      </c>
      <c r="D26">
        <v>-113.79999923706055</v>
      </c>
      <c r="E26">
        <v>-145.29999923706055</v>
      </c>
      <c r="F26">
        <v>-27.100000739097595</v>
      </c>
      <c r="G26">
        <v>-600.19999694824219</v>
      </c>
      <c r="H26">
        <v>-946</v>
      </c>
      <c r="I26">
        <v>-1480</v>
      </c>
      <c r="J26">
        <v>-3470</v>
      </c>
    </row>
    <row r="27" spans="1:10" x14ac:dyDescent="0.25">
      <c r="A27" t="s">
        <v>35</v>
      </c>
      <c r="B27">
        <v>-363.29999923706055</v>
      </c>
      <c r="C27">
        <v>-25.800006866455078</v>
      </c>
      <c r="D27">
        <v>3210.5000610351563</v>
      </c>
      <c r="E27">
        <v>2944.9999694824219</v>
      </c>
      <c r="F27">
        <v>10304.39990234375</v>
      </c>
      <c r="G27">
        <v>12590.699951171875</v>
      </c>
      <c r="H27">
        <v>-8441</v>
      </c>
      <c r="I27">
        <v>3450</v>
      </c>
      <c r="J27">
        <v>8190</v>
      </c>
    </row>
    <row r="28" spans="1:10" x14ac:dyDescent="0.25">
      <c r="A28" t="s">
        <v>36</v>
      </c>
    </row>
    <row r="29" spans="1:10" x14ac:dyDescent="0.25">
      <c r="A29" t="s">
        <v>37</v>
      </c>
      <c r="B29">
        <v>-61.900000095367432</v>
      </c>
      <c r="C29">
        <v>-139.70000076293945</v>
      </c>
      <c r="D29">
        <v>-36.000000715255737</v>
      </c>
      <c r="E29">
        <v>-239.89999693632126</v>
      </c>
      <c r="F29">
        <v>-213.60000038146973</v>
      </c>
      <c r="G29">
        <v>16.599998474121094</v>
      </c>
      <c r="H29">
        <v>-2782</v>
      </c>
      <c r="I29">
        <v>-4840</v>
      </c>
      <c r="J29">
        <v>-9300</v>
      </c>
    </row>
    <row r="30" spans="1:10" x14ac:dyDescent="0.25">
      <c r="A30" t="s">
        <v>38</v>
      </c>
      <c r="B30">
        <v>-622.99998474121094</v>
      </c>
      <c r="C30">
        <v>-102.30000305175781</v>
      </c>
      <c r="D30">
        <v>3588.4000244140625</v>
      </c>
      <c r="E30">
        <v>6506.599853515625</v>
      </c>
      <c r="F30">
        <v>23751.80029296875</v>
      </c>
      <c r="G30">
        <v>36171.099609375</v>
      </c>
      <c r="H30">
        <v>-89</v>
      </c>
      <c r="I30">
        <v>-19400</v>
      </c>
      <c r="J30">
        <v>-81780</v>
      </c>
    </row>
    <row r="31" spans="1:10" x14ac:dyDescent="0.25">
      <c r="A31" t="s">
        <v>39</v>
      </c>
      <c r="G31">
        <v>1306.9999980926514</v>
      </c>
      <c r="H31">
        <v>-509</v>
      </c>
      <c r="I31">
        <v>220</v>
      </c>
      <c r="J31">
        <v>-5090</v>
      </c>
    </row>
    <row r="32" spans="1:10" x14ac:dyDescent="0.25">
      <c r="A32" t="s">
        <v>40</v>
      </c>
      <c r="B32">
        <v>559.39999389648438</v>
      </c>
      <c r="C32">
        <v>591.99999237060547</v>
      </c>
      <c r="D32">
        <v>2279.1999969482422</v>
      </c>
      <c r="E32">
        <v>3438.1999206542969</v>
      </c>
      <c r="F32">
        <v>18572.800048828125</v>
      </c>
      <c r="G32">
        <v>34221.3994140625</v>
      </c>
      <c r="H32">
        <v>32099</v>
      </c>
      <c r="I32">
        <v>68130</v>
      </c>
      <c r="J32">
        <v>43100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0B6C3-C530-44BC-81DC-5CB094AECDD1}">
  <sheetPr>
    <tabColor theme="4" tint="0.39997558519241921"/>
  </sheetPr>
  <dimension ref="A1:U35"/>
  <sheetViews>
    <sheetView topLeftCell="A11" workbookViewId="0">
      <selection sqref="A1:J32"/>
    </sheetView>
  </sheetViews>
  <sheetFormatPr defaultRowHeight="15" x14ac:dyDescent="0.25"/>
  <cols>
    <col min="1" max="1" width="17.7109375" bestFit="1" customWidth="1"/>
    <col min="2" max="10" width="10" bestFit="1" customWidth="1"/>
    <col min="12" max="12" width="17.7109375" bestFit="1" customWidth="1"/>
    <col min="13" max="21" width="14.42578125" bestFit="1" customWidth="1"/>
  </cols>
  <sheetData>
    <row r="1" spans="1:21" x14ac:dyDescent="0.25">
      <c r="A1" t="s">
        <v>0</v>
      </c>
      <c r="B1" t="s">
        <v>1</v>
      </c>
      <c r="C1" t="s">
        <v>2</v>
      </c>
      <c r="D1" t="s">
        <v>3</v>
      </c>
      <c r="E1" t="s">
        <v>4</v>
      </c>
      <c r="F1" t="s">
        <v>5</v>
      </c>
      <c r="G1" t="s">
        <v>6</v>
      </c>
      <c r="H1" t="s">
        <v>7</v>
      </c>
      <c r="I1" t="s">
        <v>8</v>
      </c>
      <c r="J1" t="s">
        <v>9</v>
      </c>
    </row>
    <row r="2" spans="1:21" x14ac:dyDescent="0.25">
      <c r="A2" t="s">
        <v>10</v>
      </c>
      <c r="B2">
        <v>2915</v>
      </c>
      <c r="C2">
        <v>6396</v>
      </c>
      <c r="D2">
        <v>10352</v>
      </c>
      <c r="E2">
        <v>17353</v>
      </c>
      <c r="F2">
        <v>30801</v>
      </c>
      <c r="G2">
        <v>45428</v>
      </c>
      <c r="H2">
        <v>71846</v>
      </c>
      <c r="I2">
        <v>146250</v>
      </c>
      <c r="J2">
        <v>201780</v>
      </c>
    </row>
    <row r="3" spans="1:21" x14ac:dyDescent="0.25">
      <c r="A3" t="s">
        <v>11</v>
      </c>
      <c r="B3">
        <v>0</v>
      </c>
      <c r="C3">
        <v>180</v>
      </c>
      <c r="D3">
        <v>504</v>
      </c>
      <c r="E3">
        <v>850</v>
      </c>
      <c r="F3">
        <v>1355</v>
      </c>
      <c r="G3">
        <v>1815</v>
      </c>
      <c r="H3">
        <v>3188</v>
      </c>
      <c r="I3">
        <v>6780</v>
      </c>
      <c r="J3">
        <v>12700</v>
      </c>
      <c r="L3" t="s">
        <v>41</v>
      </c>
      <c r="M3" t="s">
        <v>42</v>
      </c>
      <c r="N3" t="s">
        <v>43</v>
      </c>
      <c r="O3" t="s">
        <v>44</v>
      </c>
      <c r="P3" t="s">
        <v>45</v>
      </c>
      <c r="Q3" t="s">
        <v>46</v>
      </c>
      <c r="R3" t="s">
        <v>47</v>
      </c>
      <c r="S3" t="s">
        <v>48</v>
      </c>
      <c r="T3" t="s">
        <v>49</v>
      </c>
      <c r="U3" t="s">
        <v>50</v>
      </c>
    </row>
    <row r="4" spans="1:21" x14ac:dyDescent="0.25">
      <c r="A4" t="s">
        <v>12</v>
      </c>
      <c r="B4">
        <v>901</v>
      </c>
      <c r="C4">
        <v>2127</v>
      </c>
      <c r="D4">
        <v>3541</v>
      </c>
      <c r="E4">
        <v>5888</v>
      </c>
      <c r="F4">
        <v>8391</v>
      </c>
      <c r="G4">
        <v>13054</v>
      </c>
      <c r="H4">
        <v>20503</v>
      </c>
      <c r="I4">
        <v>37350</v>
      </c>
      <c r="J4">
        <v>82900</v>
      </c>
      <c r="L4" s="1" t="s">
        <v>10</v>
      </c>
      <c r="M4">
        <v>2915</v>
      </c>
      <c r="N4">
        <v>6396</v>
      </c>
      <c r="O4">
        <v>10352</v>
      </c>
      <c r="P4">
        <v>17353</v>
      </c>
      <c r="Q4">
        <v>30801</v>
      </c>
      <c r="R4">
        <v>45428</v>
      </c>
      <c r="S4">
        <v>71846</v>
      </c>
      <c r="T4">
        <v>146250</v>
      </c>
      <c r="U4">
        <v>201780</v>
      </c>
    </row>
    <row r="5" spans="1:21" x14ac:dyDescent="0.25">
      <c r="A5" t="s">
        <v>13</v>
      </c>
      <c r="B5">
        <v>2400</v>
      </c>
      <c r="C5">
        <v>4773</v>
      </c>
      <c r="D5">
        <v>9330</v>
      </c>
      <c r="E5">
        <v>13897</v>
      </c>
      <c r="F5">
        <v>22081</v>
      </c>
      <c r="G5">
        <v>26680</v>
      </c>
      <c r="H5">
        <v>39722</v>
      </c>
      <c r="I5">
        <v>77630</v>
      </c>
      <c r="J5">
        <v>188880</v>
      </c>
      <c r="L5" s="1" t="s">
        <v>11</v>
      </c>
      <c r="M5">
        <v>0</v>
      </c>
      <c r="N5">
        <v>180</v>
      </c>
      <c r="O5">
        <v>504</v>
      </c>
      <c r="P5">
        <v>850</v>
      </c>
      <c r="Q5">
        <v>1355</v>
      </c>
      <c r="R5">
        <v>1815</v>
      </c>
      <c r="S5">
        <v>3188</v>
      </c>
      <c r="T5">
        <v>6780</v>
      </c>
      <c r="U5">
        <v>12700</v>
      </c>
    </row>
    <row r="6" spans="1:21" x14ac:dyDescent="0.25">
      <c r="A6" t="s">
        <v>14</v>
      </c>
      <c r="B6">
        <v>0</v>
      </c>
      <c r="C6">
        <v>0</v>
      </c>
      <c r="D6">
        <v>0</v>
      </c>
      <c r="E6">
        <v>0</v>
      </c>
      <c r="F6">
        <v>0</v>
      </c>
      <c r="G6">
        <v>9467</v>
      </c>
      <c r="H6">
        <v>20584</v>
      </c>
      <c r="I6">
        <v>47180</v>
      </c>
      <c r="J6">
        <v>105720</v>
      </c>
      <c r="L6" s="1" t="s">
        <v>12</v>
      </c>
      <c r="M6">
        <v>901</v>
      </c>
      <c r="N6">
        <v>2127</v>
      </c>
      <c r="O6">
        <v>3541</v>
      </c>
      <c r="P6">
        <v>5888</v>
      </c>
      <c r="Q6">
        <v>8391</v>
      </c>
      <c r="R6">
        <v>13054</v>
      </c>
      <c r="S6">
        <v>20503</v>
      </c>
      <c r="T6">
        <v>37350</v>
      </c>
      <c r="U6">
        <v>82900</v>
      </c>
    </row>
    <row r="7" spans="1:21" x14ac:dyDescent="0.25">
      <c r="A7" t="s">
        <v>15</v>
      </c>
      <c r="B7">
        <v>0</v>
      </c>
      <c r="C7">
        <v>0</v>
      </c>
      <c r="D7">
        <v>0</v>
      </c>
      <c r="E7">
        <v>2906</v>
      </c>
      <c r="F7">
        <v>8463</v>
      </c>
      <c r="G7">
        <v>12946</v>
      </c>
      <c r="H7">
        <v>21325</v>
      </c>
      <c r="I7">
        <v>43450</v>
      </c>
      <c r="J7">
        <v>70010</v>
      </c>
      <c r="L7" s="1" t="s">
        <v>13</v>
      </c>
      <c r="M7">
        <v>2400</v>
      </c>
      <c r="N7">
        <v>4773</v>
      </c>
      <c r="O7">
        <v>9330</v>
      </c>
      <c r="P7">
        <v>13897</v>
      </c>
      <c r="Q7">
        <v>22081</v>
      </c>
      <c r="R7">
        <v>26680</v>
      </c>
      <c r="S7">
        <v>39722</v>
      </c>
      <c r="T7">
        <v>77630</v>
      </c>
      <c r="U7">
        <v>188880</v>
      </c>
    </row>
    <row r="8" spans="1:21" x14ac:dyDescent="0.25">
      <c r="A8" t="s">
        <v>16</v>
      </c>
      <c r="B8">
        <v>0</v>
      </c>
      <c r="C8">
        <v>177</v>
      </c>
      <c r="D8">
        <v>601</v>
      </c>
      <c r="E8">
        <v>888</v>
      </c>
      <c r="F8">
        <v>1527</v>
      </c>
      <c r="G8">
        <v>2373</v>
      </c>
      <c r="H8">
        <v>3812</v>
      </c>
      <c r="I8">
        <v>7640</v>
      </c>
      <c r="J8">
        <v>13900</v>
      </c>
      <c r="L8" s="1" t="s">
        <v>14</v>
      </c>
      <c r="M8">
        <v>0</v>
      </c>
      <c r="N8">
        <v>0</v>
      </c>
      <c r="O8">
        <v>0</v>
      </c>
      <c r="P8">
        <v>0</v>
      </c>
      <c r="Q8">
        <v>0</v>
      </c>
      <c r="R8">
        <v>9467</v>
      </c>
      <c r="S8">
        <v>20584</v>
      </c>
      <c r="T8">
        <v>47180</v>
      </c>
      <c r="U8">
        <v>105720</v>
      </c>
    </row>
    <row r="9" spans="1:21" x14ac:dyDescent="0.25">
      <c r="A9" t="s">
        <v>17</v>
      </c>
      <c r="B9">
        <v>2190</v>
      </c>
      <c r="C9">
        <v>4676</v>
      </c>
      <c r="D9">
        <v>7653</v>
      </c>
      <c r="E9">
        <v>12239</v>
      </c>
      <c r="F9">
        <v>23201</v>
      </c>
      <c r="G9">
        <v>35879</v>
      </c>
      <c r="H9">
        <v>49119</v>
      </c>
      <c r="I9">
        <v>100290</v>
      </c>
      <c r="J9">
        <v>189820</v>
      </c>
      <c r="L9" s="1" t="s">
        <v>15</v>
      </c>
      <c r="M9">
        <v>0</v>
      </c>
      <c r="N9">
        <v>0</v>
      </c>
      <c r="O9">
        <v>0</v>
      </c>
      <c r="P9">
        <v>2906</v>
      </c>
      <c r="Q9">
        <v>8463</v>
      </c>
      <c r="R9">
        <v>12946</v>
      </c>
      <c r="S9">
        <v>21325</v>
      </c>
      <c r="T9">
        <v>43450</v>
      </c>
      <c r="U9">
        <v>70010</v>
      </c>
    </row>
    <row r="10" spans="1:21" x14ac:dyDescent="0.25">
      <c r="A10" t="s">
        <v>18</v>
      </c>
      <c r="B10">
        <v>787</v>
      </c>
      <c r="C10">
        <v>1498</v>
      </c>
      <c r="D10">
        <v>2902</v>
      </c>
      <c r="E10">
        <v>5050</v>
      </c>
      <c r="F10">
        <v>8503</v>
      </c>
      <c r="G10">
        <v>12690</v>
      </c>
      <c r="H10">
        <v>21187</v>
      </c>
      <c r="I10">
        <v>53080</v>
      </c>
      <c r="J10">
        <v>94550</v>
      </c>
      <c r="L10" s="1" t="s">
        <v>16</v>
      </c>
      <c r="M10">
        <v>0</v>
      </c>
      <c r="N10">
        <v>177</v>
      </c>
      <c r="O10">
        <v>601</v>
      </c>
      <c r="P10">
        <v>888</v>
      </c>
      <c r="Q10">
        <v>1527</v>
      </c>
      <c r="R10">
        <v>2373</v>
      </c>
      <c r="S10">
        <v>3812</v>
      </c>
      <c r="T10">
        <v>7640</v>
      </c>
      <c r="U10">
        <v>13900</v>
      </c>
    </row>
    <row r="11" spans="1:21" x14ac:dyDescent="0.25">
      <c r="A11" t="s">
        <v>19</v>
      </c>
      <c r="B11">
        <v>486</v>
      </c>
      <c r="C11">
        <v>952</v>
      </c>
      <c r="D11">
        <v>1710</v>
      </c>
      <c r="E11">
        <v>2814</v>
      </c>
      <c r="F11">
        <v>5490</v>
      </c>
      <c r="G11">
        <v>8196</v>
      </c>
      <c r="H11">
        <v>12202</v>
      </c>
      <c r="I11">
        <v>21500</v>
      </c>
      <c r="J11">
        <v>35870</v>
      </c>
      <c r="L11" s="1" t="s">
        <v>17</v>
      </c>
      <c r="M11">
        <v>2190</v>
      </c>
      <c r="N11">
        <v>4676</v>
      </c>
      <c r="O11">
        <v>7653</v>
      </c>
      <c r="P11">
        <v>12239</v>
      </c>
      <c r="Q11">
        <v>23201</v>
      </c>
      <c r="R11">
        <v>35879</v>
      </c>
      <c r="S11">
        <v>49119</v>
      </c>
      <c r="T11">
        <v>100290</v>
      </c>
      <c r="U11">
        <v>189820</v>
      </c>
    </row>
    <row r="12" spans="1:21" x14ac:dyDescent="0.25">
      <c r="A12" t="s">
        <v>20</v>
      </c>
      <c r="B12">
        <v>587</v>
      </c>
      <c r="C12">
        <v>1286</v>
      </c>
      <c r="D12">
        <v>2304</v>
      </c>
      <c r="E12">
        <v>4058</v>
      </c>
      <c r="F12">
        <v>6238</v>
      </c>
      <c r="G12">
        <v>9376</v>
      </c>
      <c r="H12">
        <v>16590</v>
      </c>
      <c r="I12">
        <v>28680</v>
      </c>
      <c r="J12">
        <v>46670</v>
      </c>
      <c r="L12" s="1" t="s">
        <v>18</v>
      </c>
      <c r="M12">
        <v>787</v>
      </c>
      <c r="N12">
        <v>1498</v>
      </c>
      <c r="O12">
        <v>2902</v>
      </c>
      <c r="P12">
        <v>5050</v>
      </c>
      <c r="Q12">
        <v>8503</v>
      </c>
      <c r="R12">
        <v>12690</v>
      </c>
      <c r="S12">
        <v>21187</v>
      </c>
      <c r="T12">
        <v>53080</v>
      </c>
      <c r="U12">
        <v>94550</v>
      </c>
    </row>
    <row r="13" spans="1:21" x14ac:dyDescent="0.25">
      <c r="A13" t="s">
        <v>21</v>
      </c>
      <c r="B13">
        <v>0</v>
      </c>
      <c r="C13">
        <v>0</v>
      </c>
      <c r="D13">
        <v>0</v>
      </c>
      <c r="E13">
        <v>0</v>
      </c>
      <c r="F13">
        <v>0</v>
      </c>
      <c r="G13">
        <v>12951</v>
      </c>
      <c r="H13">
        <v>26659</v>
      </c>
      <c r="I13">
        <v>42930</v>
      </c>
      <c r="J13">
        <v>75630</v>
      </c>
      <c r="L13" s="1" t="s">
        <v>19</v>
      </c>
      <c r="M13">
        <v>486</v>
      </c>
      <c r="N13">
        <v>952</v>
      </c>
      <c r="O13">
        <v>1710</v>
      </c>
      <c r="P13">
        <v>2814</v>
      </c>
      <c r="Q13">
        <v>5490</v>
      </c>
      <c r="R13">
        <v>8196</v>
      </c>
      <c r="S13">
        <v>12202</v>
      </c>
      <c r="T13">
        <v>21500</v>
      </c>
      <c r="U13">
        <v>35870</v>
      </c>
    </row>
    <row r="14" spans="1:21" x14ac:dyDescent="0.25">
      <c r="A14" t="s">
        <v>22</v>
      </c>
      <c r="B14">
        <v>1758</v>
      </c>
      <c r="C14">
        <v>4179</v>
      </c>
      <c r="D14">
        <v>7116</v>
      </c>
      <c r="E14">
        <v>13064</v>
      </c>
      <c r="F14">
        <v>22066</v>
      </c>
      <c r="G14">
        <v>31068</v>
      </c>
      <c r="H14">
        <v>53490</v>
      </c>
      <c r="I14">
        <v>106600</v>
      </c>
      <c r="J14">
        <v>193610</v>
      </c>
      <c r="L14" s="1" t="s">
        <v>20</v>
      </c>
      <c r="M14">
        <v>587</v>
      </c>
      <c r="N14">
        <v>1286</v>
      </c>
      <c r="O14">
        <v>2304</v>
      </c>
      <c r="P14">
        <v>4058</v>
      </c>
      <c r="Q14">
        <v>6238</v>
      </c>
      <c r="R14">
        <v>9376</v>
      </c>
      <c r="S14">
        <v>16590</v>
      </c>
      <c r="T14">
        <v>28680</v>
      </c>
      <c r="U14">
        <v>46670</v>
      </c>
    </row>
    <row r="15" spans="1:21" x14ac:dyDescent="0.25">
      <c r="A15" t="s">
        <v>23</v>
      </c>
      <c r="B15">
        <v>1813</v>
      </c>
      <c r="C15">
        <v>3454</v>
      </c>
      <c r="D15">
        <v>5377</v>
      </c>
      <c r="E15">
        <v>8930</v>
      </c>
      <c r="F15">
        <v>17546</v>
      </c>
      <c r="G15">
        <v>22436</v>
      </c>
      <c r="H15">
        <v>31067</v>
      </c>
      <c r="I15">
        <v>55250</v>
      </c>
      <c r="J15">
        <v>113570</v>
      </c>
      <c r="L15" s="1" t="s">
        <v>21</v>
      </c>
      <c r="M15">
        <v>0</v>
      </c>
      <c r="N15">
        <v>0</v>
      </c>
      <c r="O15">
        <v>0</v>
      </c>
      <c r="P15">
        <v>0</v>
      </c>
      <c r="Q15">
        <v>0</v>
      </c>
      <c r="R15">
        <v>12951</v>
      </c>
      <c r="S15">
        <v>26659</v>
      </c>
      <c r="T15">
        <v>42930</v>
      </c>
      <c r="U15">
        <v>75630</v>
      </c>
    </row>
    <row r="16" spans="1:21" x14ac:dyDescent="0.25">
      <c r="A16" t="s">
        <v>24</v>
      </c>
      <c r="B16">
        <v>2077</v>
      </c>
      <c r="C16">
        <v>4620</v>
      </c>
      <c r="D16">
        <v>8790</v>
      </c>
      <c r="E16">
        <v>14798</v>
      </c>
      <c r="F16">
        <v>25193</v>
      </c>
      <c r="G16">
        <v>27105</v>
      </c>
      <c r="H16">
        <v>39951</v>
      </c>
      <c r="I16">
        <v>82900</v>
      </c>
      <c r="J16">
        <v>185930</v>
      </c>
      <c r="L16" s="1" t="s">
        <v>22</v>
      </c>
      <c r="M16">
        <v>1758</v>
      </c>
      <c r="N16">
        <v>4179</v>
      </c>
      <c r="O16">
        <v>7116</v>
      </c>
      <c r="P16">
        <v>13064</v>
      </c>
      <c r="Q16">
        <v>22066</v>
      </c>
      <c r="R16">
        <v>31068</v>
      </c>
      <c r="S16">
        <v>53490</v>
      </c>
      <c r="T16">
        <v>106600</v>
      </c>
      <c r="U16">
        <v>193610</v>
      </c>
    </row>
    <row r="17" spans="1:21" x14ac:dyDescent="0.25">
      <c r="A17" t="s">
        <v>25</v>
      </c>
      <c r="B17">
        <v>3914</v>
      </c>
      <c r="C17">
        <v>8485</v>
      </c>
      <c r="D17">
        <v>14776</v>
      </c>
      <c r="E17">
        <v>26849</v>
      </c>
      <c r="F17">
        <v>44055</v>
      </c>
      <c r="G17">
        <v>65462</v>
      </c>
      <c r="H17">
        <v>102698</v>
      </c>
      <c r="I17">
        <v>198820</v>
      </c>
      <c r="J17">
        <v>358570</v>
      </c>
      <c r="L17" s="1" t="s">
        <v>23</v>
      </c>
      <c r="M17">
        <v>1813</v>
      </c>
      <c r="N17">
        <v>3454</v>
      </c>
      <c r="O17">
        <v>5377</v>
      </c>
      <c r="P17">
        <v>8930</v>
      </c>
      <c r="Q17">
        <v>17546</v>
      </c>
      <c r="R17">
        <v>22436</v>
      </c>
      <c r="S17">
        <v>31067</v>
      </c>
      <c r="T17">
        <v>55250</v>
      </c>
      <c r="U17">
        <v>113570</v>
      </c>
    </row>
    <row r="18" spans="1:21" x14ac:dyDescent="0.25">
      <c r="A18" t="s">
        <v>26</v>
      </c>
      <c r="B18">
        <v>193</v>
      </c>
      <c r="C18">
        <v>374</v>
      </c>
      <c r="D18">
        <v>642</v>
      </c>
      <c r="E18">
        <v>954</v>
      </c>
      <c r="F18">
        <v>1796</v>
      </c>
      <c r="G18">
        <v>2164</v>
      </c>
      <c r="H18">
        <v>4032</v>
      </c>
      <c r="I18">
        <v>6940</v>
      </c>
      <c r="J18">
        <v>12030</v>
      </c>
      <c r="L18" s="1" t="s">
        <v>24</v>
      </c>
      <c r="M18">
        <v>2077</v>
      </c>
      <c r="N18">
        <v>4620</v>
      </c>
      <c r="O18">
        <v>8790</v>
      </c>
      <c r="P18">
        <v>14798</v>
      </c>
      <c r="Q18">
        <v>25193</v>
      </c>
      <c r="R18">
        <v>27105</v>
      </c>
      <c r="S18">
        <v>39951</v>
      </c>
      <c r="T18">
        <v>82900</v>
      </c>
      <c r="U18">
        <v>185930</v>
      </c>
    </row>
    <row r="19" spans="1:21" x14ac:dyDescent="0.25">
      <c r="A19" t="s">
        <v>27</v>
      </c>
      <c r="B19">
        <v>159</v>
      </c>
      <c r="C19">
        <v>294</v>
      </c>
      <c r="D19">
        <v>598</v>
      </c>
      <c r="E19">
        <v>940</v>
      </c>
      <c r="F19">
        <v>1544</v>
      </c>
      <c r="G19">
        <v>2353</v>
      </c>
      <c r="H19">
        <v>3420</v>
      </c>
      <c r="I19">
        <v>6710</v>
      </c>
      <c r="J19">
        <v>15180</v>
      </c>
      <c r="L19" s="1" t="s">
        <v>25</v>
      </c>
      <c r="M19">
        <v>3914</v>
      </c>
      <c r="N19">
        <v>8485</v>
      </c>
      <c r="O19">
        <v>14776</v>
      </c>
      <c r="P19">
        <v>26849</v>
      </c>
      <c r="Q19">
        <v>44055</v>
      </c>
      <c r="R19">
        <v>65462</v>
      </c>
      <c r="S19">
        <v>102698</v>
      </c>
      <c r="T19">
        <v>198820</v>
      </c>
      <c r="U19">
        <v>358570</v>
      </c>
    </row>
    <row r="20" spans="1:21" x14ac:dyDescent="0.25">
      <c r="A20" t="s">
        <v>28</v>
      </c>
      <c r="B20">
        <v>0</v>
      </c>
      <c r="C20">
        <v>212</v>
      </c>
      <c r="D20">
        <v>573</v>
      </c>
      <c r="E20">
        <v>943</v>
      </c>
      <c r="F20">
        <v>1548</v>
      </c>
      <c r="G20">
        <v>2261</v>
      </c>
      <c r="H20">
        <v>3107</v>
      </c>
      <c r="I20">
        <v>5860</v>
      </c>
      <c r="J20">
        <v>10520</v>
      </c>
      <c r="L20" s="1" t="s">
        <v>26</v>
      </c>
      <c r="M20">
        <v>193</v>
      </c>
      <c r="N20">
        <v>374</v>
      </c>
      <c r="O20">
        <v>642</v>
      </c>
      <c r="P20">
        <v>954</v>
      </c>
      <c r="Q20">
        <v>1796</v>
      </c>
      <c r="R20">
        <v>2164</v>
      </c>
      <c r="S20">
        <v>4032</v>
      </c>
      <c r="T20">
        <v>6940</v>
      </c>
      <c r="U20">
        <v>12030</v>
      </c>
    </row>
    <row r="21" spans="1:21" x14ac:dyDescent="0.25">
      <c r="A21" t="s">
        <v>29</v>
      </c>
      <c r="B21">
        <v>188</v>
      </c>
      <c r="C21">
        <v>406</v>
      </c>
      <c r="D21">
        <v>696</v>
      </c>
      <c r="E21">
        <v>1156</v>
      </c>
      <c r="F21">
        <v>1617</v>
      </c>
      <c r="G21">
        <v>2340</v>
      </c>
      <c r="H21">
        <v>3400</v>
      </c>
      <c r="I21">
        <v>5480</v>
      </c>
      <c r="J21">
        <v>11240</v>
      </c>
      <c r="L21" s="1" t="s">
        <v>27</v>
      </c>
      <c r="M21">
        <v>159</v>
      </c>
      <c r="N21">
        <v>294</v>
      </c>
      <c r="O21">
        <v>598</v>
      </c>
      <c r="P21">
        <v>940</v>
      </c>
      <c r="Q21">
        <v>1544</v>
      </c>
      <c r="R21">
        <v>2353</v>
      </c>
      <c r="S21">
        <v>3420</v>
      </c>
      <c r="T21">
        <v>6710</v>
      </c>
      <c r="U21">
        <v>15180</v>
      </c>
    </row>
    <row r="22" spans="1:21" x14ac:dyDescent="0.25">
      <c r="A22" t="s">
        <v>30</v>
      </c>
      <c r="B22">
        <v>1359</v>
      </c>
      <c r="C22">
        <v>2375</v>
      </c>
      <c r="D22">
        <v>4204</v>
      </c>
      <c r="E22">
        <v>7291</v>
      </c>
      <c r="F22">
        <v>13238</v>
      </c>
      <c r="G22">
        <v>16757</v>
      </c>
      <c r="H22">
        <v>24307</v>
      </c>
      <c r="I22">
        <v>56900</v>
      </c>
      <c r="J22">
        <v>116880</v>
      </c>
      <c r="L22" s="1" t="s">
        <v>28</v>
      </c>
      <c r="M22">
        <v>0</v>
      </c>
      <c r="N22">
        <v>212</v>
      </c>
      <c r="O22">
        <v>573</v>
      </c>
      <c r="P22">
        <v>943</v>
      </c>
      <c r="Q22">
        <v>1548</v>
      </c>
      <c r="R22">
        <v>2261</v>
      </c>
      <c r="S22">
        <v>3107</v>
      </c>
      <c r="T22">
        <v>5860</v>
      </c>
      <c r="U22">
        <v>10520</v>
      </c>
    </row>
    <row r="23" spans="1:21" x14ac:dyDescent="0.25">
      <c r="A23" t="s">
        <v>31</v>
      </c>
      <c r="B23">
        <v>0</v>
      </c>
      <c r="C23">
        <v>0</v>
      </c>
      <c r="D23">
        <v>0</v>
      </c>
      <c r="E23">
        <v>0</v>
      </c>
      <c r="F23">
        <v>0</v>
      </c>
      <c r="G23">
        <v>0</v>
      </c>
      <c r="H23">
        <v>2524</v>
      </c>
      <c r="I23">
        <v>5710</v>
      </c>
      <c r="J23">
        <v>8340</v>
      </c>
      <c r="L23" s="1" t="s">
        <v>29</v>
      </c>
      <c r="M23">
        <v>188</v>
      </c>
      <c r="N23">
        <v>406</v>
      </c>
      <c r="O23">
        <v>696</v>
      </c>
      <c r="P23">
        <v>1156</v>
      </c>
      <c r="Q23">
        <v>1617</v>
      </c>
      <c r="R23">
        <v>2340</v>
      </c>
      <c r="S23">
        <v>3400</v>
      </c>
      <c r="T23">
        <v>5480</v>
      </c>
      <c r="U23">
        <v>11240</v>
      </c>
    </row>
    <row r="24" spans="1:21" x14ac:dyDescent="0.25">
      <c r="A24" t="s">
        <v>32</v>
      </c>
      <c r="B24">
        <v>1178</v>
      </c>
      <c r="C24">
        <v>2033</v>
      </c>
      <c r="D24">
        <v>3975</v>
      </c>
      <c r="E24">
        <v>5725</v>
      </c>
      <c r="F24">
        <v>9251</v>
      </c>
      <c r="G24">
        <v>14132</v>
      </c>
      <c r="H24">
        <v>17496</v>
      </c>
      <c r="I24">
        <v>32290</v>
      </c>
      <c r="J24">
        <v>61960</v>
      </c>
      <c r="L24" s="1" t="s">
        <v>30</v>
      </c>
      <c r="M24">
        <v>1359</v>
      </c>
      <c r="N24">
        <v>2375</v>
      </c>
      <c r="O24">
        <v>4204</v>
      </c>
      <c r="P24">
        <v>7291</v>
      </c>
      <c r="Q24">
        <v>13238</v>
      </c>
      <c r="R24">
        <v>16757</v>
      </c>
      <c r="S24">
        <v>24307</v>
      </c>
      <c r="T24">
        <v>56900</v>
      </c>
      <c r="U24">
        <v>116880</v>
      </c>
    </row>
    <row r="25" spans="1:21" x14ac:dyDescent="0.25">
      <c r="A25" t="s">
        <v>33</v>
      </c>
      <c r="B25">
        <v>1790</v>
      </c>
      <c r="C25">
        <v>3803</v>
      </c>
      <c r="D25">
        <v>6719</v>
      </c>
      <c r="E25">
        <v>12379</v>
      </c>
      <c r="F25">
        <v>21351</v>
      </c>
      <c r="G25">
        <v>32214</v>
      </c>
      <c r="H25">
        <v>48028</v>
      </c>
      <c r="I25">
        <v>91650</v>
      </c>
      <c r="J25">
        <v>202910</v>
      </c>
      <c r="L25" s="1" t="s">
        <v>31</v>
      </c>
      <c r="M25">
        <v>0</v>
      </c>
      <c r="N25">
        <v>0</v>
      </c>
      <c r="O25">
        <v>0</v>
      </c>
      <c r="P25">
        <v>0</v>
      </c>
      <c r="Q25">
        <v>0</v>
      </c>
      <c r="R25">
        <v>0</v>
      </c>
      <c r="S25">
        <v>2524</v>
      </c>
      <c r="T25">
        <v>5710</v>
      </c>
      <c r="U25">
        <v>8340</v>
      </c>
    </row>
    <row r="26" spans="1:21" x14ac:dyDescent="0.25">
      <c r="A26" t="s">
        <v>34</v>
      </c>
      <c r="B26">
        <v>47</v>
      </c>
      <c r="C26">
        <v>141</v>
      </c>
      <c r="D26">
        <v>247</v>
      </c>
      <c r="E26">
        <v>423</v>
      </c>
      <c r="F26">
        <v>853</v>
      </c>
      <c r="G26">
        <v>1327</v>
      </c>
      <c r="H26">
        <v>2190</v>
      </c>
      <c r="I26">
        <v>4340</v>
      </c>
      <c r="J26">
        <v>7460</v>
      </c>
      <c r="L26" s="1" t="s">
        <v>32</v>
      </c>
      <c r="M26">
        <v>1178</v>
      </c>
      <c r="N26">
        <v>2033</v>
      </c>
      <c r="O26">
        <v>3975</v>
      </c>
      <c r="P26">
        <v>5725</v>
      </c>
      <c r="Q26">
        <v>9251</v>
      </c>
      <c r="R26">
        <v>14132</v>
      </c>
      <c r="S26">
        <v>17496</v>
      </c>
      <c r="T26">
        <v>32290</v>
      </c>
      <c r="U26">
        <v>61960</v>
      </c>
    </row>
    <row r="27" spans="1:21" x14ac:dyDescent="0.25">
      <c r="A27" t="s">
        <v>35</v>
      </c>
      <c r="B27">
        <v>2840</v>
      </c>
      <c r="C27">
        <v>5710</v>
      </c>
      <c r="D27">
        <v>10678</v>
      </c>
      <c r="E27">
        <v>17875</v>
      </c>
      <c r="F27">
        <v>29879</v>
      </c>
      <c r="G27">
        <v>40056</v>
      </c>
      <c r="H27">
        <v>64829</v>
      </c>
      <c r="I27">
        <v>134630</v>
      </c>
      <c r="J27">
        <v>241130</v>
      </c>
      <c r="L27" s="1" t="s">
        <v>33</v>
      </c>
      <c r="M27">
        <v>1790</v>
      </c>
      <c r="N27">
        <v>3803</v>
      </c>
      <c r="O27">
        <v>6719</v>
      </c>
      <c r="P27">
        <v>12379</v>
      </c>
      <c r="Q27">
        <v>21351</v>
      </c>
      <c r="R27">
        <v>32214</v>
      </c>
      <c r="S27">
        <v>48028</v>
      </c>
      <c r="T27">
        <v>91650</v>
      </c>
      <c r="U27">
        <v>202910</v>
      </c>
    </row>
    <row r="28" spans="1:21" x14ac:dyDescent="0.25">
      <c r="A28" t="s">
        <v>36</v>
      </c>
      <c r="L28" s="1" t="s">
        <v>34</v>
      </c>
      <c r="M28">
        <v>47</v>
      </c>
      <c r="N28">
        <v>141</v>
      </c>
      <c r="O28">
        <v>247</v>
      </c>
      <c r="P28">
        <v>423</v>
      </c>
      <c r="Q28">
        <v>853</v>
      </c>
      <c r="R28">
        <v>1327</v>
      </c>
      <c r="S28">
        <v>2190</v>
      </c>
      <c r="T28">
        <v>4340</v>
      </c>
      <c r="U28">
        <v>7460</v>
      </c>
    </row>
    <row r="29" spans="1:21" x14ac:dyDescent="0.25">
      <c r="A29" t="s">
        <v>37</v>
      </c>
      <c r="B29">
        <v>197</v>
      </c>
      <c r="C29">
        <v>488</v>
      </c>
      <c r="D29">
        <v>993</v>
      </c>
      <c r="E29">
        <v>1397</v>
      </c>
      <c r="F29">
        <v>2560</v>
      </c>
      <c r="G29">
        <v>3801</v>
      </c>
      <c r="H29">
        <v>4847</v>
      </c>
      <c r="I29">
        <v>8710</v>
      </c>
      <c r="J29">
        <v>19300</v>
      </c>
      <c r="L29" s="1" t="s">
        <v>35</v>
      </c>
      <c r="M29">
        <v>2840</v>
      </c>
      <c r="N29">
        <v>5710</v>
      </c>
      <c r="O29">
        <v>10678</v>
      </c>
      <c r="P29">
        <v>17875</v>
      </c>
      <c r="Q29">
        <v>29879</v>
      </c>
      <c r="R29">
        <v>40056</v>
      </c>
      <c r="S29">
        <v>64829</v>
      </c>
      <c r="T29">
        <v>134630</v>
      </c>
      <c r="U29">
        <v>241130</v>
      </c>
    </row>
    <row r="30" spans="1:21" x14ac:dyDescent="0.25">
      <c r="A30" t="s">
        <v>38</v>
      </c>
      <c r="B30">
        <v>3791</v>
      </c>
      <c r="C30">
        <v>7606</v>
      </c>
      <c r="D30">
        <v>15683</v>
      </c>
      <c r="E30">
        <v>23282</v>
      </c>
      <c r="F30">
        <v>38919</v>
      </c>
      <c r="G30">
        <v>50516</v>
      </c>
      <c r="H30">
        <v>91111</v>
      </c>
      <c r="I30">
        <v>197150</v>
      </c>
      <c r="J30">
        <v>362410</v>
      </c>
      <c r="L30" s="1" t="s">
        <v>36</v>
      </c>
    </row>
    <row r="31" spans="1:21" x14ac:dyDescent="0.25">
      <c r="A31" t="s">
        <v>39</v>
      </c>
      <c r="B31">
        <v>0</v>
      </c>
      <c r="C31">
        <v>0</v>
      </c>
      <c r="D31">
        <v>0</v>
      </c>
      <c r="E31">
        <v>0</v>
      </c>
      <c r="F31">
        <v>0</v>
      </c>
      <c r="G31">
        <v>5410</v>
      </c>
      <c r="H31">
        <v>12060</v>
      </c>
      <c r="I31">
        <v>23140</v>
      </c>
      <c r="J31">
        <v>47890</v>
      </c>
      <c r="L31" s="1" t="s">
        <v>37</v>
      </c>
      <c r="M31">
        <v>197</v>
      </c>
      <c r="N31">
        <v>488</v>
      </c>
      <c r="O31">
        <v>993</v>
      </c>
      <c r="P31">
        <v>1397</v>
      </c>
      <c r="Q31">
        <v>2560</v>
      </c>
      <c r="R31">
        <v>3801</v>
      </c>
      <c r="S31">
        <v>4847</v>
      </c>
      <c r="T31">
        <v>8710</v>
      </c>
      <c r="U31">
        <v>19300</v>
      </c>
    </row>
    <row r="32" spans="1:21" x14ac:dyDescent="0.25">
      <c r="A32" t="s">
        <v>40</v>
      </c>
      <c r="B32">
        <v>2982</v>
      </c>
      <c r="C32">
        <v>5469</v>
      </c>
      <c r="D32">
        <v>9484</v>
      </c>
      <c r="E32">
        <v>13994</v>
      </c>
      <c r="F32">
        <v>26135</v>
      </c>
      <c r="G32">
        <v>36675</v>
      </c>
      <c r="H32">
        <v>50511</v>
      </c>
      <c r="I32">
        <v>113340</v>
      </c>
      <c r="J32">
        <v>207530</v>
      </c>
      <c r="L32" s="1" t="s">
        <v>38</v>
      </c>
      <c r="M32">
        <v>3791</v>
      </c>
      <c r="N32">
        <v>7606</v>
      </c>
      <c r="O32">
        <v>15683</v>
      </c>
      <c r="P32">
        <v>23282</v>
      </c>
      <c r="Q32">
        <v>38919</v>
      </c>
      <c r="R32">
        <v>50516</v>
      </c>
      <c r="S32">
        <v>91111</v>
      </c>
      <c r="T32">
        <v>197150</v>
      </c>
      <c r="U32">
        <v>362410</v>
      </c>
    </row>
    <row r="33" spans="12:21" x14ac:dyDescent="0.25">
      <c r="L33" s="1" t="s">
        <v>39</v>
      </c>
      <c r="M33">
        <v>0</v>
      </c>
      <c r="N33">
        <v>0</v>
      </c>
      <c r="O33">
        <v>0</v>
      </c>
      <c r="P33">
        <v>0</v>
      </c>
      <c r="Q33">
        <v>0</v>
      </c>
      <c r="R33">
        <v>5410</v>
      </c>
      <c r="S33">
        <v>12060</v>
      </c>
      <c r="T33">
        <v>23140</v>
      </c>
      <c r="U33">
        <v>47890</v>
      </c>
    </row>
    <row r="34" spans="12:21" x14ac:dyDescent="0.25">
      <c r="L34" s="1" t="s">
        <v>40</v>
      </c>
      <c r="M34">
        <v>2982</v>
      </c>
      <c r="N34">
        <v>5469</v>
      </c>
      <c r="O34">
        <v>9484</v>
      </c>
      <c r="P34">
        <v>13994</v>
      </c>
      <c r="Q34">
        <v>26135</v>
      </c>
      <c r="R34">
        <v>36675</v>
      </c>
      <c r="S34">
        <v>50511</v>
      </c>
      <c r="T34">
        <v>113340</v>
      </c>
      <c r="U34">
        <v>207530</v>
      </c>
    </row>
    <row r="35" spans="12:21" x14ac:dyDescent="0.25">
      <c r="L35" s="1" t="s">
        <v>51</v>
      </c>
      <c r="M35">
        <v>34552</v>
      </c>
      <c r="N35">
        <v>71714</v>
      </c>
      <c r="O35">
        <v>129448</v>
      </c>
      <c r="P35">
        <v>215943</v>
      </c>
      <c r="Q35">
        <v>373601</v>
      </c>
      <c r="R35">
        <v>546932</v>
      </c>
      <c r="S35">
        <v>865805</v>
      </c>
      <c r="T35">
        <v>1749180</v>
      </c>
      <c r="U35">
        <v>3294890</v>
      </c>
    </row>
  </sheetData>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16BEF-A0C8-4C56-8EEF-54EDA2463F03}">
  <dimension ref="A1:J32"/>
  <sheetViews>
    <sheetView workbookViewId="0">
      <selection activeCell="M18" sqref="M18"/>
    </sheetView>
  </sheetViews>
  <sheetFormatPr defaultRowHeight="15" x14ac:dyDescent="0.25"/>
  <sheetData>
    <row r="1" spans="1:10" x14ac:dyDescent="0.25">
      <c r="A1" t="s">
        <v>0</v>
      </c>
      <c r="B1" t="s">
        <v>1</v>
      </c>
      <c r="C1" t="s">
        <v>2</v>
      </c>
      <c r="D1" t="s">
        <v>3</v>
      </c>
      <c r="E1" t="s">
        <v>4</v>
      </c>
      <c r="F1" t="s">
        <v>5</v>
      </c>
      <c r="G1" t="s">
        <v>6</v>
      </c>
      <c r="H1" t="s">
        <v>7</v>
      </c>
      <c r="I1" t="s">
        <v>8</v>
      </c>
      <c r="J1" t="s">
        <v>9</v>
      </c>
    </row>
    <row r="2" spans="1:10" x14ac:dyDescent="0.25">
      <c r="A2" t="s">
        <v>10</v>
      </c>
      <c r="B2">
        <v>7962</v>
      </c>
      <c r="C2">
        <v>14894</v>
      </c>
      <c r="D2">
        <v>25330</v>
      </c>
      <c r="E2">
        <v>46285</v>
      </c>
      <c r="F2">
        <v>78735</v>
      </c>
      <c r="G2">
        <v>133686</v>
      </c>
      <c r="H2">
        <v>226982</v>
      </c>
      <c r="I2">
        <v>382395.8671875</v>
      </c>
      <c r="J2">
        <v>489186.640625</v>
      </c>
    </row>
    <row r="3" spans="1:10" x14ac:dyDescent="0.25">
      <c r="A3" t="s">
        <v>11</v>
      </c>
      <c r="B3">
        <v>0</v>
      </c>
      <c r="C3">
        <v>599</v>
      </c>
      <c r="D3">
        <v>1559</v>
      </c>
      <c r="E3">
        <v>2572</v>
      </c>
      <c r="F3">
        <v>3965</v>
      </c>
      <c r="G3">
        <v>6142</v>
      </c>
      <c r="H3">
        <v>10376</v>
      </c>
      <c r="I3">
        <v>21753.5</v>
      </c>
      <c r="J3">
        <v>38330.60986328125</v>
      </c>
    </row>
    <row r="4" spans="1:10" x14ac:dyDescent="0.25">
      <c r="A4" t="s">
        <v>12</v>
      </c>
      <c r="B4">
        <v>3009</v>
      </c>
      <c r="C4">
        <v>5752</v>
      </c>
      <c r="D4">
        <v>9573</v>
      </c>
      <c r="E4">
        <v>15144</v>
      </c>
      <c r="F4">
        <v>21579</v>
      </c>
      <c r="G4">
        <v>35713</v>
      </c>
      <c r="H4">
        <v>55468</v>
      </c>
      <c r="I4">
        <v>98670.060546875</v>
      </c>
      <c r="J4">
        <v>199508.171875</v>
      </c>
    </row>
    <row r="5" spans="1:10" x14ac:dyDescent="0.25">
      <c r="A5" t="s">
        <v>13</v>
      </c>
      <c r="B5">
        <v>7746</v>
      </c>
      <c r="C5">
        <v>12648</v>
      </c>
      <c r="D5">
        <v>22565</v>
      </c>
      <c r="E5">
        <v>34148</v>
      </c>
      <c r="F5">
        <v>51342</v>
      </c>
      <c r="G5">
        <v>68701</v>
      </c>
      <c r="H5">
        <v>101332</v>
      </c>
      <c r="I5">
        <v>190861.83203125</v>
      </c>
      <c r="J5">
        <v>402483.953125</v>
      </c>
    </row>
    <row r="6" spans="1:10" x14ac:dyDescent="0.25">
      <c r="A6" t="s">
        <v>14</v>
      </c>
      <c r="B6">
        <v>0</v>
      </c>
      <c r="C6">
        <v>0</v>
      </c>
      <c r="D6">
        <v>0</v>
      </c>
      <c r="E6">
        <v>0</v>
      </c>
      <c r="F6">
        <v>0</v>
      </c>
      <c r="G6">
        <v>23314</v>
      </c>
      <c r="H6">
        <v>46392</v>
      </c>
      <c r="I6">
        <v>91558.060546875</v>
      </c>
      <c r="J6">
        <v>196051.24609375</v>
      </c>
    </row>
    <row r="7" spans="1:10" x14ac:dyDescent="0.25">
      <c r="A7" t="s">
        <v>15</v>
      </c>
      <c r="B7">
        <v>0</v>
      </c>
      <c r="C7">
        <v>0</v>
      </c>
      <c r="D7">
        <v>0</v>
      </c>
      <c r="E7">
        <v>6159</v>
      </c>
      <c r="F7">
        <v>18581</v>
      </c>
      <c r="G7">
        <v>37927</v>
      </c>
      <c r="H7">
        <v>55143</v>
      </c>
      <c r="I7">
        <v>97213.970703125</v>
      </c>
      <c r="J7">
        <v>139829.412109375</v>
      </c>
    </row>
    <row r="8" spans="1:10" x14ac:dyDescent="0.25">
      <c r="A8" t="s">
        <v>16</v>
      </c>
      <c r="B8">
        <v>0</v>
      </c>
      <c r="C8">
        <v>513</v>
      </c>
      <c r="D8">
        <v>1472</v>
      </c>
      <c r="E8">
        <v>2601</v>
      </c>
      <c r="F8">
        <v>5288</v>
      </c>
      <c r="G8">
        <v>9132</v>
      </c>
      <c r="H8">
        <v>12125</v>
      </c>
      <c r="I8">
        <v>23224.35009765625</v>
      </c>
      <c r="J8">
        <v>38730.1298828125</v>
      </c>
    </row>
    <row r="9" spans="1:10" x14ac:dyDescent="0.25">
      <c r="A9" t="s">
        <v>17</v>
      </c>
      <c r="B9">
        <v>7134</v>
      </c>
      <c r="C9">
        <v>12500</v>
      </c>
      <c r="D9">
        <v>21596</v>
      </c>
      <c r="E9">
        <v>36704</v>
      </c>
      <c r="F9">
        <v>68089</v>
      </c>
      <c r="G9">
        <v>112733</v>
      </c>
      <c r="H9">
        <v>151016</v>
      </c>
      <c r="I9">
        <v>263253.44921875</v>
      </c>
      <c r="J9">
        <v>466010.8828125</v>
      </c>
    </row>
    <row r="10" spans="1:10" x14ac:dyDescent="0.25">
      <c r="A10" t="s">
        <v>18</v>
      </c>
      <c r="B10">
        <v>3180</v>
      </c>
      <c r="C10">
        <v>5607</v>
      </c>
      <c r="D10">
        <v>9124</v>
      </c>
      <c r="E10">
        <v>20108</v>
      </c>
      <c r="F10">
        <v>32577</v>
      </c>
      <c r="G10">
        <v>45591</v>
      </c>
      <c r="H10">
        <v>70989</v>
      </c>
      <c r="I10">
        <v>133115.759765625</v>
      </c>
      <c r="J10">
        <v>230887.796875</v>
      </c>
    </row>
    <row r="11" spans="1:10" x14ac:dyDescent="0.25">
      <c r="A11" t="s">
        <v>19</v>
      </c>
      <c r="B11">
        <v>1373</v>
      </c>
      <c r="C11">
        <v>2520</v>
      </c>
      <c r="D11">
        <v>5436</v>
      </c>
      <c r="E11">
        <v>7497</v>
      </c>
      <c r="F11">
        <v>14967</v>
      </c>
      <c r="G11">
        <v>25697</v>
      </c>
      <c r="H11">
        <v>37326</v>
      </c>
      <c r="I11">
        <v>59983.0595703125</v>
      </c>
      <c r="J11">
        <v>95218.998046875</v>
      </c>
    </row>
    <row r="12" spans="1:10" x14ac:dyDescent="0.25">
      <c r="A12" t="s">
        <v>20</v>
      </c>
      <c r="B12">
        <v>2100</v>
      </c>
      <c r="C12">
        <v>3894</v>
      </c>
      <c r="D12">
        <v>7322</v>
      </c>
      <c r="E12">
        <v>11826</v>
      </c>
      <c r="F12">
        <v>21871</v>
      </c>
      <c r="G12">
        <v>33434</v>
      </c>
      <c r="H12">
        <v>55513</v>
      </c>
      <c r="I12">
        <v>96693.6015625</v>
      </c>
      <c r="J12">
        <v>152077.458984375</v>
      </c>
    </row>
    <row r="13" spans="1:10" x14ac:dyDescent="0.25">
      <c r="A13" t="s">
        <v>21</v>
      </c>
      <c r="B13">
        <v>0</v>
      </c>
      <c r="C13">
        <v>0</v>
      </c>
      <c r="D13">
        <v>0</v>
      </c>
      <c r="E13">
        <v>0</v>
      </c>
      <c r="F13">
        <v>0</v>
      </c>
      <c r="G13">
        <v>27481</v>
      </c>
      <c r="H13">
        <v>59138</v>
      </c>
      <c r="I13">
        <v>95863.349609375</v>
      </c>
      <c r="J13">
        <v>166796.060546875</v>
      </c>
    </row>
    <row r="14" spans="1:10" x14ac:dyDescent="0.25">
      <c r="A14" t="s">
        <v>22</v>
      </c>
      <c r="B14">
        <v>6452</v>
      </c>
      <c r="C14">
        <v>12015</v>
      </c>
      <c r="D14">
        <v>19406</v>
      </c>
      <c r="E14">
        <v>34454</v>
      </c>
      <c r="F14">
        <v>57286</v>
      </c>
      <c r="G14">
        <v>94943</v>
      </c>
      <c r="H14">
        <v>161335</v>
      </c>
      <c r="I14">
        <v>274692.58203125</v>
      </c>
      <c r="J14">
        <v>480619.75</v>
      </c>
    </row>
    <row r="15" spans="1:10" x14ac:dyDescent="0.25">
      <c r="A15" t="s">
        <v>23</v>
      </c>
      <c r="B15">
        <v>4259</v>
      </c>
      <c r="C15">
        <v>7954</v>
      </c>
      <c r="D15">
        <v>12791</v>
      </c>
      <c r="E15">
        <v>22382</v>
      </c>
      <c r="F15">
        <v>41272</v>
      </c>
      <c r="G15">
        <v>63017</v>
      </c>
      <c r="H15">
        <v>93242</v>
      </c>
      <c r="I15">
        <v>162941.3828125</v>
      </c>
      <c r="J15">
        <v>313627.60546875</v>
      </c>
    </row>
    <row r="16" spans="1:10" x14ac:dyDescent="0.25">
      <c r="A16" t="s">
        <v>24</v>
      </c>
      <c r="B16">
        <v>7529</v>
      </c>
      <c r="C16">
        <v>12719</v>
      </c>
      <c r="D16">
        <v>21955</v>
      </c>
      <c r="E16">
        <v>36438</v>
      </c>
      <c r="F16">
        <v>61243</v>
      </c>
      <c r="G16">
        <v>76796</v>
      </c>
      <c r="H16">
        <v>123870</v>
      </c>
      <c r="I16">
        <v>230776.8515625</v>
      </c>
      <c r="J16">
        <v>432623.109375</v>
      </c>
    </row>
    <row r="17" spans="1:10" x14ac:dyDescent="0.25">
      <c r="A17" t="s">
        <v>25</v>
      </c>
      <c r="B17">
        <v>13530</v>
      </c>
      <c r="C17">
        <v>24136</v>
      </c>
      <c r="D17">
        <v>40663</v>
      </c>
      <c r="E17">
        <v>71400</v>
      </c>
      <c r="F17">
        <v>121241</v>
      </c>
      <c r="G17">
        <v>192939</v>
      </c>
      <c r="H17">
        <v>297426</v>
      </c>
      <c r="I17">
        <v>495383.375</v>
      </c>
      <c r="J17">
        <v>818990.953125</v>
      </c>
    </row>
    <row r="18" spans="1:10" x14ac:dyDescent="0.25">
      <c r="A18" t="s">
        <v>26</v>
      </c>
      <c r="B18">
        <v>582</v>
      </c>
      <c r="C18">
        <v>1088</v>
      </c>
      <c r="D18">
        <v>1802</v>
      </c>
      <c r="E18">
        <v>2947</v>
      </c>
      <c r="F18">
        <v>5043</v>
      </c>
      <c r="G18">
        <v>7975</v>
      </c>
      <c r="H18">
        <v>12689</v>
      </c>
      <c r="I18">
        <v>22107.1103515625</v>
      </c>
      <c r="J18">
        <v>34996.2001953125</v>
      </c>
    </row>
    <row r="19" spans="1:10" x14ac:dyDescent="0.25">
      <c r="A19" t="s">
        <v>27</v>
      </c>
      <c r="B19">
        <v>459</v>
      </c>
      <c r="C19">
        <v>843</v>
      </c>
      <c r="D19">
        <v>1567</v>
      </c>
      <c r="E19">
        <v>2591</v>
      </c>
      <c r="F19">
        <v>3839</v>
      </c>
      <c r="G19">
        <v>6178</v>
      </c>
      <c r="H19">
        <v>9169</v>
      </c>
      <c r="I19">
        <v>17981.320068359375</v>
      </c>
      <c r="J19">
        <v>34410.82958984375</v>
      </c>
    </row>
    <row r="20" spans="1:10" x14ac:dyDescent="0.25">
      <c r="A20" t="s">
        <v>28</v>
      </c>
      <c r="B20">
        <v>0</v>
      </c>
      <c r="C20">
        <v>538</v>
      </c>
      <c r="D20">
        <v>1506</v>
      </c>
      <c r="E20">
        <v>2319</v>
      </c>
      <c r="F20">
        <v>3734</v>
      </c>
      <c r="G20">
        <v>5853</v>
      </c>
      <c r="H20">
        <v>8843</v>
      </c>
      <c r="I20">
        <v>16175.169921875</v>
      </c>
      <c r="J20">
        <v>26071.18017578125</v>
      </c>
    </row>
    <row r="21" spans="1:10" x14ac:dyDescent="0.25">
      <c r="A21" t="s">
        <v>29</v>
      </c>
      <c r="B21">
        <v>677</v>
      </c>
      <c r="C21">
        <v>1254</v>
      </c>
      <c r="D21">
        <v>2172</v>
      </c>
      <c r="E21">
        <v>3735</v>
      </c>
      <c r="F21">
        <v>5312</v>
      </c>
      <c r="G21">
        <v>8155</v>
      </c>
      <c r="H21">
        <v>11733</v>
      </c>
      <c r="I21">
        <v>20494.0703125</v>
      </c>
      <c r="J21">
        <v>34244.90087890625</v>
      </c>
    </row>
    <row r="22" spans="1:10" x14ac:dyDescent="0.25">
      <c r="A22" t="s">
        <v>30</v>
      </c>
      <c r="B22">
        <v>3879</v>
      </c>
      <c r="C22">
        <v>6411</v>
      </c>
      <c r="D22">
        <v>11427</v>
      </c>
      <c r="E22">
        <v>18916</v>
      </c>
      <c r="F22">
        <v>31926</v>
      </c>
      <c r="G22">
        <v>51944</v>
      </c>
      <c r="H22">
        <v>73822</v>
      </c>
      <c r="I22">
        <v>138748.78125</v>
      </c>
      <c r="J22">
        <v>264001.37890625</v>
      </c>
    </row>
    <row r="23" spans="1:10" x14ac:dyDescent="0.25">
      <c r="A23" t="s">
        <v>31</v>
      </c>
      <c r="B23">
        <v>0</v>
      </c>
      <c r="C23">
        <v>0</v>
      </c>
      <c r="D23">
        <v>0</v>
      </c>
      <c r="E23">
        <v>0</v>
      </c>
      <c r="F23">
        <v>0</v>
      </c>
      <c r="G23">
        <v>0</v>
      </c>
      <c r="H23">
        <v>7148</v>
      </c>
      <c r="I23">
        <v>14359.420166015625</v>
      </c>
      <c r="J23">
        <v>20955.490234375</v>
      </c>
    </row>
    <row r="24" spans="1:10" x14ac:dyDescent="0.25">
      <c r="A24" t="s">
        <v>32</v>
      </c>
      <c r="B24">
        <v>4369</v>
      </c>
      <c r="C24">
        <v>8141</v>
      </c>
      <c r="D24">
        <v>13965</v>
      </c>
      <c r="E24">
        <v>23938</v>
      </c>
      <c r="F24">
        <v>39962</v>
      </c>
      <c r="G24">
        <v>67475</v>
      </c>
      <c r="H24">
        <v>94263</v>
      </c>
      <c r="I24">
        <v>133964.01171875</v>
      </c>
      <c r="J24">
        <v>210408.4609375</v>
      </c>
    </row>
    <row r="25" spans="1:10" x14ac:dyDescent="0.25">
      <c r="A25" t="s">
        <v>33</v>
      </c>
      <c r="B25">
        <v>5484</v>
      </c>
      <c r="C25">
        <v>9895</v>
      </c>
      <c r="D25">
        <v>17518</v>
      </c>
      <c r="E25">
        <v>33102</v>
      </c>
      <c r="F25">
        <v>54219</v>
      </c>
      <c r="G25">
        <v>83900</v>
      </c>
      <c r="H25">
        <v>125740</v>
      </c>
      <c r="I25">
        <v>210793.4453125</v>
      </c>
      <c r="J25">
        <v>438890.0078125</v>
      </c>
    </row>
    <row r="26" spans="1:10" x14ac:dyDescent="0.25">
      <c r="A26" t="s">
        <v>34</v>
      </c>
      <c r="B26">
        <v>202</v>
      </c>
      <c r="C26">
        <v>434</v>
      </c>
      <c r="D26">
        <v>742</v>
      </c>
      <c r="E26">
        <v>2107</v>
      </c>
      <c r="F26">
        <v>5876</v>
      </c>
      <c r="G26">
        <v>6465</v>
      </c>
      <c r="H26">
        <v>9380</v>
      </c>
      <c r="I26">
        <v>13873.06005859375</v>
      </c>
      <c r="J26">
        <v>20641.97998046875</v>
      </c>
    </row>
    <row r="27" spans="1:10" x14ac:dyDescent="0.25">
      <c r="A27" t="s">
        <v>35</v>
      </c>
      <c r="B27">
        <v>8736</v>
      </c>
      <c r="C27">
        <v>14067</v>
      </c>
      <c r="D27">
        <v>26500</v>
      </c>
      <c r="E27">
        <v>43774</v>
      </c>
      <c r="F27">
        <v>75242</v>
      </c>
      <c r="G27">
        <v>113176</v>
      </c>
      <c r="H27">
        <v>187419</v>
      </c>
      <c r="I27">
        <v>340800.4375</v>
      </c>
      <c r="J27">
        <v>599350.9453125</v>
      </c>
    </row>
    <row r="28" spans="1:10" x14ac:dyDescent="0.25">
      <c r="A28" t="s">
        <v>36</v>
      </c>
      <c r="B28">
        <v>0</v>
      </c>
      <c r="C28">
        <v>0</v>
      </c>
      <c r="D28">
        <v>0</v>
      </c>
      <c r="E28">
        <v>0</v>
      </c>
      <c r="F28">
        <v>0</v>
      </c>
      <c r="G28">
        <v>0</v>
      </c>
      <c r="H28">
        <v>0</v>
      </c>
      <c r="I28">
        <v>0</v>
      </c>
      <c r="J28">
        <v>215017.15625</v>
      </c>
    </row>
    <row r="29" spans="1:10" x14ac:dyDescent="0.25">
      <c r="A29" t="s">
        <v>37</v>
      </c>
      <c r="B29">
        <v>600</v>
      </c>
      <c r="C29">
        <v>1156</v>
      </c>
      <c r="D29">
        <v>2307</v>
      </c>
      <c r="E29">
        <v>3312</v>
      </c>
      <c r="F29">
        <v>5833</v>
      </c>
      <c r="G29">
        <v>9902</v>
      </c>
      <c r="H29">
        <v>13421</v>
      </c>
      <c r="I29">
        <v>22330.6298828125</v>
      </c>
      <c r="J29">
        <v>42201.240234375</v>
      </c>
    </row>
    <row r="30" spans="1:10" x14ac:dyDescent="0.25">
      <c r="A30" t="s">
        <v>38</v>
      </c>
      <c r="B30">
        <v>13216</v>
      </c>
      <c r="C30">
        <v>23643</v>
      </c>
      <c r="D30">
        <v>43202</v>
      </c>
      <c r="E30">
        <v>74259</v>
      </c>
      <c r="F30">
        <v>115720</v>
      </c>
      <c r="G30">
        <v>186312</v>
      </c>
      <c r="H30">
        <v>281250</v>
      </c>
      <c r="I30">
        <v>513811.546875</v>
      </c>
      <c r="J30">
        <v>929430.375</v>
      </c>
    </row>
    <row r="31" spans="1:10" x14ac:dyDescent="0.25">
      <c r="A31" t="s">
        <v>39</v>
      </c>
      <c r="B31">
        <v>0</v>
      </c>
      <c r="C31">
        <v>0</v>
      </c>
      <c r="D31">
        <v>0</v>
      </c>
      <c r="E31">
        <v>0</v>
      </c>
      <c r="F31">
        <v>0</v>
      </c>
      <c r="G31">
        <v>15462</v>
      </c>
      <c r="H31">
        <v>32521</v>
      </c>
      <c r="I31">
        <v>54428.259765625</v>
      </c>
      <c r="J31">
        <v>104089.08203125</v>
      </c>
    </row>
    <row r="32" spans="1:10" x14ac:dyDescent="0.25">
      <c r="A32" t="s">
        <v>40</v>
      </c>
      <c r="B32">
        <v>7643</v>
      </c>
      <c r="C32">
        <v>13161</v>
      </c>
      <c r="D32">
        <v>21381</v>
      </c>
      <c r="E32">
        <v>34411</v>
      </c>
      <c r="F32">
        <v>66419</v>
      </c>
      <c r="G32">
        <v>120957</v>
      </c>
      <c r="H32">
        <v>161928</v>
      </c>
      <c r="I32">
        <v>285860.20703125</v>
      </c>
      <c r="J32">
        <v>471892.3515625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6D3B9-70F9-4CE1-B71A-027BA901E301}">
  <sheetPr>
    <tabColor rgb="FF00B0F0"/>
  </sheetPr>
  <dimension ref="A1:V35"/>
  <sheetViews>
    <sheetView topLeftCell="E1" workbookViewId="0">
      <selection activeCell="I8" sqref="A1:K32"/>
    </sheetView>
  </sheetViews>
  <sheetFormatPr defaultRowHeight="15" x14ac:dyDescent="0.25"/>
  <cols>
    <col min="1" max="1" width="17.7109375" bestFit="1" customWidth="1"/>
    <col min="2" max="8" width="10" bestFit="1" customWidth="1"/>
    <col min="9" max="10" width="12" bestFit="1" customWidth="1"/>
    <col min="13" max="13" width="17.7109375" bestFit="1" customWidth="1"/>
    <col min="14" max="22" width="14.42578125" bestFit="1" customWidth="1"/>
  </cols>
  <sheetData>
    <row r="1" spans="1:22" x14ac:dyDescent="0.25">
      <c r="A1" t="s">
        <v>0</v>
      </c>
      <c r="B1" t="s">
        <v>1</v>
      </c>
      <c r="C1" t="s">
        <v>2</v>
      </c>
      <c r="D1" t="s">
        <v>3</v>
      </c>
      <c r="E1" t="s">
        <v>4</v>
      </c>
      <c r="F1" t="s">
        <v>5</v>
      </c>
      <c r="G1" t="s">
        <v>6</v>
      </c>
      <c r="H1" t="s">
        <v>7</v>
      </c>
      <c r="I1" t="s">
        <v>8</v>
      </c>
      <c r="J1" t="s">
        <v>9</v>
      </c>
      <c r="K1" t="s">
        <v>53</v>
      </c>
    </row>
    <row r="2" spans="1:22" x14ac:dyDescent="0.25">
      <c r="A2" t="s">
        <v>10</v>
      </c>
      <c r="B2">
        <v>1867</v>
      </c>
      <c r="C2">
        <v>2966</v>
      </c>
      <c r="D2">
        <v>4412</v>
      </c>
      <c r="E2">
        <v>10948</v>
      </c>
      <c r="F2">
        <v>14816</v>
      </c>
      <c r="G2">
        <v>30003</v>
      </c>
      <c r="H2">
        <v>65338</v>
      </c>
      <c r="I2">
        <v>88144.099609375</v>
      </c>
      <c r="J2">
        <v>80376.3583984375</v>
      </c>
      <c r="K2">
        <f>SUM(capital_expenditures[[#This Row],[1980-84]:[2012-16]])</f>
        <v>298870.4580078125</v>
      </c>
    </row>
    <row r="3" spans="1:22" x14ac:dyDescent="0.25">
      <c r="A3" t="s">
        <v>11</v>
      </c>
      <c r="B3">
        <v>0</v>
      </c>
      <c r="C3">
        <v>180</v>
      </c>
      <c r="D3">
        <v>541</v>
      </c>
      <c r="E3">
        <v>887</v>
      </c>
      <c r="F3">
        <v>1129</v>
      </c>
      <c r="G3">
        <v>1781</v>
      </c>
      <c r="H3">
        <v>3043</v>
      </c>
      <c r="I3">
        <v>7020.9801025390625</v>
      </c>
      <c r="J3">
        <v>9987.7398681640625</v>
      </c>
      <c r="K3">
        <f>SUM(capital_expenditures[[#This Row],[1980-84]:[2012-16]])</f>
        <v>24569.719970703125</v>
      </c>
      <c r="M3" t="s">
        <v>41</v>
      </c>
      <c r="N3" t="s">
        <v>42</v>
      </c>
      <c r="O3" t="s">
        <v>43</v>
      </c>
      <c r="P3" t="s">
        <v>44</v>
      </c>
      <c r="Q3" t="s">
        <v>45</v>
      </c>
      <c r="R3" t="s">
        <v>46</v>
      </c>
      <c r="S3" t="s">
        <v>47</v>
      </c>
      <c r="T3" t="s">
        <v>48</v>
      </c>
      <c r="U3" t="s">
        <v>49</v>
      </c>
      <c r="V3" t="s">
        <v>50</v>
      </c>
    </row>
    <row r="4" spans="1:22" x14ac:dyDescent="0.25">
      <c r="A4" t="s">
        <v>12</v>
      </c>
      <c r="B4">
        <v>1078</v>
      </c>
      <c r="C4">
        <v>1500</v>
      </c>
      <c r="D4">
        <v>2402</v>
      </c>
      <c r="E4">
        <v>2946</v>
      </c>
      <c r="F4">
        <v>3707</v>
      </c>
      <c r="G4">
        <v>6888</v>
      </c>
      <c r="H4">
        <v>10501</v>
      </c>
      <c r="I4">
        <v>13714.190185546875</v>
      </c>
      <c r="J4">
        <v>34407.41064453125</v>
      </c>
      <c r="K4">
        <f>SUM(capital_expenditures[[#This Row],[1980-84]:[2012-16]])</f>
        <v>77143.600830078125</v>
      </c>
      <c r="M4" s="1" t="s">
        <v>10</v>
      </c>
      <c r="N4">
        <v>1867</v>
      </c>
      <c r="O4">
        <v>2966</v>
      </c>
      <c r="P4">
        <v>4412</v>
      </c>
      <c r="Q4">
        <v>10948</v>
      </c>
      <c r="R4">
        <v>14816</v>
      </c>
      <c r="S4">
        <v>30003</v>
      </c>
      <c r="T4">
        <v>65338</v>
      </c>
      <c r="U4">
        <v>88144.099609375</v>
      </c>
      <c r="V4">
        <v>80376.3583984375</v>
      </c>
    </row>
    <row r="5" spans="1:22" x14ac:dyDescent="0.25">
      <c r="A5" t="s">
        <v>13</v>
      </c>
      <c r="B5">
        <v>2860</v>
      </c>
      <c r="C5">
        <v>3967</v>
      </c>
      <c r="D5">
        <v>4783</v>
      </c>
      <c r="E5">
        <v>4073</v>
      </c>
      <c r="F5">
        <v>7381</v>
      </c>
      <c r="G5">
        <v>13138</v>
      </c>
      <c r="H5">
        <v>24787</v>
      </c>
      <c r="I5">
        <v>45050.689453125</v>
      </c>
      <c r="J5">
        <v>94077.580078125</v>
      </c>
      <c r="K5">
        <f>SUM(capital_expenditures[[#This Row],[1980-84]:[2012-16]])</f>
        <v>200117.26953125</v>
      </c>
      <c r="M5" s="1" t="s">
        <v>11</v>
      </c>
      <c r="N5">
        <v>0</v>
      </c>
      <c r="O5">
        <v>180</v>
      </c>
      <c r="P5">
        <v>541</v>
      </c>
      <c r="Q5">
        <v>887</v>
      </c>
      <c r="R5">
        <v>1129</v>
      </c>
      <c r="S5">
        <v>1781</v>
      </c>
      <c r="T5">
        <v>3043</v>
      </c>
      <c r="U5">
        <v>7020.9801025390625</v>
      </c>
      <c r="V5">
        <v>9987.7398681640625</v>
      </c>
    </row>
    <row r="6" spans="1:22" x14ac:dyDescent="0.25">
      <c r="A6" t="s">
        <v>14</v>
      </c>
      <c r="B6">
        <v>0</v>
      </c>
      <c r="C6">
        <v>0</v>
      </c>
      <c r="D6">
        <v>0</v>
      </c>
      <c r="E6">
        <v>0</v>
      </c>
      <c r="F6">
        <v>0</v>
      </c>
      <c r="G6">
        <v>4658</v>
      </c>
      <c r="H6">
        <v>12189</v>
      </c>
      <c r="I6">
        <v>18515.1298828125</v>
      </c>
      <c r="J6">
        <v>35824.58984375</v>
      </c>
      <c r="K6">
        <f>SUM(capital_expenditures[[#This Row],[1980-84]:[2012-16]])</f>
        <v>71186.7197265625</v>
      </c>
      <c r="M6" s="1" t="s">
        <v>12</v>
      </c>
      <c r="N6">
        <v>1078</v>
      </c>
      <c r="O6">
        <v>1500</v>
      </c>
      <c r="P6">
        <v>2402</v>
      </c>
      <c r="Q6">
        <v>2946</v>
      </c>
      <c r="R6">
        <v>3707</v>
      </c>
      <c r="S6">
        <v>6888</v>
      </c>
      <c r="T6">
        <v>10501</v>
      </c>
      <c r="U6">
        <v>13714.190185546875</v>
      </c>
      <c r="V6">
        <v>34407.41064453125</v>
      </c>
    </row>
    <row r="7" spans="1:22" x14ac:dyDescent="0.25">
      <c r="A7" t="s">
        <v>15</v>
      </c>
      <c r="B7">
        <v>0</v>
      </c>
      <c r="C7">
        <v>0</v>
      </c>
      <c r="D7">
        <v>0</v>
      </c>
      <c r="E7">
        <v>2342</v>
      </c>
      <c r="F7">
        <v>7865</v>
      </c>
      <c r="G7">
        <v>19501</v>
      </c>
      <c r="H7">
        <v>25273</v>
      </c>
      <c r="I7">
        <v>39203.9501953125</v>
      </c>
      <c r="J7">
        <v>40363.66015625</v>
      </c>
      <c r="K7">
        <f>SUM(capital_expenditures[[#This Row],[1980-84]:[2012-16]])</f>
        <v>134548.6103515625</v>
      </c>
      <c r="M7" s="1" t="s">
        <v>13</v>
      </c>
      <c r="N7">
        <v>2860</v>
      </c>
      <c r="O7">
        <v>3967</v>
      </c>
      <c r="P7">
        <v>4783</v>
      </c>
      <c r="Q7">
        <v>4073</v>
      </c>
      <c r="R7">
        <v>7381</v>
      </c>
      <c r="S7">
        <v>13138</v>
      </c>
      <c r="T7">
        <v>24787</v>
      </c>
      <c r="U7">
        <v>45050.689453125</v>
      </c>
      <c r="V7">
        <v>94077.580078125</v>
      </c>
    </row>
    <row r="8" spans="1:22" x14ac:dyDescent="0.25">
      <c r="A8" t="s">
        <v>16</v>
      </c>
      <c r="B8">
        <v>0</v>
      </c>
      <c r="C8">
        <v>173</v>
      </c>
      <c r="D8">
        <v>438</v>
      </c>
      <c r="E8">
        <v>529</v>
      </c>
      <c r="F8">
        <v>653</v>
      </c>
      <c r="G8">
        <v>1559</v>
      </c>
      <c r="H8">
        <v>2745</v>
      </c>
      <c r="I8">
        <v>5305.5899658203125</v>
      </c>
      <c r="J8">
        <v>8382.5299072265625</v>
      </c>
      <c r="K8">
        <f>SUM(capital_expenditures[[#This Row],[1980-84]:[2012-16]])</f>
        <v>19785.119873046875</v>
      </c>
      <c r="M8" s="1" t="s">
        <v>14</v>
      </c>
      <c r="N8">
        <v>0</v>
      </c>
      <c r="O8">
        <v>0</v>
      </c>
      <c r="P8">
        <v>0</v>
      </c>
      <c r="Q8">
        <v>0</v>
      </c>
      <c r="R8">
        <v>0</v>
      </c>
      <c r="S8">
        <v>4658</v>
      </c>
      <c r="T8">
        <v>12189</v>
      </c>
      <c r="U8">
        <v>18515.1298828125</v>
      </c>
      <c r="V8">
        <v>35824.58984375</v>
      </c>
    </row>
    <row r="9" spans="1:22" x14ac:dyDescent="0.25">
      <c r="A9" t="s">
        <v>17</v>
      </c>
      <c r="B9">
        <v>2483</v>
      </c>
      <c r="C9">
        <v>3264</v>
      </c>
      <c r="D9">
        <v>5186</v>
      </c>
      <c r="E9">
        <v>7249</v>
      </c>
      <c r="F9">
        <v>12563</v>
      </c>
      <c r="G9">
        <v>24580</v>
      </c>
      <c r="H9">
        <v>38477</v>
      </c>
      <c r="I9">
        <v>58689.2607421875</v>
      </c>
      <c r="J9">
        <v>126509.26953125</v>
      </c>
      <c r="K9">
        <f>SUM(capital_expenditures[[#This Row],[1980-84]:[2012-16]])</f>
        <v>279000.5302734375</v>
      </c>
      <c r="M9" s="1" t="s">
        <v>15</v>
      </c>
      <c r="N9">
        <v>0</v>
      </c>
      <c r="O9">
        <v>0</v>
      </c>
      <c r="P9">
        <v>0</v>
      </c>
      <c r="Q9">
        <v>2342</v>
      </c>
      <c r="R9">
        <v>7865</v>
      </c>
      <c r="S9">
        <v>19501</v>
      </c>
      <c r="T9">
        <v>25273</v>
      </c>
      <c r="U9">
        <v>39203.9501953125</v>
      </c>
      <c r="V9">
        <v>40363.66015625</v>
      </c>
    </row>
    <row r="10" spans="1:22" x14ac:dyDescent="0.25">
      <c r="A10" t="s">
        <v>18</v>
      </c>
      <c r="B10">
        <v>1106</v>
      </c>
      <c r="C10">
        <v>1737</v>
      </c>
      <c r="D10">
        <v>1772</v>
      </c>
      <c r="E10">
        <v>2694</v>
      </c>
      <c r="F10">
        <v>5221</v>
      </c>
      <c r="G10">
        <v>10295</v>
      </c>
      <c r="H10">
        <v>13054</v>
      </c>
      <c r="I10">
        <v>26998.57958984375</v>
      </c>
      <c r="J10">
        <v>34140.26953125</v>
      </c>
      <c r="K10">
        <f>SUM(capital_expenditures[[#This Row],[1980-84]:[2012-16]])</f>
        <v>97017.84912109375</v>
      </c>
      <c r="M10" s="1" t="s">
        <v>16</v>
      </c>
      <c r="N10">
        <v>0</v>
      </c>
      <c r="O10">
        <v>173</v>
      </c>
      <c r="P10">
        <v>438</v>
      </c>
      <c r="Q10">
        <v>529</v>
      </c>
      <c r="R10">
        <v>653</v>
      </c>
      <c r="S10">
        <v>1559</v>
      </c>
      <c r="T10">
        <v>2745</v>
      </c>
      <c r="U10">
        <v>5305.5899658203125</v>
      </c>
      <c r="V10">
        <v>8382.5299072265625</v>
      </c>
    </row>
    <row r="11" spans="1:22" x14ac:dyDescent="0.25">
      <c r="A11" t="s">
        <v>19</v>
      </c>
      <c r="B11">
        <v>425</v>
      </c>
      <c r="C11">
        <v>690</v>
      </c>
      <c r="D11">
        <v>2000</v>
      </c>
      <c r="E11">
        <v>1480</v>
      </c>
      <c r="F11">
        <v>2965</v>
      </c>
      <c r="G11">
        <v>6015</v>
      </c>
      <c r="H11">
        <v>9131</v>
      </c>
      <c r="I11">
        <v>12249.85986328125</v>
      </c>
      <c r="J11">
        <v>17759.550048828125</v>
      </c>
      <c r="K11">
        <f>SUM(capital_expenditures[[#This Row],[1980-84]:[2012-16]])</f>
        <v>52715.409912109375</v>
      </c>
      <c r="M11" s="1" t="s">
        <v>17</v>
      </c>
      <c r="N11">
        <v>2483</v>
      </c>
      <c r="O11">
        <v>3264</v>
      </c>
      <c r="P11">
        <v>5186</v>
      </c>
      <c r="Q11">
        <v>7249</v>
      </c>
      <c r="R11">
        <v>12563</v>
      </c>
      <c r="S11">
        <v>24580</v>
      </c>
      <c r="T11">
        <v>38477</v>
      </c>
      <c r="U11">
        <v>58689.2607421875</v>
      </c>
      <c r="V11">
        <v>126509.26953125</v>
      </c>
    </row>
    <row r="12" spans="1:22" x14ac:dyDescent="0.25">
      <c r="A12" t="s">
        <v>20</v>
      </c>
      <c r="B12">
        <v>782</v>
      </c>
      <c r="C12">
        <v>1276</v>
      </c>
      <c r="D12">
        <v>2505</v>
      </c>
      <c r="E12">
        <v>3436</v>
      </c>
      <c r="F12">
        <v>4530</v>
      </c>
      <c r="G12">
        <v>7617</v>
      </c>
      <c r="H12">
        <v>15849</v>
      </c>
      <c r="I12">
        <v>27999.51953125</v>
      </c>
      <c r="J12">
        <v>34137.80078125</v>
      </c>
      <c r="K12">
        <f>SUM(capital_expenditures[[#This Row],[1980-84]:[2012-16]])</f>
        <v>98132.3203125</v>
      </c>
      <c r="M12" s="1" t="s">
        <v>18</v>
      </c>
      <c r="N12">
        <v>1106</v>
      </c>
      <c r="O12">
        <v>1737</v>
      </c>
      <c r="P12">
        <v>1772</v>
      </c>
      <c r="Q12">
        <v>2694</v>
      </c>
      <c r="R12">
        <v>5221</v>
      </c>
      <c r="S12">
        <v>10295</v>
      </c>
      <c r="T12">
        <v>13054</v>
      </c>
      <c r="U12">
        <v>26998.57958984375</v>
      </c>
      <c r="V12">
        <v>34140.26953125</v>
      </c>
    </row>
    <row r="13" spans="1:22" x14ac:dyDescent="0.25">
      <c r="A13" t="s">
        <v>21</v>
      </c>
      <c r="B13">
        <v>0</v>
      </c>
      <c r="C13">
        <v>0</v>
      </c>
      <c r="D13">
        <v>0</v>
      </c>
      <c r="E13">
        <v>0</v>
      </c>
      <c r="F13">
        <v>0</v>
      </c>
      <c r="G13">
        <v>6443</v>
      </c>
      <c r="H13">
        <v>16634</v>
      </c>
      <c r="I13">
        <v>21922.77001953125</v>
      </c>
      <c r="J13">
        <v>36550.27001953125</v>
      </c>
      <c r="K13">
        <f>SUM(capital_expenditures[[#This Row],[1980-84]:[2012-16]])</f>
        <v>81550.0400390625</v>
      </c>
      <c r="M13" s="1" t="s">
        <v>19</v>
      </c>
      <c r="N13">
        <v>425</v>
      </c>
      <c r="O13">
        <v>690</v>
      </c>
      <c r="P13">
        <v>2000</v>
      </c>
      <c r="Q13">
        <v>1480</v>
      </c>
      <c r="R13">
        <v>2965</v>
      </c>
      <c r="S13">
        <v>6015</v>
      </c>
      <c r="T13">
        <v>9131</v>
      </c>
      <c r="U13">
        <v>12249.85986328125</v>
      </c>
      <c r="V13">
        <v>17759.550048828125</v>
      </c>
    </row>
    <row r="14" spans="1:22" x14ac:dyDescent="0.25">
      <c r="A14" t="s">
        <v>22</v>
      </c>
      <c r="B14">
        <v>1899</v>
      </c>
      <c r="C14">
        <v>3162</v>
      </c>
      <c r="D14">
        <v>3996</v>
      </c>
      <c r="E14">
        <v>6909</v>
      </c>
      <c r="F14">
        <v>8516</v>
      </c>
      <c r="G14">
        <v>19553</v>
      </c>
      <c r="H14">
        <v>37552</v>
      </c>
      <c r="I14">
        <v>66347.4501953125</v>
      </c>
      <c r="J14">
        <v>90939.611328125</v>
      </c>
      <c r="K14">
        <f>SUM(capital_expenditures[[#This Row],[1980-84]:[2012-16]])</f>
        <v>238874.0615234375</v>
      </c>
      <c r="M14" s="1" t="s">
        <v>20</v>
      </c>
      <c r="N14">
        <v>782</v>
      </c>
      <c r="O14">
        <v>1276</v>
      </c>
      <c r="P14">
        <v>2505</v>
      </c>
      <c r="Q14">
        <v>3436</v>
      </c>
      <c r="R14">
        <v>4530</v>
      </c>
      <c r="S14">
        <v>7617</v>
      </c>
      <c r="T14">
        <v>15849</v>
      </c>
      <c r="U14">
        <v>27999.51953125</v>
      </c>
      <c r="V14">
        <v>34137.80078125</v>
      </c>
    </row>
    <row r="15" spans="1:22" x14ac:dyDescent="0.25">
      <c r="A15" t="s">
        <v>23</v>
      </c>
      <c r="B15">
        <v>1061</v>
      </c>
      <c r="C15">
        <v>1933</v>
      </c>
      <c r="D15">
        <v>2392</v>
      </c>
      <c r="E15">
        <v>3540</v>
      </c>
      <c r="F15">
        <v>5448</v>
      </c>
      <c r="G15">
        <v>9225</v>
      </c>
      <c r="H15">
        <v>11933</v>
      </c>
      <c r="I15">
        <v>22875.71044921875</v>
      </c>
      <c r="J15">
        <v>40541.9296875</v>
      </c>
      <c r="K15">
        <f>SUM(capital_expenditures[[#This Row],[1980-84]:[2012-16]])</f>
        <v>98949.64013671875</v>
      </c>
      <c r="M15" s="1" t="s">
        <v>21</v>
      </c>
      <c r="N15">
        <v>0</v>
      </c>
      <c r="O15">
        <v>0</v>
      </c>
      <c r="P15">
        <v>0</v>
      </c>
      <c r="Q15">
        <v>0</v>
      </c>
      <c r="R15">
        <v>0</v>
      </c>
      <c r="S15">
        <v>6443</v>
      </c>
      <c r="T15">
        <v>16634</v>
      </c>
      <c r="U15">
        <v>21922.77001953125</v>
      </c>
      <c r="V15">
        <v>36550.27001953125</v>
      </c>
    </row>
    <row r="16" spans="1:22" x14ac:dyDescent="0.25">
      <c r="A16" t="s">
        <v>24</v>
      </c>
      <c r="B16">
        <v>2445</v>
      </c>
      <c r="C16">
        <v>3298</v>
      </c>
      <c r="D16">
        <v>4392</v>
      </c>
      <c r="E16">
        <v>5822</v>
      </c>
      <c r="F16">
        <v>7702</v>
      </c>
      <c r="G16">
        <v>14116</v>
      </c>
      <c r="H16">
        <v>37316</v>
      </c>
      <c r="I16">
        <v>67660.76953125</v>
      </c>
      <c r="J16">
        <v>92700.310546875</v>
      </c>
      <c r="K16">
        <f>SUM(capital_expenditures[[#This Row],[1980-84]:[2012-16]])</f>
        <v>235452.080078125</v>
      </c>
      <c r="M16" s="1" t="s">
        <v>22</v>
      </c>
      <c r="N16">
        <v>1899</v>
      </c>
      <c r="O16">
        <v>3162</v>
      </c>
      <c r="P16">
        <v>3996</v>
      </c>
      <c r="Q16">
        <v>6909</v>
      </c>
      <c r="R16">
        <v>8516</v>
      </c>
      <c r="S16">
        <v>19553</v>
      </c>
      <c r="T16">
        <v>37552</v>
      </c>
      <c r="U16">
        <v>66347.4501953125</v>
      </c>
      <c r="V16">
        <v>90939.611328125</v>
      </c>
    </row>
    <row r="17" spans="1:22" x14ac:dyDescent="0.25">
      <c r="A17" t="s">
        <v>25</v>
      </c>
      <c r="B17">
        <v>3566</v>
      </c>
      <c r="C17">
        <v>5282</v>
      </c>
      <c r="D17">
        <v>7418</v>
      </c>
      <c r="E17">
        <v>14763</v>
      </c>
      <c r="F17">
        <v>22297</v>
      </c>
      <c r="G17">
        <v>34102</v>
      </c>
      <c r="H17">
        <v>67935</v>
      </c>
      <c r="I17">
        <v>94759.931640625</v>
      </c>
      <c r="J17">
        <v>128687.3515625</v>
      </c>
      <c r="K17">
        <f>SUM(capital_expenditures[[#This Row],[1980-84]:[2012-16]])</f>
        <v>378810.283203125</v>
      </c>
      <c r="M17" s="1" t="s">
        <v>23</v>
      </c>
      <c r="N17">
        <v>1061</v>
      </c>
      <c r="O17">
        <v>1933</v>
      </c>
      <c r="P17">
        <v>2392</v>
      </c>
      <c r="Q17">
        <v>3540</v>
      </c>
      <c r="R17">
        <v>5448</v>
      </c>
      <c r="S17">
        <v>9225</v>
      </c>
      <c r="T17">
        <v>11933</v>
      </c>
      <c r="U17">
        <v>22875.71044921875</v>
      </c>
      <c r="V17">
        <v>40541.9296875</v>
      </c>
    </row>
    <row r="18" spans="1:22" x14ac:dyDescent="0.25">
      <c r="A18" t="s">
        <v>26</v>
      </c>
      <c r="B18">
        <v>228</v>
      </c>
      <c r="C18">
        <v>385</v>
      </c>
      <c r="D18">
        <v>540</v>
      </c>
      <c r="E18">
        <v>985</v>
      </c>
      <c r="F18">
        <v>1391</v>
      </c>
      <c r="G18">
        <v>2628</v>
      </c>
      <c r="H18">
        <v>4325</v>
      </c>
      <c r="I18">
        <v>7387.2200927734375</v>
      </c>
      <c r="J18">
        <v>7005.6300048828125</v>
      </c>
      <c r="K18">
        <f>SUM(capital_expenditures[[#This Row],[1980-84]:[2012-16]])</f>
        <v>24874.85009765625</v>
      </c>
      <c r="M18" s="1" t="s">
        <v>24</v>
      </c>
      <c r="N18">
        <v>2445</v>
      </c>
      <c r="O18">
        <v>3298</v>
      </c>
      <c r="P18">
        <v>4392</v>
      </c>
      <c r="Q18">
        <v>5822</v>
      </c>
      <c r="R18">
        <v>7702</v>
      </c>
      <c r="S18">
        <v>14116</v>
      </c>
      <c r="T18">
        <v>37316</v>
      </c>
      <c r="U18">
        <v>67660.76953125</v>
      </c>
      <c r="V18">
        <v>92700.310546875</v>
      </c>
    </row>
    <row r="19" spans="1:22" x14ac:dyDescent="0.25">
      <c r="A19" t="s">
        <v>27</v>
      </c>
      <c r="B19">
        <v>141</v>
      </c>
      <c r="C19">
        <v>244</v>
      </c>
      <c r="D19">
        <v>405</v>
      </c>
      <c r="E19">
        <v>660</v>
      </c>
      <c r="F19">
        <v>794</v>
      </c>
      <c r="G19">
        <v>1422</v>
      </c>
      <c r="H19">
        <v>1737</v>
      </c>
      <c r="I19">
        <v>3268.6399536132813</v>
      </c>
      <c r="J19">
        <v>6335.4500732421875</v>
      </c>
      <c r="K19">
        <f>SUM(capital_expenditures[[#This Row],[1980-84]:[2012-16]])</f>
        <v>15007.090026855469</v>
      </c>
      <c r="M19" s="1" t="s">
        <v>25</v>
      </c>
      <c r="N19">
        <v>3566</v>
      </c>
      <c r="O19">
        <v>5282</v>
      </c>
      <c r="P19">
        <v>7418</v>
      </c>
      <c r="Q19">
        <v>14763</v>
      </c>
      <c r="R19">
        <v>22297</v>
      </c>
      <c r="S19">
        <v>34102</v>
      </c>
      <c r="T19">
        <v>67935</v>
      </c>
      <c r="U19">
        <v>94759.931640625</v>
      </c>
      <c r="V19">
        <v>128687.3515625</v>
      </c>
    </row>
    <row r="20" spans="1:22" x14ac:dyDescent="0.25">
      <c r="A20" t="s">
        <v>28</v>
      </c>
      <c r="B20">
        <v>0</v>
      </c>
      <c r="C20">
        <v>114</v>
      </c>
      <c r="D20">
        <v>410</v>
      </c>
      <c r="E20">
        <v>498</v>
      </c>
      <c r="F20">
        <v>865</v>
      </c>
      <c r="G20">
        <v>1283</v>
      </c>
      <c r="H20">
        <v>2236</v>
      </c>
      <c r="I20">
        <v>2882.5800170898438</v>
      </c>
      <c r="J20">
        <v>4285.489990234375</v>
      </c>
      <c r="K20">
        <f>SUM(capital_expenditures[[#This Row],[1980-84]:[2012-16]])</f>
        <v>12574.070007324219</v>
      </c>
      <c r="M20" s="1" t="s">
        <v>26</v>
      </c>
      <c r="N20">
        <v>228</v>
      </c>
      <c r="O20">
        <v>385</v>
      </c>
      <c r="P20">
        <v>540</v>
      </c>
      <c r="Q20">
        <v>985</v>
      </c>
      <c r="R20">
        <v>1391</v>
      </c>
      <c r="S20">
        <v>2628</v>
      </c>
      <c r="T20">
        <v>4325</v>
      </c>
      <c r="U20">
        <v>7387.2200927734375</v>
      </c>
      <c r="V20">
        <v>7005.6300048828125</v>
      </c>
    </row>
    <row r="21" spans="1:22" x14ac:dyDescent="0.25">
      <c r="A21" t="s">
        <v>29</v>
      </c>
      <c r="B21">
        <v>191</v>
      </c>
      <c r="C21">
        <v>296</v>
      </c>
      <c r="D21">
        <v>525</v>
      </c>
      <c r="E21">
        <v>961</v>
      </c>
      <c r="F21">
        <v>1213</v>
      </c>
      <c r="G21">
        <v>1965</v>
      </c>
      <c r="H21">
        <v>3193</v>
      </c>
      <c r="I21">
        <v>5288.64013671875</v>
      </c>
      <c r="J21">
        <v>6625.97998046875</v>
      </c>
      <c r="K21">
        <f>SUM(capital_expenditures[[#This Row],[1980-84]:[2012-16]])</f>
        <v>20258.6201171875</v>
      </c>
      <c r="M21" s="1" t="s">
        <v>27</v>
      </c>
      <c r="N21">
        <v>141</v>
      </c>
      <c r="O21">
        <v>244</v>
      </c>
      <c r="P21">
        <v>405</v>
      </c>
      <c r="Q21">
        <v>660</v>
      </c>
      <c r="R21">
        <v>794</v>
      </c>
      <c r="S21">
        <v>1422</v>
      </c>
      <c r="T21">
        <v>1737</v>
      </c>
      <c r="U21">
        <v>3268.6399536132813</v>
      </c>
      <c r="V21">
        <v>6335.4500732421875</v>
      </c>
    </row>
    <row r="22" spans="1:22" x14ac:dyDescent="0.25">
      <c r="A22" t="s">
        <v>30</v>
      </c>
      <c r="B22">
        <v>1157</v>
      </c>
      <c r="C22">
        <v>1858</v>
      </c>
      <c r="D22">
        <v>3097</v>
      </c>
      <c r="E22">
        <v>3651</v>
      </c>
      <c r="F22">
        <v>5995</v>
      </c>
      <c r="G22">
        <v>12362</v>
      </c>
      <c r="H22">
        <v>14351</v>
      </c>
      <c r="I22">
        <v>24860.0302734375</v>
      </c>
      <c r="J22">
        <v>54034.9296875</v>
      </c>
      <c r="K22">
        <f>SUM(capital_expenditures[[#This Row],[1980-84]:[2012-16]])</f>
        <v>121365.9599609375</v>
      </c>
      <c r="M22" s="1" t="s">
        <v>28</v>
      </c>
      <c r="N22">
        <v>0</v>
      </c>
      <c r="O22">
        <v>114</v>
      </c>
      <c r="P22">
        <v>410</v>
      </c>
      <c r="Q22">
        <v>498</v>
      </c>
      <c r="R22">
        <v>865</v>
      </c>
      <c r="S22">
        <v>1283</v>
      </c>
      <c r="T22">
        <v>2236</v>
      </c>
      <c r="U22">
        <v>2882.5800170898438</v>
      </c>
      <c r="V22">
        <v>4285.489990234375</v>
      </c>
    </row>
    <row r="23" spans="1:22" x14ac:dyDescent="0.25">
      <c r="A23" t="s">
        <v>31</v>
      </c>
      <c r="B23">
        <v>0</v>
      </c>
      <c r="C23">
        <v>0</v>
      </c>
      <c r="D23">
        <v>0</v>
      </c>
      <c r="E23">
        <v>0</v>
      </c>
      <c r="F23">
        <v>0</v>
      </c>
      <c r="G23">
        <v>0</v>
      </c>
      <c r="H23">
        <v>1226</v>
      </c>
      <c r="I23">
        <v>1943.0700378417969</v>
      </c>
      <c r="J23">
        <v>2768.0100402832031</v>
      </c>
      <c r="K23">
        <f>SUM(capital_expenditures[[#This Row],[1980-84]:[2012-16]])</f>
        <v>5937.080078125</v>
      </c>
      <c r="M23" s="1" t="s">
        <v>29</v>
      </c>
      <c r="N23">
        <v>191</v>
      </c>
      <c r="O23">
        <v>296</v>
      </c>
      <c r="P23">
        <v>525</v>
      </c>
      <c r="Q23">
        <v>961</v>
      </c>
      <c r="R23">
        <v>1213</v>
      </c>
      <c r="S23">
        <v>1965</v>
      </c>
      <c r="T23">
        <v>3193</v>
      </c>
      <c r="U23">
        <v>5288.64013671875</v>
      </c>
      <c r="V23">
        <v>6625.97998046875</v>
      </c>
    </row>
    <row r="24" spans="1:22" x14ac:dyDescent="0.25">
      <c r="A24" t="s">
        <v>32</v>
      </c>
      <c r="B24">
        <v>1695</v>
      </c>
      <c r="C24">
        <v>3202</v>
      </c>
      <c r="D24">
        <v>3360</v>
      </c>
      <c r="E24">
        <v>4794</v>
      </c>
      <c r="F24">
        <v>6620</v>
      </c>
      <c r="G24">
        <v>12524</v>
      </c>
      <c r="H24">
        <v>17251</v>
      </c>
      <c r="I24">
        <v>16044.580322265625</v>
      </c>
      <c r="J24">
        <v>27703.91015625</v>
      </c>
      <c r="K24">
        <f>SUM(capital_expenditures[[#This Row],[1980-84]:[2012-16]])</f>
        <v>93194.490478515625</v>
      </c>
      <c r="M24" s="1" t="s">
        <v>30</v>
      </c>
      <c r="N24">
        <v>1157</v>
      </c>
      <c r="O24">
        <v>1858</v>
      </c>
      <c r="P24">
        <v>3097</v>
      </c>
      <c r="Q24">
        <v>3651</v>
      </c>
      <c r="R24">
        <v>5995</v>
      </c>
      <c r="S24">
        <v>12362</v>
      </c>
      <c r="T24">
        <v>14351</v>
      </c>
      <c r="U24">
        <v>24860.0302734375</v>
      </c>
      <c r="V24">
        <v>54034.9296875</v>
      </c>
    </row>
    <row r="25" spans="1:22" x14ac:dyDescent="0.25">
      <c r="A25" t="s">
        <v>33</v>
      </c>
      <c r="B25">
        <v>1920</v>
      </c>
      <c r="C25">
        <v>2680</v>
      </c>
      <c r="D25">
        <v>4690</v>
      </c>
      <c r="E25">
        <v>7130</v>
      </c>
      <c r="F25">
        <v>11804</v>
      </c>
      <c r="G25">
        <v>17052</v>
      </c>
      <c r="H25">
        <v>30254</v>
      </c>
      <c r="I25">
        <v>37838.9892578125</v>
      </c>
      <c r="J25">
        <v>88225.837890625</v>
      </c>
      <c r="K25">
        <f>SUM(capital_expenditures[[#This Row],[1980-84]:[2012-16]])</f>
        <v>201594.8271484375</v>
      </c>
      <c r="M25" s="1" t="s">
        <v>31</v>
      </c>
      <c r="N25">
        <v>0</v>
      </c>
      <c r="O25">
        <v>0</v>
      </c>
      <c r="P25">
        <v>0</v>
      </c>
      <c r="Q25">
        <v>0</v>
      </c>
      <c r="R25">
        <v>0</v>
      </c>
      <c r="S25">
        <v>0</v>
      </c>
      <c r="T25">
        <v>1226</v>
      </c>
      <c r="U25">
        <v>1943.0700378417969</v>
      </c>
      <c r="V25">
        <v>2768.0100402832031</v>
      </c>
    </row>
    <row r="26" spans="1:22" x14ac:dyDescent="0.25">
      <c r="A26" t="s">
        <v>34</v>
      </c>
      <c r="B26">
        <v>55</v>
      </c>
      <c r="C26">
        <v>118</v>
      </c>
      <c r="D26">
        <v>231</v>
      </c>
      <c r="E26">
        <v>330</v>
      </c>
      <c r="F26">
        <v>494</v>
      </c>
      <c r="G26">
        <v>974</v>
      </c>
      <c r="H26">
        <v>1653</v>
      </c>
      <c r="I26">
        <v>2703.72998046875</v>
      </c>
      <c r="J26">
        <v>5017.719970703125</v>
      </c>
      <c r="K26">
        <f>SUM(capital_expenditures[[#This Row],[1980-84]:[2012-16]])</f>
        <v>11576.449951171875</v>
      </c>
      <c r="M26" s="1" t="s">
        <v>32</v>
      </c>
      <c r="N26">
        <v>1695</v>
      </c>
      <c r="O26">
        <v>3202</v>
      </c>
      <c r="P26">
        <v>3360</v>
      </c>
      <c r="Q26">
        <v>4794</v>
      </c>
      <c r="R26">
        <v>6620</v>
      </c>
      <c r="S26">
        <v>12524</v>
      </c>
      <c r="T26">
        <v>17251</v>
      </c>
      <c r="U26">
        <v>16044.580322265625</v>
      </c>
      <c r="V26">
        <v>27703.91015625</v>
      </c>
    </row>
    <row r="27" spans="1:22" x14ac:dyDescent="0.25">
      <c r="A27" t="s">
        <v>35</v>
      </c>
      <c r="B27">
        <v>2737</v>
      </c>
      <c r="C27">
        <v>3256</v>
      </c>
      <c r="D27">
        <v>3685</v>
      </c>
      <c r="E27">
        <v>5928</v>
      </c>
      <c r="F27">
        <v>8801</v>
      </c>
      <c r="G27">
        <v>18909</v>
      </c>
      <c r="H27">
        <v>45016</v>
      </c>
      <c r="I27">
        <v>71080.48046875</v>
      </c>
      <c r="J27">
        <v>108436.11328125</v>
      </c>
      <c r="K27">
        <f>SUM(capital_expenditures[[#This Row],[1980-84]:[2012-16]])</f>
        <v>267848.59375</v>
      </c>
      <c r="M27" s="1" t="s">
        <v>33</v>
      </c>
      <c r="N27">
        <v>1920</v>
      </c>
      <c r="O27">
        <v>2680</v>
      </c>
      <c r="P27">
        <v>4690</v>
      </c>
      <c r="Q27">
        <v>7130</v>
      </c>
      <c r="R27">
        <v>11804</v>
      </c>
      <c r="S27">
        <v>17052</v>
      </c>
      <c r="T27">
        <v>30254</v>
      </c>
      <c r="U27">
        <v>37838.9892578125</v>
      </c>
      <c r="V27">
        <v>88225.837890625</v>
      </c>
    </row>
    <row r="28" spans="1:22" x14ac:dyDescent="0.25">
      <c r="A28" t="s">
        <v>36</v>
      </c>
      <c r="I28">
        <v>0</v>
      </c>
      <c r="J28">
        <v>41607.19140625</v>
      </c>
      <c r="K28">
        <f>SUM(capital_expenditures[[#This Row],[1980-84]:[2012-16]])</f>
        <v>41607.19140625</v>
      </c>
      <c r="M28" s="1" t="s">
        <v>34</v>
      </c>
      <c r="N28">
        <v>55</v>
      </c>
      <c r="O28">
        <v>118</v>
      </c>
      <c r="P28">
        <v>231</v>
      </c>
      <c r="Q28">
        <v>330</v>
      </c>
      <c r="R28">
        <v>494</v>
      </c>
      <c r="S28">
        <v>974</v>
      </c>
      <c r="T28">
        <v>1653</v>
      </c>
      <c r="U28">
        <v>2703.72998046875</v>
      </c>
      <c r="V28">
        <v>5017.719970703125</v>
      </c>
    </row>
    <row r="29" spans="1:22" x14ac:dyDescent="0.25">
      <c r="A29" t="s">
        <v>37</v>
      </c>
      <c r="B29">
        <v>172</v>
      </c>
      <c r="C29">
        <v>292</v>
      </c>
      <c r="D29">
        <v>462</v>
      </c>
      <c r="E29">
        <v>627</v>
      </c>
      <c r="F29">
        <v>1229</v>
      </c>
      <c r="G29">
        <v>2332</v>
      </c>
      <c r="H29">
        <v>3572</v>
      </c>
      <c r="I29">
        <v>5818.969970703125</v>
      </c>
      <c r="J29">
        <v>13610.780029296875</v>
      </c>
      <c r="K29">
        <f>SUM(capital_expenditures[[#This Row],[1980-84]:[2012-16]])</f>
        <v>28115.75</v>
      </c>
      <c r="M29" s="1" t="s">
        <v>35</v>
      </c>
      <c r="N29">
        <v>2737</v>
      </c>
      <c r="O29">
        <v>3256</v>
      </c>
      <c r="P29">
        <v>3685</v>
      </c>
      <c r="Q29">
        <v>5928</v>
      </c>
      <c r="R29">
        <v>8801</v>
      </c>
      <c r="S29">
        <v>18909</v>
      </c>
      <c r="T29">
        <v>45016</v>
      </c>
      <c r="U29">
        <v>71080.48046875</v>
      </c>
      <c r="V29">
        <v>108436.11328125</v>
      </c>
    </row>
    <row r="30" spans="1:22" x14ac:dyDescent="0.25">
      <c r="A30" t="s">
        <v>38</v>
      </c>
      <c r="B30">
        <v>4470</v>
      </c>
      <c r="C30">
        <v>7220</v>
      </c>
      <c r="D30">
        <v>9354</v>
      </c>
      <c r="E30">
        <v>15337</v>
      </c>
      <c r="F30">
        <v>19496</v>
      </c>
      <c r="G30">
        <v>40341</v>
      </c>
      <c r="H30">
        <v>69101</v>
      </c>
      <c r="I30">
        <v>116908.28125</v>
      </c>
      <c r="J30">
        <v>223213.484375</v>
      </c>
      <c r="K30">
        <f>SUM(capital_expenditures[[#This Row],[1980-84]:[2012-16]])</f>
        <v>505440.765625</v>
      </c>
      <c r="M30" s="1" t="s">
        <v>36</v>
      </c>
      <c r="U30">
        <v>0</v>
      </c>
      <c r="V30">
        <v>41607.19140625</v>
      </c>
    </row>
    <row r="31" spans="1:22" x14ac:dyDescent="0.25">
      <c r="A31" t="s">
        <v>39</v>
      </c>
      <c r="B31">
        <v>0</v>
      </c>
      <c r="C31">
        <v>0</v>
      </c>
      <c r="D31">
        <v>0</v>
      </c>
      <c r="E31">
        <v>0</v>
      </c>
      <c r="F31">
        <v>0</v>
      </c>
      <c r="G31">
        <v>3680</v>
      </c>
      <c r="H31">
        <v>8142</v>
      </c>
      <c r="I31">
        <v>10779.009765625</v>
      </c>
      <c r="J31">
        <v>23820.6396484375</v>
      </c>
      <c r="K31">
        <f>SUM(capital_expenditures[[#This Row],[1980-84]:[2012-16]])</f>
        <v>46421.6494140625</v>
      </c>
      <c r="M31" s="1" t="s">
        <v>37</v>
      </c>
      <c r="N31">
        <v>172</v>
      </c>
      <c r="O31">
        <v>292</v>
      </c>
      <c r="P31">
        <v>462</v>
      </c>
      <c r="Q31">
        <v>627</v>
      </c>
      <c r="R31">
        <v>1229</v>
      </c>
      <c r="S31">
        <v>2332</v>
      </c>
      <c r="T31">
        <v>3572</v>
      </c>
      <c r="U31">
        <v>5818.969970703125</v>
      </c>
      <c r="V31">
        <v>13610.780029296875</v>
      </c>
    </row>
    <row r="32" spans="1:22" x14ac:dyDescent="0.25">
      <c r="A32" t="s">
        <v>40</v>
      </c>
      <c r="B32">
        <v>1856</v>
      </c>
      <c r="C32">
        <v>3025</v>
      </c>
      <c r="D32">
        <v>3483</v>
      </c>
      <c r="E32">
        <v>5585</v>
      </c>
      <c r="F32">
        <v>10994</v>
      </c>
      <c r="G32">
        <v>26540</v>
      </c>
      <c r="H32">
        <v>30191</v>
      </c>
      <c r="I32">
        <v>37882.4404296875</v>
      </c>
      <c r="J32">
        <v>78055.9990234375</v>
      </c>
      <c r="K32">
        <f>SUM(capital_expenditures[[#This Row],[1980-84]:[2012-16]])</f>
        <v>197612.439453125</v>
      </c>
      <c r="M32" s="1" t="s">
        <v>38</v>
      </c>
      <c r="N32">
        <v>4470</v>
      </c>
      <c r="O32">
        <v>7220</v>
      </c>
      <c r="P32">
        <v>9354</v>
      </c>
      <c r="Q32">
        <v>15337</v>
      </c>
      <c r="R32">
        <v>19496</v>
      </c>
      <c r="S32">
        <v>40341</v>
      </c>
      <c r="T32">
        <v>69101</v>
      </c>
      <c r="U32">
        <v>116908.28125</v>
      </c>
      <c r="V32">
        <v>223213.484375</v>
      </c>
    </row>
    <row r="33" spans="13:22" x14ac:dyDescent="0.25">
      <c r="M33" s="1" t="s">
        <v>39</v>
      </c>
      <c r="N33">
        <v>0</v>
      </c>
      <c r="O33">
        <v>0</v>
      </c>
      <c r="P33">
        <v>0</v>
      </c>
      <c r="Q33">
        <v>0</v>
      </c>
      <c r="R33">
        <v>0</v>
      </c>
      <c r="S33">
        <v>3680</v>
      </c>
      <c r="T33">
        <v>8142</v>
      </c>
      <c r="U33">
        <v>10779.009765625</v>
      </c>
      <c r="V33">
        <v>23820.6396484375</v>
      </c>
    </row>
    <row r="34" spans="13:22" x14ac:dyDescent="0.25">
      <c r="M34" s="1" t="s">
        <v>40</v>
      </c>
      <c r="N34">
        <v>1856</v>
      </c>
      <c r="O34">
        <v>3025</v>
      </c>
      <c r="P34">
        <v>3483</v>
      </c>
      <c r="Q34">
        <v>5585</v>
      </c>
      <c r="R34">
        <v>10994</v>
      </c>
      <c r="S34">
        <v>26540</v>
      </c>
      <c r="T34">
        <v>30191</v>
      </c>
      <c r="U34">
        <v>37882.4404296875</v>
      </c>
      <c r="V34">
        <v>78055.9990234375</v>
      </c>
    </row>
    <row r="35" spans="13:22" x14ac:dyDescent="0.25">
      <c r="M35" s="1" t="s">
        <v>51</v>
      </c>
      <c r="N35">
        <v>34194</v>
      </c>
      <c r="O35">
        <v>52118</v>
      </c>
      <c r="P35">
        <v>72479</v>
      </c>
      <c r="Q35">
        <v>114104</v>
      </c>
      <c r="R35">
        <v>174489</v>
      </c>
      <c r="S35">
        <v>351486</v>
      </c>
      <c r="T35">
        <v>624005</v>
      </c>
      <c r="U35">
        <v>961145.14291381836</v>
      </c>
      <c r="V35">
        <v>1596133.3974914551</v>
      </c>
    </row>
  </sheetData>
  <phoneticPr fontId="1" type="noConversion"/>
  <pageMargins left="0.7" right="0.7" top="0.75" bottom="0.75" header="0.3" footer="0.3"/>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BB4A0-350B-4979-9A84-1EF58B0779E3}">
  <dimension ref="A1:AF32"/>
  <sheetViews>
    <sheetView topLeftCell="R2" workbookViewId="0">
      <selection activeCell="AB13" sqref="AB13"/>
    </sheetView>
  </sheetViews>
  <sheetFormatPr defaultRowHeight="15" x14ac:dyDescent="0.25"/>
  <cols>
    <col min="1" max="1" width="17.7109375" bestFit="1" customWidth="1"/>
    <col min="13" max="13" width="15.7109375" bestFit="1" customWidth="1"/>
    <col min="14" max="14" width="12" bestFit="1" customWidth="1"/>
    <col min="16" max="16" width="15.7109375" bestFit="1" customWidth="1"/>
    <col min="31" max="31" width="15.7109375" bestFit="1" customWidth="1"/>
    <col min="32" max="32" width="12" bestFit="1" customWidth="1"/>
  </cols>
  <sheetData>
    <row r="1" spans="1:32" x14ac:dyDescent="0.25">
      <c r="A1" t="s">
        <v>0</v>
      </c>
      <c r="B1" t="s">
        <v>1</v>
      </c>
      <c r="C1" t="s">
        <v>2</v>
      </c>
      <c r="D1" t="s">
        <v>3</v>
      </c>
      <c r="E1" t="s">
        <v>4</v>
      </c>
      <c r="F1" t="s">
        <v>5</v>
      </c>
      <c r="G1" t="s">
        <v>6</v>
      </c>
      <c r="H1" t="s">
        <v>7</v>
      </c>
      <c r="I1" t="s">
        <v>8</v>
      </c>
      <c r="J1" t="s">
        <v>9</v>
      </c>
      <c r="K1" t="s">
        <v>53</v>
      </c>
      <c r="S1" t="s">
        <v>0</v>
      </c>
      <c r="T1" t="s">
        <v>1</v>
      </c>
      <c r="U1" t="s">
        <v>2</v>
      </c>
      <c r="V1" t="s">
        <v>3</v>
      </c>
      <c r="W1" t="s">
        <v>4</v>
      </c>
      <c r="X1" t="s">
        <v>5</v>
      </c>
      <c r="Y1" t="s">
        <v>6</v>
      </c>
      <c r="Z1" t="s">
        <v>7</v>
      </c>
      <c r="AA1" t="s">
        <v>8</v>
      </c>
      <c r="AB1" t="s">
        <v>9</v>
      </c>
      <c r="AC1" t="s">
        <v>64</v>
      </c>
    </row>
    <row r="2" spans="1:32" x14ac:dyDescent="0.25">
      <c r="A2" t="s">
        <v>10</v>
      </c>
      <c r="B2">
        <v>2915</v>
      </c>
      <c r="C2">
        <v>6396</v>
      </c>
      <c r="D2">
        <v>10352</v>
      </c>
      <c r="E2">
        <v>17353</v>
      </c>
      <c r="F2">
        <v>30801</v>
      </c>
      <c r="G2">
        <v>45428</v>
      </c>
      <c r="H2">
        <v>71846</v>
      </c>
      <c r="I2">
        <v>146250</v>
      </c>
      <c r="J2">
        <v>201780</v>
      </c>
      <c r="K2">
        <f>SUM(social_sector_expenditureS13[[#This Row],[1980-84]:[2012-16]])</f>
        <v>533121</v>
      </c>
      <c r="S2" t="s">
        <v>10</v>
      </c>
      <c r="T2">
        <v>3058</v>
      </c>
      <c r="U2">
        <v>5991</v>
      </c>
      <c r="V2">
        <v>10216</v>
      </c>
      <c r="W2">
        <v>15570</v>
      </c>
      <c r="X2">
        <v>28960</v>
      </c>
      <c r="Y2">
        <v>49540</v>
      </c>
      <c r="Z2">
        <v>88180</v>
      </c>
      <c r="AA2">
        <v>166960</v>
      </c>
      <c r="AB2">
        <v>206900</v>
      </c>
      <c r="AC2">
        <f>SUM(own_tax_revenuesS14[[#This Row],[1980-84]:[2012-16]])</f>
        <v>575375</v>
      </c>
    </row>
    <row r="3" spans="1:32" x14ac:dyDescent="0.25">
      <c r="A3" t="s">
        <v>11</v>
      </c>
      <c r="B3">
        <v>0</v>
      </c>
      <c r="C3">
        <v>180</v>
      </c>
      <c r="D3">
        <v>504</v>
      </c>
      <c r="E3">
        <v>850</v>
      </c>
      <c r="F3">
        <v>1355</v>
      </c>
      <c r="G3">
        <v>1815</v>
      </c>
      <c r="H3">
        <v>3188</v>
      </c>
      <c r="I3">
        <v>6780</v>
      </c>
      <c r="J3">
        <v>12700</v>
      </c>
      <c r="K3">
        <f>SUM(social_sector_expenditureS13[[#This Row],[1980-84]:[2012-16]])</f>
        <v>27372</v>
      </c>
      <c r="M3" s="3" t="s">
        <v>41</v>
      </c>
      <c r="N3" t="s">
        <v>54</v>
      </c>
      <c r="R3" t="s">
        <v>55</v>
      </c>
      <c r="S3" t="s">
        <v>11</v>
      </c>
      <c r="T3">
        <v>0</v>
      </c>
      <c r="U3">
        <v>4</v>
      </c>
      <c r="V3">
        <v>4</v>
      </c>
      <c r="W3">
        <v>20</v>
      </c>
      <c r="X3">
        <v>40</v>
      </c>
      <c r="Y3">
        <v>130</v>
      </c>
      <c r="Z3">
        <v>290</v>
      </c>
      <c r="AA3">
        <v>840</v>
      </c>
      <c r="AB3">
        <v>1750</v>
      </c>
      <c r="AC3">
        <f>SUM(own_tax_revenuesS14[[#This Row],[1980-84]:[2012-16]])</f>
        <v>3078</v>
      </c>
    </row>
    <row r="4" spans="1:32" x14ac:dyDescent="0.25">
      <c r="A4" t="s">
        <v>12</v>
      </c>
      <c r="B4">
        <v>901</v>
      </c>
      <c r="C4">
        <v>2127</v>
      </c>
      <c r="D4">
        <v>3541</v>
      </c>
      <c r="E4">
        <v>5888</v>
      </c>
      <c r="F4">
        <v>8391</v>
      </c>
      <c r="G4">
        <v>13054</v>
      </c>
      <c r="H4">
        <v>20503</v>
      </c>
      <c r="I4">
        <v>37350</v>
      </c>
      <c r="J4">
        <v>82900</v>
      </c>
      <c r="K4">
        <f>SUM(social_sector_expenditureS13[[#This Row],[1980-84]:[2012-16]])</f>
        <v>174655</v>
      </c>
      <c r="M4" s="1" t="s">
        <v>25</v>
      </c>
      <c r="N4" s="4">
        <v>823629</v>
      </c>
      <c r="P4" s="1" t="s">
        <v>25</v>
      </c>
      <c r="S4" t="s">
        <v>12</v>
      </c>
      <c r="T4">
        <v>400</v>
      </c>
      <c r="U4">
        <v>918</v>
      </c>
      <c r="V4">
        <v>1542</v>
      </c>
      <c r="W4">
        <v>2460</v>
      </c>
      <c r="X4">
        <v>3860</v>
      </c>
      <c r="Y4">
        <v>6990</v>
      </c>
      <c r="Z4">
        <v>12780</v>
      </c>
      <c r="AA4">
        <v>22710</v>
      </c>
      <c r="AB4">
        <v>40880</v>
      </c>
      <c r="AC4">
        <f>SUM(own_tax_revenuesS14[[#This Row],[1980-84]:[2012-16]])</f>
        <v>92540</v>
      </c>
      <c r="AE4" s="3" t="s">
        <v>41</v>
      </c>
      <c r="AF4" t="s">
        <v>54</v>
      </c>
    </row>
    <row r="5" spans="1:32" x14ac:dyDescent="0.25">
      <c r="A5" t="s">
        <v>13</v>
      </c>
      <c r="B5">
        <v>2400</v>
      </c>
      <c r="C5">
        <v>4773</v>
      </c>
      <c r="D5">
        <v>9330</v>
      </c>
      <c r="E5">
        <v>13897</v>
      </c>
      <c r="F5">
        <v>22081</v>
      </c>
      <c r="G5">
        <v>26680</v>
      </c>
      <c r="H5">
        <v>39722</v>
      </c>
      <c r="I5">
        <v>77630</v>
      </c>
      <c r="J5">
        <v>188880</v>
      </c>
      <c r="K5">
        <f>SUM(social_sector_expenditureS13[[#This Row],[1980-84]:[2012-16]])</f>
        <v>385393</v>
      </c>
      <c r="M5" s="1" t="s">
        <v>38</v>
      </c>
      <c r="N5" s="4">
        <v>790468</v>
      </c>
      <c r="P5" s="1" t="s">
        <v>35</v>
      </c>
      <c r="S5" t="s">
        <v>13</v>
      </c>
      <c r="T5">
        <v>1439</v>
      </c>
      <c r="U5">
        <v>2460</v>
      </c>
      <c r="V5">
        <v>4206</v>
      </c>
      <c r="W5">
        <v>7120</v>
      </c>
      <c r="X5">
        <v>10950</v>
      </c>
      <c r="Y5">
        <v>11500</v>
      </c>
      <c r="Z5">
        <v>16020</v>
      </c>
      <c r="AA5">
        <v>36740</v>
      </c>
      <c r="AB5">
        <v>92750</v>
      </c>
      <c r="AC5">
        <f>SUM(own_tax_revenuesS14[[#This Row],[1980-84]:[2012-16]])</f>
        <v>183185</v>
      </c>
      <c r="AE5" s="1" t="s">
        <v>25</v>
      </c>
      <c r="AF5" s="4">
        <v>1103313</v>
      </c>
    </row>
    <row r="6" spans="1:32" x14ac:dyDescent="0.25">
      <c r="A6" t="s">
        <v>14</v>
      </c>
      <c r="B6">
        <v>0</v>
      </c>
      <c r="C6">
        <v>0</v>
      </c>
      <c r="D6">
        <v>0</v>
      </c>
      <c r="E6">
        <v>0</v>
      </c>
      <c r="F6">
        <v>0</v>
      </c>
      <c r="G6">
        <v>9467</v>
      </c>
      <c r="H6">
        <v>20584</v>
      </c>
      <c r="I6">
        <v>47180</v>
      </c>
      <c r="J6">
        <v>105720</v>
      </c>
      <c r="K6">
        <f>SUM(social_sector_expenditureS13[[#This Row],[1980-84]:[2012-16]])</f>
        <v>182951</v>
      </c>
      <c r="M6" s="1" t="s">
        <v>35</v>
      </c>
      <c r="N6" s="4">
        <v>547627</v>
      </c>
      <c r="P6" s="1" t="s">
        <v>38</v>
      </c>
      <c r="S6" t="s">
        <v>14</v>
      </c>
      <c r="T6">
        <v>0</v>
      </c>
      <c r="U6">
        <v>0</v>
      </c>
      <c r="Y6">
        <v>7660</v>
      </c>
      <c r="Z6">
        <v>17950</v>
      </c>
      <c r="AA6">
        <v>33430</v>
      </c>
      <c r="AB6">
        <v>65590</v>
      </c>
      <c r="AC6">
        <f>SUM(own_tax_revenuesS14[[#This Row],[1980-84]:[2012-16]])</f>
        <v>124630</v>
      </c>
      <c r="AE6" s="1" t="s">
        <v>35</v>
      </c>
      <c r="AF6" s="4">
        <v>740496</v>
      </c>
    </row>
    <row r="7" spans="1:32" x14ac:dyDescent="0.25">
      <c r="A7" t="s">
        <v>15</v>
      </c>
      <c r="B7">
        <v>0</v>
      </c>
      <c r="C7">
        <v>0</v>
      </c>
      <c r="D7">
        <v>0</v>
      </c>
      <c r="E7">
        <v>2906</v>
      </c>
      <c r="F7">
        <v>8463</v>
      </c>
      <c r="G7">
        <v>12946</v>
      </c>
      <c r="H7">
        <v>21325</v>
      </c>
      <c r="I7">
        <v>43450</v>
      </c>
      <c r="J7">
        <v>70010</v>
      </c>
      <c r="K7">
        <f>SUM(social_sector_expenditureS13[[#This Row],[1980-84]:[2012-16]])</f>
        <v>159100</v>
      </c>
      <c r="M7" s="1" t="s">
        <v>10</v>
      </c>
      <c r="N7" s="4">
        <v>533121</v>
      </c>
      <c r="P7" s="1" t="s">
        <v>22</v>
      </c>
      <c r="S7" t="s">
        <v>15</v>
      </c>
      <c r="T7">
        <v>0</v>
      </c>
      <c r="U7">
        <v>0</v>
      </c>
      <c r="X7">
        <v>11990</v>
      </c>
      <c r="Y7">
        <v>20500</v>
      </c>
      <c r="Z7">
        <v>37990</v>
      </c>
      <c r="AA7">
        <v>62080</v>
      </c>
      <c r="AB7">
        <v>111680</v>
      </c>
      <c r="AC7">
        <f>SUM(own_tax_revenuesS14[[#This Row],[1980-84]:[2012-16]])</f>
        <v>244240</v>
      </c>
      <c r="AE7" s="1" t="s">
        <v>38</v>
      </c>
      <c r="AF7" s="4">
        <v>648763</v>
      </c>
    </row>
    <row r="8" spans="1:32" x14ac:dyDescent="0.25">
      <c r="A8" t="s">
        <v>16</v>
      </c>
      <c r="B8">
        <v>0</v>
      </c>
      <c r="C8">
        <v>177</v>
      </c>
      <c r="D8">
        <v>601</v>
      </c>
      <c r="E8">
        <v>888</v>
      </c>
      <c r="F8">
        <v>1527</v>
      </c>
      <c r="G8">
        <v>2373</v>
      </c>
      <c r="H8">
        <v>3812</v>
      </c>
      <c r="I8">
        <v>7640</v>
      </c>
      <c r="J8">
        <v>13900</v>
      </c>
      <c r="K8">
        <f>SUM(social_sector_expenditureS13[[#This Row],[1980-84]:[2012-16]])</f>
        <v>30918</v>
      </c>
      <c r="M8" s="1" t="s">
        <v>40</v>
      </c>
      <c r="N8" s="4">
        <v>466120</v>
      </c>
      <c r="P8" s="1" t="s">
        <v>10</v>
      </c>
      <c r="S8" t="s">
        <v>16</v>
      </c>
      <c r="T8">
        <v>0</v>
      </c>
      <c r="U8">
        <v>113</v>
      </c>
      <c r="V8">
        <v>332</v>
      </c>
      <c r="W8">
        <v>830</v>
      </c>
      <c r="X8">
        <v>1490</v>
      </c>
      <c r="Y8">
        <v>2400</v>
      </c>
      <c r="Z8">
        <v>4610</v>
      </c>
      <c r="AA8">
        <v>8140</v>
      </c>
      <c r="AB8">
        <v>14890</v>
      </c>
      <c r="AC8">
        <f>SUM(own_tax_revenuesS14[[#This Row],[1980-84]:[2012-16]])</f>
        <v>32805</v>
      </c>
      <c r="AE8" s="1" t="s">
        <v>22</v>
      </c>
      <c r="AF8" s="4">
        <v>589733</v>
      </c>
    </row>
    <row r="9" spans="1:32" x14ac:dyDescent="0.25">
      <c r="A9" t="s">
        <v>17</v>
      </c>
      <c r="B9">
        <v>2190</v>
      </c>
      <c r="C9">
        <v>4676</v>
      </c>
      <c r="D9">
        <v>7653</v>
      </c>
      <c r="E9">
        <v>12239</v>
      </c>
      <c r="F9">
        <v>23201</v>
      </c>
      <c r="G9">
        <v>35879</v>
      </c>
      <c r="H9">
        <v>49119</v>
      </c>
      <c r="I9">
        <v>100290</v>
      </c>
      <c r="J9">
        <v>189820</v>
      </c>
      <c r="K9">
        <f>SUM(social_sector_expenditureS13[[#This Row],[1980-84]:[2012-16]])</f>
        <v>425067</v>
      </c>
      <c r="M9" s="1" t="s">
        <v>22</v>
      </c>
      <c r="N9" s="4">
        <v>432951</v>
      </c>
      <c r="P9" s="1" t="s">
        <v>17</v>
      </c>
      <c r="S9" t="s">
        <v>17</v>
      </c>
      <c r="T9">
        <v>2834</v>
      </c>
      <c r="U9">
        <v>4845</v>
      </c>
      <c r="V9">
        <v>9321</v>
      </c>
      <c r="W9">
        <v>17460</v>
      </c>
      <c r="X9">
        <v>28440</v>
      </c>
      <c r="Y9">
        <v>38990</v>
      </c>
      <c r="Z9">
        <v>69020</v>
      </c>
      <c r="AA9">
        <v>130890</v>
      </c>
      <c r="AB9">
        <v>240760</v>
      </c>
      <c r="AC9">
        <f>SUM(own_tax_revenuesS14[[#This Row],[1980-84]:[2012-16]])</f>
        <v>542560</v>
      </c>
      <c r="AE9" s="1" t="s">
        <v>10</v>
      </c>
      <c r="AF9" s="4">
        <v>575375</v>
      </c>
    </row>
    <row r="10" spans="1:32" x14ac:dyDescent="0.25">
      <c r="A10" t="s">
        <v>18</v>
      </c>
      <c r="B10">
        <v>787</v>
      </c>
      <c r="C10">
        <v>1498</v>
      </c>
      <c r="D10">
        <v>2902</v>
      </c>
      <c r="E10">
        <v>5050</v>
      </c>
      <c r="F10">
        <v>8503</v>
      </c>
      <c r="G10">
        <v>12690</v>
      </c>
      <c r="H10">
        <v>21187</v>
      </c>
      <c r="I10">
        <v>53080</v>
      </c>
      <c r="J10">
        <v>94550</v>
      </c>
      <c r="K10">
        <f>SUM(social_sector_expenditureS13[[#This Row],[1980-84]:[2012-16]])</f>
        <v>200247</v>
      </c>
      <c r="M10" s="1" t="s">
        <v>17</v>
      </c>
      <c r="N10" s="4">
        <v>425067</v>
      </c>
      <c r="P10" s="1" t="s">
        <v>40</v>
      </c>
      <c r="S10" t="s">
        <v>18</v>
      </c>
      <c r="T10">
        <v>1228</v>
      </c>
      <c r="U10">
        <v>2138</v>
      </c>
      <c r="V10">
        <v>4075</v>
      </c>
      <c r="W10">
        <v>7100</v>
      </c>
      <c r="X10">
        <v>11150</v>
      </c>
      <c r="Y10">
        <v>21180</v>
      </c>
      <c r="Z10">
        <v>39070</v>
      </c>
      <c r="AA10">
        <v>62070</v>
      </c>
      <c r="AB10">
        <v>111980</v>
      </c>
      <c r="AC10">
        <f>SUM(own_tax_revenuesS14[[#This Row],[1980-84]:[2012-16]])</f>
        <v>259991</v>
      </c>
      <c r="AE10" s="1" t="s">
        <v>17</v>
      </c>
      <c r="AF10" s="4">
        <v>542560</v>
      </c>
    </row>
    <row r="11" spans="1:32" x14ac:dyDescent="0.25">
      <c r="A11" t="s">
        <v>19</v>
      </c>
      <c r="B11">
        <v>486</v>
      </c>
      <c r="C11">
        <v>952</v>
      </c>
      <c r="D11">
        <v>1710</v>
      </c>
      <c r="E11">
        <v>2814</v>
      </c>
      <c r="F11">
        <v>5490</v>
      </c>
      <c r="G11">
        <v>8196</v>
      </c>
      <c r="H11">
        <v>12202</v>
      </c>
      <c r="I11">
        <v>21500</v>
      </c>
      <c r="J11">
        <v>35870</v>
      </c>
      <c r="K11">
        <f>SUM(social_sector_expenditureS13[[#This Row],[1980-84]:[2012-16]])</f>
        <v>89220</v>
      </c>
      <c r="M11" s="1" t="s">
        <v>33</v>
      </c>
      <c r="N11" s="4">
        <v>420844</v>
      </c>
      <c r="P11" s="1" t="s">
        <v>23</v>
      </c>
      <c r="S11" t="s">
        <v>19</v>
      </c>
      <c r="T11">
        <v>178</v>
      </c>
      <c r="U11">
        <v>330</v>
      </c>
      <c r="V11">
        <v>610</v>
      </c>
      <c r="W11">
        <v>1120</v>
      </c>
      <c r="X11">
        <v>2080</v>
      </c>
      <c r="Y11">
        <v>3520</v>
      </c>
      <c r="Z11">
        <v>6370</v>
      </c>
      <c r="AA11">
        <v>12560</v>
      </c>
      <c r="AB11">
        <v>21790</v>
      </c>
      <c r="AC11">
        <f>SUM(own_tax_revenuesS14[[#This Row],[1980-84]:[2012-16]])</f>
        <v>48558</v>
      </c>
      <c r="AE11" s="1" t="s">
        <v>40</v>
      </c>
      <c r="AF11" s="4">
        <v>353539</v>
      </c>
    </row>
    <row r="12" spans="1:32" x14ac:dyDescent="0.25">
      <c r="A12" t="s">
        <v>20</v>
      </c>
      <c r="B12">
        <v>587</v>
      </c>
      <c r="C12">
        <v>1286</v>
      </c>
      <c r="D12">
        <v>2304</v>
      </c>
      <c r="E12">
        <v>4058</v>
      </c>
      <c r="F12">
        <v>6238</v>
      </c>
      <c r="G12">
        <v>9376</v>
      </c>
      <c r="H12">
        <v>16590</v>
      </c>
      <c r="I12">
        <v>28680</v>
      </c>
      <c r="J12">
        <v>46670</v>
      </c>
      <c r="K12">
        <f>SUM(social_sector_expenditureS13[[#This Row],[1980-84]:[2012-16]])</f>
        <v>115789</v>
      </c>
      <c r="M12" s="1" t="s">
        <v>24</v>
      </c>
      <c r="N12" s="4">
        <v>391364</v>
      </c>
      <c r="P12" s="1" t="s">
        <v>24</v>
      </c>
      <c r="S12" t="s">
        <v>20</v>
      </c>
      <c r="T12">
        <v>231</v>
      </c>
      <c r="U12">
        <v>424</v>
      </c>
      <c r="V12">
        <v>591</v>
      </c>
      <c r="W12">
        <v>970</v>
      </c>
      <c r="X12">
        <v>1680</v>
      </c>
      <c r="Y12">
        <v>3740</v>
      </c>
      <c r="Z12">
        <v>7290</v>
      </c>
      <c r="AA12">
        <v>13990</v>
      </c>
      <c r="AB12">
        <v>26550</v>
      </c>
      <c r="AC12">
        <f>SUM(own_tax_revenuesS14[[#This Row],[1980-84]:[2012-16]])</f>
        <v>55466</v>
      </c>
      <c r="AE12" s="1" t="s">
        <v>23</v>
      </c>
      <c r="AF12" s="4">
        <v>337067</v>
      </c>
    </row>
    <row r="13" spans="1:32" x14ac:dyDescent="0.25">
      <c r="A13" t="s">
        <v>21</v>
      </c>
      <c r="B13">
        <v>0</v>
      </c>
      <c r="C13">
        <v>0</v>
      </c>
      <c r="D13">
        <v>0</v>
      </c>
      <c r="E13">
        <v>0</v>
      </c>
      <c r="F13">
        <v>0</v>
      </c>
      <c r="G13">
        <v>12951</v>
      </c>
      <c r="H13">
        <v>26659</v>
      </c>
      <c r="I13">
        <v>42930</v>
      </c>
      <c r="J13">
        <v>75630</v>
      </c>
      <c r="K13">
        <f>SUM(social_sector_expenditureS13[[#This Row],[1980-84]:[2012-16]])</f>
        <v>158170</v>
      </c>
      <c r="M13" s="1" t="s">
        <v>13</v>
      </c>
      <c r="N13" s="4">
        <v>385393</v>
      </c>
      <c r="P13" s="1" t="s">
        <v>33</v>
      </c>
      <c r="S13" t="s">
        <v>21</v>
      </c>
      <c r="T13">
        <v>0</v>
      </c>
      <c r="U13">
        <v>0</v>
      </c>
      <c r="Z13">
        <v>11970</v>
      </c>
      <c r="AA13">
        <v>23560</v>
      </c>
      <c r="AB13">
        <v>45610</v>
      </c>
      <c r="AC13">
        <f>SUM(own_tax_revenuesS14[[#This Row],[1980-84]:[2012-16]])</f>
        <v>81140</v>
      </c>
      <c r="AE13" s="1" t="s">
        <v>24</v>
      </c>
      <c r="AF13" s="4">
        <v>332172</v>
      </c>
    </row>
    <row r="14" spans="1:32" x14ac:dyDescent="0.25">
      <c r="A14" t="s">
        <v>22</v>
      </c>
      <c r="B14">
        <v>1758</v>
      </c>
      <c r="C14">
        <v>4179</v>
      </c>
      <c r="D14">
        <v>7116</v>
      </c>
      <c r="E14">
        <v>13064</v>
      </c>
      <c r="F14">
        <v>22066</v>
      </c>
      <c r="G14">
        <v>31068</v>
      </c>
      <c r="H14">
        <v>53490</v>
      </c>
      <c r="I14">
        <v>106600</v>
      </c>
      <c r="J14">
        <v>193610</v>
      </c>
      <c r="K14">
        <f>SUM(social_sector_expenditureS13[[#This Row],[1980-84]:[2012-16]])</f>
        <v>432951</v>
      </c>
      <c r="M14" s="1" t="s">
        <v>51</v>
      </c>
      <c r="N14" s="4">
        <v>5216584</v>
      </c>
      <c r="S14" t="s">
        <v>22</v>
      </c>
      <c r="T14">
        <v>2516</v>
      </c>
      <c r="U14">
        <v>4606</v>
      </c>
      <c r="V14">
        <v>8861</v>
      </c>
      <c r="W14">
        <v>16470</v>
      </c>
      <c r="X14">
        <v>26860</v>
      </c>
      <c r="Y14">
        <v>41900</v>
      </c>
      <c r="Z14">
        <v>83990</v>
      </c>
      <c r="AA14">
        <v>143180</v>
      </c>
      <c r="AB14">
        <v>261350</v>
      </c>
      <c r="AC14">
        <f>SUM(own_tax_revenuesS14[[#This Row],[1980-84]:[2012-16]])</f>
        <v>589733</v>
      </c>
      <c r="AE14" s="1" t="s">
        <v>33</v>
      </c>
      <c r="AF14" s="4">
        <v>328531</v>
      </c>
    </row>
    <row r="15" spans="1:32" x14ac:dyDescent="0.25">
      <c r="A15" t="s">
        <v>23</v>
      </c>
      <c r="B15">
        <v>1813</v>
      </c>
      <c r="C15">
        <v>3454</v>
      </c>
      <c r="D15">
        <v>5377</v>
      </c>
      <c r="E15">
        <v>8930</v>
      </c>
      <c r="F15">
        <v>17546</v>
      </c>
      <c r="G15">
        <v>22436</v>
      </c>
      <c r="H15">
        <v>31067</v>
      </c>
      <c r="I15">
        <v>55250</v>
      </c>
      <c r="J15">
        <v>113570</v>
      </c>
      <c r="K15">
        <f>SUM(social_sector_expenditureS13[[#This Row],[1980-84]:[2012-16]])</f>
        <v>259443</v>
      </c>
      <c r="S15" t="s">
        <v>23</v>
      </c>
      <c r="T15">
        <v>1636</v>
      </c>
      <c r="U15">
        <v>3092</v>
      </c>
      <c r="V15">
        <v>5309</v>
      </c>
      <c r="W15">
        <v>10410</v>
      </c>
      <c r="X15">
        <v>18240</v>
      </c>
      <c r="Y15">
        <v>27180</v>
      </c>
      <c r="Z15">
        <v>44350</v>
      </c>
      <c r="AA15">
        <v>81060</v>
      </c>
      <c r="AB15">
        <v>145790</v>
      </c>
      <c r="AC15">
        <f>SUM(own_tax_revenuesS14[[#This Row],[1980-84]:[2012-16]])</f>
        <v>337067</v>
      </c>
      <c r="AE15" s="1" t="s">
        <v>51</v>
      </c>
      <c r="AF15" s="4">
        <v>5551549</v>
      </c>
    </row>
    <row r="16" spans="1:32" x14ac:dyDescent="0.25">
      <c r="A16" t="s">
        <v>24</v>
      </c>
      <c r="B16">
        <v>2077</v>
      </c>
      <c r="C16">
        <v>4620</v>
      </c>
      <c r="D16">
        <v>8790</v>
      </c>
      <c r="E16">
        <v>14798</v>
      </c>
      <c r="F16">
        <v>25193</v>
      </c>
      <c r="G16">
        <v>27105</v>
      </c>
      <c r="H16">
        <v>39951</v>
      </c>
      <c r="I16">
        <v>82900</v>
      </c>
      <c r="J16">
        <v>185930</v>
      </c>
      <c r="K16">
        <f>SUM(social_sector_expenditureS13[[#This Row],[1980-84]:[2012-16]])</f>
        <v>391364</v>
      </c>
      <c r="S16" t="s">
        <v>24</v>
      </c>
      <c r="T16">
        <v>2063</v>
      </c>
      <c r="U16">
        <v>3633</v>
      </c>
      <c r="V16">
        <v>6786</v>
      </c>
      <c r="W16">
        <v>11400</v>
      </c>
      <c r="X16">
        <v>19570</v>
      </c>
      <c r="Y16">
        <v>23300</v>
      </c>
      <c r="Z16">
        <v>39380</v>
      </c>
      <c r="AA16">
        <v>79270</v>
      </c>
      <c r="AB16">
        <v>146770</v>
      </c>
      <c r="AC16">
        <f>SUM(own_tax_revenuesS14[[#This Row],[1980-84]:[2012-16]])</f>
        <v>332172</v>
      </c>
    </row>
    <row r="17" spans="1:29" x14ac:dyDescent="0.25">
      <c r="A17" t="s">
        <v>25</v>
      </c>
      <c r="B17">
        <v>3914</v>
      </c>
      <c r="C17">
        <v>8485</v>
      </c>
      <c r="D17">
        <v>14776</v>
      </c>
      <c r="E17">
        <v>26849</v>
      </c>
      <c r="F17">
        <v>44055</v>
      </c>
      <c r="G17">
        <v>65462</v>
      </c>
      <c r="H17">
        <v>102698</v>
      </c>
      <c r="I17">
        <v>198820</v>
      </c>
      <c r="J17">
        <v>358570</v>
      </c>
      <c r="K17">
        <f>SUM(social_sector_expenditureS13[[#This Row],[1980-84]:[2012-16]])</f>
        <v>823629</v>
      </c>
      <c r="S17" t="s">
        <v>25</v>
      </c>
      <c r="T17">
        <v>5985</v>
      </c>
      <c r="U17">
        <v>10354</v>
      </c>
      <c r="V17">
        <v>19294</v>
      </c>
      <c r="W17">
        <v>34640</v>
      </c>
      <c r="X17">
        <v>56910</v>
      </c>
      <c r="Y17">
        <v>88980</v>
      </c>
      <c r="Z17">
        <v>151780</v>
      </c>
      <c r="AA17">
        <v>273780</v>
      </c>
      <c r="AB17">
        <v>461590</v>
      </c>
      <c r="AC17">
        <f>SUM(own_tax_revenuesS14[[#This Row],[1980-84]:[2012-16]])</f>
        <v>1103313</v>
      </c>
    </row>
    <row r="18" spans="1:29" x14ac:dyDescent="0.25">
      <c r="A18" t="s">
        <v>26</v>
      </c>
      <c r="B18">
        <v>193</v>
      </c>
      <c r="C18">
        <v>374</v>
      </c>
      <c r="D18">
        <v>642</v>
      </c>
      <c r="E18">
        <v>954</v>
      </c>
      <c r="F18">
        <v>1796</v>
      </c>
      <c r="G18">
        <v>2164</v>
      </c>
      <c r="H18">
        <v>4032</v>
      </c>
      <c r="I18">
        <v>6940</v>
      </c>
      <c r="J18">
        <v>12030</v>
      </c>
      <c r="K18">
        <f>SUM(social_sector_expenditureS13[[#This Row],[1980-84]:[2012-16]])</f>
        <v>29125</v>
      </c>
      <c r="S18" t="s">
        <v>26</v>
      </c>
      <c r="T18">
        <v>16</v>
      </c>
      <c r="U18">
        <v>34</v>
      </c>
      <c r="V18">
        <v>55</v>
      </c>
      <c r="W18">
        <v>90</v>
      </c>
      <c r="X18">
        <v>120</v>
      </c>
      <c r="Y18">
        <v>240</v>
      </c>
      <c r="Z18">
        <v>440</v>
      </c>
      <c r="AA18">
        <v>1010</v>
      </c>
      <c r="AB18">
        <v>2060</v>
      </c>
      <c r="AC18">
        <f>SUM(own_tax_revenuesS14[[#This Row],[1980-84]:[2012-16]])</f>
        <v>4065</v>
      </c>
    </row>
    <row r="19" spans="1:29" x14ac:dyDescent="0.25">
      <c r="A19" t="s">
        <v>27</v>
      </c>
      <c r="B19">
        <v>159</v>
      </c>
      <c r="C19">
        <v>294</v>
      </c>
      <c r="D19">
        <v>598</v>
      </c>
      <c r="E19">
        <v>940</v>
      </c>
      <c r="F19">
        <v>1544</v>
      </c>
      <c r="G19">
        <v>2353</v>
      </c>
      <c r="H19">
        <v>3420</v>
      </c>
      <c r="I19">
        <v>6710</v>
      </c>
      <c r="J19">
        <v>15180</v>
      </c>
      <c r="K19">
        <f>SUM(social_sector_expenditureS13[[#This Row],[1980-84]:[2012-16]])</f>
        <v>31198</v>
      </c>
      <c r="S19" t="s">
        <v>27</v>
      </c>
      <c r="T19">
        <v>28</v>
      </c>
      <c r="U19">
        <v>65</v>
      </c>
      <c r="V19">
        <v>139</v>
      </c>
      <c r="W19">
        <v>220</v>
      </c>
      <c r="X19">
        <v>340</v>
      </c>
      <c r="Y19">
        <v>590</v>
      </c>
      <c r="Z19">
        <v>1080</v>
      </c>
      <c r="AA19">
        <v>2080</v>
      </c>
      <c r="AB19">
        <v>4050</v>
      </c>
      <c r="AC19">
        <f>SUM(own_tax_revenuesS14[[#This Row],[1980-84]:[2012-16]])</f>
        <v>8592</v>
      </c>
    </row>
    <row r="20" spans="1:29" x14ac:dyDescent="0.25">
      <c r="A20" t="s">
        <v>28</v>
      </c>
      <c r="B20">
        <v>0</v>
      </c>
      <c r="C20">
        <v>212</v>
      </c>
      <c r="D20">
        <v>573</v>
      </c>
      <c r="E20">
        <v>943</v>
      </c>
      <c r="F20">
        <v>1548</v>
      </c>
      <c r="G20">
        <v>2261</v>
      </c>
      <c r="H20">
        <v>3107</v>
      </c>
      <c r="I20">
        <v>5860</v>
      </c>
      <c r="J20">
        <v>10520</v>
      </c>
      <c r="K20">
        <f>SUM(social_sector_expenditureS13[[#This Row],[1980-84]:[2012-16]])</f>
        <v>25024</v>
      </c>
      <c r="S20" t="s">
        <v>28</v>
      </c>
      <c r="T20">
        <v>0</v>
      </c>
      <c r="U20">
        <v>6</v>
      </c>
      <c r="V20">
        <v>5</v>
      </c>
      <c r="W20">
        <v>40</v>
      </c>
      <c r="X20">
        <v>40</v>
      </c>
      <c r="Y20">
        <v>90</v>
      </c>
      <c r="Z20">
        <v>250</v>
      </c>
      <c r="AA20">
        <v>510</v>
      </c>
      <c r="AB20">
        <v>1050</v>
      </c>
      <c r="AC20">
        <f>SUM(own_tax_revenuesS14[[#This Row],[1980-84]:[2012-16]])</f>
        <v>1991</v>
      </c>
    </row>
    <row r="21" spans="1:29" x14ac:dyDescent="0.25">
      <c r="A21" t="s">
        <v>29</v>
      </c>
      <c r="B21">
        <v>188</v>
      </c>
      <c r="C21">
        <v>406</v>
      </c>
      <c r="D21">
        <v>696</v>
      </c>
      <c r="E21">
        <v>1156</v>
      </c>
      <c r="F21">
        <v>1617</v>
      </c>
      <c r="G21">
        <v>2340</v>
      </c>
      <c r="H21">
        <v>3400</v>
      </c>
      <c r="I21">
        <v>5480</v>
      </c>
      <c r="J21">
        <v>11240</v>
      </c>
      <c r="K21">
        <f>SUM(social_sector_expenditureS13[[#This Row],[1980-84]:[2012-16]])</f>
        <v>26523</v>
      </c>
      <c r="S21" t="s">
        <v>29</v>
      </c>
      <c r="T21">
        <v>27</v>
      </c>
      <c r="U21">
        <v>47</v>
      </c>
      <c r="V21">
        <v>68</v>
      </c>
      <c r="W21">
        <v>80</v>
      </c>
      <c r="X21">
        <v>140</v>
      </c>
      <c r="Y21">
        <v>240</v>
      </c>
      <c r="Z21">
        <v>440</v>
      </c>
      <c r="AA21">
        <v>870</v>
      </c>
      <c r="AB21">
        <v>1460</v>
      </c>
      <c r="AC21">
        <f>SUM(own_tax_revenuesS14[[#This Row],[1980-84]:[2012-16]])</f>
        <v>3372</v>
      </c>
    </row>
    <row r="22" spans="1:29" x14ac:dyDescent="0.25">
      <c r="A22" t="s">
        <v>30</v>
      </c>
      <c r="B22">
        <v>1359</v>
      </c>
      <c r="C22">
        <v>2375</v>
      </c>
      <c r="D22">
        <v>4204</v>
      </c>
      <c r="E22">
        <v>7291</v>
      </c>
      <c r="F22">
        <v>13238</v>
      </c>
      <c r="G22">
        <v>16757</v>
      </c>
      <c r="H22">
        <v>24307</v>
      </c>
      <c r="I22">
        <v>56900</v>
      </c>
      <c r="J22">
        <v>116880</v>
      </c>
      <c r="K22">
        <f>SUM(social_sector_expenditureS13[[#This Row],[1980-84]:[2012-16]])</f>
        <v>243311</v>
      </c>
      <c r="S22" t="s">
        <v>30</v>
      </c>
      <c r="T22">
        <v>667</v>
      </c>
      <c r="U22">
        <v>1239</v>
      </c>
      <c r="V22">
        <v>2308</v>
      </c>
      <c r="W22">
        <v>3670</v>
      </c>
      <c r="X22">
        <v>5950</v>
      </c>
      <c r="Y22">
        <v>10820</v>
      </c>
      <c r="Z22">
        <v>22110</v>
      </c>
      <c r="AA22">
        <v>41610</v>
      </c>
      <c r="AB22">
        <v>72470</v>
      </c>
      <c r="AC22">
        <f>SUM(own_tax_revenuesS14[[#This Row],[1980-84]:[2012-16]])</f>
        <v>160844</v>
      </c>
    </row>
    <row r="23" spans="1:29" x14ac:dyDescent="0.25">
      <c r="A23" t="s">
        <v>31</v>
      </c>
      <c r="B23">
        <v>0</v>
      </c>
      <c r="C23">
        <v>0</v>
      </c>
      <c r="D23">
        <v>0</v>
      </c>
      <c r="E23">
        <v>0</v>
      </c>
      <c r="F23">
        <v>0</v>
      </c>
      <c r="G23">
        <v>0</v>
      </c>
      <c r="H23">
        <v>2524</v>
      </c>
      <c r="I23">
        <v>5710</v>
      </c>
      <c r="J23">
        <v>8340</v>
      </c>
      <c r="K23">
        <f>SUM(social_sector_expenditureS13[[#This Row],[1980-84]:[2012-16]])</f>
        <v>16574</v>
      </c>
      <c r="S23" t="s">
        <v>31</v>
      </c>
      <c r="T23">
        <v>0</v>
      </c>
      <c r="U23">
        <v>0</v>
      </c>
      <c r="AA23">
        <v>4690</v>
      </c>
      <c r="AB23">
        <v>8190</v>
      </c>
      <c r="AC23">
        <f>SUM(own_tax_revenuesS14[[#This Row],[1980-84]:[2012-16]])</f>
        <v>12880</v>
      </c>
    </row>
    <row r="24" spans="1:29" x14ac:dyDescent="0.25">
      <c r="A24" t="s">
        <v>32</v>
      </c>
      <c r="B24">
        <v>1178</v>
      </c>
      <c r="C24">
        <v>2033</v>
      </c>
      <c r="D24">
        <v>3975</v>
      </c>
      <c r="E24">
        <v>5725</v>
      </c>
      <c r="F24">
        <v>9251</v>
      </c>
      <c r="G24">
        <v>14132</v>
      </c>
      <c r="H24">
        <v>17496</v>
      </c>
      <c r="I24">
        <v>32290</v>
      </c>
      <c r="J24">
        <v>61960</v>
      </c>
      <c r="K24">
        <f>SUM(social_sector_expenditureS13[[#This Row],[1980-84]:[2012-16]])</f>
        <v>148040</v>
      </c>
      <c r="S24" t="s">
        <v>32</v>
      </c>
      <c r="T24">
        <v>1816</v>
      </c>
      <c r="U24">
        <v>2956</v>
      </c>
      <c r="V24">
        <v>5099</v>
      </c>
      <c r="W24">
        <v>9160</v>
      </c>
      <c r="X24">
        <v>12990</v>
      </c>
      <c r="Y24">
        <v>21580</v>
      </c>
      <c r="Z24">
        <v>34860</v>
      </c>
      <c r="AA24">
        <v>58860</v>
      </c>
      <c r="AB24">
        <v>104580</v>
      </c>
      <c r="AC24">
        <f>SUM(own_tax_revenuesS14[[#This Row],[1980-84]:[2012-16]])</f>
        <v>251901</v>
      </c>
    </row>
    <row r="25" spans="1:29" x14ac:dyDescent="0.25">
      <c r="A25" t="s">
        <v>33</v>
      </c>
      <c r="B25">
        <v>1790</v>
      </c>
      <c r="C25">
        <v>3803</v>
      </c>
      <c r="D25">
        <v>6719</v>
      </c>
      <c r="E25">
        <v>12379</v>
      </c>
      <c r="F25">
        <v>21351</v>
      </c>
      <c r="G25">
        <v>32214</v>
      </c>
      <c r="H25">
        <v>48028</v>
      </c>
      <c r="I25">
        <v>91650</v>
      </c>
      <c r="J25">
        <v>202910</v>
      </c>
      <c r="K25">
        <f>SUM(social_sector_expenditureS13[[#This Row],[1980-84]:[2012-16]])</f>
        <v>420844</v>
      </c>
      <c r="S25" t="s">
        <v>33</v>
      </c>
      <c r="T25">
        <v>1373</v>
      </c>
      <c r="U25">
        <v>2482</v>
      </c>
      <c r="V25">
        <v>4736</v>
      </c>
      <c r="W25">
        <v>8720</v>
      </c>
      <c r="X25">
        <v>15200</v>
      </c>
      <c r="Y25">
        <v>24470</v>
      </c>
      <c r="Z25">
        <v>43190</v>
      </c>
      <c r="AA25">
        <v>77490</v>
      </c>
      <c r="AB25">
        <v>150870</v>
      </c>
      <c r="AC25">
        <f>SUM(own_tax_revenuesS14[[#This Row],[1980-84]:[2012-16]])</f>
        <v>328531</v>
      </c>
    </row>
    <row r="26" spans="1:29" x14ac:dyDescent="0.25">
      <c r="A26" t="s">
        <v>34</v>
      </c>
      <c r="B26">
        <v>47</v>
      </c>
      <c r="C26">
        <v>141</v>
      </c>
      <c r="D26">
        <v>247</v>
      </c>
      <c r="E26">
        <v>423</v>
      </c>
      <c r="F26">
        <v>853</v>
      </c>
      <c r="G26">
        <v>1327</v>
      </c>
      <c r="H26">
        <v>2190</v>
      </c>
      <c r="I26">
        <v>4340</v>
      </c>
      <c r="J26">
        <v>7460</v>
      </c>
      <c r="K26">
        <f>SUM(social_sector_expenditureS13[[#This Row],[1980-84]:[2012-16]])</f>
        <v>17028</v>
      </c>
      <c r="S26" t="s">
        <v>34</v>
      </c>
      <c r="T26">
        <v>13</v>
      </c>
      <c r="U26">
        <v>29</v>
      </c>
      <c r="V26">
        <v>42</v>
      </c>
      <c r="W26">
        <v>50</v>
      </c>
      <c r="X26">
        <v>110</v>
      </c>
      <c r="Y26">
        <v>370</v>
      </c>
      <c r="Z26">
        <v>640</v>
      </c>
      <c r="AA26">
        <v>970</v>
      </c>
      <c r="AB26">
        <v>2030</v>
      </c>
      <c r="AC26">
        <f>SUM(own_tax_revenuesS14[[#This Row],[1980-84]:[2012-16]])</f>
        <v>4254</v>
      </c>
    </row>
    <row r="27" spans="1:29" x14ac:dyDescent="0.25">
      <c r="A27" t="s">
        <v>35</v>
      </c>
      <c r="B27">
        <v>2840</v>
      </c>
      <c r="C27">
        <v>5710</v>
      </c>
      <c r="D27">
        <v>10678</v>
      </c>
      <c r="E27">
        <v>17875</v>
      </c>
      <c r="F27">
        <v>29879</v>
      </c>
      <c r="G27">
        <v>40056</v>
      </c>
      <c r="H27">
        <v>64829</v>
      </c>
      <c r="I27">
        <v>134630</v>
      </c>
      <c r="J27">
        <v>241130</v>
      </c>
      <c r="K27">
        <f>SUM(social_sector_expenditureS13[[#This Row],[1980-84]:[2012-16]])</f>
        <v>547627</v>
      </c>
      <c r="S27" t="s">
        <v>35</v>
      </c>
      <c r="T27">
        <v>3638</v>
      </c>
      <c r="U27">
        <v>6365</v>
      </c>
      <c r="V27">
        <v>11333</v>
      </c>
      <c r="W27">
        <v>21940</v>
      </c>
      <c r="X27">
        <v>37220</v>
      </c>
      <c r="Y27">
        <v>55570</v>
      </c>
      <c r="Z27">
        <v>100080</v>
      </c>
      <c r="AA27">
        <v>177530</v>
      </c>
      <c r="AB27">
        <v>326820</v>
      </c>
      <c r="AC27">
        <f>SUM(own_tax_revenuesS14[[#This Row],[1980-84]:[2012-16]])</f>
        <v>740496</v>
      </c>
    </row>
    <row r="28" spans="1:29" x14ac:dyDescent="0.25">
      <c r="A28" t="s">
        <v>36</v>
      </c>
      <c r="K28">
        <f>SUM(social_sector_expenditureS13[[#This Row],[1980-84]:[2012-16]])</f>
        <v>0</v>
      </c>
      <c r="S28" t="s">
        <v>36</v>
      </c>
      <c r="AC28">
        <f>SUM(own_tax_revenuesS14[[#This Row],[1980-84]:[2012-16]])</f>
        <v>0</v>
      </c>
    </row>
    <row r="29" spans="1:29" x14ac:dyDescent="0.25">
      <c r="A29" t="s">
        <v>37</v>
      </c>
      <c r="B29">
        <v>197</v>
      </c>
      <c r="C29">
        <v>488</v>
      </c>
      <c r="D29">
        <v>993</v>
      </c>
      <c r="E29">
        <v>1397</v>
      </c>
      <c r="F29">
        <v>2560</v>
      </c>
      <c r="G29">
        <v>3801</v>
      </c>
      <c r="H29">
        <v>4847</v>
      </c>
      <c r="I29">
        <v>8710</v>
      </c>
      <c r="J29">
        <v>19300</v>
      </c>
      <c r="K29">
        <f>SUM(social_sector_expenditureS13[[#This Row],[1980-84]:[2012-16]])</f>
        <v>42293</v>
      </c>
      <c r="S29" t="s">
        <v>37</v>
      </c>
      <c r="T29">
        <v>23</v>
      </c>
      <c r="U29">
        <v>44</v>
      </c>
      <c r="V29">
        <v>99</v>
      </c>
      <c r="W29">
        <v>160</v>
      </c>
      <c r="X29">
        <v>310</v>
      </c>
      <c r="Y29">
        <v>690</v>
      </c>
      <c r="Z29">
        <v>1250</v>
      </c>
      <c r="AA29">
        <v>2450</v>
      </c>
      <c r="AB29">
        <v>4630</v>
      </c>
      <c r="AC29">
        <f>SUM(own_tax_revenuesS14[[#This Row],[1980-84]:[2012-16]])</f>
        <v>9656</v>
      </c>
    </row>
    <row r="30" spans="1:29" x14ac:dyDescent="0.25">
      <c r="A30" t="s">
        <v>38</v>
      </c>
      <c r="B30">
        <v>3791</v>
      </c>
      <c r="C30">
        <v>7606</v>
      </c>
      <c r="D30">
        <v>15683</v>
      </c>
      <c r="E30">
        <v>23282</v>
      </c>
      <c r="F30">
        <v>38919</v>
      </c>
      <c r="G30">
        <v>50516</v>
      </c>
      <c r="H30">
        <v>91111</v>
      </c>
      <c r="I30">
        <v>197150</v>
      </c>
      <c r="J30">
        <v>362410</v>
      </c>
      <c r="K30">
        <f>SUM(social_sector_expenditureS13[[#This Row],[1980-84]:[2012-16]])</f>
        <v>790468</v>
      </c>
      <c r="S30" t="s">
        <v>38</v>
      </c>
      <c r="T30">
        <v>3389</v>
      </c>
      <c r="U30">
        <v>5949</v>
      </c>
      <c r="V30">
        <v>11175</v>
      </c>
      <c r="W30">
        <v>18370</v>
      </c>
      <c r="X30">
        <v>30620</v>
      </c>
      <c r="Y30">
        <v>47680</v>
      </c>
      <c r="Z30">
        <v>82510</v>
      </c>
      <c r="AA30">
        <v>156500</v>
      </c>
      <c r="AB30">
        <v>292570</v>
      </c>
      <c r="AC30">
        <f>SUM(own_tax_revenuesS14[[#This Row],[1980-84]:[2012-16]])</f>
        <v>648763</v>
      </c>
    </row>
    <row r="31" spans="1:29" x14ac:dyDescent="0.25">
      <c r="A31" t="s">
        <v>39</v>
      </c>
      <c r="B31">
        <v>0</v>
      </c>
      <c r="C31">
        <v>0</v>
      </c>
      <c r="D31">
        <v>0</v>
      </c>
      <c r="E31">
        <v>0</v>
      </c>
      <c r="F31">
        <v>0</v>
      </c>
      <c r="G31">
        <v>5410</v>
      </c>
      <c r="H31">
        <v>12060</v>
      </c>
      <c r="I31">
        <v>23140</v>
      </c>
      <c r="J31">
        <v>47890</v>
      </c>
      <c r="K31">
        <f>SUM(social_sector_expenditureS13[[#This Row],[1980-84]:[2012-16]])</f>
        <v>88500</v>
      </c>
      <c r="S31" t="s">
        <v>39</v>
      </c>
      <c r="Y31">
        <v>3440</v>
      </c>
      <c r="Z31">
        <v>8480</v>
      </c>
      <c r="AA31">
        <v>16630</v>
      </c>
      <c r="AB31">
        <v>31430</v>
      </c>
      <c r="AC31">
        <f>SUM(own_tax_revenuesS14[[#This Row],[1980-84]:[2012-16]])</f>
        <v>59980</v>
      </c>
    </row>
    <row r="32" spans="1:29" x14ac:dyDescent="0.25">
      <c r="A32" t="s">
        <v>40</v>
      </c>
      <c r="B32">
        <v>2982</v>
      </c>
      <c r="C32">
        <v>5469</v>
      </c>
      <c r="D32">
        <v>9484</v>
      </c>
      <c r="E32">
        <v>13994</v>
      </c>
      <c r="F32">
        <v>26135</v>
      </c>
      <c r="G32">
        <v>36675</v>
      </c>
      <c r="H32">
        <v>50511</v>
      </c>
      <c r="I32">
        <v>113340</v>
      </c>
      <c r="J32">
        <v>207530</v>
      </c>
      <c r="K32">
        <f>SUM(social_sector_expenditureS13[[#This Row],[1980-84]:[2012-16]])</f>
        <v>466120</v>
      </c>
      <c r="S32" t="s">
        <v>40</v>
      </c>
      <c r="T32">
        <v>2537</v>
      </c>
      <c r="U32">
        <v>4729</v>
      </c>
      <c r="V32">
        <v>8253</v>
      </c>
      <c r="W32">
        <v>13380</v>
      </c>
      <c r="X32">
        <v>18660</v>
      </c>
      <c r="Y32">
        <v>28250</v>
      </c>
      <c r="Z32">
        <v>45140</v>
      </c>
      <c r="AA32">
        <v>77390</v>
      </c>
      <c r="AB32">
        <v>155200</v>
      </c>
      <c r="AC32">
        <f>SUM(own_tax_revenuesS14[[#This Row],[1980-84]:[2012-16]])</f>
        <v>353539</v>
      </c>
    </row>
  </sheetData>
  <phoneticPr fontId="1" type="noConversion"/>
  <pageMargins left="0.7" right="0.7" top="0.75" bottom="0.75" header="0.3" footer="0.3"/>
  <drawing r:id="rId3"/>
  <tableParts count="2">
    <tablePart r:id="rId4"/>
    <tablePart r:id="rId5"/>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DE84D-61A7-48CC-A39A-F854D696BA2C}">
  <dimension ref="A1:AC37"/>
  <sheetViews>
    <sheetView topLeftCell="Q1" workbookViewId="0">
      <selection activeCell="AC12" sqref="AB5:AC37"/>
    </sheetView>
  </sheetViews>
  <sheetFormatPr defaultRowHeight="15" x14ac:dyDescent="0.25"/>
  <cols>
    <col min="13" max="13" width="17.7109375" bestFit="1" customWidth="1"/>
    <col min="14" max="14" width="12" bestFit="1" customWidth="1"/>
    <col min="28" max="28" width="17.7109375" bestFit="1" customWidth="1"/>
    <col min="29" max="29" width="12" bestFit="1" customWidth="1"/>
  </cols>
  <sheetData>
    <row r="1" spans="1:29" x14ac:dyDescent="0.25">
      <c r="A1" t="s">
        <v>0</v>
      </c>
      <c r="B1" t="s">
        <v>1</v>
      </c>
      <c r="C1" t="s">
        <v>2</v>
      </c>
      <c r="D1" t="s">
        <v>3</v>
      </c>
      <c r="E1" t="s">
        <v>4</v>
      </c>
      <c r="F1" t="s">
        <v>5</v>
      </c>
      <c r="G1" t="s">
        <v>6</v>
      </c>
      <c r="H1" t="s">
        <v>7</v>
      </c>
      <c r="I1" t="s">
        <v>8</v>
      </c>
      <c r="J1" t="s">
        <v>9</v>
      </c>
      <c r="K1" t="s">
        <v>53</v>
      </c>
    </row>
    <row r="2" spans="1:29" x14ac:dyDescent="0.25">
      <c r="A2" t="s">
        <v>24</v>
      </c>
      <c r="B2">
        <v>1231.6000061035156</v>
      </c>
      <c r="C2">
        <v>2296.2000122070313</v>
      </c>
      <c r="D2">
        <v>3597.2999877929688</v>
      </c>
      <c r="E2">
        <v>4909.1000366210938</v>
      </c>
      <c r="F2">
        <v>11785.000122070313</v>
      </c>
      <c r="G2">
        <v>17741.5</v>
      </c>
      <c r="H2">
        <v>16590</v>
      </c>
      <c r="I2">
        <v>21660</v>
      </c>
      <c r="J2">
        <v>49620</v>
      </c>
      <c r="K2">
        <f>SUM(gross_fiscal_deficitsS[[#This Row],[1980-84]:[2012-16]])</f>
        <v>218455.10014343262</v>
      </c>
    </row>
    <row r="3" spans="1:29" x14ac:dyDescent="0.25">
      <c r="A3" t="s">
        <v>16</v>
      </c>
      <c r="B3">
        <v>0</v>
      </c>
      <c r="C3">
        <v>133</v>
      </c>
      <c r="D3">
        <v>380.40000152587891</v>
      </c>
      <c r="E3">
        <v>291.70000457763672</v>
      </c>
      <c r="F3">
        <v>838.70000457763672</v>
      </c>
      <c r="G3">
        <v>1655.6999816894531</v>
      </c>
      <c r="H3">
        <v>2180</v>
      </c>
      <c r="I3">
        <v>3500</v>
      </c>
      <c r="J3">
        <v>6950</v>
      </c>
      <c r="K3">
        <f>SUM(gross_fiscal_deficitsS[[#This Row],[1980-84]:[2012-16]])</f>
        <v>9752.900013923645</v>
      </c>
      <c r="M3" s="3" t="s">
        <v>41</v>
      </c>
      <c r="N3" t="s">
        <v>54</v>
      </c>
      <c r="P3" t="s">
        <v>0</v>
      </c>
      <c r="Q3" t="s">
        <v>1</v>
      </c>
      <c r="R3" t="s">
        <v>2</v>
      </c>
      <c r="S3" t="s">
        <v>3</v>
      </c>
      <c r="T3" t="s">
        <v>4</v>
      </c>
      <c r="U3" t="s">
        <v>5</v>
      </c>
      <c r="V3" t="s">
        <v>6</v>
      </c>
      <c r="W3" t="s">
        <v>7</v>
      </c>
      <c r="X3" t="s">
        <v>8</v>
      </c>
      <c r="Y3" t="s">
        <v>9</v>
      </c>
      <c r="Z3" t="s">
        <v>53</v>
      </c>
    </row>
    <row r="4" spans="1:29" x14ac:dyDescent="0.25">
      <c r="A4" t="s">
        <v>27</v>
      </c>
      <c r="B4">
        <v>33.90000057220459</v>
      </c>
      <c r="C4">
        <v>0.5</v>
      </c>
      <c r="D4">
        <v>154.39999771118164</v>
      </c>
      <c r="E4">
        <v>267.89999771118164</v>
      </c>
      <c r="F4">
        <v>506.00000953674316</v>
      </c>
      <c r="G4">
        <v>830.5</v>
      </c>
      <c r="H4">
        <v>780</v>
      </c>
      <c r="I4">
        <v>2080</v>
      </c>
      <c r="J4">
        <v>2130</v>
      </c>
      <c r="K4">
        <f>SUM(gross_fiscal_deficitsS[[#This Row],[1980-84]:[2012-16]])</f>
        <v>45240.400058746338</v>
      </c>
      <c r="M4" s="1" t="s">
        <v>21</v>
      </c>
      <c r="N4" s="4">
        <v>339226.400390625</v>
      </c>
      <c r="P4" t="s">
        <v>10</v>
      </c>
      <c r="Q4">
        <v>1867</v>
      </c>
      <c r="R4">
        <v>2966</v>
      </c>
      <c r="S4">
        <v>4412</v>
      </c>
      <c r="T4">
        <v>10948</v>
      </c>
      <c r="U4">
        <v>14816</v>
      </c>
      <c r="V4">
        <v>30003</v>
      </c>
      <c r="W4">
        <v>65338</v>
      </c>
      <c r="X4">
        <v>88144.099609375</v>
      </c>
      <c r="Y4">
        <v>80376.3583984375</v>
      </c>
      <c r="Z4">
        <f>SUM(capital_expenditures16[[#This Row],[1980-84]:[2012-16]])</f>
        <v>298870.4580078125</v>
      </c>
    </row>
    <row r="5" spans="1:29" x14ac:dyDescent="0.25">
      <c r="A5" t="s">
        <v>20</v>
      </c>
      <c r="B5">
        <v>620.69999694824219</v>
      </c>
      <c r="C5">
        <v>1156.1999969482422</v>
      </c>
      <c r="D5">
        <v>2043.9000244140625</v>
      </c>
      <c r="E5">
        <v>364.39999580383301</v>
      </c>
      <c r="F5">
        <v>3002.8000030517578</v>
      </c>
      <c r="G5">
        <v>4144.4998779296875</v>
      </c>
      <c r="H5">
        <v>6670</v>
      </c>
      <c r="I5">
        <v>10620</v>
      </c>
      <c r="J5">
        <v>22030</v>
      </c>
      <c r="K5">
        <f>SUM(gross_fiscal_deficitsS[[#This Row],[1980-84]:[2012-16]])</f>
        <v>130742.19995117188</v>
      </c>
      <c r="M5" s="1" t="s">
        <v>22</v>
      </c>
      <c r="N5" s="4">
        <v>337576.00030517578</v>
      </c>
      <c r="P5" t="s">
        <v>11</v>
      </c>
      <c r="Q5">
        <v>0</v>
      </c>
      <c r="R5">
        <v>180</v>
      </c>
      <c r="S5">
        <v>541</v>
      </c>
      <c r="T5">
        <v>887</v>
      </c>
      <c r="U5">
        <v>1129</v>
      </c>
      <c r="V5">
        <v>1781</v>
      </c>
      <c r="W5">
        <v>3043</v>
      </c>
      <c r="X5">
        <v>7020.9801025390625</v>
      </c>
      <c r="Y5">
        <v>9987.7398681640625</v>
      </c>
      <c r="Z5">
        <f>SUM(capital_expenditures16[[#This Row],[1980-84]:[2012-16]])</f>
        <v>24569.719970703125</v>
      </c>
      <c r="AB5" s="3" t="s">
        <v>41</v>
      </c>
      <c r="AC5" t="s">
        <v>54</v>
      </c>
    </row>
    <row r="6" spans="1:29" x14ac:dyDescent="0.25">
      <c r="A6" t="s">
        <v>12</v>
      </c>
      <c r="B6">
        <v>671.60001564025879</v>
      </c>
      <c r="C6">
        <v>1184.6000061035156</v>
      </c>
      <c r="D6">
        <v>1653.1999969482422</v>
      </c>
      <c r="E6">
        <v>1552.9999942779541</v>
      </c>
      <c r="F6">
        <v>2159.9000701904297</v>
      </c>
      <c r="G6">
        <v>5308.0999755859375</v>
      </c>
      <c r="H6">
        <v>200</v>
      </c>
      <c r="I6">
        <v>6270</v>
      </c>
      <c r="J6">
        <v>26240</v>
      </c>
      <c r="K6">
        <f>SUM(gross_fiscal_deficitsS[[#This Row],[1980-84]:[2012-16]])</f>
        <v>29453.199951171875</v>
      </c>
      <c r="M6" s="1" t="s">
        <v>19</v>
      </c>
      <c r="N6" s="4">
        <v>290599.50018310547</v>
      </c>
      <c r="P6" t="s">
        <v>12</v>
      </c>
      <c r="Q6">
        <v>1078</v>
      </c>
      <c r="R6">
        <v>1500</v>
      </c>
      <c r="S6">
        <v>2402</v>
      </c>
      <c r="T6">
        <v>2946</v>
      </c>
      <c r="U6">
        <v>3707</v>
      </c>
      <c r="V6">
        <v>6888</v>
      </c>
      <c r="W6">
        <v>10501</v>
      </c>
      <c r="X6">
        <v>13714.190185546875</v>
      </c>
      <c r="Y6">
        <v>34407.41064453125</v>
      </c>
      <c r="Z6">
        <f>SUM(capital_expenditures16[[#This Row],[1980-84]:[2012-16]])</f>
        <v>77143.600830078125</v>
      </c>
      <c r="AB6" s="1" t="s">
        <v>31</v>
      </c>
      <c r="AC6" s="4">
        <v>5937.080078125</v>
      </c>
    </row>
    <row r="7" spans="1:29" x14ac:dyDescent="0.25">
      <c r="A7" t="s">
        <v>29</v>
      </c>
      <c r="B7">
        <v>64.30000114440918</v>
      </c>
      <c r="C7">
        <v>73.400000095367432</v>
      </c>
      <c r="D7">
        <v>386.59999847412109</v>
      </c>
      <c r="E7">
        <v>782.19999694824219</v>
      </c>
      <c r="F7">
        <v>880.29998779296875</v>
      </c>
      <c r="G7">
        <v>1004.8999938964844</v>
      </c>
      <c r="H7">
        <v>1090</v>
      </c>
      <c r="I7">
        <v>1710</v>
      </c>
      <c r="J7">
        <v>3120</v>
      </c>
      <c r="K7">
        <f>SUM(gross_fiscal_deficitsS[[#This Row],[1980-84]:[2012-16]])</f>
        <v>31976.399978637695</v>
      </c>
      <c r="M7" s="1" t="s">
        <v>24</v>
      </c>
      <c r="N7" s="4">
        <v>218455.10014343262</v>
      </c>
      <c r="P7" t="s">
        <v>13</v>
      </c>
      <c r="Q7">
        <v>2860</v>
      </c>
      <c r="R7">
        <v>3967</v>
      </c>
      <c r="S7">
        <v>4783</v>
      </c>
      <c r="T7">
        <v>4073</v>
      </c>
      <c r="U7">
        <v>7381</v>
      </c>
      <c r="V7">
        <v>13138</v>
      </c>
      <c r="W7">
        <v>24787</v>
      </c>
      <c r="X7">
        <v>45050.689453125</v>
      </c>
      <c r="Y7">
        <v>94077.580078125</v>
      </c>
      <c r="Z7">
        <f>SUM(capital_expenditures16[[#This Row],[1980-84]:[2012-16]])</f>
        <v>200117.26953125</v>
      </c>
      <c r="AB7" s="1" t="s">
        <v>34</v>
      </c>
      <c r="AC7" s="4">
        <v>11576.449951171875</v>
      </c>
    </row>
    <row r="8" spans="1:29" x14ac:dyDescent="0.25">
      <c r="A8" t="s">
        <v>23</v>
      </c>
      <c r="B8">
        <v>663.69999313354492</v>
      </c>
      <c r="C8">
        <v>1443.3000030517578</v>
      </c>
      <c r="D8">
        <v>2617.9000244140625</v>
      </c>
      <c r="E8">
        <v>4078.5999145507813</v>
      </c>
      <c r="F8">
        <v>11505.199951171875</v>
      </c>
      <c r="G8">
        <v>17677.199951171875</v>
      </c>
      <c r="H8">
        <v>18550</v>
      </c>
      <c r="I8">
        <v>34760</v>
      </c>
      <c r="J8">
        <v>65640</v>
      </c>
      <c r="K8">
        <f>SUM(gross_fiscal_deficitsS[[#This Row],[1980-84]:[2012-16]])</f>
        <v>15929.499992370605</v>
      </c>
      <c r="M8" s="1" t="s">
        <v>40</v>
      </c>
      <c r="N8" s="4">
        <v>215748.99984741211</v>
      </c>
      <c r="P8" t="s">
        <v>14</v>
      </c>
      <c r="Q8">
        <v>0</v>
      </c>
      <c r="R8">
        <v>0</v>
      </c>
      <c r="S8">
        <v>0</v>
      </c>
      <c r="T8">
        <v>0</v>
      </c>
      <c r="U8">
        <v>0</v>
      </c>
      <c r="V8">
        <v>4658</v>
      </c>
      <c r="W8">
        <v>12189</v>
      </c>
      <c r="X8">
        <v>18515.1298828125</v>
      </c>
      <c r="Y8">
        <v>35824.58984375</v>
      </c>
      <c r="Z8">
        <f>SUM(capital_expenditures16[[#This Row],[1980-84]:[2012-16]])</f>
        <v>71186.7197265625</v>
      </c>
      <c r="AB8" s="1" t="s">
        <v>28</v>
      </c>
      <c r="AC8" s="4">
        <v>12574.070007324219</v>
      </c>
    </row>
    <row r="9" spans="1:29" x14ac:dyDescent="0.25">
      <c r="A9" t="s">
        <v>39</v>
      </c>
      <c r="B9">
        <v>0</v>
      </c>
      <c r="C9">
        <v>0</v>
      </c>
      <c r="D9">
        <v>0</v>
      </c>
      <c r="E9">
        <v>0</v>
      </c>
      <c r="F9">
        <v>0</v>
      </c>
      <c r="G9">
        <v>2860.6000061035156</v>
      </c>
      <c r="H9">
        <v>6680</v>
      </c>
      <c r="I9">
        <v>8220</v>
      </c>
      <c r="J9">
        <v>12320</v>
      </c>
      <c r="K9">
        <f>SUM(gross_fiscal_deficitsS[[#This Row],[1980-84]:[2012-16]])</f>
        <v>214385.89987182617</v>
      </c>
      <c r="M9" s="1" t="s">
        <v>39</v>
      </c>
      <c r="N9" s="4">
        <v>214385.89987182617</v>
      </c>
      <c r="P9" t="s">
        <v>15</v>
      </c>
      <c r="Q9">
        <v>0</v>
      </c>
      <c r="R9">
        <v>0</v>
      </c>
      <c r="S9">
        <v>0</v>
      </c>
      <c r="T9">
        <v>2342</v>
      </c>
      <c r="U9">
        <v>7865</v>
      </c>
      <c r="V9">
        <v>19501</v>
      </c>
      <c r="W9">
        <v>25273</v>
      </c>
      <c r="X9">
        <v>39203.9501953125</v>
      </c>
      <c r="Y9">
        <v>40363.66015625</v>
      </c>
      <c r="Z9">
        <f>SUM(capital_expenditures16[[#This Row],[1980-84]:[2012-16]])</f>
        <v>134548.6103515625</v>
      </c>
      <c r="AB9" s="1" t="s">
        <v>27</v>
      </c>
      <c r="AC9" s="4">
        <v>15007.090026855469</v>
      </c>
    </row>
    <row r="10" spans="1:29" x14ac:dyDescent="0.25">
      <c r="A10" t="s">
        <v>14</v>
      </c>
      <c r="B10">
        <v>0</v>
      </c>
      <c r="C10">
        <v>0</v>
      </c>
      <c r="D10">
        <v>0</v>
      </c>
      <c r="E10">
        <v>0</v>
      </c>
      <c r="F10">
        <v>0</v>
      </c>
      <c r="G10">
        <v>4183.199951171875</v>
      </c>
      <c r="H10">
        <v>1760</v>
      </c>
      <c r="I10">
        <v>3180</v>
      </c>
      <c r="J10">
        <v>20330</v>
      </c>
      <c r="K10">
        <f>SUM(gross_fiscal_deficitsS[[#This Row],[1980-84]:[2012-16]])</f>
        <v>104638.39995574951</v>
      </c>
      <c r="M10" s="1" t="s">
        <v>30</v>
      </c>
      <c r="N10" s="4">
        <v>172826.30029296875</v>
      </c>
      <c r="P10" t="s">
        <v>16</v>
      </c>
      <c r="Q10">
        <v>0</v>
      </c>
      <c r="R10">
        <v>173</v>
      </c>
      <c r="S10">
        <v>438</v>
      </c>
      <c r="T10">
        <v>529</v>
      </c>
      <c r="U10">
        <v>653</v>
      </c>
      <c r="V10">
        <v>1559</v>
      </c>
      <c r="W10">
        <v>2745</v>
      </c>
      <c r="X10">
        <v>5305.5899658203125</v>
      </c>
      <c r="Y10">
        <v>8382.5299072265625</v>
      </c>
      <c r="Z10">
        <f>SUM(capital_expenditures16[[#This Row],[1980-84]:[2012-16]])</f>
        <v>19785.119873046875</v>
      </c>
      <c r="AB10" s="1" t="s">
        <v>16</v>
      </c>
      <c r="AC10" s="4">
        <v>19785.119873046875</v>
      </c>
    </row>
    <row r="11" spans="1:29" x14ac:dyDescent="0.25">
      <c r="A11" t="s">
        <v>25</v>
      </c>
      <c r="B11">
        <v>2243</v>
      </c>
      <c r="C11">
        <v>4363.5</v>
      </c>
      <c r="D11">
        <v>6388.800048828125</v>
      </c>
      <c r="E11">
        <v>11863.099853515625</v>
      </c>
      <c r="F11">
        <v>30564.50048828125</v>
      </c>
      <c r="G11">
        <v>52093.5</v>
      </c>
      <c r="H11">
        <v>44980</v>
      </c>
      <c r="I11">
        <v>78990</v>
      </c>
      <c r="J11">
        <v>107740</v>
      </c>
      <c r="K11">
        <f>SUM(gross_fiscal_deficitsS[[#This Row],[1980-84]:[2012-16]])</f>
        <v>41395.400115966797</v>
      </c>
      <c r="M11" s="1" t="s">
        <v>34</v>
      </c>
      <c r="N11" s="4">
        <v>163113.40016174316</v>
      </c>
      <c r="P11" t="s">
        <v>17</v>
      </c>
      <c r="Q11">
        <v>2483</v>
      </c>
      <c r="R11">
        <v>3264</v>
      </c>
      <c r="S11">
        <v>5186</v>
      </c>
      <c r="T11">
        <v>7249</v>
      </c>
      <c r="U11">
        <v>12563</v>
      </c>
      <c r="V11">
        <v>24580</v>
      </c>
      <c r="W11">
        <v>38477</v>
      </c>
      <c r="X11">
        <v>58689.2607421875</v>
      </c>
      <c r="Y11">
        <v>126509.26953125</v>
      </c>
      <c r="Z11">
        <f>SUM(capital_expenditures16[[#This Row],[1980-84]:[2012-16]])</f>
        <v>279000.5302734375</v>
      </c>
      <c r="AB11" s="1" t="s">
        <v>29</v>
      </c>
      <c r="AC11" s="4">
        <v>20258.6201171875</v>
      </c>
    </row>
    <row r="12" spans="1:29" x14ac:dyDescent="0.25">
      <c r="A12" t="s">
        <v>32</v>
      </c>
      <c r="B12">
        <v>783.00001525878906</v>
      </c>
      <c r="C12">
        <v>2356.2000122070313</v>
      </c>
      <c r="D12">
        <v>4134.699951171875</v>
      </c>
      <c r="E12">
        <v>5895.199951171875</v>
      </c>
      <c r="F12">
        <v>10916.300048828125</v>
      </c>
      <c r="G12">
        <v>18141.800048828125</v>
      </c>
      <c r="H12">
        <v>15680</v>
      </c>
      <c r="I12">
        <v>28490</v>
      </c>
      <c r="J12">
        <v>40440</v>
      </c>
      <c r="K12">
        <f>SUM(gross_fiscal_deficitsS[[#This Row],[1980-84]:[2012-16]])</f>
        <v>50652.499895095825</v>
      </c>
      <c r="M12" s="1" t="s">
        <v>35</v>
      </c>
      <c r="N12" s="4">
        <v>156935.8998374939</v>
      </c>
      <c r="P12" t="s">
        <v>18</v>
      </c>
      <c r="Q12">
        <v>1106</v>
      </c>
      <c r="R12">
        <v>1737</v>
      </c>
      <c r="S12">
        <v>1772</v>
      </c>
      <c r="T12">
        <v>2694</v>
      </c>
      <c r="U12">
        <v>5221</v>
      </c>
      <c r="V12">
        <v>10295</v>
      </c>
      <c r="W12">
        <v>13054</v>
      </c>
      <c r="X12">
        <v>26998.57958984375</v>
      </c>
      <c r="Y12">
        <v>34140.26953125</v>
      </c>
      <c r="Z12">
        <f>SUM(capital_expenditures16[[#This Row],[1980-84]:[2012-16]])</f>
        <v>97017.84912109375</v>
      </c>
      <c r="AB12" s="1" t="s">
        <v>11</v>
      </c>
      <c r="AC12" s="4">
        <v>24569.719970703125</v>
      </c>
    </row>
    <row r="13" spans="1:29" x14ac:dyDescent="0.25">
      <c r="A13" t="s">
        <v>38</v>
      </c>
      <c r="B13">
        <v>2667.4000854492188</v>
      </c>
      <c r="C13">
        <v>4975.5999755859375</v>
      </c>
      <c r="D13">
        <v>10188.2001953125</v>
      </c>
      <c r="E13">
        <v>16023.800048828125</v>
      </c>
      <c r="F13">
        <v>36263.400390625</v>
      </c>
      <c r="G13">
        <v>46227.599609375</v>
      </c>
      <c r="H13">
        <v>46490</v>
      </c>
      <c r="I13">
        <v>71880</v>
      </c>
      <c r="J13">
        <v>102860</v>
      </c>
      <c r="K13">
        <f>SUM(gross_fiscal_deficitsS[[#This Row],[1980-84]:[2012-16]])</f>
        <v>53532.699951171875</v>
      </c>
      <c r="M13" s="1" t="s">
        <v>20</v>
      </c>
      <c r="N13" s="4">
        <v>130742.19995117188</v>
      </c>
      <c r="P13" t="s">
        <v>19</v>
      </c>
      <c r="Q13">
        <v>425</v>
      </c>
      <c r="R13">
        <v>690</v>
      </c>
      <c r="S13">
        <v>2000</v>
      </c>
      <c r="T13">
        <v>1480</v>
      </c>
      <c r="U13">
        <v>2965</v>
      </c>
      <c r="V13">
        <v>6015</v>
      </c>
      <c r="W13">
        <v>9131</v>
      </c>
      <c r="X13">
        <v>12249.85986328125</v>
      </c>
      <c r="Y13">
        <v>17759.550048828125</v>
      </c>
      <c r="Z13">
        <f>SUM(capital_expenditures16[[#This Row],[1980-84]:[2012-16]])</f>
        <v>52715.409912109375</v>
      </c>
      <c r="AB13" s="1" t="s">
        <v>26</v>
      </c>
      <c r="AC13" s="4">
        <v>24874.85009765625</v>
      </c>
    </row>
    <row r="14" spans="1:29" x14ac:dyDescent="0.25">
      <c r="A14" t="s">
        <v>30</v>
      </c>
      <c r="B14">
        <v>679.70001220703125</v>
      </c>
      <c r="C14">
        <v>1532.3999938964844</v>
      </c>
      <c r="D14">
        <v>2653.4000244140625</v>
      </c>
      <c r="E14">
        <v>4196.4000244140625</v>
      </c>
      <c r="F14">
        <v>10066.10009765625</v>
      </c>
      <c r="G14">
        <v>13679.5</v>
      </c>
      <c r="H14">
        <v>-490</v>
      </c>
      <c r="I14">
        <v>2640</v>
      </c>
      <c r="J14">
        <v>24170</v>
      </c>
      <c r="K14">
        <f>SUM(gross_fiscal_deficitsS[[#This Row],[1980-84]:[2012-16]])</f>
        <v>172826.30029296875</v>
      </c>
      <c r="M14" s="1" t="s">
        <v>11</v>
      </c>
      <c r="N14" s="4">
        <v>129430.70016479492</v>
      </c>
      <c r="P14" t="s">
        <v>20</v>
      </c>
      <c r="Q14">
        <v>782</v>
      </c>
      <c r="R14">
        <v>1276</v>
      </c>
      <c r="S14">
        <v>2505</v>
      </c>
      <c r="T14">
        <v>3436</v>
      </c>
      <c r="U14">
        <v>4530</v>
      </c>
      <c r="V14">
        <v>7617</v>
      </c>
      <c r="W14">
        <v>15849</v>
      </c>
      <c r="X14">
        <v>27999.51953125</v>
      </c>
      <c r="Y14">
        <v>34137.80078125</v>
      </c>
      <c r="Z14">
        <f>SUM(capital_expenditures16[[#This Row],[1980-84]:[2012-16]])</f>
        <v>98132.3203125</v>
      </c>
      <c r="AB14" s="1" t="s">
        <v>37</v>
      </c>
      <c r="AC14" s="4">
        <v>28115.75</v>
      </c>
    </row>
    <row r="15" spans="1:29" x14ac:dyDescent="0.25">
      <c r="A15" t="s">
        <v>35</v>
      </c>
      <c r="B15">
        <v>1112.6000061035156</v>
      </c>
      <c r="C15">
        <v>1876.7000122070313</v>
      </c>
      <c r="D15">
        <v>3999.2000732421875</v>
      </c>
      <c r="E15">
        <v>5859</v>
      </c>
      <c r="F15">
        <v>14726.099853515625</v>
      </c>
      <c r="G15">
        <v>22145.39990234375</v>
      </c>
      <c r="H15">
        <v>15470</v>
      </c>
      <c r="I15">
        <v>54280</v>
      </c>
      <c r="J15">
        <v>96280</v>
      </c>
      <c r="K15">
        <f>SUM(gross_fiscal_deficitsS[[#This Row],[1980-84]:[2012-16]])</f>
        <v>156935.8998374939</v>
      </c>
      <c r="M15" s="1" t="s">
        <v>31</v>
      </c>
      <c r="N15" s="4">
        <v>126837.20002746582</v>
      </c>
      <c r="P15" t="s">
        <v>21</v>
      </c>
      <c r="Q15">
        <v>0</v>
      </c>
      <c r="R15">
        <v>0</v>
      </c>
      <c r="S15">
        <v>0</v>
      </c>
      <c r="T15">
        <v>0</v>
      </c>
      <c r="U15">
        <v>0</v>
      </c>
      <c r="V15">
        <v>6443</v>
      </c>
      <c r="W15">
        <v>16634</v>
      </c>
      <c r="X15">
        <v>21922.77001953125</v>
      </c>
      <c r="Y15">
        <v>36550.27001953125</v>
      </c>
      <c r="Z15">
        <f>SUM(capital_expenditures16[[#This Row],[1980-84]:[2012-16]])</f>
        <v>81550.0400390625</v>
      </c>
      <c r="AB15" s="1" t="s">
        <v>36</v>
      </c>
      <c r="AC15" s="4">
        <v>41607.19140625</v>
      </c>
    </row>
    <row r="16" spans="1:29" x14ac:dyDescent="0.25">
      <c r="A16" t="s">
        <v>11</v>
      </c>
      <c r="B16">
        <v>0</v>
      </c>
      <c r="C16">
        <v>61</v>
      </c>
      <c r="D16">
        <v>81.5</v>
      </c>
      <c r="E16">
        <v>119.7999963760376</v>
      </c>
      <c r="F16">
        <v>305.79999923706055</v>
      </c>
      <c r="G16">
        <v>944.80001831054688</v>
      </c>
      <c r="H16">
        <v>520</v>
      </c>
      <c r="I16">
        <v>1810</v>
      </c>
      <c r="J16">
        <v>5910</v>
      </c>
      <c r="K16">
        <f>SUM(gross_fiscal_deficitsS[[#This Row],[1980-84]:[2012-16]])</f>
        <v>129430.70016479492</v>
      </c>
      <c r="M16" s="1" t="s">
        <v>14</v>
      </c>
      <c r="N16" s="4">
        <v>104638.39995574951</v>
      </c>
      <c r="P16" t="s">
        <v>22</v>
      </c>
      <c r="Q16">
        <v>1899</v>
      </c>
      <c r="R16">
        <v>3162</v>
      </c>
      <c r="S16">
        <v>3996</v>
      </c>
      <c r="T16">
        <v>6909</v>
      </c>
      <c r="U16">
        <v>8516</v>
      </c>
      <c r="V16">
        <v>19553</v>
      </c>
      <c r="W16">
        <v>37552</v>
      </c>
      <c r="X16">
        <v>66347.4501953125</v>
      </c>
      <c r="Y16">
        <v>90939.611328125</v>
      </c>
      <c r="Z16">
        <f>SUM(capital_expenditures16[[#This Row],[1980-84]:[2012-16]])</f>
        <v>238874.0615234375</v>
      </c>
      <c r="AB16" s="1" t="s">
        <v>39</v>
      </c>
      <c r="AC16" s="4">
        <v>46421.6494140625</v>
      </c>
    </row>
    <row r="17" spans="1:29" x14ac:dyDescent="0.25">
      <c r="A17" t="s">
        <v>21</v>
      </c>
      <c r="B17">
        <v>0</v>
      </c>
      <c r="C17">
        <v>0</v>
      </c>
      <c r="D17">
        <v>0</v>
      </c>
      <c r="E17">
        <v>0</v>
      </c>
      <c r="F17">
        <v>0</v>
      </c>
      <c r="G17">
        <v>5492.699951171875</v>
      </c>
      <c r="H17">
        <v>20050</v>
      </c>
      <c r="I17">
        <v>12300</v>
      </c>
      <c r="J17">
        <v>15690</v>
      </c>
      <c r="K17">
        <f>SUM(gross_fiscal_deficitsS[[#This Row],[1980-84]:[2012-16]])</f>
        <v>339226.400390625</v>
      </c>
      <c r="M17" s="1" t="s">
        <v>26</v>
      </c>
      <c r="N17" s="4">
        <v>59127.500152587891</v>
      </c>
      <c r="P17" t="s">
        <v>23</v>
      </c>
      <c r="Q17">
        <v>1061</v>
      </c>
      <c r="R17">
        <v>1933</v>
      </c>
      <c r="S17">
        <v>2392</v>
      </c>
      <c r="T17">
        <v>3540</v>
      </c>
      <c r="U17">
        <v>5448</v>
      </c>
      <c r="V17">
        <v>9225</v>
      </c>
      <c r="W17">
        <v>11933</v>
      </c>
      <c r="X17">
        <v>22875.71044921875</v>
      </c>
      <c r="Y17">
        <v>40541.9296875</v>
      </c>
      <c r="Z17">
        <f>SUM(capital_expenditures16[[#This Row],[1980-84]:[2012-16]])</f>
        <v>98949.64013671875</v>
      </c>
      <c r="AB17" s="1" t="s">
        <v>19</v>
      </c>
      <c r="AC17" s="4">
        <v>52715.409912109375</v>
      </c>
    </row>
    <row r="18" spans="1:29" x14ac:dyDescent="0.25">
      <c r="A18" t="s">
        <v>36</v>
      </c>
      <c r="K18">
        <f>SUM(gross_fiscal_deficitsS[[#This Row],[1980-84]:[2012-16]])</f>
        <v>7637.499960899353</v>
      </c>
      <c r="M18" s="1" t="s">
        <v>38</v>
      </c>
      <c r="N18" s="4">
        <v>53532.699951171875</v>
      </c>
      <c r="P18" t="s">
        <v>24</v>
      </c>
      <c r="Q18">
        <v>2445</v>
      </c>
      <c r="R18">
        <v>3298</v>
      </c>
      <c r="S18">
        <v>4392</v>
      </c>
      <c r="T18">
        <v>5822</v>
      </c>
      <c r="U18">
        <v>7702</v>
      </c>
      <c r="V18">
        <v>14116</v>
      </c>
      <c r="W18">
        <v>37316</v>
      </c>
      <c r="X18">
        <v>67660.76953125</v>
      </c>
      <c r="Y18">
        <v>92700.310546875</v>
      </c>
      <c r="Z18">
        <f>SUM(capital_expenditures16[[#This Row],[1980-84]:[2012-16]])</f>
        <v>235452.080078125</v>
      </c>
      <c r="AB18" s="1" t="s">
        <v>14</v>
      </c>
      <c r="AC18" s="4">
        <v>71186.7197265625</v>
      </c>
    </row>
    <row r="19" spans="1:29" x14ac:dyDescent="0.25">
      <c r="A19" t="s">
        <v>10</v>
      </c>
      <c r="B19">
        <v>1131.1999969482422</v>
      </c>
      <c r="C19">
        <v>2398.4000244140625</v>
      </c>
      <c r="D19">
        <v>3737.4000244140625</v>
      </c>
      <c r="E19">
        <v>8167.800048828125</v>
      </c>
      <c r="F19">
        <v>15921.300048828125</v>
      </c>
      <c r="G19">
        <v>29109</v>
      </c>
      <c r="H19">
        <v>30920</v>
      </c>
      <c r="I19">
        <v>53620</v>
      </c>
      <c r="J19">
        <v>73450</v>
      </c>
      <c r="K19">
        <f>SUM(gross_fiscal_deficitsS[[#This Row],[1980-84]:[2012-16]])</f>
        <v>6783.200005531311</v>
      </c>
      <c r="M19" s="1" t="s">
        <v>32</v>
      </c>
      <c r="N19" s="4">
        <v>50652.499895095825</v>
      </c>
      <c r="P19" t="s">
        <v>25</v>
      </c>
      <c r="Q19">
        <v>3566</v>
      </c>
      <c r="R19">
        <v>5282</v>
      </c>
      <c r="S19">
        <v>7418</v>
      </c>
      <c r="T19">
        <v>14763</v>
      </c>
      <c r="U19">
        <v>22297</v>
      </c>
      <c r="V19">
        <v>34102</v>
      </c>
      <c r="W19">
        <v>67935</v>
      </c>
      <c r="X19">
        <v>94759.931640625</v>
      </c>
      <c r="Y19">
        <v>128687.3515625</v>
      </c>
      <c r="Z19">
        <f>SUM(capital_expenditures16[[#This Row],[1980-84]:[2012-16]])</f>
        <v>378810.283203125</v>
      </c>
      <c r="AB19" s="1" t="s">
        <v>12</v>
      </c>
      <c r="AC19" s="4">
        <v>77143.600830078125</v>
      </c>
    </row>
    <row r="20" spans="1:29" x14ac:dyDescent="0.25">
      <c r="A20" t="s">
        <v>33</v>
      </c>
      <c r="B20">
        <v>1105.5999908447266</v>
      </c>
      <c r="C20">
        <v>2075.7000122070313</v>
      </c>
      <c r="D20">
        <v>2654.2000122070313</v>
      </c>
      <c r="E20">
        <v>6965.699951171875</v>
      </c>
      <c r="F20">
        <v>15570.60009765625</v>
      </c>
      <c r="G20">
        <v>23541.60009765625</v>
      </c>
      <c r="H20">
        <v>18680</v>
      </c>
      <c r="I20">
        <v>25030</v>
      </c>
      <c r="J20">
        <v>67490</v>
      </c>
      <c r="K20">
        <f>SUM(gross_fiscal_deficitsS[[#This Row],[1980-84]:[2012-16]])</f>
        <v>8114.1999878883362</v>
      </c>
      <c r="M20" s="1" t="s">
        <v>27</v>
      </c>
      <c r="N20" s="4">
        <v>45240.400058746338</v>
      </c>
      <c r="P20" t="s">
        <v>26</v>
      </c>
      <c r="Q20">
        <v>228</v>
      </c>
      <c r="R20">
        <v>385</v>
      </c>
      <c r="S20">
        <v>540</v>
      </c>
      <c r="T20">
        <v>985</v>
      </c>
      <c r="U20">
        <v>1391</v>
      </c>
      <c r="V20">
        <v>2628</v>
      </c>
      <c r="W20">
        <v>4325</v>
      </c>
      <c r="X20">
        <v>7387.2200927734375</v>
      </c>
      <c r="Y20">
        <v>7005.6300048828125</v>
      </c>
      <c r="Z20">
        <f>SUM(capital_expenditures16[[#This Row],[1980-84]:[2012-16]])</f>
        <v>24874.85009765625</v>
      </c>
      <c r="AB20" s="1" t="s">
        <v>21</v>
      </c>
      <c r="AC20" s="4">
        <v>81550.0400390625</v>
      </c>
    </row>
    <row r="21" spans="1:29" x14ac:dyDescent="0.25">
      <c r="A21" t="s">
        <v>28</v>
      </c>
      <c r="B21">
        <v>0</v>
      </c>
      <c r="C21">
        <v>121</v>
      </c>
      <c r="D21">
        <v>-81.600001335144043</v>
      </c>
      <c r="E21">
        <v>176.19999837875366</v>
      </c>
      <c r="F21">
        <v>560.90000915527344</v>
      </c>
      <c r="G21">
        <v>1427.6999816894531</v>
      </c>
      <c r="H21">
        <v>1210</v>
      </c>
      <c r="I21">
        <v>1260</v>
      </c>
      <c r="J21">
        <v>3440</v>
      </c>
      <c r="K21">
        <f>SUM(gross_fiscal_deficitsS[[#This Row],[1980-84]:[2012-16]])</f>
        <v>9111.699978351593</v>
      </c>
      <c r="M21" s="1" t="s">
        <v>25</v>
      </c>
      <c r="N21" s="4">
        <v>41395.400115966797</v>
      </c>
      <c r="P21" t="s">
        <v>27</v>
      </c>
      <c r="Q21">
        <v>141</v>
      </c>
      <c r="R21">
        <v>244</v>
      </c>
      <c r="S21">
        <v>405</v>
      </c>
      <c r="T21">
        <v>660</v>
      </c>
      <c r="U21">
        <v>794</v>
      </c>
      <c r="V21">
        <v>1422</v>
      </c>
      <c r="W21">
        <v>1737</v>
      </c>
      <c r="X21">
        <v>3268.6399536132813</v>
      </c>
      <c r="Y21">
        <v>6335.4500732421875</v>
      </c>
      <c r="Z21">
        <f>SUM(capital_expenditures16[[#This Row],[1980-84]:[2012-16]])</f>
        <v>15007.090026855469</v>
      </c>
      <c r="AB21" s="1" t="s">
        <v>32</v>
      </c>
      <c r="AC21" s="4">
        <v>93194.490478515625</v>
      </c>
    </row>
    <row r="22" spans="1:29" x14ac:dyDescent="0.25">
      <c r="A22" t="s">
        <v>26</v>
      </c>
      <c r="B22">
        <v>64.000000953674316</v>
      </c>
      <c r="C22">
        <v>54.5</v>
      </c>
      <c r="D22">
        <v>212.69999694824219</v>
      </c>
      <c r="E22">
        <v>164.59999656677246</v>
      </c>
      <c r="F22">
        <v>1116.9999847412109</v>
      </c>
      <c r="G22">
        <v>1114.6999816894531</v>
      </c>
      <c r="H22">
        <v>1100</v>
      </c>
      <c r="I22">
        <v>2570</v>
      </c>
      <c r="J22">
        <v>1240</v>
      </c>
      <c r="K22">
        <f>SUM(gross_fiscal_deficitsS[[#This Row],[1980-84]:[2012-16]])</f>
        <v>59127.500152587891</v>
      </c>
      <c r="M22" s="1" t="s">
        <v>29</v>
      </c>
      <c r="N22" s="4">
        <v>31976.399978637695</v>
      </c>
      <c r="P22" t="s">
        <v>28</v>
      </c>
      <c r="Q22">
        <v>0</v>
      </c>
      <c r="R22">
        <v>114</v>
      </c>
      <c r="S22">
        <v>410</v>
      </c>
      <c r="T22">
        <v>498</v>
      </c>
      <c r="U22">
        <v>865</v>
      </c>
      <c r="V22">
        <v>1283</v>
      </c>
      <c r="W22">
        <v>2236</v>
      </c>
      <c r="X22">
        <v>2882.5800170898438</v>
      </c>
      <c r="Y22">
        <v>4285.489990234375</v>
      </c>
      <c r="Z22">
        <f>SUM(capital_expenditures16[[#This Row],[1980-84]:[2012-16]])</f>
        <v>12574.070007324219</v>
      </c>
      <c r="AB22" s="1" t="s">
        <v>18</v>
      </c>
      <c r="AC22" s="4">
        <v>97017.84912109375</v>
      </c>
    </row>
    <row r="23" spans="1:29" x14ac:dyDescent="0.25">
      <c r="A23" t="s">
        <v>18</v>
      </c>
      <c r="B23">
        <v>535.90000152587891</v>
      </c>
      <c r="C23">
        <v>850.80000305175781</v>
      </c>
      <c r="D23">
        <v>1442.4000244140625</v>
      </c>
      <c r="E23">
        <v>2444.5999755859375</v>
      </c>
      <c r="F23">
        <v>6599.89990234375</v>
      </c>
      <c r="G23">
        <v>9404.800048828125</v>
      </c>
      <c r="H23">
        <v>1580</v>
      </c>
      <c r="I23">
        <v>31060</v>
      </c>
      <c r="J23">
        <v>50720</v>
      </c>
      <c r="K23">
        <f>SUM(gross_fiscal_deficitsS[[#This Row],[1980-84]:[2012-16]])</f>
        <v>4400</v>
      </c>
      <c r="M23" s="1" t="s">
        <v>15</v>
      </c>
      <c r="N23" s="4">
        <v>30080.600006103516</v>
      </c>
      <c r="P23" t="s">
        <v>29</v>
      </c>
      <c r="Q23">
        <v>191</v>
      </c>
      <c r="R23">
        <v>296</v>
      </c>
      <c r="S23">
        <v>525</v>
      </c>
      <c r="T23">
        <v>961</v>
      </c>
      <c r="U23">
        <v>1213</v>
      </c>
      <c r="V23">
        <v>1965</v>
      </c>
      <c r="W23">
        <v>3193</v>
      </c>
      <c r="X23">
        <v>5288.64013671875</v>
      </c>
      <c r="Y23">
        <v>6625.97998046875</v>
      </c>
      <c r="Z23">
        <f>SUM(capital_expenditures16[[#This Row],[1980-84]:[2012-16]])</f>
        <v>20258.6201171875</v>
      </c>
      <c r="AB23" s="1" t="s">
        <v>20</v>
      </c>
      <c r="AC23" s="4">
        <v>98132.3203125</v>
      </c>
    </row>
    <row r="24" spans="1:29" x14ac:dyDescent="0.25">
      <c r="A24" t="s">
        <v>31</v>
      </c>
      <c r="I24">
        <v>2480</v>
      </c>
      <c r="J24">
        <v>1920</v>
      </c>
      <c r="K24">
        <f>SUM(gross_fiscal_deficitsS[[#This Row],[1980-84]:[2012-16]])</f>
        <v>126837.20002746582</v>
      </c>
      <c r="M24" s="1" t="s">
        <v>12</v>
      </c>
      <c r="N24" s="4">
        <v>29453.199951171875</v>
      </c>
      <c r="P24" t="s">
        <v>30</v>
      </c>
      <c r="Q24">
        <v>1157</v>
      </c>
      <c r="R24">
        <v>1858</v>
      </c>
      <c r="S24">
        <v>3097</v>
      </c>
      <c r="T24">
        <v>3651</v>
      </c>
      <c r="U24">
        <v>5995</v>
      </c>
      <c r="V24">
        <v>12362</v>
      </c>
      <c r="W24">
        <v>14351</v>
      </c>
      <c r="X24">
        <v>24860.0302734375</v>
      </c>
      <c r="Y24">
        <v>54034.9296875</v>
      </c>
      <c r="Z24">
        <f>SUM(capital_expenditures16[[#This Row],[1980-84]:[2012-16]])</f>
        <v>121365.9599609375</v>
      </c>
      <c r="AB24" s="1" t="s">
        <v>23</v>
      </c>
      <c r="AC24" s="4">
        <v>98949.64013671875</v>
      </c>
    </row>
    <row r="25" spans="1:29" x14ac:dyDescent="0.25">
      <c r="A25" t="s">
        <v>34</v>
      </c>
      <c r="B25">
        <v>15.500000238418579</v>
      </c>
      <c r="C25">
        <v>19.200000047683716</v>
      </c>
      <c r="D25">
        <v>102.29999923706055</v>
      </c>
      <c r="E25">
        <v>150.59999847412109</v>
      </c>
      <c r="F25">
        <v>362.29999542236328</v>
      </c>
      <c r="G25">
        <v>177.30000305175781</v>
      </c>
      <c r="H25">
        <v>500</v>
      </c>
      <c r="I25">
        <v>900</v>
      </c>
      <c r="J25">
        <v>1090</v>
      </c>
      <c r="K25">
        <f>SUM(gross_fiscal_deficitsS[[#This Row],[1980-84]:[2012-16]])</f>
        <v>163113.40016174316</v>
      </c>
      <c r="M25" s="1" t="s">
        <v>23</v>
      </c>
      <c r="N25" s="4">
        <v>15929.499992370605</v>
      </c>
      <c r="P25" t="s">
        <v>31</v>
      </c>
      <c r="Q25">
        <v>0</v>
      </c>
      <c r="R25">
        <v>0</v>
      </c>
      <c r="S25">
        <v>0</v>
      </c>
      <c r="T25">
        <v>0</v>
      </c>
      <c r="U25">
        <v>0</v>
      </c>
      <c r="V25">
        <v>0</v>
      </c>
      <c r="W25">
        <v>1226</v>
      </c>
      <c r="X25">
        <v>1943.0700378417969</v>
      </c>
      <c r="Y25">
        <v>2768.0100402832031</v>
      </c>
      <c r="Z25">
        <f>SUM(capital_expenditures16[[#This Row],[1980-84]:[2012-16]])</f>
        <v>5937.080078125</v>
      </c>
      <c r="AB25" s="1" t="s">
        <v>30</v>
      </c>
      <c r="AC25" s="4">
        <v>121365.9599609375</v>
      </c>
    </row>
    <row r="26" spans="1:29" x14ac:dyDescent="0.25">
      <c r="A26" t="s">
        <v>17</v>
      </c>
      <c r="B26">
        <v>1274.6000061035156</v>
      </c>
      <c r="C26">
        <v>2910.2000122070313</v>
      </c>
      <c r="D26">
        <v>5360.89990234375</v>
      </c>
      <c r="E26">
        <v>4738</v>
      </c>
      <c r="F26">
        <v>17943.800048828125</v>
      </c>
      <c r="G26">
        <v>29738.39990234375</v>
      </c>
      <c r="H26">
        <v>25390</v>
      </c>
      <c r="I26">
        <v>51690</v>
      </c>
      <c r="J26">
        <v>75340</v>
      </c>
      <c r="K26">
        <f>SUM(gross_fiscal_deficitsS[[#This Row],[1980-84]:[2012-16]])</f>
        <v>3317.199996471405</v>
      </c>
      <c r="M26" s="1" t="s">
        <v>16</v>
      </c>
      <c r="N26" s="4">
        <v>9752.900013923645</v>
      </c>
      <c r="P26" t="s">
        <v>32</v>
      </c>
      <c r="Q26">
        <v>1695</v>
      </c>
      <c r="R26">
        <v>3202</v>
      </c>
      <c r="S26">
        <v>3360</v>
      </c>
      <c r="T26">
        <v>4794</v>
      </c>
      <c r="U26">
        <v>6620</v>
      </c>
      <c r="V26">
        <v>12524</v>
      </c>
      <c r="W26">
        <v>17251</v>
      </c>
      <c r="X26">
        <v>16044.580322265625</v>
      </c>
      <c r="Y26">
        <v>27703.91015625</v>
      </c>
      <c r="Z26">
        <f>SUM(capital_expenditures16[[#This Row],[1980-84]:[2012-16]])</f>
        <v>93194.490478515625</v>
      </c>
      <c r="AB26" s="1" t="s">
        <v>15</v>
      </c>
      <c r="AC26" s="4">
        <v>134548.6103515625</v>
      </c>
    </row>
    <row r="27" spans="1:29" x14ac:dyDescent="0.25">
      <c r="A27" t="s">
        <v>40</v>
      </c>
      <c r="B27">
        <v>1581</v>
      </c>
      <c r="C27">
        <v>1736.7000122070313</v>
      </c>
      <c r="D27">
        <v>4411.39990234375</v>
      </c>
      <c r="E27">
        <v>7346.0001220703125</v>
      </c>
      <c r="F27">
        <v>26180.100341796875</v>
      </c>
      <c r="G27">
        <v>46164.2998046875</v>
      </c>
      <c r="H27">
        <v>43080</v>
      </c>
      <c r="I27">
        <v>75740</v>
      </c>
      <c r="J27">
        <v>84360</v>
      </c>
      <c r="K27">
        <f>SUM(gross_fiscal_deficitsS[[#This Row],[1980-84]:[2012-16]])</f>
        <v>215748.99984741211</v>
      </c>
      <c r="M27" s="1" t="s">
        <v>28</v>
      </c>
      <c r="N27" s="4">
        <v>9111.699978351593</v>
      </c>
      <c r="P27" t="s">
        <v>33</v>
      </c>
      <c r="Q27">
        <v>1920</v>
      </c>
      <c r="R27">
        <v>2680</v>
      </c>
      <c r="S27">
        <v>4690</v>
      </c>
      <c r="T27">
        <v>7130</v>
      </c>
      <c r="U27">
        <v>11804</v>
      </c>
      <c r="V27">
        <v>17052</v>
      </c>
      <c r="W27">
        <v>30254</v>
      </c>
      <c r="X27">
        <v>37838.9892578125</v>
      </c>
      <c r="Y27">
        <v>88225.837890625</v>
      </c>
      <c r="Z27">
        <f>SUM(capital_expenditures16[[#This Row],[1980-84]:[2012-16]])</f>
        <v>201594.8271484375</v>
      </c>
      <c r="AB27" s="1" t="s">
        <v>40</v>
      </c>
      <c r="AC27" s="4">
        <v>197612.439453125</v>
      </c>
    </row>
    <row r="28" spans="1:29" x14ac:dyDescent="0.25">
      <c r="A28" t="s">
        <v>13</v>
      </c>
      <c r="B28">
        <v>1507.6000061035156</v>
      </c>
      <c r="C28">
        <v>2007.8999938964844</v>
      </c>
      <c r="D28">
        <v>4740.5999755859375</v>
      </c>
      <c r="E28">
        <v>5582.9000244140625</v>
      </c>
      <c r="F28">
        <v>10358.60009765625</v>
      </c>
      <c r="G28">
        <v>17914.599853515625</v>
      </c>
      <c r="H28">
        <v>9670</v>
      </c>
      <c r="I28">
        <v>17660</v>
      </c>
      <c r="J28">
        <v>61300</v>
      </c>
      <c r="K28">
        <f>SUM(gross_fiscal_deficitsS[[#This Row],[1980-84]:[2012-16]])</f>
        <v>0</v>
      </c>
      <c r="M28" s="1" t="s">
        <v>33</v>
      </c>
      <c r="N28" s="4">
        <v>8114.1999878883362</v>
      </c>
      <c r="P28" t="s">
        <v>34</v>
      </c>
      <c r="Q28">
        <v>55</v>
      </c>
      <c r="R28">
        <v>118</v>
      </c>
      <c r="S28">
        <v>231</v>
      </c>
      <c r="T28">
        <v>330</v>
      </c>
      <c r="U28">
        <v>494</v>
      </c>
      <c r="V28">
        <v>974</v>
      </c>
      <c r="W28">
        <v>1653</v>
      </c>
      <c r="X28">
        <v>2703.72998046875</v>
      </c>
      <c r="Y28">
        <v>5017.719970703125</v>
      </c>
      <c r="Z28">
        <f>SUM(capital_expenditures16[[#This Row],[1980-84]:[2012-16]])</f>
        <v>11576.449951171875</v>
      </c>
      <c r="AB28" s="1" t="s">
        <v>13</v>
      </c>
      <c r="AC28" s="4">
        <v>200117.26953125</v>
      </c>
    </row>
    <row r="29" spans="1:29" x14ac:dyDescent="0.25">
      <c r="A29" t="s">
        <v>37</v>
      </c>
      <c r="B29">
        <v>67.700000762939453</v>
      </c>
      <c r="C29">
        <v>104.39999961853027</v>
      </c>
      <c r="D29">
        <v>352.5</v>
      </c>
      <c r="E29">
        <v>277.90000152587891</v>
      </c>
      <c r="F29">
        <v>726.19998931884766</v>
      </c>
      <c r="G29">
        <v>1863.4000244140625</v>
      </c>
      <c r="H29">
        <v>240</v>
      </c>
      <c r="I29">
        <v>190</v>
      </c>
      <c r="J29">
        <v>2870</v>
      </c>
      <c r="K29">
        <f>SUM(gross_fiscal_deficitsS[[#This Row],[1980-84]:[2012-16]])</f>
        <v>6692.1000156402588</v>
      </c>
      <c r="M29" s="1" t="s">
        <v>36</v>
      </c>
      <c r="N29" s="4">
        <v>7637.499960899353</v>
      </c>
      <c r="P29" t="s">
        <v>35</v>
      </c>
      <c r="Q29">
        <v>2737</v>
      </c>
      <c r="R29">
        <v>3256</v>
      </c>
      <c r="S29">
        <v>3685</v>
      </c>
      <c r="T29">
        <v>5928</v>
      </c>
      <c r="U29">
        <v>8801</v>
      </c>
      <c r="V29">
        <v>18909</v>
      </c>
      <c r="W29">
        <v>45016</v>
      </c>
      <c r="X29">
        <v>71080.48046875</v>
      </c>
      <c r="Y29">
        <v>108436.11328125</v>
      </c>
      <c r="Z29">
        <f>SUM(capital_expenditures16[[#This Row],[1980-84]:[2012-16]])</f>
        <v>267848.59375</v>
      </c>
      <c r="AB29" s="1" t="s">
        <v>33</v>
      </c>
      <c r="AC29" s="4">
        <v>201594.8271484375</v>
      </c>
    </row>
    <row r="30" spans="1:29" x14ac:dyDescent="0.25">
      <c r="A30" t="s">
        <v>22</v>
      </c>
      <c r="B30">
        <v>911.5</v>
      </c>
      <c r="C30">
        <v>2145.2999877929688</v>
      </c>
      <c r="D30">
        <v>2598.2999877929688</v>
      </c>
      <c r="E30">
        <v>5609.7000732421875</v>
      </c>
      <c r="F30">
        <v>10942.400146484375</v>
      </c>
      <c r="G30">
        <v>19869.10009765625</v>
      </c>
      <c r="H30">
        <v>17310</v>
      </c>
      <c r="I30">
        <v>42590</v>
      </c>
      <c r="J30">
        <v>70850</v>
      </c>
      <c r="K30">
        <f>SUM(gross_fiscal_deficitsS[[#This Row],[1980-84]:[2012-16]])</f>
        <v>337576.00030517578</v>
      </c>
      <c r="M30" s="1" t="s">
        <v>10</v>
      </c>
      <c r="N30" s="4">
        <v>6783.200005531311</v>
      </c>
      <c r="P30" t="s">
        <v>36</v>
      </c>
      <c r="X30">
        <v>0</v>
      </c>
      <c r="Y30">
        <v>41607.19140625</v>
      </c>
      <c r="Z30">
        <f>SUM(capital_expenditures16[[#This Row],[1980-84]:[2012-16]])</f>
        <v>41607.19140625</v>
      </c>
      <c r="AB30" s="1" t="s">
        <v>24</v>
      </c>
      <c r="AC30" s="4">
        <v>235452.080078125</v>
      </c>
    </row>
    <row r="31" spans="1:29" x14ac:dyDescent="0.25">
      <c r="A31" t="s">
        <v>15</v>
      </c>
      <c r="B31">
        <v>0</v>
      </c>
      <c r="C31">
        <v>0</v>
      </c>
      <c r="D31">
        <v>0</v>
      </c>
      <c r="E31">
        <v>1176.5000152587891</v>
      </c>
      <c r="F31">
        <v>3757.2000122070313</v>
      </c>
      <c r="G31">
        <v>8182.699951171875</v>
      </c>
      <c r="H31">
        <v>3680</v>
      </c>
      <c r="I31">
        <v>8190</v>
      </c>
      <c r="J31">
        <v>6990</v>
      </c>
      <c r="K31">
        <f>SUM(gross_fiscal_deficitsS[[#This Row],[1980-84]:[2012-16]])</f>
        <v>30080.600006103516</v>
      </c>
      <c r="M31" s="1" t="s">
        <v>37</v>
      </c>
      <c r="N31" s="4">
        <v>6692.1000156402588</v>
      </c>
      <c r="P31" t="s">
        <v>37</v>
      </c>
      <c r="Q31">
        <v>172</v>
      </c>
      <c r="R31">
        <v>292</v>
      </c>
      <c r="S31">
        <v>462</v>
      </c>
      <c r="T31">
        <v>627</v>
      </c>
      <c r="U31">
        <v>1229</v>
      </c>
      <c r="V31">
        <v>2332</v>
      </c>
      <c r="W31">
        <v>3572</v>
      </c>
      <c r="X31">
        <v>5818.969970703125</v>
      </c>
      <c r="Y31">
        <v>13610.780029296875</v>
      </c>
      <c r="Z31">
        <f>SUM(capital_expenditures16[[#This Row],[1980-84]:[2012-16]])</f>
        <v>28115.75</v>
      </c>
      <c r="AB31" s="1" t="s">
        <v>22</v>
      </c>
      <c r="AC31" s="4">
        <v>238874.0615234375</v>
      </c>
    </row>
    <row r="32" spans="1:29" x14ac:dyDescent="0.25">
      <c r="A32" t="s">
        <v>19</v>
      </c>
      <c r="B32">
        <v>153.69999694824219</v>
      </c>
      <c r="C32">
        <v>332.5</v>
      </c>
      <c r="D32">
        <v>982.40000915527344</v>
      </c>
      <c r="E32">
        <v>1605.4000549316406</v>
      </c>
      <c r="F32">
        <v>3625.2999572753906</v>
      </c>
      <c r="G32">
        <v>8076.10009765625</v>
      </c>
      <c r="H32">
        <v>4000</v>
      </c>
      <c r="I32">
        <v>8520</v>
      </c>
      <c r="J32">
        <v>14100</v>
      </c>
      <c r="K32">
        <f>SUM(gross_fiscal_deficitsS[[#This Row],[1980-84]:[2012-16]])</f>
        <v>290599.50018310547</v>
      </c>
      <c r="M32" s="1" t="s">
        <v>18</v>
      </c>
      <c r="N32" s="4">
        <v>4400</v>
      </c>
      <c r="P32" t="s">
        <v>38</v>
      </c>
      <c r="Q32">
        <v>4470</v>
      </c>
      <c r="R32">
        <v>7220</v>
      </c>
      <c r="S32">
        <v>9354</v>
      </c>
      <c r="T32">
        <v>15337</v>
      </c>
      <c r="U32">
        <v>19496</v>
      </c>
      <c r="V32">
        <v>40341</v>
      </c>
      <c r="W32">
        <v>69101</v>
      </c>
      <c r="X32">
        <v>116908.28125</v>
      </c>
      <c r="Y32">
        <v>223213.484375</v>
      </c>
      <c r="Z32">
        <f>SUM(capital_expenditures16[[#This Row],[1980-84]:[2012-16]])</f>
        <v>505440.765625</v>
      </c>
      <c r="AB32" s="1" t="s">
        <v>35</v>
      </c>
      <c r="AC32" s="4">
        <v>267848.59375</v>
      </c>
    </row>
    <row r="33" spans="13:29" x14ac:dyDescent="0.25">
      <c r="M33" s="1" t="s">
        <v>17</v>
      </c>
      <c r="N33" s="4">
        <v>3317.199996471405</v>
      </c>
      <c r="P33" t="s">
        <v>39</v>
      </c>
      <c r="Q33">
        <v>0</v>
      </c>
      <c r="R33">
        <v>0</v>
      </c>
      <c r="S33">
        <v>0</v>
      </c>
      <c r="T33">
        <v>0</v>
      </c>
      <c r="U33">
        <v>0</v>
      </c>
      <c r="V33">
        <v>3680</v>
      </c>
      <c r="W33">
        <v>8142</v>
      </c>
      <c r="X33">
        <v>10779.009765625</v>
      </c>
      <c r="Y33">
        <v>23820.6396484375</v>
      </c>
      <c r="Z33">
        <f>SUM(capital_expenditures16[[#This Row],[1980-84]:[2012-16]])</f>
        <v>46421.6494140625</v>
      </c>
      <c r="AB33" s="1" t="s">
        <v>17</v>
      </c>
      <c r="AC33" s="4">
        <v>279000.5302734375</v>
      </c>
    </row>
    <row r="34" spans="13:29" x14ac:dyDescent="0.25">
      <c r="M34" s="1" t="s">
        <v>13</v>
      </c>
      <c r="N34" s="4">
        <v>0</v>
      </c>
      <c r="P34" t="s">
        <v>40</v>
      </c>
      <c r="Q34">
        <v>1856</v>
      </c>
      <c r="R34">
        <v>3025</v>
      </c>
      <c r="S34">
        <v>3483</v>
      </c>
      <c r="T34">
        <v>5585</v>
      </c>
      <c r="U34">
        <v>10994</v>
      </c>
      <c r="V34">
        <v>26540</v>
      </c>
      <c r="W34">
        <v>30191</v>
      </c>
      <c r="X34">
        <v>37882.4404296875</v>
      </c>
      <c r="Y34">
        <v>78055.9990234375</v>
      </c>
      <c r="Z34">
        <f>SUM(capital_expenditures16[[#This Row],[1980-84]:[2012-16]])</f>
        <v>197612.439453125</v>
      </c>
      <c r="AB34" s="1" t="s">
        <v>10</v>
      </c>
      <c r="AC34" s="4">
        <v>298870.4580078125</v>
      </c>
    </row>
    <row r="35" spans="13:29" x14ac:dyDescent="0.25">
      <c r="M35" s="1" t="s">
        <v>51</v>
      </c>
      <c r="N35" s="4">
        <v>3013713.0011935234</v>
      </c>
      <c r="AB35" s="1" t="s">
        <v>25</v>
      </c>
      <c r="AC35" s="4">
        <v>378810.283203125</v>
      </c>
    </row>
    <row r="36" spans="13:29" x14ac:dyDescent="0.25">
      <c r="AB36" s="1" t="s">
        <v>38</v>
      </c>
      <c r="AC36" s="4">
        <v>505440.765625</v>
      </c>
    </row>
    <row r="37" spans="13:29" x14ac:dyDescent="0.25">
      <c r="AB37" s="1" t="s">
        <v>51</v>
      </c>
      <c r="AC37" s="4">
        <v>3980153.5404052734</v>
      </c>
    </row>
  </sheetData>
  <pageMargins left="0.7" right="0.7" top="0.75" bottom="0.75" header="0.3" footer="0.3"/>
  <drawing r:id="rId3"/>
  <tableParts count="2">
    <tablePart r:id="rId4"/>
    <tablePart r:id="rId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7AE4A-97DF-478E-A8A2-DBEAE8780372}">
  <dimension ref="A1"/>
  <sheetViews>
    <sheetView topLeftCell="A15" workbookViewId="0">
      <selection activeCell="A15" sqref="A15"/>
    </sheetView>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D70F3-0B61-49DD-9DCB-5E2CA5D58B75}">
  <dimension ref="B1:C12"/>
  <sheetViews>
    <sheetView zoomScale="85" zoomScaleNormal="85" workbookViewId="0">
      <selection activeCell="F14" sqref="F14"/>
    </sheetView>
  </sheetViews>
  <sheetFormatPr defaultRowHeight="15" x14ac:dyDescent="0.25"/>
  <cols>
    <col min="2" max="2" width="16.85546875" bestFit="1" customWidth="1"/>
    <col min="3" max="3" width="12" bestFit="1" customWidth="1"/>
  </cols>
  <sheetData>
    <row r="1" spans="2:3" x14ac:dyDescent="0.25">
      <c r="B1" s="3" t="s">
        <v>41</v>
      </c>
      <c r="C1" t="s">
        <v>54</v>
      </c>
    </row>
    <row r="2" spans="2:3" x14ac:dyDescent="0.25">
      <c r="B2" s="1" t="s">
        <v>21</v>
      </c>
      <c r="C2">
        <v>339226.400390625</v>
      </c>
    </row>
    <row r="3" spans="2:3" x14ac:dyDescent="0.25">
      <c r="B3" s="1" t="s">
        <v>22</v>
      </c>
      <c r="C3">
        <v>337576.00030517578</v>
      </c>
    </row>
    <row r="4" spans="2:3" x14ac:dyDescent="0.25">
      <c r="B4" s="1" t="s">
        <v>19</v>
      </c>
      <c r="C4">
        <v>290599.50018310547</v>
      </c>
    </row>
    <row r="5" spans="2:3" x14ac:dyDescent="0.25">
      <c r="B5" s="1" t="s">
        <v>24</v>
      </c>
      <c r="C5">
        <v>218455.10014343262</v>
      </c>
    </row>
    <row r="6" spans="2:3" x14ac:dyDescent="0.25">
      <c r="B6" s="1" t="s">
        <v>40</v>
      </c>
      <c r="C6">
        <v>215748.99984741211</v>
      </c>
    </row>
    <row r="7" spans="2:3" x14ac:dyDescent="0.25">
      <c r="B7" s="1" t="s">
        <v>39</v>
      </c>
      <c r="C7">
        <v>214385.89987182617</v>
      </c>
    </row>
    <row r="8" spans="2:3" x14ac:dyDescent="0.25">
      <c r="B8" s="1" t="s">
        <v>30</v>
      </c>
      <c r="C8">
        <v>172826.30029296875</v>
      </c>
    </row>
    <row r="9" spans="2:3" x14ac:dyDescent="0.25">
      <c r="B9" s="1" t="s">
        <v>34</v>
      </c>
      <c r="C9">
        <v>163113.40016174316</v>
      </c>
    </row>
    <row r="10" spans="2:3" x14ac:dyDescent="0.25">
      <c r="B10" s="1" t="s">
        <v>35</v>
      </c>
      <c r="C10">
        <v>156935.8998374939</v>
      </c>
    </row>
    <row r="11" spans="2:3" x14ac:dyDescent="0.25">
      <c r="B11" s="1" t="s">
        <v>20</v>
      </c>
      <c r="C11">
        <v>130742.19995117188</v>
      </c>
    </row>
    <row r="12" spans="2:3" x14ac:dyDescent="0.25">
      <c r="B12" s="1" t="s">
        <v>51</v>
      </c>
      <c r="C12">
        <v>2239609.7009849548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3DDBF-E13F-414D-8870-CF0C7AC82AA7}">
  <dimension ref="A1"/>
  <sheetViews>
    <sheetView workbookViewId="0">
      <selection activeCell="Q16" sqref="Q16"/>
    </sheetView>
  </sheetViews>
  <sheetFormatPr defaultRowHeight="15" x14ac:dyDescent="0.2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65B93-56CC-4D36-BFEA-724AF75D8273}">
  <dimension ref="A1"/>
  <sheetViews>
    <sheetView workbookViewId="0">
      <selection activeCell="F12" sqref="F12"/>
    </sheetView>
  </sheetViews>
  <sheetFormatPr defaultRowHeight="15" x14ac:dyDescent="0.25"/>
  <cols>
    <col min="1" max="16384" width="9.140625" style="2"/>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A876467-C739-4F25-A7C4-44146D9D17A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Dashboard</vt:lpstr>
      <vt:lpstr>Map</vt:lpstr>
      <vt:lpstr>gross_fiscal_deficitsS</vt:lpstr>
      <vt:lpstr> nominal_gsdp_seri</vt:lpstr>
      <vt:lpstr>revenue_expenditureS</vt:lpstr>
      <vt:lpstr>own_tax_revenuesS</vt:lpstr>
      <vt:lpstr>revenue_deficitsS</vt:lpstr>
      <vt:lpstr>social_sector_expenditureS</vt:lpstr>
      <vt:lpstr>aggregate_expenditures</vt:lpstr>
      <vt:lpstr>capital_expenditure</vt:lpstr>
      <vt:lpstr>Q,1</vt:lpstr>
      <vt:lpstr>Q.2</vt:lpstr>
      <vt:lpstr> Q.4 </vt:lpstr>
      <vt:lpstr>Q.5</vt:lpstr>
      <vt:lpstr>Q.6</vt:lpstr>
      <vt:lpstr>Q.7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2022-10-24T16:34:14Z</dcterms:created>
  <dcterms:modified xsi:type="dcterms:W3CDTF">2022-10-25T00:56:32Z</dcterms:modified>
</cp:coreProperties>
</file>