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0225"/>
  <workbookPr autoCompressPictures="0"/>
  <bookViews>
    <workbookView xWindow="0" yWindow="0" windowWidth="28800" windowHeight="17460" activeTab="1"/>
  </bookViews>
  <sheets>
    <sheet name="Overall Summary" sheetId="2" r:id="rId1"/>
    <sheet name="Summary Breakdown" sheetId="1" r:id="rId2"/>
    <sheet name="A" sheetId="3" r:id="rId3"/>
    <sheet name="B" sheetId="4" r:id="rId4"/>
    <sheet name="C" sheetId="5" r:id="rId5"/>
    <sheet name="D" sheetId="6" r:id="rId6"/>
    <sheet name="E" sheetId="7" r:id="rId7"/>
    <sheet name="F" sheetId="8" r:id="rId8"/>
    <sheet name="G" sheetId="9" r:id="rId9"/>
  </sheets>
  <definedNames>
    <definedName name="_xlnm._FilterDatabase" localSheetId="2" hidden="1">A!$A$1:$BB$67</definedName>
    <definedName name="_xlnm._FilterDatabase" localSheetId="3" hidden="1">B!$A$1:$BB$55</definedName>
    <definedName name="_xlnm._FilterDatabase" localSheetId="4" hidden="1">'C'!$A$1:$BB$1042</definedName>
    <definedName name="_xlnm._FilterDatabase" localSheetId="5" hidden="1">D!$A$1:$BB$407</definedName>
    <definedName name="_xlnm._FilterDatabase" localSheetId="6" hidden="1">E!$A$1:$BB$358</definedName>
    <definedName name="_xlnm._FilterDatabase" localSheetId="7" hidden="1">F!$A$1:$BB$232</definedName>
    <definedName name="_xlnm._FilterDatabase" localSheetId="8" hidden="1">G!$A$1:$BB$102</definedName>
    <definedName name="_xlnm._FilterDatabase" localSheetId="1" hidden="1">'Summary Breakdown'!$A$1:$BB$2257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D24" i="1" l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BD5" i="1"/>
  <c r="BD4" i="1"/>
  <c r="BD3" i="1"/>
  <c r="BD2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I103" i="9"/>
  <c r="BD115" i="9"/>
  <c r="BB112" i="9"/>
  <c r="BE67" i="2"/>
  <c r="BA112" i="9"/>
  <c r="BD67" i="2"/>
  <c r="AZ112" i="9"/>
  <c r="BC67" i="2"/>
  <c r="AY112" i="9"/>
  <c r="BB67" i="2"/>
  <c r="AX112" i="9"/>
  <c r="BA67" i="2"/>
  <c r="AW112" i="9"/>
  <c r="AZ67" i="2"/>
  <c r="AV112" i="9"/>
  <c r="AY67" i="2"/>
  <c r="AU112" i="9"/>
  <c r="AX67" i="2"/>
  <c r="AT112" i="9"/>
  <c r="AW67" i="2"/>
  <c r="AS112" i="9"/>
  <c r="AV67" i="2"/>
  <c r="AR112" i="9"/>
  <c r="AU67" i="2"/>
  <c r="AQ112" i="9"/>
  <c r="AT67" i="2"/>
  <c r="AP112" i="9"/>
  <c r="AS67" i="2"/>
  <c r="AO112" i="9"/>
  <c r="AR67" i="2"/>
  <c r="AN112" i="9"/>
  <c r="AQ67" i="2"/>
  <c r="AM112" i="9"/>
  <c r="AP67" i="2"/>
  <c r="AL112" i="9"/>
  <c r="AO67" i="2"/>
  <c r="AK112" i="9"/>
  <c r="AN67" i="2"/>
  <c r="AJ112" i="9"/>
  <c r="AM67" i="2"/>
  <c r="AI112" i="9"/>
  <c r="AL67" i="2"/>
  <c r="AH112" i="9"/>
  <c r="AK67" i="2"/>
  <c r="AG112" i="9"/>
  <c r="AJ67" i="2"/>
  <c r="AF112" i="9"/>
  <c r="AI67" i="2"/>
  <c r="AE112" i="9"/>
  <c r="AH67" i="2"/>
  <c r="AD112" i="9"/>
  <c r="AG67" i="2"/>
  <c r="AC112" i="9"/>
  <c r="AF67" i="2"/>
  <c r="AB112" i="9"/>
  <c r="AE67" i="2"/>
  <c r="AA112" i="9"/>
  <c r="AD67" i="2"/>
  <c r="Z112" i="9"/>
  <c r="AC67" i="2"/>
  <c r="Y112" i="9"/>
  <c r="AB67" i="2"/>
  <c r="X112" i="9"/>
  <c r="AA67" i="2"/>
  <c r="W112" i="9"/>
  <c r="Z67" i="2"/>
  <c r="V112" i="9"/>
  <c r="Y67" i="2"/>
  <c r="U112" i="9"/>
  <c r="X67" i="2"/>
  <c r="T112" i="9"/>
  <c r="W67" i="2"/>
  <c r="S112" i="9"/>
  <c r="V67" i="2"/>
  <c r="R112" i="9"/>
  <c r="U67" i="2"/>
  <c r="Q112" i="9"/>
  <c r="T67" i="2"/>
  <c r="P112" i="9"/>
  <c r="S67" i="2"/>
  <c r="O112" i="9"/>
  <c r="R67" i="2"/>
  <c r="N112" i="9"/>
  <c r="Q67" i="2"/>
  <c r="M112" i="9"/>
  <c r="P67" i="2"/>
  <c r="L112" i="9"/>
  <c r="O67" i="2"/>
  <c r="K112" i="9"/>
  <c r="N67" i="2"/>
  <c r="J112" i="9"/>
  <c r="M67" i="2"/>
  <c r="I112" i="9"/>
  <c r="L67" i="2"/>
  <c r="H112" i="9"/>
  <c r="K67" i="2"/>
  <c r="G112" i="9"/>
  <c r="BB111" i="9"/>
  <c r="BE66" i="2"/>
  <c r="BA111" i="9"/>
  <c r="BD66" i="2"/>
  <c r="AZ111" i="9"/>
  <c r="BC66" i="2"/>
  <c r="AY111" i="9"/>
  <c r="BB66" i="2"/>
  <c r="AX111" i="9"/>
  <c r="BA66" i="2"/>
  <c r="AW111" i="9"/>
  <c r="AZ66" i="2"/>
  <c r="AV111" i="9"/>
  <c r="AY66" i="2"/>
  <c r="AU111" i="9"/>
  <c r="AX66" i="2"/>
  <c r="AT111" i="9"/>
  <c r="AW66" i="2"/>
  <c r="AS111" i="9"/>
  <c r="AV66" i="2"/>
  <c r="AR111" i="9"/>
  <c r="AU66" i="2"/>
  <c r="AQ111" i="9"/>
  <c r="AT66" i="2"/>
  <c r="AP111" i="9"/>
  <c r="AS66" i="2"/>
  <c r="AO111" i="9"/>
  <c r="AR66" i="2"/>
  <c r="AN111" i="9"/>
  <c r="AQ66" i="2"/>
  <c r="AM111" i="9"/>
  <c r="AP66" i="2"/>
  <c r="AL111" i="9"/>
  <c r="AO66" i="2"/>
  <c r="AK111" i="9"/>
  <c r="AN66" i="2"/>
  <c r="AJ111" i="9"/>
  <c r="AM66" i="2"/>
  <c r="AI111" i="9"/>
  <c r="AL66" i="2"/>
  <c r="AH111" i="9"/>
  <c r="AK66" i="2"/>
  <c r="AG111" i="9"/>
  <c r="AJ66" i="2"/>
  <c r="AF111" i="9"/>
  <c r="AI66" i="2"/>
  <c r="AE111" i="9"/>
  <c r="AH66" i="2"/>
  <c r="AD111" i="9"/>
  <c r="AG66" i="2"/>
  <c r="AC111" i="9"/>
  <c r="AF66" i="2"/>
  <c r="AB111" i="9"/>
  <c r="AE66" i="2"/>
  <c r="AA111" i="9"/>
  <c r="AD66" i="2"/>
  <c r="Z111" i="9"/>
  <c r="AC66" i="2"/>
  <c r="Y111" i="9"/>
  <c r="AB66" i="2"/>
  <c r="X111" i="9"/>
  <c r="AA66" i="2"/>
  <c r="W111" i="9"/>
  <c r="Z66" i="2"/>
  <c r="V111" i="9"/>
  <c r="Y66" i="2"/>
  <c r="U111" i="9"/>
  <c r="X66" i="2"/>
  <c r="T111" i="9"/>
  <c r="W66" i="2"/>
  <c r="S111" i="9"/>
  <c r="V66" i="2"/>
  <c r="R111" i="9"/>
  <c r="U66" i="2"/>
  <c r="Q111" i="9"/>
  <c r="T66" i="2"/>
  <c r="P111" i="9"/>
  <c r="S66" i="2"/>
  <c r="O111" i="9"/>
  <c r="R66" i="2"/>
  <c r="N111" i="9"/>
  <c r="Q66" i="2"/>
  <c r="M111" i="9"/>
  <c r="P66" i="2"/>
  <c r="L111" i="9"/>
  <c r="O66" i="2"/>
  <c r="K111" i="9"/>
  <c r="N66" i="2"/>
  <c r="J111" i="9"/>
  <c r="M66" i="2"/>
  <c r="I111" i="9"/>
  <c r="L66" i="2"/>
  <c r="H111" i="9"/>
  <c r="K66" i="2"/>
  <c r="G111" i="9"/>
  <c r="BB110" i="9"/>
  <c r="BE65" i="2"/>
  <c r="BA110" i="9"/>
  <c r="BD65" i="2"/>
  <c r="AZ110" i="9"/>
  <c r="BC65" i="2"/>
  <c r="AY110" i="9"/>
  <c r="BB65" i="2"/>
  <c r="AX110" i="9"/>
  <c r="BA65" i="2"/>
  <c r="AW110" i="9"/>
  <c r="AZ65" i="2"/>
  <c r="AV110" i="9"/>
  <c r="AY65" i="2"/>
  <c r="AU110" i="9"/>
  <c r="AX65" i="2"/>
  <c r="AT110" i="9"/>
  <c r="AW65" i="2"/>
  <c r="AS110" i="9"/>
  <c r="AV65" i="2"/>
  <c r="AR110" i="9"/>
  <c r="AU65" i="2"/>
  <c r="AQ110" i="9"/>
  <c r="AT65" i="2"/>
  <c r="AP110" i="9"/>
  <c r="AS65" i="2"/>
  <c r="AO110" i="9"/>
  <c r="AR65" i="2"/>
  <c r="AN110" i="9"/>
  <c r="AQ65" i="2"/>
  <c r="AM110" i="9"/>
  <c r="AP65" i="2"/>
  <c r="AL110" i="9"/>
  <c r="AO65" i="2"/>
  <c r="AK110" i="9"/>
  <c r="AN65" i="2"/>
  <c r="AJ110" i="9"/>
  <c r="AM65" i="2"/>
  <c r="AI110" i="9"/>
  <c r="AL65" i="2"/>
  <c r="AH110" i="9"/>
  <c r="AK65" i="2"/>
  <c r="AG110" i="9"/>
  <c r="AJ65" i="2"/>
  <c r="AF110" i="9"/>
  <c r="AI65" i="2"/>
  <c r="AE110" i="9"/>
  <c r="AH65" i="2"/>
  <c r="AD110" i="9"/>
  <c r="AG65" i="2"/>
  <c r="AC110" i="9"/>
  <c r="AF65" i="2"/>
  <c r="AB110" i="9"/>
  <c r="AE65" i="2"/>
  <c r="AA110" i="9"/>
  <c r="AD65" i="2"/>
  <c r="Z110" i="9"/>
  <c r="AC65" i="2"/>
  <c r="Y110" i="9"/>
  <c r="AB65" i="2"/>
  <c r="X110" i="9"/>
  <c r="AA65" i="2"/>
  <c r="W110" i="9"/>
  <c r="Z65" i="2"/>
  <c r="V110" i="9"/>
  <c r="Y65" i="2"/>
  <c r="U110" i="9"/>
  <c r="X65" i="2"/>
  <c r="T110" i="9"/>
  <c r="W65" i="2"/>
  <c r="S110" i="9"/>
  <c r="V65" i="2"/>
  <c r="R110" i="9"/>
  <c r="U65" i="2"/>
  <c r="Q110" i="9"/>
  <c r="T65" i="2"/>
  <c r="P110" i="9"/>
  <c r="S65" i="2"/>
  <c r="O110" i="9"/>
  <c r="R65" i="2"/>
  <c r="N110" i="9"/>
  <c r="Q65" i="2"/>
  <c r="M110" i="9"/>
  <c r="P65" i="2"/>
  <c r="L110" i="9"/>
  <c r="O65" i="2"/>
  <c r="K110" i="9"/>
  <c r="N65" i="2"/>
  <c r="J110" i="9"/>
  <c r="M65" i="2"/>
  <c r="I110" i="9"/>
  <c r="L65" i="2"/>
  <c r="H110" i="9"/>
  <c r="K65" i="2"/>
  <c r="G110" i="9"/>
  <c r="BB109" i="9"/>
  <c r="BE64" i="2"/>
  <c r="BA109" i="9"/>
  <c r="BD64" i="2"/>
  <c r="AZ109" i="9"/>
  <c r="BC64" i="2"/>
  <c r="AY109" i="9"/>
  <c r="BB64" i="2"/>
  <c r="AX109" i="9"/>
  <c r="BA64" i="2"/>
  <c r="AW109" i="9"/>
  <c r="AZ64" i="2"/>
  <c r="AV109" i="9"/>
  <c r="AY64" i="2"/>
  <c r="AU109" i="9"/>
  <c r="AX64" i="2"/>
  <c r="AT109" i="9"/>
  <c r="AW64" i="2"/>
  <c r="AS109" i="9"/>
  <c r="AV64" i="2"/>
  <c r="AR109" i="9"/>
  <c r="AU64" i="2"/>
  <c r="AQ109" i="9"/>
  <c r="AT64" i="2"/>
  <c r="AP109" i="9"/>
  <c r="AS64" i="2"/>
  <c r="AO109" i="9"/>
  <c r="AR64" i="2"/>
  <c r="AN109" i="9"/>
  <c r="AQ64" i="2"/>
  <c r="AM109" i="9"/>
  <c r="AP64" i="2"/>
  <c r="AL109" i="9"/>
  <c r="AO64" i="2"/>
  <c r="AK109" i="9"/>
  <c r="AN64" i="2"/>
  <c r="AJ109" i="9"/>
  <c r="AM64" i="2"/>
  <c r="AI109" i="9"/>
  <c r="AL64" i="2"/>
  <c r="AH109" i="9"/>
  <c r="AK64" i="2"/>
  <c r="AG109" i="9"/>
  <c r="AJ64" i="2"/>
  <c r="AF109" i="9"/>
  <c r="AI64" i="2"/>
  <c r="AE109" i="9"/>
  <c r="AH64" i="2"/>
  <c r="AD109" i="9"/>
  <c r="AG64" i="2"/>
  <c r="AC109" i="9"/>
  <c r="AF64" i="2"/>
  <c r="AB109" i="9"/>
  <c r="AE64" i="2"/>
  <c r="AA109" i="9"/>
  <c r="AD64" i="2"/>
  <c r="Z109" i="9"/>
  <c r="AC64" i="2"/>
  <c r="Y109" i="9"/>
  <c r="AB64" i="2"/>
  <c r="X109" i="9"/>
  <c r="AA64" i="2"/>
  <c r="W109" i="9"/>
  <c r="Z64" i="2"/>
  <c r="V109" i="9"/>
  <c r="Y64" i="2"/>
  <c r="U109" i="9"/>
  <c r="X64" i="2"/>
  <c r="T109" i="9"/>
  <c r="W64" i="2"/>
  <c r="S109" i="9"/>
  <c r="V64" i="2"/>
  <c r="R109" i="9"/>
  <c r="U64" i="2"/>
  <c r="Q109" i="9"/>
  <c r="T64" i="2"/>
  <c r="P109" i="9"/>
  <c r="S64" i="2"/>
  <c r="O109" i="9"/>
  <c r="R64" i="2"/>
  <c r="N109" i="9"/>
  <c r="Q64" i="2"/>
  <c r="M109" i="9"/>
  <c r="P64" i="2"/>
  <c r="L109" i="9"/>
  <c r="O64" i="2"/>
  <c r="K109" i="9"/>
  <c r="N64" i="2"/>
  <c r="J109" i="9"/>
  <c r="M64" i="2"/>
  <c r="I109" i="9"/>
  <c r="L64" i="2"/>
  <c r="H109" i="9"/>
  <c r="K64" i="2"/>
  <c r="G109" i="9"/>
  <c r="BB108" i="9"/>
  <c r="BE63" i="2"/>
  <c r="BA108" i="9"/>
  <c r="BD63" i="2"/>
  <c r="AZ108" i="9"/>
  <c r="BC63" i="2"/>
  <c r="AY108" i="9"/>
  <c r="BB63" i="2"/>
  <c r="AX108" i="9"/>
  <c r="BA63" i="2"/>
  <c r="AW108" i="9"/>
  <c r="AZ63" i="2"/>
  <c r="AV108" i="9"/>
  <c r="AY63" i="2"/>
  <c r="AU108" i="9"/>
  <c r="AX63" i="2"/>
  <c r="AT108" i="9"/>
  <c r="AW63" i="2"/>
  <c r="AS108" i="9"/>
  <c r="AV63" i="2"/>
  <c r="AR108" i="9"/>
  <c r="AU63" i="2"/>
  <c r="AQ108" i="9"/>
  <c r="AT63" i="2"/>
  <c r="AP108" i="9"/>
  <c r="AS63" i="2"/>
  <c r="AO108" i="9"/>
  <c r="AR63" i="2"/>
  <c r="AN108" i="9"/>
  <c r="AQ63" i="2"/>
  <c r="AM108" i="9"/>
  <c r="AP63" i="2"/>
  <c r="AL108" i="9"/>
  <c r="AO63" i="2"/>
  <c r="AK108" i="9"/>
  <c r="AN63" i="2"/>
  <c r="AJ108" i="9"/>
  <c r="AM63" i="2"/>
  <c r="AI108" i="9"/>
  <c r="AL63" i="2"/>
  <c r="AH108" i="9"/>
  <c r="AK63" i="2"/>
  <c r="AG108" i="9"/>
  <c r="AJ63" i="2"/>
  <c r="AF108" i="9"/>
  <c r="AI63" i="2"/>
  <c r="AE108" i="9"/>
  <c r="AH63" i="2"/>
  <c r="AD108" i="9"/>
  <c r="AG63" i="2"/>
  <c r="AC108" i="9"/>
  <c r="AF63" i="2"/>
  <c r="AB108" i="9"/>
  <c r="AE63" i="2"/>
  <c r="AA108" i="9"/>
  <c r="AD63" i="2"/>
  <c r="Z108" i="9"/>
  <c r="AC63" i="2"/>
  <c r="Y108" i="9"/>
  <c r="AB63" i="2"/>
  <c r="X108" i="9"/>
  <c r="AA63" i="2"/>
  <c r="W108" i="9"/>
  <c r="Z63" i="2"/>
  <c r="V108" i="9"/>
  <c r="Y63" i="2"/>
  <c r="U108" i="9"/>
  <c r="X63" i="2"/>
  <c r="T108" i="9"/>
  <c r="W63" i="2"/>
  <c r="S108" i="9"/>
  <c r="V63" i="2"/>
  <c r="R108" i="9"/>
  <c r="U63" i="2"/>
  <c r="Q108" i="9"/>
  <c r="T63" i="2"/>
  <c r="P108" i="9"/>
  <c r="S63" i="2"/>
  <c r="O108" i="9"/>
  <c r="R63" i="2"/>
  <c r="N108" i="9"/>
  <c r="Q63" i="2"/>
  <c r="M108" i="9"/>
  <c r="P63" i="2"/>
  <c r="L108" i="9"/>
  <c r="O63" i="2"/>
  <c r="K108" i="9"/>
  <c r="N63" i="2"/>
  <c r="J108" i="9"/>
  <c r="M63" i="2"/>
  <c r="I108" i="9"/>
  <c r="L63" i="2"/>
  <c r="H108" i="9"/>
  <c r="K63" i="2"/>
  <c r="G108" i="9"/>
  <c r="BB107" i="9"/>
  <c r="BE62" i="2"/>
  <c r="BA107" i="9"/>
  <c r="BD62" i="2"/>
  <c r="AZ107" i="9"/>
  <c r="BC62" i="2"/>
  <c r="AY107" i="9"/>
  <c r="BB62" i="2"/>
  <c r="AX107" i="9"/>
  <c r="BA62" i="2"/>
  <c r="AW107" i="9"/>
  <c r="AZ62" i="2"/>
  <c r="AV107" i="9"/>
  <c r="AY62" i="2"/>
  <c r="AU107" i="9"/>
  <c r="AX62" i="2"/>
  <c r="AT107" i="9"/>
  <c r="AW62" i="2"/>
  <c r="AS107" i="9"/>
  <c r="AV62" i="2"/>
  <c r="AR107" i="9"/>
  <c r="AU62" i="2"/>
  <c r="AQ107" i="9"/>
  <c r="AT62" i="2"/>
  <c r="AP107" i="9"/>
  <c r="AS62" i="2"/>
  <c r="AO107" i="9"/>
  <c r="AR62" i="2"/>
  <c r="AN107" i="9"/>
  <c r="AQ62" i="2"/>
  <c r="AM107" i="9"/>
  <c r="AP62" i="2"/>
  <c r="AL107" i="9"/>
  <c r="AO62" i="2"/>
  <c r="AK107" i="9"/>
  <c r="AN62" i="2"/>
  <c r="AJ107" i="9"/>
  <c r="AM62" i="2"/>
  <c r="AI107" i="9"/>
  <c r="AL62" i="2"/>
  <c r="AH107" i="9"/>
  <c r="AK62" i="2"/>
  <c r="AG107" i="9"/>
  <c r="AJ62" i="2"/>
  <c r="AF107" i="9"/>
  <c r="AI62" i="2"/>
  <c r="AE107" i="9"/>
  <c r="AH62" i="2"/>
  <c r="AD107" i="9"/>
  <c r="AG62" i="2"/>
  <c r="AC107" i="9"/>
  <c r="AF62" i="2"/>
  <c r="AB107" i="9"/>
  <c r="AE62" i="2"/>
  <c r="AA107" i="9"/>
  <c r="AD62" i="2"/>
  <c r="Z107" i="9"/>
  <c r="AC62" i="2"/>
  <c r="Y107" i="9"/>
  <c r="AB62" i="2"/>
  <c r="X107" i="9"/>
  <c r="AA62" i="2"/>
  <c r="W107" i="9"/>
  <c r="Z62" i="2"/>
  <c r="V107" i="9"/>
  <c r="Y62" i="2"/>
  <c r="U107" i="9"/>
  <c r="X62" i="2"/>
  <c r="T107" i="9"/>
  <c r="W62" i="2"/>
  <c r="S107" i="9"/>
  <c r="V62" i="2"/>
  <c r="R107" i="9"/>
  <c r="U62" i="2"/>
  <c r="Q107" i="9"/>
  <c r="T62" i="2"/>
  <c r="P107" i="9"/>
  <c r="S62" i="2"/>
  <c r="O107" i="9"/>
  <c r="R62" i="2"/>
  <c r="N107" i="9"/>
  <c r="Q62" i="2"/>
  <c r="M107" i="9"/>
  <c r="P62" i="2"/>
  <c r="L107" i="9"/>
  <c r="O62" i="2"/>
  <c r="K107" i="9"/>
  <c r="N62" i="2"/>
  <c r="J107" i="9"/>
  <c r="M62" i="2"/>
  <c r="I107" i="9"/>
  <c r="L62" i="2"/>
  <c r="H107" i="9"/>
  <c r="K62" i="2"/>
  <c r="G107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M61" i="2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H103" i="9"/>
  <c r="G103" i="9"/>
  <c r="BD245" i="8"/>
  <c r="BB242" i="8"/>
  <c r="BE58" i="2"/>
  <c r="BA242" i="8"/>
  <c r="BD58" i="2"/>
  <c r="AZ242" i="8"/>
  <c r="BC58" i="2"/>
  <c r="AY242" i="8"/>
  <c r="BB58" i="2"/>
  <c r="AX242" i="8"/>
  <c r="BA58" i="2"/>
  <c r="AW242" i="8"/>
  <c r="AZ58" i="2"/>
  <c r="AV242" i="8"/>
  <c r="AY58" i="2"/>
  <c r="AU242" i="8"/>
  <c r="AX58" i="2"/>
  <c r="AT242" i="8"/>
  <c r="AW58" i="2"/>
  <c r="AS242" i="8"/>
  <c r="AV58" i="2"/>
  <c r="AR242" i="8"/>
  <c r="AU58" i="2"/>
  <c r="AQ242" i="8"/>
  <c r="AT58" i="2"/>
  <c r="AP242" i="8"/>
  <c r="AS58" i="2"/>
  <c r="AO242" i="8"/>
  <c r="AR58" i="2"/>
  <c r="AN242" i="8"/>
  <c r="AQ58" i="2"/>
  <c r="AM242" i="8"/>
  <c r="AP58" i="2"/>
  <c r="AL242" i="8"/>
  <c r="AO58" i="2"/>
  <c r="AK242" i="8"/>
  <c r="AN58" i="2"/>
  <c r="AJ242" i="8"/>
  <c r="AM58" i="2"/>
  <c r="AI242" i="8"/>
  <c r="AL58" i="2"/>
  <c r="AH242" i="8"/>
  <c r="AK58" i="2"/>
  <c r="AG242" i="8"/>
  <c r="AJ58" i="2"/>
  <c r="AF242" i="8"/>
  <c r="AI58" i="2"/>
  <c r="AE242" i="8"/>
  <c r="AH58" i="2"/>
  <c r="AD242" i="8"/>
  <c r="AG58" i="2"/>
  <c r="AC242" i="8"/>
  <c r="AF58" i="2"/>
  <c r="AB242" i="8"/>
  <c r="AE58" i="2"/>
  <c r="AA242" i="8"/>
  <c r="AD58" i="2"/>
  <c r="Z242" i="8"/>
  <c r="AC58" i="2"/>
  <c r="Y242" i="8"/>
  <c r="AB58" i="2"/>
  <c r="X242" i="8"/>
  <c r="AA58" i="2"/>
  <c r="W242" i="8"/>
  <c r="Z58" i="2"/>
  <c r="V242" i="8"/>
  <c r="Y58" i="2"/>
  <c r="U242" i="8"/>
  <c r="X58" i="2"/>
  <c r="T242" i="8"/>
  <c r="W58" i="2"/>
  <c r="S242" i="8"/>
  <c r="V58" i="2"/>
  <c r="R242" i="8"/>
  <c r="U58" i="2"/>
  <c r="Q242" i="8"/>
  <c r="T58" i="2"/>
  <c r="P242" i="8"/>
  <c r="S58" i="2"/>
  <c r="O242" i="8"/>
  <c r="R58" i="2"/>
  <c r="N242" i="8"/>
  <c r="Q58" i="2"/>
  <c r="M242" i="8"/>
  <c r="P58" i="2"/>
  <c r="L242" i="8"/>
  <c r="O58" i="2"/>
  <c r="K242" i="8"/>
  <c r="N58" i="2"/>
  <c r="J242" i="8"/>
  <c r="M58" i="2"/>
  <c r="I242" i="8"/>
  <c r="L58" i="2"/>
  <c r="H242" i="8"/>
  <c r="K58" i="2"/>
  <c r="G242" i="8"/>
  <c r="BB241" i="8"/>
  <c r="BE57" i="2"/>
  <c r="BA241" i="8"/>
  <c r="BD57" i="2"/>
  <c r="AZ241" i="8"/>
  <c r="BC57" i="2"/>
  <c r="AY241" i="8"/>
  <c r="BB57" i="2"/>
  <c r="AX241" i="8"/>
  <c r="BA57" i="2"/>
  <c r="AW241" i="8"/>
  <c r="AZ57" i="2"/>
  <c r="AV241" i="8"/>
  <c r="AY57" i="2"/>
  <c r="AU241" i="8"/>
  <c r="AX57" i="2"/>
  <c r="AT241" i="8"/>
  <c r="AW57" i="2"/>
  <c r="AS241" i="8"/>
  <c r="AV57" i="2"/>
  <c r="AR241" i="8"/>
  <c r="AU57" i="2"/>
  <c r="AQ241" i="8"/>
  <c r="AT57" i="2"/>
  <c r="AP241" i="8"/>
  <c r="AS57" i="2"/>
  <c r="AO241" i="8"/>
  <c r="AR57" i="2"/>
  <c r="AN241" i="8"/>
  <c r="AQ57" i="2"/>
  <c r="AM241" i="8"/>
  <c r="AP57" i="2"/>
  <c r="AL241" i="8"/>
  <c r="AO57" i="2"/>
  <c r="AK241" i="8"/>
  <c r="AN57" i="2"/>
  <c r="AJ241" i="8"/>
  <c r="AM57" i="2"/>
  <c r="AI241" i="8"/>
  <c r="AL57" i="2"/>
  <c r="AH241" i="8"/>
  <c r="AK57" i="2"/>
  <c r="AG241" i="8"/>
  <c r="AJ57" i="2"/>
  <c r="AF241" i="8"/>
  <c r="AI57" i="2"/>
  <c r="AE241" i="8"/>
  <c r="AH57" i="2"/>
  <c r="AD241" i="8"/>
  <c r="AG57" i="2"/>
  <c r="AC241" i="8"/>
  <c r="AF57" i="2"/>
  <c r="AB241" i="8"/>
  <c r="AE57" i="2"/>
  <c r="AA241" i="8"/>
  <c r="AD57" i="2"/>
  <c r="Z241" i="8"/>
  <c r="AC57" i="2"/>
  <c r="Y241" i="8"/>
  <c r="AB57" i="2"/>
  <c r="X241" i="8"/>
  <c r="AA57" i="2"/>
  <c r="W241" i="8"/>
  <c r="Z57" i="2"/>
  <c r="V241" i="8"/>
  <c r="Y57" i="2"/>
  <c r="U241" i="8"/>
  <c r="X57" i="2"/>
  <c r="T241" i="8"/>
  <c r="W57" i="2"/>
  <c r="S241" i="8"/>
  <c r="V57" i="2"/>
  <c r="R241" i="8"/>
  <c r="U57" i="2"/>
  <c r="Q241" i="8"/>
  <c r="T57" i="2"/>
  <c r="P241" i="8"/>
  <c r="S57" i="2"/>
  <c r="O241" i="8"/>
  <c r="R57" i="2"/>
  <c r="N241" i="8"/>
  <c r="Q57" i="2"/>
  <c r="M241" i="8"/>
  <c r="P57" i="2"/>
  <c r="L241" i="8"/>
  <c r="O57" i="2"/>
  <c r="K241" i="8"/>
  <c r="N57" i="2"/>
  <c r="J241" i="8"/>
  <c r="M57" i="2"/>
  <c r="I241" i="8"/>
  <c r="L57" i="2"/>
  <c r="H241" i="8"/>
  <c r="K57" i="2"/>
  <c r="G241" i="8"/>
  <c r="BB240" i="8"/>
  <c r="BE56" i="2"/>
  <c r="BA240" i="8"/>
  <c r="BD56" i="2"/>
  <c r="AZ240" i="8"/>
  <c r="BC56" i="2"/>
  <c r="AY240" i="8"/>
  <c r="BB56" i="2"/>
  <c r="AX240" i="8"/>
  <c r="BA56" i="2"/>
  <c r="AW240" i="8"/>
  <c r="AZ56" i="2"/>
  <c r="AV240" i="8"/>
  <c r="AY56" i="2"/>
  <c r="AU240" i="8"/>
  <c r="AX56" i="2"/>
  <c r="AT240" i="8"/>
  <c r="AW56" i="2"/>
  <c r="AS240" i="8"/>
  <c r="AV56" i="2"/>
  <c r="AR240" i="8"/>
  <c r="AU56" i="2"/>
  <c r="AQ240" i="8"/>
  <c r="AT56" i="2"/>
  <c r="AP240" i="8"/>
  <c r="AS56" i="2"/>
  <c r="AO240" i="8"/>
  <c r="AR56" i="2"/>
  <c r="AN240" i="8"/>
  <c r="AQ56" i="2"/>
  <c r="AM240" i="8"/>
  <c r="AP56" i="2"/>
  <c r="AL240" i="8"/>
  <c r="AO56" i="2"/>
  <c r="AK240" i="8"/>
  <c r="AN56" i="2"/>
  <c r="AJ240" i="8"/>
  <c r="AM56" i="2"/>
  <c r="AI240" i="8"/>
  <c r="AL56" i="2"/>
  <c r="AH240" i="8"/>
  <c r="AK56" i="2"/>
  <c r="AG240" i="8"/>
  <c r="AJ56" i="2"/>
  <c r="AF240" i="8"/>
  <c r="AI56" i="2"/>
  <c r="AE240" i="8"/>
  <c r="AH56" i="2"/>
  <c r="AD240" i="8"/>
  <c r="AG56" i="2"/>
  <c r="AC240" i="8"/>
  <c r="AF56" i="2"/>
  <c r="AB240" i="8"/>
  <c r="AE56" i="2"/>
  <c r="AA240" i="8"/>
  <c r="AD56" i="2"/>
  <c r="Z240" i="8"/>
  <c r="AC56" i="2"/>
  <c r="Y240" i="8"/>
  <c r="AB56" i="2"/>
  <c r="X240" i="8"/>
  <c r="AA56" i="2"/>
  <c r="W240" i="8"/>
  <c r="Z56" i="2"/>
  <c r="V240" i="8"/>
  <c r="Y56" i="2"/>
  <c r="U240" i="8"/>
  <c r="X56" i="2"/>
  <c r="T240" i="8"/>
  <c r="W56" i="2"/>
  <c r="S240" i="8"/>
  <c r="V56" i="2"/>
  <c r="R240" i="8"/>
  <c r="U56" i="2"/>
  <c r="Q240" i="8"/>
  <c r="T56" i="2"/>
  <c r="P240" i="8"/>
  <c r="S56" i="2"/>
  <c r="O240" i="8"/>
  <c r="R56" i="2"/>
  <c r="N240" i="8"/>
  <c r="Q56" i="2"/>
  <c r="M240" i="8"/>
  <c r="P56" i="2"/>
  <c r="L240" i="8"/>
  <c r="O56" i="2"/>
  <c r="K240" i="8"/>
  <c r="N56" i="2"/>
  <c r="J240" i="8"/>
  <c r="M56" i="2"/>
  <c r="I240" i="8"/>
  <c r="L56" i="2"/>
  <c r="H240" i="8"/>
  <c r="K56" i="2"/>
  <c r="G240" i="8"/>
  <c r="BB239" i="8"/>
  <c r="BE55" i="2"/>
  <c r="BA239" i="8"/>
  <c r="BD55" i="2"/>
  <c r="AZ239" i="8"/>
  <c r="BC55" i="2"/>
  <c r="AY239" i="8"/>
  <c r="BB55" i="2"/>
  <c r="AX239" i="8"/>
  <c r="BA55" i="2"/>
  <c r="AW239" i="8"/>
  <c r="AZ55" i="2"/>
  <c r="AV239" i="8"/>
  <c r="AY55" i="2"/>
  <c r="AU239" i="8"/>
  <c r="AX55" i="2"/>
  <c r="AT239" i="8"/>
  <c r="AW55" i="2"/>
  <c r="AS239" i="8"/>
  <c r="AV55" i="2"/>
  <c r="AR239" i="8"/>
  <c r="AU55" i="2"/>
  <c r="AQ239" i="8"/>
  <c r="AT55" i="2"/>
  <c r="AP239" i="8"/>
  <c r="AS55" i="2"/>
  <c r="AO239" i="8"/>
  <c r="AR55" i="2"/>
  <c r="AN239" i="8"/>
  <c r="AQ55" i="2"/>
  <c r="AM239" i="8"/>
  <c r="AP55" i="2"/>
  <c r="AL239" i="8"/>
  <c r="AO55" i="2"/>
  <c r="AK239" i="8"/>
  <c r="AN55" i="2"/>
  <c r="AJ239" i="8"/>
  <c r="AM55" i="2"/>
  <c r="AI239" i="8"/>
  <c r="AL55" i="2"/>
  <c r="AH239" i="8"/>
  <c r="AK55" i="2"/>
  <c r="AG239" i="8"/>
  <c r="AJ55" i="2"/>
  <c r="AF239" i="8"/>
  <c r="AI55" i="2"/>
  <c r="AE239" i="8"/>
  <c r="AH55" i="2"/>
  <c r="AD239" i="8"/>
  <c r="AG55" i="2"/>
  <c r="AC239" i="8"/>
  <c r="AF55" i="2"/>
  <c r="AB239" i="8"/>
  <c r="AE55" i="2"/>
  <c r="AA239" i="8"/>
  <c r="AD55" i="2"/>
  <c r="Z239" i="8"/>
  <c r="AC55" i="2"/>
  <c r="Y239" i="8"/>
  <c r="AB55" i="2"/>
  <c r="X239" i="8"/>
  <c r="AA55" i="2"/>
  <c r="W239" i="8"/>
  <c r="Z55" i="2"/>
  <c r="V239" i="8"/>
  <c r="Y55" i="2"/>
  <c r="U239" i="8"/>
  <c r="X55" i="2"/>
  <c r="T239" i="8"/>
  <c r="W55" i="2"/>
  <c r="S239" i="8"/>
  <c r="V55" i="2"/>
  <c r="R239" i="8"/>
  <c r="U55" i="2"/>
  <c r="Q239" i="8"/>
  <c r="T55" i="2"/>
  <c r="P239" i="8"/>
  <c r="S55" i="2"/>
  <c r="O239" i="8"/>
  <c r="R55" i="2"/>
  <c r="N239" i="8"/>
  <c r="Q55" i="2"/>
  <c r="M239" i="8"/>
  <c r="P55" i="2"/>
  <c r="L239" i="8"/>
  <c r="O55" i="2"/>
  <c r="K239" i="8"/>
  <c r="N55" i="2"/>
  <c r="J239" i="8"/>
  <c r="M55" i="2"/>
  <c r="I239" i="8"/>
  <c r="L55" i="2"/>
  <c r="H239" i="8"/>
  <c r="K55" i="2"/>
  <c r="G239" i="8"/>
  <c r="BB238" i="8"/>
  <c r="BE54" i="2"/>
  <c r="BA238" i="8"/>
  <c r="BD54" i="2"/>
  <c r="AZ238" i="8"/>
  <c r="BC54" i="2"/>
  <c r="AY238" i="8"/>
  <c r="BB54" i="2"/>
  <c r="AX238" i="8"/>
  <c r="BA54" i="2"/>
  <c r="AW238" i="8"/>
  <c r="AZ54" i="2"/>
  <c r="AV238" i="8"/>
  <c r="AY54" i="2"/>
  <c r="AU238" i="8"/>
  <c r="AX54" i="2"/>
  <c r="AT238" i="8"/>
  <c r="AW54" i="2"/>
  <c r="AS238" i="8"/>
  <c r="AV54" i="2"/>
  <c r="AR238" i="8"/>
  <c r="AU54" i="2"/>
  <c r="AQ238" i="8"/>
  <c r="AT54" i="2"/>
  <c r="AP238" i="8"/>
  <c r="AS54" i="2"/>
  <c r="AO238" i="8"/>
  <c r="AR54" i="2"/>
  <c r="AN238" i="8"/>
  <c r="AQ54" i="2"/>
  <c r="AM238" i="8"/>
  <c r="AP54" i="2"/>
  <c r="AL238" i="8"/>
  <c r="AO54" i="2"/>
  <c r="AK238" i="8"/>
  <c r="AN54" i="2"/>
  <c r="AJ238" i="8"/>
  <c r="AM54" i="2"/>
  <c r="AI238" i="8"/>
  <c r="AL54" i="2"/>
  <c r="AH238" i="8"/>
  <c r="AK54" i="2"/>
  <c r="AG238" i="8"/>
  <c r="AJ54" i="2"/>
  <c r="AF238" i="8"/>
  <c r="AI54" i="2"/>
  <c r="AE238" i="8"/>
  <c r="AH54" i="2"/>
  <c r="AD238" i="8"/>
  <c r="AG54" i="2"/>
  <c r="AC238" i="8"/>
  <c r="AF54" i="2"/>
  <c r="AB238" i="8"/>
  <c r="AE54" i="2"/>
  <c r="AA238" i="8"/>
  <c r="AD54" i="2"/>
  <c r="Z238" i="8"/>
  <c r="AC54" i="2"/>
  <c r="Y238" i="8"/>
  <c r="AB54" i="2"/>
  <c r="X238" i="8"/>
  <c r="AA54" i="2"/>
  <c r="W238" i="8"/>
  <c r="Z54" i="2"/>
  <c r="V238" i="8"/>
  <c r="Y54" i="2"/>
  <c r="U238" i="8"/>
  <c r="X54" i="2"/>
  <c r="T238" i="8"/>
  <c r="W54" i="2"/>
  <c r="S238" i="8"/>
  <c r="V54" i="2"/>
  <c r="R238" i="8"/>
  <c r="U54" i="2"/>
  <c r="Q238" i="8"/>
  <c r="T54" i="2"/>
  <c r="P238" i="8"/>
  <c r="S54" i="2"/>
  <c r="O238" i="8"/>
  <c r="R54" i="2"/>
  <c r="N238" i="8"/>
  <c r="Q54" i="2"/>
  <c r="M238" i="8"/>
  <c r="P54" i="2"/>
  <c r="L238" i="8"/>
  <c r="O54" i="2"/>
  <c r="K238" i="8"/>
  <c r="N54" i="2"/>
  <c r="J238" i="8"/>
  <c r="M54" i="2"/>
  <c r="I238" i="8"/>
  <c r="L54" i="2"/>
  <c r="H238" i="8"/>
  <c r="K54" i="2"/>
  <c r="G238" i="8"/>
  <c r="BB237" i="8"/>
  <c r="BE53" i="2"/>
  <c r="BA237" i="8"/>
  <c r="BD53" i="2"/>
  <c r="AZ237" i="8"/>
  <c r="BC53" i="2"/>
  <c r="AY237" i="8"/>
  <c r="BB53" i="2"/>
  <c r="AX237" i="8"/>
  <c r="BA53" i="2"/>
  <c r="AW237" i="8"/>
  <c r="AZ53" i="2"/>
  <c r="AV237" i="8"/>
  <c r="AY53" i="2"/>
  <c r="AU237" i="8"/>
  <c r="AX53" i="2"/>
  <c r="AT237" i="8"/>
  <c r="AW53" i="2"/>
  <c r="AS237" i="8"/>
  <c r="AV53" i="2"/>
  <c r="AR237" i="8"/>
  <c r="AU53" i="2"/>
  <c r="AQ237" i="8"/>
  <c r="AT53" i="2"/>
  <c r="AP237" i="8"/>
  <c r="AS53" i="2"/>
  <c r="AO237" i="8"/>
  <c r="AR53" i="2"/>
  <c r="AN237" i="8"/>
  <c r="AQ53" i="2"/>
  <c r="AM237" i="8"/>
  <c r="AP53" i="2"/>
  <c r="AL237" i="8"/>
  <c r="AO53" i="2"/>
  <c r="AK237" i="8"/>
  <c r="AN53" i="2"/>
  <c r="AJ237" i="8"/>
  <c r="AM53" i="2"/>
  <c r="AI237" i="8"/>
  <c r="AL53" i="2"/>
  <c r="AH237" i="8"/>
  <c r="AK53" i="2"/>
  <c r="AG237" i="8"/>
  <c r="AJ53" i="2"/>
  <c r="AF237" i="8"/>
  <c r="AI53" i="2"/>
  <c r="AE237" i="8"/>
  <c r="AH53" i="2"/>
  <c r="AD237" i="8"/>
  <c r="AG53" i="2"/>
  <c r="AC237" i="8"/>
  <c r="AF53" i="2"/>
  <c r="AB237" i="8"/>
  <c r="AE53" i="2"/>
  <c r="AA237" i="8"/>
  <c r="AD53" i="2"/>
  <c r="Z237" i="8"/>
  <c r="AC53" i="2"/>
  <c r="Y237" i="8"/>
  <c r="AB53" i="2"/>
  <c r="X237" i="8"/>
  <c r="AA53" i="2"/>
  <c r="W237" i="8"/>
  <c r="Z53" i="2"/>
  <c r="V237" i="8"/>
  <c r="Y53" i="2"/>
  <c r="U237" i="8"/>
  <c r="X53" i="2"/>
  <c r="T237" i="8"/>
  <c r="W53" i="2"/>
  <c r="S237" i="8"/>
  <c r="V53" i="2"/>
  <c r="R237" i="8"/>
  <c r="U53" i="2"/>
  <c r="Q237" i="8"/>
  <c r="T53" i="2"/>
  <c r="P237" i="8"/>
  <c r="S53" i="2"/>
  <c r="O237" i="8"/>
  <c r="R53" i="2"/>
  <c r="N237" i="8"/>
  <c r="Q53" i="2"/>
  <c r="M237" i="8"/>
  <c r="P53" i="2"/>
  <c r="L237" i="8"/>
  <c r="O53" i="2"/>
  <c r="K237" i="8"/>
  <c r="N53" i="2"/>
  <c r="J237" i="8"/>
  <c r="M53" i="2"/>
  <c r="I237" i="8"/>
  <c r="L53" i="2"/>
  <c r="H237" i="8"/>
  <c r="K53" i="2"/>
  <c r="G237" i="8"/>
  <c r="BB236" i="8"/>
  <c r="BA236" i="8"/>
  <c r="AZ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AB236" i="8"/>
  <c r="AA236" i="8"/>
  <c r="Z236" i="8"/>
  <c r="AC52" i="2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BB233" i="8"/>
  <c r="BA233" i="8"/>
  <c r="AZ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BD371" i="7"/>
  <c r="BB368" i="7"/>
  <c r="BE49" i="2"/>
  <c r="BA368" i="7"/>
  <c r="BD49" i="2"/>
  <c r="AZ368" i="7"/>
  <c r="BC49" i="2"/>
  <c r="AY368" i="7"/>
  <c r="BB49" i="2"/>
  <c r="AX368" i="7"/>
  <c r="BA49" i="2"/>
  <c r="AW368" i="7"/>
  <c r="AZ49" i="2"/>
  <c r="AV368" i="7"/>
  <c r="AY49" i="2"/>
  <c r="AU368" i="7"/>
  <c r="AX49" i="2"/>
  <c r="AT368" i="7"/>
  <c r="AW49" i="2"/>
  <c r="AS368" i="7"/>
  <c r="AV49" i="2"/>
  <c r="AR368" i="7"/>
  <c r="AU49" i="2"/>
  <c r="AQ368" i="7"/>
  <c r="AT49" i="2"/>
  <c r="AP368" i="7"/>
  <c r="AS49" i="2"/>
  <c r="AO368" i="7"/>
  <c r="AR49" i="2"/>
  <c r="AN368" i="7"/>
  <c r="AQ49" i="2"/>
  <c r="AM368" i="7"/>
  <c r="AP49" i="2"/>
  <c r="AL368" i="7"/>
  <c r="AO49" i="2"/>
  <c r="AK368" i="7"/>
  <c r="AN49" i="2"/>
  <c r="AJ368" i="7"/>
  <c r="AM49" i="2"/>
  <c r="AI368" i="7"/>
  <c r="AL49" i="2"/>
  <c r="AH368" i="7"/>
  <c r="AK49" i="2"/>
  <c r="AG368" i="7"/>
  <c r="AJ49" i="2"/>
  <c r="AF368" i="7"/>
  <c r="AI49" i="2"/>
  <c r="AE368" i="7"/>
  <c r="AH49" i="2"/>
  <c r="AD368" i="7"/>
  <c r="AG49" i="2"/>
  <c r="AC368" i="7"/>
  <c r="AF49" i="2"/>
  <c r="AB368" i="7"/>
  <c r="AE49" i="2"/>
  <c r="AA368" i="7"/>
  <c r="AD49" i="2"/>
  <c r="Z368" i="7"/>
  <c r="AC49" i="2"/>
  <c r="Y368" i="7"/>
  <c r="AB49" i="2"/>
  <c r="X368" i="7"/>
  <c r="AA49" i="2"/>
  <c r="W368" i="7"/>
  <c r="Z49" i="2"/>
  <c r="V368" i="7"/>
  <c r="Y49" i="2"/>
  <c r="U368" i="7"/>
  <c r="X49" i="2"/>
  <c r="T368" i="7"/>
  <c r="W49" i="2"/>
  <c r="S368" i="7"/>
  <c r="V49" i="2"/>
  <c r="R368" i="7"/>
  <c r="U49" i="2"/>
  <c r="Q368" i="7"/>
  <c r="T49" i="2"/>
  <c r="P368" i="7"/>
  <c r="S49" i="2"/>
  <c r="O368" i="7"/>
  <c r="R49" i="2"/>
  <c r="N368" i="7"/>
  <c r="Q49" i="2"/>
  <c r="M368" i="7"/>
  <c r="P49" i="2"/>
  <c r="L368" i="7"/>
  <c r="O49" i="2"/>
  <c r="K368" i="7"/>
  <c r="N49" i="2"/>
  <c r="J368" i="7"/>
  <c r="M49" i="2"/>
  <c r="I368" i="7"/>
  <c r="L49" i="2"/>
  <c r="H368" i="7"/>
  <c r="K49" i="2"/>
  <c r="G368" i="7"/>
  <c r="BB367" i="7"/>
  <c r="BE48" i="2"/>
  <c r="BA367" i="7"/>
  <c r="BD48" i="2"/>
  <c r="AZ367" i="7"/>
  <c r="BC48" i="2"/>
  <c r="AY367" i="7"/>
  <c r="BB48" i="2"/>
  <c r="AX367" i="7"/>
  <c r="BA48" i="2"/>
  <c r="AW367" i="7"/>
  <c r="AZ48" i="2"/>
  <c r="AV367" i="7"/>
  <c r="AY48" i="2"/>
  <c r="AU367" i="7"/>
  <c r="AX48" i="2"/>
  <c r="AT367" i="7"/>
  <c r="AW48" i="2"/>
  <c r="AS367" i="7"/>
  <c r="AV48" i="2"/>
  <c r="AR367" i="7"/>
  <c r="AU48" i="2"/>
  <c r="AQ367" i="7"/>
  <c r="AT48" i="2"/>
  <c r="AP367" i="7"/>
  <c r="AS48" i="2"/>
  <c r="AO367" i="7"/>
  <c r="AR48" i="2"/>
  <c r="AN367" i="7"/>
  <c r="AQ48" i="2"/>
  <c r="AM367" i="7"/>
  <c r="AP48" i="2"/>
  <c r="AL367" i="7"/>
  <c r="AO48" i="2"/>
  <c r="AK367" i="7"/>
  <c r="AN48" i="2"/>
  <c r="AJ367" i="7"/>
  <c r="AM48" i="2"/>
  <c r="AI367" i="7"/>
  <c r="AL48" i="2"/>
  <c r="AH367" i="7"/>
  <c r="AK48" i="2"/>
  <c r="AG367" i="7"/>
  <c r="AJ48" i="2"/>
  <c r="AF367" i="7"/>
  <c r="AI48" i="2"/>
  <c r="AE367" i="7"/>
  <c r="AH48" i="2"/>
  <c r="AD367" i="7"/>
  <c r="AG48" i="2"/>
  <c r="AC367" i="7"/>
  <c r="AF48" i="2"/>
  <c r="AB367" i="7"/>
  <c r="AE48" i="2"/>
  <c r="AA367" i="7"/>
  <c r="AD48" i="2"/>
  <c r="Z367" i="7"/>
  <c r="AC48" i="2"/>
  <c r="Y367" i="7"/>
  <c r="AB48" i="2"/>
  <c r="X367" i="7"/>
  <c r="AA48" i="2"/>
  <c r="W367" i="7"/>
  <c r="Z48" i="2"/>
  <c r="V367" i="7"/>
  <c r="Y48" i="2"/>
  <c r="U367" i="7"/>
  <c r="X48" i="2"/>
  <c r="T367" i="7"/>
  <c r="W48" i="2"/>
  <c r="S367" i="7"/>
  <c r="V48" i="2"/>
  <c r="R367" i="7"/>
  <c r="U48" i="2"/>
  <c r="Q367" i="7"/>
  <c r="T48" i="2"/>
  <c r="P367" i="7"/>
  <c r="S48" i="2"/>
  <c r="O367" i="7"/>
  <c r="R48" i="2"/>
  <c r="N367" i="7"/>
  <c r="Q48" i="2"/>
  <c r="M367" i="7"/>
  <c r="P48" i="2"/>
  <c r="L367" i="7"/>
  <c r="O48" i="2"/>
  <c r="K367" i="7"/>
  <c r="N48" i="2"/>
  <c r="J367" i="7"/>
  <c r="M48" i="2"/>
  <c r="I367" i="7"/>
  <c r="L48" i="2"/>
  <c r="H367" i="7"/>
  <c r="K48" i="2"/>
  <c r="G367" i="7"/>
  <c r="BB366" i="7"/>
  <c r="BE47" i="2"/>
  <c r="BA366" i="7"/>
  <c r="BD47" i="2"/>
  <c r="AZ366" i="7"/>
  <c r="BC47" i="2"/>
  <c r="AY366" i="7"/>
  <c r="BB47" i="2"/>
  <c r="AX366" i="7"/>
  <c r="BA47" i="2"/>
  <c r="AW366" i="7"/>
  <c r="AZ47" i="2"/>
  <c r="AV366" i="7"/>
  <c r="AY47" i="2"/>
  <c r="AU366" i="7"/>
  <c r="AX47" i="2"/>
  <c r="AT366" i="7"/>
  <c r="AW47" i="2"/>
  <c r="AS366" i="7"/>
  <c r="AV47" i="2"/>
  <c r="AR366" i="7"/>
  <c r="AU47" i="2"/>
  <c r="AQ366" i="7"/>
  <c r="AT47" i="2"/>
  <c r="AP366" i="7"/>
  <c r="AS47" i="2"/>
  <c r="AO366" i="7"/>
  <c r="AR47" i="2"/>
  <c r="AN366" i="7"/>
  <c r="AQ47" i="2"/>
  <c r="AM366" i="7"/>
  <c r="AP47" i="2"/>
  <c r="AL366" i="7"/>
  <c r="AO47" i="2"/>
  <c r="AK366" i="7"/>
  <c r="AN47" i="2"/>
  <c r="AJ366" i="7"/>
  <c r="AM47" i="2"/>
  <c r="AI366" i="7"/>
  <c r="AL47" i="2"/>
  <c r="AH366" i="7"/>
  <c r="AK47" i="2"/>
  <c r="AG366" i="7"/>
  <c r="AJ47" i="2"/>
  <c r="AF366" i="7"/>
  <c r="AI47" i="2"/>
  <c r="AE366" i="7"/>
  <c r="AH47" i="2"/>
  <c r="AD366" i="7"/>
  <c r="AG47" i="2"/>
  <c r="AC366" i="7"/>
  <c r="AF47" i="2"/>
  <c r="AB366" i="7"/>
  <c r="AE47" i="2"/>
  <c r="AA366" i="7"/>
  <c r="AD47" i="2"/>
  <c r="Z366" i="7"/>
  <c r="AC47" i="2"/>
  <c r="Y366" i="7"/>
  <c r="AB47" i="2"/>
  <c r="X366" i="7"/>
  <c r="AA47" i="2"/>
  <c r="W366" i="7"/>
  <c r="Z47" i="2"/>
  <c r="V366" i="7"/>
  <c r="Y47" i="2"/>
  <c r="U366" i="7"/>
  <c r="X47" i="2"/>
  <c r="T366" i="7"/>
  <c r="W47" i="2"/>
  <c r="S366" i="7"/>
  <c r="V47" i="2"/>
  <c r="R366" i="7"/>
  <c r="U47" i="2"/>
  <c r="Q366" i="7"/>
  <c r="T47" i="2"/>
  <c r="P366" i="7"/>
  <c r="S47" i="2"/>
  <c r="O366" i="7"/>
  <c r="R47" i="2"/>
  <c r="N366" i="7"/>
  <c r="Q47" i="2"/>
  <c r="M366" i="7"/>
  <c r="P47" i="2"/>
  <c r="L366" i="7"/>
  <c r="O47" i="2"/>
  <c r="K366" i="7"/>
  <c r="N47" i="2"/>
  <c r="J366" i="7"/>
  <c r="M47" i="2"/>
  <c r="I366" i="7"/>
  <c r="L47" i="2"/>
  <c r="H366" i="7"/>
  <c r="K47" i="2"/>
  <c r="G366" i="7"/>
  <c r="BB365" i="7"/>
  <c r="BE46" i="2"/>
  <c r="BA365" i="7"/>
  <c r="BD46" i="2"/>
  <c r="AZ365" i="7"/>
  <c r="BC46" i="2"/>
  <c r="AY365" i="7"/>
  <c r="BB46" i="2"/>
  <c r="AX365" i="7"/>
  <c r="BA46" i="2"/>
  <c r="AW365" i="7"/>
  <c r="AZ46" i="2"/>
  <c r="AV365" i="7"/>
  <c r="AY46" i="2"/>
  <c r="AU365" i="7"/>
  <c r="AX46" i="2"/>
  <c r="AT365" i="7"/>
  <c r="AW46" i="2"/>
  <c r="AS365" i="7"/>
  <c r="AV46" i="2"/>
  <c r="AR365" i="7"/>
  <c r="AU46" i="2"/>
  <c r="AQ365" i="7"/>
  <c r="AT46" i="2"/>
  <c r="AP365" i="7"/>
  <c r="AS46" i="2"/>
  <c r="AO365" i="7"/>
  <c r="AR46" i="2"/>
  <c r="AN365" i="7"/>
  <c r="AQ46" i="2"/>
  <c r="AM365" i="7"/>
  <c r="AP46" i="2"/>
  <c r="AL365" i="7"/>
  <c r="AO46" i="2"/>
  <c r="AK365" i="7"/>
  <c r="AN46" i="2"/>
  <c r="AJ365" i="7"/>
  <c r="AM46" i="2"/>
  <c r="AI365" i="7"/>
  <c r="AL46" i="2"/>
  <c r="AH365" i="7"/>
  <c r="AK46" i="2"/>
  <c r="AG365" i="7"/>
  <c r="AJ46" i="2"/>
  <c r="AF365" i="7"/>
  <c r="AI46" i="2"/>
  <c r="AE365" i="7"/>
  <c r="AH46" i="2"/>
  <c r="AD365" i="7"/>
  <c r="AG46" i="2"/>
  <c r="AC365" i="7"/>
  <c r="AF46" i="2"/>
  <c r="AB365" i="7"/>
  <c r="AE46" i="2"/>
  <c r="AA365" i="7"/>
  <c r="AD46" i="2"/>
  <c r="Z365" i="7"/>
  <c r="AC46" i="2"/>
  <c r="Y365" i="7"/>
  <c r="AB46" i="2"/>
  <c r="X365" i="7"/>
  <c r="AA46" i="2"/>
  <c r="W365" i="7"/>
  <c r="Z46" i="2"/>
  <c r="V365" i="7"/>
  <c r="Y46" i="2"/>
  <c r="U365" i="7"/>
  <c r="X46" i="2"/>
  <c r="T365" i="7"/>
  <c r="W46" i="2"/>
  <c r="S365" i="7"/>
  <c r="V46" i="2"/>
  <c r="R365" i="7"/>
  <c r="U46" i="2"/>
  <c r="Q365" i="7"/>
  <c r="T46" i="2"/>
  <c r="P365" i="7"/>
  <c r="S46" i="2"/>
  <c r="O365" i="7"/>
  <c r="R46" i="2"/>
  <c r="N365" i="7"/>
  <c r="Q46" i="2"/>
  <c r="M365" i="7"/>
  <c r="P46" i="2"/>
  <c r="L365" i="7"/>
  <c r="O46" i="2"/>
  <c r="K365" i="7"/>
  <c r="N46" i="2"/>
  <c r="J365" i="7"/>
  <c r="M46" i="2"/>
  <c r="I365" i="7"/>
  <c r="L46" i="2"/>
  <c r="H365" i="7"/>
  <c r="K46" i="2"/>
  <c r="G365" i="7"/>
  <c r="BB364" i="7"/>
  <c r="BE45" i="2"/>
  <c r="BA364" i="7"/>
  <c r="BD45" i="2"/>
  <c r="AZ364" i="7"/>
  <c r="BC45" i="2"/>
  <c r="AY364" i="7"/>
  <c r="BB45" i="2"/>
  <c r="AX364" i="7"/>
  <c r="BA45" i="2"/>
  <c r="AW364" i="7"/>
  <c r="AZ45" i="2"/>
  <c r="AV364" i="7"/>
  <c r="AY45" i="2"/>
  <c r="AU364" i="7"/>
  <c r="AX45" i="2"/>
  <c r="AT364" i="7"/>
  <c r="AW45" i="2"/>
  <c r="AS364" i="7"/>
  <c r="AV45" i="2"/>
  <c r="AR364" i="7"/>
  <c r="AU45" i="2"/>
  <c r="AQ364" i="7"/>
  <c r="AT45" i="2"/>
  <c r="AP364" i="7"/>
  <c r="AS45" i="2"/>
  <c r="AO364" i="7"/>
  <c r="AR45" i="2"/>
  <c r="AN364" i="7"/>
  <c r="AQ45" i="2"/>
  <c r="AM364" i="7"/>
  <c r="AP45" i="2"/>
  <c r="AL364" i="7"/>
  <c r="AO45" i="2"/>
  <c r="AK364" i="7"/>
  <c r="AN45" i="2"/>
  <c r="AJ364" i="7"/>
  <c r="AM45" i="2"/>
  <c r="AI364" i="7"/>
  <c r="AL45" i="2"/>
  <c r="AH364" i="7"/>
  <c r="AK45" i="2"/>
  <c r="AG364" i="7"/>
  <c r="AJ45" i="2"/>
  <c r="AF364" i="7"/>
  <c r="AI45" i="2"/>
  <c r="AE364" i="7"/>
  <c r="AH45" i="2"/>
  <c r="AD364" i="7"/>
  <c r="AG45" i="2"/>
  <c r="AC364" i="7"/>
  <c r="AF45" i="2"/>
  <c r="AB364" i="7"/>
  <c r="AE45" i="2"/>
  <c r="AA364" i="7"/>
  <c r="AD45" i="2"/>
  <c r="Z364" i="7"/>
  <c r="AC45" i="2"/>
  <c r="Y364" i="7"/>
  <c r="AB45" i="2"/>
  <c r="X364" i="7"/>
  <c r="AA45" i="2"/>
  <c r="W364" i="7"/>
  <c r="Z45" i="2"/>
  <c r="V364" i="7"/>
  <c r="Y45" i="2"/>
  <c r="U364" i="7"/>
  <c r="X45" i="2"/>
  <c r="T364" i="7"/>
  <c r="W45" i="2"/>
  <c r="S364" i="7"/>
  <c r="V45" i="2"/>
  <c r="R364" i="7"/>
  <c r="U45" i="2"/>
  <c r="Q364" i="7"/>
  <c r="T45" i="2"/>
  <c r="P364" i="7"/>
  <c r="S45" i="2"/>
  <c r="O364" i="7"/>
  <c r="R45" i="2"/>
  <c r="N364" i="7"/>
  <c r="Q45" i="2"/>
  <c r="M364" i="7"/>
  <c r="P45" i="2"/>
  <c r="L364" i="7"/>
  <c r="O45" i="2"/>
  <c r="K364" i="7"/>
  <c r="N45" i="2"/>
  <c r="J364" i="7"/>
  <c r="M45" i="2"/>
  <c r="I364" i="7"/>
  <c r="L45" i="2"/>
  <c r="H364" i="7"/>
  <c r="K45" i="2"/>
  <c r="G364" i="7"/>
  <c r="BB363" i="7"/>
  <c r="BE44" i="2"/>
  <c r="BA363" i="7"/>
  <c r="BD44" i="2"/>
  <c r="AZ363" i="7"/>
  <c r="BC44" i="2"/>
  <c r="AY363" i="7"/>
  <c r="BB44" i="2"/>
  <c r="AX363" i="7"/>
  <c r="BA44" i="2"/>
  <c r="AW363" i="7"/>
  <c r="AZ44" i="2"/>
  <c r="AV363" i="7"/>
  <c r="AY44" i="2"/>
  <c r="AU363" i="7"/>
  <c r="AX44" i="2"/>
  <c r="AT363" i="7"/>
  <c r="AW44" i="2"/>
  <c r="AS363" i="7"/>
  <c r="AV44" i="2"/>
  <c r="AR363" i="7"/>
  <c r="AU44" i="2"/>
  <c r="AQ363" i="7"/>
  <c r="AT44" i="2"/>
  <c r="AP363" i="7"/>
  <c r="AS44" i="2"/>
  <c r="AO363" i="7"/>
  <c r="AR44" i="2"/>
  <c r="AN363" i="7"/>
  <c r="AQ44" i="2"/>
  <c r="AM363" i="7"/>
  <c r="AP44" i="2"/>
  <c r="AL363" i="7"/>
  <c r="AO44" i="2"/>
  <c r="AK363" i="7"/>
  <c r="AN44" i="2"/>
  <c r="AJ363" i="7"/>
  <c r="AM44" i="2"/>
  <c r="AI363" i="7"/>
  <c r="AL44" i="2"/>
  <c r="AH363" i="7"/>
  <c r="AK44" i="2"/>
  <c r="AG363" i="7"/>
  <c r="AJ44" i="2"/>
  <c r="AF363" i="7"/>
  <c r="AI44" i="2"/>
  <c r="AE363" i="7"/>
  <c r="AH44" i="2"/>
  <c r="AD363" i="7"/>
  <c r="AG44" i="2"/>
  <c r="AC363" i="7"/>
  <c r="AF44" i="2"/>
  <c r="AB363" i="7"/>
  <c r="AE44" i="2"/>
  <c r="AA363" i="7"/>
  <c r="AD44" i="2"/>
  <c r="Z363" i="7"/>
  <c r="AC44" i="2"/>
  <c r="Y363" i="7"/>
  <c r="AB44" i="2"/>
  <c r="X363" i="7"/>
  <c r="AA44" i="2"/>
  <c r="W363" i="7"/>
  <c r="Z44" i="2"/>
  <c r="V363" i="7"/>
  <c r="Y44" i="2"/>
  <c r="U363" i="7"/>
  <c r="X44" i="2"/>
  <c r="T363" i="7"/>
  <c r="W44" i="2"/>
  <c r="S363" i="7"/>
  <c r="V44" i="2"/>
  <c r="R363" i="7"/>
  <c r="U44" i="2"/>
  <c r="Q363" i="7"/>
  <c r="T44" i="2"/>
  <c r="P363" i="7"/>
  <c r="S44" i="2"/>
  <c r="O363" i="7"/>
  <c r="R44" i="2"/>
  <c r="N363" i="7"/>
  <c r="Q44" i="2"/>
  <c r="M363" i="7"/>
  <c r="P44" i="2"/>
  <c r="L363" i="7"/>
  <c r="O44" i="2"/>
  <c r="K363" i="7"/>
  <c r="N44" i="2"/>
  <c r="J363" i="7"/>
  <c r="M44" i="2"/>
  <c r="I363" i="7"/>
  <c r="L44" i="2"/>
  <c r="H363" i="7"/>
  <c r="K44" i="2"/>
  <c r="G363" i="7"/>
  <c r="BB362" i="7"/>
  <c r="BA362" i="7"/>
  <c r="AZ362" i="7"/>
  <c r="AY362" i="7"/>
  <c r="AX362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AJ362" i="7"/>
  <c r="AI362" i="7"/>
  <c r="AH362" i="7"/>
  <c r="AG362" i="7"/>
  <c r="AF362" i="7"/>
  <c r="AE362" i="7"/>
  <c r="AD362" i="7"/>
  <c r="AC362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BB359" i="7"/>
  <c r="BA359" i="7"/>
  <c r="AZ359" i="7"/>
  <c r="AY359" i="7"/>
  <c r="AX359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AJ359" i="7"/>
  <c r="AI359" i="7"/>
  <c r="AH359" i="7"/>
  <c r="AG359" i="7"/>
  <c r="AF359" i="7"/>
  <c r="AE359" i="7"/>
  <c r="AD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BD420" i="6"/>
  <c r="BB417" i="6"/>
  <c r="BE40" i="2"/>
  <c r="BA417" i="6"/>
  <c r="BD40" i="2"/>
  <c r="AZ417" i="6"/>
  <c r="BC40" i="2"/>
  <c r="AY417" i="6"/>
  <c r="BB40" i="2"/>
  <c r="AX417" i="6"/>
  <c r="BA40" i="2"/>
  <c r="AW417" i="6"/>
  <c r="AZ40" i="2"/>
  <c r="AV417" i="6"/>
  <c r="AY40" i="2"/>
  <c r="AU417" i="6"/>
  <c r="AX40" i="2"/>
  <c r="AT417" i="6"/>
  <c r="AW40" i="2"/>
  <c r="AS417" i="6"/>
  <c r="AV40" i="2"/>
  <c r="AR417" i="6"/>
  <c r="AU40" i="2"/>
  <c r="AQ417" i="6"/>
  <c r="AT40" i="2"/>
  <c r="AP417" i="6"/>
  <c r="AS40" i="2"/>
  <c r="AO417" i="6"/>
  <c r="AR40" i="2"/>
  <c r="AN417" i="6"/>
  <c r="AQ40" i="2"/>
  <c r="AM417" i="6"/>
  <c r="AP40" i="2"/>
  <c r="AL417" i="6"/>
  <c r="AO40" i="2"/>
  <c r="AK417" i="6"/>
  <c r="AN40" i="2"/>
  <c r="AJ417" i="6"/>
  <c r="AM40" i="2"/>
  <c r="AI417" i="6"/>
  <c r="AL40" i="2"/>
  <c r="AH417" i="6"/>
  <c r="AK40" i="2"/>
  <c r="AG417" i="6"/>
  <c r="AJ40" i="2"/>
  <c r="AF417" i="6"/>
  <c r="AI40" i="2"/>
  <c r="AE417" i="6"/>
  <c r="AH40" i="2"/>
  <c r="AD417" i="6"/>
  <c r="AG40" i="2"/>
  <c r="AC417" i="6"/>
  <c r="AF40" i="2"/>
  <c r="AB417" i="6"/>
  <c r="AE40" i="2"/>
  <c r="AA417" i="6"/>
  <c r="AD40" i="2"/>
  <c r="Z417" i="6"/>
  <c r="AC40" i="2"/>
  <c r="Y417" i="6"/>
  <c r="AB40" i="2"/>
  <c r="X417" i="6"/>
  <c r="AA40" i="2"/>
  <c r="W417" i="6"/>
  <c r="Z40" i="2"/>
  <c r="V417" i="6"/>
  <c r="Y40" i="2"/>
  <c r="U417" i="6"/>
  <c r="X40" i="2"/>
  <c r="T417" i="6"/>
  <c r="W40" i="2"/>
  <c r="S417" i="6"/>
  <c r="V40" i="2"/>
  <c r="R417" i="6"/>
  <c r="U40" i="2"/>
  <c r="Q417" i="6"/>
  <c r="T40" i="2"/>
  <c r="P417" i="6"/>
  <c r="S40" i="2"/>
  <c r="O417" i="6"/>
  <c r="R40" i="2"/>
  <c r="N417" i="6"/>
  <c r="Q40" i="2"/>
  <c r="M417" i="6"/>
  <c r="P40" i="2"/>
  <c r="L417" i="6"/>
  <c r="O40" i="2"/>
  <c r="K417" i="6"/>
  <c r="N40" i="2"/>
  <c r="J417" i="6"/>
  <c r="M40" i="2"/>
  <c r="I417" i="6"/>
  <c r="L40" i="2"/>
  <c r="H417" i="6"/>
  <c r="K40" i="2"/>
  <c r="G417" i="6"/>
  <c r="BB416" i="6"/>
  <c r="BE39" i="2"/>
  <c r="BA416" i="6"/>
  <c r="BD39" i="2"/>
  <c r="AZ416" i="6"/>
  <c r="BC39" i="2"/>
  <c r="AY416" i="6"/>
  <c r="BB39" i="2"/>
  <c r="AX416" i="6"/>
  <c r="BA39" i="2"/>
  <c r="AW416" i="6"/>
  <c r="AZ39" i="2"/>
  <c r="AV416" i="6"/>
  <c r="AY39" i="2"/>
  <c r="AU416" i="6"/>
  <c r="AX39" i="2"/>
  <c r="AT416" i="6"/>
  <c r="AW39" i="2"/>
  <c r="AS416" i="6"/>
  <c r="AV39" i="2"/>
  <c r="AR416" i="6"/>
  <c r="AU39" i="2"/>
  <c r="AQ416" i="6"/>
  <c r="AT39" i="2"/>
  <c r="AP416" i="6"/>
  <c r="AS39" i="2"/>
  <c r="AO416" i="6"/>
  <c r="AR39" i="2"/>
  <c r="AN416" i="6"/>
  <c r="AQ39" i="2"/>
  <c r="AM416" i="6"/>
  <c r="AP39" i="2"/>
  <c r="AL416" i="6"/>
  <c r="AO39" i="2"/>
  <c r="AK416" i="6"/>
  <c r="AN39" i="2"/>
  <c r="AJ416" i="6"/>
  <c r="AM39" i="2"/>
  <c r="AI416" i="6"/>
  <c r="AL39" i="2"/>
  <c r="AH416" i="6"/>
  <c r="AK39" i="2"/>
  <c r="AG416" i="6"/>
  <c r="AJ39" i="2"/>
  <c r="AF416" i="6"/>
  <c r="AI39" i="2"/>
  <c r="AE416" i="6"/>
  <c r="AH39" i="2"/>
  <c r="AD416" i="6"/>
  <c r="AG39" i="2"/>
  <c r="AC416" i="6"/>
  <c r="AF39" i="2"/>
  <c r="AB416" i="6"/>
  <c r="AE39" i="2"/>
  <c r="AA416" i="6"/>
  <c r="AD39" i="2"/>
  <c r="Z416" i="6"/>
  <c r="AC39" i="2"/>
  <c r="Y416" i="6"/>
  <c r="AB39" i="2"/>
  <c r="X416" i="6"/>
  <c r="AA39" i="2"/>
  <c r="W416" i="6"/>
  <c r="Z39" i="2"/>
  <c r="V416" i="6"/>
  <c r="Y39" i="2"/>
  <c r="U416" i="6"/>
  <c r="X39" i="2"/>
  <c r="T416" i="6"/>
  <c r="W39" i="2"/>
  <c r="S416" i="6"/>
  <c r="V39" i="2"/>
  <c r="R416" i="6"/>
  <c r="U39" i="2"/>
  <c r="Q416" i="6"/>
  <c r="T39" i="2"/>
  <c r="P416" i="6"/>
  <c r="S39" i="2"/>
  <c r="O416" i="6"/>
  <c r="R39" i="2"/>
  <c r="N416" i="6"/>
  <c r="Q39" i="2"/>
  <c r="M416" i="6"/>
  <c r="P39" i="2"/>
  <c r="L416" i="6"/>
  <c r="O39" i="2"/>
  <c r="K416" i="6"/>
  <c r="N39" i="2"/>
  <c r="J416" i="6"/>
  <c r="M39" i="2"/>
  <c r="I416" i="6"/>
  <c r="L39" i="2"/>
  <c r="H416" i="6"/>
  <c r="K39" i="2"/>
  <c r="G416" i="6"/>
  <c r="BB415" i="6"/>
  <c r="BE38" i="2"/>
  <c r="BA415" i="6"/>
  <c r="BD38" i="2"/>
  <c r="AZ415" i="6"/>
  <c r="BC38" i="2"/>
  <c r="AY415" i="6"/>
  <c r="BB38" i="2"/>
  <c r="AX415" i="6"/>
  <c r="BA38" i="2"/>
  <c r="AW415" i="6"/>
  <c r="AZ38" i="2"/>
  <c r="AV415" i="6"/>
  <c r="AY38" i="2"/>
  <c r="AU415" i="6"/>
  <c r="AX38" i="2"/>
  <c r="AT415" i="6"/>
  <c r="AW38" i="2"/>
  <c r="AS415" i="6"/>
  <c r="AV38" i="2"/>
  <c r="AR415" i="6"/>
  <c r="AU38" i="2"/>
  <c r="AQ415" i="6"/>
  <c r="AT38" i="2"/>
  <c r="AP415" i="6"/>
  <c r="AS38" i="2"/>
  <c r="AO415" i="6"/>
  <c r="AR38" i="2"/>
  <c r="AN415" i="6"/>
  <c r="AQ38" i="2"/>
  <c r="AM415" i="6"/>
  <c r="AP38" i="2"/>
  <c r="AL415" i="6"/>
  <c r="AO38" i="2"/>
  <c r="AK415" i="6"/>
  <c r="AN38" i="2"/>
  <c r="AJ415" i="6"/>
  <c r="AM38" i="2"/>
  <c r="AI415" i="6"/>
  <c r="AL38" i="2"/>
  <c r="AH415" i="6"/>
  <c r="AK38" i="2"/>
  <c r="AG415" i="6"/>
  <c r="AJ38" i="2"/>
  <c r="AF415" i="6"/>
  <c r="AI38" i="2"/>
  <c r="AE415" i="6"/>
  <c r="AH38" i="2"/>
  <c r="AD415" i="6"/>
  <c r="AG38" i="2"/>
  <c r="AC415" i="6"/>
  <c r="AF38" i="2"/>
  <c r="AB415" i="6"/>
  <c r="AE38" i="2"/>
  <c r="AA415" i="6"/>
  <c r="AD38" i="2"/>
  <c r="Z415" i="6"/>
  <c r="AC38" i="2"/>
  <c r="Y415" i="6"/>
  <c r="AB38" i="2"/>
  <c r="X415" i="6"/>
  <c r="AA38" i="2"/>
  <c r="W415" i="6"/>
  <c r="Z38" i="2"/>
  <c r="V415" i="6"/>
  <c r="Y38" i="2"/>
  <c r="U415" i="6"/>
  <c r="X38" i="2"/>
  <c r="T415" i="6"/>
  <c r="W38" i="2"/>
  <c r="S415" i="6"/>
  <c r="V38" i="2"/>
  <c r="R415" i="6"/>
  <c r="U38" i="2"/>
  <c r="Q415" i="6"/>
  <c r="T38" i="2"/>
  <c r="P415" i="6"/>
  <c r="S38" i="2"/>
  <c r="O415" i="6"/>
  <c r="R38" i="2"/>
  <c r="N415" i="6"/>
  <c r="Q38" i="2"/>
  <c r="M415" i="6"/>
  <c r="P38" i="2"/>
  <c r="L415" i="6"/>
  <c r="O38" i="2"/>
  <c r="K415" i="6"/>
  <c r="N38" i="2"/>
  <c r="J415" i="6"/>
  <c r="M38" i="2"/>
  <c r="I415" i="6"/>
  <c r="L38" i="2"/>
  <c r="H415" i="6"/>
  <c r="K38" i="2"/>
  <c r="G415" i="6"/>
  <c r="BB414" i="6"/>
  <c r="BE37" i="2"/>
  <c r="BA414" i="6"/>
  <c r="BD37" i="2"/>
  <c r="AZ414" i="6"/>
  <c r="BC37" i="2"/>
  <c r="AY414" i="6"/>
  <c r="BB37" i="2"/>
  <c r="AX414" i="6"/>
  <c r="BA37" i="2"/>
  <c r="AW414" i="6"/>
  <c r="AZ37" i="2"/>
  <c r="AV414" i="6"/>
  <c r="AY37" i="2"/>
  <c r="AU414" i="6"/>
  <c r="AX37" i="2"/>
  <c r="AT414" i="6"/>
  <c r="AW37" i="2"/>
  <c r="AS414" i="6"/>
  <c r="AV37" i="2"/>
  <c r="AR414" i="6"/>
  <c r="AU37" i="2"/>
  <c r="AQ414" i="6"/>
  <c r="AT37" i="2"/>
  <c r="AP414" i="6"/>
  <c r="AS37" i="2"/>
  <c r="AO414" i="6"/>
  <c r="AR37" i="2"/>
  <c r="AN414" i="6"/>
  <c r="AQ37" i="2"/>
  <c r="AM414" i="6"/>
  <c r="AP37" i="2"/>
  <c r="AL414" i="6"/>
  <c r="AO37" i="2"/>
  <c r="AK414" i="6"/>
  <c r="AN37" i="2"/>
  <c r="AJ414" i="6"/>
  <c r="AM37" i="2"/>
  <c r="AI414" i="6"/>
  <c r="AL37" i="2"/>
  <c r="AH414" i="6"/>
  <c r="AK37" i="2"/>
  <c r="AG414" i="6"/>
  <c r="AJ37" i="2"/>
  <c r="AF414" i="6"/>
  <c r="AI37" i="2"/>
  <c r="AE414" i="6"/>
  <c r="AH37" i="2"/>
  <c r="AD414" i="6"/>
  <c r="AG37" i="2"/>
  <c r="AC414" i="6"/>
  <c r="AF37" i="2"/>
  <c r="AB414" i="6"/>
  <c r="AE37" i="2"/>
  <c r="AA414" i="6"/>
  <c r="AD37" i="2"/>
  <c r="Z414" i="6"/>
  <c r="AC37" i="2"/>
  <c r="Y414" i="6"/>
  <c r="AB37" i="2"/>
  <c r="X414" i="6"/>
  <c r="AA37" i="2"/>
  <c r="W414" i="6"/>
  <c r="Z37" i="2"/>
  <c r="V414" i="6"/>
  <c r="Y37" i="2"/>
  <c r="U414" i="6"/>
  <c r="X37" i="2"/>
  <c r="T414" i="6"/>
  <c r="W37" i="2"/>
  <c r="S414" i="6"/>
  <c r="V37" i="2"/>
  <c r="R414" i="6"/>
  <c r="U37" i="2"/>
  <c r="Q414" i="6"/>
  <c r="T37" i="2"/>
  <c r="P414" i="6"/>
  <c r="S37" i="2"/>
  <c r="O414" i="6"/>
  <c r="R37" i="2"/>
  <c r="N414" i="6"/>
  <c r="Q37" i="2"/>
  <c r="M414" i="6"/>
  <c r="P37" i="2"/>
  <c r="L414" i="6"/>
  <c r="O37" i="2"/>
  <c r="K414" i="6"/>
  <c r="N37" i="2"/>
  <c r="J414" i="6"/>
  <c r="M37" i="2"/>
  <c r="I414" i="6"/>
  <c r="L37" i="2"/>
  <c r="H414" i="6"/>
  <c r="K37" i="2"/>
  <c r="G414" i="6"/>
  <c r="BB413" i="6"/>
  <c r="BE36" i="2"/>
  <c r="BA413" i="6"/>
  <c r="BD36" i="2"/>
  <c r="AZ413" i="6"/>
  <c r="BC36" i="2"/>
  <c r="AY413" i="6"/>
  <c r="BB36" i="2"/>
  <c r="AX413" i="6"/>
  <c r="BA36" i="2"/>
  <c r="AW413" i="6"/>
  <c r="AZ36" i="2"/>
  <c r="AV413" i="6"/>
  <c r="AY36" i="2"/>
  <c r="AU413" i="6"/>
  <c r="AX36" i="2"/>
  <c r="AT413" i="6"/>
  <c r="AW36" i="2"/>
  <c r="AS413" i="6"/>
  <c r="AV36" i="2"/>
  <c r="AR413" i="6"/>
  <c r="AU36" i="2"/>
  <c r="AQ413" i="6"/>
  <c r="AT36" i="2"/>
  <c r="AP413" i="6"/>
  <c r="AS36" i="2"/>
  <c r="AO413" i="6"/>
  <c r="AR36" i="2"/>
  <c r="AN413" i="6"/>
  <c r="AQ36" i="2"/>
  <c r="AM413" i="6"/>
  <c r="AP36" i="2"/>
  <c r="AL413" i="6"/>
  <c r="AO36" i="2"/>
  <c r="AK413" i="6"/>
  <c r="AN36" i="2"/>
  <c r="AJ413" i="6"/>
  <c r="AM36" i="2"/>
  <c r="AI413" i="6"/>
  <c r="AL36" i="2"/>
  <c r="AH413" i="6"/>
  <c r="AK36" i="2"/>
  <c r="AG413" i="6"/>
  <c r="AJ36" i="2"/>
  <c r="AF413" i="6"/>
  <c r="AI36" i="2"/>
  <c r="AE413" i="6"/>
  <c r="AH36" i="2"/>
  <c r="AD413" i="6"/>
  <c r="AG36" i="2"/>
  <c r="AC413" i="6"/>
  <c r="AF36" i="2"/>
  <c r="AB413" i="6"/>
  <c r="AE36" i="2"/>
  <c r="AA413" i="6"/>
  <c r="AD36" i="2"/>
  <c r="Z413" i="6"/>
  <c r="AC36" i="2"/>
  <c r="Y413" i="6"/>
  <c r="AB36" i="2"/>
  <c r="X413" i="6"/>
  <c r="AA36" i="2"/>
  <c r="W413" i="6"/>
  <c r="Z36" i="2"/>
  <c r="V413" i="6"/>
  <c r="Y36" i="2"/>
  <c r="U413" i="6"/>
  <c r="X36" i="2"/>
  <c r="T413" i="6"/>
  <c r="W36" i="2"/>
  <c r="S413" i="6"/>
  <c r="V36" i="2"/>
  <c r="R413" i="6"/>
  <c r="U36" i="2"/>
  <c r="Q413" i="6"/>
  <c r="T36" i="2"/>
  <c r="P413" i="6"/>
  <c r="S36" i="2"/>
  <c r="O413" i="6"/>
  <c r="R36" i="2"/>
  <c r="N413" i="6"/>
  <c r="Q36" i="2"/>
  <c r="M413" i="6"/>
  <c r="P36" i="2"/>
  <c r="L413" i="6"/>
  <c r="O36" i="2"/>
  <c r="K413" i="6"/>
  <c r="N36" i="2"/>
  <c r="J413" i="6"/>
  <c r="M36" i="2"/>
  <c r="I413" i="6"/>
  <c r="L36" i="2"/>
  <c r="H413" i="6"/>
  <c r="K36" i="2"/>
  <c r="G413" i="6"/>
  <c r="BB412" i="6"/>
  <c r="BE35" i="2"/>
  <c r="BA412" i="6"/>
  <c r="BD35" i="2"/>
  <c r="AZ412" i="6"/>
  <c r="BC35" i="2"/>
  <c r="AY412" i="6"/>
  <c r="BB35" i="2"/>
  <c r="AX412" i="6"/>
  <c r="BA35" i="2"/>
  <c r="AW412" i="6"/>
  <c r="AZ35" i="2"/>
  <c r="AV412" i="6"/>
  <c r="AY35" i="2"/>
  <c r="AU412" i="6"/>
  <c r="AX35" i="2"/>
  <c r="AT412" i="6"/>
  <c r="AW35" i="2"/>
  <c r="AS412" i="6"/>
  <c r="AV35" i="2"/>
  <c r="AR412" i="6"/>
  <c r="AU35" i="2"/>
  <c r="AQ412" i="6"/>
  <c r="AT35" i="2"/>
  <c r="AP412" i="6"/>
  <c r="AS35" i="2"/>
  <c r="AO412" i="6"/>
  <c r="AR35" i="2"/>
  <c r="AN412" i="6"/>
  <c r="AQ35" i="2"/>
  <c r="AM412" i="6"/>
  <c r="AP35" i="2"/>
  <c r="AL412" i="6"/>
  <c r="AO35" i="2"/>
  <c r="AK412" i="6"/>
  <c r="AN35" i="2"/>
  <c r="AJ412" i="6"/>
  <c r="AM35" i="2"/>
  <c r="AI412" i="6"/>
  <c r="AL35" i="2"/>
  <c r="AH412" i="6"/>
  <c r="AK35" i="2"/>
  <c r="AG412" i="6"/>
  <c r="AJ35" i="2"/>
  <c r="AF412" i="6"/>
  <c r="AI35" i="2"/>
  <c r="AE412" i="6"/>
  <c r="AH35" i="2"/>
  <c r="AD412" i="6"/>
  <c r="AG35" i="2"/>
  <c r="AC412" i="6"/>
  <c r="AF35" i="2"/>
  <c r="AB412" i="6"/>
  <c r="AE35" i="2"/>
  <c r="AA412" i="6"/>
  <c r="AD35" i="2"/>
  <c r="Z412" i="6"/>
  <c r="AC35" i="2"/>
  <c r="Y412" i="6"/>
  <c r="AB35" i="2"/>
  <c r="X412" i="6"/>
  <c r="AA35" i="2"/>
  <c r="W412" i="6"/>
  <c r="Z35" i="2"/>
  <c r="V412" i="6"/>
  <c r="Y35" i="2"/>
  <c r="U412" i="6"/>
  <c r="X35" i="2"/>
  <c r="T412" i="6"/>
  <c r="W35" i="2"/>
  <c r="S412" i="6"/>
  <c r="V35" i="2"/>
  <c r="R412" i="6"/>
  <c r="U35" i="2"/>
  <c r="Q412" i="6"/>
  <c r="T35" i="2"/>
  <c r="P412" i="6"/>
  <c r="S35" i="2"/>
  <c r="O412" i="6"/>
  <c r="R35" i="2"/>
  <c r="N412" i="6"/>
  <c r="Q35" i="2"/>
  <c r="M412" i="6"/>
  <c r="P35" i="2"/>
  <c r="L412" i="6"/>
  <c r="O35" i="2"/>
  <c r="K412" i="6"/>
  <c r="N35" i="2"/>
  <c r="J412" i="6"/>
  <c r="M35" i="2"/>
  <c r="I412" i="6"/>
  <c r="L35" i="2"/>
  <c r="H412" i="6"/>
  <c r="K35" i="2"/>
  <c r="G412" i="6"/>
  <c r="BB411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BD1055" i="5"/>
  <c r="BB1052" i="5"/>
  <c r="BE31" i="2"/>
  <c r="BA1052" i="5"/>
  <c r="BD31" i="2"/>
  <c r="AZ1052" i="5"/>
  <c r="BC31" i="2"/>
  <c r="AY1052" i="5"/>
  <c r="BB31" i="2"/>
  <c r="AX1052" i="5"/>
  <c r="BA31" i="2"/>
  <c r="AW1052" i="5"/>
  <c r="AZ31" i="2"/>
  <c r="AV1052" i="5"/>
  <c r="AY31" i="2"/>
  <c r="AU1052" i="5"/>
  <c r="AX31" i="2"/>
  <c r="AT1052" i="5"/>
  <c r="AW31" i="2"/>
  <c r="AS1052" i="5"/>
  <c r="AV31" i="2"/>
  <c r="AR1052" i="5"/>
  <c r="AU31" i="2"/>
  <c r="AQ1052" i="5"/>
  <c r="AT31" i="2"/>
  <c r="AP1052" i="5"/>
  <c r="AS31" i="2"/>
  <c r="AO1052" i="5"/>
  <c r="AR31" i="2"/>
  <c r="AN1052" i="5"/>
  <c r="AQ31" i="2"/>
  <c r="AM1052" i="5"/>
  <c r="AP31" i="2"/>
  <c r="AL1052" i="5"/>
  <c r="AO31" i="2"/>
  <c r="AK1052" i="5"/>
  <c r="AN31" i="2"/>
  <c r="AJ1052" i="5"/>
  <c r="AM31" i="2"/>
  <c r="AI1052" i="5"/>
  <c r="AL31" i="2"/>
  <c r="AH1052" i="5"/>
  <c r="AK31" i="2"/>
  <c r="AG1052" i="5"/>
  <c r="AJ31" i="2"/>
  <c r="AF1052" i="5"/>
  <c r="AI31" i="2"/>
  <c r="AE1052" i="5"/>
  <c r="AH31" i="2"/>
  <c r="AD1052" i="5"/>
  <c r="AG31" i="2"/>
  <c r="AC1052" i="5"/>
  <c r="AF31" i="2"/>
  <c r="AB1052" i="5"/>
  <c r="AE31" i="2"/>
  <c r="AA1052" i="5"/>
  <c r="AD31" i="2"/>
  <c r="Z1052" i="5"/>
  <c r="AC31" i="2"/>
  <c r="Y1052" i="5"/>
  <c r="AB31" i="2"/>
  <c r="X1052" i="5"/>
  <c r="AA31" i="2"/>
  <c r="W1052" i="5"/>
  <c r="Z31" i="2"/>
  <c r="V1052" i="5"/>
  <c r="Y31" i="2"/>
  <c r="U1052" i="5"/>
  <c r="X31" i="2"/>
  <c r="T1052" i="5"/>
  <c r="W31" i="2"/>
  <c r="S1052" i="5"/>
  <c r="V31" i="2"/>
  <c r="R1052" i="5"/>
  <c r="U31" i="2"/>
  <c r="Q1052" i="5"/>
  <c r="T31" i="2"/>
  <c r="P1052" i="5"/>
  <c r="S31" i="2"/>
  <c r="O1052" i="5"/>
  <c r="R31" i="2"/>
  <c r="N1052" i="5"/>
  <c r="Q31" i="2"/>
  <c r="M1052" i="5"/>
  <c r="P31" i="2"/>
  <c r="L1052" i="5"/>
  <c r="O31" i="2"/>
  <c r="K1052" i="5"/>
  <c r="N31" i="2"/>
  <c r="J1052" i="5"/>
  <c r="M31" i="2"/>
  <c r="I1052" i="5"/>
  <c r="L31" i="2"/>
  <c r="H1052" i="5"/>
  <c r="K31" i="2"/>
  <c r="G1052" i="5"/>
  <c r="BB1051" i="5"/>
  <c r="BE30" i="2"/>
  <c r="BA1051" i="5"/>
  <c r="BD30" i="2"/>
  <c r="AZ1051" i="5"/>
  <c r="BC30" i="2"/>
  <c r="AY1051" i="5"/>
  <c r="BB30" i="2"/>
  <c r="AX1051" i="5"/>
  <c r="BA30" i="2"/>
  <c r="AW1051" i="5"/>
  <c r="AZ30" i="2"/>
  <c r="AV1051" i="5"/>
  <c r="AY30" i="2"/>
  <c r="AU1051" i="5"/>
  <c r="AX30" i="2"/>
  <c r="AT1051" i="5"/>
  <c r="AW30" i="2"/>
  <c r="AS1051" i="5"/>
  <c r="AV30" i="2"/>
  <c r="AR1051" i="5"/>
  <c r="AU30" i="2"/>
  <c r="AQ1051" i="5"/>
  <c r="AT30" i="2"/>
  <c r="AP1051" i="5"/>
  <c r="AS30" i="2"/>
  <c r="AO1051" i="5"/>
  <c r="AR30" i="2"/>
  <c r="AN1051" i="5"/>
  <c r="AQ30" i="2"/>
  <c r="AM1051" i="5"/>
  <c r="AP30" i="2"/>
  <c r="AL1051" i="5"/>
  <c r="AO30" i="2"/>
  <c r="AK1051" i="5"/>
  <c r="AN30" i="2"/>
  <c r="AJ1051" i="5"/>
  <c r="AM30" i="2"/>
  <c r="AI1051" i="5"/>
  <c r="AL30" i="2"/>
  <c r="AH1051" i="5"/>
  <c r="AK30" i="2"/>
  <c r="AG1051" i="5"/>
  <c r="AJ30" i="2"/>
  <c r="AF1051" i="5"/>
  <c r="AI30" i="2"/>
  <c r="AE1051" i="5"/>
  <c r="AH30" i="2"/>
  <c r="AD1051" i="5"/>
  <c r="AG30" i="2"/>
  <c r="AC1051" i="5"/>
  <c r="AF30" i="2"/>
  <c r="AB1051" i="5"/>
  <c r="AE30" i="2"/>
  <c r="AA1051" i="5"/>
  <c r="AD30" i="2"/>
  <c r="Z1051" i="5"/>
  <c r="AC30" i="2"/>
  <c r="Y1051" i="5"/>
  <c r="AB30" i="2"/>
  <c r="X1051" i="5"/>
  <c r="AA30" i="2"/>
  <c r="W1051" i="5"/>
  <c r="Z30" i="2"/>
  <c r="V1051" i="5"/>
  <c r="Y30" i="2"/>
  <c r="U1051" i="5"/>
  <c r="X30" i="2"/>
  <c r="T1051" i="5"/>
  <c r="W30" i="2"/>
  <c r="S1051" i="5"/>
  <c r="V30" i="2"/>
  <c r="R1051" i="5"/>
  <c r="U30" i="2"/>
  <c r="Q1051" i="5"/>
  <c r="T30" i="2"/>
  <c r="P1051" i="5"/>
  <c r="S30" i="2"/>
  <c r="O1051" i="5"/>
  <c r="R30" i="2"/>
  <c r="N1051" i="5"/>
  <c r="Q30" i="2"/>
  <c r="M1051" i="5"/>
  <c r="P30" i="2"/>
  <c r="L1051" i="5"/>
  <c r="O30" i="2"/>
  <c r="K1051" i="5"/>
  <c r="N30" i="2"/>
  <c r="J1051" i="5"/>
  <c r="M30" i="2"/>
  <c r="I1051" i="5"/>
  <c r="L30" i="2"/>
  <c r="H1051" i="5"/>
  <c r="K30" i="2"/>
  <c r="G1051" i="5"/>
  <c r="BB1050" i="5"/>
  <c r="BE29" i="2"/>
  <c r="BA1050" i="5"/>
  <c r="BD29" i="2"/>
  <c r="AZ1050" i="5"/>
  <c r="BC29" i="2"/>
  <c r="AY1050" i="5"/>
  <c r="BB29" i="2"/>
  <c r="AX1050" i="5"/>
  <c r="BA29" i="2"/>
  <c r="AW1050" i="5"/>
  <c r="AZ29" i="2"/>
  <c r="AV1050" i="5"/>
  <c r="AY29" i="2"/>
  <c r="AU1050" i="5"/>
  <c r="AX29" i="2"/>
  <c r="AT1050" i="5"/>
  <c r="AW29" i="2"/>
  <c r="AS1050" i="5"/>
  <c r="AV29" i="2"/>
  <c r="AR1050" i="5"/>
  <c r="AU29" i="2"/>
  <c r="AQ1050" i="5"/>
  <c r="AT29" i="2"/>
  <c r="AP1050" i="5"/>
  <c r="AS29" i="2"/>
  <c r="AO1050" i="5"/>
  <c r="AR29" i="2"/>
  <c r="AN1050" i="5"/>
  <c r="AQ29" i="2"/>
  <c r="AM1050" i="5"/>
  <c r="AP29" i="2"/>
  <c r="AL1050" i="5"/>
  <c r="AO29" i="2"/>
  <c r="AK1050" i="5"/>
  <c r="AN29" i="2"/>
  <c r="AJ1050" i="5"/>
  <c r="AM29" i="2"/>
  <c r="AI1050" i="5"/>
  <c r="AL29" i="2"/>
  <c r="AH1050" i="5"/>
  <c r="AK29" i="2"/>
  <c r="AG1050" i="5"/>
  <c r="AJ29" i="2"/>
  <c r="AF1050" i="5"/>
  <c r="AI29" i="2"/>
  <c r="AE1050" i="5"/>
  <c r="AH29" i="2"/>
  <c r="AD1050" i="5"/>
  <c r="AG29" i="2"/>
  <c r="AC1050" i="5"/>
  <c r="AF29" i="2"/>
  <c r="AB1050" i="5"/>
  <c r="AE29" i="2"/>
  <c r="AA1050" i="5"/>
  <c r="AD29" i="2"/>
  <c r="Z1050" i="5"/>
  <c r="AC29" i="2"/>
  <c r="Y1050" i="5"/>
  <c r="AB29" i="2"/>
  <c r="X1050" i="5"/>
  <c r="AA29" i="2"/>
  <c r="W1050" i="5"/>
  <c r="Z29" i="2"/>
  <c r="V1050" i="5"/>
  <c r="Y29" i="2"/>
  <c r="U1050" i="5"/>
  <c r="X29" i="2"/>
  <c r="T1050" i="5"/>
  <c r="W29" i="2"/>
  <c r="S1050" i="5"/>
  <c r="V29" i="2"/>
  <c r="R1050" i="5"/>
  <c r="U29" i="2"/>
  <c r="Q1050" i="5"/>
  <c r="T29" i="2"/>
  <c r="P1050" i="5"/>
  <c r="S29" i="2"/>
  <c r="O1050" i="5"/>
  <c r="R29" i="2"/>
  <c r="N1050" i="5"/>
  <c r="Q29" i="2"/>
  <c r="M1050" i="5"/>
  <c r="P29" i="2"/>
  <c r="L1050" i="5"/>
  <c r="O29" i="2"/>
  <c r="K1050" i="5"/>
  <c r="N29" i="2"/>
  <c r="J1050" i="5"/>
  <c r="M29" i="2"/>
  <c r="I1050" i="5"/>
  <c r="L29" i="2"/>
  <c r="H1050" i="5"/>
  <c r="K29" i="2"/>
  <c r="G1050" i="5"/>
  <c r="BB1049" i="5"/>
  <c r="BE28" i="2"/>
  <c r="BA1049" i="5"/>
  <c r="BD28" i="2"/>
  <c r="AZ1049" i="5"/>
  <c r="BC28" i="2"/>
  <c r="AY1049" i="5"/>
  <c r="BB28" i="2"/>
  <c r="AX1049" i="5"/>
  <c r="BA28" i="2"/>
  <c r="AW1049" i="5"/>
  <c r="AZ28" i="2"/>
  <c r="AV1049" i="5"/>
  <c r="AY28" i="2"/>
  <c r="AU1049" i="5"/>
  <c r="AX28" i="2"/>
  <c r="AT1049" i="5"/>
  <c r="AW28" i="2"/>
  <c r="AS1049" i="5"/>
  <c r="AV28" i="2"/>
  <c r="AR1049" i="5"/>
  <c r="AU28" i="2"/>
  <c r="AQ1049" i="5"/>
  <c r="AT28" i="2"/>
  <c r="AP1049" i="5"/>
  <c r="AS28" i="2"/>
  <c r="AO1049" i="5"/>
  <c r="AR28" i="2"/>
  <c r="AN1049" i="5"/>
  <c r="AQ28" i="2"/>
  <c r="AM1049" i="5"/>
  <c r="AP28" i="2"/>
  <c r="AL1049" i="5"/>
  <c r="AO28" i="2"/>
  <c r="AK1049" i="5"/>
  <c r="AN28" i="2"/>
  <c r="AJ1049" i="5"/>
  <c r="AM28" i="2"/>
  <c r="AI1049" i="5"/>
  <c r="AL28" i="2"/>
  <c r="AH1049" i="5"/>
  <c r="AK28" i="2"/>
  <c r="AG1049" i="5"/>
  <c r="AJ28" i="2"/>
  <c r="AF1049" i="5"/>
  <c r="AI28" i="2"/>
  <c r="AE1049" i="5"/>
  <c r="AH28" i="2"/>
  <c r="AD1049" i="5"/>
  <c r="AG28" i="2"/>
  <c r="AC1049" i="5"/>
  <c r="AF28" i="2"/>
  <c r="AB1049" i="5"/>
  <c r="AE28" i="2"/>
  <c r="AA1049" i="5"/>
  <c r="AD28" i="2"/>
  <c r="Z1049" i="5"/>
  <c r="AC28" i="2"/>
  <c r="Y1049" i="5"/>
  <c r="AB28" i="2"/>
  <c r="X1049" i="5"/>
  <c r="AA28" i="2"/>
  <c r="W1049" i="5"/>
  <c r="Z28" i="2"/>
  <c r="V1049" i="5"/>
  <c r="Y28" i="2"/>
  <c r="U1049" i="5"/>
  <c r="X28" i="2"/>
  <c r="T1049" i="5"/>
  <c r="W28" i="2"/>
  <c r="S1049" i="5"/>
  <c r="V28" i="2"/>
  <c r="R1049" i="5"/>
  <c r="U28" i="2"/>
  <c r="Q1049" i="5"/>
  <c r="T28" i="2"/>
  <c r="P1049" i="5"/>
  <c r="S28" i="2"/>
  <c r="O1049" i="5"/>
  <c r="R28" i="2"/>
  <c r="N1049" i="5"/>
  <c r="Q28" i="2"/>
  <c r="M1049" i="5"/>
  <c r="P28" i="2"/>
  <c r="L1049" i="5"/>
  <c r="O28" i="2"/>
  <c r="K1049" i="5"/>
  <c r="N28" i="2"/>
  <c r="J1049" i="5"/>
  <c r="M28" i="2"/>
  <c r="I1049" i="5"/>
  <c r="L28" i="2"/>
  <c r="H1049" i="5"/>
  <c r="K28" i="2"/>
  <c r="G1049" i="5"/>
  <c r="BB1048" i="5"/>
  <c r="BE27" i="2"/>
  <c r="BA1048" i="5"/>
  <c r="BD27" i="2"/>
  <c r="AZ1048" i="5"/>
  <c r="BC27" i="2"/>
  <c r="AY1048" i="5"/>
  <c r="BB27" i="2"/>
  <c r="AX1048" i="5"/>
  <c r="BA27" i="2"/>
  <c r="AW1048" i="5"/>
  <c r="AZ27" i="2"/>
  <c r="AV1048" i="5"/>
  <c r="AY27" i="2"/>
  <c r="AU1048" i="5"/>
  <c r="AX27" i="2"/>
  <c r="AT1048" i="5"/>
  <c r="AW27" i="2"/>
  <c r="AS1048" i="5"/>
  <c r="AV27" i="2"/>
  <c r="AR1048" i="5"/>
  <c r="AU27" i="2"/>
  <c r="AQ1048" i="5"/>
  <c r="AT27" i="2"/>
  <c r="AP1048" i="5"/>
  <c r="AS27" i="2"/>
  <c r="AO1048" i="5"/>
  <c r="AR27" i="2"/>
  <c r="AN1048" i="5"/>
  <c r="AQ27" i="2"/>
  <c r="AM1048" i="5"/>
  <c r="AP27" i="2"/>
  <c r="AL1048" i="5"/>
  <c r="AO27" i="2"/>
  <c r="AK1048" i="5"/>
  <c r="AN27" i="2"/>
  <c r="AJ1048" i="5"/>
  <c r="AM27" i="2"/>
  <c r="AI1048" i="5"/>
  <c r="AL27" i="2"/>
  <c r="AH1048" i="5"/>
  <c r="AK27" i="2"/>
  <c r="AG1048" i="5"/>
  <c r="AJ27" i="2"/>
  <c r="AF1048" i="5"/>
  <c r="AI27" i="2"/>
  <c r="AE1048" i="5"/>
  <c r="AH27" i="2"/>
  <c r="AD1048" i="5"/>
  <c r="AG27" i="2"/>
  <c r="AC1048" i="5"/>
  <c r="AF27" i="2"/>
  <c r="AB1048" i="5"/>
  <c r="AE27" i="2"/>
  <c r="AA1048" i="5"/>
  <c r="AD27" i="2"/>
  <c r="Z1048" i="5"/>
  <c r="AC27" i="2"/>
  <c r="Y1048" i="5"/>
  <c r="AB27" i="2"/>
  <c r="X1048" i="5"/>
  <c r="AA27" i="2"/>
  <c r="W1048" i="5"/>
  <c r="Z27" i="2"/>
  <c r="V1048" i="5"/>
  <c r="Y27" i="2"/>
  <c r="U1048" i="5"/>
  <c r="X27" i="2"/>
  <c r="T1048" i="5"/>
  <c r="W27" i="2"/>
  <c r="S1048" i="5"/>
  <c r="V27" i="2"/>
  <c r="R1048" i="5"/>
  <c r="U27" i="2"/>
  <c r="Q1048" i="5"/>
  <c r="T27" i="2"/>
  <c r="P1048" i="5"/>
  <c r="S27" i="2"/>
  <c r="O1048" i="5"/>
  <c r="R27" i="2"/>
  <c r="N1048" i="5"/>
  <c r="Q27" i="2"/>
  <c r="M1048" i="5"/>
  <c r="P27" i="2"/>
  <c r="L1048" i="5"/>
  <c r="O27" i="2"/>
  <c r="K1048" i="5"/>
  <c r="N27" i="2"/>
  <c r="J1048" i="5"/>
  <c r="M27" i="2"/>
  <c r="I1048" i="5"/>
  <c r="L27" i="2"/>
  <c r="H1048" i="5"/>
  <c r="K27" i="2"/>
  <c r="G1048" i="5"/>
  <c r="BB1047" i="5"/>
  <c r="BE26" i="2"/>
  <c r="BA1047" i="5"/>
  <c r="BD26" i="2"/>
  <c r="AZ1047" i="5"/>
  <c r="BC26" i="2"/>
  <c r="AY1047" i="5"/>
  <c r="BB26" i="2"/>
  <c r="AX1047" i="5"/>
  <c r="BA26" i="2"/>
  <c r="AW1047" i="5"/>
  <c r="AZ26" i="2"/>
  <c r="AV1047" i="5"/>
  <c r="AY26" i="2"/>
  <c r="AU1047" i="5"/>
  <c r="AX26" i="2"/>
  <c r="AT1047" i="5"/>
  <c r="AW26" i="2"/>
  <c r="AS1047" i="5"/>
  <c r="AV26" i="2"/>
  <c r="AR1047" i="5"/>
  <c r="AU26" i="2"/>
  <c r="AQ1047" i="5"/>
  <c r="AT26" i="2"/>
  <c r="AP1047" i="5"/>
  <c r="AS26" i="2"/>
  <c r="AO1047" i="5"/>
  <c r="AR26" i="2"/>
  <c r="AN1047" i="5"/>
  <c r="AQ26" i="2"/>
  <c r="AM1047" i="5"/>
  <c r="AP26" i="2"/>
  <c r="AL1047" i="5"/>
  <c r="AO26" i="2"/>
  <c r="AK1047" i="5"/>
  <c r="AN26" i="2"/>
  <c r="AJ1047" i="5"/>
  <c r="AM26" i="2"/>
  <c r="AI1047" i="5"/>
  <c r="AL26" i="2"/>
  <c r="AH1047" i="5"/>
  <c r="AK26" i="2"/>
  <c r="AG1047" i="5"/>
  <c r="AJ26" i="2"/>
  <c r="AF1047" i="5"/>
  <c r="AI26" i="2"/>
  <c r="AE1047" i="5"/>
  <c r="AH26" i="2"/>
  <c r="AD1047" i="5"/>
  <c r="AG26" i="2"/>
  <c r="AC1047" i="5"/>
  <c r="AF26" i="2"/>
  <c r="AB1047" i="5"/>
  <c r="AE26" i="2"/>
  <c r="AA1047" i="5"/>
  <c r="AD26" i="2"/>
  <c r="Z1047" i="5"/>
  <c r="AC26" i="2"/>
  <c r="Y1047" i="5"/>
  <c r="AB26" i="2"/>
  <c r="X1047" i="5"/>
  <c r="AA26" i="2"/>
  <c r="W1047" i="5"/>
  <c r="Z26" i="2"/>
  <c r="V1047" i="5"/>
  <c r="Y26" i="2"/>
  <c r="U1047" i="5"/>
  <c r="X26" i="2"/>
  <c r="T1047" i="5"/>
  <c r="W26" i="2"/>
  <c r="S1047" i="5"/>
  <c r="V26" i="2"/>
  <c r="R1047" i="5"/>
  <c r="U26" i="2"/>
  <c r="Q1047" i="5"/>
  <c r="T26" i="2"/>
  <c r="P1047" i="5"/>
  <c r="S26" i="2"/>
  <c r="O1047" i="5"/>
  <c r="R26" i="2"/>
  <c r="N1047" i="5"/>
  <c r="Q26" i="2"/>
  <c r="M1047" i="5"/>
  <c r="P26" i="2"/>
  <c r="L1047" i="5"/>
  <c r="O26" i="2"/>
  <c r="K1047" i="5"/>
  <c r="N26" i="2"/>
  <c r="J1047" i="5"/>
  <c r="M26" i="2"/>
  <c r="I1047" i="5"/>
  <c r="L26" i="2"/>
  <c r="H1047" i="5"/>
  <c r="K26" i="2"/>
  <c r="G1047" i="5"/>
  <c r="BB1046" i="5"/>
  <c r="BA1046" i="5"/>
  <c r="AZ1046" i="5"/>
  <c r="AY1046" i="5"/>
  <c r="AX1046" i="5"/>
  <c r="AW1046" i="5"/>
  <c r="AV1046" i="5"/>
  <c r="AU1046" i="5"/>
  <c r="AT1046" i="5"/>
  <c r="AS1046" i="5"/>
  <c r="AR1046" i="5"/>
  <c r="AQ1046" i="5"/>
  <c r="AP1046" i="5"/>
  <c r="AO1046" i="5"/>
  <c r="AN1046" i="5"/>
  <c r="AM1046" i="5"/>
  <c r="AL1046" i="5"/>
  <c r="AK1046" i="5"/>
  <c r="AJ1046" i="5"/>
  <c r="AI1046" i="5"/>
  <c r="AH1046" i="5"/>
  <c r="AG1046" i="5"/>
  <c r="AF1046" i="5"/>
  <c r="AE1046" i="5"/>
  <c r="AD1046" i="5"/>
  <c r="AC1046" i="5"/>
  <c r="AB1046" i="5"/>
  <c r="AA1046" i="5"/>
  <c r="Z1046" i="5"/>
  <c r="Y1046" i="5"/>
  <c r="X1046" i="5"/>
  <c r="W1046" i="5"/>
  <c r="V1046" i="5"/>
  <c r="U1046" i="5"/>
  <c r="T1046" i="5"/>
  <c r="S1046" i="5"/>
  <c r="R1046" i="5"/>
  <c r="Q1046" i="5"/>
  <c r="P1046" i="5"/>
  <c r="O1046" i="5"/>
  <c r="N1046" i="5"/>
  <c r="M1046" i="5"/>
  <c r="L1046" i="5"/>
  <c r="K1046" i="5"/>
  <c r="J1046" i="5"/>
  <c r="I1046" i="5"/>
  <c r="H1046" i="5"/>
  <c r="G1046" i="5"/>
  <c r="BB1043" i="5"/>
  <c r="BA1043" i="5"/>
  <c r="AZ1043" i="5"/>
  <c r="AY1043" i="5"/>
  <c r="AX1043" i="5"/>
  <c r="AW1043" i="5"/>
  <c r="AV1043" i="5"/>
  <c r="AU1043" i="5"/>
  <c r="AT1043" i="5"/>
  <c r="AS1043" i="5"/>
  <c r="AR1043" i="5"/>
  <c r="AQ1043" i="5"/>
  <c r="AP1043" i="5"/>
  <c r="AO1043" i="5"/>
  <c r="AN1043" i="5"/>
  <c r="AM1043" i="5"/>
  <c r="AL1043" i="5"/>
  <c r="AK1043" i="5"/>
  <c r="AJ1043" i="5"/>
  <c r="AI1043" i="5"/>
  <c r="AH1043" i="5"/>
  <c r="AG1043" i="5"/>
  <c r="AF1043" i="5"/>
  <c r="AE1043" i="5"/>
  <c r="AD1043" i="5"/>
  <c r="AC1043" i="5"/>
  <c r="AB1043" i="5"/>
  <c r="AA1043" i="5"/>
  <c r="Z1043" i="5"/>
  <c r="Y1043" i="5"/>
  <c r="X1043" i="5"/>
  <c r="W1043" i="5"/>
  <c r="V1043" i="5"/>
  <c r="U1043" i="5"/>
  <c r="T1043" i="5"/>
  <c r="S1043" i="5"/>
  <c r="R1043" i="5"/>
  <c r="Q1043" i="5"/>
  <c r="P1043" i="5"/>
  <c r="O1043" i="5"/>
  <c r="N1043" i="5"/>
  <c r="M1043" i="5"/>
  <c r="L1043" i="5"/>
  <c r="K1043" i="5"/>
  <c r="J1043" i="5"/>
  <c r="I1043" i="5"/>
  <c r="H1043" i="5"/>
  <c r="G1043" i="5"/>
  <c r="BD68" i="4"/>
  <c r="BB65" i="4"/>
  <c r="BE22" i="2"/>
  <c r="BA65" i="4"/>
  <c r="BD22" i="2"/>
  <c r="AZ65" i="4"/>
  <c r="BC22" i="2"/>
  <c r="AY65" i="4"/>
  <c r="BB22" i="2"/>
  <c r="AX65" i="4"/>
  <c r="BA22" i="2"/>
  <c r="AW65" i="4"/>
  <c r="AZ22" i="2"/>
  <c r="AV65" i="4"/>
  <c r="AY22" i="2"/>
  <c r="AU65" i="4"/>
  <c r="AX22" i="2"/>
  <c r="AT65" i="4"/>
  <c r="AW22" i="2"/>
  <c r="AS65" i="4"/>
  <c r="AV22" i="2"/>
  <c r="AR65" i="4"/>
  <c r="AU22" i="2"/>
  <c r="AQ65" i="4"/>
  <c r="AT22" i="2"/>
  <c r="AP65" i="4"/>
  <c r="AS22" i="2"/>
  <c r="AO65" i="4"/>
  <c r="AR22" i="2"/>
  <c r="AN65" i="4"/>
  <c r="AQ22" i="2"/>
  <c r="AM65" i="4"/>
  <c r="AP22" i="2"/>
  <c r="AL65" i="4"/>
  <c r="AO22" i="2"/>
  <c r="AK65" i="4"/>
  <c r="AN22" i="2"/>
  <c r="AJ65" i="4"/>
  <c r="AM22" i="2"/>
  <c r="AI65" i="4"/>
  <c r="AL22" i="2"/>
  <c r="AH65" i="4"/>
  <c r="AK22" i="2"/>
  <c r="AG65" i="4"/>
  <c r="AJ22" i="2"/>
  <c r="AF65" i="4"/>
  <c r="AI22" i="2"/>
  <c r="AE65" i="4"/>
  <c r="AH22" i="2"/>
  <c r="AD65" i="4"/>
  <c r="AG22" i="2"/>
  <c r="AC65" i="4"/>
  <c r="AF22" i="2"/>
  <c r="AB65" i="4"/>
  <c r="AE22" i="2"/>
  <c r="AA65" i="4"/>
  <c r="AD22" i="2"/>
  <c r="Z65" i="4"/>
  <c r="AC22" i="2"/>
  <c r="Y65" i="4"/>
  <c r="AB22" i="2"/>
  <c r="X65" i="4"/>
  <c r="AA22" i="2"/>
  <c r="W65" i="4"/>
  <c r="Z22" i="2"/>
  <c r="V65" i="4"/>
  <c r="Y22" i="2"/>
  <c r="U65" i="4"/>
  <c r="X22" i="2"/>
  <c r="T65" i="4"/>
  <c r="W22" i="2"/>
  <c r="S65" i="4"/>
  <c r="V22" i="2"/>
  <c r="R65" i="4"/>
  <c r="U22" i="2"/>
  <c r="Q65" i="4"/>
  <c r="T22" i="2"/>
  <c r="P65" i="4"/>
  <c r="S22" i="2"/>
  <c r="O65" i="4"/>
  <c r="R22" i="2"/>
  <c r="N65" i="4"/>
  <c r="Q22" i="2"/>
  <c r="M65" i="4"/>
  <c r="P22" i="2"/>
  <c r="L65" i="4"/>
  <c r="O22" i="2"/>
  <c r="K65" i="4"/>
  <c r="N22" i="2"/>
  <c r="J65" i="4"/>
  <c r="M22" i="2"/>
  <c r="I65" i="4"/>
  <c r="L22" i="2"/>
  <c r="H65" i="4"/>
  <c r="K22" i="2"/>
  <c r="G65" i="4"/>
  <c r="BB64" i="4"/>
  <c r="BE21" i="2"/>
  <c r="BA64" i="4"/>
  <c r="BD21" i="2"/>
  <c r="AZ64" i="4"/>
  <c r="BC21" i="2"/>
  <c r="AY64" i="4"/>
  <c r="BB21" i="2"/>
  <c r="AX64" i="4"/>
  <c r="BA21" i="2"/>
  <c r="AW64" i="4"/>
  <c r="AZ21" i="2"/>
  <c r="AV64" i="4"/>
  <c r="AY21" i="2"/>
  <c r="AU64" i="4"/>
  <c r="AX21" i="2"/>
  <c r="AT64" i="4"/>
  <c r="AW21" i="2"/>
  <c r="AS64" i="4"/>
  <c r="AV21" i="2"/>
  <c r="AR64" i="4"/>
  <c r="AU21" i="2"/>
  <c r="AQ64" i="4"/>
  <c r="AT21" i="2"/>
  <c r="AP64" i="4"/>
  <c r="AS21" i="2"/>
  <c r="AO64" i="4"/>
  <c r="AR21" i="2"/>
  <c r="AN64" i="4"/>
  <c r="AQ21" i="2"/>
  <c r="AM64" i="4"/>
  <c r="AP21" i="2"/>
  <c r="AL64" i="4"/>
  <c r="AO21" i="2"/>
  <c r="AK64" i="4"/>
  <c r="AN21" i="2"/>
  <c r="AJ64" i="4"/>
  <c r="AM21" i="2"/>
  <c r="AI64" i="4"/>
  <c r="AL21" i="2"/>
  <c r="AH64" i="4"/>
  <c r="AK21" i="2"/>
  <c r="AG64" i="4"/>
  <c r="AJ21" i="2"/>
  <c r="AF64" i="4"/>
  <c r="AI21" i="2"/>
  <c r="AE64" i="4"/>
  <c r="AH21" i="2"/>
  <c r="AD64" i="4"/>
  <c r="AG21" i="2"/>
  <c r="AC64" i="4"/>
  <c r="AF21" i="2"/>
  <c r="AB64" i="4"/>
  <c r="AE21" i="2"/>
  <c r="AA64" i="4"/>
  <c r="AD21" i="2"/>
  <c r="Z64" i="4"/>
  <c r="AC21" i="2"/>
  <c r="Y64" i="4"/>
  <c r="AB21" i="2"/>
  <c r="X64" i="4"/>
  <c r="AA21" i="2"/>
  <c r="W64" i="4"/>
  <c r="Z21" i="2"/>
  <c r="V64" i="4"/>
  <c r="Y21" i="2"/>
  <c r="U64" i="4"/>
  <c r="X21" i="2"/>
  <c r="T64" i="4"/>
  <c r="W21" i="2"/>
  <c r="S64" i="4"/>
  <c r="V21" i="2"/>
  <c r="R64" i="4"/>
  <c r="U21" i="2"/>
  <c r="Q64" i="4"/>
  <c r="T21" i="2"/>
  <c r="P64" i="4"/>
  <c r="S21" i="2"/>
  <c r="O64" i="4"/>
  <c r="R21" i="2"/>
  <c r="N64" i="4"/>
  <c r="Q21" i="2"/>
  <c r="M64" i="4"/>
  <c r="P21" i="2"/>
  <c r="L64" i="4"/>
  <c r="O21" i="2"/>
  <c r="K64" i="4"/>
  <c r="N21" i="2"/>
  <c r="J64" i="4"/>
  <c r="M21" i="2"/>
  <c r="I64" i="4"/>
  <c r="L21" i="2"/>
  <c r="H64" i="4"/>
  <c r="K21" i="2"/>
  <c r="G64" i="4"/>
  <c r="BB63" i="4"/>
  <c r="BE20" i="2"/>
  <c r="BA63" i="4"/>
  <c r="BD20" i="2"/>
  <c r="AZ63" i="4"/>
  <c r="BC20" i="2"/>
  <c r="AY63" i="4"/>
  <c r="BB20" i="2"/>
  <c r="AX63" i="4"/>
  <c r="BA20" i="2"/>
  <c r="AW63" i="4"/>
  <c r="AZ20" i="2"/>
  <c r="AV63" i="4"/>
  <c r="AY20" i="2"/>
  <c r="AU63" i="4"/>
  <c r="AX20" i="2"/>
  <c r="AT63" i="4"/>
  <c r="AW20" i="2"/>
  <c r="AS63" i="4"/>
  <c r="AV20" i="2"/>
  <c r="AR63" i="4"/>
  <c r="AU20" i="2"/>
  <c r="AQ63" i="4"/>
  <c r="AT20" i="2"/>
  <c r="AP63" i="4"/>
  <c r="AS20" i="2"/>
  <c r="AO63" i="4"/>
  <c r="AR20" i="2"/>
  <c r="AN63" i="4"/>
  <c r="AQ20" i="2"/>
  <c r="AM63" i="4"/>
  <c r="AP20" i="2"/>
  <c r="AL63" i="4"/>
  <c r="AO20" i="2"/>
  <c r="AK63" i="4"/>
  <c r="AN20" i="2"/>
  <c r="AJ63" i="4"/>
  <c r="AM20" i="2"/>
  <c r="AI63" i="4"/>
  <c r="AL20" i="2"/>
  <c r="AH63" i="4"/>
  <c r="AK20" i="2"/>
  <c r="AG63" i="4"/>
  <c r="AJ20" i="2"/>
  <c r="AF63" i="4"/>
  <c r="AI20" i="2"/>
  <c r="AE63" i="4"/>
  <c r="AH20" i="2"/>
  <c r="AD63" i="4"/>
  <c r="AG20" i="2"/>
  <c r="AC63" i="4"/>
  <c r="AF20" i="2"/>
  <c r="AB63" i="4"/>
  <c r="AE20" i="2"/>
  <c r="AA63" i="4"/>
  <c r="AD20" i="2"/>
  <c r="Z63" i="4"/>
  <c r="AC20" i="2"/>
  <c r="Y63" i="4"/>
  <c r="AB20" i="2"/>
  <c r="X63" i="4"/>
  <c r="AA20" i="2"/>
  <c r="W63" i="4"/>
  <c r="Z20" i="2"/>
  <c r="V63" i="4"/>
  <c r="Y20" i="2"/>
  <c r="U63" i="4"/>
  <c r="X20" i="2"/>
  <c r="T63" i="4"/>
  <c r="W20" i="2"/>
  <c r="S63" i="4"/>
  <c r="V20" i="2"/>
  <c r="R63" i="4"/>
  <c r="U20" i="2"/>
  <c r="Q63" i="4"/>
  <c r="T20" i="2"/>
  <c r="P63" i="4"/>
  <c r="S20" i="2"/>
  <c r="O63" i="4"/>
  <c r="R20" i="2"/>
  <c r="N63" i="4"/>
  <c r="Q20" i="2"/>
  <c r="M63" i="4"/>
  <c r="P20" i="2"/>
  <c r="L63" i="4"/>
  <c r="O20" i="2"/>
  <c r="K63" i="4"/>
  <c r="N20" i="2"/>
  <c r="J63" i="4"/>
  <c r="M20" i="2"/>
  <c r="I63" i="4"/>
  <c r="L20" i="2"/>
  <c r="H63" i="4"/>
  <c r="K20" i="2"/>
  <c r="G63" i="4"/>
  <c r="BB62" i="4"/>
  <c r="BE19" i="2"/>
  <c r="BA62" i="4"/>
  <c r="BD19" i="2"/>
  <c r="AZ62" i="4"/>
  <c r="BC19" i="2"/>
  <c r="AY62" i="4"/>
  <c r="BB19" i="2"/>
  <c r="AX62" i="4"/>
  <c r="BA19" i="2"/>
  <c r="AW62" i="4"/>
  <c r="AZ19" i="2"/>
  <c r="AV62" i="4"/>
  <c r="AY19" i="2"/>
  <c r="AU62" i="4"/>
  <c r="AX19" i="2"/>
  <c r="AT62" i="4"/>
  <c r="AW19" i="2"/>
  <c r="AS62" i="4"/>
  <c r="AV19" i="2"/>
  <c r="AR62" i="4"/>
  <c r="AU19" i="2"/>
  <c r="AQ62" i="4"/>
  <c r="AT19" i="2"/>
  <c r="AP62" i="4"/>
  <c r="AS19" i="2"/>
  <c r="AO62" i="4"/>
  <c r="AR19" i="2"/>
  <c r="AN62" i="4"/>
  <c r="AQ19" i="2"/>
  <c r="AM62" i="4"/>
  <c r="AP19" i="2"/>
  <c r="AL62" i="4"/>
  <c r="AO19" i="2"/>
  <c r="AK62" i="4"/>
  <c r="AN19" i="2"/>
  <c r="AJ62" i="4"/>
  <c r="AM19" i="2"/>
  <c r="AI62" i="4"/>
  <c r="AL19" i="2"/>
  <c r="AH62" i="4"/>
  <c r="AK19" i="2"/>
  <c r="AG62" i="4"/>
  <c r="AJ19" i="2"/>
  <c r="AF62" i="4"/>
  <c r="AI19" i="2"/>
  <c r="AE62" i="4"/>
  <c r="AH19" i="2"/>
  <c r="AD62" i="4"/>
  <c r="AG19" i="2"/>
  <c r="AC62" i="4"/>
  <c r="AF19" i="2"/>
  <c r="AB62" i="4"/>
  <c r="AE19" i="2"/>
  <c r="AA62" i="4"/>
  <c r="AD19" i="2"/>
  <c r="Z62" i="4"/>
  <c r="AC19" i="2"/>
  <c r="Y62" i="4"/>
  <c r="AB19" i="2"/>
  <c r="X62" i="4"/>
  <c r="AA19" i="2"/>
  <c r="W62" i="4"/>
  <c r="Z19" i="2"/>
  <c r="V62" i="4"/>
  <c r="Y19" i="2"/>
  <c r="U62" i="4"/>
  <c r="X19" i="2"/>
  <c r="T62" i="4"/>
  <c r="W19" i="2"/>
  <c r="S62" i="4"/>
  <c r="V19" i="2"/>
  <c r="R62" i="4"/>
  <c r="U19" i="2"/>
  <c r="Q62" i="4"/>
  <c r="T19" i="2"/>
  <c r="P62" i="4"/>
  <c r="S19" i="2"/>
  <c r="O62" i="4"/>
  <c r="R19" i="2"/>
  <c r="N62" i="4"/>
  <c r="Q19" i="2"/>
  <c r="M62" i="4"/>
  <c r="P19" i="2"/>
  <c r="L62" i="4"/>
  <c r="O19" i="2"/>
  <c r="K62" i="4"/>
  <c r="N19" i="2"/>
  <c r="J62" i="4"/>
  <c r="M19" i="2"/>
  <c r="I62" i="4"/>
  <c r="L19" i="2"/>
  <c r="H62" i="4"/>
  <c r="K19" i="2"/>
  <c r="G62" i="4"/>
  <c r="BB61" i="4"/>
  <c r="BE18" i="2"/>
  <c r="BA61" i="4"/>
  <c r="BD18" i="2"/>
  <c r="AZ61" i="4"/>
  <c r="BC18" i="2"/>
  <c r="AY61" i="4"/>
  <c r="BB18" i="2"/>
  <c r="AX61" i="4"/>
  <c r="BA18" i="2"/>
  <c r="AW61" i="4"/>
  <c r="AZ18" i="2"/>
  <c r="AV61" i="4"/>
  <c r="AY18" i="2"/>
  <c r="AU61" i="4"/>
  <c r="AX18" i="2"/>
  <c r="AT61" i="4"/>
  <c r="AW18" i="2"/>
  <c r="AS61" i="4"/>
  <c r="AV18" i="2"/>
  <c r="AR61" i="4"/>
  <c r="AU18" i="2"/>
  <c r="AQ61" i="4"/>
  <c r="AT18" i="2"/>
  <c r="AP61" i="4"/>
  <c r="AS18" i="2"/>
  <c r="AO61" i="4"/>
  <c r="AR18" i="2"/>
  <c r="AN61" i="4"/>
  <c r="AQ18" i="2"/>
  <c r="AM61" i="4"/>
  <c r="AP18" i="2"/>
  <c r="AL61" i="4"/>
  <c r="AO18" i="2"/>
  <c r="AK61" i="4"/>
  <c r="AN18" i="2"/>
  <c r="AJ61" i="4"/>
  <c r="AM18" i="2"/>
  <c r="AI61" i="4"/>
  <c r="AL18" i="2"/>
  <c r="AH61" i="4"/>
  <c r="AK18" i="2"/>
  <c r="AG61" i="4"/>
  <c r="AJ18" i="2"/>
  <c r="AF61" i="4"/>
  <c r="AI18" i="2"/>
  <c r="AE61" i="4"/>
  <c r="AH18" i="2"/>
  <c r="AD61" i="4"/>
  <c r="AG18" i="2"/>
  <c r="AC61" i="4"/>
  <c r="AF18" i="2"/>
  <c r="AB61" i="4"/>
  <c r="AE18" i="2"/>
  <c r="AA61" i="4"/>
  <c r="AD18" i="2"/>
  <c r="Z61" i="4"/>
  <c r="AC18" i="2"/>
  <c r="Y61" i="4"/>
  <c r="AB18" i="2"/>
  <c r="X61" i="4"/>
  <c r="AA18" i="2"/>
  <c r="W61" i="4"/>
  <c r="Z18" i="2"/>
  <c r="V61" i="4"/>
  <c r="Y18" i="2"/>
  <c r="U61" i="4"/>
  <c r="X18" i="2"/>
  <c r="T61" i="4"/>
  <c r="W18" i="2"/>
  <c r="S61" i="4"/>
  <c r="V18" i="2"/>
  <c r="R61" i="4"/>
  <c r="U18" i="2"/>
  <c r="Q61" i="4"/>
  <c r="T18" i="2"/>
  <c r="P61" i="4"/>
  <c r="S18" i="2"/>
  <c r="O61" i="4"/>
  <c r="R18" i="2"/>
  <c r="N61" i="4"/>
  <c r="Q18" i="2"/>
  <c r="M61" i="4"/>
  <c r="P18" i="2"/>
  <c r="L61" i="4"/>
  <c r="O18" i="2"/>
  <c r="K61" i="4"/>
  <c r="N18" i="2"/>
  <c r="J61" i="4"/>
  <c r="M18" i="2"/>
  <c r="I61" i="4"/>
  <c r="L18" i="2"/>
  <c r="H61" i="4"/>
  <c r="K18" i="2"/>
  <c r="G61" i="4"/>
  <c r="BB60" i="4"/>
  <c r="BE17" i="2"/>
  <c r="BA60" i="4"/>
  <c r="BD17" i="2"/>
  <c r="AZ60" i="4"/>
  <c r="BC17" i="2"/>
  <c r="AY60" i="4"/>
  <c r="BB17" i="2"/>
  <c r="AX60" i="4"/>
  <c r="BA17" i="2"/>
  <c r="AW60" i="4"/>
  <c r="AZ17" i="2"/>
  <c r="AV60" i="4"/>
  <c r="AY17" i="2"/>
  <c r="AU60" i="4"/>
  <c r="AX17" i="2"/>
  <c r="AT60" i="4"/>
  <c r="AW17" i="2"/>
  <c r="AS60" i="4"/>
  <c r="AV17" i="2"/>
  <c r="AR60" i="4"/>
  <c r="AU17" i="2"/>
  <c r="AQ60" i="4"/>
  <c r="AT17" i="2"/>
  <c r="AP60" i="4"/>
  <c r="AS17" i="2"/>
  <c r="AO60" i="4"/>
  <c r="AR17" i="2"/>
  <c r="AN60" i="4"/>
  <c r="AQ17" i="2"/>
  <c r="AM60" i="4"/>
  <c r="AP17" i="2"/>
  <c r="AL60" i="4"/>
  <c r="AO17" i="2"/>
  <c r="AK60" i="4"/>
  <c r="AN17" i="2"/>
  <c r="AJ60" i="4"/>
  <c r="AM17" i="2"/>
  <c r="AI60" i="4"/>
  <c r="AL17" i="2"/>
  <c r="AH60" i="4"/>
  <c r="AK17" i="2"/>
  <c r="AG60" i="4"/>
  <c r="AJ17" i="2"/>
  <c r="AF60" i="4"/>
  <c r="AI17" i="2"/>
  <c r="AE60" i="4"/>
  <c r="AH17" i="2"/>
  <c r="AD60" i="4"/>
  <c r="AG17" i="2"/>
  <c r="AC60" i="4"/>
  <c r="AF17" i="2"/>
  <c r="AB60" i="4"/>
  <c r="AE17" i="2"/>
  <c r="AA60" i="4"/>
  <c r="AD17" i="2"/>
  <c r="Z60" i="4"/>
  <c r="AC17" i="2"/>
  <c r="Y60" i="4"/>
  <c r="AB17" i="2"/>
  <c r="X60" i="4"/>
  <c r="AA17" i="2"/>
  <c r="W60" i="4"/>
  <c r="Z17" i="2"/>
  <c r="V60" i="4"/>
  <c r="Y17" i="2"/>
  <c r="U60" i="4"/>
  <c r="X17" i="2"/>
  <c r="T60" i="4"/>
  <c r="W17" i="2"/>
  <c r="S60" i="4"/>
  <c r="V17" i="2"/>
  <c r="R60" i="4"/>
  <c r="U17" i="2"/>
  <c r="Q60" i="4"/>
  <c r="T17" i="2"/>
  <c r="P60" i="4"/>
  <c r="S17" i="2"/>
  <c r="O60" i="4"/>
  <c r="R17" i="2"/>
  <c r="N60" i="4"/>
  <c r="Q17" i="2"/>
  <c r="M60" i="4"/>
  <c r="P17" i="2"/>
  <c r="L60" i="4"/>
  <c r="O17" i="2"/>
  <c r="K60" i="4"/>
  <c r="N17" i="2"/>
  <c r="J60" i="4"/>
  <c r="M17" i="2"/>
  <c r="I60" i="4"/>
  <c r="L17" i="2"/>
  <c r="H60" i="4"/>
  <c r="K17" i="2"/>
  <c r="G60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BD80" i="3"/>
  <c r="BB77" i="3"/>
  <c r="BE13" i="2"/>
  <c r="BE89" i="2"/>
  <c r="BA77" i="3"/>
  <c r="BD13" i="2"/>
  <c r="AZ77" i="3"/>
  <c r="BC13" i="2"/>
  <c r="AY77" i="3"/>
  <c r="BB13" i="2"/>
  <c r="AX77" i="3"/>
  <c r="BA13" i="2"/>
  <c r="BA89" i="2"/>
  <c r="AW77" i="3"/>
  <c r="AZ13" i="2"/>
  <c r="AV77" i="3"/>
  <c r="AY13" i="2"/>
  <c r="AU77" i="3"/>
  <c r="AX13" i="2"/>
  <c r="AT77" i="3"/>
  <c r="AW13" i="2"/>
  <c r="AW89" i="2"/>
  <c r="AS77" i="3"/>
  <c r="AV13" i="2"/>
  <c r="AR77" i="3"/>
  <c r="AU13" i="2"/>
  <c r="AQ77" i="3"/>
  <c r="AT13" i="2"/>
  <c r="AP77" i="3"/>
  <c r="AS13" i="2"/>
  <c r="AS89" i="2"/>
  <c r="AO77" i="3"/>
  <c r="AR13" i="2"/>
  <c r="AN77" i="3"/>
  <c r="AQ13" i="2"/>
  <c r="AM77" i="3"/>
  <c r="AP13" i="2"/>
  <c r="AL77" i="3"/>
  <c r="AO13" i="2"/>
  <c r="AO89" i="2"/>
  <c r="AK77" i="3"/>
  <c r="AN13" i="2"/>
  <c r="AJ77" i="3"/>
  <c r="AM13" i="2"/>
  <c r="AI77" i="3"/>
  <c r="AL13" i="2"/>
  <c r="AH77" i="3"/>
  <c r="AK13" i="2"/>
  <c r="AK89" i="2"/>
  <c r="AG77" i="3"/>
  <c r="AJ13" i="2"/>
  <c r="AF77" i="3"/>
  <c r="AI13" i="2"/>
  <c r="AE77" i="3"/>
  <c r="AH13" i="2"/>
  <c r="AD77" i="3"/>
  <c r="AG13" i="2"/>
  <c r="AG89" i="2"/>
  <c r="AC77" i="3"/>
  <c r="AF13" i="2"/>
  <c r="AB77" i="3"/>
  <c r="AE13" i="2"/>
  <c r="AA77" i="3"/>
  <c r="AD13" i="2"/>
  <c r="Z77" i="3"/>
  <c r="AC13" i="2"/>
  <c r="AC89" i="2"/>
  <c r="Y77" i="3"/>
  <c r="AB13" i="2"/>
  <c r="X77" i="3"/>
  <c r="AA13" i="2"/>
  <c r="W77" i="3"/>
  <c r="Z13" i="2"/>
  <c r="V77" i="3"/>
  <c r="Y13" i="2"/>
  <c r="Y89" i="2"/>
  <c r="U77" i="3"/>
  <c r="X13" i="2"/>
  <c r="T77" i="3"/>
  <c r="W13" i="2"/>
  <c r="S77" i="3"/>
  <c r="V13" i="2"/>
  <c r="R77" i="3"/>
  <c r="U13" i="2"/>
  <c r="U89" i="2"/>
  <c r="Q77" i="3"/>
  <c r="T13" i="2"/>
  <c r="P77" i="3"/>
  <c r="S13" i="2"/>
  <c r="O77" i="3"/>
  <c r="R13" i="2"/>
  <c r="N77" i="3"/>
  <c r="Q13" i="2"/>
  <c r="Q89" i="2"/>
  <c r="M77" i="3"/>
  <c r="P13" i="2"/>
  <c r="L77" i="3"/>
  <c r="O13" i="2"/>
  <c r="K77" i="3"/>
  <c r="N13" i="2"/>
  <c r="J77" i="3"/>
  <c r="M13" i="2"/>
  <c r="M89" i="2"/>
  <c r="I77" i="3"/>
  <c r="L13" i="2"/>
  <c r="H77" i="3"/>
  <c r="K13" i="2"/>
  <c r="G77" i="3"/>
  <c r="J13" i="2"/>
  <c r="BB76" i="3"/>
  <c r="BE12" i="2"/>
  <c r="BE88" i="2"/>
  <c r="BA76" i="3"/>
  <c r="BD12" i="2"/>
  <c r="AZ76" i="3"/>
  <c r="BC12" i="2"/>
  <c r="AY76" i="3"/>
  <c r="BB12" i="2"/>
  <c r="AX76" i="3"/>
  <c r="BA12" i="2"/>
  <c r="BA88" i="2"/>
  <c r="AW76" i="3"/>
  <c r="AZ12" i="2"/>
  <c r="AV76" i="3"/>
  <c r="AY12" i="2"/>
  <c r="AU76" i="3"/>
  <c r="AX12" i="2"/>
  <c r="AT76" i="3"/>
  <c r="AW12" i="2"/>
  <c r="AW88" i="2"/>
  <c r="AS76" i="3"/>
  <c r="AV12" i="2"/>
  <c r="AR76" i="3"/>
  <c r="AU12" i="2"/>
  <c r="AQ76" i="3"/>
  <c r="AT12" i="2"/>
  <c r="AP76" i="3"/>
  <c r="AS12" i="2"/>
  <c r="AS88" i="2"/>
  <c r="AO76" i="3"/>
  <c r="AR12" i="2"/>
  <c r="AN76" i="3"/>
  <c r="AQ12" i="2"/>
  <c r="AM76" i="3"/>
  <c r="AP12" i="2"/>
  <c r="AL76" i="3"/>
  <c r="AO12" i="2"/>
  <c r="AO88" i="2"/>
  <c r="AK76" i="3"/>
  <c r="AN12" i="2"/>
  <c r="AJ76" i="3"/>
  <c r="AM12" i="2"/>
  <c r="AI76" i="3"/>
  <c r="AL12" i="2"/>
  <c r="AH76" i="3"/>
  <c r="AK12" i="2"/>
  <c r="AK88" i="2"/>
  <c r="AG76" i="3"/>
  <c r="AJ12" i="2"/>
  <c r="AF76" i="3"/>
  <c r="AI12" i="2"/>
  <c r="AE76" i="3"/>
  <c r="AH12" i="2"/>
  <c r="AD76" i="3"/>
  <c r="AG12" i="2"/>
  <c r="AG88" i="2"/>
  <c r="AC76" i="3"/>
  <c r="AF12" i="2"/>
  <c r="AB76" i="3"/>
  <c r="AE12" i="2"/>
  <c r="AA76" i="3"/>
  <c r="AD12" i="2"/>
  <c r="Z76" i="3"/>
  <c r="AC12" i="2"/>
  <c r="AC88" i="2"/>
  <c r="Y76" i="3"/>
  <c r="AB12" i="2"/>
  <c r="X76" i="3"/>
  <c r="AA12" i="2"/>
  <c r="W76" i="3"/>
  <c r="Z12" i="2"/>
  <c r="V76" i="3"/>
  <c r="Y12" i="2"/>
  <c r="Y88" i="2"/>
  <c r="U76" i="3"/>
  <c r="X12" i="2"/>
  <c r="T76" i="3"/>
  <c r="W12" i="2"/>
  <c r="S76" i="3"/>
  <c r="V12" i="2"/>
  <c r="R76" i="3"/>
  <c r="U12" i="2"/>
  <c r="Q76" i="3"/>
  <c r="T12" i="2"/>
  <c r="P76" i="3"/>
  <c r="S12" i="2"/>
  <c r="O76" i="3"/>
  <c r="R12" i="2"/>
  <c r="N76" i="3"/>
  <c r="Q12" i="2"/>
  <c r="Q88" i="2"/>
  <c r="M76" i="3"/>
  <c r="P12" i="2"/>
  <c r="L76" i="3"/>
  <c r="O12" i="2"/>
  <c r="K76" i="3"/>
  <c r="N12" i="2"/>
  <c r="J76" i="3"/>
  <c r="M12" i="2"/>
  <c r="M88" i="2"/>
  <c r="I76" i="3"/>
  <c r="L12" i="2"/>
  <c r="H76" i="3"/>
  <c r="K12" i="2"/>
  <c r="G76" i="3"/>
  <c r="J12" i="2"/>
  <c r="BB75" i="3"/>
  <c r="BE11" i="2"/>
  <c r="BE87" i="2"/>
  <c r="BA75" i="3"/>
  <c r="BD11" i="2"/>
  <c r="AZ75" i="3"/>
  <c r="BC11" i="2"/>
  <c r="AY75" i="3"/>
  <c r="BB11" i="2"/>
  <c r="BB87" i="2"/>
  <c r="AX75" i="3"/>
  <c r="BA11" i="2"/>
  <c r="BA87" i="2"/>
  <c r="AW75" i="3"/>
  <c r="AZ11" i="2"/>
  <c r="AV75" i="3"/>
  <c r="AY11" i="2"/>
  <c r="AU75" i="3"/>
  <c r="AX11" i="2"/>
  <c r="AX87" i="2"/>
  <c r="AT75" i="3"/>
  <c r="AW11" i="2"/>
  <c r="AW87" i="2"/>
  <c r="AS75" i="3"/>
  <c r="AV11" i="2"/>
  <c r="AR75" i="3"/>
  <c r="AU11" i="2"/>
  <c r="AQ75" i="3"/>
  <c r="AT11" i="2"/>
  <c r="AT87" i="2"/>
  <c r="AP75" i="3"/>
  <c r="AS11" i="2"/>
  <c r="AS87" i="2"/>
  <c r="AO75" i="3"/>
  <c r="AR11" i="2"/>
  <c r="AN75" i="3"/>
  <c r="AQ11" i="2"/>
  <c r="AM75" i="3"/>
  <c r="AP11" i="2"/>
  <c r="AP87" i="2"/>
  <c r="AL75" i="3"/>
  <c r="AO11" i="2"/>
  <c r="AO87" i="2"/>
  <c r="AK75" i="3"/>
  <c r="AN11" i="2"/>
  <c r="AJ75" i="3"/>
  <c r="AM11" i="2"/>
  <c r="AI75" i="3"/>
  <c r="AL11" i="2"/>
  <c r="AL87" i="2"/>
  <c r="AH75" i="3"/>
  <c r="AK11" i="2"/>
  <c r="AK87" i="2"/>
  <c r="AG75" i="3"/>
  <c r="AJ11" i="2"/>
  <c r="AF75" i="3"/>
  <c r="AI11" i="2"/>
  <c r="AE75" i="3"/>
  <c r="AH11" i="2"/>
  <c r="AH87" i="2"/>
  <c r="AD75" i="3"/>
  <c r="AG11" i="2"/>
  <c r="AG87" i="2"/>
  <c r="AC75" i="3"/>
  <c r="AF11" i="2"/>
  <c r="AB75" i="3"/>
  <c r="AE11" i="2"/>
  <c r="AA75" i="3"/>
  <c r="AD11" i="2"/>
  <c r="AD87" i="2"/>
  <c r="Z75" i="3"/>
  <c r="AC11" i="2"/>
  <c r="AC87" i="2"/>
  <c r="Y75" i="3"/>
  <c r="AB11" i="2"/>
  <c r="X75" i="3"/>
  <c r="AA11" i="2"/>
  <c r="W75" i="3"/>
  <c r="Z11" i="2"/>
  <c r="Z87" i="2"/>
  <c r="V75" i="3"/>
  <c r="Y11" i="2"/>
  <c r="Y87" i="2"/>
  <c r="U75" i="3"/>
  <c r="X11" i="2"/>
  <c r="T75" i="3"/>
  <c r="W11" i="2"/>
  <c r="S75" i="3"/>
  <c r="V11" i="2"/>
  <c r="V87" i="2"/>
  <c r="R75" i="3"/>
  <c r="U11" i="2"/>
  <c r="U87" i="2"/>
  <c r="Q75" i="3"/>
  <c r="T11" i="2"/>
  <c r="P75" i="3"/>
  <c r="S11" i="2"/>
  <c r="O75" i="3"/>
  <c r="R11" i="2"/>
  <c r="R87" i="2"/>
  <c r="N75" i="3"/>
  <c r="Q11" i="2"/>
  <c r="Q87" i="2"/>
  <c r="M75" i="3"/>
  <c r="P11" i="2"/>
  <c r="L75" i="3"/>
  <c r="O11" i="2"/>
  <c r="K75" i="3"/>
  <c r="N11" i="2"/>
  <c r="N87" i="2"/>
  <c r="J75" i="3"/>
  <c r="M11" i="2"/>
  <c r="M87" i="2"/>
  <c r="I75" i="3"/>
  <c r="L11" i="2"/>
  <c r="H75" i="3"/>
  <c r="K11" i="2"/>
  <c r="G75" i="3"/>
  <c r="BB74" i="3"/>
  <c r="BE10" i="2"/>
  <c r="BE86" i="2"/>
  <c r="BA74" i="3"/>
  <c r="BD10" i="2"/>
  <c r="AZ74" i="3"/>
  <c r="BC10" i="2"/>
  <c r="AY74" i="3"/>
  <c r="BB10" i="2"/>
  <c r="AX74" i="3"/>
  <c r="BA10" i="2"/>
  <c r="BA86" i="2"/>
  <c r="AW74" i="3"/>
  <c r="AZ10" i="2"/>
  <c r="AV74" i="3"/>
  <c r="AY10" i="2"/>
  <c r="AU74" i="3"/>
  <c r="AX10" i="2"/>
  <c r="AT74" i="3"/>
  <c r="AW10" i="2"/>
  <c r="AW86" i="2"/>
  <c r="AS74" i="3"/>
  <c r="AV10" i="2"/>
  <c r="AR74" i="3"/>
  <c r="AU10" i="2"/>
  <c r="AQ74" i="3"/>
  <c r="AT10" i="2"/>
  <c r="AP74" i="3"/>
  <c r="AS10" i="2"/>
  <c r="AS86" i="2"/>
  <c r="AO74" i="3"/>
  <c r="AR10" i="2"/>
  <c r="AN74" i="3"/>
  <c r="AQ10" i="2"/>
  <c r="AM74" i="3"/>
  <c r="AP10" i="2"/>
  <c r="AL74" i="3"/>
  <c r="AO10" i="2"/>
  <c r="AO86" i="2"/>
  <c r="AK74" i="3"/>
  <c r="AN10" i="2"/>
  <c r="AJ74" i="3"/>
  <c r="AM10" i="2"/>
  <c r="AI74" i="3"/>
  <c r="AL10" i="2"/>
  <c r="AH74" i="3"/>
  <c r="AK10" i="2"/>
  <c r="AK86" i="2"/>
  <c r="AG74" i="3"/>
  <c r="AJ10" i="2"/>
  <c r="AF74" i="3"/>
  <c r="AI10" i="2"/>
  <c r="AE74" i="3"/>
  <c r="AH10" i="2"/>
  <c r="AD74" i="3"/>
  <c r="AG10" i="2"/>
  <c r="AG86" i="2"/>
  <c r="AC74" i="3"/>
  <c r="AF10" i="2"/>
  <c r="AB74" i="3"/>
  <c r="AE10" i="2"/>
  <c r="AA74" i="3"/>
  <c r="AD10" i="2"/>
  <c r="Z74" i="3"/>
  <c r="AC10" i="2"/>
  <c r="AC86" i="2"/>
  <c r="Y74" i="3"/>
  <c r="AB10" i="2"/>
  <c r="X74" i="3"/>
  <c r="AA10" i="2"/>
  <c r="W74" i="3"/>
  <c r="Z10" i="2"/>
  <c r="V74" i="3"/>
  <c r="Y10" i="2"/>
  <c r="Y86" i="2"/>
  <c r="U74" i="3"/>
  <c r="X10" i="2"/>
  <c r="T74" i="3"/>
  <c r="W10" i="2"/>
  <c r="S74" i="3"/>
  <c r="V10" i="2"/>
  <c r="R74" i="3"/>
  <c r="U10" i="2"/>
  <c r="U86" i="2"/>
  <c r="Q74" i="3"/>
  <c r="T10" i="2"/>
  <c r="P74" i="3"/>
  <c r="S10" i="2"/>
  <c r="O74" i="3"/>
  <c r="R10" i="2"/>
  <c r="N74" i="3"/>
  <c r="Q10" i="2"/>
  <c r="Q86" i="2"/>
  <c r="M74" i="3"/>
  <c r="P10" i="2"/>
  <c r="L74" i="3"/>
  <c r="O10" i="2"/>
  <c r="K74" i="3"/>
  <c r="N10" i="2"/>
  <c r="J74" i="3"/>
  <c r="M10" i="2"/>
  <c r="M86" i="2"/>
  <c r="I74" i="3"/>
  <c r="L10" i="2"/>
  <c r="H74" i="3"/>
  <c r="K10" i="2"/>
  <c r="G74" i="3"/>
  <c r="BB73" i="3"/>
  <c r="BE9" i="2"/>
  <c r="BE85" i="2"/>
  <c r="BA73" i="3"/>
  <c r="BD9" i="2"/>
  <c r="AZ73" i="3"/>
  <c r="BC9" i="2"/>
  <c r="AY73" i="3"/>
  <c r="BB9" i="2"/>
  <c r="AX73" i="3"/>
  <c r="BA9" i="2"/>
  <c r="BA85" i="2"/>
  <c r="AW73" i="3"/>
  <c r="AZ9" i="2"/>
  <c r="AV73" i="3"/>
  <c r="AY9" i="2"/>
  <c r="AU73" i="3"/>
  <c r="AX9" i="2"/>
  <c r="AX85" i="2"/>
  <c r="AT73" i="3"/>
  <c r="AW9" i="2"/>
  <c r="AW85" i="2"/>
  <c r="AS73" i="3"/>
  <c r="AV9" i="2"/>
  <c r="AR73" i="3"/>
  <c r="AU9" i="2"/>
  <c r="AQ73" i="3"/>
  <c r="AT9" i="2"/>
  <c r="AP73" i="3"/>
  <c r="AS9" i="2"/>
  <c r="AS85" i="2"/>
  <c r="AO73" i="3"/>
  <c r="AR9" i="2"/>
  <c r="AN73" i="3"/>
  <c r="AQ9" i="2"/>
  <c r="AM73" i="3"/>
  <c r="AP9" i="2"/>
  <c r="AL73" i="3"/>
  <c r="AO9" i="2"/>
  <c r="AO85" i="2"/>
  <c r="AK73" i="3"/>
  <c r="AN9" i="2"/>
  <c r="AJ73" i="3"/>
  <c r="AM9" i="2"/>
  <c r="AI73" i="3"/>
  <c r="AL9" i="2"/>
  <c r="AH73" i="3"/>
  <c r="AK9" i="2"/>
  <c r="AK85" i="2"/>
  <c r="AG73" i="3"/>
  <c r="AJ9" i="2"/>
  <c r="AF73" i="3"/>
  <c r="AI9" i="2"/>
  <c r="AE73" i="3"/>
  <c r="AH9" i="2"/>
  <c r="AD73" i="3"/>
  <c r="AG9" i="2"/>
  <c r="AG85" i="2"/>
  <c r="AC73" i="3"/>
  <c r="AF9" i="2"/>
  <c r="AB73" i="3"/>
  <c r="AE9" i="2"/>
  <c r="AA73" i="3"/>
  <c r="AD9" i="2"/>
  <c r="Z73" i="3"/>
  <c r="AC9" i="2"/>
  <c r="AC85" i="2"/>
  <c r="Y73" i="3"/>
  <c r="AB9" i="2"/>
  <c r="X73" i="3"/>
  <c r="AA9" i="2"/>
  <c r="W73" i="3"/>
  <c r="Z9" i="2"/>
  <c r="V73" i="3"/>
  <c r="Y9" i="2"/>
  <c r="Y85" i="2"/>
  <c r="U73" i="3"/>
  <c r="X9" i="2"/>
  <c r="T73" i="3"/>
  <c r="W9" i="2"/>
  <c r="S73" i="3"/>
  <c r="V9" i="2"/>
  <c r="R73" i="3"/>
  <c r="U9" i="2"/>
  <c r="U85" i="2"/>
  <c r="Q73" i="3"/>
  <c r="T9" i="2"/>
  <c r="P73" i="3"/>
  <c r="S9" i="2"/>
  <c r="O73" i="3"/>
  <c r="R9" i="2"/>
  <c r="N73" i="3"/>
  <c r="Q9" i="2"/>
  <c r="Q85" i="2"/>
  <c r="M73" i="3"/>
  <c r="P9" i="2"/>
  <c r="L73" i="3"/>
  <c r="O9" i="2"/>
  <c r="K73" i="3"/>
  <c r="N9" i="2"/>
  <c r="J73" i="3"/>
  <c r="M9" i="2"/>
  <c r="M85" i="2"/>
  <c r="I73" i="3"/>
  <c r="L9" i="2"/>
  <c r="H73" i="3"/>
  <c r="K9" i="2"/>
  <c r="G73" i="3"/>
  <c r="J9" i="2"/>
  <c r="BB72" i="3"/>
  <c r="BE8" i="2"/>
  <c r="BE84" i="2"/>
  <c r="BA72" i="3"/>
  <c r="BD8" i="2"/>
  <c r="AZ72" i="3"/>
  <c r="BC8" i="2"/>
  <c r="AY72" i="3"/>
  <c r="BB8" i="2"/>
  <c r="AX72" i="3"/>
  <c r="BA8" i="2"/>
  <c r="BA84" i="2"/>
  <c r="AW72" i="3"/>
  <c r="AZ8" i="2"/>
  <c r="AV72" i="3"/>
  <c r="AY8" i="2"/>
  <c r="AU72" i="3"/>
  <c r="AX8" i="2"/>
  <c r="AT72" i="3"/>
  <c r="AW8" i="2"/>
  <c r="AW84" i="2"/>
  <c r="AS72" i="3"/>
  <c r="AV8" i="2"/>
  <c r="AR72" i="3"/>
  <c r="AU8" i="2"/>
  <c r="AQ72" i="3"/>
  <c r="AT8" i="2"/>
  <c r="AP72" i="3"/>
  <c r="AS8" i="2"/>
  <c r="AS84" i="2"/>
  <c r="AO72" i="3"/>
  <c r="AR8" i="2"/>
  <c r="AN72" i="3"/>
  <c r="AQ8" i="2"/>
  <c r="AM72" i="3"/>
  <c r="AP8" i="2"/>
  <c r="AL72" i="3"/>
  <c r="AO8" i="2"/>
  <c r="AO84" i="2"/>
  <c r="AK72" i="3"/>
  <c r="AN8" i="2"/>
  <c r="AJ72" i="3"/>
  <c r="AM8" i="2"/>
  <c r="AI72" i="3"/>
  <c r="AL8" i="2"/>
  <c r="AH72" i="3"/>
  <c r="AK8" i="2"/>
  <c r="AK84" i="2"/>
  <c r="AG72" i="3"/>
  <c r="AJ8" i="2"/>
  <c r="AF72" i="3"/>
  <c r="AI8" i="2"/>
  <c r="AE72" i="3"/>
  <c r="AH8" i="2"/>
  <c r="AD72" i="3"/>
  <c r="AG8" i="2"/>
  <c r="AC72" i="3"/>
  <c r="AF8" i="2"/>
  <c r="AB72" i="3"/>
  <c r="AE8" i="2"/>
  <c r="AA72" i="3"/>
  <c r="AD8" i="2"/>
  <c r="Z72" i="3"/>
  <c r="AC8" i="2"/>
  <c r="AC84" i="2"/>
  <c r="Y72" i="3"/>
  <c r="AB8" i="2"/>
  <c r="X72" i="3"/>
  <c r="AA8" i="2"/>
  <c r="W72" i="3"/>
  <c r="Z8" i="2"/>
  <c r="V72" i="3"/>
  <c r="Y8" i="2"/>
  <c r="Y84" i="2"/>
  <c r="U72" i="3"/>
  <c r="X8" i="2"/>
  <c r="T72" i="3"/>
  <c r="W8" i="2"/>
  <c r="S72" i="3"/>
  <c r="V8" i="2"/>
  <c r="R72" i="3"/>
  <c r="U8" i="2"/>
  <c r="U84" i="2"/>
  <c r="Q72" i="3"/>
  <c r="T8" i="2"/>
  <c r="P72" i="3"/>
  <c r="S8" i="2"/>
  <c r="O72" i="3"/>
  <c r="R8" i="2"/>
  <c r="N72" i="3"/>
  <c r="Q8" i="2"/>
  <c r="M72" i="3"/>
  <c r="P8" i="2"/>
  <c r="L72" i="3"/>
  <c r="O8" i="2"/>
  <c r="K72" i="3"/>
  <c r="N8" i="2"/>
  <c r="J72" i="3"/>
  <c r="M8" i="2"/>
  <c r="M84" i="2"/>
  <c r="I72" i="3"/>
  <c r="L8" i="2"/>
  <c r="H72" i="3"/>
  <c r="K8" i="2"/>
  <c r="G72" i="3"/>
  <c r="BB71" i="3"/>
  <c r="BA71" i="3"/>
  <c r="BA78" i="3"/>
  <c r="AZ71" i="3"/>
  <c r="AY71" i="3"/>
  <c r="AX71" i="3"/>
  <c r="AW71" i="3"/>
  <c r="AW78" i="3"/>
  <c r="AV71" i="3"/>
  <c r="AU71" i="3"/>
  <c r="AT71" i="3"/>
  <c r="AS71" i="3"/>
  <c r="AS78" i="3"/>
  <c r="AR71" i="3"/>
  <c r="AQ71" i="3"/>
  <c r="AP71" i="3"/>
  <c r="AO71" i="3"/>
  <c r="AO78" i="3"/>
  <c r="AN71" i="3"/>
  <c r="AM71" i="3"/>
  <c r="AL71" i="3"/>
  <c r="AK71" i="3"/>
  <c r="AK78" i="3"/>
  <c r="AJ71" i="3"/>
  <c r="AI71" i="3"/>
  <c r="AH71" i="3"/>
  <c r="AG71" i="3"/>
  <c r="AJ7" i="2"/>
  <c r="AF71" i="3"/>
  <c r="AE71" i="3"/>
  <c r="AD71" i="3"/>
  <c r="AC71" i="3"/>
  <c r="AC78" i="3"/>
  <c r="AB71" i="3"/>
  <c r="AA71" i="3"/>
  <c r="Z71" i="3"/>
  <c r="Y71" i="3"/>
  <c r="Y78" i="3"/>
  <c r="X71" i="3"/>
  <c r="W71" i="3"/>
  <c r="V71" i="3"/>
  <c r="U71" i="3"/>
  <c r="U78" i="3"/>
  <c r="T71" i="3"/>
  <c r="S71" i="3"/>
  <c r="R71" i="3"/>
  <c r="Q71" i="3"/>
  <c r="Q78" i="3"/>
  <c r="P71" i="3"/>
  <c r="O71" i="3"/>
  <c r="N71" i="3"/>
  <c r="M71" i="3"/>
  <c r="M78" i="3"/>
  <c r="L71" i="3"/>
  <c r="K71" i="3"/>
  <c r="J71" i="3"/>
  <c r="I71" i="3"/>
  <c r="I78" i="3"/>
  <c r="H71" i="3"/>
  <c r="G71" i="3"/>
  <c r="BB68" i="3"/>
  <c r="BA68" i="3"/>
  <c r="BA79" i="3"/>
  <c r="AZ68" i="3"/>
  <c r="AY68" i="3"/>
  <c r="AX68" i="3"/>
  <c r="AW68" i="3"/>
  <c r="AW79" i="3"/>
  <c r="AV68" i="3"/>
  <c r="AU68" i="3"/>
  <c r="AT68" i="3"/>
  <c r="AS68" i="3"/>
  <c r="AS79" i="3"/>
  <c r="AR68" i="3"/>
  <c r="AQ68" i="3"/>
  <c r="AP68" i="3"/>
  <c r="AO68" i="3"/>
  <c r="AO79" i="3"/>
  <c r="AN68" i="3"/>
  <c r="AM68" i="3"/>
  <c r="AL68" i="3"/>
  <c r="AK68" i="3"/>
  <c r="AK79" i="3"/>
  <c r="AJ68" i="3"/>
  <c r="AI68" i="3"/>
  <c r="AH68" i="3"/>
  <c r="AG68" i="3"/>
  <c r="AF68" i="3"/>
  <c r="AE68" i="3"/>
  <c r="AD68" i="3"/>
  <c r="AC68" i="3"/>
  <c r="AC79" i="3"/>
  <c r="AB68" i="3"/>
  <c r="AA68" i="3"/>
  <c r="Z68" i="3"/>
  <c r="Y68" i="3"/>
  <c r="Y79" i="3"/>
  <c r="X68" i="3"/>
  <c r="W68" i="3"/>
  <c r="V68" i="3"/>
  <c r="U68" i="3"/>
  <c r="U79" i="3"/>
  <c r="T68" i="3"/>
  <c r="S68" i="3"/>
  <c r="R68" i="3"/>
  <c r="Q68" i="3"/>
  <c r="Q79" i="3"/>
  <c r="P68" i="3"/>
  <c r="O68" i="3"/>
  <c r="N68" i="3"/>
  <c r="M68" i="3"/>
  <c r="M79" i="3"/>
  <c r="L68" i="3"/>
  <c r="K68" i="3"/>
  <c r="J68" i="3"/>
  <c r="I68" i="3"/>
  <c r="I79" i="3"/>
  <c r="H68" i="3"/>
  <c r="G68" i="3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H2264" i="1"/>
  <c r="H2265" i="1"/>
  <c r="H2266" i="1"/>
  <c r="H2267" i="1"/>
  <c r="H2268" i="1"/>
  <c r="V2271" i="1"/>
  <c r="V2272" i="1"/>
  <c r="AL2271" i="1"/>
  <c r="AL2272" i="1"/>
  <c r="AP2271" i="1"/>
  <c r="AP2272" i="1"/>
  <c r="BB2271" i="1"/>
  <c r="BB2272" i="1"/>
  <c r="H2269" i="1"/>
  <c r="H2270" i="1"/>
  <c r="J2271" i="1"/>
  <c r="J2272" i="1"/>
  <c r="N2271" i="1"/>
  <c r="R2271" i="1"/>
  <c r="R2272" i="1"/>
  <c r="Z2271" i="1"/>
  <c r="Z2272" i="1"/>
  <c r="AD2271" i="1"/>
  <c r="AD2272" i="1"/>
  <c r="AH2271" i="1"/>
  <c r="AH2272" i="1"/>
  <c r="AT2271" i="1"/>
  <c r="AT2272" i="1"/>
  <c r="AX2271" i="1"/>
  <c r="AX2272" i="1"/>
  <c r="G2265" i="1"/>
  <c r="G2266" i="1"/>
  <c r="G2276" i="1"/>
  <c r="G2267" i="1"/>
  <c r="G2277" i="1"/>
  <c r="G2268" i="1"/>
  <c r="G2269" i="1"/>
  <c r="G2270" i="1"/>
  <c r="G2280" i="1"/>
  <c r="G2264" i="1"/>
  <c r="G2274" i="1"/>
  <c r="G66" i="4"/>
  <c r="G67" i="4"/>
  <c r="J16" i="2"/>
  <c r="F16" i="2"/>
  <c r="H66" i="4"/>
  <c r="H67" i="4"/>
  <c r="K16" i="2"/>
  <c r="I66" i="4"/>
  <c r="I67" i="4"/>
  <c r="L16" i="2"/>
  <c r="J66" i="4"/>
  <c r="J67" i="4"/>
  <c r="M16" i="2"/>
  <c r="K66" i="4"/>
  <c r="K67" i="4"/>
  <c r="N16" i="2"/>
  <c r="L66" i="4"/>
  <c r="L67" i="4"/>
  <c r="O16" i="2"/>
  <c r="M66" i="4"/>
  <c r="M67" i="4"/>
  <c r="P16" i="2"/>
  <c r="N66" i="4"/>
  <c r="N67" i="4"/>
  <c r="Q16" i="2"/>
  <c r="O66" i="4"/>
  <c r="O67" i="4"/>
  <c r="R16" i="2"/>
  <c r="P66" i="4"/>
  <c r="P67" i="4"/>
  <c r="S16" i="2"/>
  <c r="Q66" i="4"/>
  <c r="Q67" i="4"/>
  <c r="T16" i="2"/>
  <c r="R66" i="4"/>
  <c r="R67" i="4"/>
  <c r="U16" i="2"/>
  <c r="S66" i="4"/>
  <c r="S67" i="4"/>
  <c r="V16" i="2"/>
  <c r="T66" i="4"/>
  <c r="T67" i="4"/>
  <c r="W16" i="2"/>
  <c r="U66" i="4"/>
  <c r="U67" i="4"/>
  <c r="X16" i="2"/>
  <c r="V66" i="4"/>
  <c r="V67" i="4"/>
  <c r="Y16" i="2"/>
  <c r="W66" i="4"/>
  <c r="W67" i="4"/>
  <c r="Z16" i="2"/>
  <c r="X66" i="4"/>
  <c r="X67" i="4"/>
  <c r="AA16" i="2"/>
  <c r="Y66" i="4"/>
  <c r="Y67" i="4"/>
  <c r="AB16" i="2"/>
  <c r="Z66" i="4"/>
  <c r="Z67" i="4"/>
  <c r="AC16" i="2"/>
  <c r="AA66" i="4"/>
  <c r="AA67" i="4"/>
  <c r="AD16" i="2"/>
  <c r="AB66" i="4"/>
  <c r="AB67" i="4"/>
  <c r="AE16" i="2"/>
  <c r="AC66" i="4"/>
  <c r="AC67" i="4"/>
  <c r="AF16" i="2"/>
  <c r="AD66" i="4"/>
  <c r="AD67" i="4"/>
  <c r="AG16" i="2"/>
  <c r="AE66" i="4"/>
  <c r="AE67" i="4"/>
  <c r="AH16" i="2"/>
  <c r="AF66" i="4"/>
  <c r="AF67" i="4"/>
  <c r="AI16" i="2"/>
  <c r="AG66" i="4"/>
  <c r="AG67" i="4"/>
  <c r="AJ16" i="2"/>
  <c r="AH66" i="4"/>
  <c r="AH67" i="4"/>
  <c r="AK16" i="2"/>
  <c r="AI66" i="4"/>
  <c r="AI67" i="4"/>
  <c r="AL16" i="2"/>
  <c r="AJ66" i="4"/>
  <c r="AJ67" i="4"/>
  <c r="AM16" i="2"/>
  <c r="AK66" i="4"/>
  <c r="AK67" i="4"/>
  <c r="AN16" i="2"/>
  <c r="AL66" i="4"/>
  <c r="AL67" i="4"/>
  <c r="AO16" i="2"/>
  <c r="AM66" i="4"/>
  <c r="AM67" i="4"/>
  <c r="AP16" i="2"/>
  <c r="AN66" i="4"/>
  <c r="AN67" i="4"/>
  <c r="AQ16" i="2"/>
  <c r="AO66" i="4"/>
  <c r="AO67" i="4"/>
  <c r="AR16" i="2"/>
  <c r="AP66" i="4"/>
  <c r="AP67" i="4"/>
  <c r="AS16" i="2"/>
  <c r="AQ66" i="4"/>
  <c r="AQ67" i="4"/>
  <c r="AT16" i="2"/>
  <c r="AR66" i="4"/>
  <c r="AR67" i="4"/>
  <c r="AU16" i="2"/>
  <c r="AS66" i="4"/>
  <c r="AS67" i="4"/>
  <c r="AV16" i="2"/>
  <c r="AT66" i="4"/>
  <c r="AT67" i="4"/>
  <c r="AW16" i="2"/>
  <c r="AU66" i="4"/>
  <c r="AU67" i="4"/>
  <c r="AX16" i="2"/>
  <c r="AV66" i="4"/>
  <c r="AV67" i="4"/>
  <c r="AY16" i="2"/>
  <c r="AW66" i="4"/>
  <c r="AW67" i="4"/>
  <c r="AZ16" i="2"/>
  <c r="AX66" i="4"/>
  <c r="AX67" i="4"/>
  <c r="BA16" i="2"/>
  <c r="AY66" i="4"/>
  <c r="AY67" i="4"/>
  <c r="BB16" i="2"/>
  <c r="AZ66" i="4"/>
  <c r="AZ67" i="4"/>
  <c r="BC16" i="2"/>
  <c r="BA66" i="4"/>
  <c r="BA67" i="4"/>
  <c r="BD16" i="2"/>
  <c r="BB66" i="4"/>
  <c r="BB67" i="4"/>
  <c r="BE16" i="2"/>
  <c r="J17" i="2"/>
  <c r="F17" i="2"/>
  <c r="J18" i="2"/>
  <c r="BG18" i="2"/>
  <c r="F18" i="2"/>
  <c r="J19" i="2"/>
  <c r="F19" i="2"/>
  <c r="J20" i="2"/>
  <c r="F20" i="2"/>
  <c r="J21" i="2"/>
  <c r="F21" i="2"/>
  <c r="J22" i="2"/>
  <c r="BG22" i="2"/>
  <c r="F22" i="2"/>
  <c r="G1053" i="5"/>
  <c r="G1054" i="5"/>
  <c r="J25" i="2"/>
  <c r="F25" i="2"/>
  <c r="H1053" i="5"/>
  <c r="K25" i="2"/>
  <c r="I1053" i="5"/>
  <c r="I1054" i="5"/>
  <c r="L25" i="2"/>
  <c r="J1053" i="5"/>
  <c r="J1054" i="5"/>
  <c r="M25" i="2"/>
  <c r="K1053" i="5"/>
  <c r="K1054" i="5"/>
  <c r="N25" i="2"/>
  <c r="L1053" i="5"/>
  <c r="O25" i="2"/>
  <c r="M1053" i="5"/>
  <c r="M1054" i="5"/>
  <c r="P25" i="2"/>
  <c r="N1053" i="5"/>
  <c r="N1054" i="5"/>
  <c r="Q25" i="2"/>
  <c r="O1053" i="5"/>
  <c r="O1054" i="5"/>
  <c r="R25" i="2"/>
  <c r="P1053" i="5"/>
  <c r="S25" i="2"/>
  <c r="Q1053" i="5"/>
  <c r="Q1054" i="5"/>
  <c r="T25" i="2"/>
  <c r="R1053" i="5"/>
  <c r="R1054" i="5"/>
  <c r="U25" i="2"/>
  <c r="S1053" i="5"/>
  <c r="S1054" i="5"/>
  <c r="V25" i="2"/>
  <c r="T1053" i="5"/>
  <c r="W25" i="2"/>
  <c r="U1053" i="5"/>
  <c r="U1054" i="5"/>
  <c r="X25" i="2"/>
  <c r="V1053" i="5"/>
  <c r="V1054" i="5"/>
  <c r="Y25" i="2"/>
  <c r="W1053" i="5"/>
  <c r="W1054" i="5"/>
  <c r="Z25" i="2"/>
  <c r="X1053" i="5"/>
  <c r="AA25" i="2"/>
  <c r="Y1053" i="5"/>
  <c r="Y1054" i="5"/>
  <c r="AB25" i="2"/>
  <c r="Z1053" i="5"/>
  <c r="Z1054" i="5"/>
  <c r="AC25" i="2"/>
  <c r="AA1053" i="5"/>
  <c r="AA1054" i="5"/>
  <c r="AD25" i="2"/>
  <c r="AB1053" i="5"/>
  <c r="AE25" i="2"/>
  <c r="AC1053" i="5"/>
  <c r="AC1054" i="5"/>
  <c r="AF25" i="2"/>
  <c r="AD1053" i="5"/>
  <c r="AD1054" i="5"/>
  <c r="AG25" i="2"/>
  <c r="AE1053" i="5"/>
  <c r="AE1054" i="5"/>
  <c r="AH25" i="2"/>
  <c r="AF1053" i="5"/>
  <c r="AI25" i="2"/>
  <c r="AG1053" i="5"/>
  <c r="AG1054" i="5"/>
  <c r="AJ25" i="2"/>
  <c r="AH1053" i="5"/>
  <c r="AH1054" i="5"/>
  <c r="AK25" i="2"/>
  <c r="AI1053" i="5"/>
  <c r="AI1054" i="5"/>
  <c r="AL25" i="2"/>
  <c r="AJ1053" i="5"/>
  <c r="AM25" i="2"/>
  <c r="AK1053" i="5"/>
  <c r="AK1054" i="5"/>
  <c r="AN25" i="2"/>
  <c r="AL1053" i="5"/>
  <c r="AL1054" i="5"/>
  <c r="AO25" i="2"/>
  <c r="AM1053" i="5"/>
  <c r="AM1054" i="5"/>
  <c r="AP25" i="2"/>
  <c r="AN1053" i="5"/>
  <c r="AQ25" i="2"/>
  <c r="AO1053" i="5"/>
  <c r="AO1054" i="5"/>
  <c r="AR25" i="2"/>
  <c r="AP1053" i="5"/>
  <c r="AP1054" i="5"/>
  <c r="AS25" i="2"/>
  <c r="AQ1053" i="5"/>
  <c r="AQ1054" i="5"/>
  <c r="AT25" i="2"/>
  <c r="AR1053" i="5"/>
  <c r="AU25" i="2"/>
  <c r="AS1053" i="5"/>
  <c r="AS1054" i="5"/>
  <c r="AV25" i="2"/>
  <c r="AT1053" i="5"/>
  <c r="AT1054" i="5"/>
  <c r="AW25" i="2"/>
  <c r="AU1053" i="5"/>
  <c r="AU1054" i="5"/>
  <c r="AX25" i="2"/>
  <c r="AV1053" i="5"/>
  <c r="AY25" i="2"/>
  <c r="AW1053" i="5"/>
  <c r="AW1054" i="5"/>
  <c r="AZ25" i="2"/>
  <c r="AX1053" i="5"/>
  <c r="AX1054" i="5"/>
  <c r="BA25" i="2"/>
  <c r="AY1053" i="5"/>
  <c r="AY1054" i="5"/>
  <c r="BB25" i="2"/>
  <c r="AZ1053" i="5"/>
  <c r="BC25" i="2"/>
  <c r="BA1053" i="5"/>
  <c r="BA1054" i="5"/>
  <c r="BD25" i="2"/>
  <c r="BB1053" i="5"/>
  <c r="BB1054" i="5"/>
  <c r="BE25" i="2"/>
  <c r="J26" i="2"/>
  <c r="BG26" i="2"/>
  <c r="F26" i="2"/>
  <c r="J27" i="2"/>
  <c r="F27" i="2"/>
  <c r="J28" i="2"/>
  <c r="F28" i="2"/>
  <c r="J29" i="2"/>
  <c r="F29" i="2"/>
  <c r="J30" i="2"/>
  <c r="BG30" i="2"/>
  <c r="F30" i="2"/>
  <c r="J31" i="2"/>
  <c r="F31" i="2"/>
  <c r="G418" i="6"/>
  <c r="G419" i="6"/>
  <c r="J34" i="2"/>
  <c r="F34" i="2"/>
  <c r="H418" i="6"/>
  <c r="H419" i="6"/>
  <c r="K34" i="2"/>
  <c r="I418" i="6"/>
  <c r="I419" i="6"/>
  <c r="L34" i="2"/>
  <c r="J418" i="6"/>
  <c r="J419" i="6"/>
  <c r="M34" i="2"/>
  <c r="K418" i="6"/>
  <c r="K419" i="6"/>
  <c r="N34" i="2"/>
  <c r="L418" i="6"/>
  <c r="L419" i="6"/>
  <c r="O34" i="2"/>
  <c r="M418" i="6"/>
  <c r="M419" i="6"/>
  <c r="P34" i="2"/>
  <c r="N418" i="6"/>
  <c r="N419" i="6"/>
  <c r="Q34" i="2"/>
  <c r="O418" i="6"/>
  <c r="O419" i="6"/>
  <c r="R34" i="2"/>
  <c r="P418" i="6"/>
  <c r="P419" i="6"/>
  <c r="S34" i="2"/>
  <c r="Q418" i="6"/>
  <c r="Q419" i="6"/>
  <c r="T34" i="2"/>
  <c r="R418" i="6"/>
  <c r="R419" i="6"/>
  <c r="U34" i="2"/>
  <c r="S418" i="6"/>
  <c r="S419" i="6"/>
  <c r="V34" i="2"/>
  <c r="T418" i="6"/>
  <c r="W34" i="2"/>
  <c r="U418" i="6"/>
  <c r="U419" i="6"/>
  <c r="X34" i="2"/>
  <c r="V418" i="6"/>
  <c r="V419" i="6"/>
  <c r="Y34" i="2"/>
  <c r="W418" i="6"/>
  <c r="W419" i="6"/>
  <c r="Z34" i="2"/>
  <c r="X418" i="6"/>
  <c r="X419" i="6"/>
  <c r="AA34" i="2"/>
  <c r="Y418" i="6"/>
  <c r="Y419" i="6"/>
  <c r="AB34" i="2"/>
  <c r="Z418" i="6"/>
  <c r="Z419" i="6"/>
  <c r="AC34" i="2"/>
  <c r="AA418" i="6"/>
  <c r="AA419" i="6"/>
  <c r="AD34" i="2"/>
  <c r="AB418" i="6"/>
  <c r="AB419" i="6"/>
  <c r="AE34" i="2"/>
  <c r="AC418" i="6"/>
  <c r="AC419" i="6"/>
  <c r="AF34" i="2"/>
  <c r="AD418" i="6"/>
  <c r="AD419" i="6"/>
  <c r="AG34" i="2"/>
  <c r="AE418" i="6"/>
  <c r="AE419" i="6"/>
  <c r="AH34" i="2"/>
  <c r="AF418" i="6"/>
  <c r="AF419" i="6"/>
  <c r="AI34" i="2"/>
  <c r="AG418" i="6"/>
  <c r="AG419" i="6"/>
  <c r="AJ34" i="2"/>
  <c r="AH418" i="6"/>
  <c r="AH419" i="6"/>
  <c r="AK34" i="2"/>
  <c r="AI418" i="6"/>
  <c r="AI419" i="6"/>
  <c r="AL34" i="2"/>
  <c r="AJ418" i="6"/>
  <c r="AJ419" i="6"/>
  <c r="AM34" i="2"/>
  <c r="AK418" i="6"/>
  <c r="AK419" i="6"/>
  <c r="AN34" i="2"/>
  <c r="AL418" i="6"/>
  <c r="AL419" i="6"/>
  <c r="AO34" i="2"/>
  <c r="AM418" i="6"/>
  <c r="AM419" i="6"/>
  <c r="AP34" i="2"/>
  <c r="AN418" i="6"/>
  <c r="AN419" i="6"/>
  <c r="AQ34" i="2"/>
  <c r="AO418" i="6"/>
  <c r="AO419" i="6"/>
  <c r="AR34" i="2"/>
  <c r="AP418" i="6"/>
  <c r="AP419" i="6"/>
  <c r="AS34" i="2"/>
  <c r="AQ418" i="6"/>
  <c r="AQ419" i="6"/>
  <c r="AT34" i="2"/>
  <c r="AR418" i="6"/>
  <c r="AR419" i="6"/>
  <c r="AU34" i="2"/>
  <c r="AS418" i="6"/>
  <c r="AS419" i="6"/>
  <c r="AV34" i="2"/>
  <c r="AT418" i="6"/>
  <c r="AT419" i="6"/>
  <c r="AW34" i="2"/>
  <c r="AU418" i="6"/>
  <c r="AU419" i="6"/>
  <c r="AX34" i="2"/>
  <c r="AV418" i="6"/>
  <c r="AV419" i="6"/>
  <c r="AY34" i="2"/>
  <c r="AW418" i="6"/>
  <c r="AW419" i="6"/>
  <c r="AZ34" i="2"/>
  <c r="AX418" i="6"/>
  <c r="AX419" i="6"/>
  <c r="BA34" i="2"/>
  <c r="AY418" i="6"/>
  <c r="AY419" i="6"/>
  <c r="BB34" i="2"/>
  <c r="AZ418" i="6"/>
  <c r="AZ419" i="6"/>
  <c r="BC34" i="2"/>
  <c r="BA418" i="6"/>
  <c r="BA419" i="6"/>
  <c r="BD34" i="2"/>
  <c r="BB418" i="6"/>
  <c r="BB419" i="6"/>
  <c r="BE34" i="2"/>
  <c r="J35" i="2"/>
  <c r="F35" i="2"/>
  <c r="J36" i="2"/>
  <c r="F36" i="2"/>
  <c r="J37" i="2"/>
  <c r="F37" i="2"/>
  <c r="J38" i="2"/>
  <c r="BG38" i="2"/>
  <c r="F38" i="2"/>
  <c r="J39" i="2"/>
  <c r="F39" i="2"/>
  <c r="J40" i="2"/>
  <c r="F40" i="2"/>
  <c r="G369" i="7"/>
  <c r="G370" i="7"/>
  <c r="J43" i="2"/>
  <c r="F43" i="2"/>
  <c r="H369" i="7"/>
  <c r="H370" i="7"/>
  <c r="K43" i="2"/>
  <c r="I369" i="7"/>
  <c r="I370" i="7"/>
  <c r="L43" i="2"/>
  <c r="J369" i="7"/>
  <c r="J370" i="7"/>
  <c r="M43" i="2"/>
  <c r="K369" i="7"/>
  <c r="K370" i="7"/>
  <c r="N43" i="2"/>
  <c r="L369" i="7"/>
  <c r="L370" i="7"/>
  <c r="O43" i="2"/>
  <c r="M369" i="7"/>
  <c r="M370" i="7"/>
  <c r="P43" i="2"/>
  <c r="N369" i="7"/>
  <c r="N370" i="7"/>
  <c r="Q43" i="2"/>
  <c r="O369" i="7"/>
  <c r="O370" i="7"/>
  <c r="R43" i="2"/>
  <c r="P369" i="7"/>
  <c r="P370" i="7"/>
  <c r="S43" i="2"/>
  <c r="Q369" i="7"/>
  <c r="Q370" i="7"/>
  <c r="T43" i="2"/>
  <c r="R369" i="7"/>
  <c r="R370" i="7"/>
  <c r="U43" i="2"/>
  <c r="S369" i="7"/>
  <c r="S370" i="7"/>
  <c r="V43" i="2"/>
  <c r="T369" i="7"/>
  <c r="T370" i="7"/>
  <c r="W43" i="2"/>
  <c r="U369" i="7"/>
  <c r="U370" i="7"/>
  <c r="X43" i="2"/>
  <c r="V369" i="7"/>
  <c r="V370" i="7"/>
  <c r="Y43" i="2"/>
  <c r="W369" i="7"/>
  <c r="W370" i="7"/>
  <c r="Z43" i="2"/>
  <c r="X369" i="7"/>
  <c r="X370" i="7"/>
  <c r="AA43" i="2"/>
  <c r="Y369" i="7"/>
  <c r="Y370" i="7"/>
  <c r="AB43" i="2"/>
  <c r="Z369" i="7"/>
  <c r="Z370" i="7"/>
  <c r="AC43" i="2"/>
  <c r="AA369" i="7"/>
  <c r="AA370" i="7"/>
  <c r="AD43" i="2"/>
  <c r="AB369" i="7"/>
  <c r="AB370" i="7"/>
  <c r="AE43" i="2"/>
  <c r="AC369" i="7"/>
  <c r="AC370" i="7"/>
  <c r="AF43" i="2"/>
  <c r="AD369" i="7"/>
  <c r="AD370" i="7"/>
  <c r="AG43" i="2"/>
  <c r="AE369" i="7"/>
  <c r="AE370" i="7"/>
  <c r="AH43" i="2"/>
  <c r="AF369" i="7"/>
  <c r="AI43" i="2"/>
  <c r="AG369" i="7"/>
  <c r="AG370" i="7"/>
  <c r="AJ43" i="2"/>
  <c r="AH369" i="7"/>
  <c r="AH370" i="7"/>
  <c r="AK43" i="2"/>
  <c r="AI369" i="7"/>
  <c r="AI370" i="7"/>
  <c r="AL43" i="2"/>
  <c r="AJ369" i="7"/>
  <c r="AJ370" i="7"/>
  <c r="AM43" i="2"/>
  <c r="AK369" i="7"/>
  <c r="AK370" i="7"/>
  <c r="AN43" i="2"/>
  <c r="AL369" i="7"/>
  <c r="AL370" i="7"/>
  <c r="AO43" i="2"/>
  <c r="AM369" i="7"/>
  <c r="AM370" i="7"/>
  <c r="AP43" i="2"/>
  <c r="AN369" i="7"/>
  <c r="AN370" i="7"/>
  <c r="AQ43" i="2"/>
  <c r="AO369" i="7"/>
  <c r="AO370" i="7"/>
  <c r="AR43" i="2"/>
  <c r="AP369" i="7"/>
  <c r="AP370" i="7"/>
  <c r="AS43" i="2"/>
  <c r="AQ369" i="7"/>
  <c r="AQ370" i="7"/>
  <c r="AT43" i="2"/>
  <c r="AR369" i="7"/>
  <c r="AR370" i="7"/>
  <c r="AU43" i="2"/>
  <c r="AS369" i="7"/>
  <c r="AS370" i="7"/>
  <c r="AV43" i="2"/>
  <c r="AT369" i="7"/>
  <c r="AT370" i="7"/>
  <c r="AW43" i="2"/>
  <c r="AU369" i="7"/>
  <c r="AU370" i="7"/>
  <c r="AX43" i="2"/>
  <c r="AV369" i="7"/>
  <c r="AV370" i="7"/>
  <c r="AY43" i="2"/>
  <c r="AW369" i="7"/>
  <c r="AW370" i="7"/>
  <c r="AZ43" i="2"/>
  <c r="AX369" i="7"/>
  <c r="AX370" i="7"/>
  <c r="BA43" i="2"/>
  <c r="AY369" i="7"/>
  <c r="AY370" i="7"/>
  <c r="BB43" i="2"/>
  <c r="AZ369" i="7"/>
  <c r="AZ370" i="7"/>
  <c r="BC43" i="2"/>
  <c r="BA369" i="7"/>
  <c r="BA370" i="7"/>
  <c r="BD43" i="2"/>
  <c r="BB369" i="7"/>
  <c r="BB370" i="7"/>
  <c r="BE43" i="2"/>
  <c r="J44" i="2"/>
  <c r="F44" i="2"/>
  <c r="J45" i="2"/>
  <c r="F45" i="2"/>
  <c r="J46" i="2"/>
  <c r="BG46" i="2"/>
  <c r="F46" i="2"/>
  <c r="J47" i="2"/>
  <c r="F47" i="2"/>
  <c r="J48" i="2"/>
  <c r="F48" i="2"/>
  <c r="J49" i="2"/>
  <c r="F49" i="2"/>
  <c r="G243" i="8"/>
  <c r="G244" i="8"/>
  <c r="J52" i="2"/>
  <c r="F52" i="2"/>
  <c r="H243" i="8"/>
  <c r="H244" i="8"/>
  <c r="K52" i="2"/>
  <c r="I243" i="8"/>
  <c r="I244" i="8"/>
  <c r="L52" i="2"/>
  <c r="J243" i="8"/>
  <c r="J244" i="8"/>
  <c r="M52" i="2"/>
  <c r="K243" i="8"/>
  <c r="K244" i="8"/>
  <c r="N52" i="2"/>
  <c r="L243" i="8"/>
  <c r="L244" i="8"/>
  <c r="O52" i="2"/>
  <c r="M243" i="8"/>
  <c r="M244" i="8"/>
  <c r="P52" i="2"/>
  <c r="N243" i="8"/>
  <c r="N244" i="8"/>
  <c r="Q52" i="2"/>
  <c r="O243" i="8"/>
  <c r="O244" i="8"/>
  <c r="R52" i="2"/>
  <c r="P243" i="8"/>
  <c r="P244" i="8"/>
  <c r="S52" i="2"/>
  <c r="Q243" i="8"/>
  <c r="Q244" i="8"/>
  <c r="T52" i="2"/>
  <c r="R243" i="8"/>
  <c r="R244" i="8"/>
  <c r="U52" i="2"/>
  <c r="S243" i="8"/>
  <c r="S244" i="8"/>
  <c r="V52" i="2"/>
  <c r="T243" i="8"/>
  <c r="T244" i="8"/>
  <c r="W52" i="2"/>
  <c r="U243" i="8"/>
  <c r="U244" i="8"/>
  <c r="X52" i="2"/>
  <c r="V243" i="8"/>
  <c r="V244" i="8"/>
  <c r="Y52" i="2"/>
  <c r="W243" i="8"/>
  <c r="W244" i="8"/>
  <c r="Z52" i="2"/>
  <c r="X243" i="8"/>
  <c r="X244" i="8"/>
  <c r="AA52" i="2"/>
  <c r="Y243" i="8"/>
  <c r="Y244" i="8"/>
  <c r="AB52" i="2"/>
  <c r="AA243" i="8"/>
  <c r="AA244" i="8"/>
  <c r="AD52" i="2"/>
  <c r="AB243" i="8"/>
  <c r="AB244" i="8"/>
  <c r="AE52" i="2"/>
  <c r="AC243" i="8"/>
  <c r="AC244" i="8"/>
  <c r="AF52" i="2"/>
  <c r="AD243" i="8"/>
  <c r="AD244" i="8"/>
  <c r="AG52" i="2"/>
  <c r="AE243" i="8"/>
  <c r="AE244" i="8"/>
  <c r="AH52" i="2"/>
  <c r="AF243" i="8"/>
  <c r="AF244" i="8"/>
  <c r="AI52" i="2"/>
  <c r="AG243" i="8"/>
  <c r="AG244" i="8"/>
  <c r="AJ52" i="2"/>
  <c r="AH243" i="8"/>
  <c r="AH244" i="8"/>
  <c r="AK52" i="2"/>
  <c r="AI243" i="8"/>
  <c r="AI244" i="8"/>
  <c r="AL52" i="2"/>
  <c r="AJ243" i="8"/>
  <c r="AJ244" i="8"/>
  <c r="AM52" i="2"/>
  <c r="AK243" i="8"/>
  <c r="AK244" i="8"/>
  <c r="AN52" i="2"/>
  <c r="AL243" i="8"/>
  <c r="AL244" i="8"/>
  <c r="AO52" i="2"/>
  <c r="AM243" i="8"/>
  <c r="AM244" i="8"/>
  <c r="AP52" i="2"/>
  <c r="AN243" i="8"/>
  <c r="AN244" i="8"/>
  <c r="AQ52" i="2"/>
  <c r="AO243" i="8"/>
  <c r="AO244" i="8"/>
  <c r="AR52" i="2"/>
  <c r="AP243" i="8"/>
  <c r="AP244" i="8"/>
  <c r="AS52" i="2"/>
  <c r="AQ243" i="8"/>
  <c r="AQ244" i="8"/>
  <c r="AT52" i="2"/>
  <c r="AR243" i="8"/>
  <c r="AR244" i="8"/>
  <c r="AU52" i="2"/>
  <c r="AS243" i="8"/>
  <c r="AS244" i="8"/>
  <c r="AV52" i="2"/>
  <c r="AT243" i="8"/>
  <c r="AT244" i="8"/>
  <c r="AW52" i="2"/>
  <c r="AU243" i="8"/>
  <c r="AU244" i="8"/>
  <c r="AX52" i="2"/>
  <c r="AV243" i="8"/>
  <c r="AV244" i="8"/>
  <c r="AY52" i="2"/>
  <c r="AW243" i="8"/>
  <c r="AW244" i="8"/>
  <c r="AZ52" i="2"/>
  <c r="AX243" i="8"/>
  <c r="AX244" i="8"/>
  <c r="BA52" i="2"/>
  <c r="AY243" i="8"/>
  <c r="AY244" i="8"/>
  <c r="BB52" i="2"/>
  <c r="AZ243" i="8"/>
  <c r="AZ244" i="8"/>
  <c r="BC52" i="2"/>
  <c r="BA243" i="8"/>
  <c r="BA244" i="8"/>
  <c r="BD52" i="2"/>
  <c r="BB243" i="8"/>
  <c r="BB244" i="8"/>
  <c r="BE52" i="2"/>
  <c r="J53" i="2"/>
  <c r="F53" i="2"/>
  <c r="J54" i="2"/>
  <c r="BG54" i="2"/>
  <c r="F54" i="2"/>
  <c r="J55" i="2"/>
  <c r="F55" i="2"/>
  <c r="J56" i="2"/>
  <c r="F56" i="2"/>
  <c r="J57" i="2"/>
  <c r="F57" i="2"/>
  <c r="J58" i="2"/>
  <c r="BG58" i="2"/>
  <c r="F58" i="2"/>
  <c r="G113" i="9"/>
  <c r="G114" i="9"/>
  <c r="J61" i="2"/>
  <c r="F61" i="2"/>
  <c r="H113" i="9"/>
  <c r="H114" i="9"/>
  <c r="K61" i="2"/>
  <c r="I113" i="9"/>
  <c r="I114" i="9"/>
  <c r="L61" i="2"/>
  <c r="J113" i="9"/>
  <c r="J114" i="9"/>
  <c r="M61" i="2"/>
  <c r="K113" i="9"/>
  <c r="K114" i="9"/>
  <c r="N61" i="2"/>
  <c r="L113" i="9"/>
  <c r="L114" i="9"/>
  <c r="O61" i="2"/>
  <c r="M113" i="9"/>
  <c r="M114" i="9"/>
  <c r="P61" i="2"/>
  <c r="N113" i="9"/>
  <c r="N114" i="9"/>
  <c r="Q61" i="2"/>
  <c r="O113" i="9"/>
  <c r="O114" i="9"/>
  <c r="R61" i="2"/>
  <c r="P113" i="9"/>
  <c r="P114" i="9"/>
  <c r="S61" i="2"/>
  <c r="Q113" i="9"/>
  <c r="Q114" i="9"/>
  <c r="T61" i="2"/>
  <c r="R113" i="9"/>
  <c r="R114" i="9"/>
  <c r="U61" i="2"/>
  <c r="S113" i="9"/>
  <c r="S114" i="9"/>
  <c r="V61" i="2"/>
  <c r="T113" i="9"/>
  <c r="T114" i="9"/>
  <c r="W61" i="2"/>
  <c r="U113" i="9"/>
  <c r="U114" i="9"/>
  <c r="X61" i="2"/>
  <c r="V113" i="9"/>
  <c r="V114" i="9"/>
  <c r="Y61" i="2"/>
  <c r="W113" i="9"/>
  <c r="W114" i="9"/>
  <c r="Z61" i="2"/>
  <c r="X113" i="9"/>
  <c r="X114" i="9"/>
  <c r="AA61" i="2"/>
  <c r="Y113" i="9"/>
  <c r="Y114" i="9"/>
  <c r="AB61" i="2"/>
  <c r="Z113" i="9"/>
  <c r="Z114" i="9"/>
  <c r="AC61" i="2"/>
  <c r="AA113" i="9"/>
  <c r="AA114" i="9"/>
  <c r="AD61" i="2"/>
  <c r="AB113" i="9"/>
  <c r="AB114" i="9"/>
  <c r="AE61" i="2"/>
  <c r="AC113" i="9"/>
  <c r="AC114" i="9"/>
  <c r="AF61" i="2"/>
  <c r="AD113" i="9"/>
  <c r="AD114" i="9"/>
  <c r="AG61" i="2"/>
  <c r="AE113" i="9"/>
  <c r="AE114" i="9"/>
  <c r="AH61" i="2"/>
  <c r="AF113" i="9"/>
  <c r="AF114" i="9"/>
  <c r="AI61" i="2"/>
  <c r="AG113" i="9"/>
  <c r="AG114" i="9"/>
  <c r="AJ61" i="2"/>
  <c r="AH113" i="9"/>
  <c r="AH114" i="9"/>
  <c r="AK61" i="2"/>
  <c r="AI113" i="9"/>
  <c r="AI114" i="9"/>
  <c r="AL61" i="2"/>
  <c r="AK113" i="9"/>
  <c r="AK114" i="9"/>
  <c r="AN61" i="2"/>
  <c r="AL113" i="9"/>
  <c r="AL114" i="9"/>
  <c r="AO61" i="2"/>
  <c r="AM113" i="9"/>
  <c r="AM114" i="9"/>
  <c r="AP61" i="2"/>
  <c r="AN113" i="9"/>
  <c r="AN114" i="9"/>
  <c r="AQ61" i="2"/>
  <c r="AO113" i="9"/>
  <c r="AO114" i="9"/>
  <c r="AR61" i="2"/>
  <c r="AP113" i="9"/>
  <c r="AP114" i="9"/>
  <c r="AS61" i="2"/>
  <c r="AQ113" i="9"/>
  <c r="AQ114" i="9"/>
  <c r="AT61" i="2"/>
  <c r="AR113" i="9"/>
  <c r="AR114" i="9"/>
  <c r="AU61" i="2"/>
  <c r="AS113" i="9"/>
  <c r="AS114" i="9"/>
  <c r="AV61" i="2"/>
  <c r="AT113" i="9"/>
  <c r="AT114" i="9"/>
  <c r="AW61" i="2"/>
  <c r="AU113" i="9"/>
  <c r="AU114" i="9"/>
  <c r="AX61" i="2"/>
  <c r="AV113" i="9"/>
  <c r="AV114" i="9"/>
  <c r="AY61" i="2"/>
  <c r="AW113" i="9"/>
  <c r="AW114" i="9"/>
  <c r="AZ61" i="2"/>
  <c r="AX113" i="9"/>
  <c r="AX114" i="9"/>
  <c r="BA61" i="2"/>
  <c r="AY113" i="9"/>
  <c r="AY114" i="9"/>
  <c r="BB61" i="2"/>
  <c r="AZ113" i="9"/>
  <c r="AZ114" i="9"/>
  <c r="BC61" i="2"/>
  <c r="BA113" i="9"/>
  <c r="BA114" i="9"/>
  <c r="BD61" i="2"/>
  <c r="BB113" i="9"/>
  <c r="BB114" i="9"/>
  <c r="BE61" i="2"/>
  <c r="J62" i="2"/>
  <c r="BG62" i="2"/>
  <c r="F62" i="2"/>
  <c r="J63" i="2"/>
  <c r="BG63" i="2"/>
  <c r="F63" i="2"/>
  <c r="J64" i="2"/>
  <c r="BG64" i="2"/>
  <c r="F64" i="2"/>
  <c r="F65" i="2"/>
  <c r="J65" i="2"/>
  <c r="BG65" i="2"/>
  <c r="J66" i="2"/>
  <c r="BG66" i="2"/>
  <c r="F66" i="2"/>
  <c r="J67" i="2"/>
  <c r="BG67" i="2"/>
  <c r="F67" i="2"/>
  <c r="AZ85" i="2"/>
  <c r="BD85" i="2"/>
  <c r="G2275" i="1"/>
  <c r="N2272" i="1"/>
  <c r="G2279" i="1"/>
  <c r="G2278" i="1"/>
  <c r="R84" i="2"/>
  <c r="V84" i="2"/>
  <c r="AD84" i="2"/>
  <c r="AH84" i="2"/>
  <c r="AL84" i="2"/>
  <c r="AT84" i="2"/>
  <c r="AX84" i="2"/>
  <c r="N85" i="2"/>
  <c r="R85" i="2"/>
  <c r="V85" i="2"/>
  <c r="Z85" i="2"/>
  <c r="AD85" i="2"/>
  <c r="AL85" i="2"/>
  <c r="AP85" i="2"/>
  <c r="AT85" i="2"/>
  <c r="BB85" i="2"/>
  <c r="N86" i="2"/>
  <c r="R86" i="2"/>
  <c r="V86" i="2"/>
  <c r="Z86" i="2"/>
  <c r="AD86" i="2"/>
  <c r="AH86" i="2"/>
  <c r="AL86" i="2"/>
  <c r="AP86" i="2"/>
  <c r="AT86" i="2"/>
  <c r="AX86" i="2"/>
  <c r="BB86" i="2"/>
  <c r="J88" i="2"/>
  <c r="BG12" i="2"/>
  <c r="N88" i="2"/>
  <c r="R88" i="2"/>
  <c r="V88" i="2"/>
  <c r="Z88" i="2"/>
  <c r="AD88" i="2"/>
  <c r="AH88" i="2"/>
  <c r="AL88" i="2"/>
  <c r="AP88" i="2"/>
  <c r="AT88" i="2"/>
  <c r="AX88" i="2"/>
  <c r="BB88" i="2"/>
  <c r="BG13" i="2"/>
  <c r="J89" i="2"/>
  <c r="N89" i="2"/>
  <c r="R89" i="2"/>
  <c r="Z89" i="2"/>
  <c r="AD89" i="2"/>
  <c r="AH89" i="2"/>
  <c r="AP89" i="2"/>
  <c r="AT89" i="2"/>
  <c r="AX89" i="2"/>
  <c r="BB89" i="2"/>
  <c r="AL89" i="2"/>
  <c r="AH85" i="2"/>
  <c r="BG21" i="2"/>
  <c r="BG17" i="2"/>
  <c r="BG29" i="2"/>
  <c r="BG34" i="2"/>
  <c r="BG37" i="2"/>
  <c r="BG49" i="2"/>
  <c r="BG45" i="2"/>
  <c r="BG57" i="2"/>
  <c r="BG53" i="2"/>
  <c r="K84" i="2"/>
  <c r="O84" i="2"/>
  <c r="S84" i="2"/>
  <c r="W84" i="2"/>
  <c r="AA84" i="2"/>
  <c r="AE84" i="2"/>
  <c r="AI84" i="2"/>
  <c r="AM84" i="2"/>
  <c r="AQ84" i="2"/>
  <c r="AU84" i="2"/>
  <c r="AY84" i="2"/>
  <c r="BC84" i="2"/>
  <c r="K85" i="2"/>
  <c r="O85" i="2"/>
  <c r="S85" i="2"/>
  <c r="W85" i="2"/>
  <c r="AA85" i="2"/>
  <c r="AE85" i="2"/>
  <c r="AI85" i="2"/>
  <c r="AM85" i="2"/>
  <c r="AQ85" i="2"/>
  <c r="AU85" i="2"/>
  <c r="AY85" i="2"/>
  <c r="BC85" i="2"/>
  <c r="K86" i="2"/>
  <c r="O86" i="2"/>
  <c r="S86" i="2"/>
  <c r="W86" i="2"/>
  <c r="AA86" i="2"/>
  <c r="AE86" i="2"/>
  <c r="AI86" i="2"/>
  <c r="AM86" i="2"/>
  <c r="AQ86" i="2"/>
  <c r="AU86" i="2"/>
  <c r="AY86" i="2"/>
  <c r="BC86" i="2"/>
  <c r="K87" i="2"/>
  <c r="O87" i="2"/>
  <c r="S87" i="2"/>
  <c r="W87" i="2"/>
  <c r="AA87" i="2"/>
  <c r="AE87" i="2"/>
  <c r="AI87" i="2"/>
  <c r="AM87" i="2"/>
  <c r="AQ87" i="2"/>
  <c r="AU87" i="2"/>
  <c r="AY87" i="2"/>
  <c r="BC87" i="2"/>
  <c r="K88" i="2"/>
  <c r="O88" i="2"/>
  <c r="S88" i="2"/>
  <c r="W88" i="2"/>
  <c r="AA88" i="2"/>
  <c r="AE88" i="2"/>
  <c r="AI88" i="2"/>
  <c r="AM88" i="2"/>
  <c r="AQ88" i="2"/>
  <c r="AU88" i="2"/>
  <c r="AY88" i="2"/>
  <c r="BC88" i="2"/>
  <c r="K89" i="2"/>
  <c r="O89" i="2"/>
  <c r="S89" i="2"/>
  <c r="W89" i="2"/>
  <c r="AA89" i="2"/>
  <c r="AE89" i="2"/>
  <c r="AI89" i="2"/>
  <c r="AM89" i="2"/>
  <c r="AQ89" i="2"/>
  <c r="AU89" i="2"/>
  <c r="AY89" i="2"/>
  <c r="BC89" i="2"/>
  <c r="V89" i="2"/>
  <c r="AG84" i="2"/>
  <c r="BG20" i="2"/>
  <c r="BG25" i="2"/>
  <c r="BG28" i="2"/>
  <c r="BG40" i="2"/>
  <c r="BG36" i="2"/>
  <c r="BG48" i="2"/>
  <c r="BG44" i="2"/>
  <c r="BG56" i="2"/>
  <c r="N84" i="2"/>
  <c r="Z84" i="2"/>
  <c r="AP84" i="2"/>
  <c r="BB84" i="2"/>
  <c r="BG9" i="2"/>
  <c r="J85" i="2"/>
  <c r="AJ83" i="2"/>
  <c r="L84" i="2"/>
  <c r="P84" i="2"/>
  <c r="T84" i="2"/>
  <c r="X84" i="2"/>
  <c r="AB84" i="2"/>
  <c r="AF84" i="2"/>
  <c r="AJ84" i="2"/>
  <c r="AN84" i="2"/>
  <c r="AR84" i="2"/>
  <c r="AV84" i="2"/>
  <c r="AZ84" i="2"/>
  <c r="BD84" i="2"/>
  <c r="L85" i="2"/>
  <c r="P85" i="2"/>
  <c r="T85" i="2"/>
  <c r="X85" i="2"/>
  <c r="AB85" i="2"/>
  <c r="AF85" i="2"/>
  <c r="AJ85" i="2"/>
  <c r="AN85" i="2"/>
  <c r="AR85" i="2"/>
  <c r="AV85" i="2"/>
  <c r="L86" i="2"/>
  <c r="P86" i="2"/>
  <c r="T86" i="2"/>
  <c r="X86" i="2"/>
  <c r="AB86" i="2"/>
  <c r="AF86" i="2"/>
  <c r="AJ86" i="2"/>
  <c r="AN86" i="2"/>
  <c r="AR86" i="2"/>
  <c r="AV86" i="2"/>
  <c r="AZ86" i="2"/>
  <c r="BD86" i="2"/>
  <c r="L87" i="2"/>
  <c r="P87" i="2"/>
  <c r="T87" i="2"/>
  <c r="X87" i="2"/>
  <c r="AB87" i="2"/>
  <c r="AF87" i="2"/>
  <c r="AJ87" i="2"/>
  <c r="AN87" i="2"/>
  <c r="AR87" i="2"/>
  <c r="AV87" i="2"/>
  <c r="AZ87" i="2"/>
  <c r="BD87" i="2"/>
  <c r="L88" i="2"/>
  <c r="P88" i="2"/>
  <c r="T88" i="2"/>
  <c r="X88" i="2"/>
  <c r="AB88" i="2"/>
  <c r="AF88" i="2"/>
  <c r="AJ88" i="2"/>
  <c r="AN88" i="2"/>
  <c r="AR88" i="2"/>
  <c r="AV88" i="2"/>
  <c r="AZ88" i="2"/>
  <c r="BD88" i="2"/>
  <c r="L89" i="2"/>
  <c r="P89" i="2"/>
  <c r="T89" i="2"/>
  <c r="X89" i="2"/>
  <c r="AB89" i="2"/>
  <c r="AF89" i="2"/>
  <c r="AJ89" i="2"/>
  <c r="AN89" i="2"/>
  <c r="AR89" i="2"/>
  <c r="AV89" i="2"/>
  <c r="AZ89" i="2"/>
  <c r="BD89" i="2"/>
  <c r="U88" i="2"/>
  <c r="Q84" i="2"/>
  <c r="BG16" i="2"/>
  <c r="BG19" i="2"/>
  <c r="BG31" i="2"/>
  <c r="BG27" i="2"/>
  <c r="BG39" i="2"/>
  <c r="BG35" i="2"/>
  <c r="BG47" i="2"/>
  <c r="BG52" i="2"/>
  <c r="BG55" i="2"/>
  <c r="AV7" i="2"/>
  <c r="AV83" i="2"/>
  <c r="J78" i="3"/>
  <c r="J79" i="3"/>
  <c r="M7" i="2"/>
  <c r="N78" i="3"/>
  <c r="Q7" i="2"/>
  <c r="Q83" i="2"/>
  <c r="R78" i="3"/>
  <c r="U7" i="2"/>
  <c r="V78" i="3"/>
  <c r="V79" i="3"/>
  <c r="Y7" i="2"/>
  <c r="Y83" i="2"/>
  <c r="Y90" i="2"/>
  <c r="Z78" i="3"/>
  <c r="AC7" i="2"/>
  <c r="AD78" i="3"/>
  <c r="AG7" i="2"/>
  <c r="AG83" i="2"/>
  <c r="AG90" i="2"/>
  <c r="AH78" i="3"/>
  <c r="AK7" i="2"/>
  <c r="AL78" i="3"/>
  <c r="AL79" i="3"/>
  <c r="AO7" i="2"/>
  <c r="AO83" i="2"/>
  <c r="AO90" i="2"/>
  <c r="AP78" i="3"/>
  <c r="AP79" i="3"/>
  <c r="AS7" i="2"/>
  <c r="AT78" i="3"/>
  <c r="AT79" i="3"/>
  <c r="AW7" i="2"/>
  <c r="AW83" i="2"/>
  <c r="AW90" i="2"/>
  <c r="AX78" i="3"/>
  <c r="BA7" i="2"/>
  <c r="BB78" i="3"/>
  <c r="BB79" i="3"/>
  <c r="BE7" i="2"/>
  <c r="BE83" i="2"/>
  <c r="BE90" i="2"/>
  <c r="F9" i="2"/>
  <c r="G9" i="2"/>
  <c r="H9" i="2"/>
  <c r="D9" i="2"/>
  <c r="AR7" i="2"/>
  <c r="AB7" i="2"/>
  <c r="L7" i="2"/>
  <c r="L83" i="2"/>
  <c r="L90" i="2"/>
  <c r="F12" i="2"/>
  <c r="G12" i="2"/>
  <c r="H12" i="2"/>
  <c r="D12" i="2"/>
  <c r="AF7" i="2"/>
  <c r="N79" i="3"/>
  <c r="Z79" i="3"/>
  <c r="AH79" i="3"/>
  <c r="G78" i="3"/>
  <c r="G79" i="3"/>
  <c r="J7" i="2"/>
  <c r="K78" i="3"/>
  <c r="N7" i="2"/>
  <c r="O78" i="3"/>
  <c r="O79" i="3"/>
  <c r="R7" i="2"/>
  <c r="S78" i="3"/>
  <c r="V7" i="2"/>
  <c r="W78" i="3"/>
  <c r="W79" i="3"/>
  <c r="Z7" i="2"/>
  <c r="AA78" i="3"/>
  <c r="AA79" i="3"/>
  <c r="AD7" i="2"/>
  <c r="AE78" i="3"/>
  <c r="AE79" i="3"/>
  <c r="AH7" i="2"/>
  <c r="AI78" i="3"/>
  <c r="AL7" i="2"/>
  <c r="AM78" i="3"/>
  <c r="AM79" i="3"/>
  <c r="AP7" i="2"/>
  <c r="AP83" i="2"/>
  <c r="AP90" i="2"/>
  <c r="AQ78" i="3"/>
  <c r="AQ79" i="3"/>
  <c r="AT7" i="2"/>
  <c r="AT83" i="2"/>
  <c r="AU78" i="3"/>
  <c r="AU79" i="3"/>
  <c r="AX7" i="2"/>
  <c r="AY78" i="3"/>
  <c r="AY79" i="3"/>
  <c r="BB7" i="2"/>
  <c r="F8" i="2"/>
  <c r="F10" i="2"/>
  <c r="J10" i="2"/>
  <c r="F11" i="2"/>
  <c r="J11" i="2"/>
  <c r="F7" i="2"/>
  <c r="BD7" i="2"/>
  <c r="AN7" i="2"/>
  <c r="AN83" i="2"/>
  <c r="X7" i="2"/>
  <c r="X83" i="2"/>
  <c r="P7" i="2"/>
  <c r="R79" i="3"/>
  <c r="AD79" i="3"/>
  <c r="AX79" i="3"/>
  <c r="K79" i="3"/>
  <c r="S79" i="3"/>
  <c r="H78" i="3"/>
  <c r="H79" i="3"/>
  <c r="K7" i="2"/>
  <c r="L78" i="3"/>
  <c r="L79" i="3"/>
  <c r="O7" i="2"/>
  <c r="P78" i="3"/>
  <c r="P79" i="3"/>
  <c r="S7" i="2"/>
  <c r="T78" i="3"/>
  <c r="T79" i="3"/>
  <c r="W7" i="2"/>
  <c r="X78" i="3"/>
  <c r="X79" i="3"/>
  <c r="AA7" i="2"/>
  <c r="AB78" i="3"/>
  <c r="AB79" i="3"/>
  <c r="AE7" i="2"/>
  <c r="AF78" i="3"/>
  <c r="AF79" i="3"/>
  <c r="AI7" i="2"/>
  <c r="AI83" i="2"/>
  <c r="AJ78" i="3"/>
  <c r="AJ79" i="3"/>
  <c r="AM7" i="2"/>
  <c r="AM83" i="2"/>
  <c r="AM90" i="2"/>
  <c r="AN78" i="3"/>
  <c r="AN79" i="3"/>
  <c r="AQ7" i="2"/>
  <c r="AQ83" i="2"/>
  <c r="AR78" i="3"/>
  <c r="AR79" i="3"/>
  <c r="AU7" i="2"/>
  <c r="AV78" i="3"/>
  <c r="AV79" i="3"/>
  <c r="AY7" i="2"/>
  <c r="AZ78" i="3"/>
  <c r="AZ79" i="3"/>
  <c r="BC7" i="2"/>
  <c r="F13" i="2"/>
  <c r="G13" i="2"/>
  <c r="H13" i="2"/>
  <c r="D13" i="2"/>
  <c r="J8" i="2"/>
  <c r="AZ7" i="2"/>
  <c r="AZ83" i="2"/>
  <c r="T7" i="2"/>
  <c r="P50" i="2"/>
  <c r="P76" i="2"/>
  <c r="M59" i="2"/>
  <c r="M77" i="2"/>
  <c r="BB32" i="2"/>
  <c r="BB74" i="2"/>
  <c r="AL32" i="2"/>
  <c r="AL74" i="2"/>
  <c r="AJ14" i="2"/>
  <c r="AJ72" i="2"/>
  <c r="BE23" i="2"/>
  <c r="BE73" i="2"/>
  <c r="AO23" i="2"/>
  <c r="AO73" i="2"/>
  <c r="Y23" i="2"/>
  <c r="Y73" i="2"/>
  <c r="BB68" i="2"/>
  <c r="BB78" i="2"/>
  <c r="AX68" i="2"/>
  <c r="AX78" i="2"/>
  <c r="AT68" i="2"/>
  <c r="AT78" i="2"/>
  <c r="AL68" i="2"/>
  <c r="AL78" i="2"/>
  <c r="AH68" i="2"/>
  <c r="AH78" i="2"/>
  <c r="AD68" i="2"/>
  <c r="AD78" i="2"/>
  <c r="V68" i="2"/>
  <c r="V78" i="2"/>
  <c r="R68" i="2"/>
  <c r="R78" i="2"/>
  <c r="N68" i="2"/>
  <c r="N78" i="2"/>
  <c r="AQ14" i="2"/>
  <c r="AQ72" i="2"/>
  <c r="AW59" i="2"/>
  <c r="AW77" i="2"/>
  <c r="AS59" i="2"/>
  <c r="AS77" i="2"/>
  <c r="AO59" i="2"/>
  <c r="AO77" i="2"/>
  <c r="AK59" i="2"/>
  <c r="AK77" i="2"/>
  <c r="AG59" i="2"/>
  <c r="AG77" i="2"/>
  <c r="AC59" i="2"/>
  <c r="AC77" i="2"/>
  <c r="Y59" i="2"/>
  <c r="Y77" i="2"/>
  <c r="U59" i="2"/>
  <c r="U77" i="2"/>
  <c r="Q59" i="2"/>
  <c r="Q77" i="2"/>
  <c r="V32" i="2"/>
  <c r="V74" i="2"/>
  <c r="J41" i="2"/>
  <c r="AY41" i="2"/>
  <c r="AY75" i="2"/>
  <c r="AI41" i="2"/>
  <c r="AI75" i="2"/>
  <c r="S41" i="2"/>
  <c r="S75" i="2"/>
  <c r="F50" i="2"/>
  <c r="F76" i="2"/>
  <c r="AV50" i="2"/>
  <c r="AV76" i="2"/>
  <c r="AF50" i="2"/>
  <c r="AF76" i="2"/>
  <c r="F59" i="2"/>
  <c r="F77" i="2"/>
  <c r="J68" i="2"/>
  <c r="AP68" i="2"/>
  <c r="AP78" i="2"/>
  <c r="Z68" i="2"/>
  <c r="Z78" i="2"/>
  <c r="AO14" i="2"/>
  <c r="AO72" i="2"/>
  <c r="AN23" i="2"/>
  <c r="AN73" i="2"/>
  <c r="AN14" i="2"/>
  <c r="AN72" i="2"/>
  <c r="AX32" i="2"/>
  <c r="AX74" i="2"/>
  <c r="AP32" i="2"/>
  <c r="AP74" i="2"/>
  <c r="AD32" i="2"/>
  <c r="AD74" i="2"/>
  <c r="R32" i="2"/>
  <c r="R74" i="2"/>
  <c r="N32" i="2"/>
  <c r="N74" i="2"/>
  <c r="AM14" i="2"/>
  <c r="AM72" i="2"/>
  <c r="BD50" i="2"/>
  <c r="BD76" i="2"/>
  <c r="AZ50" i="2"/>
  <c r="AZ76" i="2"/>
  <c r="AR50" i="2"/>
  <c r="AR76" i="2"/>
  <c r="AN50" i="2"/>
  <c r="AN76" i="2"/>
  <c r="AJ50" i="2"/>
  <c r="AJ76" i="2"/>
  <c r="AB50" i="2"/>
  <c r="AB76" i="2"/>
  <c r="X50" i="2"/>
  <c r="X76" i="2"/>
  <c r="T50" i="2"/>
  <c r="T76" i="2"/>
  <c r="L50" i="2"/>
  <c r="L76" i="2"/>
  <c r="AR23" i="2"/>
  <c r="AR73" i="2"/>
  <c r="AZ14" i="2"/>
  <c r="AZ72" i="2"/>
  <c r="J32" i="2"/>
  <c r="AT32" i="2"/>
  <c r="AT74" i="2"/>
  <c r="AH32" i="2"/>
  <c r="AH74" i="2"/>
  <c r="Z32" i="2"/>
  <c r="Z74" i="2"/>
  <c r="F41" i="2"/>
  <c r="F75" i="2"/>
  <c r="AT14" i="2"/>
  <c r="AT72" i="2"/>
  <c r="BA23" i="2"/>
  <c r="BA73" i="2"/>
  <c r="AW23" i="2"/>
  <c r="AW73" i="2"/>
  <c r="AS23" i="2"/>
  <c r="AS73" i="2"/>
  <c r="AK23" i="2"/>
  <c r="AK73" i="2"/>
  <c r="AG23" i="2"/>
  <c r="AG73" i="2"/>
  <c r="AC23" i="2"/>
  <c r="AC73" i="2"/>
  <c r="U23" i="2"/>
  <c r="U73" i="2"/>
  <c r="Q23" i="2"/>
  <c r="Q73" i="2"/>
  <c r="M23" i="2"/>
  <c r="M73" i="2"/>
  <c r="BC41" i="2"/>
  <c r="BC75" i="2"/>
  <c r="AU41" i="2"/>
  <c r="AU75" i="2"/>
  <c r="AQ41" i="2"/>
  <c r="AQ75" i="2"/>
  <c r="AM41" i="2"/>
  <c r="AM75" i="2"/>
  <c r="AE41" i="2"/>
  <c r="AE75" i="2"/>
  <c r="AA41" i="2"/>
  <c r="AA75" i="2"/>
  <c r="W41" i="2"/>
  <c r="W75" i="2"/>
  <c r="O41" i="2"/>
  <c r="O75" i="2"/>
  <c r="K41" i="2"/>
  <c r="K75" i="2"/>
  <c r="BE59" i="2"/>
  <c r="BE77" i="2"/>
  <c r="BA59" i="2"/>
  <c r="BA77" i="2"/>
  <c r="BE14" i="2"/>
  <c r="BE72" i="2"/>
  <c r="BD23" i="2"/>
  <c r="BD73" i="2"/>
  <c r="AZ23" i="2"/>
  <c r="AZ73" i="2"/>
  <c r="AV23" i="2"/>
  <c r="AV73" i="2"/>
  <c r="AJ23" i="2"/>
  <c r="AJ73" i="2"/>
  <c r="AF23" i="2"/>
  <c r="AF73" i="2"/>
  <c r="AB23" i="2"/>
  <c r="AB73" i="2"/>
  <c r="X23" i="2"/>
  <c r="X73" i="2"/>
  <c r="T23" i="2"/>
  <c r="T73" i="2"/>
  <c r="P23" i="2"/>
  <c r="P73" i="2"/>
  <c r="L23" i="2"/>
  <c r="L73" i="2"/>
  <c r="BC32" i="2"/>
  <c r="BC74" i="2"/>
  <c r="AY32" i="2"/>
  <c r="AY74" i="2"/>
  <c r="AU32" i="2"/>
  <c r="AU74" i="2"/>
  <c r="AQ32" i="2"/>
  <c r="AQ74" i="2"/>
  <c r="AM32" i="2"/>
  <c r="AM74" i="2"/>
  <c r="AI32" i="2"/>
  <c r="AI74" i="2"/>
  <c r="AE32" i="2"/>
  <c r="AE74" i="2"/>
  <c r="AA32" i="2"/>
  <c r="AA74" i="2"/>
  <c r="W32" i="2"/>
  <c r="W74" i="2"/>
  <c r="S32" i="2"/>
  <c r="S74" i="2"/>
  <c r="O32" i="2"/>
  <c r="O74" i="2"/>
  <c r="K32" i="2"/>
  <c r="K74" i="2"/>
  <c r="BB41" i="2"/>
  <c r="BB75" i="2"/>
  <c r="AX41" i="2"/>
  <c r="AX75" i="2"/>
  <c r="AT41" i="2"/>
  <c r="AT75" i="2"/>
  <c r="AP41" i="2"/>
  <c r="AP75" i="2"/>
  <c r="AL41" i="2"/>
  <c r="AL75" i="2"/>
  <c r="AH41" i="2"/>
  <c r="AH75" i="2"/>
  <c r="AD41" i="2"/>
  <c r="AD75" i="2"/>
  <c r="Z41" i="2"/>
  <c r="Z75" i="2"/>
  <c r="V41" i="2"/>
  <c r="V75" i="2"/>
  <c r="R41" i="2"/>
  <c r="R75" i="2"/>
  <c r="N41" i="2"/>
  <c r="N75" i="2"/>
  <c r="BB50" i="2"/>
  <c r="BB76" i="2"/>
  <c r="AX50" i="2"/>
  <c r="AX76" i="2"/>
  <c r="AT50" i="2"/>
  <c r="AT76" i="2"/>
  <c r="AP50" i="2"/>
  <c r="AP76" i="2"/>
  <c r="AL50" i="2"/>
  <c r="AL76" i="2"/>
  <c r="AH50" i="2"/>
  <c r="AH76" i="2"/>
  <c r="AD50" i="2"/>
  <c r="AD76" i="2"/>
  <c r="Z50" i="2"/>
  <c r="Z76" i="2"/>
  <c r="V50" i="2"/>
  <c r="V76" i="2"/>
  <c r="R50" i="2"/>
  <c r="R76" i="2"/>
  <c r="N50" i="2"/>
  <c r="N76" i="2"/>
  <c r="AU59" i="2"/>
  <c r="AU77" i="2"/>
  <c r="AQ59" i="2"/>
  <c r="AQ77" i="2"/>
  <c r="AM59" i="2"/>
  <c r="AM77" i="2"/>
  <c r="AI59" i="2"/>
  <c r="AI77" i="2"/>
  <c r="AE59" i="2"/>
  <c r="AE77" i="2"/>
  <c r="AA59" i="2"/>
  <c r="AA77" i="2"/>
  <c r="W59" i="2"/>
  <c r="W77" i="2"/>
  <c r="S59" i="2"/>
  <c r="S77" i="2"/>
  <c r="O59" i="2"/>
  <c r="O77" i="2"/>
  <c r="K59" i="2"/>
  <c r="K77" i="2"/>
  <c r="BD59" i="2"/>
  <c r="BD77" i="2"/>
  <c r="AZ59" i="2"/>
  <c r="AZ77" i="2"/>
  <c r="BC68" i="2"/>
  <c r="BC78" i="2"/>
  <c r="AY68" i="2"/>
  <c r="AY78" i="2"/>
  <c r="AU68" i="2"/>
  <c r="AU78" i="2"/>
  <c r="AQ68" i="2"/>
  <c r="AQ78" i="2"/>
  <c r="AM68" i="2"/>
  <c r="AM78" i="2"/>
  <c r="AI68" i="2"/>
  <c r="AI78" i="2"/>
  <c r="AE68" i="2"/>
  <c r="AE78" i="2"/>
  <c r="AA68" i="2"/>
  <c r="AA78" i="2"/>
  <c r="W68" i="2"/>
  <c r="W78" i="2"/>
  <c r="S68" i="2"/>
  <c r="S78" i="2"/>
  <c r="O68" i="2"/>
  <c r="O78" i="2"/>
  <c r="K68" i="2"/>
  <c r="K78" i="2"/>
  <c r="BC23" i="2"/>
  <c r="BC73" i="2"/>
  <c r="AY23" i="2"/>
  <c r="AY73" i="2"/>
  <c r="AU23" i="2"/>
  <c r="AU73" i="2"/>
  <c r="AQ23" i="2"/>
  <c r="AQ73" i="2"/>
  <c r="AM23" i="2"/>
  <c r="AM73" i="2"/>
  <c r="AI23" i="2"/>
  <c r="AI73" i="2"/>
  <c r="AE23" i="2"/>
  <c r="AE73" i="2"/>
  <c r="AA23" i="2"/>
  <c r="AA73" i="2"/>
  <c r="W23" i="2"/>
  <c r="W73" i="2"/>
  <c r="S23" i="2"/>
  <c r="S73" i="2"/>
  <c r="O23" i="2"/>
  <c r="O73" i="2"/>
  <c r="K23" i="2"/>
  <c r="K73" i="2"/>
  <c r="BE41" i="2"/>
  <c r="BE75" i="2"/>
  <c r="BA41" i="2"/>
  <c r="BA75" i="2"/>
  <c r="AW41" i="2"/>
  <c r="AW75" i="2"/>
  <c r="AS41" i="2"/>
  <c r="AS75" i="2"/>
  <c r="AO41" i="2"/>
  <c r="AO75" i="2"/>
  <c r="AK41" i="2"/>
  <c r="AK75" i="2"/>
  <c r="AG41" i="2"/>
  <c r="AG75" i="2"/>
  <c r="AC41" i="2"/>
  <c r="AC75" i="2"/>
  <c r="Y41" i="2"/>
  <c r="Y75" i="2"/>
  <c r="U41" i="2"/>
  <c r="U75" i="2"/>
  <c r="Q41" i="2"/>
  <c r="Q75" i="2"/>
  <c r="M41" i="2"/>
  <c r="M75" i="2"/>
  <c r="BE50" i="2"/>
  <c r="BE76" i="2"/>
  <c r="BA50" i="2"/>
  <c r="BA76" i="2"/>
  <c r="AW50" i="2"/>
  <c r="AW76" i="2"/>
  <c r="AS50" i="2"/>
  <c r="AS76" i="2"/>
  <c r="AO50" i="2"/>
  <c r="AO76" i="2"/>
  <c r="AK50" i="2"/>
  <c r="AK76" i="2"/>
  <c r="AG50" i="2"/>
  <c r="AG76" i="2"/>
  <c r="AC50" i="2"/>
  <c r="AC76" i="2"/>
  <c r="Y50" i="2"/>
  <c r="Y76" i="2"/>
  <c r="U50" i="2"/>
  <c r="U76" i="2"/>
  <c r="Q50" i="2"/>
  <c r="Q76" i="2"/>
  <c r="M50" i="2"/>
  <c r="M76" i="2"/>
  <c r="AX59" i="2"/>
  <c r="AX77" i="2"/>
  <c r="AT59" i="2"/>
  <c r="AT77" i="2"/>
  <c r="AP59" i="2"/>
  <c r="AP77" i="2"/>
  <c r="AL59" i="2"/>
  <c r="AL77" i="2"/>
  <c r="AH59" i="2"/>
  <c r="AH77" i="2"/>
  <c r="AD59" i="2"/>
  <c r="AD77" i="2"/>
  <c r="Z59" i="2"/>
  <c r="Z77" i="2"/>
  <c r="V59" i="2"/>
  <c r="V77" i="2"/>
  <c r="R59" i="2"/>
  <c r="R77" i="2"/>
  <c r="N59" i="2"/>
  <c r="N77" i="2"/>
  <c r="BC59" i="2"/>
  <c r="BC77" i="2"/>
  <c r="AY59" i="2"/>
  <c r="AY77" i="2"/>
  <c r="J23" i="2"/>
  <c r="BB23" i="2"/>
  <c r="BB73" i="2"/>
  <c r="AX23" i="2"/>
  <c r="AX73" i="2"/>
  <c r="AT23" i="2"/>
  <c r="AT73" i="2"/>
  <c r="AP23" i="2"/>
  <c r="AP73" i="2"/>
  <c r="AL23" i="2"/>
  <c r="AL73" i="2"/>
  <c r="AH23" i="2"/>
  <c r="AH73" i="2"/>
  <c r="AD23" i="2"/>
  <c r="AD73" i="2"/>
  <c r="Z23" i="2"/>
  <c r="Z73" i="2"/>
  <c r="V23" i="2"/>
  <c r="V73" i="2"/>
  <c r="R23" i="2"/>
  <c r="R73" i="2"/>
  <c r="N23" i="2"/>
  <c r="N73" i="2"/>
  <c r="F32" i="2"/>
  <c r="F74" i="2"/>
  <c r="BE32" i="2"/>
  <c r="BE74" i="2"/>
  <c r="BA32" i="2"/>
  <c r="BA74" i="2"/>
  <c r="AW32" i="2"/>
  <c r="AW74" i="2"/>
  <c r="AS32" i="2"/>
  <c r="AS74" i="2"/>
  <c r="AO32" i="2"/>
  <c r="AO74" i="2"/>
  <c r="AK32" i="2"/>
  <c r="AK74" i="2"/>
  <c r="AG32" i="2"/>
  <c r="AG74" i="2"/>
  <c r="AC32" i="2"/>
  <c r="AC74" i="2"/>
  <c r="Y32" i="2"/>
  <c r="Y74" i="2"/>
  <c r="U32" i="2"/>
  <c r="U74" i="2"/>
  <c r="Q32" i="2"/>
  <c r="Q74" i="2"/>
  <c r="M32" i="2"/>
  <c r="M74" i="2"/>
  <c r="BD41" i="2"/>
  <c r="BD75" i="2"/>
  <c r="AZ41" i="2"/>
  <c r="AZ75" i="2"/>
  <c r="AV41" i="2"/>
  <c r="AV75" i="2"/>
  <c r="AR41" i="2"/>
  <c r="AR75" i="2"/>
  <c r="AN41" i="2"/>
  <c r="AN75" i="2"/>
  <c r="AJ41" i="2"/>
  <c r="AJ75" i="2"/>
  <c r="AF41" i="2"/>
  <c r="AF75" i="2"/>
  <c r="AB41" i="2"/>
  <c r="AB75" i="2"/>
  <c r="X41" i="2"/>
  <c r="X75" i="2"/>
  <c r="T41" i="2"/>
  <c r="T75" i="2"/>
  <c r="P41" i="2"/>
  <c r="P75" i="2"/>
  <c r="L41" i="2"/>
  <c r="L75" i="2"/>
  <c r="J59" i="2"/>
  <c r="BB59" i="2"/>
  <c r="BB77" i="2"/>
  <c r="F68" i="2"/>
  <c r="F78" i="2"/>
  <c r="BE68" i="2"/>
  <c r="BE78" i="2"/>
  <c r="BA68" i="2"/>
  <c r="BA78" i="2"/>
  <c r="AW68" i="2"/>
  <c r="AW78" i="2"/>
  <c r="AS68" i="2"/>
  <c r="AS78" i="2"/>
  <c r="AO68" i="2"/>
  <c r="AO78" i="2"/>
  <c r="AK68" i="2"/>
  <c r="AK78" i="2"/>
  <c r="AG68" i="2"/>
  <c r="AG78" i="2"/>
  <c r="AC68" i="2"/>
  <c r="AC78" i="2"/>
  <c r="Y68" i="2"/>
  <c r="Y78" i="2"/>
  <c r="U68" i="2"/>
  <c r="U78" i="2"/>
  <c r="Q68" i="2"/>
  <c r="Q78" i="2"/>
  <c r="M68" i="2"/>
  <c r="M78" i="2"/>
  <c r="F23" i="2"/>
  <c r="F73" i="2"/>
  <c r="BD32" i="2"/>
  <c r="BD74" i="2"/>
  <c r="AZ32" i="2"/>
  <c r="AZ74" i="2"/>
  <c r="AV32" i="2"/>
  <c r="AV74" i="2"/>
  <c r="AR32" i="2"/>
  <c r="AR74" i="2"/>
  <c r="AN32" i="2"/>
  <c r="AN74" i="2"/>
  <c r="AJ32" i="2"/>
  <c r="AJ74" i="2"/>
  <c r="AF32" i="2"/>
  <c r="AF74" i="2"/>
  <c r="AB32" i="2"/>
  <c r="AB74" i="2"/>
  <c r="X32" i="2"/>
  <c r="X74" i="2"/>
  <c r="T32" i="2"/>
  <c r="T74" i="2"/>
  <c r="P32" i="2"/>
  <c r="P74" i="2"/>
  <c r="L32" i="2"/>
  <c r="L74" i="2"/>
  <c r="J50" i="2"/>
  <c r="BC50" i="2"/>
  <c r="BC76" i="2"/>
  <c r="AY50" i="2"/>
  <c r="AY76" i="2"/>
  <c r="AU50" i="2"/>
  <c r="AU76" i="2"/>
  <c r="AQ50" i="2"/>
  <c r="AQ76" i="2"/>
  <c r="AM50" i="2"/>
  <c r="AM76" i="2"/>
  <c r="AI50" i="2"/>
  <c r="AI76" i="2"/>
  <c r="AE50" i="2"/>
  <c r="AE76" i="2"/>
  <c r="AA50" i="2"/>
  <c r="AA76" i="2"/>
  <c r="W50" i="2"/>
  <c r="W76" i="2"/>
  <c r="S50" i="2"/>
  <c r="S76" i="2"/>
  <c r="O50" i="2"/>
  <c r="O76" i="2"/>
  <c r="K50" i="2"/>
  <c r="K76" i="2"/>
  <c r="AV59" i="2"/>
  <c r="AV77" i="2"/>
  <c r="AR59" i="2"/>
  <c r="AR77" i="2"/>
  <c r="AN59" i="2"/>
  <c r="AN77" i="2"/>
  <c r="AJ59" i="2"/>
  <c r="AJ77" i="2"/>
  <c r="AF59" i="2"/>
  <c r="AF77" i="2"/>
  <c r="AB59" i="2"/>
  <c r="AB77" i="2"/>
  <c r="X59" i="2"/>
  <c r="X77" i="2"/>
  <c r="T59" i="2"/>
  <c r="T77" i="2"/>
  <c r="P59" i="2"/>
  <c r="P77" i="2"/>
  <c r="L59" i="2"/>
  <c r="L77" i="2"/>
  <c r="BD68" i="2"/>
  <c r="BD78" i="2"/>
  <c r="AZ68" i="2"/>
  <c r="AZ78" i="2"/>
  <c r="AV68" i="2"/>
  <c r="AV78" i="2"/>
  <c r="AR68" i="2"/>
  <c r="AR78" i="2"/>
  <c r="AN68" i="2"/>
  <c r="AN78" i="2"/>
  <c r="AJ68" i="2"/>
  <c r="AJ78" i="2"/>
  <c r="AF68" i="2"/>
  <c r="AF78" i="2"/>
  <c r="AB68" i="2"/>
  <c r="AB78" i="2"/>
  <c r="X68" i="2"/>
  <c r="X78" i="2"/>
  <c r="T68" i="2"/>
  <c r="T78" i="2"/>
  <c r="P68" i="2"/>
  <c r="P78" i="2"/>
  <c r="L68" i="2"/>
  <c r="L78" i="2"/>
  <c r="G40" i="2"/>
  <c r="H40" i="2"/>
  <c r="D40" i="2"/>
  <c r="G66" i="2"/>
  <c r="H66" i="2"/>
  <c r="D66" i="2"/>
  <c r="G49" i="2"/>
  <c r="H49" i="2"/>
  <c r="D49" i="2"/>
  <c r="G45" i="2"/>
  <c r="H45" i="2"/>
  <c r="D45" i="2"/>
  <c r="G21" i="2"/>
  <c r="H21" i="2"/>
  <c r="D21" i="2"/>
  <c r="G28" i="2"/>
  <c r="H28" i="2"/>
  <c r="D28" i="2"/>
  <c r="G19" i="2"/>
  <c r="H19" i="2"/>
  <c r="D19" i="2"/>
  <c r="G16" i="2"/>
  <c r="G22" i="2"/>
  <c r="H22" i="2"/>
  <c r="D22" i="2"/>
  <c r="G18" i="2"/>
  <c r="H18" i="2"/>
  <c r="D18" i="2"/>
  <c r="G17" i="2"/>
  <c r="H17" i="2"/>
  <c r="D17" i="2"/>
  <c r="G61" i="2"/>
  <c r="G31" i="2"/>
  <c r="H31" i="2"/>
  <c r="D31" i="2"/>
  <c r="G30" i="2"/>
  <c r="H30" i="2"/>
  <c r="D30" i="2"/>
  <c r="G27" i="2"/>
  <c r="H27" i="2"/>
  <c r="D27" i="2"/>
  <c r="G25" i="2"/>
  <c r="G36" i="2"/>
  <c r="H36" i="2"/>
  <c r="D36" i="2"/>
  <c r="G63" i="2"/>
  <c r="H63" i="2"/>
  <c r="D63" i="2"/>
  <c r="G20" i="2"/>
  <c r="H20" i="2"/>
  <c r="D20" i="2"/>
  <c r="G26" i="2"/>
  <c r="H26" i="2"/>
  <c r="D26" i="2"/>
  <c r="G48" i="2"/>
  <c r="H48" i="2"/>
  <c r="D48" i="2"/>
  <c r="G46" i="2"/>
  <c r="H46" i="2"/>
  <c r="D46" i="2"/>
  <c r="G44" i="2"/>
  <c r="H44" i="2"/>
  <c r="D44" i="2"/>
  <c r="G64" i="2"/>
  <c r="H64" i="2"/>
  <c r="D64" i="2"/>
  <c r="G67" i="2"/>
  <c r="H67" i="2"/>
  <c r="D67" i="2"/>
  <c r="G62" i="2"/>
  <c r="H62" i="2"/>
  <c r="D62" i="2"/>
  <c r="G43" i="2"/>
  <c r="G54" i="2"/>
  <c r="H54" i="2"/>
  <c r="D54" i="2"/>
  <c r="G65" i="2"/>
  <c r="H65" i="2"/>
  <c r="D65" i="2"/>
  <c r="G57" i="2"/>
  <c r="H57" i="2"/>
  <c r="D57" i="2"/>
  <c r="G53" i="2"/>
  <c r="H53" i="2"/>
  <c r="D53" i="2"/>
  <c r="G58" i="2"/>
  <c r="H58" i="2"/>
  <c r="D58" i="2"/>
  <c r="G56" i="2"/>
  <c r="H56" i="2"/>
  <c r="D56" i="2"/>
  <c r="G52" i="2"/>
  <c r="G55" i="2"/>
  <c r="H55" i="2"/>
  <c r="D55" i="2"/>
  <c r="G47" i="2"/>
  <c r="H47" i="2"/>
  <c r="D47" i="2"/>
  <c r="G37" i="2"/>
  <c r="H37" i="2"/>
  <c r="D37" i="2"/>
  <c r="G35" i="2"/>
  <c r="H35" i="2"/>
  <c r="D35" i="2"/>
  <c r="G39" i="2"/>
  <c r="H39" i="2"/>
  <c r="D39" i="2"/>
  <c r="G34" i="2"/>
  <c r="G38" i="2"/>
  <c r="H38" i="2"/>
  <c r="D38" i="2"/>
  <c r="G29" i="2"/>
  <c r="H29" i="2"/>
  <c r="D29" i="2"/>
  <c r="AJ113" i="9"/>
  <c r="AJ114" i="9"/>
  <c r="Z243" i="8"/>
  <c r="Z244" i="8"/>
  <c r="AF370" i="7"/>
  <c r="T419" i="6"/>
  <c r="L1054" i="5"/>
  <c r="X1054" i="5"/>
  <c r="AJ1054" i="5"/>
  <c r="AV1054" i="5"/>
  <c r="H1054" i="5"/>
  <c r="T1054" i="5"/>
  <c r="AF1054" i="5"/>
  <c r="AR1054" i="5"/>
  <c r="P1054" i="5"/>
  <c r="AB1054" i="5"/>
  <c r="AN1054" i="5"/>
  <c r="AZ1054" i="5"/>
  <c r="AG78" i="3"/>
  <c r="AG79" i="3"/>
  <c r="AI79" i="3"/>
  <c r="BD113" i="9"/>
  <c r="BD243" i="8"/>
  <c r="BD369" i="7"/>
  <c r="BD418" i="6"/>
  <c r="BD1053" i="5"/>
  <c r="BD66" i="4"/>
  <c r="AY2271" i="1"/>
  <c r="AY2272" i="1"/>
  <c r="AU2271" i="1"/>
  <c r="AU2272" i="1"/>
  <c r="AQ2271" i="1"/>
  <c r="AQ2272" i="1"/>
  <c r="AM2271" i="1"/>
  <c r="AM2272" i="1"/>
  <c r="AI2271" i="1"/>
  <c r="AI2272" i="1"/>
  <c r="AE2271" i="1"/>
  <c r="AE2272" i="1"/>
  <c r="AA2271" i="1"/>
  <c r="AA2272" i="1"/>
  <c r="W2271" i="1"/>
  <c r="W2272" i="1"/>
  <c r="S2271" i="1"/>
  <c r="S2272" i="1"/>
  <c r="O2271" i="1"/>
  <c r="O2272" i="1"/>
  <c r="K2271" i="1"/>
  <c r="K2272" i="1"/>
  <c r="BA2271" i="1"/>
  <c r="AW2271" i="1"/>
  <c r="AW2272" i="1"/>
  <c r="AS2271" i="1"/>
  <c r="AS2272" i="1"/>
  <c r="AO2271" i="1"/>
  <c r="AO2272" i="1"/>
  <c r="AK2271" i="1"/>
  <c r="AK2272" i="1"/>
  <c r="AG2271" i="1"/>
  <c r="AG2272" i="1"/>
  <c r="AC2271" i="1"/>
  <c r="AC2272" i="1"/>
  <c r="Y2271" i="1"/>
  <c r="Y2272" i="1"/>
  <c r="U2271" i="1"/>
  <c r="U2272" i="1"/>
  <c r="Q2271" i="1"/>
  <c r="Q2272" i="1"/>
  <c r="M2271" i="1"/>
  <c r="M2272" i="1"/>
  <c r="I2271" i="1"/>
  <c r="AZ2271" i="1"/>
  <c r="AZ2272" i="1"/>
  <c r="AV2271" i="1"/>
  <c r="AV2272" i="1"/>
  <c r="AR2271" i="1"/>
  <c r="AR2272" i="1"/>
  <c r="AN2271" i="1"/>
  <c r="AN2272" i="1"/>
  <c r="AJ2271" i="1"/>
  <c r="AJ2272" i="1"/>
  <c r="AF2271" i="1"/>
  <c r="AF2272" i="1"/>
  <c r="AB2271" i="1"/>
  <c r="AB2272" i="1"/>
  <c r="X2271" i="1"/>
  <c r="X2272" i="1"/>
  <c r="T2271" i="1"/>
  <c r="T2272" i="1"/>
  <c r="P2271" i="1"/>
  <c r="P2272" i="1"/>
  <c r="L2271" i="1"/>
  <c r="L2272" i="1"/>
  <c r="H2271" i="1"/>
  <c r="H2272" i="1"/>
  <c r="BA2272" i="1"/>
  <c r="G2271" i="1"/>
  <c r="G8" i="2"/>
  <c r="H8" i="2"/>
  <c r="D8" i="2"/>
  <c r="AJ90" i="2"/>
  <c r="BG61" i="2"/>
  <c r="BG43" i="2"/>
  <c r="F85" i="2"/>
  <c r="G85" i="2"/>
  <c r="F89" i="2"/>
  <c r="G89" i="2"/>
  <c r="Y14" i="2"/>
  <c r="Y72" i="2"/>
  <c r="Y79" i="2"/>
  <c r="AG14" i="2"/>
  <c r="AG72" i="2"/>
  <c r="L14" i="2"/>
  <c r="L72" i="2"/>
  <c r="AV14" i="2"/>
  <c r="AV72" i="2"/>
  <c r="AI90" i="2"/>
  <c r="F88" i="2"/>
  <c r="G88" i="2"/>
  <c r="G2284" i="1"/>
  <c r="G2281" i="1"/>
  <c r="P14" i="2"/>
  <c r="P72" i="2"/>
  <c r="P83" i="2"/>
  <c r="P90" i="2"/>
  <c r="AH14" i="2"/>
  <c r="AH72" i="2"/>
  <c r="AH79" i="2"/>
  <c r="AH83" i="2"/>
  <c r="AH90" i="2"/>
  <c r="BG7" i="2"/>
  <c r="J83" i="2"/>
  <c r="J76" i="2"/>
  <c r="BG76" i="2"/>
  <c r="BG50" i="2"/>
  <c r="BH50" i="2"/>
  <c r="J78" i="2"/>
  <c r="BG78" i="2"/>
  <c r="BG68" i="2"/>
  <c r="BH68" i="2"/>
  <c r="J75" i="2"/>
  <c r="BG75" i="2"/>
  <c r="BG41" i="2"/>
  <c r="BH41" i="2"/>
  <c r="AX14" i="2"/>
  <c r="AX72" i="2"/>
  <c r="AX83" i="2"/>
  <c r="AX90" i="2"/>
  <c r="J73" i="2"/>
  <c r="BG73" i="2"/>
  <c r="BG23" i="2"/>
  <c r="BH23" i="2"/>
  <c r="T14" i="2"/>
  <c r="T72" i="2"/>
  <c r="T83" i="2"/>
  <c r="T90" i="2"/>
  <c r="AU14" i="2"/>
  <c r="AU72" i="2"/>
  <c r="AU79" i="2"/>
  <c r="AU83" i="2"/>
  <c r="AU90" i="2"/>
  <c r="AE14" i="2"/>
  <c r="AE72" i="2"/>
  <c r="AE83" i="2"/>
  <c r="AE90" i="2"/>
  <c r="W14" i="2"/>
  <c r="W72" i="2"/>
  <c r="W79" i="2"/>
  <c r="W83" i="2"/>
  <c r="W90" i="2"/>
  <c r="O14" i="2"/>
  <c r="O72" i="2"/>
  <c r="O83" i="2"/>
  <c r="O90" i="2"/>
  <c r="X90" i="2"/>
  <c r="BG11" i="2"/>
  <c r="J87" i="2"/>
  <c r="Q90" i="2"/>
  <c r="BG85" i="2"/>
  <c r="BG89" i="2"/>
  <c r="AI14" i="2"/>
  <c r="AI72" i="2"/>
  <c r="AP14" i="2"/>
  <c r="AP72" i="2"/>
  <c r="X14" i="2"/>
  <c r="X72" i="2"/>
  <c r="X79" i="2"/>
  <c r="AW14" i="2"/>
  <c r="AW72" i="2"/>
  <c r="AW79" i="2"/>
  <c r="AZ90" i="2"/>
  <c r="AN90" i="2"/>
  <c r="BB14" i="2"/>
  <c r="BB72" i="2"/>
  <c r="BB83" i="2"/>
  <c r="BB90" i="2"/>
  <c r="AT90" i="2"/>
  <c r="AL14" i="2"/>
  <c r="AL72" i="2"/>
  <c r="AL83" i="2"/>
  <c r="AL90" i="2"/>
  <c r="AD14" i="2"/>
  <c r="AD72" i="2"/>
  <c r="AD79" i="2"/>
  <c r="AD83" i="2"/>
  <c r="AD90" i="2"/>
  <c r="V14" i="2"/>
  <c r="V72" i="2"/>
  <c r="V79" i="2"/>
  <c r="V83" i="2"/>
  <c r="V90" i="2"/>
  <c r="N14" i="2"/>
  <c r="N72" i="2"/>
  <c r="N83" i="2"/>
  <c r="N90" i="2"/>
  <c r="AB14" i="2"/>
  <c r="AB72" i="2"/>
  <c r="AB83" i="2"/>
  <c r="AB90" i="2"/>
  <c r="AV90" i="2"/>
  <c r="J77" i="2"/>
  <c r="BG77" i="2"/>
  <c r="BG59" i="2"/>
  <c r="BH59" i="2"/>
  <c r="J74" i="2"/>
  <c r="BG74" i="2"/>
  <c r="BG32" i="2"/>
  <c r="BH32" i="2"/>
  <c r="Z14" i="2"/>
  <c r="Z72" i="2"/>
  <c r="Z83" i="2"/>
  <c r="Z90" i="2"/>
  <c r="R14" i="2"/>
  <c r="R72" i="2"/>
  <c r="R83" i="2"/>
  <c r="R90" i="2"/>
  <c r="BC14" i="2"/>
  <c r="BC72" i="2"/>
  <c r="BC83" i="2"/>
  <c r="BC90" i="2"/>
  <c r="Q14" i="2"/>
  <c r="Q72" i="2"/>
  <c r="BG8" i="2"/>
  <c r="J84" i="2"/>
  <c r="AY14" i="2"/>
  <c r="AY72" i="2"/>
  <c r="AY79" i="2"/>
  <c r="AY83" i="2"/>
  <c r="AY90" i="2"/>
  <c r="AQ90" i="2"/>
  <c r="AA14" i="2"/>
  <c r="AA72" i="2"/>
  <c r="AA83" i="2"/>
  <c r="AA90" i="2"/>
  <c r="S14" i="2"/>
  <c r="S72" i="2"/>
  <c r="S83" i="2"/>
  <c r="S90" i="2"/>
  <c r="K14" i="2"/>
  <c r="K72" i="2"/>
  <c r="K83" i="2"/>
  <c r="K90" i="2"/>
  <c r="BD14" i="2"/>
  <c r="BD72" i="2"/>
  <c r="BD83" i="2"/>
  <c r="BD90" i="2"/>
  <c r="BG10" i="2"/>
  <c r="J86" i="2"/>
  <c r="AF14" i="2"/>
  <c r="AF72" i="2"/>
  <c r="AF79" i="2"/>
  <c r="AF83" i="2"/>
  <c r="AF90" i="2"/>
  <c r="AR14" i="2"/>
  <c r="AR72" i="2"/>
  <c r="AR83" i="2"/>
  <c r="AR90" i="2"/>
  <c r="BA14" i="2"/>
  <c r="BA72" i="2"/>
  <c r="BA83" i="2"/>
  <c r="BA90" i="2"/>
  <c r="AS14" i="2"/>
  <c r="AS72" i="2"/>
  <c r="AS83" i="2"/>
  <c r="AS90" i="2"/>
  <c r="AK14" i="2"/>
  <c r="AK72" i="2"/>
  <c r="AK79" i="2"/>
  <c r="AK83" i="2"/>
  <c r="AK90" i="2"/>
  <c r="AC14" i="2"/>
  <c r="AC72" i="2"/>
  <c r="AC83" i="2"/>
  <c r="AC90" i="2"/>
  <c r="U14" i="2"/>
  <c r="U72" i="2"/>
  <c r="U79" i="2"/>
  <c r="U83" i="2"/>
  <c r="U90" i="2"/>
  <c r="M14" i="2"/>
  <c r="M72" i="2"/>
  <c r="M83" i="2"/>
  <c r="M90" i="2"/>
  <c r="BG88" i="2"/>
  <c r="G10" i="2"/>
  <c r="H10" i="2"/>
  <c r="D10" i="2"/>
  <c r="J14" i="2"/>
  <c r="G2285" i="1"/>
  <c r="F14" i="2"/>
  <c r="F72" i="2"/>
  <c r="F79" i="2"/>
  <c r="BD78" i="3"/>
  <c r="G11" i="2"/>
  <c r="H11" i="2"/>
  <c r="D11" i="2"/>
  <c r="G7" i="2"/>
  <c r="H7" i="2"/>
  <c r="I2272" i="1"/>
  <c r="G2283" i="1"/>
  <c r="G32" i="2"/>
  <c r="G74" i="2"/>
  <c r="K79" i="2"/>
  <c r="G50" i="2"/>
  <c r="G76" i="2"/>
  <c r="G41" i="2"/>
  <c r="G75" i="2"/>
  <c r="G68" i="2"/>
  <c r="G78" i="2"/>
  <c r="G59" i="2"/>
  <c r="G77" i="2"/>
  <c r="G23" i="2"/>
  <c r="G73" i="2"/>
  <c r="P79" i="2"/>
  <c r="R79" i="2"/>
  <c r="AP79" i="2"/>
  <c r="AM79" i="2"/>
  <c r="AV79" i="2"/>
  <c r="Z79" i="2"/>
  <c r="AX79" i="2"/>
  <c r="Q79" i="2"/>
  <c r="AG79" i="2"/>
  <c r="H34" i="2"/>
  <c r="H41" i="2"/>
  <c r="H75" i="2"/>
  <c r="T79" i="2"/>
  <c r="AJ79" i="2"/>
  <c r="AZ79" i="2"/>
  <c r="BA79" i="2"/>
  <c r="O79" i="2"/>
  <c r="AE79" i="2"/>
  <c r="BC79" i="2"/>
  <c r="H52" i="2"/>
  <c r="H59" i="2"/>
  <c r="H77" i="2"/>
  <c r="AN79" i="2"/>
  <c r="BD79" i="2"/>
  <c r="N79" i="2"/>
  <c r="AL79" i="2"/>
  <c r="AT79" i="2"/>
  <c r="BB79" i="2"/>
  <c r="M79" i="2"/>
  <c r="AO79" i="2"/>
  <c r="BE79" i="2"/>
  <c r="H43" i="2"/>
  <c r="H50" i="2"/>
  <c r="H76" i="2"/>
  <c r="L79" i="2"/>
  <c r="AB79" i="2"/>
  <c r="AR79" i="2"/>
  <c r="H25" i="2"/>
  <c r="H32" i="2"/>
  <c r="H74" i="2"/>
  <c r="AC79" i="2"/>
  <c r="AS79" i="2"/>
  <c r="S79" i="2"/>
  <c r="AA79" i="2"/>
  <c r="AI79" i="2"/>
  <c r="AQ79" i="2"/>
  <c r="H61" i="2"/>
  <c r="H68" i="2"/>
  <c r="H78" i="2"/>
  <c r="H16" i="2"/>
  <c r="H23" i="2"/>
  <c r="H73" i="2"/>
  <c r="BD2271" i="1"/>
  <c r="G2258" i="1"/>
  <c r="G2272" i="1"/>
  <c r="BD2258" i="1"/>
  <c r="BE2258" i="1"/>
  <c r="BG86" i="2"/>
  <c r="F86" i="2"/>
  <c r="G86" i="2"/>
  <c r="F83" i="2"/>
  <c r="H88" i="2"/>
  <c r="D88" i="2"/>
  <c r="H89" i="2"/>
  <c r="D89" i="2"/>
  <c r="BG84" i="2"/>
  <c r="F84" i="2"/>
  <c r="G84" i="2"/>
  <c r="BG87" i="2"/>
  <c r="F87" i="2"/>
  <c r="H85" i="2"/>
  <c r="D85" i="2"/>
  <c r="J72" i="2"/>
  <c r="BG14" i="2"/>
  <c r="BH14" i="2"/>
  <c r="BG83" i="2"/>
  <c r="J90" i="2"/>
  <c r="BG90" i="2"/>
  <c r="H14" i="2"/>
  <c r="H72" i="2"/>
  <c r="G14" i="2"/>
  <c r="G72" i="2"/>
  <c r="D16" i="2"/>
  <c r="D23" i="2"/>
  <c r="D73" i="2"/>
  <c r="D25" i="2"/>
  <c r="D32" i="2"/>
  <c r="D74" i="2"/>
  <c r="D52" i="2"/>
  <c r="D59" i="2"/>
  <c r="D77" i="2"/>
  <c r="D34" i="2"/>
  <c r="D41" i="2"/>
  <c r="D75" i="2"/>
  <c r="D61" i="2"/>
  <c r="D68" i="2"/>
  <c r="D78" i="2"/>
  <c r="D7" i="2"/>
  <c r="D14" i="2"/>
  <c r="D72" i="2"/>
  <c r="D43" i="2"/>
  <c r="D50" i="2"/>
  <c r="D76" i="2"/>
  <c r="G79" i="2"/>
  <c r="F90" i="2"/>
  <c r="G83" i="2"/>
  <c r="H83" i="2"/>
  <c r="H86" i="2"/>
  <c r="D86" i="2"/>
  <c r="G87" i="2"/>
  <c r="H87" i="2"/>
  <c r="D87" i="2"/>
  <c r="BH90" i="2"/>
  <c r="H84" i="2"/>
  <c r="D84" i="2"/>
  <c r="BG72" i="2"/>
  <c r="J79" i="2"/>
  <c r="D79" i="2"/>
  <c r="H79" i="2"/>
  <c r="D83" i="2"/>
  <c r="D90" i="2"/>
  <c r="H90" i="2"/>
  <c r="G90" i="2"/>
  <c r="BG79" i="2"/>
  <c r="BH79" i="2"/>
</calcChain>
</file>

<file path=xl/sharedStrings.xml><?xml version="1.0" encoding="utf-8"?>
<sst xmlns="http://schemas.openxmlformats.org/spreadsheetml/2006/main" count="27794" uniqueCount="1613">
  <si>
    <t>Summary of EF8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</si>
  <si>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</si>
  <si>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</si>
  <si>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</si>
  <si>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</si>
  <si>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</si>
  <si>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</si>
  <si>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</si>
  <si>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</si>
  <si>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</si>
  <si>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P01</t>
  </si>
  <si>
    <t>P02</t>
  </si>
  <si>
    <t>P03</t>
  </si>
  <si>
    <t>P04</t>
  </si>
  <si>
    <t>CODE</t>
  </si>
  <si>
    <t>DEPARTMENTS/ SUBPROJECTS</t>
  </si>
  <si>
    <t>EF8</t>
  </si>
  <si>
    <t>CTD @ P11</t>
  </si>
  <si>
    <t>CTG</t>
  </si>
  <si>
    <t>Total</t>
  </si>
  <si>
    <t>18/19  05 (5)</t>
  </si>
  <si>
    <t>18/19  06 (6)</t>
  </si>
  <si>
    <t>18/19  07 (7)</t>
  </si>
  <si>
    <t>18/19  08 (8)</t>
  </si>
  <si>
    <t>18/19  09 (9)</t>
  </si>
  <si>
    <t>18/19  10 (10)</t>
  </si>
  <si>
    <t>18/19  11 (11)</t>
  </si>
  <si>
    <t>18/19  12 (12)</t>
  </si>
  <si>
    <t>18/19  13 (13)</t>
  </si>
  <si>
    <t>19/20  01 (14)</t>
  </si>
  <si>
    <t>19/20  02 (15)</t>
  </si>
  <si>
    <t>19/20  03 (16)</t>
  </si>
  <si>
    <t>19/20  04 (17)</t>
  </si>
  <si>
    <t>19/20  05 (18)</t>
  </si>
  <si>
    <t>19/20  06 (19)</t>
  </si>
  <si>
    <t>19/20  07 (20)</t>
  </si>
  <si>
    <t>19/20  08 (21)</t>
  </si>
  <si>
    <t>19/20  09 (22)</t>
  </si>
  <si>
    <t>19/20  10 (23)</t>
  </si>
  <si>
    <t>19/20  11 (24)</t>
  </si>
  <si>
    <t>19/20  12 (25)</t>
  </si>
  <si>
    <t>19/20  13 (26)</t>
  </si>
  <si>
    <t>20/21  01 (27)</t>
  </si>
  <si>
    <t>20/21  02 (28)</t>
  </si>
  <si>
    <t>20/21  03 (29)</t>
  </si>
  <si>
    <t>20/21  04 (30)</t>
  </si>
  <si>
    <t>20/21  05 (31)</t>
  </si>
  <si>
    <t>20/21  06 (32)</t>
  </si>
  <si>
    <t>20/21  07 (33)</t>
  </si>
  <si>
    <t>20/21  08 (34)</t>
  </si>
  <si>
    <t>20/21  09 (35)</t>
  </si>
  <si>
    <t>20/21  10 (36)</t>
  </si>
  <si>
    <t>20/21  11 (37)</t>
  </si>
  <si>
    <t>20/21  12 (38)</t>
  </si>
  <si>
    <t>20/21  13 (39)</t>
  </si>
  <si>
    <t>21/22 01 (40)</t>
  </si>
  <si>
    <t>21/22 02 (41)</t>
  </si>
  <si>
    <t>21/22 03 (42)</t>
  </si>
  <si>
    <t>21/22 04 (43)</t>
  </si>
  <si>
    <t>21/22 05 (44)</t>
  </si>
  <si>
    <t>21/22 06 (45)</t>
  </si>
  <si>
    <t>21/22 07 (46)</t>
  </si>
  <si>
    <t>21/22 08 (47)</t>
  </si>
  <si>
    <t>21/22 09 (48)</t>
  </si>
  <si>
    <t>21/22 10 (49)</t>
  </si>
  <si>
    <t>21/22 11 (50)</t>
  </si>
  <si>
    <t>21/22 12 (51)</t>
  </si>
  <si>
    <t>21/22 13 (52)</t>
  </si>
  <si>
    <t>GENERAL MANAGEMENT</t>
  </si>
  <si>
    <t>A</t>
  </si>
  <si>
    <t>STAFF</t>
  </si>
  <si>
    <t>LAB</t>
  </si>
  <si>
    <t>PLANT</t>
  </si>
  <si>
    <t>MAT</t>
  </si>
  <si>
    <t>SUBCON</t>
  </si>
  <si>
    <t>MISC</t>
  </si>
  <si>
    <t>WAO</t>
  </si>
  <si>
    <t xml:space="preserve">ENGINEERING </t>
  </si>
  <si>
    <t>B</t>
  </si>
  <si>
    <t xml:space="preserve">BATTERSEA STATION </t>
  </si>
  <si>
    <t>C</t>
  </si>
  <si>
    <t xml:space="preserve">NINE ELMS STATION </t>
  </si>
  <si>
    <t>D</t>
  </si>
  <si>
    <t xml:space="preserve">TUNNELS </t>
  </si>
  <si>
    <t>E</t>
  </si>
  <si>
    <t xml:space="preserve">KENNINGTON SHAFTS </t>
  </si>
  <si>
    <t>F</t>
  </si>
  <si>
    <t>RAIL SYSTEMS</t>
  </si>
  <si>
    <t>G</t>
  </si>
  <si>
    <t>SUMMARY OF SITES</t>
  </si>
  <si>
    <t>SUMMARY OF COST ELEMENT</t>
  </si>
  <si>
    <t>Account_ID</t>
  </si>
  <si>
    <t>Description</t>
  </si>
  <si>
    <t>Element_ID</t>
  </si>
  <si>
    <t>Title</t>
  </si>
  <si>
    <t>Field_Name</t>
  </si>
  <si>
    <t>Data_Label</t>
  </si>
  <si>
    <t>A08100</t>
  </si>
  <si>
    <t>Working Area Overhead Cost Code</t>
  </si>
  <si>
    <t>Working Area Overhea</t>
  </si>
  <si>
    <t>BUDGET</t>
  </si>
  <si>
    <t>Approved Early Budget</t>
  </si>
  <si>
    <t>A09999</t>
  </si>
  <si>
    <t>Overhead Temporary code (to be reconciled periodically)</t>
  </si>
  <si>
    <t>Labour</t>
  </si>
  <si>
    <t>Materials</t>
  </si>
  <si>
    <t>Miscellaneous</t>
  </si>
  <si>
    <t>Plant &amp; Equipment</t>
  </si>
  <si>
    <t>Staff</t>
  </si>
  <si>
    <t>Subcontractors</t>
  </si>
  <si>
    <t>A11000</t>
  </si>
  <si>
    <t>General management &amp; Supervision</t>
  </si>
  <si>
    <t>A11002</t>
  </si>
  <si>
    <t>OH  Prelims  HHRR - Springboard</t>
  </si>
  <si>
    <t>A11004</t>
  </si>
  <si>
    <t>OH  Prelims  H&amp;S - Park Health</t>
  </si>
  <si>
    <t>A11006</t>
  </si>
  <si>
    <t>OH  Prelims  Engineering - Obsolete</t>
  </si>
  <si>
    <t>A11010</t>
  </si>
  <si>
    <t>ME, Testing and Commissioning</t>
  </si>
  <si>
    <t>A11011</t>
  </si>
  <si>
    <t>Labour Redundancy Cost</t>
  </si>
  <si>
    <t>A11012</t>
  </si>
  <si>
    <t>LUL16 Management</t>
  </si>
  <si>
    <t>A11030</t>
  </si>
  <si>
    <t>Site Facilities &amp; Logistics</t>
  </si>
  <si>
    <t>A11031</t>
  </si>
  <si>
    <t>PPE</t>
  </si>
  <si>
    <t>A11034</t>
  </si>
  <si>
    <t>Temporary Accommodation</t>
  </si>
  <si>
    <t>A11036</t>
  </si>
  <si>
    <t>IT Equipment &amp; running costs</t>
  </si>
  <si>
    <t>A11038</t>
  </si>
  <si>
    <t>Environmental Control</t>
  </si>
  <si>
    <t>A11040</t>
  </si>
  <si>
    <t>H&amp;S Quality Environmental</t>
  </si>
  <si>
    <t>A11042</t>
  </si>
  <si>
    <t>Liaison and co ordination with others</t>
  </si>
  <si>
    <t>A11044</t>
  </si>
  <si>
    <t>Waste Management &amp; Disposal</t>
  </si>
  <si>
    <t>A11046</t>
  </si>
  <si>
    <t>Logistics</t>
  </si>
  <si>
    <t>A11048</t>
  </si>
  <si>
    <t>Security &amp; Access Control (Servest)</t>
  </si>
  <si>
    <t>A11070</t>
  </si>
  <si>
    <t>Small Plant &amp; PPE</t>
  </si>
  <si>
    <t>A11072</t>
  </si>
  <si>
    <t>Scaffolding</t>
  </si>
  <si>
    <t>B08200</t>
  </si>
  <si>
    <t>B12000</t>
  </si>
  <si>
    <t>B12031</t>
  </si>
  <si>
    <t>B12050</t>
  </si>
  <si>
    <t>CP Health &amp; Safety Services Ltd (Chris Purslow)</t>
  </si>
  <si>
    <t>B12060</t>
  </si>
  <si>
    <t>OTB Engineering Limited (Jon Austin)</t>
  </si>
  <si>
    <t>B12070</t>
  </si>
  <si>
    <t>Matchtech (Paul Kick)</t>
  </si>
  <si>
    <t>B12080</t>
  </si>
  <si>
    <t>Aspects (John Bailey)</t>
  </si>
  <si>
    <t>B12090</t>
  </si>
  <si>
    <t>Protechning</t>
  </si>
  <si>
    <t>B22136</t>
  </si>
  <si>
    <t>Equipment supply and installation</t>
  </si>
  <si>
    <t>B22600</t>
  </si>
  <si>
    <t>Geotechnical Observations Ltd (Automated Monitoring)</t>
  </si>
  <si>
    <t>B22610</t>
  </si>
  <si>
    <t>Amey (SW Storm Sewer Temp works)</t>
  </si>
  <si>
    <t>B22611</t>
  </si>
  <si>
    <t>Geotechnical Consulting Group</t>
  </si>
  <si>
    <t>B22620</t>
  </si>
  <si>
    <t>Thames Water Utilities Limited</t>
  </si>
  <si>
    <t>B22630</t>
  </si>
  <si>
    <t>EDF Cable Tunnel (Monitoring and protection)</t>
  </si>
  <si>
    <t>B22660</t>
  </si>
  <si>
    <t>London Ring Main (Monitoring and protection)</t>
  </si>
  <si>
    <t>B22670</t>
  </si>
  <si>
    <t>ESG (Boreholes)</t>
  </si>
  <si>
    <t>B22680</t>
  </si>
  <si>
    <t>DI Harris (Geotechnical Monitoring)</t>
  </si>
  <si>
    <t>B22710</t>
  </si>
  <si>
    <t>CPM Surveys (Dilapidation Surveys)</t>
  </si>
  <si>
    <t>B32810</t>
  </si>
  <si>
    <t>Mott MacDonald (Permanent Design to RIBA4)</t>
  </si>
  <si>
    <t>B32811</t>
  </si>
  <si>
    <t>Mott MacDonald (Post RIBA4)</t>
  </si>
  <si>
    <t>B32812</t>
  </si>
  <si>
    <t>Mott MacDonald (BPSDC Design)</t>
  </si>
  <si>
    <t>B32813</t>
  </si>
  <si>
    <t>Mott MacDonald (Defect Correction)</t>
  </si>
  <si>
    <t>B32816</t>
  </si>
  <si>
    <t>Mott MacDonald  Site Support</t>
  </si>
  <si>
    <t>B32817</t>
  </si>
  <si>
    <t>FLO support to Mott MacDonald</t>
  </si>
  <si>
    <t>B32820</t>
  </si>
  <si>
    <t>OTB Engineering Limited (Tunnel Design)</t>
  </si>
  <si>
    <t>B32825</t>
  </si>
  <si>
    <t>OTB Engineering Limited Site Support</t>
  </si>
  <si>
    <t>B32830</t>
  </si>
  <si>
    <t>Firstco (Comms Design)</t>
  </si>
  <si>
    <t>B32840</t>
  </si>
  <si>
    <t>York (Electro Magnetic Consultant)</t>
  </si>
  <si>
    <t>B32860</t>
  </si>
  <si>
    <t>Explore (DFMA Design)</t>
  </si>
  <si>
    <t>B32870</t>
  </si>
  <si>
    <t>Epofore (Rebar Detailing)</t>
  </si>
  <si>
    <t>B32875</t>
  </si>
  <si>
    <t>Computer and Design Services</t>
  </si>
  <si>
    <t>B32880</t>
  </si>
  <si>
    <t>Gal Ziedler (CAT 3 checking of Tunnel Design)</t>
  </si>
  <si>
    <t>B32890</t>
  </si>
  <si>
    <t>RUL (Geotechnical analysis and Report)</t>
  </si>
  <si>
    <t>B32900</t>
  </si>
  <si>
    <t>Clancy Docwra (Tunnel Intrusive Surveys)</t>
  </si>
  <si>
    <t>B32911</t>
  </si>
  <si>
    <t>OTB (Various TW Designs)</t>
  </si>
  <si>
    <t>B32912</t>
  </si>
  <si>
    <t>RMP  (Various TW Designs)</t>
  </si>
  <si>
    <t>B32913</t>
  </si>
  <si>
    <t>Tony Gee (Various TW Designs)</t>
  </si>
  <si>
    <t>B32914</t>
  </si>
  <si>
    <t>Steer Davies &amp; Gleave Limited (TM Design)</t>
  </si>
  <si>
    <t>B32915</t>
  </si>
  <si>
    <t>Testing and Consultancy Services Ltd (Tunnel Vent Design)</t>
  </si>
  <si>
    <t>B32916</t>
  </si>
  <si>
    <t>Campbell Reith Hill LLP (BCDH Pile Design)</t>
  </si>
  <si>
    <t>B32920</t>
  </si>
  <si>
    <t>Building Control</t>
  </si>
  <si>
    <t>B32921</t>
  </si>
  <si>
    <t>Small Works Orders</t>
  </si>
  <si>
    <t>C08300</t>
  </si>
  <si>
    <t>C08310</t>
  </si>
  <si>
    <t>MEP Working Area Overhead</t>
  </si>
  <si>
    <t>C09999</t>
  </si>
  <si>
    <t>Battersea Temporary code (just to be used if the cost will be relocated before every period cost rep</t>
  </si>
  <si>
    <t>C13000</t>
  </si>
  <si>
    <t>C13022</t>
  </si>
  <si>
    <t>Temporary Services</t>
  </si>
  <si>
    <t>C13024</t>
  </si>
  <si>
    <t>C13026</t>
  </si>
  <si>
    <t>C13028</t>
  </si>
  <si>
    <t>C13030</t>
  </si>
  <si>
    <t>C13034</t>
  </si>
  <si>
    <t>C13036</t>
  </si>
  <si>
    <t>Access, temporary roads and walkways</t>
  </si>
  <si>
    <t>C13038</t>
  </si>
  <si>
    <t>Security &amp; Access Control</t>
  </si>
  <si>
    <t>C13040</t>
  </si>
  <si>
    <t>C13042</t>
  </si>
  <si>
    <t>Battersea  Prelims  Materials Handling Plant</t>
  </si>
  <si>
    <t>C13044</t>
  </si>
  <si>
    <t>Craneage</t>
  </si>
  <si>
    <t>C13045</t>
  </si>
  <si>
    <t>Tower cranes</t>
  </si>
  <si>
    <t>C13046</t>
  </si>
  <si>
    <t>Mobile cranes</t>
  </si>
  <si>
    <t>C13047</t>
  </si>
  <si>
    <t>Crawler cranes</t>
  </si>
  <si>
    <t>C13048</t>
  </si>
  <si>
    <t>Operatives support</t>
  </si>
  <si>
    <t>C13049</t>
  </si>
  <si>
    <t>Material Handling plant</t>
  </si>
  <si>
    <t>C13050</t>
  </si>
  <si>
    <t>Passenger/good hoists</t>
  </si>
  <si>
    <t>C13052</t>
  </si>
  <si>
    <t>C13054</t>
  </si>
  <si>
    <t>Surveyor and monitoring</t>
  </si>
  <si>
    <t>C13056</t>
  </si>
  <si>
    <t>Communication and radios</t>
  </si>
  <si>
    <t>C13058</t>
  </si>
  <si>
    <t>Hoarding and fences</t>
  </si>
  <si>
    <t>C13061</t>
  </si>
  <si>
    <t>C13062</t>
  </si>
  <si>
    <t>Collective protective equipment</t>
  </si>
  <si>
    <t>C13064</t>
  </si>
  <si>
    <t>Training</t>
  </si>
  <si>
    <t>C13065</t>
  </si>
  <si>
    <t>Maintenance of protective equipment</t>
  </si>
  <si>
    <t>C13066</t>
  </si>
  <si>
    <t>Laboratory</t>
  </si>
  <si>
    <t>C13067</t>
  </si>
  <si>
    <t>Quality equipment</t>
  </si>
  <si>
    <t>C13077</t>
  </si>
  <si>
    <t>Set-up of assembly and store areas</t>
  </si>
  <si>
    <t>C13080</t>
  </si>
  <si>
    <t>Temporary Works</t>
  </si>
  <si>
    <t>C13081</t>
  </si>
  <si>
    <t>Temporary works for D-Walls and piling</t>
  </si>
  <si>
    <t>C13082</t>
  </si>
  <si>
    <t>Sheet Piling</t>
  </si>
  <si>
    <t>C13084</t>
  </si>
  <si>
    <t>Temporary propping crossover box</t>
  </si>
  <si>
    <t>C13085</t>
  </si>
  <si>
    <t>Anchors for the sheet piles</t>
  </si>
  <si>
    <t>C13086</t>
  </si>
  <si>
    <t>Interface with duchess bridge</t>
  </si>
  <si>
    <t>C13087</t>
  </si>
  <si>
    <t>Watertight/Dewatering</t>
  </si>
  <si>
    <t>C13088</t>
  </si>
  <si>
    <t>Other temporary works</t>
  </si>
  <si>
    <t>C23112</t>
  </si>
  <si>
    <t>General</t>
  </si>
  <si>
    <t>C23114</t>
  </si>
  <si>
    <t>Sewer Utilities</t>
  </si>
  <si>
    <t>C23116</t>
  </si>
  <si>
    <t>Water Utilities</t>
  </si>
  <si>
    <t>C23118</t>
  </si>
  <si>
    <t>Gas Utilities</t>
  </si>
  <si>
    <t>C23120</t>
  </si>
  <si>
    <t>Other Utilities</t>
  </si>
  <si>
    <t>C23122</t>
  </si>
  <si>
    <t>Utilities   Permanent Connections</t>
  </si>
  <si>
    <t>C23124</t>
  </si>
  <si>
    <t>UXO Surveys</t>
  </si>
  <si>
    <t>C23140</t>
  </si>
  <si>
    <t>Work to existing Jetty for river traffic use and other river facilities</t>
  </si>
  <si>
    <t>C23150</t>
  </si>
  <si>
    <t>Haulage of the spoil from the overrun tunnels to muck bin area</t>
  </si>
  <si>
    <t>C23161</t>
  </si>
  <si>
    <t>Conveyor maintenance before and after TBM excavation</t>
  </si>
  <si>
    <t>C23162</t>
  </si>
  <si>
    <t>Conveyor maintenance - TBM period</t>
  </si>
  <si>
    <t>C23163</t>
  </si>
  <si>
    <t>Dismantling of the outside conveyors</t>
  </si>
  <si>
    <t>C23164</t>
  </si>
  <si>
    <t>Manufacture supply and installation of the outside conveyors (reclaim main conveyor and tripper)</t>
  </si>
  <si>
    <t>C31101</t>
  </si>
  <si>
    <t>Battersea Station D-Walls</t>
  </si>
  <si>
    <t>C31102</t>
  </si>
  <si>
    <t>Battersea Station Demobilisation of d-wall grabs and bentonite plant (Station Box)</t>
  </si>
  <si>
    <t>C31103</t>
  </si>
  <si>
    <t>Battersea Station Diaphragm wall prelims and Project management (Station Box)</t>
  </si>
  <si>
    <t>C31104</t>
  </si>
  <si>
    <t>Battersea Station Guide Wall install</t>
  </si>
  <si>
    <t>C31105</t>
  </si>
  <si>
    <t>Battersea Station Guide Wall remove</t>
  </si>
  <si>
    <t>C31106</t>
  </si>
  <si>
    <t>Battersea Station Install diaghram wall panels 1200 mm thick including excavation concrete reinforce</t>
  </si>
  <si>
    <t>C31107</t>
  </si>
  <si>
    <t>Battersea Station Install and supply plunge columns twin 356x406x634UC fixing and connections</t>
  </si>
  <si>
    <t>C31108</t>
  </si>
  <si>
    <t>Battersea Station Cropping d-walls to the cuff-off level and bar straighten</t>
  </si>
  <si>
    <t>C31109</t>
  </si>
  <si>
    <t>Battersea Station Cleaning d-walls surface</t>
  </si>
  <si>
    <t>C31110</t>
  </si>
  <si>
    <t>Battersea Station Inclinometers &amp; sonic loggin tubes and tests D-walls (Station Box)</t>
  </si>
  <si>
    <t>C31111</t>
  </si>
  <si>
    <t>Battersea Station Install and supply B40 female coupler with starter bar set into box-out</t>
  </si>
  <si>
    <t>C31112</t>
  </si>
  <si>
    <t>Battersea Station Slab box-out 50 mm deep</t>
  </si>
  <si>
    <t>C31150</t>
  </si>
  <si>
    <t>Battersea Station Piling</t>
  </si>
  <si>
    <t>C31151</t>
  </si>
  <si>
    <t>Battersea Station Piling prelims &amp; demobilise Piling Rig #1 &amp; 2100m and 2400mm piling equipment</t>
  </si>
  <si>
    <t>C31152</t>
  </si>
  <si>
    <t>Battersea Station Bore Piles excavation concrete reinforcement and backfilling (Station Box)</t>
  </si>
  <si>
    <t>C31153</t>
  </si>
  <si>
    <t>Battersea Station Install and supply plunge columns in bore piles fittings and connections included</t>
  </si>
  <si>
    <t>C31154</t>
  </si>
  <si>
    <t>Battersea Station Cropping Bore piles and bar straighten</t>
  </si>
  <si>
    <t>C31155</t>
  </si>
  <si>
    <t>Battersea Station Sonic loggin tubes install grouting &amp; tests piles (Station Box)</t>
  </si>
  <si>
    <t>C31156</t>
  </si>
  <si>
    <t>Battersea Station Pile Mat install</t>
  </si>
  <si>
    <t>C31157</t>
  </si>
  <si>
    <t>Battersea Station Pile Mat remove</t>
  </si>
  <si>
    <t>C31200</t>
  </si>
  <si>
    <t>Battersea Station Lower Mall (Basement Level -1) Beams</t>
  </si>
  <si>
    <t>C31201</t>
  </si>
  <si>
    <t>Battersea Station Provision of mass concrete mix. G and blinding (Level -1)</t>
  </si>
  <si>
    <t>C31202</t>
  </si>
  <si>
    <t>Battersea Station Concrete Mix C50/60 primary structures Level -1 (beams and walls)</t>
  </si>
  <si>
    <t>C31203</t>
  </si>
  <si>
    <t>Battersea Station Formwork in situ elements (Beams walls and slabs)</t>
  </si>
  <si>
    <t>C31204</t>
  </si>
  <si>
    <t>Battersea Station Reinforcement in situ beams over to 2.0 m deep</t>
  </si>
  <si>
    <t>C31205</t>
  </si>
  <si>
    <t>Battersea Station Reinforcement in situ beams up to 2.0 m deep</t>
  </si>
  <si>
    <t>C31206</t>
  </si>
  <si>
    <t>Battersea Station Precast beams</t>
  </si>
  <si>
    <t>C31208</t>
  </si>
  <si>
    <t>Battersea Station Standard coupler to connect beams and slabs</t>
  </si>
  <si>
    <t>C31209</t>
  </si>
  <si>
    <t>Waterproofing system back side capping beam, including breaking blinding</t>
  </si>
  <si>
    <t>C31210</t>
  </si>
  <si>
    <t>Earthing and bonding protection in Level B1 and B2</t>
  </si>
  <si>
    <t>C31212</t>
  </si>
  <si>
    <t>Installation of temporary props in Level B1 - (Top down)</t>
  </si>
  <si>
    <t>C31214</t>
  </si>
  <si>
    <t>Battersea  Station lower mall (basement level -1) beams: Lattice plank prep</t>
  </si>
  <si>
    <t>C31215</t>
  </si>
  <si>
    <t>Plint on top of beams in Level B1</t>
  </si>
  <si>
    <t>C31240</t>
  </si>
  <si>
    <t>Battersea Station Lower Mall (Basement Level -1) Slabs</t>
  </si>
  <si>
    <t>C31241</t>
  </si>
  <si>
    <t>Battersea Main Works Provision of mass concrete mix. G and blinding (Level -1)</t>
  </si>
  <si>
    <t>C31242</t>
  </si>
  <si>
    <t>Battersea Station Concrete Mix C50/60 primary structures Level -1 (slabs)</t>
  </si>
  <si>
    <t>C31243</t>
  </si>
  <si>
    <t>Battersea Main Works Formwork vertical to form voids and joints in slabs up to 600 mm high</t>
  </si>
  <si>
    <t>C31244</t>
  </si>
  <si>
    <t>Battersea Station Reinforcement RC slabs (Suspended Slabs)</t>
  </si>
  <si>
    <t>C31245</t>
  </si>
  <si>
    <t>Formwork for slabs up to 1500 mm high</t>
  </si>
  <si>
    <t>C31246</t>
  </si>
  <si>
    <t>Battersea Main Works Reinforcement for estructural in situ elements</t>
  </si>
  <si>
    <t>C31247</t>
  </si>
  <si>
    <t>Battersea Station Exposure of couplers in beams and slabs</t>
  </si>
  <si>
    <t>C31249</t>
  </si>
  <si>
    <t>Precast soffits slabs ticket hall</t>
  </si>
  <si>
    <t>C31250</t>
  </si>
  <si>
    <t>Battersea Station 75mm Pre Cast planks</t>
  </si>
  <si>
    <t>C31251</t>
  </si>
  <si>
    <t>Waterproofing system for roof slab</t>
  </si>
  <si>
    <t>C31254</t>
  </si>
  <si>
    <t>Battersea Station Additional propping/falsework required to support 3m thick slabs due to increased</t>
  </si>
  <si>
    <t>C31255</t>
  </si>
  <si>
    <t>Protection of waterproofing with red concrete</t>
  </si>
  <si>
    <t>C31256</t>
  </si>
  <si>
    <t>Removal of temporary Props</t>
  </si>
  <si>
    <t>C31258</t>
  </si>
  <si>
    <t>Bulkheads in the Western and Eastern entrances</t>
  </si>
  <si>
    <t>C31259</t>
  </si>
  <si>
    <t>Making Good Prior to handover to MEP/Fitout and BPSDC</t>
  </si>
  <si>
    <t>C31260</t>
  </si>
  <si>
    <t>Battersea Station Ticket Hall (Basement Level -2) Beams</t>
  </si>
  <si>
    <t>C31261</t>
  </si>
  <si>
    <t>Battersea Station Provision of mass concrete mix. G and blinding (Level -2)</t>
  </si>
  <si>
    <t>C31262</t>
  </si>
  <si>
    <t>Battersea Station Concrete Mix C50/60 primary structures Level -2 (beams and walls)</t>
  </si>
  <si>
    <t>C31263</t>
  </si>
  <si>
    <t>C31264</t>
  </si>
  <si>
    <t>C31266</t>
  </si>
  <si>
    <t>Battersea Station Exposure of couplers in d-walls</t>
  </si>
  <si>
    <t>C31267</t>
  </si>
  <si>
    <t>C31268</t>
  </si>
  <si>
    <t>Permanent steel proppoing beams 700x700x60 SHS - NEW ACTIVITY</t>
  </si>
  <si>
    <t>C31270</t>
  </si>
  <si>
    <t>Making Good Prior to handover to MEP/Fitout</t>
  </si>
  <si>
    <t>C31290</t>
  </si>
  <si>
    <t>Battersea Station Ticket Hall (Basement Level -2) Slabs</t>
  </si>
  <si>
    <t>C31291</t>
  </si>
  <si>
    <t>C31292</t>
  </si>
  <si>
    <t>Battersea Station Concrete Mix C50/60 primary structures Level -2 (slabs)</t>
  </si>
  <si>
    <t>C31293</t>
  </si>
  <si>
    <t>Battersea Station Formwork to form voids and joints in slabs up to 600 mm high</t>
  </si>
  <si>
    <t>C31294</t>
  </si>
  <si>
    <t>C31295</t>
  </si>
  <si>
    <t>C31297</t>
  </si>
  <si>
    <t>C31300</t>
  </si>
  <si>
    <t>Waterproofing system base slab (Ticket Hall)</t>
  </si>
  <si>
    <t>C31301</t>
  </si>
  <si>
    <t>Internal structure Western and Eastern escalator pits</t>
  </si>
  <si>
    <t>C31302</t>
  </si>
  <si>
    <t>Falsework for in situ slabs (bottom-up slabs)</t>
  </si>
  <si>
    <t>C31303</t>
  </si>
  <si>
    <t>Jacking Points</t>
  </si>
  <si>
    <t>C31304</t>
  </si>
  <si>
    <t>Removal of Temp Props</t>
  </si>
  <si>
    <t>C31308</t>
  </si>
  <si>
    <t>Extra Penetrations for B02 Gantry Slab</t>
  </si>
  <si>
    <t>C31310</t>
  </si>
  <si>
    <t>Battersea Station Base Slab</t>
  </si>
  <si>
    <t>C31311</t>
  </si>
  <si>
    <t>Battersea Station Provision of mass concrete mix. G and blinding (Base level)</t>
  </si>
  <si>
    <t>C31312</t>
  </si>
  <si>
    <t>Battersea Station Concrete Mix C50/60 primary structures Base Level (slabs)</t>
  </si>
  <si>
    <t>C31313</t>
  </si>
  <si>
    <t>Battersea Station Reinforcement RC Slabs (Base Slab)</t>
  </si>
  <si>
    <t>C31314</t>
  </si>
  <si>
    <t>C31317</t>
  </si>
  <si>
    <t>Waterproofing system for base slab (Station)</t>
  </si>
  <si>
    <t>C31318</t>
  </si>
  <si>
    <t>C31319</t>
  </si>
  <si>
    <t>Standard coupler</t>
  </si>
  <si>
    <t>C31330</t>
  </si>
  <si>
    <t>Battersea Station West Core (Roof Slab)</t>
  </si>
  <si>
    <t>C31331</t>
  </si>
  <si>
    <t>C31332</t>
  </si>
  <si>
    <t>C31333</t>
  </si>
  <si>
    <t>C31336</t>
  </si>
  <si>
    <t>Battersea Station Additional propping/falsework to 1.5 m thick roof slab</t>
  </si>
  <si>
    <t>C31337</t>
  </si>
  <si>
    <t>C31339</t>
  </si>
  <si>
    <t>C31340</t>
  </si>
  <si>
    <t>Couplers</t>
  </si>
  <si>
    <t>C31370</t>
  </si>
  <si>
    <t>Battersea Station Ticket Hall Columns</t>
  </si>
  <si>
    <t>C31371</t>
  </si>
  <si>
    <t>Battersea Station Concrete Mix C50/60 primary structures Level -2 (columns)</t>
  </si>
  <si>
    <t>C31374</t>
  </si>
  <si>
    <t>Battersea Station Formwork fair finish 900 x 900 Grade F2 for columns</t>
  </si>
  <si>
    <t>C31375</t>
  </si>
  <si>
    <t>Battersea Station Reinforcement for estructural in situ elements</t>
  </si>
  <si>
    <t>C31378</t>
  </si>
  <si>
    <t>Making good columns (embedded sockets,...) between B2 and B1 for cladding</t>
  </si>
  <si>
    <t>C31380</t>
  </si>
  <si>
    <t>Battersea Station Platform Columns</t>
  </si>
  <si>
    <t>C31381</t>
  </si>
  <si>
    <t>Battersea Station Concrete Mix C50/60 primary structures Platform level (columns)</t>
  </si>
  <si>
    <t>C31382</t>
  </si>
  <si>
    <t>C31383</t>
  </si>
  <si>
    <t>C31386</t>
  </si>
  <si>
    <t>Making good columns (embedded sockets,...) between B3 and B2 for cladding</t>
  </si>
  <si>
    <t>C31390</t>
  </si>
  <si>
    <t>Battersea Station Base Slab Columns</t>
  </si>
  <si>
    <t>C31391</t>
  </si>
  <si>
    <t>C31393</t>
  </si>
  <si>
    <t>C31394</t>
  </si>
  <si>
    <t>C31395</t>
  </si>
  <si>
    <t>C31400</t>
  </si>
  <si>
    <t>Battersea Station Platform Construction</t>
  </si>
  <si>
    <t>C31401</t>
  </si>
  <si>
    <t>Provision of mass concrete Grade C30/40 (First Stage Concrete)</t>
  </si>
  <si>
    <t>C31402</t>
  </si>
  <si>
    <t>Concrete Mix C50/60 primary structures Base Level (slabs)</t>
  </si>
  <si>
    <t>C31403</t>
  </si>
  <si>
    <t>Concrete Mix C50/60 primary structures B4 level (beams and walls)</t>
  </si>
  <si>
    <t>C31404</t>
  </si>
  <si>
    <t>C31405</t>
  </si>
  <si>
    <t>Reinforcement for estructural "in situ" elements (Slabs)</t>
  </si>
  <si>
    <t>C31407</t>
  </si>
  <si>
    <t>700mmm x 700mm Linear Insert to form channel in mass concrete at</t>
  </si>
  <si>
    <t>C31408</t>
  </si>
  <si>
    <t>Precast concrete wall for precast platforms</t>
  </si>
  <si>
    <t>C31409</t>
  </si>
  <si>
    <t>Precast concrete slab for precast platform (including in situ stitches in the rate)</t>
  </si>
  <si>
    <t>C31410</t>
  </si>
  <si>
    <t>Construction of connection between box, headwall and tunnels inc</t>
  </si>
  <si>
    <t>C31411</t>
  </si>
  <si>
    <t>Reinforcement for estructural "in situ" elements (walls)</t>
  </si>
  <si>
    <t>C31412</t>
  </si>
  <si>
    <t>PC Beams 650x650 mm &amp; 1000x1000 mm (under slab)</t>
  </si>
  <si>
    <t>C31416</t>
  </si>
  <si>
    <t>Waterproofing D Wall before first stage concrete</t>
  </si>
  <si>
    <t>C31420</t>
  </si>
  <si>
    <t>Battersea Station Mezzanine</t>
  </si>
  <si>
    <t>C31421</t>
  </si>
  <si>
    <t>C31422</t>
  </si>
  <si>
    <t>C31423</t>
  </si>
  <si>
    <t>Battersea Station Reinforcement for estructural in situ elements (Slabs)</t>
  </si>
  <si>
    <t>C31424</t>
  </si>
  <si>
    <t>C31425</t>
  </si>
  <si>
    <t>C31426</t>
  </si>
  <si>
    <t>Falsework to install beams</t>
  </si>
  <si>
    <t>C31427</t>
  </si>
  <si>
    <t>Precast Walls - 300mm wide</t>
  </si>
  <si>
    <t>C31440</t>
  </si>
  <si>
    <t>Battersea Station Walls Platform</t>
  </si>
  <si>
    <t>C31445</t>
  </si>
  <si>
    <t>Precast Walls - 250mm (Platform)</t>
  </si>
  <si>
    <t>C31450</t>
  </si>
  <si>
    <t>Battersea Station STAIRCASES</t>
  </si>
  <si>
    <t>C31451</t>
  </si>
  <si>
    <t>Stairs  Flight</t>
  </si>
  <si>
    <t>C31452</t>
  </si>
  <si>
    <t>Stairs  landing</t>
  </si>
  <si>
    <t>C31453</t>
  </si>
  <si>
    <t>Making good staircases</t>
  </si>
  <si>
    <t>C31464</t>
  </si>
  <si>
    <t>Mass fill concrete</t>
  </si>
  <si>
    <t>C31465</t>
  </si>
  <si>
    <t>Banagher Quotation - Landing Beam</t>
  </si>
  <si>
    <t>C31466</t>
  </si>
  <si>
    <t>In-Situ Mass Fill Stairs Formwork</t>
  </si>
  <si>
    <t>C31467</t>
  </si>
  <si>
    <t>Central Dividing Wall for East &amp; West Core</t>
  </si>
  <si>
    <t>C31469</t>
  </si>
  <si>
    <t>Fireproofing - MITIE or ANOTHER</t>
  </si>
  <si>
    <t>C31470</t>
  </si>
  <si>
    <t>Battersea Station West Core (in situ walls and precast walls)</t>
  </si>
  <si>
    <t>C31471</t>
  </si>
  <si>
    <t>C31472</t>
  </si>
  <si>
    <t>C31473</t>
  </si>
  <si>
    <t>C31474</t>
  </si>
  <si>
    <t>Battersea Station Precast Walls between 200-400 mm wide including connections to RC columns</t>
  </si>
  <si>
    <t>C31475</t>
  </si>
  <si>
    <t>Battersea Station GL B/C 2-3 406mm x 16mm thick Dia. CHS Diagonal Bracing to Western Core Walls from</t>
  </si>
  <si>
    <t>C31476</t>
  </si>
  <si>
    <t>Precast Walls - 250 mm thick (lift shaft)</t>
  </si>
  <si>
    <t>C31477</t>
  </si>
  <si>
    <t>Falserwork to construct walls</t>
  </si>
  <si>
    <t>C31479</t>
  </si>
  <si>
    <t>KILNBRIDGE structural steel work</t>
  </si>
  <si>
    <t>C31480</t>
  </si>
  <si>
    <t>C31490</t>
  </si>
  <si>
    <t>Battersea Station East Core (in situ walls and precast walls)</t>
  </si>
  <si>
    <t>C31491</t>
  </si>
  <si>
    <t>C31492</t>
  </si>
  <si>
    <t>C31493</t>
  </si>
  <si>
    <t>C31496</t>
  </si>
  <si>
    <t>Precast Walls - 250mm wide</t>
  </si>
  <si>
    <t>C31497</t>
  </si>
  <si>
    <t>Falsework to construct walls in East Core</t>
  </si>
  <si>
    <t>C31498</t>
  </si>
  <si>
    <t>Scabbling downstand kickers</t>
  </si>
  <si>
    <t>C31500</t>
  </si>
  <si>
    <t>Battersea Station West &amp; East Cores (Slabs)</t>
  </si>
  <si>
    <t>C31501</t>
  </si>
  <si>
    <t>C31502</t>
  </si>
  <si>
    <t>C31503</t>
  </si>
  <si>
    <t>C31508</t>
  </si>
  <si>
    <t>C31509</t>
  </si>
  <si>
    <t>Battersea  Main M3 Falsework</t>
  </si>
  <si>
    <t>C31520</t>
  </si>
  <si>
    <t>Battersea Station Drainage (Sumps fittings power and connection to the existing system)</t>
  </si>
  <si>
    <t>C31547</t>
  </si>
  <si>
    <t>Installation of drainage Channel</t>
  </si>
  <si>
    <t>C31601</t>
  </si>
  <si>
    <t>Battersea Crossover D-Walls</t>
  </si>
  <si>
    <t>C31602</t>
  </si>
  <si>
    <t>Battersea Crossover Mobilisation of d-wall grabs &amp; set up bentonite plant (Xover Box)</t>
  </si>
  <si>
    <t>C31603</t>
  </si>
  <si>
    <t>Battersea Crossover Diaphragm wall prelims and Project management (Xover Box)</t>
  </si>
  <si>
    <t>C31604</t>
  </si>
  <si>
    <t>Battersea Crossover Guide Wall install</t>
  </si>
  <si>
    <t>C31605</t>
  </si>
  <si>
    <t>Battersea Crossover Guide Wall remove</t>
  </si>
  <si>
    <t>C31606</t>
  </si>
  <si>
    <t>Battersea Crossover Install diaghram wall panels 1200 mm thick including excavation concrete reinfor</t>
  </si>
  <si>
    <t>C31607</t>
  </si>
  <si>
    <t>Battersea Crossover Cropping d-walls to the cuff-off level and bar straighten</t>
  </si>
  <si>
    <t>C31608</t>
  </si>
  <si>
    <t>Battersea Crossover Cleaning d-walls surface</t>
  </si>
  <si>
    <t>C31609</t>
  </si>
  <si>
    <t>Battersea Crossover Inclinometers &amp; sonic loggin tubes and tests D-walls (Xover Box)</t>
  </si>
  <si>
    <t>C31610</t>
  </si>
  <si>
    <t>Battersea Crossover B40 female coupler with starter bar set into box-out (h above)</t>
  </si>
  <si>
    <t>C31611</t>
  </si>
  <si>
    <t>Battersea Crossover Slab Box-out - 50mm deep</t>
  </si>
  <si>
    <t>C31640</t>
  </si>
  <si>
    <t>Battersea Crossover Piling</t>
  </si>
  <si>
    <t>C31641</t>
  </si>
  <si>
    <t>Battersea Crossover Piling prelims &amp; Mobilise Piling Rig #1 &amp; equipment (Xover Box)</t>
  </si>
  <si>
    <t>C31642</t>
  </si>
  <si>
    <t>Battersea Crossover Bore Piles excavation concrete reinforcement and backfilling (Xover Box)</t>
  </si>
  <si>
    <t>C31643</t>
  </si>
  <si>
    <t>Battersea Crossover Install and supply plunge columns in bore piles fittings and connections include</t>
  </si>
  <si>
    <t>C31644</t>
  </si>
  <si>
    <t>Battersea Crossover Cropping Bore piles and bar straighten</t>
  </si>
  <si>
    <t>C31645</t>
  </si>
  <si>
    <t>Battersea Crossover Sonic loggin tubes install grouting &amp; tests piles (Xover Box)</t>
  </si>
  <si>
    <t>C31646</t>
  </si>
  <si>
    <t>Battersea Crossover Pile Mat install</t>
  </si>
  <si>
    <t>C31647</t>
  </si>
  <si>
    <t>Battersea Crossover Pile Mat remove</t>
  </si>
  <si>
    <t>C31670</t>
  </si>
  <si>
    <t>Battersea Crossover Beams (Basement level -1)</t>
  </si>
  <si>
    <t>C31671</t>
  </si>
  <si>
    <t>Battersea Crossover Provision of mass concrete mix. G and blinding (Level -1)</t>
  </si>
  <si>
    <t>C31672</t>
  </si>
  <si>
    <t>Battersea Crossover Concrete Mix C50/60 primary structures Level -1 (beams and walls)</t>
  </si>
  <si>
    <t>C31673</t>
  </si>
  <si>
    <t>Battersea Crossover Formwork in situ elements (Beams walls and slabs)</t>
  </si>
  <si>
    <t>C31674</t>
  </si>
  <si>
    <t>Battersea Crossover Reinforcement in situ elements over 2.0 m deep</t>
  </si>
  <si>
    <t>C31675</t>
  </si>
  <si>
    <t>Battersea Crossover Reinforcement in situ elements up to 2.0 m deep</t>
  </si>
  <si>
    <t>C31677</t>
  </si>
  <si>
    <t>Battersea Crossover Falsework to construct roof level in situ beams placing precast beams and stitch</t>
  </si>
  <si>
    <t>C31678</t>
  </si>
  <si>
    <t>Battersea Crossover Insitu cruciform stitch connection between precast &amp; instu beams to top of plung</t>
  </si>
  <si>
    <t>C31680</t>
  </si>
  <si>
    <t>Battersea Crossover Standard coupler to connect beams and slabs</t>
  </si>
  <si>
    <t>C31682</t>
  </si>
  <si>
    <t>Waterproofing capping beam</t>
  </si>
  <si>
    <t>C31685</t>
  </si>
  <si>
    <t>Wateproofing of beams Level B01</t>
  </si>
  <si>
    <t>C31686</t>
  </si>
  <si>
    <t>Protection of waterproofing in beams with red concrete</t>
  </si>
  <si>
    <t>C31690</t>
  </si>
  <si>
    <t>Battersea Crossover Slabs(Basement level -1)</t>
  </si>
  <si>
    <t>C31691</t>
  </si>
  <si>
    <t>C31692</t>
  </si>
  <si>
    <t>Battersea Crossover Concrete Mix G C50/60 primary structures Level -1 (slabs)</t>
  </si>
  <si>
    <t>C31693</t>
  </si>
  <si>
    <t>Battersea Crossover Formwork to form voids and joints in slabs up to 600 mm high</t>
  </si>
  <si>
    <t>C31694</t>
  </si>
  <si>
    <t>Battersea Crossover Reinforcement RC slabs (Suspended Slabs)</t>
  </si>
  <si>
    <t>C31695</t>
  </si>
  <si>
    <t>Battersea Crossover 75mm Pre Cast planks</t>
  </si>
  <si>
    <t>C31696</t>
  </si>
  <si>
    <t>C31698</t>
  </si>
  <si>
    <t>C31710</t>
  </si>
  <si>
    <t>Battersea Crossover Beams (Basement Level -2)</t>
  </si>
  <si>
    <t>C31711</t>
  </si>
  <si>
    <t>Battersea Crossover Provision of mass concrete mix. G and blinding (Level -2)</t>
  </si>
  <si>
    <t>C31712</t>
  </si>
  <si>
    <t>Battersea Crossover Concrete Mix C50/60 primary structures Level -2 (beams and walls)</t>
  </si>
  <si>
    <t>C31713</t>
  </si>
  <si>
    <t>C31714</t>
  </si>
  <si>
    <t>Battersea Crossover Reinforcement for estructural in situ elements</t>
  </si>
  <si>
    <t>C31715</t>
  </si>
  <si>
    <t>C31716</t>
  </si>
  <si>
    <t>Battersea Crossover Precast beams</t>
  </si>
  <si>
    <t>C31718</t>
  </si>
  <si>
    <t>C31719</t>
  </si>
  <si>
    <t>Battersea Crossover Exposure of couplers in d-walls</t>
  </si>
  <si>
    <t>C31722</t>
  </si>
  <si>
    <t>C31723</t>
  </si>
  <si>
    <t>Saw concrete slab between GL 40 and GL41 - Subcontract</t>
  </si>
  <si>
    <t>C31730</t>
  </si>
  <si>
    <t>Battersea Crossover Slabs (Basement Level -2)</t>
  </si>
  <si>
    <t>C31731</t>
  </si>
  <si>
    <t>C31732</t>
  </si>
  <si>
    <t>Battersea Crossover Concrete Mix C50/60 primary structures Level -2 (slabs)</t>
  </si>
  <si>
    <t>C31733</t>
  </si>
  <si>
    <t>C31734</t>
  </si>
  <si>
    <t>C31735</t>
  </si>
  <si>
    <t>C31738</t>
  </si>
  <si>
    <t>Standard couplers</t>
  </si>
  <si>
    <t>C31739</t>
  </si>
  <si>
    <t>Exposure of couplers in beams and slabs</t>
  </si>
  <si>
    <t>C31740</t>
  </si>
  <si>
    <t>Battersea Crossover Base Slab</t>
  </si>
  <si>
    <t>C31741</t>
  </si>
  <si>
    <t>Battersea Crossover Provision of mass concrete mix. G and blinding (Base level)</t>
  </si>
  <si>
    <t>C31742</t>
  </si>
  <si>
    <t>Waterproofing system for base slab</t>
  </si>
  <si>
    <t>C31743</t>
  </si>
  <si>
    <t>Battersea Crossover Concrete Mix C50/60 primary structures Base Level (slabs)</t>
  </si>
  <si>
    <t>C31745</t>
  </si>
  <si>
    <t>Battersea Crossover Reinforcement RC Slabs (Base Slab)</t>
  </si>
  <si>
    <t>C31746</t>
  </si>
  <si>
    <t>C31748</t>
  </si>
  <si>
    <t>Formwork "in situ" elements (Beams, walls and slabs)</t>
  </si>
  <si>
    <t>C31749</t>
  </si>
  <si>
    <t>Standard coupler to connect beams and slabs</t>
  </si>
  <si>
    <t>C31750</t>
  </si>
  <si>
    <t>Provision of mass concrete Grade C30/40 (1st Stage Concrete)</t>
  </si>
  <si>
    <t>C31760</t>
  </si>
  <si>
    <t>Battersea Crossover Columns Intermediate</t>
  </si>
  <si>
    <t>C31761</t>
  </si>
  <si>
    <t>Battersea Crossover Concrete Mix C50/60 primary structures Level -2 (columns)</t>
  </si>
  <si>
    <t>C31762</t>
  </si>
  <si>
    <t>Battersea Crossover Formwork fair finish 900 x 900 Grade F2 for columns</t>
  </si>
  <si>
    <t>C31763</t>
  </si>
  <si>
    <t>C31764</t>
  </si>
  <si>
    <t>Battersea Crossover Precast Concrete Beam connecting to Plunge Column; to include Insitu stitch at c</t>
  </si>
  <si>
    <t>C31770</t>
  </si>
  <si>
    <t>Battersea Crossover Columns Base Slab</t>
  </si>
  <si>
    <t>C31771</t>
  </si>
  <si>
    <t>Battersea Crossover Concrete Mix C50/60 primary structures platform level (columns)</t>
  </si>
  <si>
    <t>C31772</t>
  </si>
  <si>
    <t>C31773</t>
  </si>
  <si>
    <t>C31775</t>
  </si>
  <si>
    <t>Battersea Crossover Supply and place concrete to protect columns</t>
  </si>
  <si>
    <t>C31776</t>
  </si>
  <si>
    <t>Couplers for columns between B4 and B2. (Crossover)</t>
  </si>
  <si>
    <t>C31780</t>
  </si>
  <si>
    <t>Battersea Crossover Walls (Base Slab)</t>
  </si>
  <si>
    <t>C31781</t>
  </si>
  <si>
    <t>Battersea Crossover Concrete Mix C50/60 primary structures B4 level (beams and walls)</t>
  </si>
  <si>
    <t>C31782</t>
  </si>
  <si>
    <t>C31784</t>
  </si>
  <si>
    <t>C31789</t>
  </si>
  <si>
    <t>In situ wall connection between d-walls and tunnel eyes</t>
  </si>
  <si>
    <t>C31790</t>
  </si>
  <si>
    <t>Vent Shaft, Stairs and Others</t>
  </si>
  <si>
    <t>C31791</t>
  </si>
  <si>
    <t>Concrete Upstands to receive cladding across Station &amp; Crossover Box</t>
  </si>
  <si>
    <t>C31794</t>
  </si>
  <si>
    <t>Ramp Connections between Station &amp; Crossover Box</t>
  </si>
  <si>
    <t>C31795</t>
  </si>
  <si>
    <t>Vent Core GL 34-35 &amp; Access Hatch GL 30-31 including roof slabs</t>
  </si>
  <si>
    <t>C31801</t>
  </si>
  <si>
    <t>Waterproofing of concrete in vent core and access hatch</t>
  </si>
  <si>
    <t>C31802</t>
  </si>
  <si>
    <t>FUSSEY ENGINEERING - Plenum Steel</t>
  </si>
  <si>
    <t>C31803</t>
  </si>
  <si>
    <t>KILNBRIDGE - Temporary Steel Structure for Vent Core</t>
  </si>
  <si>
    <t>C31805</t>
  </si>
  <si>
    <t>Making good prior to handover to BPSDC</t>
  </si>
  <si>
    <t>C33210</t>
  </si>
  <si>
    <t>Battersea Station Excavation  temporary shoring and removal of spoil</t>
  </si>
  <si>
    <t>C33212</t>
  </si>
  <si>
    <t>Battersea Station Breaking out Existing Foundations and Obstructions</t>
  </si>
  <si>
    <t>C33214</t>
  </si>
  <si>
    <t>Battersea Station Excavation</t>
  </si>
  <si>
    <t>C33216</t>
  </si>
  <si>
    <t>Battersea Station Disposal</t>
  </si>
  <si>
    <t>C33219</t>
  </si>
  <si>
    <t>Battersea Station Extra excavation sequencing &amp; methodology to increased depth of capping beam to en</t>
  </si>
  <si>
    <t>C33221</t>
  </si>
  <si>
    <t>Battersea Station allowance to import suitable fill l&amp;c to D Wall plant tracking area (162m * 15m *</t>
  </si>
  <si>
    <t>C33222</t>
  </si>
  <si>
    <t>Battersea  Main Works  PilingC Walls</t>
  </si>
  <si>
    <t>C33270</t>
  </si>
  <si>
    <t>Battersea Crossover Excavation  temporary shoring and removal of spoil</t>
  </si>
  <si>
    <t>C33272</t>
  </si>
  <si>
    <t>Battersea Crossover Breaking out Existing Foundations and Obstructions</t>
  </si>
  <si>
    <t>C33274</t>
  </si>
  <si>
    <t>Battersea Crossover Excavation</t>
  </si>
  <si>
    <t>C33276</t>
  </si>
  <si>
    <t>Battersea Crossover Disposal</t>
  </si>
  <si>
    <t>C38010</t>
  </si>
  <si>
    <t>Dwarf Walls</t>
  </si>
  <si>
    <t>C38012</t>
  </si>
  <si>
    <t>Drilling</t>
  </si>
  <si>
    <t>C38013</t>
  </si>
  <si>
    <t>Installation of Reinforcement</t>
  </si>
  <si>
    <t>C38014</t>
  </si>
  <si>
    <t>Installation of Formwork</t>
  </si>
  <si>
    <t>C38015</t>
  </si>
  <si>
    <t>Installation of Concrete</t>
  </si>
  <si>
    <t>C38016</t>
  </si>
  <si>
    <t>Scabbling</t>
  </si>
  <si>
    <t>C38020</t>
  </si>
  <si>
    <t>Concrete Deck</t>
  </si>
  <si>
    <t>C38021</t>
  </si>
  <si>
    <t>Installation of Concrete for Slabs and Beams</t>
  </si>
  <si>
    <t>C38022</t>
  </si>
  <si>
    <t>Installation of Lattice Planks</t>
  </si>
  <si>
    <t>C38023</t>
  </si>
  <si>
    <t>Installation of Reinforcement for Slabs and Beams</t>
  </si>
  <si>
    <t>C38024</t>
  </si>
  <si>
    <t>Installation of Formwork for Slabs and Beams</t>
  </si>
  <si>
    <t>C38025</t>
  </si>
  <si>
    <t>Installation of Screed</t>
  </si>
  <si>
    <t>C38026</t>
  </si>
  <si>
    <t>Installation of Falsework for Beams</t>
  </si>
  <si>
    <t>C38030</t>
  </si>
  <si>
    <t>Retaining Walls</t>
  </si>
  <si>
    <t>C38031</t>
  </si>
  <si>
    <t>C38032</t>
  </si>
  <si>
    <t>C38033</t>
  </si>
  <si>
    <t>C38040</t>
  </si>
  <si>
    <t>Bridge Build-up</t>
  </si>
  <si>
    <t>C38042</t>
  </si>
  <si>
    <t>C38050</t>
  </si>
  <si>
    <t>Drainage</t>
  </si>
  <si>
    <t>C38060</t>
  </si>
  <si>
    <t>Waterproofing</t>
  </si>
  <si>
    <t>C38061</t>
  </si>
  <si>
    <t>Installation of Horizontal Waterproofing on Deck</t>
  </si>
  <si>
    <t>C38062</t>
  </si>
  <si>
    <t>Waterproofing Retaining Walls</t>
  </si>
  <si>
    <t>C38063</t>
  </si>
  <si>
    <t>Installation of Vertical Waterproofing on Deck</t>
  </si>
  <si>
    <t>C38064</t>
  </si>
  <si>
    <t>Movement Joint</t>
  </si>
  <si>
    <t>C38070</t>
  </si>
  <si>
    <t>Services</t>
  </si>
  <si>
    <t>C38080</t>
  </si>
  <si>
    <t>Carriageway</t>
  </si>
  <si>
    <t>C38082</t>
  </si>
  <si>
    <t>Installation of Bollards (HVM) and Baseplates</t>
  </si>
  <si>
    <t>C38083</t>
  </si>
  <si>
    <t>Installation of Parapet Posts and Baseplates</t>
  </si>
  <si>
    <t>C43354</t>
  </si>
  <si>
    <t>Traction Sub</t>
  </si>
  <si>
    <t>C43356</t>
  </si>
  <si>
    <t>Fire Suppression</t>
  </si>
  <si>
    <t>C43358</t>
  </si>
  <si>
    <t>Fire Detection</t>
  </si>
  <si>
    <t>C43360</t>
  </si>
  <si>
    <t>BMS Scada</t>
  </si>
  <si>
    <t>C43362</t>
  </si>
  <si>
    <t>Station Ventilation</t>
  </si>
  <si>
    <t>C43364</t>
  </si>
  <si>
    <t>Escalators</t>
  </si>
  <si>
    <t>C43366</t>
  </si>
  <si>
    <t>Lifts</t>
  </si>
  <si>
    <t>C43369</t>
  </si>
  <si>
    <t>M&amp;E Labour</t>
  </si>
  <si>
    <t>C43370</t>
  </si>
  <si>
    <t>M&amp;E Plant</t>
  </si>
  <si>
    <t>C43371</t>
  </si>
  <si>
    <t>M&amp;E Material</t>
  </si>
  <si>
    <t>C43372</t>
  </si>
  <si>
    <t>M&amp;E Subcontractor</t>
  </si>
  <si>
    <t>C43600</t>
  </si>
  <si>
    <t>Floor finishes</t>
  </si>
  <si>
    <t>C43601</t>
  </si>
  <si>
    <t>Station Box Underplatform level - Concrete subbase 200mm</t>
  </si>
  <si>
    <t>C43604</t>
  </si>
  <si>
    <t>Back of House BoH floor screeds</t>
  </si>
  <si>
    <t>C43606</t>
  </si>
  <si>
    <t>Front of House FoH Stone flooring and bedding</t>
  </si>
  <si>
    <t>C43608</t>
  </si>
  <si>
    <t>Floor Concrete Plinths for M&amp;E Equipments</t>
  </si>
  <si>
    <t>C43610</t>
  </si>
  <si>
    <t>Wall finishes</t>
  </si>
  <si>
    <t>C43611</t>
  </si>
  <si>
    <t>Double coat of Paint to walls</t>
  </si>
  <si>
    <t>C43612</t>
  </si>
  <si>
    <t>Concrete sealant to walls</t>
  </si>
  <si>
    <t>C43614</t>
  </si>
  <si>
    <t>Station Box - FoH cladding (Stainless steel cladding to walls and columns,  Stainless steel skirting</t>
  </si>
  <si>
    <t>C43615</t>
  </si>
  <si>
    <t>Station Box - GRC cladding to walls, columns, escalators walls, beams</t>
  </si>
  <si>
    <t>C43620</t>
  </si>
  <si>
    <t>Ceiling finishes</t>
  </si>
  <si>
    <t>C43621</t>
  </si>
  <si>
    <t>Concrete sealant to soffits</t>
  </si>
  <si>
    <t>C43622</t>
  </si>
  <si>
    <t>Back of House BoH soffit insulation and grid ceiling</t>
  </si>
  <si>
    <t>C43630</t>
  </si>
  <si>
    <t>Metalwork</t>
  </si>
  <si>
    <t>C43633</t>
  </si>
  <si>
    <t>Crossover box plenum steelwork, lifting beams, and windposts for CMS</t>
  </si>
  <si>
    <t>C43640</t>
  </si>
  <si>
    <t>SOR control desk and fit out</t>
  </si>
  <si>
    <t>C43650</t>
  </si>
  <si>
    <t>Install furniture, fixtures and fittings, including seatings,  advertisements, signage and others</t>
  </si>
  <si>
    <t>C43653</t>
  </si>
  <si>
    <t>BoH office furniture</t>
  </si>
  <si>
    <t>C43660</t>
  </si>
  <si>
    <t>Internal blockwork, Durasteel, Drywalling and acoustic cladding</t>
  </si>
  <si>
    <t>C43661</t>
  </si>
  <si>
    <t>Acoustic wall lining Wall type E24 - West core shafts, East Vent shaft, gridline 41</t>
  </si>
  <si>
    <t>C43662</t>
  </si>
  <si>
    <t>Durasteel - Wal ltypes G20, G21, Fire rated ceiling 01 &amp; 02. Located in MainBox all levels and Cross</t>
  </si>
  <si>
    <t>C43665</t>
  </si>
  <si>
    <t>Internal blockwork</t>
  </si>
  <si>
    <t>C43670</t>
  </si>
  <si>
    <t>Internal doors</t>
  </si>
  <si>
    <t>C43674</t>
  </si>
  <si>
    <t>Intenal slab access hatches. Aver 1m*2m. 6nr</t>
  </si>
  <si>
    <t>C43680</t>
  </si>
  <si>
    <t>Firestopping &amp; BWIC</t>
  </si>
  <si>
    <t>C43681</t>
  </si>
  <si>
    <t>Firestopping: BWO, lifts, escalators, other firestopping</t>
  </si>
  <si>
    <t>C43690</t>
  </si>
  <si>
    <t>External Cladding &amp; Roofing</t>
  </si>
  <si>
    <t>C43691</t>
  </si>
  <si>
    <t>Eastern Headhouse envelope</t>
  </si>
  <si>
    <t>C43695</t>
  </si>
  <si>
    <t>East Vent shaft cladding, roof, louvres and external doors</t>
  </si>
  <si>
    <t>C43696</t>
  </si>
  <si>
    <t>West core cladding, roof, louvres and external doors</t>
  </si>
  <si>
    <t>C53400</t>
  </si>
  <si>
    <t>Completion of landscaping  paving  external areas and the like</t>
  </si>
  <si>
    <t>C63504</t>
  </si>
  <si>
    <t>Fire Suppression and Fire Detection</t>
  </si>
  <si>
    <t>C63506</t>
  </si>
  <si>
    <t>C63508</t>
  </si>
  <si>
    <t>D08400</t>
  </si>
  <si>
    <t>D08410</t>
  </si>
  <si>
    <t>D09999</t>
  </si>
  <si>
    <t>Nine Elms Temporary code (to be reconciled periodically)</t>
  </si>
  <si>
    <t>D14000</t>
  </si>
  <si>
    <t>D14022</t>
  </si>
  <si>
    <t>D14024</t>
  </si>
  <si>
    <t>D14026</t>
  </si>
  <si>
    <t>D14028</t>
  </si>
  <si>
    <t>D14034</t>
  </si>
  <si>
    <t>D14036</t>
  </si>
  <si>
    <t>General Logistics</t>
  </si>
  <si>
    <t>D14038</t>
  </si>
  <si>
    <t>D14040</t>
  </si>
  <si>
    <t>D14042</t>
  </si>
  <si>
    <t>Materials Handling Plant</t>
  </si>
  <si>
    <t>D14044</t>
  </si>
  <si>
    <t>D14046</t>
  </si>
  <si>
    <t>Passenger/Goods Hoists</t>
  </si>
  <si>
    <t>D14048</t>
  </si>
  <si>
    <t>General Plant</t>
  </si>
  <si>
    <t>D14052</t>
  </si>
  <si>
    <t>D14062</t>
  </si>
  <si>
    <t>Concrete, Soil and Water testing</t>
  </si>
  <si>
    <t>D14064</t>
  </si>
  <si>
    <t>PPE and the like</t>
  </si>
  <si>
    <t>D14066</t>
  </si>
  <si>
    <t>Signage</t>
  </si>
  <si>
    <t>D14068</t>
  </si>
  <si>
    <t>Fuel and Tanks</t>
  </si>
  <si>
    <t>D14072</t>
  </si>
  <si>
    <t>Haul road maintenance works, road sweeping and jet washing</t>
  </si>
  <si>
    <t>D14074</t>
  </si>
  <si>
    <t>Temporary works for Logistics and further site surveys (no utilities)</t>
  </si>
  <si>
    <t>D14076</t>
  </si>
  <si>
    <t>Site supervision</t>
  </si>
  <si>
    <t>D14078</t>
  </si>
  <si>
    <t>Assets Temporary Protection</t>
  </si>
  <si>
    <t>D14080</t>
  </si>
  <si>
    <t>LU 16 Attendances / Enabling Phase 3, 4 &amp; 5</t>
  </si>
  <si>
    <t>D14666</t>
  </si>
  <si>
    <t>Small Plant</t>
  </si>
  <si>
    <t>D24102</t>
  </si>
  <si>
    <t>Phase 1: Boiler House + Covent Garden Market Association Offices</t>
  </si>
  <si>
    <t>D24104</t>
  </si>
  <si>
    <t>Phase 2: Banham House</t>
  </si>
  <si>
    <t>D24122</t>
  </si>
  <si>
    <t>D24124</t>
  </si>
  <si>
    <t>D24128</t>
  </si>
  <si>
    <t>D24130</t>
  </si>
  <si>
    <t>D24132</t>
  </si>
  <si>
    <t>Surveys</t>
  </si>
  <si>
    <t>D34212</t>
  </si>
  <si>
    <t>Breaking out Existing Foundations and Obstructions</t>
  </si>
  <si>
    <t>D34214</t>
  </si>
  <si>
    <t>Excavation</t>
  </si>
  <si>
    <t>D34216</t>
  </si>
  <si>
    <t>Disposal</t>
  </si>
  <si>
    <t>D34222</t>
  </si>
  <si>
    <t>Piling</t>
  </si>
  <si>
    <t>D34224</t>
  </si>
  <si>
    <t>Ground Floor Level</t>
  </si>
  <si>
    <t>D34226</t>
  </si>
  <si>
    <t>B1 Slab Level</t>
  </si>
  <si>
    <t>D34228</t>
  </si>
  <si>
    <t>B2 Slab Level</t>
  </si>
  <si>
    <t>D34230</t>
  </si>
  <si>
    <t>Base Slabs</t>
  </si>
  <si>
    <t>D34232</t>
  </si>
  <si>
    <t>Roof Slab</t>
  </si>
  <si>
    <t>D34234</t>
  </si>
  <si>
    <t>Columns - all levels below ground</t>
  </si>
  <si>
    <t>D34236</t>
  </si>
  <si>
    <t>Platform Level</t>
  </si>
  <si>
    <t>D34238</t>
  </si>
  <si>
    <t>In situ walls - all levels below</t>
  </si>
  <si>
    <t>D34240</t>
  </si>
  <si>
    <t>Capping beam</t>
  </si>
  <si>
    <t>D34242</t>
  </si>
  <si>
    <t>Waling beam B1</t>
  </si>
  <si>
    <t>D34244</t>
  </si>
  <si>
    <t>Waling beam B2</t>
  </si>
  <si>
    <t>D34246</t>
  </si>
  <si>
    <t>PCC beams including in-situ stitches – all levels below ground</t>
  </si>
  <si>
    <t>D34248</t>
  </si>
  <si>
    <t>PCC walls – all levels below ground</t>
  </si>
  <si>
    <t>D34252</t>
  </si>
  <si>
    <t>Staircases</t>
  </si>
  <si>
    <t>D34254</t>
  </si>
  <si>
    <t>Above ground structure (Mezzanine Level)</t>
  </si>
  <si>
    <t>D34256</t>
  </si>
  <si>
    <t>Drainage (Sumps  fittings including power and connection to the existing system)</t>
  </si>
  <si>
    <t>D34260</t>
  </si>
  <si>
    <t>Construction of Sainsburys ramp</t>
  </si>
  <si>
    <t>D34264</t>
  </si>
  <si>
    <t>RC Skin walls – all levels below ground incl. Waterproofing</t>
  </si>
  <si>
    <t>D34266</t>
  </si>
  <si>
    <t>In situ walls - all levels above ground</t>
  </si>
  <si>
    <t>D34268</t>
  </si>
  <si>
    <t>In situ columns – all levels above ground</t>
  </si>
  <si>
    <t>D34270</t>
  </si>
  <si>
    <t>PCC walls – all levels above ground</t>
  </si>
  <si>
    <t>D34274</t>
  </si>
  <si>
    <t>Temporary Steel Propping</t>
  </si>
  <si>
    <t>D34276</t>
  </si>
  <si>
    <t>OSD Corridor Construction incl. sheet piling</t>
  </si>
  <si>
    <t>D34278</t>
  </si>
  <si>
    <t>Track Slab (Mass Fill)</t>
  </si>
  <si>
    <t>D34280</t>
  </si>
  <si>
    <t>Head Walls Construction</t>
  </si>
  <si>
    <t>D34282</t>
  </si>
  <si>
    <t>UMC slab</t>
  </si>
  <si>
    <t>D34284</t>
  </si>
  <si>
    <t>Allowance for piling works defects rectification</t>
  </si>
  <si>
    <t>D34286</t>
  </si>
  <si>
    <t>Allowance for remediation works to exposed concrete elements</t>
  </si>
  <si>
    <t>D34288</t>
  </si>
  <si>
    <t>Nine Elms  Main Raised Access</t>
  </si>
  <si>
    <t>D34292</t>
  </si>
  <si>
    <t>Plant room plinths</t>
  </si>
  <si>
    <t>D34294</t>
  </si>
  <si>
    <t>Knock out panels</t>
  </si>
  <si>
    <t>D44302</t>
  </si>
  <si>
    <t>Finishes to floors  walls  ceilings and entrances including matwells and the like</t>
  </si>
  <si>
    <t>D44312</t>
  </si>
  <si>
    <t>D44332</t>
  </si>
  <si>
    <t>D44334</t>
  </si>
  <si>
    <t>D44336</t>
  </si>
  <si>
    <t>D44338</t>
  </si>
  <si>
    <t>D44340</t>
  </si>
  <si>
    <t>D44342</t>
  </si>
  <si>
    <t>D44344</t>
  </si>
  <si>
    <t>D44347</t>
  </si>
  <si>
    <t>D44348</t>
  </si>
  <si>
    <t>D44349</t>
  </si>
  <si>
    <t>D44350</t>
  </si>
  <si>
    <t>D44611</t>
  </si>
  <si>
    <t>D44612</t>
  </si>
  <si>
    <t>Floor Epoxi coating</t>
  </si>
  <si>
    <t>D44613</t>
  </si>
  <si>
    <t>Soft flooring: vinyl and ceramic tiles</t>
  </si>
  <si>
    <t>D44614</t>
  </si>
  <si>
    <t>Front of House FoH screeds for stone flooring</t>
  </si>
  <si>
    <t>D44615</t>
  </si>
  <si>
    <t>D44616</t>
  </si>
  <si>
    <t>Waterproofing of internal areas</t>
  </si>
  <si>
    <t>D44621</t>
  </si>
  <si>
    <t>Stainless steel cladding incl. grille 02, glazed frieze, stainless steel access panels to walls and</t>
  </si>
  <si>
    <t>D44622</t>
  </si>
  <si>
    <t>Glazed downstand panel 01</t>
  </si>
  <si>
    <t>D44623</t>
  </si>
  <si>
    <t>GFRC cladding to walls</t>
  </si>
  <si>
    <t>D44624</t>
  </si>
  <si>
    <t>Platform edge OTE screen - support steel, cladding and louvres - North and South elevation</t>
  </si>
  <si>
    <t>D44625</t>
  </si>
  <si>
    <t>FoH cladding trackside acoustic cladding 04</t>
  </si>
  <si>
    <t>D44626</t>
  </si>
  <si>
    <t>Glazed ballustrade and gates</t>
  </si>
  <si>
    <t>D44627</t>
  </si>
  <si>
    <t>Escalator advertisement panels 01 incl. metal trim and grillages</t>
  </si>
  <si>
    <t>D44631</t>
  </si>
  <si>
    <t>D44632</t>
  </si>
  <si>
    <t>D44633</t>
  </si>
  <si>
    <t>Acoustic Render and plaster to walls</t>
  </si>
  <si>
    <t>D44634</t>
  </si>
  <si>
    <t>Windows 01 and 02</t>
  </si>
  <si>
    <t>D44635</t>
  </si>
  <si>
    <t>Wall ceramic tiles</t>
  </si>
  <si>
    <t>D44636</t>
  </si>
  <si>
    <t>Acoustic wall lining Wall type in Vent shafts</t>
  </si>
  <si>
    <t>D44641</t>
  </si>
  <si>
    <t>Concrete sealant and paint to soffits</t>
  </si>
  <si>
    <t>D44642</t>
  </si>
  <si>
    <t>D44643</t>
  </si>
  <si>
    <t>Front of House FoH metal tube ceiling, including acoustic insulation to soffit</t>
  </si>
  <si>
    <t>D44644</t>
  </si>
  <si>
    <t>Render / airtight to soffits</t>
  </si>
  <si>
    <t>D44645</t>
  </si>
  <si>
    <t>Monorail</t>
  </si>
  <si>
    <t>D44651</t>
  </si>
  <si>
    <t>Metalwork: handrail  to stairs, railings; metal ladder; ship ladder; platform end barrier</t>
  </si>
  <si>
    <t>D44652</t>
  </si>
  <si>
    <t>Metalwork to risers and shafts: metal floor safety grillage</t>
  </si>
  <si>
    <t>D44653</t>
  </si>
  <si>
    <t>Spring doors</t>
  </si>
  <si>
    <t>D44654</t>
  </si>
  <si>
    <t>Lifting beam, jacking points and lifting eyes</t>
  </si>
  <si>
    <t>D44655</t>
  </si>
  <si>
    <t>Durasteel floors including raised flooring</t>
  </si>
  <si>
    <t>D44661</t>
  </si>
  <si>
    <t>Internal fit out to Sainsbury's ramp</t>
  </si>
  <si>
    <t>D44671</t>
  </si>
  <si>
    <t>Station Office Room SOR control desk</t>
  </si>
  <si>
    <t>D44672</t>
  </si>
  <si>
    <t>Front of House Signage and Wayfinding</t>
  </si>
  <si>
    <t>D44673</t>
  </si>
  <si>
    <t>Back of House Signage and Wayfinding</t>
  </si>
  <si>
    <t>D44674</t>
  </si>
  <si>
    <t>FoH office furniture</t>
  </si>
  <si>
    <t>D44675</t>
  </si>
  <si>
    <t>D44676</t>
  </si>
  <si>
    <t>Defibrilators</t>
  </si>
  <si>
    <t>D44681</t>
  </si>
  <si>
    <t>Durasteel - Wal ltypes M1, M2, M3, Fire rated ceiling</t>
  </si>
  <si>
    <t>D44682</t>
  </si>
  <si>
    <t>Drywall lining - Wall types D4, E1, E2, E5, E6, F3, F4, G4</t>
  </si>
  <si>
    <t>D44683</t>
  </si>
  <si>
    <t>Internal blockwork &amp; brickwork</t>
  </si>
  <si>
    <t>D44684</t>
  </si>
  <si>
    <t>Internal blockwork &amp; brickwork fireproofing</t>
  </si>
  <si>
    <t>D44691</t>
  </si>
  <si>
    <t>Internal metal doors</t>
  </si>
  <si>
    <t>D44692</t>
  </si>
  <si>
    <t>Internal access panels</t>
  </si>
  <si>
    <t>D44693</t>
  </si>
  <si>
    <t>Intenal floor access hatches.</t>
  </si>
  <si>
    <t>D44694</t>
  </si>
  <si>
    <t>Wall access panels with firestopping, pressurised, etc</t>
  </si>
  <si>
    <t>D44695</t>
  </si>
  <si>
    <t>Temporary Doors Installation</t>
  </si>
  <si>
    <t>D44701</t>
  </si>
  <si>
    <t>Firestopping to penetrations, voids, lifts and escalators</t>
  </si>
  <si>
    <t>D44702</t>
  </si>
  <si>
    <t>Fireproof mastic to doors</t>
  </si>
  <si>
    <t>D44703</t>
  </si>
  <si>
    <t>Firecurtains to lift doors</t>
  </si>
  <si>
    <t>D44704</t>
  </si>
  <si>
    <t>Diamond drilling to services</t>
  </si>
  <si>
    <t>D44711</t>
  </si>
  <si>
    <t>Eastern entrance envelope and canopy</t>
  </si>
  <si>
    <t>D44712</t>
  </si>
  <si>
    <t>External louvres and metal cladding</t>
  </si>
  <si>
    <t>D44713</t>
  </si>
  <si>
    <t>External Reconstituted stone cladding</t>
  </si>
  <si>
    <t>D44714</t>
  </si>
  <si>
    <t>External Metal doors</t>
  </si>
  <si>
    <t>D44715</t>
  </si>
  <si>
    <t>External Sunray louvered doors</t>
  </si>
  <si>
    <t>D44716</t>
  </si>
  <si>
    <t>External access hatches</t>
  </si>
  <si>
    <t>D44717</t>
  </si>
  <si>
    <t>Bituminous painting to columns and blockwork</t>
  </si>
  <si>
    <t>D44718</t>
  </si>
  <si>
    <t>External waterproofing to roof and Pascal square</t>
  </si>
  <si>
    <t>D44721</t>
  </si>
  <si>
    <t>Cleaning to Front of House areas</t>
  </si>
  <si>
    <t>D44722</t>
  </si>
  <si>
    <t>Cleaning to Back of House areas</t>
  </si>
  <si>
    <t>D44723</t>
  </si>
  <si>
    <t>Cleaning to External Envelope</t>
  </si>
  <si>
    <t>D44724</t>
  </si>
  <si>
    <t>FLO Cleaning works</t>
  </si>
  <si>
    <t>D44725</t>
  </si>
  <si>
    <t>Outstanding Works / Final Snagging</t>
  </si>
  <si>
    <t>D54402</t>
  </si>
  <si>
    <t>Groundwork's, foundations and BWIC</t>
  </si>
  <si>
    <t>D54404</t>
  </si>
  <si>
    <t>D54406</t>
  </si>
  <si>
    <t>Temporary surfaces</t>
  </si>
  <si>
    <t>D54408</t>
  </si>
  <si>
    <t>Feature Paving</t>
  </si>
  <si>
    <t>D54410</t>
  </si>
  <si>
    <t>Street Furniture</t>
  </si>
  <si>
    <t>D54412</t>
  </si>
  <si>
    <t>Soft Landscaping</t>
  </si>
  <si>
    <t>D54414</t>
  </si>
  <si>
    <t>General Signage, Totems and Way finding</t>
  </si>
  <si>
    <t>D54416</t>
  </si>
  <si>
    <t>Power and Comms</t>
  </si>
  <si>
    <t>D54418</t>
  </si>
  <si>
    <t>Arch 42 works</t>
  </si>
  <si>
    <t>D54420</t>
  </si>
  <si>
    <t>Cleaning to External Works</t>
  </si>
  <si>
    <t>D64504</t>
  </si>
  <si>
    <t>D64506</t>
  </si>
  <si>
    <t>D64508</t>
  </si>
  <si>
    <t>E08500</t>
  </si>
  <si>
    <t>E15000</t>
  </si>
  <si>
    <t>General Management &amp; Supervision</t>
  </si>
  <si>
    <t>E15002</t>
  </si>
  <si>
    <t>Tunnels  Prelims - Running Tunnels (TBM)</t>
  </si>
  <si>
    <t>E15004</t>
  </si>
  <si>
    <t>SCL Prelims Tunnels</t>
  </si>
  <si>
    <t>E15010</t>
  </si>
  <si>
    <t>Northbound Running Tunnels Plant</t>
  </si>
  <si>
    <t>E15011</t>
  </si>
  <si>
    <t>Northbound Running Tunnels Materials</t>
  </si>
  <si>
    <t>E15012</t>
  </si>
  <si>
    <t>Northbound Running Tunnels Labour (Assembly and Disassembly)</t>
  </si>
  <si>
    <t>E15013</t>
  </si>
  <si>
    <t>Southbound Running Tunnels Plant</t>
  </si>
  <si>
    <t>E15014</t>
  </si>
  <si>
    <t>Southbound Running Tunnels Materials</t>
  </si>
  <si>
    <t>E15015</t>
  </si>
  <si>
    <t>Southbound Running Tunnels Labour (Assembly and Disassembly)</t>
  </si>
  <si>
    <t>E15020</t>
  </si>
  <si>
    <t>E15022</t>
  </si>
  <si>
    <t>Running Tunnels (TBM)</t>
  </si>
  <si>
    <t>E15024</t>
  </si>
  <si>
    <t>SCL Tunnels</t>
  </si>
  <si>
    <t>E15031</t>
  </si>
  <si>
    <t>SCL PPE</t>
  </si>
  <si>
    <t>E15032</t>
  </si>
  <si>
    <t>TBM PPE</t>
  </si>
  <si>
    <t>E15042</t>
  </si>
  <si>
    <t>E15044</t>
  </si>
  <si>
    <t>E25110</t>
  </si>
  <si>
    <t>E35010</t>
  </si>
  <si>
    <t>Construction of CP1</t>
  </si>
  <si>
    <t>E35020</t>
  </si>
  <si>
    <t>Construction of CP2</t>
  </si>
  <si>
    <t>E35030</t>
  </si>
  <si>
    <t>Construction of CP3</t>
  </si>
  <si>
    <t>E35060</t>
  </si>
  <si>
    <t>Above ground &amp; Enabling Works (TBM Launch Galleries)</t>
  </si>
  <si>
    <t>E35070</t>
  </si>
  <si>
    <t>Excavation and Primary lining (TBM Launch Galleries)</t>
  </si>
  <si>
    <t>E35080</t>
  </si>
  <si>
    <t>Waterproofing (TBM Launch Galleries)</t>
  </si>
  <si>
    <t>E35090</t>
  </si>
  <si>
    <t>Secondary lining  TBM Launch Galleries</t>
  </si>
  <si>
    <t>E35100</t>
  </si>
  <si>
    <t>KP Secondary lining</t>
  </si>
  <si>
    <t>E35130</t>
  </si>
  <si>
    <t>KG Above ground &amp; Enabling Works KG to tie-in point 180m</t>
  </si>
  <si>
    <t>E35140</t>
  </si>
  <si>
    <t>KG Excavation and Primary lining (inc Adit gallery for grout treatment)</t>
  </si>
  <si>
    <t>E35150</t>
  </si>
  <si>
    <t>KG Waterproofing (excl 1st stage concrete and drainage)</t>
  </si>
  <si>
    <t>E35160</t>
  </si>
  <si>
    <t>KG Northbound Secondary lining</t>
  </si>
  <si>
    <t>E35170</t>
  </si>
  <si>
    <t>KP Above ground &amp; Enabling Works KP</t>
  </si>
  <si>
    <t>E35180</t>
  </si>
  <si>
    <t>KP Excavation and Primary lining (inc Adit gallery for grout treatment)</t>
  </si>
  <si>
    <t>E35190</t>
  </si>
  <si>
    <t>KP Waterproofing (excl 1st stage concrete and drainage)</t>
  </si>
  <si>
    <t>E35210</t>
  </si>
  <si>
    <t>Above ground &amp; Enabling Works Overrun</t>
  </si>
  <si>
    <t>E35290</t>
  </si>
  <si>
    <t>Overrun Excavation and Primary lining including CP4 &amp; CP5</t>
  </si>
  <si>
    <t>E35309</t>
  </si>
  <si>
    <t>Overrun Tunnels Waterproofing  including CP4 &amp; CP5</t>
  </si>
  <si>
    <t>E35310</t>
  </si>
  <si>
    <t>Overrun Tunnels Secondary lining  including CP4 &amp; CP5</t>
  </si>
  <si>
    <t>E35370</t>
  </si>
  <si>
    <t>Northbound Running Supply of PC Segment</t>
  </si>
  <si>
    <t>E35380</t>
  </si>
  <si>
    <t>Northbound Running Power Consumption</t>
  </si>
  <si>
    <t>E35390</t>
  </si>
  <si>
    <t>Northbound Running Fuel Consumption</t>
  </si>
  <si>
    <t>E35410</t>
  </si>
  <si>
    <t>Northbound Running Grout Materials</t>
  </si>
  <si>
    <t>E35415</t>
  </si>
  <si>
    <t>Northbound General Plant Materials</t>
  </si>
  <si>
    <t>E35431</t>
  </si>
  <si>
    <t>Tunnel Labour below ground</t>
  </si>
  <si>
    <t>E35432</t>
  </si>
  <si>
    <t>Tunnel Labour Above Ground</t>
  </si>
  <si>
    <t>E35450</t>
  </si>
  <si>
    <t>Southbound Running Supply of PC Segments</t>
  </si>
  <si>
    <t>E35460</t>
  </si>
  <si>
    <t>Southbound Running Power Consumption</t>
  </si>
  <si>
    <t>E35470</t>
  </si>
  <si>
    <t>Southbound Running Fuel Consumption</t>
  </si>
  <si>
    <t>E35480</t>
  </si>
  <si>
    <t>Southbound Running Supply of SGI Rings</t>
  </si>
  <si>
    <t>E35490</t>
  </si>
  <si>
    <t>Northbound Running Supply of SGI RINGS</t>
  </si>
  <si>
    <t>E35511</t>
  </si>
  <si>
    <t>Tunnel Labour Below Ground</t>
  </si>
  <si>
    <t>E35512</t>
  </si>
  <si>
    <t>E35537</t>
  </si>
  <si>
    <t>TBM</t>
  </si>
  <si>
    <t>E35547</t>
  </si>
  <si>
    <t>Conveyor</t>
  </si>
  <si>
    <t>E35557</t>
  </si>
  <si>
    <t>Locomotives</t>
  </si>
  <si>
    <t>E35567</t>
  </si>
  <si>
    <t>Other</t>
  </si>
  <si>
    <t>E35570</t>
  </si>
  <si>
    <t>Southbound Running Grout Materials</t>
  </si>
  <si>
    <t>E35577</t>
  </si>
  <si>
    <t>E35587</t>
  </si>
  <si>
    <t>E35597</t>
  </si>
  <si>
    <t>E35607</t>
  </si>
  <si>
    <t>E35610</t>
  </si>
  <si>
    <t>North and South bound Ground treatment</t>
  </si>
  <si>
    <t>E35620</t>
  </si>
  <si>
    <t>KG SCL pilot (26m) Excavation and Primary lining</t>
  </si>
  <si>
    <t>E35630</t>
  </si>
  <si>
    <t>KG SGI Rings Supply and Installation</t>
  </si>
  <si>
    <t>E35636</t>
  </si>
  <si>
    <t>KG SGI Rings Purchased Plant</t>
  </si>
  <si>
    <t>E35637</t>
  </si>
  <si>
    <t>KG SGI Rings Hire Plant</t>
  </si>
  <si>
    <t>E35638</t>
  </si>
  <si>
    <t>KG SGI Rings Spare Parts</t>
  </si>
  <si>
    <t>E35639</t>
  </si>
  <si>
    <t>KG SGI Rings Fuel &amp; Lubricants</t>
  </si>
  <si>
    <t>E35650</t>
  </si>
  <si>
    <t>KP Dewatering</t>
  </si>
  <si>
    <t>E35660</t>
  </si>
  <si>
    <t>KP SCL pilot (26m) Excavation and Primary lining</t>
  </si>
  <si>
    <t>E35670</t>
  </si>
  <si>
    <t>KP SGI Rings Supply and Installation</t>
  </si>
  <si>
    <t>E35676</t>
  </si>
  <si>
    <t>KP SGI Rings Purchased Plant</t>
  </si>
  <si>
    <t>E35677</t>
  </si>
  <si>
    <t>KP SGI Rings Hire Plant</t>
  </si>
  <si>
    <t>E35678</t>
  </si>
  <si>
    <t>KP SGI Rings Spare Parts</t>
  </si>
  <si>
    <t>E35679</t>
  </si>
  <si>
    <t>KP SGI Rings Fuel &amp; Lubricants</t>
  </si>
  <si>
    <t>E35680</t>
  </si>
  <si>
    <t>Tunnelling incl. junctions to existing platform tunnels</t>
  </si>
  <si>
    <t>E35686</t>
  </si>
  <si>
    <t>KStation CP  Purchased Plant</t>
  </si>
  <si>
    <t>E35687</t>
  </si>
  <si>
    <t>KStation CP  Hire Plant</t>
  </si>
  <si>
    <t>E35688</t>
  </si>
  <si>
    <t>KStation CP Spare Parts</t>
  </si>
  <si>
    <t>E35689</t>
  </si>
  <si>
    <t>KStation CP  Fuel &amp; Lubricants</t>
  </si>
  <si>
    <t>E35690</t>
  </si>
  <si>
    <t>Southbound General Plant Materials</t>
  </si>
  <si>
    <t>E35705</t>
  </si>
  <si>
    <t>Running CP Purchased Plant</t>
  </si>
  <si>
    <t>E35706</t>
  </si>
  <si>
    <t>Running CP Hire Plant</t>
  </si>
  <si>
    <t>E35707</t>
  </si>
  <si>
    <t>Running CP Spare Parts</t>
  </si>
  <si>
    <t>E35708</t>
  </si>
  <si>
    <t>Running CP Fuel &amp; Lubricants</t>
  </si>
  <si>
    <t>E35715</t>
  </si>
  <si>
    <t>Launch Galleries Purchased Plant</t>
  </si>
  <si>
    <t>E35716</t>
  </si>
  <si>
    <t>Launch Galleries Hire Plant</t>
  </si>
  <si>
    <t>E35717</t>
  </si>
  <si>
    <t>Launch Galleries Spare Parts</t>
  </si>
  <si>
    <t>E35718</t>
  </si>
  <si>
    <t>Launch Galleries Fuel &amp; Lubricants</t>
  </si>
  <si>
    <t>E35720</t>
  </si>
  <si>
    <t>KG plant</t>
  </si>
  <si>
    <t>E35725</t>
  </si>
  <si>
    <t>KG Purchased Plant</t>
  </si>
  <si>
    <t>E35726</t>
  </si>
  <si>
    <t>KG Hire Plant</t>
  </si>
  <si>
    <t>E35727</t>
  </si>
  <si>
    <t>KG Spare Parts</t>
  </si>
  <si>
    <t>E35728</t>
  </si>
  <si>
    <t>KG Fuel &amp; Lubricants</t>
  </si>
  <si>
    <t>E35730</t>
  </si>
  <si>
    <t>KP Plant</t>
  </si>
  <si>
    <t>E35735</t>
  </si>
  <si>
    <t>KP Purchased Plant</t>
  </si>
  <si>
    <t>E35736</t>
  </si>
  <si>
    <t>KP Hire Plant</t>
  </si>
  <si>
    <t>E35737</t>
  </si>
  <si>
    <t>KP Spare Parts</t>
  </si>
  <si>
    <t>E35738</t>
  </si>
  <si>
    <t>KP Fuel &amp; Lubricants</t>
  </si>
  <si>
    <t>E35765</t>
  </si>
  <si>
    <t>Overrun tunnels Purchased Plant</t>
  </si>
  <si>
    <t>E35766</t>
  </si>
  <si>
    <t>Overrun tunnels Hire Plant</t>
  </si>
  <si>
    <t>E35767</t>
  </si>
  <si>
    <t>Overrun tunnels Spare Parts</t>
  </si>
  <si>
    <t>E35768</t>
  </si>
  <si>
    <t>Overrun tunnels Fuel &amp; Lubricants</t>
  </si>
  <si>
    <t>E35800</t>
  </si>
  <si>
    <t>Northbound Running Consumables</t>
  </si>
  <si>
    <t>E35890</t>
  </si>
  <si>
    <t>Southbound Running Consumables</t>
  </si>
  <si>
    <t>E45318</t>
  </si>
  <si>
    <t>Fit Out</t>
  </si>
  <si>
    <t>E45352</t>
  </si>
  <si>
    <t>Tunnel Fit Out - M&amp;E</t>
  </si>
  <si>
    <t>E45354</t>
  </si>
  <si>
    <t>SCL Tunnel Fit Out</t>
  </si>
  <si>
    <t>E45374</t>
  </si>
  <si>
    <t>E45381</t>
  </si>
  <si>
    <t>M&amp;E Material (CP)</t>
  </si>
  <si>
    <t>E45385</t>
  </si>
  <si>
    <t>Kennington Station cross passages Fit Out</t>
  </si>
  <si>
    <t>E45910</t>
  </si>
  <si>
    <t>E45920</t>
  </si>
  <si>
    <t>Tunnel Vent</t>
  </si>
  <si>
    <t>E65505</t>
  </si>
  <si>
    <t>E65542</t>
  </si>
  <si>
    <t>SPJ Tunnel Fit Out - T&amp;C</t>
  </si>
  <si>
    <t>E65568</t>
  </si>
  <si>
    <t>T&amp;C Material (CP)</t>
  </si>
  <si>
    <t>F08600</t>
  </si>
  <si>
    <t>F08610</t>
  </si>
  <si>
    <t>F16002</t>
  </si>
  <si>
    <t>K.Shafts  Prelims  Kennington - PHASE 1</t>
  </si>
  <si>
    <t>F16004</t>
  </si>
  <si>
    <t>K.Shafts  Prelims  Kennington - PHASE II</t>
  </si>
  <si>
    <t>F16020</t>
  </si>
  <si>
    <t>K.Shafts  Prelims  Site Facilities &amp; Logistics</t>
  </si>
  <si>
    <t>F16022</t>
  </si>
  <si>
    <t>F16024</t>
  </si>
  <si>
    <t>F16026</t>
  </si>
  <si>
    <t>F16028</t>
  </si>
  <si>
    <t>F16030</t>
  </si>
  <si>
    <t>F16031</t>
  </si>
  <si>
    <t>F16032</t>
  </si>
  <si>
    <t>Liaison and Coordination with others</t>
  </si>
  <si>
    <t>F16034</t>
  </si>
  <si>
    <t>F16036</t>
  </si>
  <si>
    <t>Logistics (Including Temporary Work/Access/ &amp; Site Hoardings/Barriers)</t>
  </si>
  <si>
    <t>F16038</t>
  </si>
  <si>
    <t>F16042</t>
  </si>
  <si>
    <t>F16044</t>
  </si>
  <si>
    <t>Cranage</t>
  </si>
  <si>
    <t>F16046</t>
  </si>
  <si>
    <t>F16048</t>
  </si>
  <si>
    <t>F16050</t>
  </si>
  <si>
    <t>F16052</t>
  </si>
  <si>
    <t>F26100</t>
  </si>
  <si>
    <t>Utilities</t>
  </si>
  <si>
    <t>F26110</t>
  </si>
  <si>
    <t>Kennington Park</t>
  </si>
  <si>
    <t>F26111</t>
  </si>
  <si>
    <t>KP-Trials Pits &amp; Utilities Surveys</t>
  </si>
  <si>
    <t>F26112</t>
  </si>
  <si>
    <t>KP - Water Works (TW)</t>
  </si>
  <si>
    <t>F26113</t>
  </si>
  <si>
    <t>KP-Gas works</t>
  </si>
  <si>
    <t>F26114</t>
  </si>
  <si>
    <t>KP - Cabling Works (UKPN-Comms)</t>
  </si>
  <si>
    <t>F26115</t>
  </si>
  <si>
    <t>KP-Permanent Connections (UKPN-Water)</t>
  </si>
  <si>
    <t>F26116</t>
  </si>
  <si>
    <t>KP-Surveys for UXO</t>
  </si>
  <si>
    <t>F26120</t>
  </si>
  <si>
    <t>Kennington Green</t>
  </si>
  <si>
    <t>F26121</t>
  </si>
  <si>
    <t>KG-Trials Pits &amp; Utilities Surveys</t>
  </si>
  <si>
    <t>F26122</t>
  </si>
  <si>
    <t>KG - Water Works (TW)</t>
  </si>
  <si>
    <t>F26123</t>
  </si>
  <si>
    <t>KG-Gas works (SGN-NG)</t>
  </si>
  <si>
    <t>F26124</t>
  </si>
  <si>
    <t>KG - Cabling Works (UKPN-Comms)</t>
  </si>
  <si>
    <t>F26125</t>
  </si>
  <si>
    <t>KG-Permanent Connections (UKPN-Water)</t>
  </si>
  <si>
    <t>F26126</t>
  </si>
  <si>
    <t>KG-Surveys for UXO</t>
  </si>
  <si>
    <t>F36212</t>
  </si>
  <si>
    <t>F36213</t>
  </si>
  <si>
    <t>F36214</t>
  </si>
  <si>
    <t>F36216</t>
  </si>
  <si>
    <t>Piling ( Including Ring Beam)</t>
  </si>
  <si>
    <t>F36217</t>
  </si>
  <si>
    <t>Slabs (Base  intermediate)</t>
  </si>
  <si>
    <t>F36218</t>
  </si>
  <si>
    <t>Walls (Including Internal walls and finishes)</t>
  </si>
  <si>
    <t>F36219</t>
  </si>
  <si>
    <t>F36222</t>
  </si>
  <si>
    <t>F36223</t>
  </si>
  <si>
    <t>F36224</t>
  </si>
  <si>
    <t>F36226</t>
  </si>
  <si>
    <t>F36227</t>
  </si>
  <si>
    <t>F36228</t>
  </si>
  <si>
    <t>Walls</t>
  </si>
  <si>
    <t>F36229</t>
  </si>
  <si>
    <t>F36259</t>
  </si>
  <si>
    <t>K.Shafts  Main Works  Columns</t>
  </si>
  <si>
    <t>F36261</t>
  </si>
  <si>
    <t>Head House Structure (including External Roofing and Cladding)</t>
  </si>
  <si>
    <t>F36270</t>
  </si>
  <si>
    <t>F36272</t>
  </si>
  <si>
    <t>K.Shafts  Main Works  Head House Structure (including External Roofing and Cladding)</t>
  </si>
  <si>
    <t>F46304</t>
  </si>
  <si>
    <t>F46306</t>
  </si>
  <si>
    <t>F46308</t>
  </si>
  <si>
    <t>F46310</t>
  </si>
  <si>
    <t>F46312</t>
  </si>
  <si>
    <t>F46315</t>
  </si>
  <si>
    <t>F46316</t>
  </si>
  <si>
    <t>F46317</t>
  </si>
  <si>
    <t>F46318</t>
  </si>
  <si>
    <t>F46322</t>
  </si>
  <si>
    <t>Internal walls and finishes</t>
  </si>
  <si>
    <t>F46324</t>
  </si>
  <si>
    <t>Headhouse structure</t>
  </si>
  <si>
    <t>F46332</t>
  </si>
  <si>
    <t>F46334</t>
  </si>
  <si>
    <t>F46354</t>
  </si>
  <si>
    <t>F46356</t>
  </si>
  <si>
    <t>F46358</t>
  </si>
  <si>
    <t>F46360</t>
  </si>
  <si>
    <t>F46362</t>
  </si>
  <si>
    <t>F46365</t>
  </si>
  <si>
    <t>M&amp;E Labour (KG)</t>
  </si>
  <si>
    <t>F46366</t>
  </si>
  <si>
    <t>M&amp;E Plant (KG)</t>
  </si>
  <si>
    <t>F46367</t>
  </si>
  <si>
    <t>M&amp;E Material (KG)</t>
  </si>
  <si>
    <t>F46368</t>
  </si>
  <si>
    <t>M&amp;E Subcontractor (KG)</t>
  </si>
  <si>
    <t>F56420</t>
  </si>
  <si>
    <t>K.Shafts  External Works  Kennington Park</t>
  </si>
  <si>
    <t>F56440</t>
  </si>
  <si>
    <t>K.Shafts  External Works  Kennington Green</t>
  </si>
  <si>
    <t>F66502</t>
  </si>
  <si>
    <t>F66552</t>
  </si>
  <si>
    <t>G08700</t>
  </si>
  <si>
    <t>G17000</t>
  </si>
  <si>
    <t>R.Systems  Prelims  General management &amp; Supervision</t>
  </si>
  <si>
    <t>G17031</t>
  </si>
  <si>
    <t>G17040</t>
  </si>
  <si>
    <t>Plant and Equipment</t>
  </si>
  <si>
    <t>G37210</t>
  </si>
  <si>
    <t>Trackbed construction</t>
  </si>
  <si>
    <t>G37211</t>
  </si>
  <si>
    <t>Cleaning invert and crack repairs</t>
  </si>
  <si>
    <t>G37212</t>
  </si>
  <si>
    <t>Crainage blocks from BCO and lay down in the tunnels</t>
  </si>
  <si>
    <t>G37214</t>
  </si>
  <si>
    <t>Flash Welding and Distribution running rails</t>
  </si>
  <si>
    <t>G37215</t>
  </si>
  <si>
    <t>Second Stage Trackbed Drainage</t>
  </si>
  <si>
    <t>G37216</t>
  </si>
  <si>
    <t>Track assembly and 2nd stage concrete NB</t>
  </si>
  <si>
    <t>G37217</t>
  </si>
  <si>
    <t>Track assembly and 2nd stage concrete SB</t>
  </si>
  <si>
    <t>G37218</t>
  </si>
  <si>
    <t>Thermit Welding NB&amp;SB (only FLO labour and plant)</t>
  </si>
  <si>
    <t>G37219</t>
  </si>
  <si>
    <t>Materials, Special plant and other Equipment for trackbed construction</t>
  </si>
  <si>
    <t>G37220</t>
  </si>
  <si>
    <t>Running rail and baseplates</t>
  </si>
  <si>
    <t>G37221</t>
  </si>
  <si>
    <t>Buffer Stops</t>
  </si>
  <si>
    <t>G37222</t>
  </si>
  <si>
    <t>Materials, Special plant and other Equipment for running rails and base plates</t>
  </si>
  <si>
    <t>G37231</t>
  </si>
  <si>
    <t>Materials 3rd and 4th Rail</t>
  </si>
  <si>
    <t>G37232</t>
  </si>
  <si>
    <t>Installation 3rd and 4th Rail</t>
  </si>
  <si>
    <t>G37240</t>
  </si>
  <si>
    <t>Maintenance walkway, handrails etc.</t>
  </si>
  <si>
    <t>G37241</t>
  </si>
  <si>
    <t>Tunnel temporary services and general maintenance</t>
  </si>
  <si>
    <t>G37250</t>
  </si>
  <si>
    <t>R.Systems  Main Works  Junction work track (Battersea Crossover only)</t>
  </si>
  <si>
    <t>G37251</t>
  </si>
  <si>
    <t>Materials Crossover box</t>
  </si>
  <si>
    <t>G37252</t>
  </si>
  <si>
    <t>Installation Crossover box</t>
  </si>
  <si>
    <t>G37261</t>
  </si>
  <si>
    <t>FLO Pre&amp;Post works SPJ</t>
  </si>
  <si>
    <t>G37262</t>
  </si>
  <si>
    <t>Materials SPJ</t>
  </si>
  <si>
    <t>G37263</t>
  </si>
  <si>
    <t>Installation SPJ (Subcontract)</t>
  </si>
  <si>
    <t>G37271</t>
  </si>
  <si>
    <t>FSC Northbound</t>
  </si>
  <si>
    <t>G37272</t>
  </si>
  <si>
    <t>FSC Southbound</t>
  </si>
  <si>
    <t>G37273</t>
  </si>
  <si>
    <t>SCL tunnels NB</t>
  </si>
  <si>
    <t>G37281</t>
  </si>
  <si>
    <t>Cross passages 1, 2 &amp; 3 fit out</t>
  </si>
  <si>
    <t>G37282</t>
  </si>
  <si>
    <t>Tunnel signage</t>
  </si>
  <si>
    <t>G47302</t>
  </si>
  <si>
    <t>G47307</t>
  </si>
  <si>
    <t>Subtotal</t>
  </si>
  <si>
    <t>Summary
ALL Sites</t>
  </si>
  <si>
    <t xml:space="preserve">Subtotal </t>
  </si>
  <si>
    <t>Check</t>
  </si>
  <si>
    <t>Summary
Total</t>
  </si>
  <si>
    <t>A
Breakdown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</si>
</sst>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10" x14ac:knownFonts="1">
    <font>
      <sz val="11"/>
      <color theme="1"/>
      <name val="Calibri"/>
      <family val="2"/>
      <scheme val="minor"/>
    </font>
    <font>
      <sz val="8"/>
      <name val="Tahoma"/>
      <family val="2"/>
    </font>
    <font>
      <sz val="8"/>
      <color rgb="FFFFFFFF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8"/>
      <color rgb="FF405E83"/>
      <name val="Tahoma"/>
      <family val="2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6FAFB"/>
      </patternFill>
    </fill>
    <fill>
      <patternFill patternType="solid">
        <fgColor rgb="FFD3D3D3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rgb="FFBFC5D2"/>
      </left>
      <right style="thin">
        <color rgb="FFBFC5D2"/>
      </right>
      <top style="thin">
        <color rgb="FFBFC5D2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57">
    <xf numFmtId="0" fontId="0" fillId="0" borderId="0" xfId="0"/>
    <xf numFmtId="0" fontId="1" fillId="3" borderId="2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4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43" fontId="1" fillId="3" borderId="2" xfId="1" applyFont="1" applyFill="1" applyBorder="1" applyAlignment="1">
      <alignment horizontal="center" vertical="top"/>
    </xf>
    <xf numFmtId="43" fontId="2" fillId="3" borderId="2" xfId="1" applyFont="1" applyFill="1" applyBorder="1" applyAlignment="1">
      <alignment horizontal="center" vertical="top"/>
    </xf>
    <xf numFmtId="43" fontId="0" fillId="0" borderId="0" xfId="1" applyFont="1" applyAlignment="1">
      <alignment horizontal="center"/>
    </xf>
    <xf numFmtId="43" fontId="7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0" fontId="9" fillId="0" borderId="0" xfId="0" applyFont="1"/>
    <xf numFmtId="43" fontId="9" fillId="0" borderId="0" xfId="1" applyFont="1" applyAlignment="1">
      <alignment horizontal="center"/>
    </xf>
    <xf numFmtId="0" fontId="9" fillId="0" borderId="0" xfId="0" applyFont="1" applyAlignment="1">
      <alignment horizontal="center"/>
    </xf>
    <xf numFmtId="43" fontId="7" fillId="0" borderId="3" xfId="0" applyNumberFormat="1" applyFont="1" applyBorder="1" applyAlignment="1">
      <alignment horizontal="center"/>
    </xf>
    <xf numFmtId="43" fontId="9" fillId="0" borderId="0" xfId="0" applyNumberFormat="1" applyFont="1" applyAlignment="1">
      <alignment horizontal="center"/>
    </xf>
    <xf numFmtId="0" fontId="9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 wrapText="1"/>
    </xf>
    <xf numFmtId="164" fontId="4" fillId="0" borderId="0" xfId="0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7" fontId="4" fillId="0" borderId="0" xfId="0" applyNumberFormat="1" applyFont="1" applyAlignment="1">
      <alignment horizontal="center" vertical="center"/>
    </xf>
    <xf numFmtId="0" fontId="0" fillId="0" borderId="4" xfId="0" applyBorder="1" applyAlignment="1">
      <alignment vertical="center"/>
    </xf>
    <xf numFmtId="164" fontId="4" fillId="0" borderId="4" xfId="0" applyNumberFormat="1" applyFont="1" applyBorder="1" applyAlignment="1">
      <alignment vertical="center"/>
    </xf>
    <xf numFmtId="164" fontId="0" fillId="0" borderId="4" xfId="1" applyNumberFormat="1" applyFon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4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164" fontId="4" fillId="0" borderId="0" xfId="1" applyNumberFormat="1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43" fontId="0" fillId="0" borderId="0" xfId="1" applyFont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43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1" fillId="3" borderId="2" xfId="0" applyFont="1" applyFill="1" applyBorder="1" applyAlignment="1">
      <alignment horizontal="center" vertical="top"/>
    </xf>
    <xf numFmtId="43" fontId="7" fillId="0" borderId="0" xfId="0" applyNumberFormat="1" applyFont="1" applyBorder="1" applyAlignment="1">
      <alignment horizontal="center"/>
    </xf>
    <xf numFmtId="0" fontId="4" fillId="6" borderId="0" xfId="0" applyFont="1" applyFill="1" applyAlignment="1">
      <alignment vertical="center"/>
    </xf>
    <xf numFmtId="43" fontId="0" fillId="0" borderId="0" xfId="0" applyNumberFormat="1"/>
    <xf numFmtId="43" fontId="7" fillId="0" borderId="3" xfId="1" applyFont="1" applyBorder="1" applyAlignment="1">
      <alignment horizontal="center"/>
    </xf>
    <xf numFmtId="43" fontId="1" fillId="3" borderId="5" xfId="1" applyFont="1" applyFill="1" applyBorder="1" applyAlignment="1">
      <alignment horizontal="center" vertical="top"/>
    </xf>
    <xf numFmtId="43" fontId="2" fillId="3" borderId="5" xfId="1" applyFont="1" applyFill="1" applyBorder="1" applyAlignment="1">
      <alignment horizontal="center" vertical="top"/>
    </xf>
    <xf numFmtId="43" fontId="8" fillId="0" borderId="3" xfId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9"/>
  <sheetViews>
    <sheetView zoomScale="70" zoomScaleNormal="70" zoomScalePageLayoutView="70" workbookViewId="0">
      <pane xSplit="4" ySplit="4" topLeftCell="E5" activePane="bottomRight" state="frozen"/>
      <selection pane="topRight" activeCell="E1" sqref="E1"/>
      <selection pane="bottomLeft" activeCell="A4" sqref="A4"/>
      <selection pane="bottomRight" activeCell="D96" sqref="D96"/>
    </sheetView>
  </sheetViews>
  <sheetFormatPr baseColWidth="10" defaultColWidth="9.1640625" defaultRowHeight="14" x14ac:dyDescent="0"/>
  <cols>
    <col min="1" max="1" width="3.6640625" style="20" customWidth="1"/>
    <col min="2" max="2" width="19.6640625" style="21" customWidth="1"/>
    <col min="3" max="3" width="41" style="20" customWidth="1"/>
    <col min="4" max="4" width="29.83203125" style="20" customWidth="1"/>
    <col min="5" max="5" width="2.1640625" style="20" customWidth="1"/>
    <col min="6" max="6" width="21" style="21" customWidth="1"/>
    <col min="7" max="7" width="22.6640625" style="21" customWidth="1"/>
    <col min="8" max="8" width="17.1640625" style="21" customWidth="1"/>
    <col min="9" max="9" width="1.83203125" style="20" customWidth="1"/>
    <col min="10" max="57" width="16.1640625" style="21" customWidth="1"/>
    <col min="58" max="58" width="2.83203125" style="20" customWidth="1"/>
    <col min="59" max="59" width="21.6640625" style="20" customWidth="1"/>
    <col min="60" max="16384" width="9.1640625" style="20"/>
  </cols>
  <sheetData>
    <row r="1" spans="1:60" ht="18">
      <c r="B1" s="19" t="s">
        <v>0</v>
      </c>
    </row>
    <row r="2" spans="1:60" s="23" customFormat="1" ht="24.75" customHeight="1">
      <c r="B2" s="19"/>
      <c r="F2" s="52"/>
      <c r="G2" s="52"/>
      <c r="H2" s="52"/>
      <c r="J2" s="30">
        <v>43313</v>
      </c>
      <c r="K2" s="30">
        <v>43344</v>
      </c>
      <c r="L2" s="30">
        <v>43374</v>
      </c>
      <c r="M2" s="30">
        <v>43405</v>
      </c>
      <c r="N2" s="30">
        <v>43435</v>
      </c>
      <c r="O2" s="30">
        <v>43466</v>
      </c>
      <c r="P2" s="30">
        <v>43497</v>
      </c>
      <c r="Q2" s="30">
        <v>43525</v>
      </c>
      <c r="R2" s="30">
        <v>43525</v>
      </c>
      <c r="S2" s="30">
        <v>43556</v>
      </c>
      <c r="T2" s="30">
        <v>43586</v>
      </c>
      <c r="U2" s="30">
        <v>43617</v>
      </c>
      <c r="V2" s="30">
        <v>43647</v>
      </c>
      <c r="W2" s="30">
        <v>43678</v>
      </c>
      <c r="X2" s="30">
        <v>43709</v>
      </c>
      <c r="Y2" s="30">
        <v>43739</v>
      </c>
      <c r="Z2" s="30">
        <v>43770</v>
      </c>
      <c r="AA2" s="30">
        <v>43800</v>
      </c>
      <c r="AB2" s="30">
        <v>43831</v>
      </c>
      <c r="AC2" s="30">
        <v>43862</v>
      </c>
      <c r="AD2" s="30">
        <v>43891</v>
      </c>
      <c r="AE2" s="30">
        <v>43891</v>
      </c>
      <c r="AF2" s="30">
        <v>43922</v>
      </c>
      <c r="AG2" s="30">
        <v>43952</v>
      </c>
      <c r="AH2" s="30">
        <v>43983</v>
      </c>
      <c r="AI2" s="30">
        <v>44013</v>
      </c>
      <c r="AJ2" s="30">
        <v>44044</v>
      </c>
      <c r="AK2" s="30">
        <v>44075</v>
      </c>
      <c r="AL2" s="30">
        <v>44105</v>
      </c>
      <c r="AM2" s="30">
        <v>44136</v>
      </c>
      <c r="AN2" s="30">
        <v>44166</v>
      </c>
      <c r="AO2" s="30">
        <v>44197</v>
      </c>
      <c r="AP2" s="30">
        <v>44228</v>
      </c>
      <c r="AQ2" s="30">
        <v>44256</v>
      </c>
      <c r="AR2" s="30">
        <v>44256</v>
      </c>
      <c r="AS2" s="30">
        <v>44287</v>
      </c>
      <c r="AT2" s="30">
        <v>44317</v>
      </c>
      <c r="AU2" s="30">
        <v>44348</v>
      </c>
      <c r="AV2" s="30">
        <v>44378</v>
      </c>
      <c r="AW2" s="30">
        <v>44409</v>
      </c>
      <c r="AX2" s="30">
        <v>44440</v>
      </c>
      <c r="AY2" s="30">
        <v>44470</v>
      </c>
      <c r="AZ2" s="30">
        <v>44501</v>
      </c>
      <c r="BA2" s="30">
        <v>44531</v>
      </c>
      <c r="BB2" s="30">
        <v>44562</v>
      </c>
      <c r="BC2" s="30">
        <v>44593</v>
      </c>
      <c r="BD2" s="30">
        <v>44621</v>
      </c>
      <c r="BE2" s="30">
        <v>44621</v>
      </c>
    </row>
    <row r="3" spans="1:60" s="23" customFormat="1" ht="24.75" customHeight="1">
      <c r="B3" s="52"/>
      <c r="F3" s="52"/>
      <c r="G3" s="52"/>
      <c r="H3" s="52"/>
      <c r="J3" s="52" t="s">
        <v>1</v>
      </c>
      <c r="K3" s="52" t="s">
        <v>2</v>
      </c>
      <c r="L3" s="52" t="s">
        <v>3</v>
      </c>
      <c r="M3" s="52" t="s">
        <v>4</v>
      </c>
      <c r="N3" s="52" t="s">
        <v>5</v>
      </c>
      <c r="O3" s="52" t="s">
        <v>6</v>
      </c>
      <c r="P3" s="52" t="s">
        <v>7</v>
      </c>
      <c r="Q3" s="52" t="s">
        <v>8</v>
      </c>
      <c r="R3" s="52" t="s">
        <v>9</v>
      </c>
      <c r="S3" s="52" t="s">
        <v>10</v>
      </c>
      <c r="T3" s="52" t="s">
        <v>11</v>
      </c>
      <c r="U3" s="52" t="s">
        <v>12</v>
      </c>
      <c r="V3" s="52" t="s">
        <v>13</v>
      </c>
      <c r="W3" s="52" t="s">
        <v>1</v>
      </c>
      <c r="X3" s="52" t="s">
        <v>2</v>
      </c>
      <c r="Y3" s="52" t="s">
        <v>3</v>
      </c>
      <c r="Z3" s="52" t="s">
        <v>4</v>
      </c>
      <c r="AA3" s="52" t="s">
        <v>5</v>
      </c>
      <c r="AB3" s="52" t="s">
        <v>6</v>
      </c>
      <c r="AC3" s="52" t="s">
        <v>7</v>
      </c>
      <c r="AD3" s="52" t="s">
        <v>8</v>
      </c>
      <c r="AE3" s="52" t="s">
        <v>9</v>
      </c>
      <c r="AF3" s="52" t="s">
        <v>10</v>
      </c>
      <c r="AG3" s="52" t="s">
        <v>11</v>
      </c>
      <c r="AH3" s="52" t="s">
        <v>12</v>
      </c>
      <c r="AI3" s="52" t="s">
        <v>13</v>
      </c>
      <c r="AJ3" s="52" t="s">
        <v>1</v>
      </c>
      <c r="AK3" s="52" t="s">
        <v>2</v>
      </c>
      <c r="AL3" s="52" t="s">
        <v>3</v>
      </c>
      <c r="AM3" s="52" t="s">
        <v>4</v>
      </c>
      <c r="AN3" s="52" t="s">
        <v>5</v>
      </c>
      <c r="AO3" s="52" t="s">
        <v>6</v>
      </c>
      <c r="AP3" s="52" t="s">
        <v>7</v>
      </c>
      <c r="AQ3" s="52" t="s">
        <v>8</v>
      </c>
      <c r="AR3" s="52" t="s">
        <v>9</v>
      </c>
      <c r="AS3" s="52" t="s">
        <v>10</v>
      </c>
      <c r="AT3" s="52" t="s">
        <v>11</v>
      </c>
      <c r="AU3" s="52" t="s">
        <v>12</v>
      </c>
      <c r="AV3" s="52" t="s">
        <v>13</v>
      </c>
      <c r="AW3" s="52" t="s">
        <v>1</v>
      </c>
      <c r="AX3" s="52" t="s">
        <v>2</v>
      </c>
      <c r="AY3" s="52" t="s">
        <v>3</v>
      </c>
      <c r="AZ3" s="52" t="s">
        <v>4</v>
      </c>
      <c r="BA3" s="52" t="s">
        <v>5</v>
      </c>
      <c r="BB3" s="52" t="s">
        <v>6</v>
      </c>
      <c r="BC3" s="52" t="s">
        <v>7</v>
      </c>
      <c r="BD3" s="52" t="s">
        <v>8</v>
      </c>
      <c r="BE3" s="52" t="s">
        <v>9</v>
      </c>
    </row>
    <row r="4" spans="1:60" s="22" customFormat="1" ht="41.25" customHeight="1">
      <c r="A4" s="52"/>
      <c r="B4" s="24" t="s">
        <v>14</v>
      </c>
      <c r="C4" s="25" t="s">
        <v>15</v>
      </c>
      <c r="D4" s="24" t="s">
        <v>16</v>
      </c>
      <c r="E4" s="52"/>
      <c r="F4" s="24" t="s">
        <v>17</v>
      </c>
      <c r="G4" s="24" t="s">
        <v>18</v>
      </c>
      <c r="H4" s="24" t="s">
        <v>19</v>
      </c>
      <c r="I4" s="23"/>
      <c r="J4" s="24" t="s">
        <v>20</v>
      </c>
      <c r="K4" s="24" t="s">
        <v>21</v>
      </c>
      <c r="L4" s="24" t="s">
        <v>22</v>
      </c>
      <c r="M4" s="24" t="s">
        <v>23</v>
      </c>
      <c r="N4" s="24" t="s">
        <v>24</v>
      </c>
      <c r="O4" s="24" t="s">
        <v>25</v>
      </c>
      <c r="P4" s="24" t="s">
        <v>26</v>
      </c>
      <c r="Q4" s="24" t="s">
        <v>27</v>
      </c>
      <c r="R4" s="24" t="s">
        <v>28</v>
      </c>
      <c r="S4" s="24" t="s">
        <v>29</v>
      </c>
      <c r="T4" s="24" t="s">
        <v>30</v>
      </c>
      <c r="U4" s="24" t="s">
        <v>31</v>
      </c>
      <c r="V4" s="24" t="s">
        <v>32</v>
      </c>
      <c r="W4" s="24" t="s">
        <v>33</v>
      </c>
      <c r="X4" s="24" t="s">
        <v>34</v>
      </c>
      <c r="Y4" s="24" t="s">
        <v>35</v>
      </c>
      <c r="Z4" s="24" t="s">
        <v>36</v>
      </c>
      <c r="AA4" s="24" t="s">
        <v>37</v>
      </c>
      <c r="AB4" s="24" t="s">
        <v>38</v>
      </c>
      <c r="AC4" s="24" t="s">
        <v>39</v>
      </c>
      <c r="AD4" s="24" t="s">
        <v>40</v>
      </c>
      <c r="AE4" s="24" t="s">
        <v>41</v>
      </c>
      <c r="AF4" s="24" t="s">
        <v>42</v>
      </c>
      <c r="AG4" s="24" t="s">
        <v>43</v>
      </c>
      <c r="AH4" s="24" t="s">
        <v>44</v>
      </c>
      <c r="AI4" s="24" t="s">
        <v>45</v>
      </c>
      <c r="AJ4" s="24" t="s">
        <v>46</v>
      </c>
      <c r="AK4" s="24" t="s">
        <v>47</v>
      </c>
      <c r="AL4" s="24" t="s">
        <v>48</v>
      </c>
      <c r="AM4" s="24" t="s">
        <v>49</v>
      </c>
      <c r="AN4" s="24" t="s">
        <v>50</v>
      </c>
      <c r="AO4" s="24" t="s">
        <v>51</v>
      </c>
      <c r="AP4" s="24" t="s">
        <v>52</v>
      </c>
      <c r="AQ4" s="24" t="s">
        <v>53</v>
      </c>
      <c r="AR4" s="24" t="s">
        <v>54</v>
      </c>
      <c r="AS4" s="24" t="s">
        <v>55</v>
      </c>
      <c r="AT4" s="24" t="s">
        <v>56</v>
      </c>
      <c r="AU4" s="24" t="s">
        <v>57</v>
      </c>
      <c r="AV4" s="24" t="s">
        <v>58</v>
      </c>
      <c r="AW4" s="24" t="s">
        <v>59</v>
      </c>
      <c r="AX4" s="24" t="s">
        <v>60</v>
      </c>
      <c r="AY4" s="24" t="s">
        <v>61</v>
      </c>
      <c r="AZ4" s="24" t="s">
        <v>62</v>
      </c>
      <c r="BA4" s="24" t="s">
        <v>63</v>
      </c>
      <c r="BB4" s="24" t="s">
        <v>64</v>
      </c>
      <c r="BC4" s="24" t="s">
        <v>65</v>
      </c>
      <c r="BD4" s="24" t="s">
        <v>66</v>
      </c>
      <c r="BE4" s="24" t="s">
        <v>67</v>
      </c>
      <c r="BF4" s="52"/>
      <c r="BG4" s="52"/>
      <c r="BH4" s="52"/>
    </row>
    <row r="5" spans="1:60">
      <c r="A5" s="23"/>
      <c r="B5" s="23"/>
      <c r="C5" s="23"/>
      <c r="I5" s="23"/>
    </row>
    <row r="6" spans="1:60">
      <c r="C6" s="45" t="s">
        <v>68</v>
      </c>
      <c r="I6" s="23"/>
    </row>
    <row r="7" spans="1:60">
      <c r="B7" s="54" t="s">
        <v>69</v>
      </c>
      <c r="C7" s="31" t="s">
        <v>70</v>
      </c>
      <c r="D7" s="32">
        <f>H7</f>
        <v>47812.373270000004</v>
      </c>
      <c r="E7" s="27"/>
      <c r="F7" s="33">
        <f>(A!G71+A!H71+A!I71+A!J71+A!K71+A!L71+A!M71)/1000</f>
        <v>27644.732169999992</v>
      </c>
      <c r="G7" s="33">
        <f>SUM(J7:BE7)-F7</f>
        <v>20167.641100000012</v>
      </c>
      <c r="H7" s="34">
        <f>F7+G7</f>
        <v>47812.373270000004</v>
      </c>
      <c r="I7" s="23"/>
      <c r="J7" s="34">
        <f>A!G71/1000</f>
        <v>23844.179769999999</v>
      </c>
      <c r="K7" s="34">
        <f>A!H71/1000</f>
        <v>617.38339999999994</v>
      </c>
      <c r="L7" s="34">
        <f>A!I71/1000</f>
        <v>640.27539999999988</v>
      </c>
      <c r="M7" s="34">
        <f>A!J71/1000</f>
        <v>635.25639999999987</v>
      </c>
      <c r="N7" s="34">
        <f>A!K71/1000</f>
        <v>644.03039999999987</v>
      </c>
      <c r="O7" s="34">
        <f>A!L71/1000</f>
        <v>644.03039999999987</v>
      </c>
      <c r="P7" s="34">
        <f>A!M71/1000</f>
        <v>619.57639999999992</v>
      </c>
      <c r="Q7" s="34">
        <f>A!N71/1000</f>
        <v>639.55439999999987</v>
      </c>
      <c r="R7" s="34">
        <f>A!O71/1000</f>
        <v>1073.1075600000001</v>
      </c>
      <c r="S7" s="34">
        <f>A!P71/1000</f>
        <v>930.77165999999988</v>
      </c>
      <c r="T7" s="34">
        <f>A!Q71/1000</f>
        <v>907.67165999999986</v>
      </c>
      <c r="U7" s="34">
        <f>A!R71/1000</f>
        <v>915.67165999999986</v>
      </c>
      <c r="V7" s="34">
        <f>A!S71/1000</f>
        <v>930.6026599999999</v>
      </c>
      <c r="W7" s="34">
        <f>A!T71/1000</f>
        <v>844.06265999999994</v>
      </c>
      <c r="X7" s="34">
        <f>A!U71/1000</f>
        <v>831.76265999999987</v>
      </c>
      <c r="Y7" s="34">
        <f>A!V71/1000</f>
        <v>831.76265999999987</v>
      </c>
      <c r="Z7" s="34">
        <f>A!W71/1000</f>
        <v>831.76265999999987</v>
      </c>
      <c r="AA7" s="34">
        <f>A!X71/1000</f>
        <v>830.35465999999997</v>
      </c>
      <c r="AB7" s="34">
        <f>A!Y71/1000</f>
        <v>818.0546599999999</v>
      </c>
      <c r="AC7" s="34">
        <f>A!Z71/1000</f>
        <v>736.20465999999988</v>
      </c>
      <c r="AD7" s="34">
        <f>A!AA71/1000</f>
        <v>742.35465999999997</v>
      </c>
      <c r="AE7" s="34">
        <f>A!AB71/1000</f>
        <v>697.95465999999988</v>
      </c>
      <c r="AF7" s="34">
        <f>A!AC71/1000</f>
        <v>678.35465999999997</v>
      </c>
      <c r="AG7" s="34">
        <f>A!AD71/1000</f>
        <v>678.35465999999997</v>
      </c>
      <c r="AH7" s="34">
        <f>A!AE71/1000</f>
        <v>678.35465999999997</v>
      </c>
      <c r="AI7" s="34">
        <f>A!AF71/1000</f>
        <v>619.65465999999992</v>
      </c>
      <c r="AJ7" s="34">
        <f>A!AG71/1000</f>
        <v>576.55466000000001</v>
      </c>
      <c r="AK7" s="34">
        <f>A!AH71/1000</f>
        <v>542.94965999999999</v>
      </c>
      <c r="AL7" s="34">
        <f>A!AI71/1000</f>
        <v>508.09966000000003</v>
      </c>
      <c r="AM7" s="34">
        <f>A!AJ71/1000</f>
        <v>432.77366000000001</v>
      </c>
      <c r="AN7" s="34">
        <f>A!AK71/1000</f>
        <v>401.90366000000006</v>
      </c>
      <c r="AO7" s="34">
        <f>A!AL71/1000</f>
        <v>392.25366000000002</v>
      </c>
      <c r="AP7" s="34">
        <f>A!AM71/1000</f>
        <v>372.04366000000005</v>
      </c>
      <c r="AQ7" s="34">
        <f>A!AN71/1000</f>
        <v>355.61566000000005</v>
      </c>
      <c r="AR7" s="34">
        <f>A!AO71/1000</f>
        <v>331.32566000000003</v>
      </c>
      <c r="AS7" s="34">
        <f>A!AP71/1000</f>
        <v>317.52566000000002</v>
      </c>
      <c r="AT7" s="34">
        <f>A!AQ71/1000</f>
        <v>315.32566000000003</v>
      </c>
      <c r="AU7" s="34">
        <f>A!AR71/1000</f>
        <v>309.16566000000006</v>
      </c>
      <c r="AV7" s="34">
        <f>A!AS71/1000</f>
        <v>55.332000000000001</v>
      </c>
      <c r="AW7" s="34">
        <f>A!AT71/1000</f>
        <v>20.2</v>
      </c>
      <c r="AX7" s="34">
        <f>A!AU71/1000</f>
        <v>20.2</v>
      </c>
      <c r="AY7" s="34">
        <f>A!AV71/1000</f>
        <v>0</v>
      </c>
      <c r="AZ7" s="34">
        <f>A!AW71/1000</f>
        <v>0</v>
      </c>
      <c r="BA7" s="34">
        <f>A!AX71/1000</f>
        <v>0</v>
      </c>
      <c r="BB7" s="34">
        <f>A!AY71/1000</f>
        <v>0</v>
      </c>
      <c r="BC7" s="34">
        <f>A!AZ71/1000</f>
        <v>0</v>
      </c>
      <c r="BD7" s="34">
        <f>A!BA71/1000</f>
        <v>0</v>
      </c>
      <c r="BE7" s="34">
        <f>A!BB71/1000</f>
        <v>0</v>
      </c>
      <c r="BG7" s="26">
        <f>SUM(J7:BE7)</f>
        <v>47812.373270000004</v>
      </c>
    </row>
    <row r="8" spans="1:60">
      <c r="B8" s="54"/>
      <c r="C8" s="31" t="s">
        <v>71</v>
      </c>
      <c r="D8" s="32">
        <f t="shared" ref="D8:D67" si="0">H8</f>
        <v>1995.0052799999983</v>
      </c>
      <c r="E8" s="27"/>
      <c r="F8" s="33">
        <f>(A!G72+A!H72+A!I72+A!J72+A!K72+A!L72+A!M72)/1000</f>
        <v>1274.1656700000001</v>
      </c>
      <c r="G8" s="33">
        <f t="shared" ref="G8:G13" si="1">SUM(J8:BE8)-F8</f>
        <v>720.83960999999817</v>
      </c>
      <c r="H8" s="34">
        <f t="shared" ref="H8:H13" si="2">F8+G8</f>
        <v>1995.0052799999983</v>
      </c>
      <c r="I8" s="23"/>
      <c r="J8" s="34">
        <f>A!G72/1000</f>
        <v>1103.1656700000001</v>
      </c>
      <c r="K8" s="34">
        <f>A!H72/1000</f>
        <v>28.5</v>
      </c>
      <c r="L8" s="34">
        <f>A!I72/1000</f>
        <v>28.5</v>
      </c>
      <c r="M8" s="34">
        <f>A!J72/1000</f>
        <v>28.5</v>
      </c>
      <c r="N8" s="34">
        <f>A!K72/1000</f>
        <v>28.5</v>
      </c>
      <c r="O8" s="34">
        <f>A!L72/1000</f>
        <v>28.5</v>
      </c>
      <c r="P8" s="34">
        <f>A!M72/1000</f>
        <v>28.5</v>
      </c>
      <c r="Q8" s="34">
        <f>A!N72/1000</f>
        <v>28.5</v>
      </c>
      <c r="R8" s="34">
        <f>A!O72/1000</f>
        <v>37.289610000000003</v>
      </c>
      <c r="S8" s="34">
        <f>A!P72/1000</f>
        <v>38.1</v>
      </c>
      <c r="T8" s="34">
        <f>A!Q72/1000</f>
        <v>38.1</v>
      </c>
      <c r="U8" s="34">
        <f>A!R72/1000</f>
        <v>38.1</v>
      </c>
      <c r="V8" s="34">
        <f>A!S72/1000</f>
        <v>38.1</v>
      </c>
      <c r="W8" s="34">
        <f>A!T72/1000</f>
        <v>33.1</v>
      </c>
      <c r="X8" s="34">
        <f>A!U72/1000</f>
        <v>28.1</v>
      </c>
      <c r="Y8" s="34">
        <f>A!V72/1000</f>
        <v>23.1</v>
      </c>
      <c r="Z8" s="34">
        <f>A!W72/1000</f>
        <v>23.1</v>
      </c>
      <c r="AA8" s="34">
        <f>A!X72/1000</f>
        <v>23.1</v>
      </c>
      <c r="AB8" s="34">
        <f>A!Y72/1000</f>
        <v>23.1</v>
      </c>
      <c r="AC8" s="34">
        <f>A!Z72/1000</f>
        <v>23.1</v>
      </c>
      <c r="AD8" s="34">
        <f>A!AA72/1000</f>
        <v>23.1</v>
      </c>
      <c r="AE8" s="34">
        <f>A!AB72/1000</f>
        <v>23.1</v>
      </c>
      <c r="AF8" s="34">
        <f>A!AC72/1000</f>
        <v>23.1</v>
      </c>
      <c r="AG8" s="34">
        <f>A!AD72/1000</f>
        <v>16.95</v>
      </c>
      <c r="AH8" s="34">
        <f>A!AE72/1000</f>
        <v>16.95</v>
      </c>
      <c r="AI8" s="34">
        <f>A!AF72/1000</f>
        <v>16.95</v>
      </c>
      <c r="AJ8" s="34">
        <f>A!AG72/1000</f>
        <v>13.35</v>
      </c>
      <c r="AK8" s="34">
        <f>A!AH72/1000</f>
        <v>15.35</v>
      </c>
      <c r="AL8" s="34">
        <f>A!AI72/1000</f>
        <v>15.35</v>
      </c>
      <c r="AM8" s="34">
        <f>A!AJ72/1000</f>
        <v>15.35</v>
      </c>
      <c r="AN8" s="34">
        <f>A!AK72/1000</f>
        <v>15.35</v>
      </c>
      <c r="AO8" s="34">
        <f>A!AL72/1000</f>
        <v>15.35</v>
      </c>
      <c r="AP8" s="34">
        <f>A!AM72/1000</f>
        <v>15.35</v>
      </c>
      <c r="AQ8" s="34">
        <f>A!AN72/1000</f>
        <v>13.35</v>
      </c>
      <c r="AR8" s="34">
        <f>A!AO72/1000</f>
        <v>9.75</v>
      </c>
      <c r="AS8" s="34">
        <f>A!AP72/1000</f>
        <v>9.75</v>
      </c>
      <c r="AT8" s="34">
        <f>A!AQ72/1000</f>
        <v>33.75</v>
      </c>
      <c r="AU8" s="34">
        <f>A!AR72/1000</f>
        <v>33.75</v>
      </c>
      <c r="AV8" s="34">
        <f>A!AS72/1000</f>
        <v>0</v>
      </c>
      <c r="AW8" s="34">
        <f>A!AT72/1000</f>
        <v>0</v>
      </c>
      <c r="AX8" s="34">
        <f>A!AU72/1000</f>
        <v>0</v>
      </c>
      <c r="AY8" s="34">
        <f>A!AV72/1000</f>
        <v>0</v>
      </c>
      <c r="AZ8" s="34">
        <f>A!AW72/1000</f>
        <v>0</v>
      </c>
      <c r="BA8" s="34">
        <f>A!AX72/1000</f>
        <v>0</v>
      </c>
      <c r="BB8" s="34">
        <f>A!AY72/1000</f>
        <v>0</v>
      </c>
      <c r="BC8" s="34">
        <f>A!AZ72/1000</f>
        <v>0</v>
      </c>
      <c r="BD8" s="34">
        <f>A!BA72/1000</f>
        <v>0</v>
      </c>
      <c r="BE8" s="34">
        <f>A!BB72/1000</f>
        <v>0</v>
      </c>
      <c r="BG8" s="26">
        <f t="shared" ref="BG8:BG14" si="3">SUM(J8:BE8)</f>
        <v>1995.0052799999983</v>
      </c>
    </row>
    <row r="9" spans="1:60">
      <c r="B9" s="54"/>
      <c r="C9" s="31" t="s">
        <v>72</v>
      </c>
      <c r="D9" s="32">
        <f t="shared" si="0"/>
        <v>739.26593000000014</v>
      </c>
      <c r="E9" s="27"/>
      <c r="F9" s="33">
        <f>(A!G73+A!H73+A!I73+A!J73+A!K73+A!L73+A!M73)/1000</f>
        <v>599.98257999999998</v>
      </c>
      <c r="G9" s="33">
        <f t="shared" si="1"/>
        <v>139.28335000000015</v>
      </c>
      <c r="H9" s="34">
        <f t="shared" si="2"/>
        <v>739.26593000000014</v>
      </c>
      <c r="I9" s="23"/>
      <c r="J9" s="34">
        <f>A!G73/1000</f>
        <v>583.03958</v>
      </c>
      <c r="K9" s="34">
        <f>A!H73/1000</f>
        <v>2.613</v>
      </c>
      <c r="L9" s="34">
        <f>A!I73/1000</f>
        <v>2.8660000000000001</v>
      </c>
      <c r="M9" s="34">
        <f>A!J73/1000</f>
        <v>2.8660000000000001</v>
      </c>
      <c r="N9" s="34">
        <f>A!K73/1000</f>
        <v>2.8660000000000001</v>
      </c>
      <c r="O9" s="34">
        <f>A!L73/1000</f>
        <v>2.8660000000000001</v>
      </c>
      <c r="P9" s="34">
        <f>A!M73/1000</f>
        <v>2.8660000000000001</v>
      </c>
      <c r="Q9" s="34">
        <f>A!N73/1000</f>
        <v>2.8660000000000001</v>
      </c>
      <c r="R9" s="34">
        <f>A!O73/1000</f>
        <v>3.8023500000000006</v>
      </c>
      <c r="S9" s="34">
        <f>A!P73/1000</f>
        <v>3.4660000000000002</v>
      </c>
      <c r="T9" s="34">
        <f>A!Q73/1000</f>
        <v>3.4660000000000002</v>
      </c>
      <c r="U9" s="34">
        <f>A!R73/1000</f>
        <v>3.4660000000000002</v>
      </c>
      <c r="V9" s="34">
        <f>A!S73/1000</f>
        <v>3.4660000000000002</v>
      </c>
      <c r="W9" s="34">
        <f>A!T73/1000</f>
        <v>2.786</v>
      </c>
      <c r="X9" s="34">
        <f>A!U73/1000</f>
        <v>2.786</v>
      </c>
      <c r="Y9" s="34">
        <f>A!V73/1000</f>
        <v>2.786</v>
      </c>
      <c r="Z9" s="34">
        <f>A!W73/1000</f>
        <v>3.5859999999999999</v>
      </c>
      <c r="AA9" s="34">
        <f>A!X73/1000</f>
        <v>3.5859999999999999</v>
      </c>
      <c r="AB9" s="34">
        <f>A!Y73/1000</f>
        <v>3.5859999999999999</v>
      </c>
      <c r="AC9" s="34">
        <f>A!Z73/1000</f>
        <v>3.2730000000000001</v>
      </c>
      <c r="AD9" s="34">
        <f>A!AA73/1000</f>
        <v>3.2730000000000001</v>
      </c>
      <c r="AE9" s="34">
        <f>A!AB73/1000</f>
        <v>3.2730000000000001</v>
      </c>
      <c r="AF9" s="34">
        <f>A!AC73/1000</f>
        <v>3.2730000000000001</v>
      </c>
      <c r="AG9" s="34">
        <f>A!AD73/1000</f>
        <v>3.2730000000000001</v>
      </c>
      <c r="AH9" s="34">
        <f>A!AE73/1000</f>
        <v>3.2730000000000001</v>
      </c>
      <c r="AI9" s="34">
        <f>A!AF73/1000</f>
        <v>3.2730000000000001</v>
      </c>
      <c r="AJ9" s="34">
        <f>A!AG73/1000</f>
        <v>4.0529999999999999</v>
      </c>
      <c r="AK9" s="34">
        <f>A!AH73/1000</f>
        <v>3.9929999999999999</v>
      </c>
      <c r="AL9" s="34">
        <f>A!AI73/1000</f>
        <v>3.9929999999999999</v>
      </c>
      <c r="AM9" s="34">
        <f>A!AJ73/1000</f>
        <v>3.9329999999999998</v>
      </c>
      <c r="AN9" s="34">
        <f>A!AK73/1000</f>
        <v>9.9329999999999998</v>
      </c>
      <c r="AO9" s="34">
        <f>A!AL73/1000</f>
        <v>3.9329999999999998</v>
      </c>
      <c r="AP9" s="34">
        <f>A!AM73/1000</f>
        <v>5.4329999999999998</v>
      </c>
      <c r="AQ9" s="34">
        <f>A!AN73/1000</f>
        <v>3.9329999999999998</v>
      </c>
      <c r="AR9" s="34">
        <f>A!AO73/1000</f>
        <v>6.88</v>
      </c>
      <c r="AS9" s="34">
        <f>A!AP73/1000</f>
        <v>6.88</v>
      </c>
      <c r="AT9" s="34">
        <f>A!AQ73/1000</f>
        <v>6.88</v>
      </c>
      <c r="AU9" s="34">
        <f>A!AR73/1000</f>
        <v>12.88</v>
      </c>
      <c r="AV9" s="34">
        <f>A!AS73/1000</f>
        <v>4</v>
      </c>
      <c r="AW9" s="34">
        <f>A!AT73/1000</f>
        <v>0</v>
      </c>
      <c r="AX9" s="34">
        <f>A!AU73/1000</f>
        <v>0</v>
      </c>
      <c r="AY9" s="34">
        <f>A!AV73/1000</f>
        <v>0</v>
      </c>
      <c r="AZ9" s="34">
        <f>A!AW73/1000</f>
        <v>0</v>
      </c>
      <c r="BA9" s="34">
        <f>A!AX73/1000</f>
        <v>0</v>
      </c>
      <c r="BB9" s="34">
        <f>A!AY73/1000</f>
        <v>0</v>
      </c>
      <c r="BC9" s="34">
        <f>A!AZ73/1000</f>
        <v>0</v>
      </c>
      <c r="BD9" s="34">
        <f>A!BA73/1000</f>
        <v>0</v>
      </c>
      <c r="BE9" s="34">
        <f>A!BB73/1000</f>
        <v>0</v>
      </c>
      <c r="BG9" s="26">
        <f t="shared" si="3"/>
        <v>739.26593000000014</v>
      </c>
    </row>
    <row r="10" spans="1:60">
      <c r="B10" s="54"/>
      <c r="C10" s="31" t="s">
        <v>73</v>
      </c>
      <c r="D10" s="32">
        <f t="shared" si="0"/>
        <v>745.45378999999934</v>
      </c>
      <c r="E10" s="27"/>
      <c r="F10" s="33">
        <f>(A!G74+A!H74+A!I74+A!J74+A!K74+A!L74+A!M74)/1000</f>
        <v>391.70026999999988</v>
      </c>
      <c r="G10" s="33">
        <f t="shared" si="1"/>
        <v>353.75351999999947</v>
      </c>
      <c r="H10" s="34">
        <f t="shared" si="2"/>
        <v>745.45378999999934</v>
      </c>
      <c r="I10" s="23"/>
      <c r="J10" s="34">
        <f>A!G74/1000</f>
        <v>359.14026999999993</v>
      </c>
      <c r="K10" s="34">
        <f>A!H74/1000</f>
        <v>5</v>
      </c>
      <c r="L10" s="34">
        <f>A!I74/1000</f>
        <v>8.1999999999999993</v>
      </c>
      <c r="M10" s="34">
        <f>A!J74/1000</f>
        <v>7.96</v>
      </c>
      <c r="N10" s="34">
        <f>A!K74/1000</f>
        <v>2.2000000000000002</v>
      </c>
      <c r="O10" s="34">
        <f>A!L74/1000</f>
        <v>7</v>
      </c>
      <c r="P10" s="34">
        <f>A!M74/1000</f>
        <v>2.2000000000000002</v>
      </c>
      <c r="Q10" s="34">
        <f>A!N74/1000</f>
        <v>2.14</v>
      </c>
      <c r="R10" s="34">
        <f>A!O74/1000</f>
        <v>-20.98648</v>
      </c>
      <c r="S10" s="34">
        <f>A!P74/1000</f>
        <v>131.91999999999999</v>
      </c>
      <c r="T10" s="34">
        <f>A!Q74/1000</f>
        <v>8.9</v>
      </c>
      <c r="U10" s="34">
        <f>A!R74/1000</f>
        <v>4.9000000000000004</v>
      </c>
      <c r="V10" s="34">
        <f>A!S74/1000</f>
        <v>4.9000000000000004</v>
      </c>
      <c r="W10" s="34">
        <f>A!T74/1000</f>
        <v>5.8</v>
      </c>
      <c r="X10" s="34">
        <f>A!U74/1000</f>
        <v>6.9</v>
      </c>
      <c r="Y10" s="34">
        <f>A!V74/1000</f>
        <v>10.9</v>
      </c>
      <c r="Z10" s="34">
        <f>A!W74/1000</f>
        <v>10.66</v>
      </c>
      <c r="AA10" s="34">
        <f>A!X74/1000</f>
        <v>4.9000000000000004</v>
      </c>
      <c r="AB10" s="34">
        <f>A!Y74/1000</f>
        <v>29.8</v>
      </c>
      <c r="AC10" s="34">
        <f>A!Z74/1000</f>
        <v>4.9000000000000004</v>
      </c>
      <c r="AD10" s="34">
        <f>A!AA74/1000</f>
        <v>4.34</v>
      </c>
      <c r="AE10" s="34">
        <f>A!AB74/1000</f>
        <v>12.34</v>
      </c>
      <c r="AF10" s="34">
        <f>A!AC74/1000</f>
        <v>4.99</v>
      </c>
      <c r="AG10" s="34">
        <f>A!AD74/1000</f>
        <v>3.97</v>
      </c>
      <c r="AH10" s="34">
        <f>A!AE74/1000</f>
        <v>7.91</v>
      </c>
      <c r="AI10" s="34">
        <f>A!AF74/1000</f>
        <v>3.97</v>
      </c>
      <c r="AJ10" s="34">
        <f>A!AG74/1000</f>
        <v>4.8099999999999996</v>
      </c>
      <c r="AK10" s="34">
        <f>A!AH74/1000</f>
        <v>7.91</v>
      </c>
      <c r="AL10" s="34">
        <f>A!AI74/1000</f>
        <v>1.91</v>
      </c>
      <c r="AM10" s="34">
        <f>A!AJ74/1000</f>
        <v>1.91</v>
      </c>
      <c r="AN10" s="34">
        <f>A!AK74/1000</f>
        <v>8.81</v>
      </c>
      <c r="AO10" s="34">
        <f>A!AL74/1000</f>
        <v>28.51</v>
      </c>
      <c r="AP10" s="34">
        <f>A!AM74/1000</f>
        <v>1.91</v>
      </c>
      <c r="AQ10" s="34">
        <f>A!AN74/1000</f>
        <v>7.91</v>
      </c>
      <c r="AR10" s="34">
        <f>A!AO74/1000</f>
        <v>1.88</v>
      </c>
      <c r="AS10" s="34">
        <f>A!AP74/1000</f>
        <v>2.78</v>
      </c>
      <c r="AT10" s="34">
        <f>A!AQ74/1000</f>
        <v>2.13</v>
      </c>
      <c r="AU10" s="34">
        <f>A!AR74/1000</f>
        <v>28.13</v>
      </c>
      <c r="AV10" s="34">
        <f>A!AS74/1000</f>
        <v>0</v>
      </c>
      <c r="AW10" s="34">
        <f>A!AT74/1000</f>
        <v>0</v>
      </c>
      <c r="AX10" s="34">
        <f>A!AU74/1000</f>
        <v>0</v>
      </c>
      <c r="AY10" s="34">
        <f>A!AV74/1000</f>
        <v>0</v>
      </c>
      <c r="AZ10" s="34">
        <f>A!AW74/1000</f>
        <v>0</v>
      </c>
      <c r="BA10" s="34">
        <f>A!AX74/1000</f>
        <v>12</v>
      </c>
      <c r="BB10" s="34">
        <f>A!AY74/1000</f>
        <v>0</v>
      </c>
      <c r="BC10" s="34">
        <f>A!AZ74/1000</f>
        <v>0</v>
      </c>
      <c r="BD10" s="34">
        <f>A!BA74/1000</f>
        <v>0</v>
      </c>
      <c r="BE10" s="34">
        <f>A!BB74/1000</f>
        <v>0</v>
      </c>
      <c r="BG10" s="26">
        <f t="shared" si="3"/>
        <v>745.45378999999934</v>
      </c>
    </row>
    <row r="11" spans="1:60">
      <c r="B11" s="54"/>
      <c r="C11" s="31" t="s">
        <v>74</v>
      </c>
      <c r="D11" s="32">
        <f t="shared" si="0"/>
        <v>4330.7134599999999</v>
      </c>
      <c r="E11" s="27"/>
      <c r="F11" s="33">
        <f>(A!G75+A!H75+A!I75+A!J75+A!K75+A!L75+A!M75)/1000</f>
        <v>2676.2265000000002</v>
      </c>
      <c r="G11" s="33">
        <f t="shared" si="1"/>
        <v>1654.4869599999997</v>
      </c>
      <c r="H11" s="34">
        <f t="shared" si="2"/>
        <v>4330.7134599999999</v>
      </c>
      <c r="I11" s="23"/>
      <c r="J11" s="34">
        <f>A!G75/1000</f>
        <v>2319.3715000000002</v>
      </c>
      <c r="K11" s="34">
        <f>A!H75/1000</f>
        <v>76.599999999999994</v>
      </c>
      <c r="L11" s="34">
        <f>A!I75/1000</f>
        <v>53.6</v>
      </c>
      <c r="M11" s="34">
        <f>A!J75/1000</f>
        <v>53.6</v>
      </c>
      <c r="N11" s="34">
        <f>A!K75/1000</f>
        <v>53.6</v>
      </c>
      <c r="O11" s="34">
        <f>A!L75/1000</f>
        <v>53.6</v>
      </c>
      <c r="P11" s="34">
        <f>A!M75/1000</f>
        <v>65.855000000000004</v>
      </c>
      <c r="Q11" s="34">
        <f>A!N75/1000</f>
        <v>65.855000000000004</v>
      </c>
      <c r="R11" s="34">
        <f>A!O75/1000</f>
        <v>17.060520000000004</v>
      </c>
      <c r="S11" s="34">
        <f>A!P75/1000</f>
        <v>57.443160000000006</v>
      </c>
      <c r="T11" s="34">
        <f>A!Q75/1000</f>
        <v>59.222999999999999</v>
      </c>
      <c r="U11" s="34">
        <f>A!R75/1000</f>
        <v>90.969160000000002</v>
      </c>
      <c r="V11" s="34">
        <f>A!S75/1000</f>
        <v>46.968000000000004</v>
      </c>
      <c r="W11" s="34">
        <f>A!T75/1000</f>
        <v>45.188160000000003</v>
      </c>
      <c r="X11" s="34">
        <f>A!U75/1000</f>
        <v>46.968000000000004</v>
      </c>
      <c r="Y11" s="34">
        <f>A!V75/1000</f>
        <v>122.29766000000001</v>
      </c>
      <c r="Z11" s="34">
        <f>A!W75/1000</f>
        <v>124.0775</v>
      </c>
      <c r="AA11" s="34">
        <f>A!X75/1000</f>
        <v>65.188160000000011</v>
      </c>
      <c r="AB11" s="34">
        <f>A!Y75/1000</f>
        <v>46.968000000000004</v>
      </c>
      <c r="AC11" s="34">
        <f>A!Z75/1000</f>
        <v>45.188160000000003</v>
      </c>
      <c r="AD11" s="34">
        <f>A!AA75/1000</f>
        <v>46.968000000000004</v>
      </c>
      <c r="AE11" s="34">
        <f>A!AB75/1000</f>
        <v>45.188160000000003</v>
      </c>
      <c r="AF11" s="34">
        <f>A!AC75/1000</f>
        <v>46.968000000000004</v>
      </c>
      <c r="AG11" s="34">
        <f>A!AD75/1000</f>
        <v>45.188160000000003</v>
      </c>
      <c r="AH11" s="34">
        <f>A!AE75/1000</f>
        <v>46.968000000000004</v>
      </c>
      <c r="AI11" s="34">
        <f>A!AF75/1000</f>
        <v>45.188160000000003</v>
      </c>
      <c r="AJ11" s="34">
        <f>A!AG75/1000</f>
        <v>49.968000000000004</v>
      </c>
      <c r="AK11" s="34">
        <f>A!AH75/1000</f>
        <v>41.068800000000003</v>
      </c>
      <c r="AL11" s="34">
        <f>A!AI75/1000</f>
        <v>42.848639999999996</v>
      </c>
      <c r="AM11" s="34">
        <f>A!AJ75/1000</f>
        <v>41.068800000000003</v>
      </c>
      <c r="AN11" s="34">
        <f>A!AK75/1000</f>
        <v>68.848640000000003</v>
      </c>
      <c r="AO11" s="34">
        <f>A!AL75/1000</f>
        <v>41.068800000000003</v>
      </c>
      <c r="AP11" s="34">
        <f>A!AM75/1000</f>
        <v>39.848639999999996</v>
      </c>
      <c r="AQ11" s="34">
        <f>A!AN75/1000</f>
        <v>38.068800000000003</v>
      </c>
      <c r="AR11" s="34">
        <f>A!AO75/1000</f>
        <v>39.848639999999996</v>
      </c>
      <c r="AS11" s="34">
        <f>A!AP75/1000</f>
        <v>38.068800000000003</v>
      </c>
      <c r="AT11" s="34">
        <f>A!AQ75/1000</f>
        <v>39.848639999999996</v>
      </c>
      <c r="AU11" s="34">
        <f>A!AR75/1000</f>
        <v>64.068799999999996</v>
      </c>
      <c r="AV11" s="34">
        <f>A!AS75/1000</f>
        <v>0</v>
      </c>
      <c r="AW11" s="34">
        <f>A!AT75/1000</f>
        <v>0</v>
      </c>
      <c r="AX11" s="34">
        <f>A!AU75/1000</f>
        <v>0</v>
      </c>
      <c r="AY11" s="34">
        <f>A!AV75/1000</f>
        <v>0</v>
      </c>
      <c r="AZ11" s="34">
        <f>A!AW75/1000</f>
        <v>0</v>
      </c>
      <c r="BA11" s="34">
        <f>A!AX75/1000</f>
        <v>0</v>
      </c>
      <c r="BB11" s="34">
        <f>A!AY75/1000</f>
        <v>0</v>
      </c>
      <c r="BC11" s="34">
        <f>A!AZ75/1000</f>
        <v>0</v>
      </c>
      <c r="BD11" s="34">
        <f>A!BA75/1000</f>
        <v>0</v>
      </c>
      <c r="BE11" s="34">
        <f>A!BB75/1000</f>
        <v>0</v>
      </c>
      <c r="BG11" s="26">
        <f t="shared" si="3"/>
        <v>4330.7134599999999</v>
      </c>
    </row>
    <row r="12" spans="1:60">
      <c r="B12" s="54"/>
      <c r="C12" s="31" t="s">
        <v>75</v>
      </c>
      <c r="D12" s="32">
        <f t="shared" si="0"/>
        <v>4816.9879300000057</v>
      </c>
      <c r="E12" s="27"/>
      <c r="F12" s="33">
        <f>(A!G76+A!H76+A!I76+A!J76+A!K76+A!L76+A!M76)/1000</f>
        <v>3808.9494199999999</v>
      </c>
      <c r="G12" s="33">
        <f t="shared" si="1"/>
        <v>1008.0385100000058</v>
      </c>
      <c r="H12" s="34">
        <f t="shared" si="2"/>
        <v>4816.9879300000057</v>
      </c>
      <c r="I12" s="23"/>
      <c r="J12" s="34">
        <f>A!G76/1000</f>
        <v>3610.1264200000001</v>
      </c>
      <c r="K12" s="34">
        <f>A!H76/1000</f>
        <v>32.908000000000001</v>
      </c>
      <c r="L12" s="34">
        <f>A!I76/1000</f>
        <v>32.908000000000001</v>
      </c>
      <c r="M12" s="34">
        <f>A!J76/1000</f>
        <v>32.908000000000001</v>
      </c>
      <c r="N12" s="34">
        <f>A!K76/1000</f>
        <v>32.908000000000001</v>
      </c>
      <c r="O12" s="34">
        <f>A!L76/1000</f>
        <v>32.908000000000001</v>
      </c>
      <c r="P12" s="34">
        <f>A!M76/1000</f>
        <v>34.283000000000001</v>
      </c>
      <c r="Q12" s="34">
        <f>A!N76/1000</f>
        <v>32.908000000000001</v>
      </c>
      <c r="R12" s="34">
        <f>A!O76/1000</f>
        <v>165.27651</v>
      </c>
      <c r="S12" s="34">
        <f>A!P76/1000</f>
        <v>32.908000000000001</v>
      </c>
      <c r="T12" s="34">
        <f>A!Q76/1000</f>
        <v>32.908000000000001</v>
      </c>
      <c r="U12" s="34">
        <f>A!R76/1000</f>
        <v>32.908000000000001</v>
      </c>
      <c r="V12" s="34">
        <f>A!S76/1000</f>
        <v>32.908000000000001</v>
      </c>
      <c r="W12" s="34">
        <f>A!T76/1000</f>
        <v>32.908000000000001</v>
      </c>
      <c r="X12" s="34">
        <f>A!U76/1000</f>
        <v>32.908000000000001</v>
      </c>
      <c r="Y12" s="34">
        <f>A!V76/1000</f>
        <v>34.283000000000001</v>
      </c>
      <c r="Z12" s="34">
        <f>A!W76/1000</f>
        <v>32.908000000000001</v>
      </c>
      <c r="AA12" s="34">
        <f>A!X76/1000</f>
        <v>32.908000000000001</v>
      </c>
      <c r="AB12" s="34">
        <f>A!Y76/1000</f>
        <v>32.908000000000001</v>
      </c>
      <c r="AC12" s="34">
        <f>A!Z76/1000</f>
        <v>32.908000000000001</v>
      </c>
      <c r="AD12" s="34">
        <f>A!AA76/1000</f>
        <v>32.908000000000001</v>
      </c>
      <c r="AE12" s="34">
        <f>A!AB76/1000</f>
        <v>32.908000000000001</v>
      </c>
      <c r="AF12" s="34">
        <f>A!AC76/1000</f>
        <v>32.908000000000001</v>
      </c>
      <c r="AG12" s="34">
        <f>A!AD76/1000</f>
        <v>32.908000000000001</v>
      </c>
      <c r="AH12" s="34">
        <f>A!AE76/1000</f>
        <v>32.908000000000001</v>
      </c>
      <c r="AI12" s="34">
        <f>A!AF76/1000</f>
        <v>32.158000000000001</v>
      </c>
      <c r="AJ12" s="34">
        <f>A!AG76/1000</f>
        <v>32.158000000000001</v>
      </c>
      <c r="AK12" s="34">
        <f>A!AH76/1000</f>
        <v>32.158000000000001</v>
      </c>
      <c r="AL12" s="34">
        <f>A!AI76/1000</f>
        <v>30.908000000000001</v>
      </c>
      <c r="AM12" s="34">
        <f>A!AJ76/1000</f>
        <v>30.158000000000001</v>
      </c>
      <c r="AN12" s="34">
        <f>A!AK76/1000</f>
        <v>21.158000000000001</v>
      </c>
      <c r="AO12" s="34">
        <f>A!AL76/1000</f>
        <v>19.398</v>
      </c>
      <c r="AP12" s="34">
        <f>A!AM76/1000</f>
        <v>18.574999999999999</v>
      </c>
      <c r="AQ12" s="34">
        <f>A!AN76/1000</f>
        <v>13.66</v>
      </c>
      <c r="AR12" s="34">
        <f>A!AO76/1000</f>
        <v>13.28</v>
      </c>
      <c r="AS12" s="34">
        <f>A!AP76/1000</f>
        <v>12.98</v>
      </c>
      <c r="AT12" s="34">
        <f>A!AQ76/1000</f>
        <v>12.68</v>
      </c>
      <c r="AU12" s="34">
        <f>A!AR76/1000</f>
        <v>12.68</v>
      </c>
      <c r="AV12" s="34">
        <f>A!AS76/1000</f>
        <v>0</v>
      </c>
      <c r="AW12" s="34">
        <f>A!AT76/1000</f>
        <v>0</v>
      </c>
      <c r="AX12" s="34">
        <f>A!AU76/1000</f>
        <v>0</v>
      </c>
      <c r="AY12" s="34">
        <f>A!AV76/1000</f>
        <v>0</v>
      </c>
      <c r="AZ12" s="34">
        <f>A!AW76/1000</f>
        <v>0</v>
      </c>
      <c r="BA12" s="34">
        <f>A!AX76/1000</f>
        <v>0</v>
      </c>
      <c r="BB12" s="34">
        <f>A!AY76/1000</f>
        <v>0</v>
      </c>
      <c r="BC12" s="34">
        <f>A!AZ76/1000</f>
        <v>0</v>
      </c>
      <c r="BD12" s="34">
        <f>A!BA76/1000</f>
        <v>0</v>
      </c>
      <c r="BE12" s="34">
        <f>A!BB76/1000</f>
        <v>0</v>
      </c>
      <c r="BG12" s="26">
        <f t="shared" si="3"/>
        <v>4816.9879300000057</v>
      </c>
    </row>
    <row r="13" spans="1:60">
      <c r="B13" s="54"/>
      <c r="C13" s="31" t="s">
        <v>76</v>
      </c>
      <c r="D13" s="32">
        <f t="shared" si="0"/>
        <v>2572.2770999999998</v>
      </c>
      <c r="E13" s="27"/>
      <c r="F13" s="33">
        <f>(A!G77+A!H77+A!I77+A!J77+A!K77+A!L77+A!M77)/1000</f>
        <v>1492.5369599999999</v>
      </c>
      <c r="G13" s="33">
        <f t="shared" si="1"/>
        <v>1079.7401399999999</v>
      </c>
      <c r="H13" s="34">
        <f t="shared" si="2"/>
        <v>2572.2770999999998</v>
      </c>
      <c r="I13" s="23"/>
      <c r="J13" s="34">
        <f>A!G77/1000</f>
        <v>1206.20696</v>
      </c>
      <c r="K13" s="34">
        <f>A!H77/1000</f>
        <v>39.908000000000001</v>
      </c>
      <c r="L13" s="34">
        <f>A!I77/1000</f>
        <v>91.795000000000002</v>
      </c>
      <c r="M13" s="34">
        <f>A!J77/1000</f>
        <v>39.277999999999999</v>
      </c>
      <c r="N13" s="34">
        <f>A!K77/1000</f>
        <v>38.927999999999997</v>
      </c>
      <c r="O13" s="34">
        <f>A!L77/1000</f>
        <v>38.578000000000003</v>
      </c>
      <c r="P13" s="34">
        <f>A!M77/1000</f>
        <v>37.843000000000004</v>
      </c>
      <c r="Q13" s="34">
        <f>A!N77/1000</f>
        <v>37.843000000000004</v>
      </c>
      <c r="R13" s="34">
        <f>A!O77/1000</f>
        <v>-43.499540000000003</v>
      </c>
      <c r="S13" s="34">
        <f>A!P77/1000</f>
        <v>49.38167</v>
      </c>
      <c r="T13" s="34">
        <f>A!Q77/1000</f>
        <v>44.865000000000002</v>
      </c>
      <c r="U13" s="34">
        <f>A!R77/1000</f>
        <v>45.215000000000003</v>
      </c>
      <c r="V13" s="34">
        <f>A!S77/1000</f>
        <v>45.914999999999999</v>
      </c>
      <c r="W13" s="34">
        <f>A!T77/1000</f>
        <v>42.765000000000001</v>
      </c>
      <c r="X13" s="34">
        <f>A!U77/1000</f>
        <v>42.414999999999999</v>
      </c>
      <c r="Y13" s="34">
        <f>A!V77/1000</f>
        <v>42.414999999999999</v>
      </c>
      <c r="Z13" s="34">
        <f>A!W77/1000</f>
        <v>46.581669999999995</v>
      </c>
      <c r="AA13" s="34">
        <f>A!X77/1000</f>
        <v>42.24</v>
      </c>
      <c r="AB13" s="34">
        <f>A!Y77/1000</f>
        <v>41.19</v>
      </c>
      <c r="AC13" s="34">
        <f>A!Z77/1000</f>
        <v>38.564999999999998</v>
      </c>
      <c r="AD13" s="34">
        <f>A!AA77/1000</f>
        <v>38.914999999999999</v>
      </c>
      <c r="AE13" s="34">
        <f>A!AB77/1000</f>
        <v>36.814999999999998</v>
      </c>
      <c r="AF13" s="34">
        <f>A!AC77/1000</f>
        <v>36.465000000000003</v>
      </c>
      <c r="AG13" s="34">
        <f>A!AD77/1000</f>
        <v>36.465000000000003</v>
      </c>
      <c r="AH13" s="34">
        <f>A!AE77/1000</f>
        <v>40.63167</v>
      </c>
      <c r="AI13" s="34">
        <f>A!AF77/1000</f>
        <v>34.015000000000001</v>
      </c>
      <c r="AJ13" s="34">
        <f>A!AG77/1000</f>
        <v>31.914999999999999</v>
      </c>
      <c r="AK13" s="34">
        <f>A!AH77/1000</f>
        <v>29.99</v>
      </c>
      <c r="AL13" s="34">
        <f>A!AI77/1000</f>
        <v>29.64</v>
      </c>
      <c r="AM13" s="34">
        <f>A!AJ77/1000</f>
        <v>27.64</v>
      </c>
      <c r="AN13" s="34">
        <f>A!AK77/1000</f>
        <v>29.00667</v>
      </c>
      <c r="AO13" s="34">
        <f>A!AL77/1000</f>
        <v>24.49</v>
      </c>
      <c r="AP13" s="34">
        <f>A!AM77/1000</f>
        <v>23.15</v>
      </c>
      <c r="AQ13" s="34">
        <f>A!AN77/1000</f>
        <v>22.45</v>
      </c>
      <c r="AR13" s="34">
        <f>A!AO77/1000</f>
        <v>20.7</v>
      </c>
      <c r="AS13" s="34">
        <f>A!AP77/1000</f>
        <v>27.983330000000002</v>
      </c>
      <c r="AT13" s="34">
        <f>A!AQ77/1000</f>
        <v>19.475000000000001</v>
      </c>
      <c r="AU13" s="34">
        <f>A!AR77/1000</f>
        <v>19.085000000000001</v>
      </c>
      <c r="AV13" s="34">
        <f>A!AS77/1000</f>
        <v>15.033329999999999</v>
      </c>
      <c r="AW13" s="34">
        <f>A!AT77/1000</f>
        <v>17.616669999999999</v>
      </c>
      <c r="AX13" s="34">
        <f>A!AU77/1000</f>
        <v>42.366669999999999</v>
      </c>
      <c r="AY13" s="34">
        <f>A!AV77/1000</f>
        <v>0</v>
      </c>
      <c r="AZ13" s="34">
        <f>A!AW77/1000</f>
        <v>0</v>
      </c>
      <c r="BA13" s="34">
        <f>A!AX77/1000</f>
        <v>0</v>
      </c>
      <c r="BB13" s="34">
        <f>A!AY77/1000</f>
        <v>0</v>
      </c>
      <c r="BC13" s="34">
        <f>A!AZ77/1000</f>
        <v>0</v>
      </c>
      <c r="BD13" s="34">
        <f>A!BA77/1000</f>
        <v>0</v>
      </c>
      <c r="BE13" s="34">
        <f>A!BB77/1000</f>
        <v>0</v>
      </c>
      <c r="BG13" s="26">
        <f t="shared" si="3"/>
        <v>2572.2770999999998</v>
      </c>
    </row>
    <row r="14" spans="1:60">
      <c r="B14" s="52"/>
      <c r="C14" s="36"/>
      <c r="D14" s="37">
        <f>SUM(D7:D13)</f>
        <v>63012.076760000004</v>
      </c>
      <c r="E14" s="27"/>
      <c r="F14" s="37">
        <f>SUM(F7:F13)</f>
        <v>37888.293569999987</v>
      </c>
      <c r="G14" s="37">
        <f t="shared" ref="G14:BE14" si="4">SUM(G7:G13)</f>
        <v>25123.783190000016</v>
      </c>
      <c r="H14" s="37">
        <f t="shared" si="4"/>
        <v>63012.076760000004</v>
      </c>
      <c r="I14" s="23"/>
      <c r="J14" s="37">
        <f t="shared" si="4"/>
        <v>33025.230170000003</v>
      </c>
      <c r="K14" s="37">
        <f t="shared" si="4"/>
        <v>802.91240000000005</v>
      </c>
      <c r="L14" s="37">
        <f t="shared" si="4"/>
        <v>858.14439999999991</v>
      </c>
      <c r="M14" s="37">
        <f t="shared" si="4"/>
        <v>800.36839999999995</v>
      </c>
      <c r="N14" s="37">
        <f t="shared" si="4"/>
        <v>803.03239999999994</v>
      </c>
      <c r="O14" s="37">
        <f t="shared" si="4"/>
        <v>807.48239999999987</v>
      </c>
      <c r="P14" s="37">
        <f t="shared" si="4"/>
        <v>791.12339999999995</v>
      </c>
      <c r="Q14" s="37">
        <f t="shared" si="4"/>
        <v>809.66639999999984</v>
      </c>
      <c r="R14" s="37">
        <f t="shared" si="4"/>
        <v>1232.05053</v>
      </c>
      <c r="S14" s="37">
        <f t="shared" si="4"/>
        <v>1243.9904899999999</v>
      </c>
      <c r="T14" s="37">
        <f t="shared" si="4"/>
        <v>1095.1336599999997</v>
      </c>
      <c r="U14" s="37">
        <f t="shared" si="4"/>
        <v>1131.2298199999998</v>
      </c>
      <c r="V14" s="37">
        <f t="shared" si="4"/>
        <v>1102.8596599999998</v>
      </c>
      <c r="W14" s="37">
        <f t="shared" si="4"/>
        <v>1006.6098199999999</v>
      </c>
      <c r="X14" s="37">
        <f t="shared" si="4"/>
        <v>991.83965999999975</v>
      </c>
      <c r="Y14" s="37">
        <f t="shared" si="4"/>
        <v>1067.5443199999997</v>
      </c>
      <c r="Z14" s="37">
        <f t="shared" si="4"/>
        <v>1072.6758299999999</v>
      </c>
      <c r="AA14" s="37">
        <f t="shared" si="4"/>
        <v>1002.27682</v>
      </c>
      <c r="AB14" s="37">
        <f t="shared" si="4"/>
        <v>995.60665999999992</v>
      </c>
      <c r="AC14" s="37">
        <f t="shared" si="4"/>
        <v>884.1388199999999</v>
      </c>
      <c r="AD14" s="37">
        <f t="shared" si="4"/>
        <v>891.85865999999999</v>
      </c>
      <c r="AE14" s="37">
        <f t="shared" si="4"/>
        <v>851.57881999999995</v>
      </c>
      <c r="AF14" s="37">
        <f t="shared" si="4"/>
        <v>826.05866000000003</v>
      </c>
      <c r="AG14" s="37">
        <f t="shared" si="4"/>
        <v>817.10882000000015</v>
      </c>
      <c r="AH14" s="37">
        <f t="shared" si="4"/>
        <v>826.99532999999997</v>
      </c>
      <c r="AI14" s="37">
        <f t="shared" si="4"/>
        <v>755.20882000000006</v>
      </c>
      <c r="AJ14" s="37">
        <f t="shared" si="4"/>
        <v>712.80865999999992</v>
      </c>
      <c r="AK14" s="37">
        <f t="shared" si="4"/>
        <v>673.41946000000007</v>
      </c>
      <c r="AL14" s="37">
        <f t="shared" si="4"/>
        <v>632.74930000000006</v>
      </c>
      <c r="AM14" s="37">
        <f t="shared" si="4"/>
        <v>552.83346000000006</v>
      </c>
      <c r="AN14" s="37">
        <f t="shared" si="4"/>
        <v>555.00997000000007</v>
      </c>
      <c r="AO14" s="37">
        <f t="shared" si="4"/>
        <v>525.00346000000002</v>
      </c>
      <c r="AP14" s="37">
        <f t="shared" si="4"/>
        <v>476.31030000000004</v>
      </c>
      <c r="AQ14" s="37">
        <f t="shared" si="4"/>
        <v>454.98746000000011</v>
      </c>
      <c r="AR14" s="37">
        <f t="shared" si="4"/>
        <v>423.66429999999997</v>
      </c>
      <c r="AS14" s="37">
        <f t="shared" si="4"/>
        <v>415.96779000000004</v>
      </c>
      <c r="AT14" s="37">
        <f t="shared" si="4"/>
        <v>430.08930000000004</v>
      </c>
      <c r="AU14" s="37">
        <f t="shared" si="4"/>
        <v>479.75946000000005</v>
      </c>
      <c r="AV14" s="37">
        <f t="shared" si="4"/>
        <v>74.36533</v>
      </c>
      <c r="AW14" s="37">
        <f t="shared" si="4"/>
        <v>37.816670000000002</v>
      </c>
      <c r="AX14" s="37">
        <f t="shared" si="4"/>
        <v>62.566670000000002</v>
      </c>
      <c r="AY14" s="37">
        <f t="shared" si="4"/>
        <v>0</v>
      </c>
      <c r="AZ14" s="37">
        <f t="shared" si="4"/>
        <v>0</v>
      </c>
      <c r="BA14" s="37">
        <f t="shared" si="4"/>
        <v>12</v>
      </c>
      <c r="BB14" s="37">
        <f t="shared" si="4"/>
        <v>0</v>
      </c>
      <c r="BC14" s="37">
        <f t="shared" si="4"/>
        <v>0</v>
      </c>
      <c r="BD14" s="37">
        <f t="shared" si="4"/>
        <v>0</v>
      </c>
      <c r="BE14" s="37">
        <f t="shared" si="4"/>
        <v>0</v>
      </c>
      <c r="BG14" s="26">
        <f t="shared" si="3"/>
        <v>63012.076759999989</v>
      </c>
      <c r="BH14" s="27">
        <f>BG14-SUM(BG7:BG13)</f>
        <v>0</v>
      </c>
    </row>
    <row r="15" spans="1:60">
      <c r="C15" s="45" t="s">
        <v>77</v>
      </c>
      <c r="I15" s="23"/>
    </row>
    <row r="16" spans="1:60">
      <c r="B16" s="54" t="s">
        <v>78</v>
      </c>
      <c r="C16" s="31" t="s">
        <v>70</v>
      </c>
      <c r="D16" s="32">
        <f t="shared" si="0"/>
        <v>18995.483180000007</v>
      </c>
      <c r="E16" s="27"/>
      <c r="F16" s="33">
        <f>(B!G59+B!H59+B!I59+B!J59+B!K59+B!L59+B!M59)/1000</f>
        <v>13809.000200000004</v>
      </c>
      <c r="G16" s="33">
        <f>SUM(J16:BE16)-F16</f>
        <v>5186.4829800000025</v>
      </c>
      <c r="H16" s="34">
        <f>F16+G16</f>
        <v>18995.483180000007</v>
      </c>
      <c r="I16" s="23"/>
      <c r="J16" s="34">
        <f>B!G59/1000</f>
        <v>12205.141340000002</v>
      </c>
      <c r="K16" s="34">
        <f>B!H59/1000</f>
        <v>262.19231000000002</v>
      </c>
      <c r="L16" s="34">
        <f>B!I59/1000</f>
        <v>267.56231000000002</v>
      </c>
      <c r="M16" s="34">
        <f>B!J59/1000</f>
        <v>282.51231000000001</v>
      </c>
      <c r="N16" s="34">
        <f>B!K59/1000</f>
        <v>275.67730999999998</v>
      </c>
      <c r="O16" s="34">
        <f>B!L59/1000</f>
        <v>273.59730999999999</v>
      </c>
      <c r="P16" s="34">
        <f>B!M59/1000</f>
        <v>242.31730999999999</v>
      </c>
      <c r="Q16" s="34">
        <f>B!N59/1000</f>
        <v>236.16730999999999</v>
      </c>
      <c r="R16" s="34">
        <f>B!O59/1000</f>
        <v>807.78666999999996</v>
      </c>
      <c r="S16" s="34">
        <f>B!P59/1000</f>
        <v>254.745</v>
      </c>
      <c r="T16" s="34">
        <f>B!Q59/1000</f>
        <v>252.43700000000001</v>
      </c>
      <c r="U16" s="34">
        <f>B!R59/1000</f>
        <v>252.43700000000001</v>
      </c>
      <c r="V16" s="34">
        <f>B!S59/1000</f>
        <v>203.18700000000001</v>
      </c>
      <c r="W16" s="34">
        <f>B!T59/1000</f>
        <v>197.16200000000001</v>
      </c>
      <c r="X16" s="34">
        <f>B!U59/1000</f>
        <v>197.16200000000001</v>
      </c>
      <c r="Y16" s="34">
        <f>B!V59/1000</f>
        <v>195.512</v>
      </c>
      <c r="Z16" s="34">
        <f>B!W59/1000</f>
        <v>192.81200000000001</v>
      </c>
      <c r="AA16" s="34">
        <f>B!X59/1000</f>
        <v>189.12</v>
      </c>
      <c r="AB16" s="34">
        <f>B!Y59/1000</f>
        <v>189.12</v>
      </c>
      <c r="AC16" s="34">
        <f>B!Z59/1000</f>
        <v>189.12</v>
      </c>
      <c r="AD16" s="34">
        <f>B!AA59/1000</f>
        <v>189.12</v>
      </c>
      <c r="AE16" s="34">
        <f>B!AB59/1000</f>
        <v>176.82</v>
      </c>
      <c r="AF16" s="34">
        <f>B!AC59/1000</f>
        <v>165.31</v>
      </c>
      <c r="AG16" s="34">
        <f>B!AD59/1000</f>
        <v>162.6</v>
      </c>
      <c r="AH16" s="34">
        <f>B!AE59/1000</f>
        <v>158.19999999999999</v>
      </c>
      <c r="AI16" s="34">
        <f>B!AF59/1000</f>
        <v>145.9</v>
      </c>
      <c r="AJ16" s="34">
        <f>B!AG59/1000</f>
        <v>138.25</v>
      </c>
      <c r="AK16" s="34">
        <f>B!AH59/1000</f>
        <v>138.25</v>
      </c>
      <c r="AL16" s="34">
        <f>B!AI59/1000</f>
        <v>113.47</v>
      </c>
      <c r="AM16" s="34">
        <f>B!AJ59/1000</f>
        <v>87.525000000000006</v>
      </c>
      <c r="AN16" s="34">
        <f>B!AK59/1000</f>
        <v>79.3</v>
      </c>
      <c r="AO16" s="34">
        <f>B!AL59/1000</f>
        <v>50.104999999999997</v>
      </c>
      <c r="AP16" s="34">
        <f>B!AM59/1000</f>
        <v>24.984999999999999</v>
      </c>
      <c r="AQ16" s="34">
        <f>B!AN59/1000</f>
        <v>24.984999999999999</v>
      </c>
      <c r="AR16" s="34">
        <f>B!AO59/1000</f>
        <v>24.984999999999999</v>
      </c>
      <c r="AS16" s="34">
        <f>B!AP59/1000</f>
        <v>24.984999999999999</v>
      </c>
      <c r="AT16" s="34">
        <f>B!AQ59/1000</f>
        <v>24.984999999999999</v>
      </c>
      <c r="AU16" s="34">
        <f>B!AR59/1000</f>
        <v>24.984999999999999</v>
      </c>
      <c r="AV16" s="34">
        <f>B!AS59/1000</f>
        <v>24.984999999999999</v>
      </c>
      <c r="AW16" s="34">
        <f>B!AT59/1000</f>
        <v>24.984999999999999</v>
      </c>
      <c r="AX16" s="34">
        <f>B!AU59/1000</f>
        <v>24.984999999999999</v>
      </c>
      <c r="AY16" s="34">
        <f>B!AV59/1000</f>
        <v>0</v>
      </c>
      <c r="AZ16" s="34">
        <f>B!AW59/1000</f>
        <v>0</v>
      </c>
      <c r="BA16" s="34">
        <f>B!AX59/1000</f>
        <v>0</v>
      </c>
      <c r="BB16" s="34">
        <f>B!AY59/1000</f>
        <v>0</v>
      </c>
      <c r="BC16" s="34">
        <f>B!AZ59/1000</f>
        <v>0</v>
      </c>
      <c r="BD16" s="34">
        <f>B!BA59/1000</f>
        <v>0</v>
      </c>
      <c r="BE16" s="34">
        <f>B!BB59/1000</f>
        <v>0</v>
      </c>
      <c r="BG16" s="26">
        <f>SUM(J16:BE16)</f>
        <v>18995.483180000007</v>
      </c>
    </row>
    <row r="17" spans="2:60">
      <c r="B17" s="54"/>
      <c r="C17" s="31" t="s">
        <v>71</v>
      </c>
      <c r="D17" s="32">
        <f t="shared" si="0"/>
        <v>297.74716000000001</v>
      </c>
      <c r="E17" s="27"/>
      <c r="F17" s="33">
        <f>(B!G60+B!H60+B!I60+B!J60+B!K60+B!L60+B!M60)/1000</f>
        <v>272.93673999999999</v>
      </c>
      <c r="G17" s="33">
        <f t="shared" ref="G17:G22" si="5">SUM(J17:BE17)-F17</f>
        <v>24.810420000000022</v>
      </c>
      <c r="H17" s="34">
        <f t="shared" ref="H17:H22" si="6">F17+G17</f>
        <v>297.74716000000001</v>
      </c>
      <c r="I17" s="23"/>
      <c r="J17" s="34">
        <f>B!G60/1000</f>
        <v>272.93673999999999</v>
      </c>
      <c r="K17" s="34">
        <f>B!H60/1000</f>
        <v>0</v>
      </c>
      <c r="L17" s="34">
        <f>B!I60/1000</f>
        <v>0</v>
      </c>
      <c r="M17" s="34">
        <f>B!J60/1000</f>
        <v>0</v>
      </c>
      <c r="N17" s="34">
        <f>B!K60/1000</f>
        <v>0</v>
      </c>
      <c r="O17" s="34">
        <f>B!L60/1000</f>
        <v>0</v>
      </c>
      <c r="P17" s="34">
        <f>B!M60/1000</f>
        <v>0</v>
      </c>
      <c r="Q17" s="34">
        <f>B!N60/1000</f>
        <v>0</v>
      </c>
      <c r="R17" s="34">
        <f>B!O60/1000</f>
        <v>24.810419999999997</v>
      </c>
      <c r="S17" s="34">
        <f>B!P60/1000</f>
        <v>0</v>
      </c>
      <c r="T17" s="34">
        <f>B!Q60/1000</f>
        <v>0</v>
      </c>
      <c r="U17" s="34">
        <f>B!R60/1000</f>
        <v>0</v>
      </c>
      <c r="V17" s="34">
        <f>B!S60/1000</f>
        <v>0</v>
      </c>
      <c r="W17" s="34">
        <f>B!T60/1000</f>
        <v>0</v>
      </c>
      <c r="X17" s="34">
        <f>B!U60/1000</f>
        <v>0</v>
      </c>
      <c r="Y17" s="34">
        <f>B!V60/1000</f>
        <v>0</v>
      </c>
      <c r="Z17" s="34">
        <f>B!W60/1000</f>
        <v>0</v>
      </c>
      <c r="AA17" s="34">
        <f>B!X60/1000</f>
        <v>0</v>
      </c>
      <c r="AB17" s="34">
        <f>B!Y60/1000</f>
        <v>0</v>
      </c>
      <c r="AC17" s="34">
        <f>B!Z60/1000</f>
        <v>0</v>
      </c>
      <c r="AD17" s="34">
        <f>B!AA60/1000</f>
        <v>0</v>
      </c>
      <c r="AE17" s="34">
        <f>B!AB60/1000</f>
        <v>0</v>
      </c>
      <c r="AF17" s="34">
        <f>B!AC60/1000</f>
        <v>0</v>
      </c>
      <c r="AG17" s="34">
        <f>B!AD60/1000</f>
        <v>0</v>
      </c>
      <c r="AH17" s="34">
        <f>B!AE60/1000</f>
        <v>0</v>
      </c>
      <c r="AI17" s="34">
        <f>B!AF60/1000</f>
        <v>0</v>
      </c>
      <c r="AJ17" s="34">
        <f>B!AG60/1000</f>
        <v>0</v>
      </c>
      <c r="AK17" s="34">
        <f>B!AH60/1000</f>
        <v>0</v>
      </c>
      <c r="AL17" s="34">
        <f>B!AI60/1000</f>
        <v>0</v>
      </c>
      <c r="AM17" s="34">
        <f>B!AJ60/1000</f>
        <v>0</v>
      </c>
      <c r="AN17" s="34">
        <f>B!AK60/1000</f>
        <v>0</v>
      </c>
      <c r="AO17" s="34">
        <f>B!AL60/1000</f>
        <v>0</v>
      </c>
      <c r="AP17" s="34">
        <f>B!AM60/1000</f>
        <v>0</v>
      </c>
      <c r="AQ17" s="34">
        <f>B!AN60/1000</f>
        <v>0</v>
      </c>
      <c r="AR17" s="34">
        <f>B!AO60/1000</f>
        <v>0</v>
      </c>
      <c r="AS17" s="34">
        <f>B!AP60/1000</f>
        <v>0</v>
      </c>
      <c r="AT17" s="34">
        <f>B!AQ60/1000</f>
        <v>0</v>
      </c>
      <c r="AU17" s="34">
        <f>B!AR60/1000</f>
        <v>0</v>
      </c>
      <c r="AV17" s="34">
        <f>B!AS60/1000</f>
        <v>0</v>
      </c>
      <c r="AW17" s="34">
        <f>B!AT60/1000</f>
        <v>0</v>
      </c>
      <c r="AX17" s="34">
        <f>B!AU60/1000</f>
        <v>0</v>
      </c>
      <c r="AY17" s="34">
        <f>B!AV60/1000</f>
        <v>0</v>
      </c>
      <c r="AZ17" s="34">
        <f>B!AW60/1000</f>
        <v>0</v>
      </c>
      <c r="BA17" s="34">
        <f>B!AX60/1000</f>
        <v>0</v>
      </c>
      <c r="BB17" s="34">
        <f>B!AY60/1000</f>
        <v>0</v>
      </c>
      <c r="BC17" s="34">
        <f>B!AZ60/1000</f>
        <v>0</v>
      </c>
      <c r="BD17" s="34">
        <f>B!BA60/1000</f>
        <v>0</v>
      </c>
      <c r="BE17" s="34">
        <f>B!BB60/1000</f>
        <v>0</v>
      </c>
      <c r="BG17" s="26">
        <f t="shared" ref="BG17:BG23" si="7">SUM(J17:BE17)</f>
        <v>297.74716000000001</v>
      </c>
    </row>
    <row r="18" spans="2:60">
      <c r="B18" s="54"/>
      <c r="C18" s="31" t="s">
        <v>72</v>
      </c>
      <c r="D18" s="32">
        <f t="shared" si="0"/>
        <v>287.87531999999993</v>
      </c>
      <c r="E18" s="27"/>
      <c r="F18" s="33">
        <f>(B!G61+B!H61+B!I61+B!J61+B!K61+B!L61+B!M61)/1000</f>
        <v>274.26784999999995</v>
      </c>
      <c r="G18" s="33">
        <f t="shared" si="5"/>
        <v>13.607469999999978</v>
      </c>
      <c r="H18" s="34">
        <f t="shared" si="6"/>
        <v>287.87531999999993</v>
      </c>
      <c r="I18" s="23"/>
      <c r="J18" s="34">
        <f>B!G61/1000</f>
        <v>274.26784999999995</v>
      </c>
      <c r="K18" s="34">
        <f>B!H61/1000</f>
        <v>0</v>
      </c>
      <c r="L18" s="34">
        <f>B!I61/1000</f>
        <v>0</v>
      </c>
      <c r="M18" s="34">
        <f>B!J61/1000</f>
        <v>0</v>
      </c>
      <c r="N18" s="34">
        <f>B!K61/1000</f>
        <v>0</v>
      </c>
      <c r="O18" s="34">
        <f>B!L61/1000</f>
        <v>0</v>
      </c>
      <c r="P18" s="34">
        <f>B!M61/1000</f>
        <v>0</v>
      </c>
      <c r="Q18" s="34">
        <f>B!N61/1000</f>
        <v>0</v>
      </c>
      <c r="R18" s="34">
        <f>B!O61/1000</f>
        <v>15.607469999999999</v>
      </c>
      <c r="S18" s="34">
        <f>B!P61/1000</f>
        <v>40</v>
      </c>
      <c r="T18" s="34">
        <f>B!Q61/1000</f>
        <v>3</v>
      </c>
      <c r="U18" s="34">
        <f>B!R61/1000</f>
        <v>3</v>
      </c>
      <c r="V18" s="34">
        <f>B!S61/1000</f>
        <v>-38</v>
      </c>
      <c r="W18" s="34">
        <f>B!T61/1000</f>
        <v>3</v>
      </c>
      <c r="X18" s="34">
        <f>B!U61/1000</f>
        <v>-149</v>
      </c>
      <c r="Y18" s="34">
        <f>B!V61/1000</f>
        <v>3</v>
      </c>
      <c r="Z18" s="34">
        <f>B!W61/1000</f>
        <v>130</v>
      </c>
      <c r="AA18" s="34">
        <f>B!X61/1000</f>
        <v>3</v>
      </c>
      <c r="AB18" s="34">
        <f>B!Y61/1000</f>
        <v>0</v>
      </c>
      <c r="AC18" s="34">
        <f>B!Z61/1000</f>
        <v>0</v>
      </c>
      <c r="AD18" s="34">
        <f>B!AA61/1000</f>
        <v>0</v>
      </c>
      <c r="AE18" s="34">
        <f>B!AB61/1000</f>
        <v>0</v>
      </c>
      <c r="AF18" s="34">
        <f>B!AC61/1000</f>
        <v>0</v>
      </c>
      <c r="AG18" s="34">
        <f>B!AD61/1000</f>
        <v>0</v>
      </c>
      <c r="AH18" s="34">
        <f>B!AE61/1000</f>
        <v>0</v>
      </c>
      <c r="AI18" s="34">
        <f>B!AF61/1000</f>
        <v>0</v>
      </c>
      <c r="AJ18" s="34">
        <f>B!AG61/1000</f>
        <v>0</v>
      </c>
      <c r="AK18" s="34">
        <f>B!AH61/1000</f>
        <v>0</v>
      </c>
      <c r="AL18" s="34">
        <f>B!AI61/1000</f>
        <v>0</v>
      </c>
      <c r="AM18" s="34">
        <f>B!AJ61/1000</f>
        <v>0</v>
      </c>
      <c r="AN18" s="34">
        <f>B!AK61/1000</f>
        <v>0</v>
      </c>
      <c r="AO18" s="34">
        <f>B!AL61/1000</f>
        <v>0</v>
      </c>
      <c r="AP18" s="34">
        <f>B!AM61/1000</f>
        <v>0</v>
      </c>
      <c r="AQ18" s="34">
        <f>B!AN61/1000</f>
        <v>0</v>
      </c>
      <c r="AR18" s="34">
        <f>B!AO61/1000</f>
        <v>0</v>
      </c>
      <c r="AS18" s="34">
        <f>B!AP61/1000</f>
        <v>0</v>
      </c>
      <c r="AT18" s="34">
        <f>B!AQ61/1000</f>
        <v>0</v>
      </c>
      <c r="AU18" s="34">
        <f>B!AR61/1000</f>
        <v>0</v>
      </c>
      <c r="AV18" s="34">
        <f>B!AS61/1000</f>
        <v>0</v>
      </c>
      <c r="AW18" s="34">
        <f>B!AT61/1000</f>
        <v>0</v>
      </c>
      <c r="AX18" s="34">
        <f>B!AU61/1000</f>
        <v>0</v>
      </c>
      <c r="AY18" s="34">
        <f>B!AV61/1000</f>
        <v>0</v>
      </c>
      <c r="AZ18" s="34">
        <f>B!AW61/1000</f>
        <v>0</v>
      </c>
      <c r="BA18" s="34">
        <f>B!AX61/1000</f>
        <v>0</v>
      </c>
      <c r="BB18" s="34">
        <f>B!AY61/1000</f>
        <v>0</v>
      </c>
      <c r="BC18" s="34">
        <f>B!AZ61/1000</f>
        <v>0</v>
      </c>
      <c r="BD18" s="34">
        <f>B!BA61/1000</f>
        <v>0</v>
      </c>
      <c r="BE18" s="34">
        <f>B!BB61/1000</f>
        <v>0</v>
      </c>
      <c r="BG18" s="26">
        <f t="shared" si="7"/>
        <v>287.87531999999993</v>
      </c>
    </row>
    <row r="19" spans="2:60">
      <c r="B19" s="54"/>
      <c r="C19" s="31" t="s">
        <v>73</v>
      </c>
      <c r="D19" s="32">
        <f t="shared" si="0"/>
        <v>190.56018999999998</v>
      </c>
      <c r="E19" s="27"/>
      <c r="F19" s="33">
        <f>(B!G62+B!H62+B!I62+B!J62+B!K62+B!L62+B!M62)/1000</f>
        <v>183.84719000000001</v>
      </c>
      <c r="G19" s="33">
        <f t="shared" si="5"/>
        <v>6.7129999999999654</v>
      </c>
      <c r="H19" s="34">
        <f t="shared" si="6"/>
        <v>190.56018999999998</v>
      </c>
      <c r="I19" s="23"/>
      <c r="J19" s="34">
        <f>B!G62/1000</f>
        <v>274.56018999999998</v>
      </c>
      <c r="K19" s="34">
        <f>B!H62/1000</f>
        <v>3</v>
      </c>
      <c r="L19" s="34">
        <f>B!I62/1000</f>
        <v>3</v>
      </c>
      <c r="M19" s="34">
        <f>B!J62/1000</f>
        <v>3</v>
      </c>
      <c r="N19" s="34">
        <f>B!K62/1000</f>
        <v>3</v>
      </c>
      <c r="O19" s="34">
        <f>B!L62/1000</f>
        <v>3</v>
      </c>
      <c r="P19" s="34">
        <f>B!M62/1000</f>
        <v>-105.71299999999999</v>
      </c>
      <c r="Q19" s="34">
        <f>B!N62/1000</f>
        <v>3</v>
      </c>
      <c r="R19" s="34">
        <f>B!O62/1000</f>
        <v>3.7130000000000001</v>
      </c>
      <c r="S19" s="34">
        <f>B!P62/1000</f>
        <v>0</v>
      </c>
      <c r="T19" s="34">
        <f>B!Q62/1000</f>
        <v>0</v>
      </c>
      <c r="U19" s="34">
        <f>B!R62/1000</f>
        <v>0</v>
      </c>
      <c r="V19" s="34">
        <f>B!S62/1000</f>
        <v>0</v>
      </c>
      <c r="W19" s="34">
        <f>B!T62/1000</f>
        <v>0</v>
      </c>
      <c r="X19" s="34">
        <f>B!U62/1000</f>
        <v>0</v>
      </c>
      <c r="Y19" s="34">
        <f>B!V62/1000</f>
        <v>0</v>
      </c>
      <c r="Z19" s="34">
        <f>B!W62/1000</f>
        <v>0</v>
      </c>
      <c r="AA19" s="34">
        <f>B!X62/1000</f>
        <v>0</v>
      </c>
      <c r="AB19" s="34">
        <f>B!Y62/1000</f>
        <v>0</v>
      </c>
      <c r="AC19" s="34">
        <f>B!Z62/1000</f>
        <v>0</v>
      </c>
      <c r="AD19" s="34">
        <f>B!AA62/1000</f>
        <v>0</v>
      </c>
      <c r="AE19" s="34">
        <f>B!AB62/1000</f>
        <v>0</v>
      </c>
      <c r="AF19" s="34">
        <f>B!AC62/1000</f>
        <v>0</v>
      </c>
      <c r="AG19" s="34">
        <f>B!AD62/1000</f>
        <v>0</v>
      </c>
      <c r="AH19" s="34">
        <f>B!AE62/1000</f>
        <v>0</v>
      </c>
      <c r="AI19" s="34">
        <f>B!AF62/1000</f>
        <v>0</v>
      </c>
      <c r="AJ19" s="34">
        <f>B!AG62/1000</f>
        <v>0</v>
      </c>
      <c r="AK19" s="34">
        <f>B!AH62/1000</f>
        <v>0</v>
      </c>
      <c r="AL19" s="34">
        <f>B!AI62/1000</f>
        <v>0</v>
      </c>
      <c r="AM19" s="34">
        <f>B!AJ62/1000</f>
        <v>0</v>
      </c>
      <c r="AN19" s="34">
        <f>B!AK62/1000</f>
        <v>0</v>
      </c>
      <c r="AO19" s="34">
        <f>B!AL62/1000</f>
        <v>0</v>
      </c>
      <c r="AP19" s="34">
        <f>B!AM62/1000</f>
        <v>0</v>
      </c>
      <c r="AQ19" s="34">
        <f>B!AN62/1000</f>
        <v>0</v>
      </c>
      <c r="AR19" s="34">
        <f>B!AO62/1000</f>
        <v>0</v>
      </c>
      <c r="AS19" s="34">
        <f>B!AP62/1000</f>
        <v>0</v>
      </c>
      <c r="AT19" s="34">
        <f>B!AQ62/1000</f>
        <v>0</v>
      </c>
      <c r="AU19" s="34">
        <f>B!AR62/1000</f>
        <v>0</v>
      </c>
      <c r="AV19" s="34">
        <f>B!AS62/1000</f>
        <v>0</v>
      </c>
      <c r="AW19" s="34">
        <f>B!AT62/1000</f>
        <v>0</v>
      </c>
      <c r="AX19" s="34">
        <f>B!AU62/1000</f>
        <v>0</v>
      </c>
      <c r="AY19" s="34">
        <f>B!AV62/1000</f>
        <v>0</v>
      </c>
      <c r="AZ19" s="34">
        <f>B!AW62/1000</f>
        <v>0</v>
      </c>
      <c r="BA19" s="34">
        <f>B!AX62/1000</f>
        <v>0</v>
      </c>
      <c r="BB19" s="34">
        <f>B!AY62/1000</f>
        <v>0</v>
      </c>
      <c r="BC19" s="34">
        <f>B!AZ62/1000</f>
        <v>0</v>
      </c>
      <c r="BD19" s="34">
        <f>B!BA62/1000</f>
        <v>0</v>
      </c>
      <c r="BE19" s="34">
        <f>B!BB62/1000</f>
        <v>0</v>
      </c>
      <c r="BG19" s="26">
        <f t="shared" si="7"/>
        <v>190.56018999999998</v>
      </c>
    </row>
    <row r="20" spans="2:60">
      <c r="B20" s="54"/>
      <c r="C20" s="31" t="s">
        <v>74</v>
      </c>
      <c r="D20" s="32">
        <f t="shared" si="0"/>
        <v>59600.413919999977</v>
      </c>
      <c r="E20" s="27"/>
      <c r="F20" s="33">
        <f>(B!G63+B!H63+B!I63+B!J63+B!K63+B!L63+B!M63)/1000</f>
        <v>54481.626599999996</v>
      </c>
      <c r="G20" s="33">
        <f t="shared" si="5"/>
        <v>5118.7873199999813</v>
      </c>
      <c r="H20" s="34">
        <f t="shared" si="6"/>
        <v>59600.413919999977</v>
      </c>
      <c r="I20" s="23"/>
      <c r="J20" s="34">
        <f>B!G63/1000</f>
        <v>51592.718779999996</v>
      </c>
      <c r="K20" s="34">
        <f>B!H63/1000</f>
        <v>773.11329000000001</v>
      </c>
      <c r="L20" s="34">
        <f>B!I63/1000</f>
        <v>490.40366</v>
      </c>
      <c r="M20" s="34">
        <f>B!J63/1000</f>
        <v>451.99359999999996</v>
      </c>
      <c r="N20" s="34">
        <f>B!K63/1000</f>
        <v>418.25628999999998</v>
      </c>
      <c r="O20" s="34">
        <f>B!L63/1000</f>
        <v>377.00545</v>
      </c>
      <c r="P20" s="34">
        <f>B!M63/1000</f>
        <v>378.13553000000002</v>
      </c>
      <c r="Q20" s="34">
        <f>B!N63/1000</f>
        <v>343.94684000000001</v>
      </c>
      <c r="R20" s="34">
        <f>B!O63/1000</f>
        <v>537.73397999999986</v>
      </c>
      <c r="S20" s="34">
        <f>B!P63/1000</f>
        <v>539.83077000000003</v>
      </c>
      <c r="T20" s="34">
        <f>B!Q63/1000</f>
        <v>515.92537000000004</v>
      </c>
      <c r="U20" s="34">
        <f>B!R63/1000</f>
        <v>506.40257000000003</v>
      </c>
      <c r="V20" s="34">
        <f>B!S63/1000</f>
        <v>470.60437000000002</v>
      </c>
      <c r="W20" s="34">
        <f>B!T63/1000</f>
        <v>347.11109000000005</v>
      </c>
      <c r="X20" s="34">
        <f>B!U63/1000</f>
        <v>258.14449000000002</v>
      </c>
      <c r="Y20" s="34">
        <f>B!V63/1000</f>
        <v>203.06416000000002</v>
      </c>
      <c r="Z20" s="34">
        <f>B!W63/1000</f>
        <v>155.0651</v>
      </c>
      <c r="AA20" s="34">
        <f>B!X63/1000</f>
        <v>152.68562</v>
      </c>
      <c r="AB20" s="34">
        <f>B!Y63/1000</f>
        <v>139.40559999999999</v>
      </c>
      <c r="AC20" s="34">
        <f>B!Z63/1000</f>
        <v>122.97177000000001</v>
      </c>
      <c r="AD20" s="34">
        <f>B!AA63/1000</f>
        <v>123.06183</v>
      </c>
      <c r="AE20" s="34">
        <f>B!AB63/1000</f>
        <v>121.66167</v>
      </c>
      <c r="AF20" s="34">
        <f>B!AC63/1000</f>
        <v>110.52951000000002</v>
      </c>
      <c r="AG20" s="34">
        <f>B!AD63/1000</f>
        <v>109.04663000000001</v>
      </c>
      <c r="AH20" s="34">
        <f>B!AE63/1000</f>
        <v>84.077029999999993</v>
      </c>
      <c r="AI20" s="34">
        <f>B!AF63/1000</f>
        <v>61.072270000000003</v>
      </c>
      <c r="AJ20" s="34">
        <f>B!AG63/1000</f>
        <v>57.881839999999997</v>
      </c>
      <c r="AK20" s="34">
        <f>B!AH63/1000</f>
        <v>21.637349999999998</v>
      </c>
      <c r="AL20" s="34">
        <f>B!AI63/1000</f>
        <v>2.5</v>
      </c>
      <c r="AM20" s="34">
        <f>B!AJ63/1000</f>
        <v>2.5</v>
      </c>
      <c r="AN20" s="34">
        <f>B!AK63/1000</f>
        <v>2.5</v>
      </c>
      <c r="AO20" s="34">
        <f>B!AL63/1000</f>
        <v>2.5</v>
      </c>
      <c r="AP20" s="34">
        <f>B!AM63/1000</f>
        <v>7.5</v>
      </c>
      <c r="AQ20" s="34">
        <f>B!AN63/1000</f>
        <v>11.005280000000001</v>
      </c>
      <c r="AR20" s="34">
        <f>B!AO63/1000</f>
        <v>18.59741</v>
      </c>
      <c r="AS20" s="34">
        <f>B!AP63/1000</f>
        <v>17.927809999999997</v>
      </c>
      <c r="AT20" s="34">
        <f>B!AQ63/1000</f>
        <v>16.122340000000001</v>
      </c>
      <c r="AU20" s="34">
        <f>B!AR63/1000</f>
        <v>15.45274</v>
      </c>
      <c r="AV20" s="34">
        <f>B!AS63/1000</f>
        <v>16.122340000000001</v>
      </c>
      <c r="AW20" s="34">
        <f>B!AT63/1000</f>
        <v>10.199540000000001</v>
      </c>
      <c r="AX20" s="34">
        <f>B!AU63/1000</f>
        <v>7.5</v>
      </c>
      <c r="AY20" s="34">
        <f>B!AV63/1000</f>
        <v>6.5</v>
      </c>
      <c r="AZ20" s="34">
        <f>B!AW63/1000</f>
        <v>0</v>
      </c>
      <c r="BA20" s="34">
        <f>B!AX63/1000</f>
        <v>0</v>
      </c>
      <c r="BB20" s="34">
        <f>B!AY63/1000</f>
        <v>0</v>
      </c>
      <c r="BC20" s="34">
        <f>B!AZ63/1000</f>
        <v>0</v>
      </c>
      <c r="BD20" s="34">
        <f>B!BA63/1000</f>
        <v>0</v>
      </c>
      <c r="BE20" s="34">
        <f>B!BB63/1000</f>
        <v>0</v>
      </c>
      <c r="BG20" s="26">
        <f t="shared" si="7"/>
        <v>59600.413919999977</v>
      </c>
    </row>
    <row r="21" spans="2:60">
      <c r="B21" s="54"/>
      <c r="C21" s="31" t="s">
        <v>75</v>
      </c>
      <c r="D21" s="32">
        <f t="shared" si="0"/>
        <v>2284.30501</v>
      </c>
      <c r="E21" s="27"/>
      <c r="F21" s="33">
        <f>(B!G64+B!H64+B!I64+B!J64+B!K64+B!L64+B!M64)/1000</f>
        <v>2276.07701</v>
      </c>
      <c r="G21" s="33">
        <f t="shared" si="5"/>
        <v>8.2280000000000655</v>
      </c>
      <c r="H21" s="34">
        <f t="shared" si="6"/>
        <v>2284.30501</v>
      </c>
      <c r="I21" s="23"/>
      <c r="J21" s="34">
        <f>B!G64/1000</f>
        <v>2276.07701</v>
      </c>
      <c r="K21" s="34">
        <f>B!H64/1000</f>
        <v>0</v>
      </c>
      <c r="L21" s="34">
        <f>B!I64/1000</f>
        <v>0</v>
      </c>
      <c r="M21" s="34">
        <f>B!J64/1000</f>
        <v>0</v>
      </c>
      <c r="N21" s="34">
        <f>B!K64/1000</f>
        <v>0</v>
      </c>
      <c r="O21" s="34">
        <f>B!L64/1000</f>
        <v>0</v>
      </c>
      <c r="P21" s="34">
        <f>B!M64/1000</f>
        <v>0</v>
      </c>
      <c r="Q21" s="34">
        <f>B!N64/1000</f>
        <v>0</v>
      </c>
      <c r="R21" s="34">
        <f>B!O64/1000</f>
        <v>8.2279999999999998</v>
      </c>
      <c r="S21" s="34">
        <f>B!P64/1000</f>
        <v>0</v>
      </c>
      <c r="T21" s="34">
        <f>B!Q64/1000</f>
        <v>0</v>
      </c>
      <c r="U21" s="34">
        <f>B!R64/1000</f>
        <v>0</v>
      </c>
      <c r="V21" s="34">
        <f>B!S64/1000</f>
        <v>0</v>
      </c>
      <c r="W21" s="34">
        <f>B!T64/1000</f>
        <v>0</v>
      </c>
      <c r="X21" s="34">
        <f>B!U64/1000</f>
        <v>0</v>
      </c>
      <c r="Y21" s="34">
        <f>B!V64/1000</f>
        <v>0</v>
      </c>
      <c r="Z21" s="34">
        <f>B!W64/1000</f>
        <v>0</v>
      </c>
      <c r="AA21" s="34">
        <f>B!X64/1000</f>
        <v>0</v>
      </c>
      <c r="AB21" s="34">
        <f>B!Y64/1000</f>
        <v>0</v>
      </c>
      <c r="AC21" s="34">
        <f>B!Z64/1000</f>
        <v>0</v>
      </c>
      <c r="AD21" s="34">
        <f>B!AA64/1000</f>
        <v>0</v>
      </c>
      <c r="AE21" s="34">
        <f>B!AB64/1000</f>
        <v>0</v>
      </c>
      <c r="AF21" s="34">
        <f>B!AC64/1000</f>
        <v>0</v>
      </c>
      <c r="AG21" s="34">
        <f>B!AD64/1000</f>
        <v>0</v>
      </c>
      <c r="AH21" s="34">
        <f>B!AE64/1000</f>
        <v>0</v>
      </c>
      <c r="AI21" s="34">
        <f>B!AF64/1000</f>
        <v>0</v>
      </c>
      <c r="AJ21" s="34">
        <f>B!AG64/1000</f>
        <v>0</v>
      </c>
      <c r="AK21" s="34">
        <f>B!AH64/1000</f>
        <v>0</v>
      </c>
      <c r="AL21" s="34">
        <f>B!AI64/1000</f>
        <v>0</v>
      </c>
      <c r="AM21" s="34">
        <f>B!AJ64/1000</f>
        <v>0</v>
      </c>
      <c r="AN21" s="34">
        <f>B!AK64/1000</f>
        <v>0</v>
      </c>
      <c r="AO21" s="34">
        <f>B!AL64/1000</f>
        <v>0</v>
      </c>
      <c r="AP21" s="34">
        <f>B!AM64/1000</f>
        <v>0</v>
      </c>
      <c r="AQ21" s="34">
        <f>B!AN64/1000</f>
        <v>0</v>
      </c>
      <c r="AR21" s="34">
        <f>B!AO64/1000</f>
        <v>0</v>
      </c>
      <c r="AS21" s="34">
        <f>B!AP64/1000</f>
        <v>0</v>
      </c>
      <c r="AT21" s="34">
        <f>B!AQ64/1000</f>
        <v>0</v>
      </c>
      <c r="AU21" s="34">
        <f>B!AR64/1000</f>
        <v>0</v>
      </c>
      <c r="AV21" s="34">
        <f>B!AS64/1000</f>
        <v>0</v>
      </c>
      <c r="AW21" s="34">
        <f>B!AT64/1000</f>
        <v>0</v>
      </c>
      <c r="AX21" s="34">
        <f>B!AU64/1000</f>
        <v>0</v>
      </c>
      <c r="AY21" s="34">
        <f>B!AV64/1000</f>
        <v>0</v>
      </c>
      <c r="AZ21" s="34">
        <f>B!AW64/1000</f>
        <v>0</v>
      </c>
      <c r="BA21" s="34">
        <f>B!AX64/1000</f>
        <v>0</v>
      </c>
      <c r="BB21" s="34">
        <f>B!AY64/1000</f>
        <v>0</v>
      </c>
      <c r="BC21" s="34">
        <f>B!AZ64/1000</f>
        <v>0</v>
      </c>
      <c r="BD21" s="34">
        <f>B!BA64/1000</f>
        <v>0</v>
      </c>
      <c r="BE21" s="34">
        <f>B!BB64/1000</f>
        <v>0</v>
      </c>
      <c r="BG21" s="26">
        <f t="shared" si="7"/>
        <v>2284.30501</v>
      </c>
    </row>
    <row r="22" spans="2:60">
      <c r="B22" s="54"/>
      <c r="C22" s="31" t="s">
        <v>76</v>
      </c>
      <c r="D22" s="32">
        <f t="shared" si="0"/>
        <v>1239.3701499999997</v>
      </c>
      <c r="E22" s="27"/>
      <c r="F22" s="33">
        <f>(B!G65+B!H65+B!I65+B!J65+B!K65+B!L65+B!M65)/1000</f>
        <v>1051.93804</v>
      </c>
      <c r="G22" s="33">
        <f t="shared" si="5"/>
        <v>187.43210999999974</v>
      </c>
      <c r="H22" s="34">
        <f t="shared" si="6"/>
        <v>1239.3701499999997</v>
      </c>
      <c r="I22" s="23"/>
      <c r="J22" s="34">
        <f>B!G65/1000</f>
        <v>952.22808999999995</v>
      </c>
      <c r="K22" s="34">
        <f>B!H65/1000</f>
        <v>16.288399999999999</v>
      </c>
      <c r="L22" s="34">
        <f>B!I65/1000</f>
        <v>16.726500000000001</v>
      </c>
      <c r="M22" s="34">
        <f>B!J65/1000</f>
        <v>17.737500000000001</v>
      </c>
      <c r="N22" s="34">
        <f>B!K65/1000</f>
        <v>17.164999999999999</v>
      </c>
      <c r="O22" s="34">
        <f>B!L65/1000</f>
        <v>17.164999999999999</v>
      </c>
      <c r="P22" s="34">
        <f>B!M65/1000</f>
        <v>14.627549999999999</v>
      </c>
      <c r="Q22" s="34">
        <f>B!N65/1000</f>
        <v>14.29055</v>
      </c>
      <c r="R22" s="34">
        <f>B!O65/1000</f>
        <v>-19.534490000000002</v>
      </c>
      <c r="S22" s="34">
        <f>B!P65/1000</f>
        <v>12.092750000000001</v>
      </c>
      <c r="T22" s="34">
        <f>B!Q65/1000</f>
        <v>12.061350000000001</v>
      </c>
      <c r="U22" s="34">
        <f>B!R65/1000</f>
        <v>11.747350000000001</v>
      </c>
      <c r="V22" s="34">
        <f>B!S65/1000</f>
        <v>10.03285</v>
      </c>
      <c r="W22" s="34">
        <f>B!T65/1000</f>
        <v>9.8528500000000001</v>
      </c>
      <c r="X22" s="34">
        <f>B!U65/1000</f>
        <v>9.8528500000000001</v>
      </c>
      <c r="Y22" s="34">
        <f>B!V65/1000</f>
        <v>9.8214500000000005</v>
      </c>
      <c r="Z22" s="34">
        <f>B!W65/1000</f>
        <v>9.5074500000000004</v>
      </c>
      <c r="AA22" s="34">
        <f>B!X65/1000</f>
        <v>9.476049999999999</v>
      </c>
      <c r="AB22" s="34">
        <f>B!Y65/1000</f>
        <v>9.476049999999999</v>
      </c>
      <c r="AC22" s="34">
        <f>B!Z65/1000</f>
        <v>9.1620499999999989</v>
      </c>
      <c r="AD22" s="34">
        <f>B!AA65/1000</f>
        <v>8.8480499999999989</v>
      </c>
      <c r="AE22" s="34">
        <f>B!AB65/1000</f>
        <v>7.4600499999999998</v>
      </c>
      <c r="AF22" s="34">
        <f>B!AC65/1000</f>
        <v>6.7860500000000004</v>
      </c>
      <c r="AG22" s="34">
        <f>B!AD65/1000</f>
        <v>6.7630499999999998</v>
      </c>
      <c r="AH22" s="34">
        <f>B!AE65/1000</f>
        <v>6.5830500000000001</v>
      </c>
      <c r="AI22" s="34">
        <f>B!AF65/1000</f>
        <v>6.1445500000000006</v>
      </c>
      <c r="AJ22" s="34">
        <f>B!AG65/1000</f>
        <v>5.7520500000000006</v>
      </c>
      <c r="AK22" s="34">
        <f>B!AH65/1000</f>
        <v>5.4380500000000005</v>
      </c>
      <c r="AL22" s="34">
        <f>B!AI65/1000</f>
        <v>4.6521999999999997</v>
      </c>
      <c r="AM22" s="34">
        <f>B!AJ65/1000</f>
        <v>4.3564999999999996</v>
      </c>
      <c r="AN22" s="34">
        <f>B!AK65/1000</f>
        <v>3.5369999999999999</v>
      </c>
      <c r="AO22" s="34">
        <f>B!AL65/1000</f>
        <v>1.9975000000000001</v>
      </c>
      <c r="AP22" s="34">
        <f>B!AM65/1000</f>
        <v>1.6191</v>
      </c>
      <c r="AQ22" s="34">
        <f>B!AN65/1000</f>
        <v>1.6191</v>
      </c>
      <c r="AR22" s="34">
        <f>B!AO65/1000</f>
        <v>1.3050999999999999</v>
      </c>
      <c r="AS22" s="34">
        <f>B!AP65/1000</f>
        <v>1.3050999999999999</v>
      </c>
      <c r="AT22" s="34">
        <f>B!AQ65/1000</f>
        <v>1.3050999999999999</v>
      </c>
      <c r="AU22" s="34">
        <f>B!AR65/1000</f>
        <v>1.3050999999999999</v>
      </c>
      <c r="AV22" s="34">
        <f>B!AS65/1000</f>
        <v>1.3050999999999999</v>
      </c>
      <c r="AW22" s="34">
        <f>B!AT65/1000</f>
        <v>1.3050999999999999</v>
      </c>
      <c r="AX22" s="34">
        <f>B!AU65/1000</f>
        <v>0.20610000000000001</v>
      </c>
      <c r="AY22" s="34">
        <f>B!AV65/1000</f>
        <v>0</v>
      </c>
      <c r="AZ22" s="34">
        <f>B!AW65/1000</f>
        <v>0</v>
      </c>
      <c r="BA22" s="34">
        <f>B!AX65/1000</f>
        <v>0</v>
      </c>
      <c r="BB22" s="34">
        <f>B!AY65/1000</f>
        <v>0</v>
      </c>
      <c r="BC22" s="34">
        <f>B!AZ65/1000</f>
        <v>0</v>
      </c>
      <c r="BD22" s="34">
        <f>B!BA65/1000</f>
        <v>0</v>
      </c>
      <c r="BE22" s="34">
        <f>B!BB65/1000</f>
        <v>0</v>
      </c>
      <c r="BG22" s="26">
        <f t="shared" si="7"/>
        <v>1239.3701499999997</v>
      </c>
    </row>
    <row r="23" spans="2:60">
      <c r="B23" s="52"/>
      <c r="D23" s="37">
        <f>SUM(D16:D22)</f>
        <v>82895.754929999981</v>
      </c>
      <c r="E23" s="27"/>
      <c r="F23" s="37">
        <f>SUM(F16:F22)</f>
        <v>72349.693629999994</v>
      </c>
      <c r="G23" s="37">
        <f t="shared" ref="G23" si="8">SUM(G16:G22)</f>
        <v>10546.061299999981</v>
      </c>
      <c r="H23" s="37">
        <f t="shared" ref="H23" si="9">SUM(H16:H22)</f>
        <v>82895.754929999981</v>
      </c>
      <c r="I23" s="23"/>
      <c r="J23" s="37">
        <f t="shared" ref="J23" si="10">SUM(J16:J22)</f>
        <v>67847.929999999993</v>
      </c>
      <c r="K23" s="37">
        <f t="shared" ref="K23" si="11">SUM(K16:K22)</f>
        <v>1054.5940000000001</v>
      </c>
      <c r="L23" s="37">
        <f t="shared" ref="L23" si="12">SUM(L16:L22)</f>
        <v>777.69246999999996</v>
      </c>
      <c r="M23" s="37">
        <f t="shared" ref="M23" si="13">SUM(M16:M22)</f>
        <v>755.24340999999993</v>
      </c>
      <c r="N23" s="37">
        <f t="shared" ref="N23" si="14">SUM(N16:N22)</f>
        <v>714.09859999999992</v>
      </c>
      <c r="O23" s="37">
        <f t="shared" ref="O23" si="15">SUM(O16:O22)</f>
        <v>670.76775999999995</v>
      </c>
      <c r="P23" s="37">
        <f t="shared" ref="P23" si="16">SUM(P16:P22)</f>
        <v>529.36739</v>
      </c>
      <c r="Q23" s="37">
        <f t="shared" ref="Q23" si="17">SUM(Q16:Q22)</f>
        <v>597.40470000000005</v>
      </c>
      <c r="R23" s="37">
        <f t="shared" ref="R23" si="18">SUM(R16:R22)</f>
        <v>1378.3450499999999</v>
      </c>
      <c r="S23" s="37">
        <f t="shared" ref="S23" si="19">SUM(S16:S22)</f>
        <v>846.66852000000006</v>
      </c>
      <c r="T23" s="37">
        <f t="shared" ref="T23" si="20">SUM(T16:T22)</f>
        <v>783.42372</v>
      </c>
      <c r="U23" s="37">
        <f t="shared" ref="U23" si="21">SUM(U16:U22)</f>
        <v>773.58692000000008</v>
      </c>
      <c r="V23" s="37">
        <f t="shared" ref="V23" si="22">SUM(V16:V22)</f>
        <v>645.82422000000008</v>
      </c>
      <c r="W23" s="37">
        <f t="shared" ref="W23" si="23">SUM(W16:W22)</f>
        <v>557.12594000000001</v>
      </c>
      <c r="X23" s="37">
        <f t="shared" ref="X23" si="24">SUM(X16:X22)</f>
        <v>316.15934000000004</v>
      </c>
      <c r="Y23" s="37">
        <f t="shared" ref="Y23" si="25">SUM(Y16:Y22)</f>
        <v>411.39761000000004</v>
      </c>
      <c r="Z23" s="37">
        <f t="shared" ref="Z23" si="26">SUM(Z16:Z22)</f>
        <v>487.38455000000005</v>
      </c>
      <c r="AA23" s="37">
        <f t="shared" ref="AA23" si="27">SUM(AA16:AA22)</f>
        <v>354.28166999999996</v>
      </c>
      <c r="AB23" s="37">
        <f t="shared" ref="AB23" si="28">SUM(AB16:AB22)</f>
        <v>338.00164999999998</v>
      </c>
      <c r="AC23" s="37">
        <f t="shared" ref="AC23" si="29">SUM(AC16:AC22)</f>
        <v>321.25382000000002</v>
      </c>
      <c r="AD23" s="37">
        <f t="shared" ref="AD23" si="30">SUM(AD16:AD22)</f>
        <v>321.02987999999999</v>
      </c>
      <c r="AE23" s="37">
        <f t="shared" ref="AE23" si="31">SUM(AE16:AE22)</f>
        <v>305.94172000000003</v>
      </c>
      <c r="AF23" s="37">
        <f t="shared" ref="AF23" si="32">SUM(AF16:AF22)</f>
        <v>282.62556000000001</v>
      </c>
      <c r="AG23" s="37">
        <f t="shared" ref="AG23" si="33">SUM(AG16:AG22)</f>
        <v>278.40968000000004</v>
      </c>
      <c r="AH23" s="37">
        <f t="shared" ref="AH23" si="34">SUM(AH16:AH22)</f>
        <v>248.86007999999998</v>
      </c>
      <c r="AI23" s="37">
        <f t="shared" ref="AI23" si="35">SUM(AI16:AI22)</f>
        <v>213.11682000000002</v>
      </c>
      <c r="AJ23" s="37">
        <f t="shared" ref="AJ23" si="36">SUM(AJ16:AJ22)</f>
        <v>201.88389000000001</v>
      </c>
      <c r="AK23" s="37">
        <f t="shared" ref="AK23" si="37">SUM(AK16:AK22)</f>
        <v>165.3254</v>
      </c>
      <c r="AL23" s="37">
        <f t="shared" ref="AL23" si="38">SUM(AL16:AL22)</f>
        <v>120.62219999999999</v>
      </c>
      <c r="AM23" s="37">
        <f t="shared" ref="AM23" si="39">SUM(AM16:AM22)</f>
        <v>94.381500000000003</v>
      </c>
      <c r="AN23" s="37">
        <f t="shared" ref="AN23" si="40">SUM(AN16:AN22)</f>
        <v>85.337000000000003</v>
      </c>
      <c r="AO23" s="37">
        <f t="shared" ref="AO23" si="41">SUM(AO16:AO22)</f>
        <v>54.602499999999999</v>
      </c>
      <c r="AP23" s="37">
        <f t="shared" ref="AP23" si="42">SUM(AP16:AP22)</f>
        <v>34.104100000000003</v>
      </c>
      <c r="AQ23" s="37">
        <f t="shared" ref="AQ23" si="43">SUM(AQ16:AQ22)</f>
        <v>37.609380000000002</v>
      </c>
      <c r="AR23" s="37">
        <f t="shared" ref="AR23" si="44">SUM(AR16:AR22)</f>
        <v>44.887509999999999</v>
      </c>
      <c r="AS23" s="37">
        <f t="shared" ref="AS23" si="45">SUM(AS16:AS22)</f>
        <v>44.217909999999996</v>
      </c>
      <c r="AT23" s="37">
        <f t="shared" ref="AT23" si="46">SUM(AT16:AT22)</f>
        <v>42.412440000000004</v>
      </c>
      <c r="AU23" s="37">
        <f t="shared" ref="AU23" si="47">SUM(AU16:AU22)</f>
        <v>41.742840000000001</v>
      </c>
      <c r="AV23" s="37">
        <f t="shared" ref="AV23" si="48">SUM(AV16:AV22)</f>
        <v>42.412440000000004</v>
      </c>
      <c r="AW23" s="37">
        <f t="shared" ref="AW23" si="49">SUM(AW16:AW22)</f>
        <v>36.489640000000001</v>
      </c>
      <c r="AX23" s="37">
        <f t="shared" ref="AX23" si="50">SUM(AX16:AX22)</f>
        <v>32.691099999999999</v>
      </c>
      <c r="AY23" s="37">
        <f t="shared" ref="AY23" si="51">SUM(AY16:AY22)</f>
        <v>6.5</v>
      </c>
      <c r="AZ23" s="37">
        <f t="shared" ref="AZ23" si="52">SUM(AZ16:AZ22)</f>
        <v>0</v>
      </c>
      <c r="BA23" s="37">
        <f t="shared" ref="BA23" si="53">SUM(BA16:BA22)</f>
        <v>0</v>
      </c>
      <c r="BB23" s="37">
        <f t="shared" ref="BB23" si="54">SUM(BB16:BB22)</f>
        <v>0</v>
      </c>
      <c r="BC23" s="37">
        <f t="shared" ref="BC23" si="55">SUM(BC16:BC22)</f>
        <v>0</v>
      </c>
      <c r="BD23" s="37">
        <f t="shared" ref="BD23" si="56">SUM(BD16:BD22)</f>
        <v>0</v>
      </c>
      <c r="BE23" s="37">
        <f t="shared" ref="BE23" si="57">SUM(BE16:BE22)</f>
        <v>0</v>
      </c>
      <c r="BG23" s="26">
        <f t="shared" si="7"/>
        <v>82895.754929999981</v>
      </c>
      <c r="BH23" s="27">
        <f>BG23-SUM(BG16:BG22)</f>
        <v>0</v>
      </c>
    </row>
    <row r="24" spans="2:60">
      <c r="C24" s="45" t="s">
        <v>79</v>
      </c>
      <c r="I24" s="23"/>
    </row>
    <row r="25" spans="2:60">
      <c r="B25" s="54" t="s">
        <v>80</v>
      </c>
      <c r="C25" s="31" t="s">
        <v>70</v>
      </c>
      <c r="D25" s="32">
        <f t="shared" si="0"/>
        <v>13341.42078</v>
      </c>
      <c r="E25" s="27"/>
      <c r="F25" s="33">
        <f>('C'!G1046+'C'!H1046+'C'!I1046+'C'!J1046+'C'!K1046+'C'!L1046+'C'!M1046)/1000</f>
        <v>8963.9865000000009</v>
      </c>
      <c r="G25" s="33">
        <f>SUM(J25:BE25)-F25</f>
        <v>4377.4342799999995</v>
      </c>
      <c r="H25" s="34">
        <f>F25+G25</f>
        <v>13341.42078</v>
      </c>
      <c r="I25" s="23"/>
      <c r="J25" s="34">
        <f>'C'!G1046/1000</f>
        <v>7242.847819999999</v>
      </c>
      <c r="K25" s="34">
        <f>'C'!H1046/1000</f>
        <v>254.55262999999999</v>
      </c>
      <c r="L25" s="34">
        <f>'C'!I1046/1000</f>
        <v>262.80858000000001</v>
      </c>
      <c r="M25" s="34">
        <f>'C'!J1046/1000</f>
        <v>274.34107</v>
      </c>
      <c r="N25" s="34">
        <f>'C'!K1046/1000</f>
        <v>302.87647999999996</v>
      </c>
      <c r="O25" s="34">
        <f>'C'!L1046/1000</f>
        <v>323.41091999999998</v>
      </c>
      <c r="P25" s="34">
        <f>'C'!M1046/1000</f>
        <v>303.149</v>
      </c>
      <c r="Q25" s="34">
        <f>'C'!N1046/1000</f>
        <v>293.50481000000002</v>
      </c>
      <c r="R25" s="34">
        <f>'C'!O1046/1000</f>
        <v>-493.31554999999997</v>
      </c>
      <c r="S25" s="34">
        <f>'C'!P1046/1000</f>
        <v>209.93199999999999</v>
      </c>
      <c r="T25" s="34">
        <f>'C'!Q1046/1000</f>
        <v>209.93199999999999</v>
      </c>
      <c r="U25" s="34">
        <f>'C'!R1046/1000</f>
        <v>198.12700000000001</v>
      </c>
      <c r="V25" s="34">
        <f>'C'!S1046/1000</f>
        <v>196.13200000000001</v>
      </c>
      <c r="W25" s="34">
        <f>'C'!T1046/1000</f>
        <v>196.13200000000001</v>
      </c>
      <c r="X25" s="34">
        <f>'C'!U1046/1000</f>
        <v>196.13200000000001</v>
      </c>
      <c r="Y25" s="34">
        <f>'C'!V1046/1000</f>
        <v>196.13200000000001</v>
      </c>
      <c r="Z25" s="34">
        <f>'C'!W1046/1000</f>
        <v>193.18600000000001</v>
      </c>
      <c r="AA25" s="34">
        <f>'C'!X1046/1000</f>
        <v>159.92699999999999</v>
      </c>
      <c r="AB25" s="34">
        <f>'C'!Y1046/1000</f>
        <v>155.81200000000001</v>
      </c>
      <c r="AC25" s="34">
        <f>'C'!Z1046/1000</f>
        <v>155.81200000000001</v>
      </c>
      <c r="AD25" s="34">
        <f>'C'!AA1046/1000</f>
        <v>155.81200000000001</v>
      </c>
      <c r="AE25" s="34">
        <f>'C'!AB1046/1000</f>
        <v>207.62652</v>
      </c>
      <c r="AF25" s="34">
        <f>'C'!AC1046/1000</f>
        <v>207.62652</v>
      </c>
      <c r="AG25" s="34">
        <f>'C'!AD1046/1000</f>
        <v>207.62652</v>
      </c>
      <c r="AH25" s="34">
        <f>'C'!AE1046/1000</f>
        <v>207.62652</v>
      </c>
      <c r="AI25" s="34">
        <f>'C'!AF1046/1000</f>
        <v>205.80341999999999</v>
      </c>
      <c r="AJ25" s="34">
        <f>'C'!AG1046/1000</f>
        <v>201.54952</v>
      </c>
      <c r="AK25" s="34">
        <f>'C'!AH1046/1000</f>
        <v>152.93799999999999</v>
      </c>
      <c r="AL25" s="34">
        <f>'C'!AI1046/1000</f>
        <v>152.93799999999999</v>
      </c>
      <c r="AM25" s="34">
        <f>'C'!AJ1046/1000</f>
        <v>152.93799999999999</v>
      </c>
      <c r="AN25" s="34">
        <f>'C'!AK1046/1000</f>
        <v>152.93799999999999</v>
      </c>
      <c r="AO25" s="34">
        <f>'C'!AL1046/1000</f>
        <v>152.93799999999999</v>
      </c>
      <c r="AP25" s="34">
        <f>'C'!AM1046/1000</f>
        <v>150.93799999999999</v>
      </c>
      <c r="AQ25" s="34">
        <f>'C'!AN1046/1000</f>
        <v>52.938000000000002</v>
      </c>
      <c r="AR25" s="34">
        <f>'C'!AO1046/1000</f>
        <v>52.938000000000002</v>
      </c>
      <c r="AS25" s="34">
        <f>'C'!AP1046/1000</f>
        <v>30.937999999999999</v>
      </c>
      <c r="AT25" s="34">
        <f>'C'!AQ1046/1000</f>
        <v>32.938000000000002</v>
      </c>
      <c r="AU25" s="34">
        <f>'C'!AR1046/1000</f>
        <v>30.937999999999999</v>
      </c>
      <c r="AV25" s="34">
        <f>'C'!AS1046/1000</f>
        <v>0</v>
      </c>
      <c r="AW25" s="34">
        <f>'C'!AT1046/1000</f>
        <v>0</v>
      </c>
      <c r="AX25" s="34">
        <f>'C'!AU1046/1000</f>
        <v>0</v>
      </c>
      <c r="AY25" s="34">
        <f>'C'!AV1046/1000</f>
        <v>0</v>
      </c>
      <c r="AZ25" s="34">
        <f>'C'!AW1046/1000</f>
        <v>0</v>
      </c>
      <c r="BA25" s="34">
        <f>'C'!AX1046/1000</f>
        <v>0</v>
      </c>
      <c r="BB25" s="34">
        <f>'C'!AY1046/1000</f>
        <v>0</v>
      </c>
      <c r="BC25" s="34">
        <f>'C'!AZ1046/1000</f>
        <v>0</v>
      </c>
      <c r="BD25" s="34">
        <f>'C'!BA1046/1000</f>
        <v>0</v>
      </c>
      <c r="BE25" s="34">
        <f>'C'!BB1046/1000</f>
        <v>0</v>
      </c>
      <c r="BG25" s="26">
        <f>SUM(J25:BE25)</f>
        <v>13341.42078</v>
      </c>
    </row>
    <row r="26" spans="2:60">
      <c r="B26" s="54"/>
      <c r="C26" s="31" t="s">
        <v>71</v>
      </c>
      <c r="D26" s="32">
        <f t="shared" si="0"/>
        <v>32841.914389999998</v>
      </c>
      <c r="E26" s="27"/>
      <c r="F26" s="33">
        <f>('C'!G1047+'C'!H1047+'C'!I1047+'C'!J1047+'C'!K1047+'C'!L1047+'C'!M1047)/1000</f>
        <v>18805.19558</v>
      </c>
      <c r="G26" s="33">
        <f t="shared" ref="G26:G31" si="58">SUM(J26:BE26)-F26</f>
        <v>14036.718809999998</v>
      </c>
      <c r="H26" s="34">
        <f t="shared" ref="H26:H31" si="59">F26+G26</f>
        <v>32841.914389999998</v>
      </c>
      <c r="I26" s="23"/>
      <c r="J26" s="34">
        <f>'C'!G1047/1000</f>
        <v>15168.620679999998</v>
      </c>
      <c r="K26" s="34">
        <f>'C'!H1047/1000</f>
        <v>611.89727000000005</v>
      </c>
      <c r="L26" s="34">
        <f>'C'!I1047/1000</f>
        <v>626.95216999999991</v>
      </c>
      <c r="M26" s="34">
        <f>'C'!J1047/1000</f>
        <v>631.41511999999989</v>
      </c>
      <c r="N26" s="34">
        <f>'C'!K1047/1000</f>
        <v>601.10091999999997</v>
      </c>
      <c r="O26" s="34">
        <f>'C'!L1047/1000</f>
        <v>582.59976000000006</v>
      </c>
      <c r="P26" s="34">
        <f>'C'!M1047/1000</f>
        <v>582.60966000000008</v>
      </c>
      <c r="Q26" s="34">
        <f>'C'!N1047/1000</f>
        <v>736.75062000000003</v>
      </c>
      <c r="R26" s="34">
        <f>'C'!O1047/1000</f>
        <v>-345.72876000000008</v>
      </c>
      <c r="S26" s="34">
        <f>'C'!P1047/1000</f>
        <v>702.22170999999992</v>
      </c>
      <c r="T26" s="34">
        <f>'C'!Q1047/1000</f>
        <v>833.42515000000003</v>
      </c>
      <c r="U26" s="34">
        <f>'C'!R1047/1000</f>
        <v>1397.24011</v>
      </c>
      <c r="V26" s="34">
        <f>'C'!S1047/1000</f>
        <v>1035.28052</v>
      </c>
      <c r="W26" s="34">
        <f>'C'!T1047/1000</f>
        <v>1223.1968399999998</v>
      </c>
      <c r="X26" s="34">
        <f>'C'!U1047/1000</f>
        <v>932.60329999999999</v>
      </c>
      <c r="Y26" s="34">
        <f>'C'!V1047/1000</f>
        <v>827.43669999999997</v>
      </c>
      <c r="Z26" s="34">
        <f>'C'!W1047/1000</f>
        <v>528.98523999999986</v>
      </c>
      <c r="AA26" s="34">
        <f>'C'!X1047/1000</f>
        <v>451.84792000000004</v>
      </c>
      <c r="AB26" s="34">
        <f>'C'!Y1047/1000</f>
        <v>133.12758000000002</v>
      </c>
      <c r="AC26" s="34">
        <f>'C'!Z1047/1000</f>
        <v>482.11910999999998</v>
      </c>
      <c r="AD26" s="34">
        <f>'C'!AA1047/1000</f>
        <v>493.59694000000002</v>
      </c>
      <c r="AE26" s="34">
        <f>'C'!AB1047/1000</f>
        <v>427.02552000000003</v>
      </c>
      <c r="AF26" s="34">
        <f>'C'!AC1047/1000</f>
        <v>389.60779000000002</v>
      </c>
      <c r="AG26" s="34">
        <f>'C'!AD1047/1000</f>
        <v>393.73980999999998</v>
      </c>
      <c r="AH26" s="34">
        <f>'C'!AE1047/1000</f>
        <v>381.11420000000004</v>
      </c>
      <c r="AI26" s="34">
        <f>'C'!AF1047/1000</f>
        <v>381.11420000000004</v>
      </c>
      <c r="AJ26" s="34">
        <f>'C'!AG1047/1000</f>
        <v>458.15165000000002</v>
      </c>
      <c r="AK26" s="34">
        <f>'C'!AH1047/1000</f>
        <v>520.40268000000003</v>
      </c>
      <c r="AL26" s="34">
        <f>'C'!AI1047/1000</f>
        <v>337.81041999999997</v>
      </c>
      <c r="AM26" s="34">
        <f>'C'!AJ1047/1000</f>
        <v>251.27182000000002</v>
      </c>
      <c r="AN26" s="34">
        <f>'C'!AK1047/1000</f>
        <v>157.21278000000001</v>
      </c>
      <c r="AO26" s="34">
        <f>'C'!AL1047/1000</f>
        <v>143.61247</v>
      </c>
      <c r="AP26" s="34">
        <f>'C'!AM1047/1000</f>
        <v>143.61247</v>
      </c>
      <c r="AQ26" s="34">
        <f>'C'!AN1047/1000</f>
        <v>143.61247</v>
      </c>
      <c r="AR26" s="34">
        <f>'C'!AO1047/1000</f>
        <v>143.61247</v>
      </c>
      <c r="AS26" s="34">
        <f>'C'!AP1047/1000</f>
        <v>143.61247</v>
      </c>
      <c r="AT26" s="34">
        <f>'C'!AQ1047/1000</f>
        <v>143.61247</v>
      </c>
      <c r="AU26" s="34">
        <f>'C'!AR1047/1000</f>
        <v>45.490139999999997</v>
      </c>
      <c r="AV26" s="34">
        <f>'C'!AS1047/1000</f>
        <v>0</v>
      </c>
      <c r="AW26" s="34">
        <f>'C'!AT1047/1000</f>
        <v>0</v>
      </c>
      <c r="AX26" s="34">
        <f>'C'!AU1047/1000</f>
        <v>0</v>
      </c>
      <c r="AY26" s="34">
        <f>'C'!AV1047/1000</f>
        <v>0</v>
      </c>
      <c r="AZ26" s="34">
        <f>'C'!AW1047/1000</f>
        <v>0</v>
      </c>
      <c r="BA26" s="34">
        <f>'C'!AX1047/1000</f>
        <v>0</v>
      </c>
      <c r="BB26" s="34">
        <f>'C'!AY1047/1000</f>
        <v>0</v>
      </c>
      <c r="BC26" s="34">
        <f>'C'!AZ1047/1000</f>
        <v>0</v>
      </c>
      <c r="BD26" s="34">
        <f>'C'!BA1047/1000</f>
        <v>0</v>
      </c>
      <c r="BE26" s="34">
        <f>'C'!BB1047/1000</f>
        <v>0</v>
      </c>
      <c r="BG26" s="26">
        <f t="shared" ref="BG26:BG32" si="60">SUM(J26:BE26)</f>
        <v>32841.914389999998</v>
      </c>
    </row>
    <row r="27" spans="2:60">
      <c r="B27" s="54"/>
      <c r="C27" s="31" t="s">
        <v>72</v>
      </c>
      <c r="D27" s="32">
        <f t="shared" si="0"/>
        <v>13410.843870000002</v>
      </c>
      <c r="E27" s="27"/>
      <c r="F27" s="33">
        <f>('C'!G1048+'C'!H1048+'C'!I1048+'C'!J1048+'C'!K1048+'C'!L1048+'C'!M1048)/1000</f>
        <v>10658.039970000002</v>
      </c>
      <c r="G27" s="33">
        <f t="shared" si="58"/>
        <v>2752.8039000000008</v>
      </c>
      <c r="H27" s="34">
        <f t="shared" si="59"/>
        <v>13410.843870000002</v>
      </c>
      <c r="I27" s="23"/>
      <c r="J27" s="34">
        <f>'C'!G1048/1000</f>
        <v>8281.7926500000031</v>
      </c>
      <c r="K27" s="34">
        <f>'C'!H1048/1000</f>
        <v>392.96671000000003</v>
      </c>
      <c r="L27" s="34">
        <f>'C'!I1048/1000</f>
        <v>394.61925000000002</v>
      </c>
      <c r="M27" s="34">
        <f>'C'!J1048/1000</f>
        <v>411.12016999999997</v>
      </c>
      <c r="N27" s="34">
        <f>'C'!K1048/1000</f>
        <v>381.77149000000003</v>
      </c>
      <c r="O27" s="34">
        <f>'C'!L1048/1000</f>
        <v>360.19911999999994</v>
      </c>
      <c r="P27" s="34">
        <f>'C'!M1048/1000</f>
        <v>435.57057999999989</v>
      </c>
      <c r="Q27" s="34">
        <f>'C'!N1048/1000</f>
        <v>374.73212999999987</v>
      </c>
      <c r="R27" s="34">
        <f>'C'!O1048/1000</f>
        <v>-804.1906399999998</v>
      </c>
      <c r="S27" s="34">
        <f>'C'!P1048/1000</f>
        <v>227.41834999999998</v>
      </c>
      <c r="T27" s="34">
        <f>'C'!Q1048/1000</f>
        <v>168.78028999999998</v>
      </c>
      <c r="U27" s="34">
        <f>'C'!R1048/1000</f>
        <v>204.68564999999995</v>
      </c>
      <c r="V27" s="34">
        <f>'C'!S1048/1000</f>
        <v>170.65962999999996</v>
      </c>
      <c r="W27" s="34">
        <f>'C'!T1048/1000</f>
        <v>171.39376000000001</v>
      </c>
      <c r="X27" s="34">
        <f>'C'!U1048/1000</f>
        <v>122.16016999999999</v>
      </c>
      <c r="Y27" s="34">
        <f>'C'!V1048/1000</f>
        <v>173.82748000000001</v>
      </c>
      <c r="Z27" s="34">
        <f>'C'!W1048/1000</f>
        <v>95.082959999999986</v>
      </c>
      <c r="AA27" s="34">
        <f>'C'!X1048/1000</f>
        <v>81.783760000000015</v>
      </c>
      <c r="AB27" s="34">
        <f>'C'!Y1048/1000</f>
        <v>7.8029299999999999</v>
      </c>
      <c r="AC27" s="34">
        <f>'C'!Z1048/1000</f>
        <v>141.23404000000002</v>
      </c>
      <c r="AD27" s="34">
        <f>'C'!AA1048/1000</f>
        <v>167.82015000000001</v>
      </c>
      <c r="AE27" s="34">
        <f>'C'!AB1048/1000</f>
        <v>164.90834000000004</v>
      </c>
      <c r="AF27" s="34">
        <f>'C'!AC1048/1000</f>
        <v>137.18763000000001</v>
      </c>
      <c r="AG27" s="34">
        <f>'C'!AD1048/1000</f>
        <v>137.36836</v>
      </c>
      <c r="AH27" s="34">
        <f>'C'!AE1048/1000</f>
        <v>130.90358999999998</v>
      </c>
      <c r="AI27" s="34">
        <f>'C'!AF1048/1000</f>
        <v>152.18081000000001</v>
      </c>
      <c r="AJ27" s="34">
        <f>'C'!AG1048/1000</f>
        <v>161.12927999999997</v>
      </c>
      <c r="AK27" s="34">
        <f>'C'!AH1048/1000</f>
        <v>217.44041999999999</v>
      </c>
      <c r="AL27" s="34">
        <f>'C'!AI1048/1000</f>
        <v>56.149860000000004</v>
      </c>
      <c r="AM27" s="34">
        <f>'C'!AJ1048/1000</f>
        <v>50.485440000000004</v>
      </c>
      <c r="AN27" s="34">
        <f>'C'!AK1048/1000</f>
        <v>38.245839999999994</v>
      </c>
      <c r="AO27" s="34">
        <f>'C'!AL1048/1000</f>
        <v>41.311879999999995</v>
      </c>
      <c r="AP27" s="34">
        <f>'C'!AM1048/1000</f>
        <v>31.109720000000003</v>
      </c>
      <c r="AQ27" s="34">
        <f>'C'!AN1048/1000</f>
        <v>26.27711</v>
      </c>
      <c r="AR27" s="34">
        <f>'C'!AO1048/1000</f>
        <v>26.27711</v>
      </c>
      <c r="AS27" s="34">
        <f>'C'!AP1048/1000</f>
        <v>26.27711</v>
      </c>
      <c r="AT27" s="34">
        <f>'C'!AQ1048/1000</f>
        <v>26.27711</v>
      </c>
      <c r="AU27" s="34">
        <f>'C'!AR1048/1000</f>
        <v>8.3460699999999992</v>
      </c>
      <c r="AV27" s="34">
        <f>'C'!AS1048/1000</f>
        <v>0</v>
      </c>
      <c r="AW27" s="34">
        <f>'C'!AT1048/1000</f>
        <v>0</v>
      </c>
      <c r="AX27" s="34">
        <f>'C'!AU1048/1000</f>
        <v>0</v>
      </c>
      <c r="AY27" s="34">
        <f>'C'!AV1048/1000</f>
        <v>5.9125200000000007</v>
      </c>
      <c r="AZ27" s="34">
        <f>'C'!AW1048/1000</f>
        <v>5.9125200000000007</v>
      </c>
      <c r="BA27" s="34">
        <f>'C'!AX1048/1000</f>
        <v>5.9125200000000007</v>
      </c>
      <c r="BB27" s="34">
        <f>'C'!AY1048/1000</f>
        <v>0</v>
      </c>
      <c r="BC27" s="34">
        <f>'C'!AZ1048/1000</f>
        <v>0</v>
      </c>
      <c r="BD27" s="34">
        <f>'C'!BA1048/1000</f>
        <v>0</v>
      </c>
      <c r="BE27" s="34">
        <f>'C'!BB1048/1000</f>
        <v>0</v>
      </c>
      <c r="BG27" s="26">
        <f t="shared" si="60"/>
        <v>13410.843870000002</v>
      </c>
    </row>
    <row r="28" spans="2:60">
      <c r="B28" s="54"/>
      <c r="C28" s="31" t="s">
        <v>73</v>
      </c>
      <c r="D28" s="32">
        <f t="shared" si="0"/>
        <v>29830.777069999982</v>
      </c>
      <c r="E28" s="27"/>
      <c r="F28" s="33">
        <f>('C'!G1049+'C'!H1049+'C'!I1049+'C'!J1049+'C'!K1049+'C'!L1049+'C'!M1049)/1000</f>
        <v>22339.990229999992</v>
      </c>
      <c r="G28" s="33">
        <f t="shared" si="58"/>
        <v>7490.7868399999898</v>
      </c>
      <c r="H28" s="34">
        <f t="shared" si="59"/>
        <v>29830.777069999982</v>
      </c>
      <c r="I28" s="23"/>
      <c r="J28" s="34">
        <f>'C'!G1049/1000</f>
        <v>18902.754879999997</v>
      </c>
      <c r="K28" s="34">
        <f>'C'!H1049/1000</f>
        <v>502.21382999999997</v>
      </c>
      <c r="L28" s="34">
        <f>'C'!I1049/1000</f>
        <v>515.46439000000009</v>
      </c>
      <c r="M28" s="34">
        <f>'C'!J1049/1000</f>
        <v>516.78588999999999</v>
      </c>
      <c r="N28" s="34">
        <f>'C'!K1049/1000</f>
        <v>529.17441000000019</v>
      </c>
      <c r="O28" s="34">
        <f>'C'!L1049/1000</f>
        <v>658.84460999999988</v>
      </c>
      <c r="P28" s="34">
        <f>'C'!M1049/1000</f>
        <v>714.75221999999997</v>
      </c>
      <c r="Q28" s="34">
        <f>'C'!N1049/1000</f>
        <v>713.46240999999998</v>
      </c>
      <c r="R28" s="34">
        <f>'C'!O1049/1000</f>
        <v>-1019.5224500000002</v>
      </c>
      <c r="S28" s="34">
        <f>'C'!P1049/1000</f>
        <v>562.86478</v>
      </c>
      <c r="T28" s="34">
        <f>'C'!Q1049/1000</f>
        <v>684.10279000000003</v>
      </c>
      <c r="U28" s="34">
        <f>'C'!R1049/1000</f>
        <v>896.53922999999998</v>
      </c>
      <c r="V28" s="34">
        <f>'C'!S1049/1000</f>
        <v>768.77379000000008</v>
      </c>
      <c r="W28" s="34">
        <f>'C'!T1049/1000</f>
        <v>854.92426999999998</v>
      </c>
      <c r="X28" s="34">
        <f>'C'!U1049/1000</f>
        <v>679.74929000000009</v>
      </c>
      <c r="Y28" s="34">
        <f>'C'!V1049/1000</f>
        <v>788.48901000000001</v>
      </c>
      <c r="Z28" s="34">
        <f>'C'!W1049/1000</f>
        <v>432.68911999999995</v>
      </c>
      <c r="AA28" s="34">
        <f>'C'!X1049/1000</f>
        <v>318.93894</v>
      </c>
      <c r="AB28" s="34">
        <f>'C'!Y1049/1000</f>
        <v>102.50952000000001</v>
      </c>
      <c r="AC28" s="34">
        <f>'C'!Z1049/1000</f>
        <v>273.72976</v>
      </c>
      <c r="AD28" s="34">
        <f>'C'!AA1049/1000</f>
        <v>268.38261</v>
      </c>
      <c r="AE28" s="34">
        <f>'C'!AB1049/1000</f>
        <v>174.05439000000001</v>
      </c>
      <c r="AF28" s="34">
        <f>'C'!AC1049/1000</f>
        <v>154.83409</v>
      </c>
      <c r="AG28" s="34">
        <f>'C'!AD1049/1000</f>
        <v>128.88715999999999</v>
      </c>
      <c r="AH28" s="34">
        <f>'C'!AE1049/1000</f>
        <v>115.10202000000001</v>
      </c>
      <c r="AI28" s="34">
        <f>'C'!AF1049/1000</f>
        <v>162.89080999999999</v>
      </c>
      <c r="AJ28" s="34">
        <f>'C'!AG1049/1000</f>
        <v>195.96807000000001</v>
      </c>
      <c r="AK28" s="34">
        <f>'C'!AH1049/1000</f>
        <v>151.65422999999998</v>
      </c>
      <c r="AL28" s="34">
        <f>'C'!AI1049/1000</f>
        <v>9.3040400000000005</v>
      </c>
      <c r="AM28" s="34">
        <f>'C'!AJ1049/1000</f>
        <v>9.0631200000000014</v>
      </c>
      <c r="AN28" s="34">
        <f>'C'!AK1049/1000</f>
        <v>8.6294800000000009</v>
      </c>
      <c r="AO28" s="34">
        <f>'C'!AL1049/1000</f>
        <v>8.6294800000000009</v>
      </c>
      <c r="AP28" s="34">
        <f>'C'!AM1049/1000</f>
        <v>8.6294800000000009</v>
      </c>
      <c r="AQ28" s="34">
        <f>'C'!AN1049/1000</f>
        <v>8.6294800000000009</v>
      </c>
      <c r="AR28" s="34">
        <f>'C'!AO1049/1000</f>
        <v>8.6294800000000009</v>
      </c>
      <c r="AS28" s="34">
        <f>'C'!AP1049/1000</f>
        <v>8.6294800000000009</v>
      </c>
      <c r="AT28" s="34">
        <f>'C'!AQ1049/1000</f>
        <v>8.6294800000000009</v>
      </c>
      <c r="AU28" s="34">
        <f>'C'!AR1049/1000</f>
        <v>2.4104200000000002</v>
      </c>
      <c r="AV28" s="34">
        <f>'C'!AS1049/1000</f>
        <v>0</v>
      </c>
      <c r="AW28" s="34">
        <f>'C'!AT1049/1000</f>
        <v>0</v>
      </c>
      <c r="AX28" s="34">
        <f>'C'!AU1049/1000</f>
        <v>0</v>
      </c>
      <c r="AY28" s="34">
        <f>'C'!AV1049/1000</f>
        <v>0.19302</v>
      </c>
      <c r="AZ28" s="34">
        <f>'C'!AW1049/1000</f>
        <v>0.19302</v>
      </c>
      <c r="BA28" s="34">
        <f>'C'!AX1049/1000</f>
        <v>0.19302</v>
      </c>
      <c r="BB28" s="34">
        <f>'C'!AY1049/1000</f>
        <v>0</v>
      </c>
      <c r="BC28" s="34">
        <f>'C'!AZ1049/1000</f>
        <v>0</v>
      </c>
      <c r="BD28" s="34">
        <f>'C'!BA1049/1000</f>
        <v>0</v>
      </c>
      <c r="BE28" s="34">
        <f>'C'!BB1049/1000</f>
        <v>0</v>
      </c>
      <c r="BG28" s="26">
        <f t="shared" si="60"/>
        <v>29830.777069999982</v>
      </c>
    </row>
    <row r="29" spans="2:60">
      <c r="B29" s="54"/>
      <c r="C29" s="31" t="s">
        <v>74</v>
      </c>
      <c r="D29" s="32">
        <f t="shared" si="0"/>
        <v>107271.93688999995</v>
      </c>
      <c r="E29" s="27"/>
      <c r="F29" s="33">
        <f>('C'!G1050+'C'!H1050+'C'!I1050+'C'!J1050+'C'!K1050+'C'!L1050+'C'!M1050)/1000</f>
        <v>50864.113619999982</v>
      </c>
      <c r="G29" s="33">
        <f t="shared" si="58"/>
        <v>56407.823269999972</v>
      </c>
      <c r="H29" s="34">
        <f t="shared" si="59"/>
        <v>107271.93688999995</v>
      </c>
      <c r="I29" s="23"/>
      <c r="J29" s="34">
        <f>'C'!G1050/1000</f>
        <v>46243.832529999985</v>
      </c>
      <c r="K29" s="34">
        <f>'C'!H1050/1000</f>
        <v>709.00970999999981</v>
      </c>
      <c r="L29" s="34">
        <f>'C'!I1050/1000</f>
        <v>730.92497999999989</v>
      </c>
      <c r="M29" s="34">
        <f>'C'!J1050/1000</f>
        <v>513.86425000000008</v>
      </c>
      <c r="N29" s="34">
        <f>'C'!K1050/1000</f>
        <v>390.01724999999999</v>
      </c>
      <c r="O29" s="34">
        <f>'C'!L1050/1000</f>
        <v>680.74748</v>
      </c>
      <c r="P29" s="34">
        <f>'C'!M1050/1000</f>
        <v>1595.7174199999999</v>
      </c>
      <c r="Q29" s="34">
        <f>'C'!N1050/1000</f>
        <v>1805.9791499999999</v>
      </c>
      <c r="R29" s="34">
        <f>'C'!O1050/1000</f>
        <v>3922.0168799999988</v>
      </c>
      <c r="S29" s="34">
        <f>'C'!P1050/1000</f>
        <v>1494.9561499999998</v>
      </c>
      <c r="T29" s="34">
        <f>'C'!Q1050/1000</f>
        <v>2345.69004</v>
      </c>
      <c r="U29" s="34">
        <f>'C'!R1050/1000</f>
        <v>2774.7696299999993</v>
      </c>
      <c r="V29" s="34">
        <f>'C'!S1050/1000</f>
        <v>3325.6813199999997</v>
      </c>
      <c r="W29" s="34">
        <f>'C'!T1050/1000</f>
        <v>2927.6739500000003</v>
      </c>
      <c r="X29" s="34">
        <f>'C'!U1050/1000</f>
        <v>3224.7388299999998</v>
      </c>
      <c r="Y29" s="34">
        <f>'C'!V1050/1000</f>
        <v>3556.9133299999999</v>
      </c>
      <c r="Z29" s="34">
        <f>'C'!W1050/1000</f>
        <v>4074.3704499999994</v>
      </c>
      <c r="AA29" s="34">
        <f>'C'!X1050/1000</f>
        <v>2358.4012300000004</v>
      </c>
      <c r="AB29" s="34">
        <f>'C'!Y1050/1000</f>
        <v>2390.7074400000001</v>
      </c>
      <c r="AC29" s="34">
        <f>'C'!Z1050/1000</f>
        <v>1050.2663800000003</v>
      </c>
      <c r="AD29" s="34">
        <f>'C'!AA1050/1000</f>
        <v>2479.7499799999996</v>
      </c>
      <c r="AE29" s="34">
        <f>'C'!AB1050/1000</f>
        <v>2411.28053</v>
      </c>
      <c r="AF29" s="34">
        <f>'C'!AC1050/1000</f>
        <v>2120.9959099999996</v>
      </c>
      <c r="AG29" s="34">
        <f>'C'!AD1050/1000</f>
        <v>2215.4996700000002</v>
      </c>
      <c r="AH29" s="34">
        <f>'C'!AE1050/1000</f>
        <v>1994.49233</v>
      </c>
      <c r="AI29" s="34">
        <f>'C'!AF1050/1000</f>
        <v>1934.5692099999999</v>
      </c>
      <c r="AJ29" s="34">
        <f>'C'!AG1050/1000</f>
        <v>1839.0247899999999</v>
      </c>
      <c r="AK29" s="34">
        <f>'C'!AH1050/1000</f>
        <v>2042.2683599999998</v>
      </c>
      <c r="AL29" s="34">
        <f>'C'!AI1050/1000</f>
        <v>1677.9264900000003</v>
      </c>
      <c r="AM29" s="34">
        <f>'C'!AJ1050/1000</f>
        <v>271.53957000000003</v>
      </c>
      <c r="AN29" s="34">
        <f>'C'!AK1050/1000</f>
        <v>360.37889000000001</v>
      </c>
      <c r="AO29" s="34">
        <f>'C'!AL1050/1000</f>
        <v>453.88087999999999</v>
      </c>
      <c r="AP29" s="34">
        <f>'C'!AM1050/1000</f>
        <v>265.97376000000003</v>
      </c>
      <c r="AQ29" s="34">
        <f>'C'!AN1050/1000</f>
        <v>117.64146000000001</v>
      </c>
      <c r="AR29" s="34">
        <f>'C'!AO1050/1000</f>
        <v>68.641460000000009</v>
      </c>
      <c r="AS29" s="34">
        <f>'C'!AP1050/1000</f>
        <v>659.63836000000003</v>
      </c>
      <c r="AT29" s="34">
        <f>'C'!AQ1050/1000</f>
        <v>181.3896</v>
      </c>
      <c r="AU29" s="34">
        <f>'C'!AR1050/1000</f>
        <v>60.767240000000008</v>
      </c>
      <c r="AV29" s="34">
        <f>'C'!AS1050/1000</f>
        <v>0</v>
      </c>
      <c r="AW29" s="34">
        <f>'C'!AT1050/1000</f>
        <v>0</v>
      </c>
      <c r="AX29" s="34">
        <f>'C'!AU1050/1000</f>
        <v>0</v>
      </c>
      <c r="AY29" s="34">
        <f>'C'!AV1050/1000</f>
        <v>0</v>
      </c>
      <c r="AZ29" s="34">
        <f>'C'!AW1050/1000</f>
        <v>0</v>
      </c>
      <c r="BA29" s="34">
        <f>'C'!AX1050/1000</f>
        <v>0</v>
      </c>
      <c r="BB29" s="34">
        <f>'C'!AY1050/1000</f>
        <v>0</v>
      </c>
      <c r="BC29" s="34">
        <f>'C'!AZ1050/1000</f>
        <v>0</v>
      </c>
      <c r="BD29" s="34">
        <f>'C'!BA1050/1000</f>
        <v>0</v>
      </c>
      <c r="BE29" s="34">
        <f>'C'!BB1050/1000</f>
        <v>0</v>
      </c>
      <c r="BG29" s="26">
        <f t="shared" si="60"/>
        <v>107271.93688999995</v>
      </c>
    </row>
    <row r="30" spans="2:60">
      <c r="B30" s="54"/>
      <c r="C30" s="31" t="s">
        <v>75</v>
      </c>
      <c r="D30" s="32">
        <f t="shared" si="0"/>
        <v>3760.7322100000001</v>
      </c>
      <c r="E30" s="27"/>
      <c r="F30" s="33">
        <f>('C'!G1051+'C'!H1051+'C'!I1051+'C'!J1051+'C'!K1051+'C'!L1051+'C'!M1051)/1000</f>
        <v>3511.4309500000008</v>
      </c>
      <c r="G30" s="33">
        <f t="shared" si="58"/>
        <v>249.30125999999927</v>
      </c>
      <c r="H30" s="34">
        <f t="shared" si="59"/>
        <v>3760.7322100000001</v>
      </c>
      <c r="I30" s="23"/>
      <c r="J30" s="34">
        <f>'C'!G1051/1000</f>
        <v>3348.1485100000004</v>
      </c>
      <c r="K30" s="34">
        <f>'C'!H1051/1000</f>
        <v>0</v>
      </c>
      <c r="L30" s="34">
        <f>'C'!I1051/1000</f>
        <v>0</v>
      </c>
      <c r="M30" s="34">
        <f>'C'!J1051/1000</f>
        <v>1.9769300000000001</v>
      </c>
      <c r="N30" s="34">
        <f>'C'!K1051/1000</f>
        <v>27.676970000000001</v>
      </c>
      <c r="O30" s="34">
        <f>'C'!L1051/1000</f>
        <v>66.102679999999992</v>
      </c>
      <c r="P30" s="34">
        <f>'C'!M1051/1000</f>
        <v>67.525859999999994</v>
      </c>
      <c r="Q30" s="34">
        <f>'C'!N1051/1000</f>
        <v>52.211799999999997</v>
      </c>
      <c r="R30" s="34">
        <f>'C'!O1051/1000</f>
        <v>107.41793</v>
      </c>
      <c r="S30" s="34">
        <f>'C'!P1051/1000</f>
        <v>9.2206100000000006</v>
      </c>
      <c r="T30" s="34">
        <f>'C'!Q1051/1000</f>
        <v>9.6277299999999997</v>
      </c>
      <c r="U30" s="34">
        <f>'C'!R1051/1000</f>
        <v>10.25285</v>
      </c>
      <c r="V30" s="34">
        <f>'C'!S1051/1000</f>
        <v>10.21556</v>
      </c>
      <c r="W30" s="34">
        <f>'C'!T1051/1000</f>
        <v>10.014010000000001</v>
      </c>
      <c r="X30" s="34">
        <f>'C'!U1051/1000</f>
        <v>8.8551699999999993</v>
      </c>
      <c r="Y30" s="34">
        <f>'C'!V1051/1000</f>
        <v>8.8651400000000002</v>
      </c>
      <c r="Z30" s="34">
        <f>'C'!W1051/1000</f>
        <v>0.67037000000000002</v>
      </c>
      <c r="AA30" s="34">
        <f>'C'!X1051/1000</f>
        <v>0.80074999999999996</v>
      </c>
      <c r="AB30" s="34">
        <f>'C'!Y1051/1000</f>
        <v>4.9419999999999999E-2</v>
      </c>
      <c r="AC30" s="34">
        <f>'C'!Z1051/1000</f>
        <v>1.5355000000000001</v>
      </c>
      <c r="AD30" s="34">
        <f>'C'!AA1051/1000</f>
        <v>1.5355000000000001</v>
      </c>
      <c r="AE30" s="34">
        <f>'C'!AB1051/1000</f>
        <v>1.5355000000000001</v>
      </c>
      <c r="AF30" s="34">
        <f>'C'!AC1051/1000</f>
        <v>1.5355000000000001</v>
      </c>
      <c r="AG30" s="34">
        <f>'C'!AD1051/1000</f>
        <v>1.5355000000000001</v>
      </c>
      <c r="AH30" s="34">
        <f>'C'!AE1051/1000</f>
        <v>1.5355000000000001</v>
      </c>
      <c r="AI30" s="34">
        <f>'C'!AF1051/1000</f>
        <v>1.5355000000000001</v>
      </c>
      <c r="AJ30" s="34">
        <f>'C'!AG1051/1000</f>
        <v>1.5355000000000001</v>
      </c>
      <c r="AK30" s="34">
        <f>'C'!AH1051/1000</f>
        <v>1.4297800000000001</v>
      </c>
      <c r="AL30" s="34">
        <f>'C'!AI1051/1000</f>
        <v>0.79542999999999997</v>
      </c>
      <c r="AM30" s="34">
        <f>'C'!AJ1051/1000</f>
        <v>0.79542999999999997</v>
      </c>
      <c r="AN30" s="34">
        <f>'C'!AK1051/1000</f>
        <v>0.79542999999999997</v>
      </c>
      <c r="AO30" s="34">
        <f>'C'!AL1051/1000</f>
        <v>0.79542999999999997</v>
      </c>
      <c r="AP30" s="34">
        <f>'C'!AM1051/1000</f>
        <v>0.79542999999999997</v>
      </c>
      <c r="AQ30" s="34">
        <f>'C'!AN1051/1000</f>
        <v>0.79542999999999997</v>
      </c>
      <c r="AR30" s="34">
        <f>'C'!AO1051/1000</f>
        <v>0.79542999999999997</v>
      </c>
      <c r="AS30" s="34">
        <f>'C'!AP1051/1000</f>
        <v>0.79542999999999997</v>
      </c>
      <c r="AT30" s="34">
        <f>'C'!AQ1051/1000</f>
        <v>0.79542999999999997</v>
      </c>
      <c r="AU30" s="34">
        <f>'C'!AR1051/1000</f>
        <v>0.22727</v>
      </c>
      <c r="AV30" s="34">
        <f>'C'!AS1051/1000</f>
        <v>0</v>
      </c>
      <c r="AW30" s="34">
        <f>'C'!AT1051/1000</f>
        <v>0</v>
      </c>
      <c r="AX30" s="34">
        <f>'C'!AU1051/1000</f>
        <v>0</v>
      </c>
      <c r="AY30" s="34">
        <f>'C'!AV1051/1000</f>
        <v>0</v>
      </c>
      <c r="AZ30" s="34">
        <f>'C'!AW1051/1000</f>
        <v>0</v>
      </c>
      <c r="BA30" s="34">
        <f>'C'!AX1051/1000</f>
        <v>0</v>
      </c>
      <c r="BB30" s="34">
        <f>'C'!AY1051/1000</f>
        <v>0</v>
      </c>
      <c r="BC30" s="34">
        <f>'C'!AZ1051/1000</f>
        <v>0</v>
      </c>
      <c r="BD30" s="34">
        <f>'C'!BA1051/1000</f>
        <v>0</v>
      </c>
      <c r="BE30" s="34">
        <f>'C'!BB1051/1000</f>
        <v>0</v>
      </c>
      <c r="BG30" s="26">
        <f t="shared" si="60"/>
        <v>3760.7322100000001</v>
      </c>
    </row>
    <row r="31" spans="2:60">
      <c r="B31" s="54"/>
      <c r="C31" s="31" t="s">
        <v>76</v>
      </c>
      <c r="D31" s="32">
        <f t="shared" si="0"/>
        <v>1575.4392600000006</v>
      </c>
      <c r="E31" s="27"/>
      <c r="F31" s="33">
        <f>('C'!G1052+'C'!H1052+'C'!I1052+'C'!J1052+'C'!K1052+'C'!L1052+'C'!M1052)/1000</f>
        <v>1038.6292799999999</v>
      </c>
      <c r="G31" s="33">
        <f t="shared" si="58"/>
        <v>536.80998000000068</v>
      </c>
      <c r="H31" s="34">
        <f t="shared" si="59"/>
        <v>1575.4392600000006</v>
      </c>
      <c r="I31" s="23"/>
      <c r="J31" s="34">
        <f>'C'!G1052/1000</f>
        <v>805.04035999999996</v>
      </c>
      <c r="K31" s="34">
        <f>'C'!H1052/1000</f>
        <v>29.493819999999999</v>
      </c>
      <c r="L31" s="34">
        <f>'C'!I1052/1000</f>
        <v>28.181750000000001</v>
      </c>
      <c r="M31" s="34">
        <f>'C'!J1052/1000</f>
        <v>30.679579999999998</v>
      </c>
      <c r="N31" s="34">
        <f>'C'!K1052/1000</f>
        <v>39.218150000000001</v>
      </c>
      <c r="O31" s="34">
        <f>'C'!L1052/1000</f>
        <v>49.38391</v>
      </c>
      <c r="P31" s="34">
        <f>'C'!M1052/1000</f>
        <v>56.631709999999998</v>
      </c>
      <c r="Q31" s="34">
        <f>'C'!N1052/1000</f>
        <v>54.380919999999996</v>
      </c>
      <c r="R31" s="34">
        <f>'C'!O1052/1000</f>
        <v>-134.57638999999998</v>
      </c>
      <c r="S31" s="34">
        <f>'C'!P1052/1000</f>
        <v>24.14629</v>
      </c>
      <c r="T31" s="34">
        <f>'C'!Q1052/1000</f>
        <v>28.14518</v>
      </c>
      <c r="U31" s="34">
        <f>'C'!R1052/1000</f>
        <v>40.320589999999996</v>
      </c>
      <c r="V31" s="34">
        <f>'C'!S1052/1000</f>
        <v>34.149279999999997</v>
      </c>
      <c r="W31" s="34">
        <f>'C'!T1052/1000</f>
        <v>36.839390000000002</v>
      </c>
      <c r="X31" s="34">
        <f>'C'!U1052/1000</f>
        <v>30.474919999999997</v>
      </c>
      <c r="Y31" s="34">
        <f>'C'!V1052/1000</f>
        <v>28.856279999999998</v>
      </c>
      <c r="Z31" s="34">
        <f>'C'!W1052/1000</f>
        <v>21.009190000000004</v>
      </c>
      <c r="AA31" s="34">
        <f>'C'!X1052/1000</f>
        <v>24.174119999999998</v>
      </c>
      <c r="AB31" s="34">
        <f>'C'!Y1052/1000</f>
        <v>2.3320500000000002</v>
      </c>
      <c r="AC31" s="34">
        <f>'C'!Z1052/1000</f>
        <v>22.872810000000001</v>
      </c>
      <c r="AD31" s="34">
        <f>'C'!AA1052/1000</f>
        <v>22.845170000000003</v>
      </c>
      <c r="AE31" s="34">
        <f>'C'!AB1052/1000</f>
        <v>21.723269999999999</v>
      </c>
      <c r="AF31" s="34">
        <f>'C'!AC1052/1000</f>
        <v>21.092680000000001</v>
      </c>
      <c r="AG31" s="34">
        <f>'C'!AD1052/1000</f>
        <v>21.162310000000002</v>
      </c>
      <c r="AH31" s="34">
        <f>'C'!AE1052/1000</f>
        <v>20.949540000000002</v>
      </c>
      <c r="AI31" s="34">
        <f>'C'!AF1052/1000</f>
        <v>20.949540000000002</v>
      </c>
      <c r="AJ31" s="34">
        <f>'C'!AG1052/1000</f>
        <v>20.728480000000001</v>
      </c>
      <c r="AK31" s="34">
        <f>'C'!AH1052/1000</f>
        <v>20.065270000000002</v>
      </c>
      <c r="AL31" s="34">
        <f>'C'!AI1052/1000</f>
        <v>25.065270000000002</v>
      </c>
      <c r="AM31" s="34">
        <f>'C'!AJ1052/1000</f>
        <v>26.307110000000002</v>
      </c>
      <c r="AN31" s="34">
        <f>'C'!AK1052/1000</f>
        <v>21.885750000000002</v>
      </c>
      <c r="AO31" s="34">
        <f>'C'!AL1052/1000</f>
        <v>15.474770000000001</v>
      </c>
      <c r="AP31" s="34">
        <f>'C'!AM1052/1000</f>
        <v>14.14836</v>
      </c>
      <c r="AQ31" s="34">
        <f>'C'!AN1052/1000</f>
        <v>9.7270000000000003</v>
      </c>
      <c r="AR31" s="34">
        <f>'C'!AO1052/1000</f>
        <v>8.8427299999999995</v>
      </c>
      <c r="AS31" s="34">
        <f>'C'!AP1052/1000</f>
        <v>8.8427299999999995</v>
      </c>
      <c r="AT31" s="34">
        <f>'C'!AQ1052/1000</f>
        <v>8.8427299999999995</v>
      </c>
      <c r="AU31" s="34">
        <f>'C'!AR1052/1000</f>
        <v>8.8427299999999995</v>
      </c>
      <c r="AV31" s="34">
        <f>'C'!AS1052/1000</f>
        <v>5.74777</v>
      </c>
      <c r="AW31" s="34">
        <f>'C'!AT1052/1000</f>
        <v>0.44213999999999998</v>
      </c>
      <c r="AX31" s="34">
        <f>'C'!AU1052/1000</f>
        <v>0</v>
      </c>
      <c r="AY31" s="34">
        <f>'C'!AV1052/1000</f>
        <v>0</v>
      </c>
      <c r="AZ31" s="34">
        <f>'C'!AW1052/1000</f>
        <v>0</v>
      </c>
      <c r="BA31" s="34">
        <f>'C'!AX1052/1000</f>
        <v>0</v>
      </c>
      <c r="BB31" s="34">
        <f>'C'!AY1052/1000</f>
        <v>0</v>
      </c>
      <c r="BC31" s="34">
        <f>'C'!AZ1052/1000</f>
        <v>0</v>
      </c>
      <c r="BD31" s="34">
        <f>'C'!BA1052/1000</f>
        <v>0</v>
      </c>
      <c r="BE31" s="34">
        <f>'C'!BB1052/1000</f>
        <v>0</v>
      </c>
      <c r="BG31" s="26">
        <f t="shared" si="60"/>
        <v>1575.4392600000006</v>
      </c>
    </row>
    <row r="32" spans="2:60">
      <c r="B32" s="52"/>
      <c r="D32" s="37">
        <f>SUM(D25:D31)</f>
        <v>202033.06446999992</v>
      </c>
      <c r="E32" s="27"/>
      <c r="F32" s="37">
        <f>SUM(F25:F31)</f>
        <v>116181.38612999996</v>
      </c>
      <c r="G32" s="37">
        <f t="shared" ref="G32" si="61">SUM(G25:G31)</f>
        <v>85851.678339999955</v>
      </c>
      <c r="H32" s="37">
        <f t="shared" ref="H32" si="62">SUM(H25:H31)</f>
        <v>202033.06446999992</v>
      </c>
      <c r="I32" s="23"/>
      <c r="J32" s="37">
        <f t="shared" ref="J32" si="63">SUM(J25:J31)</f>
        <v>99993.037429999982</v>
      </c>
      <c r="K32" s="37">
        <f t="shared" ref="K32" si="64">SUM(K25:K31)</f>
        <v>2500.1339700000003</v>
      </c>
      <c r="L32" s="37">
        <f t="shared" ref="L32" si="65">SUM(L25:L31)</f>
        <v>2558.9511200000002</v>
      </c>
      <c r="M32" s="37">
        <f t="shared" ref="M32" si="66">SUM(M25:M31)</f>
        <v>2380.1830099999997</v>
      </c>
      <c r="N32" s="37">
        <f t="shared" ref="N32" si="67">SUM(N25:N31)</f>
        <v>2271.8356700000004</v>
      </c>
      <c r="O32" s="37">
        <f t="shared" ref="O32" si="68">SUM(O25:O31)</f>
        <v>2721.2884799999997</v>
      </c>
      <c r="P32" s="37">
        <f t="shared" ref="P32" si="69">SUM(P25:P31)</f>
        <v>3755.9564500000001</v>
      </c>
      <c r="Q32" s="37">
        <f t="shared" ref="Q32" si="70">SUM(Q25:Q31)</f>
        <v>4031.0218399999999</v>
      </c>
      <c r="R32" s="37">
        <f t="shared" ref="R32" si="71">SUM(R25:R31)</f>
        <v>1232.1010199999989</v>
      </c>
      <c r="S32" s="37">
        <f t="shared" ref="S32" si="72">SUM(S25:S31)</f>
        <v>3230.7598899999994</v>
      </c>
      <c r="T32" s="37">
        <f t="shared" ref="T32" si="73">SUM(T25:T31)</f>
        <v>4279.7031800000004</v>
      </c>
      <c r="U32" s="37">
        <f t="shared" ref="U32" si="74">SUM(U25:U31)</f>
        <v>5521.9350599999998</v>
      </c>
      <c r="V32" s="37">
        <f t="shared" ref="V32" si="75">SUM(V25:V31)</f>
        <v>5540.8920999999991</v>
      </c>
      <c r="W32" s="37">
        <f t="shared" ref="W32" si="76">SUM(W25:W31)</f>
        <v>5420.1742199999999</v>
      </c>
      <c r="X32" s="37">
        <f t="shared" ref="X32" si="77">SUM(X25:X31)</f>
        <v>5194.7136799999989</v>
      </c>
      <c r="Y32" s="37">
        <f t="shared" ref="Y32" si="78">SUM(Y25:Y31)</f>
        <v>5580.5199400000001</v>
      </c>
      <c r="Z32" s="37">
        <f t="shared" ref="Z32" si="79">SUM(Z25:Z31)</f>
        <v>5345.9933299999984</v>
      </c>
      <c r="AA32" s="37">
        <f t="shared" ref="AA32" si="80">SUM(AA25:AA31)</f>
        <v>3395.8737200000005</v>
      </c>
      <c r="AB32" s="37">
        <f t="shared" ref="AB32" si="81">SUM(AB25:AB31)</f>
        <v>2792.34094</v>
      </c>
      <c r="AC32" s="37">
        <f t="shared" ref="AC32" si="82">SUM(AC25:AC31)</f>
        <v>2127.5695999999998</v>
      </c>
      <c r="AD32" s="37">
        <f t="shared" ref="AD32" si="83">SUM(AD25:AD31)</f>
        <v>3589.7423499999995</v>
      </c>
      <c r="AE32" s="37">
        <f t="shared" ref="AE32" si="84">SUM(AE25:AE31)</f>
        <v>3408.15407</v>
      </c>
      <c r="AF32" s="37">
        <f t="shared" ref="AF32" si="85">SUM(AF25:AF31)</f>
        <v>3032.8801199999998</v>
      </c>
      <c r="AG32" s="37">
        <f t="shared" ref="AG32" si="86">SUM(AG25:AG31)</f>
        <v>3105.8193300000003</v>
      </c>
      <c r="AH32" s="37">
        <f t="shared" ref="AH32" si="87">SUM(AH25:AH31)</f>
        <v>2851.7237</v>
      </c>
      <c r="AI32" s="37">
        <f t="shared" ref="AI32" si="88">SUM(AI25:AI31)</f>
        <v>2859.04349</v>
      </c>
      <c r="AJ32" s="37">
        <f t="shared" ref="AJ32" si="89">SUM(AJ25:AJ31)</f>
        <v>2878.0872899999999</v>
      </c>
      <c r="AK32" s="37">
        <f t="shared" ref="AK32" si="90">SUM(AK25:AK31)</f>
        <v>3106.1987399999998</v>
      </c>
      <c r="AL32" s="37">
        <f t="shared" ref="AL32" si="91">SUM(AL25:AL31)</f>
        <v>2259.9895100000003</v>
      </c>
      <c r="AM32" s="37">
        <f t="shared" ref="AM32" si="92">SUM(AM25:AM31)</f>
        <v>762.4004900000001</v>
      </c>
      <c r="AN32" s="37">
        <f t="shared" ref="AN32" si="93">SUM(AN25:AN31)</f>
        <v>740.08617000000004</v>
      </c>
      <c r="AO32" s="37">
        <f t="shared" ref="AO32" si="94">SUM(AO25:AO31)</f>
        <v>816.64291000000003</v>
      </c>
      <c r="AP32" s="37">
        <f t="shared" ref="AP32" si="95">SUM(AP25:AP31)</f>
        <v>615.20722000000001</v>
      </c>
      <c r="AQ32" s="37">
        <f t="shared" ref="AQ32" si="96">SUM(AQ25:AQ31)</f>
        <v>359.62094999999999</v>
      </c>
      <c r="AR32" s="37">
        <f t="shared" ref="AR32" si="97">SUM(AR25:AR31)</f>
        <v>309.73668000000004</v>
      </c>
      <c r="AS32" s="37">
        <f t="shared" ref="AS32" si="98">SUM(AS25:AS31)</f>
        <v>878.73357999999996</v>
      </c>
      <c r="AT32" s="37">
        <f t="shared" ref="AT32" si="99">SUM(AT25:AT31)</f>
        <v>402.48482000000007</v>
      </c>
      <c r="AU32" s="37">
        <f t="shared" ref="AU32" si="100">SUM(AU25:AU31)</f>
        <v>157.02187000000001</v>
      </c>
      <c r="AV32" s="37">
        <f t="shared" ref="AV32" si="101">SUM(AV25:AV31)</f>
        <v>5.74777</v>
      </c>
      <c r="AW32" s="37">
        <f t="shared" ref="AW32" si="102">SUM(AW25:AW31)</f>
        <v>0.44213999999999998</v>
      </c>
      <c r="AX32" s="37">
        <f t="shared" ref="AX32" si="103">SUM(AX25:AX31)</f>
        <v>0</v>
      </c>
      <c r="AY32" s="37">
        <f t="shared" ref="AY32" si="104">SUM(AY25:AY31)</f>
        <v>6.1055400000000004</v>
      </c>
      <c r="AZ32" s="37">
        <f t="shared" ref="AZ32" si="105">SUM(AZ25:AZ31)</f>
        <v>6.1055400000000004</v>
      </c>
      <c r="BA32" s="37">
        <f t="shared" ref="BA32" si="106">SUM(BA25:BA31)</f>
        <v>6.1055400000000004</v>
      </c>
      <c r="BB32" s="37">
        <f t="shared" ref="BB32" si="107">SUM(BB25:BB31)</f>
        <v>0</v>
      </c>
      <c r="BC32" s="37">
        <f t="shared" ref="BC32" si="108">SUM(BC25:BC31)</f>
        <v>0</v>
      </c>
      <c r="BD32" s="37">
        <f t="shared" ref="BD32" si="109">SUM(BD25:BD31)</f>
        <v>0</v>
      </c>
      <c r="BE32" s="37">
        <f t="shared" ref="BE32" si="110">SUM(BE25:BE31)</f>
        <v>0</v>
      </c>
      <c r="BG32" s="26">
        <f t="shared" si="60"/>
        <v>202033.06446999987</v>
      </c>
      <c r="BH32" s="27">
        <f>BG32-SUM(BG25:BG31)</f>
        <v>0</v>
      </c>
    </row>
    <row r="33" spans="2:60">
      <c r="C33" s="45" t="s">
        <v>81</v>
      </c>
      <c r="I33" s="23"/>
    </row>
    <row r="34" spans="2:60">
      <c r="B34" s="54" t="s">
        <v>82</v>
      </c>
      <c r="C34" s="31" t="s">
        <v>70</v>
      </c>
      <c r="D34" s="32">
        <f t="shared" si="0"/>
        <v>9066.450610000009</v>
      </c>
      <c r="E34" s="27"/>
      <c r="F34" s="33">
        <f>(D!G411+D!H411+D!I411+D!J411+D!K411+D!L411+D!M411)/1000</f>
        <v>5585.7872699999998</v>
      </c>
      <c r="G34" s="33">
        <f>SUM(J34:BE34)-F34</f>
        <v>3480.6633400000092</v>
      </c>
      <c r="H34" s="34">
        <f>F34+G34</f>
        <v>9066.450610000009</v>
      </c>
      <c r="I34" s="23"/>
      <c r="J34" s="34">
        <f>D!G411/1000</f>
        <v>4575.9222699999991</v>
      </c>
      <c r="K34" s="34">
        <f>D!H411/1000</f>
        <v>162.08000000000001</v>
      </c>
      <c r="L34" s="34">
        <f>D!I411/1000</f>
        <v>165.69499999999999</v>
      </c>
      <c r="M34" s="34">
        <f>D!J411/1000</f>
        <v>167.505</v>
      </c>
      <c r="N34" s="34">
        <f>D!K411/1000</f>
        <v>170.94499999999999</v>
      </c>
      <c r="O34" s="34">
        <f>D!L411/1000</f>
        <v>170.94499999999999</v>
      </c>
      <c r="P34" s="34">
        <f>D!M411/1000</f>
        <v>172.69499999999999</v>
      </c>
      <c r="Q34" s="34">
        <f>D!N411/1000</f>
        <v>172.69499999999999</v>
      </c>
      <c r="R34" s="34">
        <f>D!O411/1000</f>
        <v>132.72307999999998</v>
      </c>
      <c r="S34" s="34">
        <f>D!P411/1000</f>
        <v>179.47173000000001</v>
      </c>
      <c r="T34" s="34">
        <f>D!Q411/1000</f>
        <v>168.12064000000001</v>
      </c>
      <c r="U34" s="34">
        <f>D!R411/1000</f>
        <v>168.12064000000001</v>
      </c>
      <c r="V34" s="34">
        <f>D!S411/1000</f>
        <v>168.12064000000001</v>
      </c>
      <c r="W34" s="34">
        <f>D!T411/1000</f>
        <v>169.73563000000001</v>
      </c>
      <c r="X34" s="34">
        <f>D!U411/1000</f>
        <v>169.73563000000001</v>
      </c>
      <c r="Y34" s="34">
        <f>D!V411/1000</f>
        <v>160.09182999999999</v>
      </c>
      <c r="Z34" s="34">
        <f>D!W411/1000</f>
        <v>157.25406000000001</v>
      </c>
      <c r="AA34" s="34">
        <f>D!X411/1000</f>
        <v>153.1935</v>
      </c>
      <c r="AB34" s="34">
        <f>D!Y411/1000</f>
        <v>153.1935</v>
      </c>
      <c r="AC34" s="34">
        <f>D!Z411/1000</f>
        <v>143.45741000000001</v>
      </c>
      <c r="AD34" s="34">
        <f>D!AA411/1000</f>
        <v>143.45741000000001</v>
      </c>
      <c r="AE34" s="34">
        <f>D!AB411/1000</f>
        <v>184.22608000000002</v>
      </c>
      <c r="AF34" s="34">
        <f>D!AC411/1000</f>
        <v>178.55053999999998</v>
      </c>
      <c r="AG34" s="34">
        <f>D!AD411/1000</f>
        <v>160.13963000000001</v>
      </c>
      <c r="AH34" s="34">
        <f>D!AE411/1000</f>
        <v>150.58810999999997</v>
      </c>
      <c r="AI34" s="34">
        <f>D!AF411/1000</f>
        <v>129.50093000000001</v>
      </c>
      <c r="AJ34" s="34">
        <f>D!AG411/1000</f>
        <v>105.36834</v>
      </c>
      <c r="AK34" s="34">
        <f>D!AH411/1000</f>
        <v>53.479300000000002</v>
      </c>
      <c r="AL34" s="34">
        <f>D!AI411/1000</f>
        <v>47.803760000000004</v>
      </c>
      <c r="AM34" s="34">
        <f>D!AJ411/1000</f>
        <v>47.803760000000004</v>
      </c>
      <c r="AN34" s="34">
        <f>D!AK411/1000</f>
        <v>47.803760000000004</v>
      </c>
      <c r="AO34" s="34">
        <f>D!AL411/1000</f>
        <v>31.884550000000001</v>
      </c>
      <c r="AP34" s="34">
        <f>D!AM411/1000</f>
        <v>22.240740000000002</v>
      </c>
      <c r="AQ34" s="34">
        <f>D!AN411/1000</f>
        <v>15.18092</v>
      </c>
      <c r="AR34" s="34">
        <f>D!AO411/1000</f>
        <v>15.18092</v>
      </c>
      <c r="AS34" s="34">
        <f>D!AP411/1000</f>
        <v>15.18092</v>
      </c>
      <c r="AT34" s="34">
        <f>D!AQ411/1000</f>
        <v>11.120370000000001</v>
      </c>
      <c r="AU34" s="34">
        <f>D!AR411/1000</f>
        <v>11.120370000000001</v>
      </c>
      <c r="AV34" s="34">
        <f>D!AS411/1000</f>
        <v>7.0598199999999993</v>
      </c>
      <c r="AW34" s="34">
        <f>D!AT411/1000</f>
        <v>7.0598199999999993</v>
      </c>
      <c r="AX34" s="34">
        <f>D!AU411/1000</f>
        <v>0</v>
      </c>
      <c r="AY34" s="34">
        <f>D!AV411/1000</f>
        <v>0</v>
      </c>
      <c r="AZ34" s="34">
        <f>D!AW411/1000</f>
        <v>0</v>
      </c>
      <c r="BA34" s="34">
        <f>D!AX411/1000</f>
        <v>0</v>
      </c>
      <c r="BB34" s="34">
        <f>D!AY411/1000</f>
        <v>0</v>
      </c>
      <c r="BC34" s="34">
        <f>D!AZ411/1000</f>
        <v>0</v>
      </c>
      <c r="BD34" s="34">
        <f>D!BA411/1000</f>
        <v>0</v>
      </c>
      <c r="BE34" s="34">
        <f>D!BB411/1000</f>
        <v>0</v>
      </c>
      <c r="BG34" s="26">
        <f>SUM(J34:BE34)</f>
        <v>9066.450610000009</v>
      </c>
    </row>
    <row r="35" spans="2:60">
      <c r="B35" s="54"/>
      <c r="C35" s="31" t="s">
        <v>71</v>
      </c>
      <c r="D35" s="32">
        <f t="shared" si="0"/>
        <v>22309.736830000002</v>
      </c>
      <c r="E35" s="27"/>
      <c r="F35" s="33">
        <f>(D!G412+D!H412+D!I412+D!J412+D!K412+D!L412+D!M412)/1000</f>
        <v>12121.347969999997</v>
      </c>
      <c r="G35" s="33">
        <f t="shared" ref="G35:G40" si="111">SUM(J35:BE35)-F35</f>
        <v>10188.388860000005</v>
      </c>
      <c r="H35" s="34">
        <f t="shared" ref="H35:H40" si="112">F35+G35</f>
        <v>22309.736830000002</v>
      </c>
      <c r="I35" s="23"/>
      <c r="J35" s="34">
        <f>D!G412/1000</f>
        <v>8970.6016199999976</v>
      </c>
      <c r="K35" s="34">
        <f>D!H412/1000</f>
        <v>488.77213999999998</v>
      </c>
      <c r="L35" s="34">
        <f>D!I412/1000</f>
        <v>646.76674000000003</v>
      </c>
      <c r="M35" s="34">
        <f>D!J412/1000</f>
        <v>589.00617999999997</v>
      </c>
      <c r="N35" s="34">
        <f>D!K412/1000</f>
        <v>482.45880999999997</v>
      </c>
      <c r="O35" s="34">
        <f>D!L412/1000</f>
        <v>359.71529000000004</v>
      </c>
      <c r="P35" s="34">
        <f>D!M412/1000</f>
        <v>584.02718999999979</v>
      </c>
      <c r="Q35" s="34">
        <f>D!N412/1000</f>
        <v>563.49890000000005</v>
      </c>
      <c r="R35" s="34">
        <f>D!O412/1000</f>
        <v>873.50155000000007</v>
      </c>
      <c r="S35" s="34">
        <f>D!P412/1000</f>
        <v>876.15706000000023</v>
      </c>
      <c r="T35" s="34">
        <f>D!Q412/1000</f>
        <v>839.11060000000009</v>
      </c>
      <c r="U35" s="34">
        <f>D!R412/1000</f>
        <v>592.30880000000013</v>
      </c>
      <c r="V35" s="34">
        <f>D!S412/1000</f>
        <v>976.60088000000007</v>
      </c>
      <c r="W35" s="34">
        <f>D!T412/1000</f>
        <v>925.55073000000004</v>
      </c>
      <c r="X35" s="34">
        <f>D!U412/1000</f>
        <v>618.46706000000006</v>
      </c>
      <c r="Y35" s="34">
        <f>D!V412/1000</f>
        <v>636.73551999999995</v>
      </c>
      <c r="Z35" s="34">
        <f>D!W412/1000</f>
        <v>574.74128000000007</v>
      </c>
      <c r="AA35" s="34">
        <f>D!X412/1000</f>
        <v>405.03305999999998</v>
      </c>
      <c r="AB35" s="34">
        <f>D!Y412/1000</f>
        <v>262.42020999999994</v>
      </c>
      <c r="AC35" s="34">
        <f>D!Z412/1000</f>
        <v>254.06965999999997</v>
      </c>
      <c r="AD35" s="34">
        <f>D!AA412/1000</f>
        <v>198.59375999999997</v>
      </c>
      <c r="AE35" s="34">
        <f>D!AB412/1000</f>
        <v>163.15504000000001</v>
      </c>
      <c r="AF35" s="34">
        <f>D!AC412/1000</f>
        <v>187.81542999999999</v>
      </c>
      <c r="AG35" s="34">
        <f>D!AD412/1000</f>
        <v>154.06882000000002</v>
      </c>
      <c r="AH35" s="34">
        <f>D!AE412/1000</f>
        <v>153.74881999999999</v>
      </c>
      <c r="AI35" s="34">
        <f>D!AF412/1000</f>
        <v>137.00848000000002</v>
      </c>
      <c r="AJ35" s="34">
        <f>D!AG412/1000</f>
        <v>132.12460000000002</v>
      </c>
      <c r="AK35" s="34">
        <f>D!AH412/1000</f>
        <v>122.27460000000001</v>
      </c>
      <c r="AL35" s="34">
        <f>D!AI412/1000</f>
        <v>94.696399999999997</v>
      </c>
      <c r="AM35" s="34">
        <f>D!AJ412/1000</f>
        <v>63.129199999999997</v>
      </c>
      <c r="AN35" s="34">
        <f>D!AK412/1000</f>
        <v>63.129199999999997</v>
      </c>
      <c r="AO35" s="34">
        <f>D!AL412/1000</f>
        <v>58.3292</v>
      </c>
      <c r="AP35" s="34">
        <f>D!AM412/1000</f>
        <v>54.44</v>
      </c>
      <c r="AQ35" s="34">
        <f>D!AN412/1000</f>
        <v>54.44</v>
      </c>
      <c r="AR35" s="34">
        <f>D!AO412/1000</f>
        <v>51.08</v>
      </c>
      <c r="AS35" s="34">
        <f>D!AP412/1000</f>
        <v>51.08</v>
      </c>
      <c r="AT35" s="34">
        <f>D!AQ412/1000</f>
        <v>51.08</v>
      </c>
      <c r="AU35" s="34">
        <f>D!AR412/1000</f>
        <v>0</v>
      </c>
      <c r="AV35" s="34">
        <f>D!AS412/1000</f>
        <v>0</v>
      </c>
      <c r="AW35" s="34">
        <f>D!AT412/1000</f>
        <v>0</v>
      </c>
      <c r="AX35" s="34">
        <f>D!AU412/1000</f>
        <v>0</v>
      </c>
      <c r="AY35" s="34">
        <f>D!AV412/1000</f>
        <v>0</v>
      </c>
      <c r="AZ35" s="34">
        <f>D!AW412/1000</f>
        <v>0</v>
      </c>
      <c r="BA35" s="34">
        <f>D!AX412/1000</f>
        <v>0</v>
      </c>
      <c r="BB35" s="34">
        <f>D!AY412/1000</f>
        <v>0</v>
      </c>
      <c r="BC35" s="34">
        <f>D!AZ412/1000</f>
        <v>0</v>
      </c>
      <c r="BD35" s="34">
        <f>D!BA412/1000</f>
        <v>0</v>
      </c>
      <c r="BE35" s="34">
        <f>D!BB412/1000</f>
        <v>0</v>
      </c>
      <c r="BG35" s="26">
        <f t="shared" ref="BG35:BG41" si="113">SUM(J35:BE35)</f>
        <v>22309.736830000002</v>
      </c>
    </row>
    <row r="36" spans="2:60">
      <c r="B36" s="54"/>
      <c r="C36" s="31" t="s">
        <v>72</v>
      </c>
      <c r="D36" s="32">
        <f t="shared" si="0"/>
        <v>7460.9296699999968</v>
      </c>
      <c r="E36" s="27"/>
      <c r="F36" s="33">
        <f>(D!G413+D!H413+D!I413+D!J413+D!K413+D!L413+D!M413)/1000</f>
        <v>4952.7169300000005</v>
      </c>
      <c r="G36" s="33">
        <f t="shared" si="111"/>
        <v>2508.2127399999963</v>
      </c>
      <c r="H36" s="34">
        <f t="shared" si="112"/>
        <v>7460.9296699999968</v>
      </c>
      <c r="I36" s="23"/>
      <c r="J36" s="34">
        <f>D!G413/1000</f>
        <v>3883.2574699999996</v>
      </c>
      <c r="K36" s="34">
        <f>D!H413/1000</f>
        <v>178.62673999999996</v>
      </c>
      <c r="L36" s="34">
        <f>D!I413/1000</f>
        <v>219.15996999999996</v>
      </c>
      <c r="M36" s="34">
        <f>D!J413/1000</f>
        <v>186.39044999999999</v>
      </c>
      <c r="N36" s="34">
        <f>D!K413/1000</f>
        <v>169.89828</v>
      </c>
      <c r="O36" s="34">
        <f>D!L413/1000</f>
        <v>126.07333</v>
      </c>
      <c r="P36" s="34">
        <f>D!M413/1000</f>
        <v>189.31068999999999</v>
      </c>
      <c r="Q36" s="34">
        <f>D!N413/1000</f>
        <v>164.89446000000001</v>
      </c>
      <c r="R36" s="34">
        <f>D!O413/1000</f>
        <v>765.0541199999999</v>
      </c>
      <c r="S36" s="34">
        <f>D!P413/1000</f>
        <v>277.74385000000001</v>
      </c>
      <c r="T36" s="34">
        <f>D!Q413/1000</f>
        <v>186.42106000000007</v>
      </c>
      <c r="U36" s="34">
        <f>D!R413/1000</f>
        <v>120.62784000000001</v>
      </c>
      <c r="V36" s="34">
        <f>D!S413/1000</f>
        <v>134.11931000000001</v>
      </c>
      <c r="W36" s="34">
        <f>D!T413/1000</f>
        <v>110.47370000000001</v>
      </c>
      <c r="X36" s="34">
        <f>D!U413/1000</f>
        <v>92.00142000000001</v>
      </c>
      <c r="Y36" s="34">
        <f>D!V413/1000</f>
        <v>76.248639999999995</v>
      </c>
      <c r="Z36" s="34">
        <f>D!W413/1000</f>
        <v>74.958970000000008</v>
      </c>
      <c r="AA36" s="34">
        <f>D!X413/1000</f>
        <v>62.922440000000002</v>
      </c>
      <c r="AB36" s="34">
        <f>D!Y413/1000</f>
        <v>54.155979999999992</v>
      </c>
      <c r="AC36" s="34">
        <f>D!Z413/1000</f>
        <v>54.948420000000006</v>
      </c>
      <c r="AD36" s="34">
        <f>D!AA413/1000</f>
        <v>52.589190000000002</v>
      </c>
      <c r="AE36" s="34">
        <f>D!AB413/1000</f>
        <v>38.505720000000004</v>
      </c>
      <c r="AF36" s="34">
        <f>D!AC413/1000</f>
        <v>39.65482999999999</v>
      </c>
      <c r="AG36" s="34">
        <f>D!AD413/1000</f>
        <v>35.05368</v>
      </c>
      <c r="AH36" s="34">
        <f>D!AE413/1000</f>
        <v>26.300560000000001</v>
      </c>
      <c r="AI36" s="34">
        <f>D!AF413/1000</f>
        <v>23.289750000000002</v>
      </c>
      <c r="AJ36" s="34">
        <f>D!AG413/1000</f>
        <v>22.781320000000001</v>
      </c>
      <c r="AK36" s="34">
        <f>D!AH413/1000</f>
        <v>18.090119999999999</v>
      </c>
      <c r="AL36" s="34">
        <f>D!AI413/1000</f>
        <v>15.394019999999999</v>
      </c>
      <c r="AM36" s="34">
        <f>D!AJ413/1000</f>
        <v>10.53734</v>
      </c>
      <c r="AN36" s="34">
        <f>D!AK413/1000</f>
        <v>8.6402100000000015</v>
      </c>
      <c r="AO36" s="34">
        <f>D!AL413/1000</f>
        <v>8.0474100000000011</v>
      </c>
      <c r="AP36" s="34">
        <f>D!AM413/1000</f>
        <v>7.3451599999999999</v>
      </c>
      <c r="AQ36" s="34">
        <f>D!AN413/1000</f>
        <v>7.3451599999999999</v>
      </c>
      <c r="AR36" s="34">
        <f>D!AO413/1000</f>
        <v>6.8682700000000008</v>
      </c>
      <c r="AS36" s="34">
        <f>D!AP413/1000</f>
        <v>6.8682700000000008</v>
      </c>
      <c r="AT36" s="34">
        <f>D!AQ413/1000</f>
        <v>6.3315200000000003</v>
      </c>
      <c r="AU36" s="34">
        <f>D!AR413/1000</f>
        <v>0</v>
      </c>
      <c r="AV36" s="34">
        <f>D!AS413/1000</f>
        <v>0</v>
      </c>
      <c r="AW36" s="34">
        <f>D!AT413/1000</f>
        <v>0</v>
      </c>
      <c r="AX36" s="34">
        <f>D!AU413/1000</f>
        <v>0</v>
      </c>
      <c r="AY36" s="34">
        <f>D!AV413/1000</f>
        <v>0</v>
      </c>
      <c r="AZ36" s="34">
        <f>D!AW413/1000</f>
        <v>0</v>
      </c>
      <c r="BA36" s="34">
        <f>D!AX413/1000</f>
        <v>0</v>
      </c>
      <c r="BB36" s="34">
        <f>D!AY413/1000</f>
        <v>0</v>
      </c>
      <c r="BC36" s="34">
        <f>D!AZ413/1000</f>
        <v>0</v>
      </c>
      <c r="BD36" s="34">
        <f>D!BA413/1000</f>
        <v>0</v>
      </c>
      <c r="BE36" s="34">
        <f>D!BB413/1000</f>
        <v>0</v>
      </c>
      <c r="BG36" s="26">
        <f t="shared" si="113"/>
        <v>7460.9296699999968</v>
      </c>
    </row>
    <row r="37" spans="2:60">
      <c r="B37" s="54"/>
      <c r="C37" s="31" t="s">
        <v>73</v>
      </c>
      <c r="D37" s="32">
        <f t="shared" si="0"/>
        <v>24307.690409999996</v>
      </c>
      <c r="E37" s="27"/>
      <c r="F37" s="33">
        <f>(D!G414+D!H414+D!I414+D!J414+D!K414+D!L414+D!M414)/1000</f>
        <v>17996.769059999999</v>
      </c>
      <c r="G37" s="33">
        <f t="shared" si="111"/>
        <v>6310.9213499999969</v>
      </c>
      <c r="H37" s="34">
        <f t="shared" si="112"/>
        <v>24307.690409999996</v>
      </c>
      <c r="I37" s="23"/>
      <c r="J37" s="34">
        <f>D!G414/1000</f>
        <v>14307.794639999996</v>
      </c>
      <c r="K37" s="34">
        <f>D!H414/1000</f>
        <v>589.1391900000001</v>
      </c>
      <c r="L37" s="34">
        <f>D!I414/1000</f>
        <v>859.75772000000006</v>
      </c>
      <c r="M37" s="34">
        <f>D!J414/1000</f>
        <v>878.64521000000013</v>
      </c>
      <c r="N37" s="34">
        <f>D!K414/1000</f>
        <v>538.94402000000002</v>
      </c>
      <c r="O37" s="34">
        <f>D!L414/1000</f>
        <v>243.72662</v>
      </c>
      <c r="P37" s="34">
        <f>D!M414/1000</f>
        <v>578.76166000000001</v>
      </c>
      <c r="Q37" s="34">
        <f>D!N414/1000</f>
        <v>807.20441999999991</v>
      </c>
      <c r="R37" s="34">
        <f>D!O414/1000</f>
        <v>297.19254000000006</v>
      </c>
      <c r="S37" s="34">
        <f>D!P414/1000</f>
        <v>616.2323100000001</v>
      </c>
      <c r="T37" s="34">
        <f>D!Q414/1000</f>
        <v>558.60640000000001</v>
      </c>
      <c r="U37" s="34">
        <f>D!R414/1000</f>
        <v>375.50196000000005</v>
      </c>
      <c r="V37" s="34">
        <f>D!S414/1000</f>
        <v>677.93332000000009</v>
      </c>
      <c r="W37" s="34">
        <f>D!T414/1000</f>
        <v>658.89454000000001</v>
      </c>
      <c r="X37" s="34">
        <f>D!U414/1000</f>
        <v>433.58599000000004</v>
      </c>
      <c r="Y37" s="34">
        <f>D!V414/1000</f>
        <v>621.73901000000001</v>
      </c>
      <c r="Z37" s="34">
        <f>D!W414/1000</f>
        <v>450.25368000000003</v>
      </c>
      <c r="AA37" s="34">
        <f>D!X414/1000</f>
        <v>250.52897000000002</v>
      </c>
      <c r="AB37" s="34">
        <f>D!Y414/1000</f>
        <v>112.41490000000002</v>
      </c>
      <c r="AC37" s="34">
        <f>D!Z414/1000</f>
        <v>116.76932000000001</v>
      </c>
      <c r="AD37" s="34">
        <f>D!AA414/1000</f>
        <v>65.483059999999995</v>
      </c>
      <c r="AE37" s="34">
        <f>D!AB414/1000</f>
        <v>36.50085</v>
      </c>
      <c r="AF37" s="34">
        <f>D!AC414/1000</f>
        <v>37.710900000000002</v>
      </c>
      <c r="AG37" s="34">
        <f>D!AD414/1000</f>
        <v>25.539770000000001</v>
      </c>
      <c r="AH37" s="34">
        <f>D!AE414/1000</f>
        <v>28.671599999999998</v>
      </c>
      <c r="AI37" s="34">
        <f>D!AF414/1000</f>
        <v>28.155590000000004</v>
      </c>
      <c r="AJ37" s="34">
        <f>D!AG414/1000</f>
        <v>26.088449999999998</v>
      </c>
      <c r="AK37" s="34">
        <f>D!AH414/1000</f>
        <v>23.18618</v>
      </c>
      <c r="AL37" s="34">
        <f>D!AI414/1000</f>
        <v>18.31973</v>
      </c>
      <c r="AM37" s="34">
        <f>D!AJ414/1000</f>
        <v>9.2691299999999988</v>
      </c>
      <c r="AN37" s="34">
        <f>D!AK414/1000</f>
        <v>8.2552599999999998</v>
      </c>
      <c r="AO37" s="34">
        <f>D!AL414/1000</f>
        <v>5.8337500000000002</v>
      </c>
      <c r="AP37" s="34">
        <f>D!AM414/1000</f>
        <v>4.8010000000000002</v>
      </c>
      <c r="AQ37" s="34">
        <f>D!AN414/1000</f>
        <v>4.8010000000000002</v>
      </c>
      <c r="AR37" s="34">
        <f>D!AO414/1000</f>
        <v>3.84721</v>
      </c>
      <c r="AS37" s="34">
        <f>D!AP414/1000</f>
        <v>3.84721</v>
      </c>
      <c r="AT37" s="34">
        <f>D!AQ414/1000</f>
        <v>3.7533000000000003</v>
      </c>
      <c r="AU37" s="34">
        <f>D!AR414/1000</f>
        <v>0</v>
      </c>
      <c r="AV37" s="34">
        <f>D!AS414/1000</f>
        <v>0</v>
      </c>
      <c r="AW37" s="34">
        <f>D!AT414/1000</f>
        <v>0</v>
      </c>
      <c r="AX37" s="34">
        <f>D!AU414/1000</f>
        <v>0</v>
      </c>
      <c r="AY37" s="34">
        <f>D!AV414/1000</f>
        <v>0</v>
      </c>
      <c r="AZ37" s="34">
        <f>D!AW414/1000</f>
        <v>0</v>
      </c>
      <c r="BA37" s="34">
        <f>D!AX414/1000</f>
        <v>0</v>
      </c>
      <c r="BB37" s="34">
        <f>D!AY414/1000</f>
        <v>0</v>
      </c>
      <c r="BC37" s="34">
        <f>D!AZ414/1000</f>
        <v>0</v>
      </c>
      <c r="BD37" s="34">
        <f>D!BA414/1000</f>
        <v>0</v>
      </c>
      <c r="BE37" s="34">
        <f>D!BB414/1000</f>
        <v>0</v>
      </c>
      <c r="BG37" s="26">
        <f t="shared" si="113"/>
        <v>24307.690409999996</v>
      </c>
    </row>
    <row r="38" spans="2:60">
      <c r="B38" s="54"/>
      <c r="C38" s="31" t="s">
        <v>74</v>
      </c>
      <c r="D38" s="32">
        <f t="shared" si="0"/>
        <v>61786.387709999988</v>
      </c>
      <c r="E38" s="27"/>
      <c r="F38" s="33">
        <f>(D!G415+D!H415+D!I415+D!J415+D!K415+D!L415+D!M415)/1000</f>
        <v>23511.637329999998</v>
      </c>
      <c r="G38" s="33">
        <f t="shared" si="111"/>
        <v>38274.75037999999</v>
      </c>
      <c r="H38" s="34">
        <f t="shared" si="112"/>
        <v>61786.387709999988</v>
      </c>
      <c r="I38" s="23"/>
      <c r="J38" s="34">
        <f>D!G415/1000</f>
        <v>20539.771320000003</v>
      </c>
      <c r="K38" s="34">
        <f>D!H415/1000</f>
        <v>208.06129000000004</v>
      </c>
      <c r="L38" s="34">
        <f>D!I415/1000</f>
        <v>126.30511</v>
      </c>
      <c r="M38" s="34">
        <f>D!J415/1000</f>
        <v>415.63024000000001</v>
      </c>
      <c r="N38" s="34">
        <f>D!K415/1000</f>
        <v>598.75438999999994</v>
      </c>
      <c r="O38" s="34">
        <f>D!L415/1000</f>
        <v>536.23708000000011</v>
      </c>
      <c r="P38" s="34">
        <f>D!M415/1000</f>
        <v>1086.8779000000002</v>
      </c>
      <c r="Q38" s="34">
        <f>D!N415/1000</f>
        <v>1628.7883200000006</v>
      </c>
      <c r="R38" s="34">
        <f>D!O415/1000</f>
        <v>1744.0979899999998</v>
      </c>
      <c r="S38" s="34">
        <f>D!P415/1000</f>
        <v>1684.3273599999998</v>
      </c>
      <c r="T38" s="34">
        <f>D!Q415/1000</f>
        <v>1890.8293600000002</v>
      </c>
      <c r="U38" s="34">
        <f>D!R415/1000</f>
        <v>2255.60232</v>
      </c>
      <c r="V38" s="34">
        <f>D!S415/1000</f>
        <v>2776.2247399999997</v>
      </c>
      <c r="W38" s="34">
        <f>D!T415/1000</f>
        <v>2713.8539599999995</v>
      </c>
      <c r="X38" s="34">
        <f>D!U415/1000</f>
        <v>2783.5749300000002</v>
      </c>
      <c r="Y38" s="34">
        <f>D!V415/1000</f>
        <v>3338.5642200000002</v>
      </c>
      <c r="Z38" s="34">
        <f>D!W415/1000</f>
        <v>3342.0807399999999</v>
      </c>
      <c r="AA38" s="34">
        <f>D!X415/1000</f>
        <v>3159.9112399999999</v>
      </c>
      <c r="AB38" s="34">
        <f>D!Y415/1000</f>
        <v>1496.4939800000002</v>
      </c>
      <c r="AC38" s="34">
        <f>D!Z415/1000</f>
        <v>2263.1032399999995</v>
      </c>
      <c r="AD38" s="34">
        <f>D!AA415/1000</f>
        <v>2378.4447399999995</v>
      </c>
      <c r="AE38" s="34">
        <f>D!AB415/1000</f>
        <v>1404.4568899999997</v>
      </c>
      <c r="AF38" s="34">
        <f>D!AC415/1000</f>
        <v>1112.53359</v>
      </c>
      <c r="AG38" s="34">
        <f>D!AD415/1000</f>
        <v>972.97033999999996</v>
      </c>
      <c r="AH38" s="34">
        <f>D!AE415/1000</f>
        <v>481.46717000000007</v>
      </c>
      <c r="AI38" s="34">
        <f>D!AF415/1000</f>
        <v>336.23260999999991</v>
      </c>
      <c r="AJ38" s="34">
        <f>D!AG415/1000</f>
        <v>182.78052000000002</v>
      </c>
      <c r="AK38" s="34">
        <f>D!AH415/1000</f>
        <v>123.31132000000001</v>
      </c>
      <c r="AL38" s="34">
        <f>D!AI415/1000</f>
        <v>60.992280000000001</v>
      </c>
      <c r="AM38" s="34">
        <f>D!AJ415/1000</f>
        <v>39.062050000000006</v>
      </c>
      <c r="AN38" s="34">
        <f>D!AK415/1000</f>
        <v>32.710329999999999</v>
      </c>
      <c r="AO38" s="34">
        <f>D!AL415/1000</f>
        <v>32.439030000000002</v>
      </c>
      <c r="AP38" s="34">
        <f>D!AM415/1000</f>
        <v>19.082429999999999</v>
      </c>
      <c r="AQ38" s="34">
        <f>D!AN415/1000</f>
        <v>6.2136700000000005</v>
      </c>
      <c r="AR38" s="34">
        <f>D!AO415/1000</f>
        <v>6.2136700000000005</v>
      </c>
      <c r="AS38" s="34">
        <f>D!AP415/1000</f>
        <v>4.2213199999999995</v>
      </c>
      <c r="AT38" s="34">
        <f>D!AQ415/1000</f>
        <v>4.1660199999999996</v>
      </c>
      <c r="AU38" s="34">
        <f>D!AR415/1000</f>
        <v>0</v>
      </c>
      <c r="AV38" s="34">
        <f>D!AS415/1000</f>
        <v>0</v>
      </c>
      <c r="AW38" s="34">
        <f>D!AT415/1000</f>
        <v>0</v>
      </c>
      <c r="AX38" s="34">
        <f>D!AU415/1000</f>
        <v>0</v>
      </c>
      <c r="AY38" s="34">
        <f>D!AV415/1000</f>
        <v>0</v>
      </c>
      <c r="AZ38" s="34">
        <f>D!AW415/1000</f>
        <v>0</v>
      </c>
      <c r="BA38" s="34">
        <f>D!AX415/1000</f>
        <v>0</v>
      </c>
      <c r="BB38" s="34">
        <f>D!AY415/1000</f>
        <v>0</v>
      </c>
      <c r="BC38" s="34">
        <f>D!AZ415/1000</f>
        <v>0</v>
      </c>
      <c r="BD38" s="34">
        <f>D!BA415/1000</f>
        <v>0</v>
      </c>
      <c r="BE38" s="34">
        <f>D!BB415/1000</f>
        <v>0</v>
      </c>
      <c r="BG38" s="26">
        <f t="shared" si="113"/>
        <v>61786.387709999988</v>
      </c>
    </row>
    <row r="39" spans="2:60">
      <c r="B39" s="54"/>
      <c r="C39" s="31" t="s">
        <v>75</v>
      </c>
      <c r="D39" s="32">
        <f t="shared" si="0"/>
        <v>2061.9591800000003</v>
      </c>
      <c r="E39" s="27"/>
      <c r="F39" s="33">
        <f>(D!G416+D!H416+D!I416+D!J416+D!K416+D!L416+D!M416)/1000</f>
        <v>1880.3452199999999</v>
      </c>
      <c r="G39" s="33">
        <f t="shared" si="111"/>
        <v>181.61396000000036</v>
      </c>
      <c r="H39" s="34">
        <f t="shared" si="112"/>
        <v>2061.9591800000003</v>
      </c>
      <c r="I39" s="23"/>
      <c r="J39" s="34">
        <f>D!G416/1000</f>
        <v>1523.0470899999998</v>
      </c>
      <c r="K39" s="34">
        <f>D!H416/1000</f>
        <v>50.7211</v>
      </c>
      <c r="L39" s="34">
        <f>D!I416/1000</f>
        <v>77.178300000000007</v>
      </c>
      <c r="M39" s="34">
        <f>D!J416/1000</f>
        <v>85.676550000000006</v>
      </c>
      <c r="N39" s="34">
        <f>D!K416/1000</f>
        <v>64.647050000000007</v>
      </c>
      <c r="O39" s="34">
        <f>D!L416/1000</f>
        <v>35.018949999999997</v>
      </c>
      <c r="P39" s="34">
        <f>D!M416/1000</f>
        <v>44.056179999999998</v>
      </c>
      <c r="Q39" s="34">
        <f>D!N416/1000</f>
        <v>47.500800000000005</v>
      </c>
      <c r="R39" s="34">
        <f>D!O416/1000</f>
        <v>-279.97413</v>
      </c>
      <c r="S39" s="34">
        <f>D!P416/1000</f>
        <v>31.794409999999999</v>
      </c>
      <c r="T39" s="34">
        <f>D!Q416/1000</f>
        <v>27.447769999999998</v>
      </c>
      <c r="U39" s="34">
        <f>D!R416/1000</f>
        <v>27.22899</v>
      </c>
      <c r="V39" s="34">
        <f>D!S416/1000</f>
        <v>27.22899</v>
      </c>
      <c r="W39" s="34">
        <f>D!T416/1000</f>
        <v>33.35257</v>
      </c>
      <c r="X39" s="34">
        <f>D!U416/1000</f>
        <v>33.35257</v>
      </c>
      <c r="Y39" s="34">
        <f>D!V416/1000</f>
        <v>23.19556</v>
      </c>
      <c r="Z39" s="34">
        <f>D!W416/1000</f>
        <v>23.19556</v>
      </c>
      <c r="AA39" s="34">
        <f>D!X416/1000</f>
        <v>23.19556</v>
      </c>
      <c r="AB39" s="34">
        <f>D!Y416/1000</f>
        <v>19.809889999999999</v>
      </c>
      <c r="AC39" s="34">
        <f>D!Z416/1000</f>
        <v>19.809889999999999</v>
      </c>
      <c r="AD39" s="34">
        <f>D!AA416/1000</f>
        <v>19.809889999999999</v>
      </c>
      <c r="AE39" s="34">
        <f>D!AB416/1000</f>
        <v>19.809889999999999</v>
      </c>
      <c r="AF39" s="34">
        <f>D!AC416/1000</f>
        <v>15.05527</v>
      </c>
      <c r="AG39" s="34">
        <f>D!AD416/1000</f>
        <v>11.669589999999999</v>
      </c>
      <c r="AH39" s="34">
        <f>D!AE416/1000</f>
        <v>6.87188</v>
      </c>
      <c r="AI39" s="34">
        <f>D!AF416/1000</f>
        <v>6.87188</v>
      </c>
      <c r="AJ39" s="34">
        <f>D!AG416/1000</f>
        <v>6.87188</v>
      </c>
      <c r="AK39" s="34">
        <f>D!AH416/1000</f>
        <v>6.8359700000000005</v>
      </c>
      <c r="AL39" s="34">
        <f>D!AI416/1000</f>
        <v>3.4503000000000004</v>
      </c>
      <c r="AM39" s="34">
        <f>D!AJ416/1000</f>
        <v>3.4503000000000004</v>
      </c>
      <c r="AN39" s="34">
        <f>D!AK416/1000</f>
        <v>3.4503000000000004</v>
      </c>
      <c r="AO39" s="34">
        <f>D!AL416/1000</f>
        <v>3.4000300000000001</v>
      </c>
      <c r="AP39" s="34">
        <f>D!AM416/1000</f>
        <v>3.3856700000000002</v>
      </c>
      <c r="AQ39" s="34">
        <f>D!AN416/1000</f>
        <v>3.3856700000000002</v>
      </c>
      <c r="AR39" s="34">
        <f>D!AO416/1000</f>
        <v>3.3856700000000002</v>
      </c>
      <c r="AS39" s="34">
        <f>D!AP416/1000</f>
        <v>3.3856700000000002</v>
      </c>
      <c r="AT39" s="34">
        <f>D!AQ416/1000</f>
        <v>3.3856700000000002</v>
      </c>
      <c r="AU39" s="34">
        <f>D!AR416/1000</f>
        <v>0</v>
      </c>
      <c r="AV39" s="34">
        <f>D!AS416/1000</f>
        <v>0</v>
      </c>
      <c r="AW39" s="34">
        <f>D!AT416/1000</f>
        <v>0</v>
      </c>
      <c r="AX39" s="34">
        <f>D!AU416/1000</f>
        <v>0</v>
      </c>
      <c r="AY39" s="34">
        <f>D!AV416/1000</f>
        <v>0</v>
      </c>
      <c r="AZ39" s="34">
        <f>D!AW416/1000</f>
        <v>0</v>
      </c>
      <c r="BA39" s="34">
        <f>D!AX416/1000</f>
        <v>0</v>
      </c>
      <c r="BB39" s="34">
        <f>D!AY416/1000</f>
        <v>0</v>
      </c>
      <c r="BC39" s="34">
        <f>D!AZ416/1000</f>
        <v>0</v>
      </c>
      <c r="BD39" s="34">
        <f>D!BA416/1000</f>
        <v>0</v>
      </c>
      <c r="BE39" s="34">
        <f>D!BB416/1000</f>
        <v>0</v>
      </c>
      <c r="BG39" s="26">
        <f t="shared" si="113"/>
        <v>2061.9591800000003</v>
      </c>
    </row>
    <row r="40" spans="2:60">
      <c r="B40" s="54"/>
      <c r="C40" s="31" t="s">
        <v>76</v>
      </c>
      <c r="D40" s="32">
        <f t="shared" si="0"/>
        <v>1510.0330000000001</v>
      </c>
      <c r="E40" s="27"/>
      <c r="F40" s="33">
        <f>(D!G417+D!H417+D!I417+D!J417+D!K417+D!L417+D!M417)/1000</f>
        <v>847.08727000000022</v>
      </c>
      <c r="G40" s="33">
        <f t="shared" si="111"/>
        <v>662.94572999999991</v>
      </c>
      <c r="H40" s="34">
        <f t="shared" si="112"/>
        <v>1510.0330000000001</v>
      </c>
      <c r="I40" s="23"/>
      <c r="J40" s="34">
        <f>D!G417/1000</f>
        <v>670.5409800000001</v>
      </c>
      <c r="K40" s="34">
        <f>D!H417/1000</f>
        <v>28.877389999999998</v>
      </c>
      <c r="L40" s="34">
        <f>D!I417/1000</f>
        <v>28.440390000000001</v>
      </c>
      <c r="M40" s="34">
        <f>D!J417/1000</f>
        <v>28.440390000000001</v>
      </c>
      <c r="N40" s="34">
        <f>D!K417/1000</f>
        <v>28.659059999999997</v>
      </c>
      <c r="O40" s="34">
        <f>D!L417/1000</f>
        <v>31.064529999999998</v>
      </c>
      <c r="P40" s="34">
        <f>D!M417/1000</f>
        <v>31.064529999999998</v>
      </c>
      <c r="Q40" s="34">
        <f>D!N417/1000</f>
        <v>34.344709999999999</v>
      </c>
      <c r="R40" s="34">
        <f>D!O417/1000</f>
        <v>104.34467000000001</v>
      </c>
      <c r="S40" s="34">
        <f>D!P417/1000</f>
        <v>32.248080000000002</v>
      </c>
      <c r="T40" s="34">
        <f>D!Q417/1000</f>
        <v>33.913369999999993</v>
      </c>
      <c r="U40" s="34">
        <f>D!R417/1000</f>
        <v>32.04119</v>
      </c>
      <c r="V40" s="34">
        <f>D!S417/1000</f>
        <v>38.80097</v>
      </c>
      <c r="W40" s="34">
        <f>D!T417/1000</f>
        <v>38.97889</v>
      </c>
      <c r="X40" s="34">
        <f>D!U417/1000</f>
        <v>33.816699999999997</v>
      </c>
      <c r="Y40" s="34">
        <f>D!V417/1000</f>
        <v>32.5167</v>
      </c>
      <c r="Z40" s="34">
        <f>D!W417/1000</f>
        <v>30.888529999999999</v>
      </c>
      <c r="AA40" s="34">
        <f>D!X417/1000</f>
        <v>27.468520000000002</v>
      </c>
      <c r="AB40" s="34">
        <f>D!Y417/1000</f>
        <v>25.055870000000002</v>
      </c>
      <c r="AC40" s="34">
        <f>D!Z417/1000</f>
        <v>23.576630000000002</v>
      </c>
      <c r="AD40" s="34">
        <f>D!AA417/1000</f>
        <v>22.697099999999999</v>
      </c>
      <c r="AE40" s="34">
        <f>D!AB417/1000</f>
        <v>21.83954</v>
      </c>
      <c r="AF40" s="34">
        <f>D!AC417/1000</f>
        <v>20.953709999999997</v>
      </c>
      <c r="AG40" s="34">
        <f>D!AD417/1000</f>
        <v>18.080179999999999</v>
      </c>
      <c r="AH40" s="34">
        <f>D!AE417/1000</f>
        <v>16.589410000000001</v>
      </c>
      <c r="AI40" s="34">
        <f>D!AF417/1000</f>
        <v>13.298170000000001</v>
      </c>
      <c r="AJ40" s="34">
        <f>D!AG417/1000</f>
        <v>9.5316200000000002</v>
      </c>
      <c r="AK40" s="34">
        <f>D!AH417/1000</f>
        <v>8.3469200000000008</v>
      </c>
      <c r="AL40" s="34">
        <f>D!AI417/1000</f>
        <v>7.4610900000000004</v>
      </c>
      <c r="AM40" s="34">
        <f>D!AJ417/1000</f>
        <v>7.4610900000000004</v>
      </c>
      <c r="AN40" s="34">
        <f>D!AK417/1000</f>
        <v>7.4610900000000004</v>
      </c>
      <c r="AO40" s="34">
        <f>D!AL417/1000</f>
        <v>4.9764600000000003</v>
      </c>
      <c r="AP40" s="34">
        <f>D!AM417/1000</f>
        <v>3.4712800000000001</v>
      </c>
      <c r="AQ40" s="34">
        <f>D!AN417/1000</f>
        <v>2.3694000000000002</v>
      </c>
      <c r="AR40" s="34">
        <f>D!AO417/1000</f>
        <v>2.3694000000000002</v>
      </c>
      <c r="AS40" s="34">
        <f>D!AP417/1000</f>
        <v>2.3694000000000002</v>
      </c>
      <c r="AT40" s="34">
        <f>D!AQ417/1000</f>
        <v>1.7356400000000001</v>
      </c>
      <c r="AU40" s="34">
        <f>D!AR417/1000</f>
        <v>1.7356400000000001</v>
      </c>
      <c r="AV40" s="34">
        <f>D!AS417/1000</f>
        <v>1.1018800000000002</v>
      </c>
      <c r="AW40" s="34">
        <f>D!AT417/1000</f>
        <v>1.1018800000000002</v>
      </c>
      <c r="AX40" s="34">
        <f>D!AU417/1000</f>
        <v>0</v>
      </c>
      <c r="AY40" s="34">
        <f>D!AV417/1000</f>
        <v>0</v>
      </c>
      <c r="AZ40" s="34">
        <f>D!AW417/1000</f>
        <v>0</v>
      </c>
      <c r="BA40" s="34">
        <f>D!AX417/1000</f>
        <v>0</v>
      </c>
      <c r="BB40" s="34">
        <f>D!AY417/1000</f>
        <v>0</v>
      </c>
      <c r="BC40" s="34">
        <f>D!AZ417/1000</f>
        <v>0</v>
      </c>
      <c r="BD40" s="34">
        <f>D!BA417/1000</f>
        <v>0</v>
      </c>
      <c r="BE40" s="34">
        <f>D!BB417/1000</f>
        <v>0</v>
      </c>
      <c r="BG40" s="26">
        <f t="shared" si="113"/>
        <v>1510.0330000000001</v>
      </c>
    </row>
    <row r="41" spans="2:60">
      <c r="B41" s="52"/>
      <c r="D41" s="37">
        <f>SUM(D34:D40)</f>
        <v>128503.18740999998</v>
      </c>
      <c r="E41" s="27"/>
      <c r="F41" s="37">
        <f>SUM(F34:F40)</f>
        <v>66895.691049999994</v>
      </c>
      <c r="G41" s="37">
        <f t="shared" ref="G41" si="114">SUM(G34:G40)</f>
        <v>61607.496359999997</v>
      </c>
      <c r="H41" s="37">
        <f t="shared" ref="H41" si="115">SUM(H34:H40)</f>
        <v>128503.18740999998</v>
      </c>
      <c r="I41" s="23"/>
      <c r="J41" s="37">
        <f t="shared" ref="J41" si="116">SUM(J34:J40)</f>
        <v>54470.935389999999</v>
      </c>
      <c r="K41" s="37">
        <f t="shared" ref="K41" si="117">SUM(K34:K40)</f>
        <v>1706.2778500000002</v>
      </c>
      <c r="L41" s="37">
        <f t="shared" ref="L41" si="118">SUM(L34:L40)</f>
        <v>2123.30323</v>
      </c>
      <c r="M41" s="37">
        <f t="shared" ref="M41" si="119">SUM(M34:M40)</f>
        <v>2351.2940200000003</v>
      </c>
      <c r="N41" s="37">
        <f t="shared" ref="N41" si="120">SUM(N34:N40)</f>
        <v>2054.3066100000001</v>
      </c>
      <c r="O41" s="37">
        <f t="shared" ref="O41" si="121">SUM(O34:O40)</f>
        <v>1502.7808000000002</v>
      </c>
      <c r="P41" s="37">
        <f t="shared" ref="P41" si="122">SUM(P34:P40)</f>
        <v>2686.7931500000004</v>
      </c>
      <c r="Q41" s="37">
        <f t="shared" ref="Q41" si="123">SUM(Q34:Q40)</f>
        <v>3418.92661</v>
      </c>
      <c r="R41" s="37">
        <f t="shared" ref="R41" si="124">SUM(R34:R40)</f>
        <v>3636.9398199999996</v>
      </c>
      <c r="S41" s="37">
        <f t="shared" ref="S41" si="125">SUM(S34:S40)</f>
        <v>3697.9748</v>
      </c>
      <c r="T41" s="37">
        <f t="shared" ref="T41" si="126">SUM(T34:T40)</f>
        <v>3704.4492000000009</v>
      </c>
      <c r="U41" s="37">
        <f t="shared" ref="U41" si="127">SUM(U34:U40)</f>
        <v>3571.43174</v>
      </c>
      <c r="V41" s="37">
        <f t="shared" ref="V41" si="128">SUM(V34:V40)</f>
        <v>4799.0288499999997</v>
      </c>
      <c r="W41" s="37">
        <f t="shared" ref="W41" si="129">SUM(W34:W40)</f>
        <v>4650.8400199999996</v>
      </c>
      <c r="X41" s="37">
        <f t="shared" ref="X41" si="130">SUM(X34:X40)</f>
        <v>4164.5343000000012</v>
      </c>
      <c r="Y41" s="37">
        <f t="shared" ref="Y41" si="131">SUM(Y34:Y40)</f>
        <v>4889.091480000001</v>
      </c>
      <c r="Z41" s="37">
        <f t="shared" ref="Z41" si="132">SUM(Z34:Z40)</f>
        <v>4653.3728200000005</v>
      </c>
      <c r="AA41" s="37">
        <f t="shared" ref="AA41" si="133">SUM(AA34:AA40)</f>
        <v>4082.2532900000001</v>
      </c>
      <c r="AB41" s="37">
        <f t="shared" ref="AB41" si="134">SUM(AB34:AB40)</f>
        <v>2123.5443300000002</v>
      </c>
      <c r="AC41" s="37">
        <f t="shared" ref="AC41" si="135">SUM(AC34:AC40)</f>
        <v>2875.7345699999996</v>
      </c>
      <c r="AD41" s="37">
        <f t="shared" ref="AD41" si="136">SUM(AD34:AD40)</f>
        <v>2881.0751499999992</v>
      </c>
      <c r="AE41" s="37">
        <f t="shared" ref="AE41" si="137">SUM(AE34:AE40)</f>
        <v>1868.4940099999997</v>
      </c>
      <c r="AF41" s="37">
        <f t="shared" ref="AF41" si="138">SUM(AF34:AF40)</f>
        <v>1592.2742699999999</v>
      </c>
      <c r="AG41" s="37">
        <f t="shared" ref="AG41" si="139">SUM(AG34:AG40)</f>
        <v>1377.5220099999999</v>
      </c>
      <c r="AH41" s="37">
        <f t="shared" ref="AH41" si="140">SUM(AH34:AH40)</f>
        <v>864.23755000000017</v>
      </c>
      <c r="AI41" s="37">
        <f t="shared" ref="AI41" si="141">SUM(AI34:AI40)</f>
        <v>674.35740999999996</v>
      </c>
      <c r="AJ41" s="37">
        <f t="shared" ref="AJ41" si="142">SUM(AJ34:AJ40)</f>
        <v>485.54673000000003</v>
      </c>
      <c r="AK41" s="37">
        <f t="shared" ref="AK41" si="143">SUM(AK34:AK40)</f>
        <v>355.52440999999999</v>
      </c>
      <c r="AL41" s="37">
        <f t="shared" ref="AL41" si="144">SUM(AL34:AL40)</f>
        <v>248.11758</v>
      </c>
      <c r="AM41" s="37">
        <f t="shared" ref="AM41" si="145">SUM(AM34:AM40)</f>
        <v>180.71287000000001</v>
      </c>
      <c r="AN41" s="37">
        <f t="shared" ref="AN41" si="146">SUM(AN34:AN40)</f>
        <v>171.45015000000001</v>
      </c>
      <c r="AO41" s="37">
        <f t="shared" ref="AO41" si="147">SUM(AO34:AO40)</f>
        <v>144.91042999999999</v>
      </c>
      <c r="AP41" s="37">
        <f t="shared" ref="AP41" si="148">SUM(AP34:AP40)</f>
        <v>114.76628000000002</v>
      </c>
      <c r="AQ41" s="37">
        <f t="shared" ref="AQ41" si="149">SUM(AQ34:AQ40)</f>
        <v>93.735820000000004</v>
      </c>
      <c r="AR41" s="37">
        <f t="shared" ref="AR41" si="150">SUM(AR34:AR40)</f>
        <v>88.945139999999995</v>
      </c>
      <c r="AS41" s="37">
        <f t="shared" ref="AS41" si="151">SUM(AS34:AS40)</f>
        <v>86.952790000000007</v>
      </c>
      <c r="AT41" s="37">
        <f t="shared" ref="AT41" si="152">SUM(AT34:AT40)</f>
        <v>81.572520000000011</v>
      </c>
      <c r="AU41" s="37">
        <f t="shared" ref="AU41" si="153">SUM(AU34:AU40)</f>
        <v>12.856010000000001</v>
      </c>
      <c r="AV41" s="37">
        <f t="shared" ref="AV41" si="154">SUM(AV34:AV40)</f>
        <v>8.1616999999999997</v>
      </c>
      <c r="AW41" s="37">
        <f t="shared" ref="AW41" si="155">SUM(AW34:AW40)</f>
        <v>8.1616999999999997</v>
      </c>
      <c r="AX41" s="37">
        <f t="shared" ref="AX41" si="156">SUM(AX34:AX40)</f>
        <v>0</v>
      </c>
      <c r="AY41" s="37">
        <f t="shared" ref="AY41" si="157">SUM(AY34:AY40)</f>
        <v>0</v>
      </c>
      <c r="AZ41" s="37">
        <f t="shared" ref="AZ41" si="158">SUM(AZ34:AZ40)</f>
        <v>0</v>
      </c>
      <c r="BA41" s="37">
        <f t="shared" ref="BA41" si="159">SUM(BA34:BA40)</f>
        <v>0</v>
      </c>
      <c r="BB41" s="37">
        <f t="shared" ref="BB41" si="160">SUM(BB34:BB40)</f>
        <v>0</v>
      </c>
      <c r="BC41" s="37">
        <f t="shared" ref="BC41" si="161">SUM(BC34:BC40)</f>
        <v>0</v>
      </c>
      <c r="BD41" s="37">
        <f t="shared" ref="BD41" si="162">SUM(BD34:BD40)</f>
        <v>0</v>
      </c>
      <c r="BE41" s="37">
        <f t="shared" ref="BE41" si="163">SUM(BE34:BE40)</f>
        <v>0</v>
      </c>
      <c r="BG41" s="26">
        <f t="shared" si="113"/>
        <v>128503.18741</v>
      </c>
      <c r="BH41" s="27">
        <f>BG41-SUM(BG34:BG40)</f>
        <v>0</v>
      </c>
    </row>
    <row r="42" spans="2:60">
      <c r="C42" s="45" t="s">
        <v>83</v>
      </c>
      <c r="I42" s="23"/>
    </row>
    <row r="43" spans="2:60">
      <c r="B43" s="54" t="s">
        <v>84</v>
      </c>
      <c r="C43" s="31" t="s">
        <v>70</v>
      </c>
      <c r="D43" s="32">
        <f t="shared" si="0"/>
        <v>11720.593459999996</v>
      </c>
      <c r="E43" s="27"/>
      <c r="F43" s="33">
        <f>(E!G362+E!H362+E!I362+E!J362+E!K362+E!L362+E!M362)/1000</f>
        <v>11723.123619999995</v>
      </c>
      <c r="G43" s="33">
        <f>SUM(J43:BE43)-F43</f>
        <v>-2.5301599999984319</v>
      </c>
      <c r="H43" s="34">
        <f>F43+G43</f>
        <v>11720.593459999996</v>
      </c>
      <c r="I43" s="23"/>
      <c r="J43" s="34">
        <f>E!G362/1000</f>
        <v>11293.995709999997</v>
      </c>
      <c r="K43" s="34">
        <f>E!H362/1000</f>
        <v>180.31486000000001</v>
      </c>
      <c r="L43" s="34">
        <f>E!I362/1000</f>
        <v>172.88729000000001</v>
      </c>
      <c r="M43" s="34">
        <f>E!J362/1000</f>
        <v>75.925759999999997</v>
      </c>
      <c r="N43" s="34">
        <f>E!K362/1000</f>
        <v>0</v>
      </c>
      <c r="O43" s="34">
        <f>E!L362/1000</f>
        <v>0</v>
      </c>
      <c r="P43" s="34">
        <f>E!M362/1000</f>
        <v>0</v>
      </c>
      <c r="Q43" s="34">
        <f>E!N362/1000</f>
        <v>0</v>
      </c>
      <c r="R43" s="34">
        <f>E!O362/1000</f>
        <v>-33.330160000000006</v>
      </c>
      <c r="S43" s="34">
        <f>E!P362/1000</f>
        <v>4.4000000000000004</v>
      </c>
      <c r="T43" s="34">
        <f>E!Q362/1000</f>
        <v>4.4000000000000004</v>
      </c>
      <c r="U43" s="34">
        <f>E!R362/1000</f>
        <v>4.4000000000000004</v>
      </c>
      <c r="V43" s="34">
        <f>E!S362/1000</f>
        <v>4.4000000000000004</v>
      </c>
      <c r="W43" s="34">
        <f>E!T362/1000</f>
        <v>4.4000000000000004</v>
      </c>
      <c r="X43" s="34">
        <f>E!U362/1000</f>
        <v>4.4000000000000004</v>
      </c>
      <c r="Y43" s="34">
        <f>E!V362/1000</f>
        <v>4.4000000000000004</v>
      </c>
      <c r="Z43" s="34">
        <f>E!W362/1000</f>
        <v>0</v>
      </c>
      <c r="AA43" s="34">
        <f>E!X362/1000</f>
        <v>0</v>
      </c>
      <c r="AB43" s="34">
        <f>E!Y362/1000</f>
        <v>0</v>
      </c>
      <c r="AC43" s="34">
        <f>E!Z362/1000</f>
        <v>0</v>
      </c>
      <c r="AD43" s="34">
        <f>E!AA362/1000</f>
        <v>0</v>
      </c>
      <c r="AE43" s="34">
        <f>E!AB362/1000</f>
        <v>0</v>
      </c>
      <c r="AF43" s="34">
        <f>E!AC362/1000</f>
        <v>0</v>
      </c>
      <c r="AG43" s="34">
        <f>E!AD362/1000</f>
        <v>0</v>
      </c>
      <c r="AH43" s="34">
        <f>E!AE362/1000</f>
        <v>0</v>
      </c>
      <c r="AI43" s="34">
        <f>E!AF362/1000</f>
        <v>0</v>
      </c>
      <c r="AJ43" s="34">
        <f>E!AG362/1000</f>
        <v>0</v>
      </c>
      <c r="AK43" s="34">
        <f>E!AH362/1000</f>
        <v>0</v>
      </c>
      <c r="AL43" s="34">
        <f>E!AI362/1000</f>
        <v>0</v>
      </c>
      <c r="AM43" s="34">
        <f>E!AJ362/1000</f>
        <v>0</v>
      </c>
      <c r="AN43" s="34">
        <f>E!AK362/1000</f>
        <v>0</v>
      </c>
      <c r="AO43" s="34">
        <f>E!AL362/1000</f>
        <v>0</v>
      </c>
      <c r="AP43" s="34">
        <f>E!AM362/1000</f>
        <v>0</v>
      </c>
      <c r="AQ43" s="34">
        <f>E!AN362/1000</f>
        <v>0</v>
      </c>
      <c r="AR43" s="34">
        <f>E!AO362/1000</f>
        <v>0</v>
      </c>
      <c r="AS43" s="34">
        <f>E!AP362/1000</f>
        <v>0</v>
      </c>
      <c r="AT43" s="34">
        <f>E!AQ362/1000</f>
        <v>0</v>
      </c>
      <c r="AU43" s="34">
        <f>E!AR362/1000</f>
        <v>0</v>
      </c>
      <c r="AV43" s="34">
        <f>E!AS362/1000</f>
        <v>0</v>
      </c>
      <c r="AW43" s="34">
        <f>E!AT362/1000</f>
        <v>0</v>
      </c>
      <c r="AX43" s="34">
        <f>E!AU362/1000</f>
        <v>0</v>
      </c>
      <c r="AY43" s="34">
        <f>E!AV362/1000</f>
        <v>0</v>
      </c>
      <c r="AZ43" s="34">
        <f>E!AW362/1000</f>
        <v>0</v>
      </c>
      <c r="BA43" s="34">
        <f>E!AX362/1000</f>
        <v>0</v>
      </c>
      <c r="BB43" s="34">
        <f>E!AY362/1000</f>
        <v>0</v>
      </c>
      <c r="BC43" s="34">
        <f>E!AZ362/1000</f>
        <v>0</v>
      </c>
      <c r="BD43" s="34">
        <f>E!BA362/1000</f>
        <v>0</v>
      </c>
      <c r="BE43" s="34">
        <f>E!BB362/1000</f>
        <v>0</v>
      </c>
      <c r="BG43" s="26">
        <f>SUM(J43:BE43)</f>
        <v>11720.593459999996</v>
      </c>
    </row>
    <row r="44" spans="2:60">
      <c r="B44" s="54"/>
      <c r="C44" s="31" t="s">
        <v>71</v>
      </c>
      <c r="D44" s="32">
        <f t="shared" si="0"/>
        <v>41727.832219999982</v>
      </c>
      <c r="E44" s="27"/>
      <c r="F44" s="33">
        <f>(E!G363+E!H363+E!I363+E!J363+E!K363+E!L363+E!M363)/1000</f>
        <v>41783.95588999999</v>
      </c>
      <c r="G44" s="33">
        <f t="shared" ref="G44:G49" si="164">SUM(J44:BE44)-F44</f>
        <v>-56.123670000008133</v>
      </c>
      <c r="H44" s="34">
        <f t="shared" ref="H44:H49" si="165">F44+G44</f>
        <v>41727.832219999982</v>
      </c>
      <c r="I44" s="23"/>
      <c r="J44" s="34">
        <f>E!G363/1000</f>
        <v>40407.146669999987</v>
      </c>
      <c r="K44" s="34">
        <f>E!H363/1000</f>
        <v>814.41052000000002</v>
      </c>
      <c r="L44" s="34">
        <f>E!I363/1000</f>
        <v>255.96856</v>
      </c>
      <c r="M44" s="34">
        <f>E!J363/1000</f>
        <v>253.43014000000002</v>
      </c>
      <c r="N44" s="34">
        <f>E!K363/1000</f>
        <v>35</v>
      </c>
      <c r="O44" s="34">
        <f>E!L363/1000</f>
        <v>9</v>
      </c>
      <c r="P44" s="34">
        <f>E!M363/1000</f>
        <v>9</v>
      </c>
      <c r="Q44" s="34">
        <f>E!N363/1000</f>
        <v>9</v>
      </c>
      <c r="R44" s="34">
        <f>E!O363/1000</f>
        <v>-190.12367000000003</v>
      </c>
      <c r="S44" s="34">
        <f>E!P363/1000</f>
        <v>25</v>
      </c>
      <c r="T44" s="34">
        <f>E!Q363/1000</f>
        <v>25</v>
      </c>
      <c r="U44" s="34">
        <f>E!R363/1000</f>
        <v>15</v>
      </c>
      <c r="V44" s="34">
        <f>E!S363/1000</f>
        <v>15</v>
      </c>
      <c r="W44" s="34">
        <f>E!T363/1000</f>
        <v>15</v>
      </c>
      <c r="X44" s="34">
        <f>E!U363/1000</f>
        <v>15</v>
      </c>
      <c r="Y44" s="34">
        <f>E!V363/1000</f>
        <v>15</v>
      </c>
      <c r="Z44" s="34">
        <f>E!W363/1000</f>
        <v>0</v>
      </c>
      <c r="AA44" s="34">
        <f>E!X363/1000</f>
        <v>0</v>
      </c>
      <c r="AB44" s="34">
        <f>E!Y363/1000</f>
        <v>0</v>
      </c>
      <c r="AC44" s="34">
        <f>E!Z363/1000</f>
        <v>0</v>
      </c>
      <c r="AD44" s="34">
        <f>E!AA363/1000</f>
        <v>0</v>
      </c>
      <c r="AE44" s="34">
        <f>E!AB363/1000</f>
        <v>0</v>
      </c>
      <c r="AF44" s="34">
        <f>E!AC363/1000</f>
        <v>0</v>
      </c>
      <c r="AG44" s="34">
        <f>E!AD363/1000</f>
        <v>0</v>
      </c>
      <c r="AH44" s="34">
        <f>E!AE363/1000</f>
        <v>0</v>
      </c>
      <c r="AI44" s="34">
        <f>E!AF363/1000</f>
        <v>0</v>
      </c>
      <c r="AJ44" s="34">
        <f>E!AG363/1000</f>
        <v>0</v>
      </c>
      <c r="AK44" s="34">
        <f>E!AH363/1000</f>
        <v>0</v>
      </c>
      <c r="AL44" s="34">
        <f>E!AI363/1000</f>
        <v>0</v>
      </c>
      <c r="AM44" s="34">
        <f>E!AJ363/1000</f>
        <v>0</v>
      </c>
      <c r="AN44" s="34">
        <f>E!AK363/1000</f>
        <v>0</v>
      </c>
      <c r="AO44" s="34">
        <f>E!AL363/1000</f>
        <v>0</v>
      </c>
      <c r="AP44" s="34">
        <f>E!AM363/1000</f>
        <v>0</v>
      </c>
      <c r="AQ44" s="34">
        <f>E!AN363/1000</f>
        <v>0</v>
      </c>
      <c r="AR44" s="34">
        <f>E!AO363/1000</f>
        <v>0</v>
      </c>
      <c r="AS44" s="34">
        <f>E!AP363/1000</f>
        <v>0</v>
      </c>
      <c r="AT44" s="34">
        <f>E!AQ363/1000</f>
        <v>0</v>
      </c>
      <c r="AU44" s="34">
        <f>E!AR363/1000</f>
        <v>0</v>
      </c>
      <c r="AV44" s="34">
        <f>E!AS363/1000</f>
        <v>0</v>
      </c>
      <c r="AW44" s="34">
        <f>E!AT363/1000</f>
        <v>0</v>
      </c>
      <c r="AX44" s="34">
        <f>E!AU363/1000</f>
        <v>0</v>
      </c>
      <c r="AY44" s="34">
        <f>E!AV363/1000</f>
        <v>0</v>
      </c>
      <c r="AZ44" s="34">
        <f>E!AW363/1000</f>
        <v>0</v>
      </c>
      <c r="BA44" s="34">
        <f>E!AX363/1000</f>
        <v>0</v>
      </c>
      <c r="BB44" s="34">
        <f>E!AY363/1000</f>
        <v>0</v>
      </c>
      <c r="BC44" s="34">
        <f>E!AZ363/1000</f>
        <v>0</v>
      </c>
      <c r="BD44" s="34">
        <f>E!BA363/1000</f>
        <v>0</v>
      </c>
      <c r="BE44" s="34">
        <f>E!BB363/1000</f>
        <v>0</v>
      </c>
      <c r="BG44" s="26">
        <f t="shared" ref="BG44:BG50" si="166">SUM(J44:BE44)</f>
        <v>41727.832219999982</v>
      </c>
    </row>
    <row r="45" spans="2:60">
      <c r="B45" s="54"/>
      <c r="C45" s="31" t="s">
        <v>72</v>
      </c>
      <c r="D45" s="32">
        <f t="shared" si="0"/>
        <v>23180.370370000011</v>
      </c>
      <c r="E45" s="27"/>
      <c r="F45" s="33">
        <f>(E!G364+E!H364+E!I364+E!J364+E!K364+E!L364+E!M364)/1000</f>
        <v>25284.37504000001</v>
      </c>
      <c r="G45" s="33">
        <f t="shared" si="164"/>
        <v>-2104.0046699999984</v>
      </c>
      <c r="H45" s="34">
        <f t="shared" si="165"/>
        <v>23180.370370000011</v>
      </c>
      <c r="I45" s="23"/>
      <c r="J45" s="34">
        <f>E!G364/1000</f>
        <v>25165.875260000008</v>
      </c>
      <c r="K45" s="34">
        <f>E!H364/1000</f>
        <v>47.165889999999997</v>
      </c>
      <c r="L45" s="34">
        <f>E!I364/1000</f>
        <v>34.382769999999994</v>
      </c>
      <c r="M45" s="34">
        <f>E!J364/1000</f>
        <v>36.951120000000003</v>
      </c>
      <c r="N45" s="34">
        <f>E!K364/1000</f>
        <v>0</v>
      </c>
      <c r="O45" s="34">
        <f>E!L364/1000</f>
        <v>0</v>
      </c>
      <c r="P45" s="34">
        <f>E!M364/1000</f>
        <v>0</v>
      </c>
      <c r="Q45" s="34">
        <f>E!N364/1000</f>
        <v>0</v>
      </c>
      <c r="R45" s="34">
        <f>E!O364/1000</f>
        <v>310.72451000000001</v>
      </c>
      <c r="S45" s="34">
        <f>E!P364/1000</f>
        <v>5.3902000000000001</v>
      </c>
      <c r="T45" s="34">
        <f>E!Q364/1000</f>
        <v>2</v>
      </c>
      <c r="U45" s="34">
        <f>E!R364/1000</f>
        <v>2</v>
      </c>
      <c r="V45" s="34">
        <f>E!S364/1000</f>
        <v>2</v>
      </c>
      <c r="W45" s="34">
        <f>E!T364/1000</f>
        <v>-1214.0597299999999</v>
      </c>
      <c r="X45" s="34">
        <f>E!U364/1000</f>
        <v>-1214.0596499999999</v>
      </c>
      <c r="Y45" s="34">
        <f>E!V364/1000</f>
        <v>2</v>
      </c>
      <c r="Z45" s="34">
        <f>E!W364/1000</f>
        <v>0</v>
      </c>
      <c r="AA45" s="34">
        <f>E!X364/1000</f>
        <v>0</v>
      </c>
      <c r="AB45" s="34">
        <f>E!Y364/1000</f>
        <v>0</v>
      </c>
      <c r="AC45" s="34">
        <f>E!Z364/1000</f>
        <v>0</v>
      </c>
      <c r="AD45" s="34">
        <f>E!AA364/1000</f>
        <v>0</v>
      </c>
      <c r="AE45" s="34">
        <f>E!AB364/1000</f>
        <v>0</v>
      </c>
      <c r="AF45" s="34">
        <f>E!AC364/1000</f>
        <v>0</v>
      </c>
      <c r="AG45" s="34">
        <f>E!AD364/1000</f>
        <v>0</v>
      </c>
      <c r="AH45" s="34">
        <f>E!AE364/1000</f>
        <v>0</v>
      </c>
      <c r="AI45" s="34">
        <f>E!AF364/1000</f>
        <v>0</v>
      </c>
      <c r="AJ45" s="34">
        <f>E!AG364/1000</f>
        <v>0</v>
      </c>
      <c r="AK45" s="34">
        <f>E!AH364/1000</f>
        <v>0</v>
      </c>
      <c r="AL45" s="34">
        <f>E!AI364/1000</f>
        <v>0</v>
      </c>
      <c r="AM45" s="34">
        <f>E!AJ364/1000</f>
        <v>0</v>
      </c>
      <c r="AN45" s="34">
        <f>E!AK364/1000</f>
        <v>0</v>
      </c>
      <c r="AO45" s="34">
        <f>E!AL364/1000</f>
        <v>0</v>
      </c>
      <c r="AP45" s="34">
        <f>E!AM364/1000</f>
        <v>0</v>
      </c>
      <c r="AQ45" s="34">
        <f>E!AN364/1000</f>
        <v>0</v>
      </c>
      <c r="AR45" s="34">
        <f>E!AO364/1000</f>
        <v>0</v>
      </c>
      <c r="AS45" s="34">
        <f>E!AP364/1000</f>
        <v>0</v>
      </c>
      <c r="AT45" s="34">
        <f>E!AQ364/1000</f>
        <v>0</v>
      </c>
      <c r="AU45" s="34">
        <f>E!AR364/1000</f>
        <v>0</v>
      </c>
      <c r="AV45" s="34">
        <f>E!AS364/1000</f>
        <v>0</v>
      </c>
      <c r="AW45" s="34">
        <f>E!AT364/1000</f>
        <v>0</v>
      </c>
      <c r="AX45" s="34">
        <f>E!AU364/1000</f>
        <v>0</v>
      </c>
      <c r="AY45" s="34">
        <f>E!AV364/1000</f>
        <v>0</v>
      </c>
      <c r="AZ45" s="34">
        <f>E!AW364/1000</f>
        <v>0</v>
      </c>
      <c r="BA45" s="34">
        <f>E!AX364/1000</f>
        <v>0</v>
      </c>
      <c r="BB45" s="34">
        <f>E!AY364/1000</f>
        <v>0</v>
      </c>
      <c r="BC45" s="34">
        <f>E!AZ364/1000</f>
        <v>0</v>
      </c>
      <c r="BD45" s="34">
        <f>E!BA364/1000</f>
        <v>0</v>
      </c>
      <c r="BE45" s="34">
        <f>E!BB364/1000</f>
        <v>0</v>
      </c>
      <c r="BG45" s="26">
        <f t="shared" si="166"/>
        <v>23180.370370000011</v>
      </c>
    </row>
    <row r="46" spans="2:60">
      <c r="B46" s="54"/>
      <c r="C46" s="31" t="s">
        <v>73</v>
      </c>
      <c r="D46" s="32">
        <f t="shared" si="0"/>
        <v>24958.399699999994</v>
      </c>
      <c r="E46" s="27"/>
      <c r="F46" s="33">
        <f>(E!G365+E!H365+E!I365+E!J365+E!K365+E!L365+E!M365)/1000</f>
        <v>24951.501189999995</v>
      </c>
      <c r="G46" s="33">
        <f t="shared" si="164"/>
        <v>6.898509999999078</v>
      </c>
      <c r="H46" s="34">
        <f t="shared" si="165"/>
        <v>24958.399699999994</v>
      </c>
      <c r="I46" s="23"/>
      <c r="J46" s="34">
        <f>E!G365/1000</f>
        <v>24714.241869999994</v>
      </c>
      <c r="K46" s="34">
        <f>E!H365/1000</f>
        <v>99.824939999999998</v>
      </c>
      <c r="L46" s="34">
        <f>E!I365/1000</f>
        <v>96.406040000000004</v>
      </c>
      <c r="M46" s="34">
        <f>E!J365/1000</f>
        <v>41.02834</v>
      </c>
      <c r="N46" s="34">
        <f>E!K365/1000</f>
        <v>0</v>
      </c>
      <c r="O46" s="34">
        <f>E!L365/1000</f>
        <v>0</v>
      </c>
      <c r="P46" s="34">
        <f>E!M365/1000</f>
        <v>0</v>
      </c>
      <c r="Q46" s="34">
        <f>E!N365/1000</f>
        <v>0</v>
      </c>
      <c r="R46" s="34">
        <f>E!O365/1000</f>
        <v>-0.10148999999999296</v>
      </c>
      <c r="S46" s="34">
        <f>E!P365/1000</f>
        <v>1</v>
      </c>
      <c r="T46" s="34">
        <f>E!Q365/1000</f>
        <v>1</v>
      </c>
      <c r="U46" s="34">
        <f>E!R365/1000</f>
        <v>1</v>
      </c>
      <c r="V46" s="34">
        <f>E!S365/1000</f>
        <v>1</v>
      </c>
      <c r="W46" s="34">
        <f>E!T365/1000</f>
        <v>1</v>
      </c>
      <c r="X46" s="34">
        <f>E!U365/1000</f>
        <v>1</v>
      </c>
      <c r="Y46" s="34">
        <f>E!V365/1000</f>
        <v>1</v>
      </c>
      <c r="Z46" s="34">
        <f>E!W365/1000</f>
        <v>0</v>
      </c>
      <c r="AA46" s="34">
        <f>E!X365/1000</f>
        <v>0</v>
      </c>
      <c r="AB46" s="34">
        <f>E!Y365/1000</f>
        <v>0</v>
      </c>
      <c r="AC46" s="34">
        <f>E!Z365/1000</f>
        <v>0</v>
      </c>
      <c r="AD46" s="34">
        <f>E!AA365/1000</f>
        <v>0</v>
      </c>
      <c r="AE46" s="34">
        <f>E!AB365/1000</f>
        <v>0</v>
      </c>
      <c r="AF46" s="34">
        <f>E!AC365/1000</f>
        <v>0</v>
      </c>
      <c r="AG46" s="34">
        <f>E!AD365/1000</f>
        <v>0</v>
      </c>
      <c r="AH46" s="34">
        <f>E!AE365/1000</f>
        <v>0</v>
      </c>
      <c r="AI46" s="34">
        <f>E!AF365/1000</f>
        <v>0</v>
      </c>
      <c r="AJ46" s="34">
        <f>E!AG365/1000</f>
        <v>0</v>
      </c>
      <c r="AK46" s="34">
        <f>E!AH365/1000</f>
        <v>0</v>
      </c>
      <c r="AL46" s="34">
        <f>E!AI365/1000</f>
        <v>0</v>
      </c>
      <c r="AM46" s="34">
        <f>E!AJ365/1000</f>
        <v>0</v>
      </c>
      <c r="AN46" s="34">
        <f>E!AK365/1000</f>
        <v>0</v>
      </c>
      <c r="AO46" s="34">
        <f>E!AL365/1000</f>
        <v>0</v>
      </c>
      <c r="AP46" s="34">
        <f>E!AM365/1000</f>
        <v>0</v>
      </c>
      <c r="AQ46" s="34">
        <f>E!AN365/1000</f>
        <v>0</v>
      </c>
      <c r="AR46" s="34">
        <f>E!AO365/1000</f>
        <v>0</v>
      </c>
      <c r="AS46" s="34">
        <f>E!AP365/1000</f>
        <v>0</v>
      </c>
      <c r="AT46" s="34">
        <f>E!AQ365/1000</f>
        <v>0</v>
      </c>
      <c r="AU46" s="34">
        <f>E!AR365/1000</f>
        <v>0</v>
      </c>
      <c r="AV46" s="34">
        <f>E!AS365/1000</f>
        <v>0</v>
      </c>
      <c r="AW46" s="34">
        <f>E!AT365/1000</f>
        <v>0</v>
      </c>
      <c r="AX46" s="34">
        <f>E!AU365/1000</f>
        <v>0</v>
      </c>
      <c r="AY46" s="34">
        <f>E!AV365/1000</f>
        <v>0</v>
      </c>
      <c r="AZ46" s="34">
        <f>E!AW365/1000</f>
        <v>0</v>
      </c>
      <c r="BA46" s="34">
        <f>E!AX365/1000</f>
        <v>0</v>
      </c>
      <c r="BB46" s="34">
        <f>E!AY365/1000</f>
        <v>0</v>
      </c>
      <c r="BC46" s="34">
        <f>E!AZ365/1000</f>
        <v>0</v>
      </c>
      <c r="BD46" s="34">
        <f>E!BA365/1000</f>
        <v>0</v>
      </c>
      <c r="BE46" s="34">
        <f>E!BB365/1000</f>
        <v>0</v>
      </c>
      <c r="BG46" s="26">
        <f t="shared" si="166"/>
        <v>24958.399699999994</v>
      </c>
    </row>
    <row r="47" spans="2:60">
      <c r="B47" s="54"/>
      <c r="C47" s="31" t="s">
        <v>74</v>
      </c>
      <c r="D47" s="32">
        <f t="shared" si="0"/>
        <v>42954.869089999956</v>
      </c>
      <c r="E47" s="27"/>
      <c r="F47" s="33">
        <f>(E!G366+E!H366+E!I366+E!J366+E!K366+E!L366+E!M366)/1000</f>
        <v>22598.645659999991</v>
      </c>
      <c r="G47" s="33">
        <f t="shared" si="164"/>
        <v>20356.223429999965</v>
      </c>
      <c r="H47" s="34">
        <f t="shared" si="165"/>
        <v>42954.869089999956</v>
      </c>
      <c r="I47" s="23"/>
      <c r="J47" s="34">
        <f>E!G366/1000</f>
        <v>18893.585689999993</v>
      </c>
      <c r="K47" s="34">
        <f>E!H366/1000</f>
        <v>684.93848000000003</v>
      </c>
      <c r="L47" s="34">
        <f>E!I366/1000</f>
        <v>270.74582999999996</v>
      </c>
      <c r="M47" s="34">
        <f>E!J366/1000</f>
        <v>557.55907999999999</v>
      </c>
      <c r="N47" s="34">
        <f>E!K366/1000</f>
        <v>636.79489999999987</v>
      </c>
      <c r="O47" s="34">
        <f>E!L366/1000</f>
        <v>800.80575999999996</v>
      </c>
      <c r="P47" s="34">
        <f>E!M366/1000</f>
        <v>754.2159200000001</v>
      </c>
      <c r="Q47" s="34">
        <f>E!N366/1000</f>
        <v>1354.9703900000002</v>
      </c>
      <c r="R47" s="34">
        <f>E!O366/1000</f>
        <v>402.15168000000006</v>
      </c>
      <c r="S47" s="34">
        <f>E!P366/1000</f>
        <v>386.45643000000001</v>
      </c>
      <c r="T47" s="34">
        <f>E!Q366/1000</f>
        <v>664.58172999999999</v>
      </c>
      <c r="U47" s="34">
        <f>E!R366/1000</f>
        <v>1630.54582</v>
      </c>
      <c r="V47" s="34">
        <f>E!S366/1000</f>
        <v>2229.9516799999997</v>
      </c>
      <c r="W47" s="34">
        <f>E!T366/1000</f>
        <v>2782.1062499999998</v>
      </c>
      <c r="X47" s="34">
        <f>E!U366/1000</f>
        <v>2988.5382500000001</v>
      </c>
      <c r="Y47" s="34">
        <f>E!V366/1000</f>
        <v>2263.6938999999998</v>
      </c>
      <c r="Z47" s="34">
        <f>E!W366/1000</f>
        <v>1433.5737099999999</v>
      </c>
      <c r="AA47" s="34">
        <f>E!X366/1000</f>
        <v>1004.4655499999999</v>
      </c>
      <c r="AB47" s="34">
        <f>E!Y366/1000</f>
        <v>417.53980000000001</v>
      </c>
      <c r="AC47" s="34">
        <f>E!Z366/1000</f>
        <v>567.17561999999998</v>
      </c>
      <c r="AD47" s="34">
        <f>E!AA366/1000</f>
        <v>601.49420999999995</v>
      </c>
      <c r="AE47" s="34">
        <f>E!AB366/1000</f>
        <v>641.70501999999999</v>
      </c>
      <c r="AF47" s="34">
        <f>E!AC366/1000</f>
        <v>292.06920999999994</v>
      </c>
      <c r="AG47" s="34">
        <f>E!AD366/1000</f>
        <v>280.45168000000001</v>
      </c>
      <c r="AH47" s="34">
        <f>E!AE366/1000</f>
        <v>237.00142</v>
      </c>
      <c r="AI47" s="34">
        <f>E!AF366/1000</f>
        <v>19.750119999999999</v>
      </c>
      <c r="AJ47" s="34">
        <f>E!AG366/1000</f>
        <v>19.750119999999999</v>
      </c>
      <c r="AK47" s="34">
        <f>E!AH366/1000</f>
        <v>19.750119999999999</v>
      </c>
      <c r="AL47" s="34">
        <f>E!AI366/1000</f>
        <v>19.750119999999999</v>
      </c>
      <c r="AM47" s="34">
        <f>E!AJ366/1000</f>
        <v>19.750119999999999</v>
      </c>
      <c r="AN47" s="34">
        <f>E!AK366/1000</f>
        <v>19.750119999999999</v>
      </c>
      <c r="AO47" s="34">
        <f>E!AL366/1000</f>
        <v>19.750119999999999</v>
      </c>
      <c r="AP47" s="34">
        <f>E!AM366/1000</f>
        <v>19.750119999999999</v>
      </c>
      <c r="AQ47" s="34">
        <f>E!AN366/1000</f>
        <v>19.750119999999999</v>
      </c>
      <c r="AR47" s="34">
        <f>E!AO366/1000</f>
        <v>0</v>
      </c>
      <c r="AS47" s="34">
        <f>E!AP366/1000</f>
        <v>0</v>
      </c>
      <c r="AT47" s="34">
        <f>E!AQ366/1000</f>
        <v>0</v>
      </c>
      <c r="AU47" s="34">
        <f>E!AR366/1000</f>
        <v>0</v>
      </c>
      <c r="AV47" s="34">
        <f>E!AS366/1000</f>
        <v>0</v>
      </c>
      <c r="AW47" s="34">
        <f>E!AT366/1000</f>
        <v>0</v>
      </c>
      <c r="AX47" s="34">
        <f>E!AU366/1000</f>
        <v>0</v>
      </c>
      <c r="AY47" s="34">
        <f>E!AV366/1000</f>
        <v>0</v>
      </c>
      <c r="AZ47" s="34">
        <f>E!AW366/1000</f>
        <v>0</v>
      </c>
      <c r="BA47" s="34">
        <f>E!AX366/1000</f>
        <v>0</v>
      </c>
      <c r="BB47" s="34">
        <f>E!AY366/1000</f>
        <v>0</v>
      </c>
      <c r="BC47" s="34">
        <f>E!AZ366/1000</f>
        <v>0</v>
      </c>
      <c r="BD47" s="34">
        <f>E!BA366/1000</f>
        <v>0</v>
      </c>
      <c r="BE47" s="34">
        <f>E!BB366/1000</f>
        <v>0</v>
      </c>
      <c r="BG47" s="26">
        <f t="shared" si="166"/>
        <v>42954.869089999956</v>
      </c>
    </row>
    <row r="48" spans="2:60">
      <c r="B48" s="54"/>
      <c r="C48" s="31" t="s">
        <v>75</v>
      </c>
      <c r="D48" s="32">
        <f t="shared" si="0"/>
        <v>2487.5820999999996</v>
      </c>
      <c r="E48" s="27"/>
      <c r="F48" s="33">
        <f>(E!G367+E!H367+E!I367+E!J367+E!K367+E!L367+E!M367)/1000</f>
        <v>2290.4595399999994</v>
      </c>
      <c r="G48" s="33">
        <f t="shared" si="164"/>
        <v>197.12256000000025</v>
      </c>
      <c r="H48" s="34">
        <f t="shared" si="165"/>
        <v>2487.5820999999996</v>
      </c>
      <c r="I48" s="23"/>
      <c r="J48" s="34">
        <f>E!G367/1000</f>
        <v>2277.9595399999994</v>
      </c>
      <c r="K48" s="34">
        <f>E!H367/1000</f>
        <v>12.5</v>
      </c>
      <c r="L48" s="34">
        <f>E!I367/1000</f>
        <v>0</v>
      </c>
      <c r="M48" s="34">
        <f>E!J367/1000</f>
        <v>0</v>
      </c>
      <c r="N48" s="34">
        <f>E!K367/1000</f>
        <v>0</v>
      </c>
      <c r="O48" s="34">
        <f>E!L367/1000</f>
        <v>0</v>
      </c>
      <c r="P48" s="34">
        <f>E!M367/1000</f>
        <v>0</v>
      </c>
      <c r="Q48" s="34">
        <f>E!N367/1000</f>
        <v>0</v>
      </c>
      <c r="R48" s="34">
        <f>E!O367/1000</f>
        <v>122.00318000000003</v>
      </c>
      <c r="S48" s="34">
        <f>E!P367/1000</f>
        <v>6</v>
      </c>
      <c r="T48" s="34">
        <f>E!Q367/1000</f>
        <v>6</v>
      </c>
      <c r="U48" s="34">
        <f>E!R367/1000</f>
        <v>6</v>
      </c>
      <c r="V48" s="34">
        <f>E!S367/1000</f>
        <v>6</v>
      </c>
      <c r="W48" s="34">
        <f>E!T367/1000</f>
        <v>18.059729999999998</v>
      </c>
      <c r="X48" s="34">
        <f>E!U367/1000</f>
        <v>18.059650000000001</v>
      </c>
      <c r="Y48" s="34">
        <f>E!V367/1000</f>
        <v>15</v>
      </c>
      <c r="Z48" s="34">
        <f>E!W367/1000</f>
        <v>0</v>
      </c>
      <c r="AA48" s="34">
        <f>E!X367/1000</f>
        <v>0</v>
      </c>
      <c r="AB48" s="34">
        <f>E!Y367/1000</f>
        <v>0</v>
      </c>
      <c r="AC48" s="34">
        <f>E!Z367/1000</f>
        <v>0</v>
      </c>
      <c r="AD48" s="34">
        <f>E!AA367/1000</f>
        <v>0</v>
      </c>
      <c r="AE48" s="34">
        <f>E!AB367/1000</f>
        <v>0</v>
      </c>
      <c r="AF48" s="34">
        <f>E!AC367/1000</f>
        <v>0</v>
      </c>
      <c r="AG48" s="34">
        <f>E!AD367/1000</f>
        <v>0</v>
      </c>
      <c r="AH48" s="34">
        <f>E!AE367/1000</f>
        <v>0</v>
      </c>
      <c r="AI48" s="34">
        <f>E!AF367/1000</f>
        <v>0</v>
      </c>
      <c r="AJ48" s="34">
        <f>E!AG367/1000</f>
        <v>0</v>
      </c>
      <c r="AK48" s="34">
        <f>E!AH367/1000</f>
        <v>0</v>
      </c>
      <c r="AL48" s="34">
        <f>E!AI367/1000</f>
        <v>0</v>
      </c>
      <c r="AM48" s="34">
        <f>E!AJ367/1000</f>
        <v>0</v>
      </c>
      <c r="AN48" s="34">
        <f>E!AK367/1000</f>
        <v>0</v>
      </c>
      <c r="AO48" s="34">
        <f>E!AL367/1000</f>
        <v>0</v>
      </c>
      <c r="AP48" s="34">
        <f>E!AM367/1000</f>
        <v>0</v>
      </c>
      <c r="AQ48" s="34">
        <f>E!AN367/1000</f>
        <v>0</v>
      </c>
      <c r="AR48" s="34">
        <f>E!AO367/1000</f>
        <v>0</v>
      </c>
      <c r="AS48" s="34">
        <f>E!AP367/1000</f>
        <v>0</v>
      </c>
      <c r="AT48" s="34">
        <f>E!AQ367/1000</f>
        <v>0</v>
      </c>
      <c r="AU48" s="34">
        <f>E!AR367/1000</f>
        <v>0</v>
      </c>
      <c r="AV48" s="34">
        <f>E!AS367/1000</f>
        <v>0</v>
      </c>
      <c r="AW48" s="34">
        <f>E!AT367/1000</f>
        <v>0</v>
      </c>
      <c r="AX48" s="34">
        <f>E!AU367/1000</f>
        <v>0</v>
      </c>
      <c r="AY48" s="34">
        <f>E!AV367/1000</f>
        <v>0</v>
      </c>
      <c r="AZ48" s="34">
        <f>E!AW367/1000</f>
        <v>0</v>
      </c>
      <c r="BA48" s="34">
        <f>E!AX367/1000</f>
        <v>0</v>
      </c>
      <c r="BB48" s="34">
        <f>E!AY367/1000</f>
        <v>0</v>
      </c>
      <c r="BC48" s="34">
        <f>E!AZ367/1000</f>
        <v>0</v>
      </c>
      <c r="BD48" s="34">
        <f>E!BA367/1000</f>
        <v>0</v>
      </c>
      <c r="BE48" s="34">
        <f>E!BB367/1000</f>
        <v>0</v>
      </c>
      <c r="BG48" s="26">
        <f t="shared" si="166"/>
        <v>2487.5820999999996</v>
      </c>
    </row>
    <row r="49" spans="2:60">
      <c r="B49" s="54"/>
      <c r="C49" s="31" t="s">
        <v>76</v>
      </c>
      <c r="D49" s="32">
        <f t="shared" si="0"/>
        <v>855.18597000000034</v>
      </c>
      <c r="E49" s="27"/>
      <c r="F49" s="33">
        <f>(E!G368+E!H368+E!I368+E!J368+E!K368+E!L368+E!M368)/1000</f>
        <v>859.09539000000007</v>
      </c>
      <c r="G49" s="33">
        <f t="shared" si="164"/>
        <v>-3.9094199999997272</v>
      </c>
      <c r="H49" s="34">
        <f t="shared" si="165"/>
        <v>855.18597000000034</v>
      </c>
      <c r="I49" s="23"/>
      <c r="J49" s="34">
        <f>E!G368/1000</f>
        <v>777.73014000000001</v>
      </c>
      <c r="K49" s="34">
        <f>E!H368/1000</f>
        <v>32.546099999999996</v>
      </c>
      <c r="L49" s="34">
        <f>E!I368/1000</f>
        <v>32.546099999999996</v>
      </c>
      <c r="M49" s="34">
        <f>E!J368/1000</f>
        <v>16.273049999999998</v>
      </c>
      <c r="N49" s="34">
        <f>E!K368/1000</f>
        <v>0</v>
      </c>
      <c r="O49" s="34">
        <f>E!L368/1000</f>
        <v>0</v>
      </c>
      <c r="P49" s="34">
        <f>E!M368/1000</f>
        <v>0</v>
      </c>
      <c r="Q49" s="34">
        <f>E!N368/1000</f>
        <v>0</v>
      </c>
      <c r="R49" s="34">
        <f>E!O368/1000</f>
        <v>-29.687759999999997</v>
      </c>
      <c r="S49" s="34">
        <f>E!P368/1000</f>
        <v>3.68262</v>
      </c>
      <c r="T49" s="34">
        <f>E!Q368/1000</f>
        <v>3.68262</v>
      </c>
      <c r="U49" s="34">
        <f>E!R368/1000</f>
        <v>3.68262</v>
      </c>
      <c r="V49" s="34">
        <f>E!S368/1000</f>
        <v>3.68262</v>
      </c>
      <c r="W49" s="34">
        <f>E!T368/1000</f>
        <v>3.68262</v>
      </c>
      <c r="X49" s="34">
        <f>E!U368/1000</f>
        <v>3.68262</v>
      </c>
      <c r="Y49" s="34">
        <f>E!V368/1000</f>
        <v>3.68262</v>
      </c>
      <c r="Z49" s="34">
        <f>E!W368/1000</f>
        <v>0</v>
      </c>
      <c r="AA49" s="34">
        <f>E!X368/1000</f>
        <v>0</v>
      </c>
      <c r="AB49" s="34">
        <f>E!Y368/1000</f>
        <v>0</v>
      </c>
      <c r="AC49" s="34">
        <f>E!Z368/1000</f>
        <v>0</v>
      </c>
      <c r="AD49" s="34">
        <f>E!AA368/1000</f>
        <v>0</v>
      </c>
      <c r="AE49" s="34">
        <f>E!AB368/1000</f>
        <v>0</v>
      </c>
      <c r="AF49" s="34">
        <f>E!AC368/1000</f>
        <v>0</v>
      </c>
      <c r="AG49" s="34">
        <f>E!AD368/1000</f>
        <v>0</v>
      </c>
      <c r="AH49" s="34">
        <f>E!AE368/1000</f>
        <v>0</v>
      </c>
      <c r="AI49" s="34">
        <f>E!AF368/1000</f>
        <v>0</v>
      </c>
      <c r="AJ49" s="34">
        <f>E!AG368/1000</f>
        <v>0</v>
      </c>
      <c r="AK49" s="34">
        <f>E!AH368/1000</f>
        <v>0</v>
      </c>
      <c r="AL49" s="34">
        <f>E!AI368/1000</f>
        <v>0</v>
      </c>
      <c r="AM49" s="34">
        <f>E!AJ368/1000</f>
        <v>0</v>
      </c>
      <c r="AN49" s="34">
        <f>E!AK368/1000</f>
        <v>0</v>
      </c>
      <c r="AO49" s="34">
        <f>E!AL368/1000</f>
        <v>0</v>
      </c>
      <c r="AP49" s="34">
        <f>E!AM368/1000</f>
        <v>0</v>
      </c>
      <c r="AQ49" s="34">
        <f>E!AN368/1000</f>
        <v>0</v>
      </c>
      <c r="AR49" s="34">
        <f>E!AO368/1000</f>
        <v>0</v>
      </c>
      <c r="AS49" s="34">
        <f>E!AP368/1000</f>
        <v>0</v>
      </c>
      <c r="AT49" s="34">
        <f>E!AQ368/1000</f>
        <v>0</v>
      </c>
      <c r="AU49" s="34">
        <f>E!AR368/1000</f>
        <v>0</v>
      </c>
      <c r="AV49" s="34">
        <f>E!AS368/1000</f>
        <v>0</v>
      </c>
      <c r="AW49" s="34">
        <f>E!AT368/1000</f>
        <v>0</v>
      </c>
      <c r="AX49" s="34">
        <f>E!AU368/1000</f>
        <v>0</v>
      </c>
      <c r="AY49" s="34">
        <f>E!AV368/1000</f>
        <v>0</v>
      </c>
      <c r="AZ49" s="34">
        <f>E!AW368/1000</f>
        <v>0</v>
      </c>
      <c r="BA49" s="34">
        <f>E!AX368/1000</f>
        <v>0</v>
      </c>
      <c r="BB49" s="34">
        <f>E!AY368/1000</f>
        <v>0</v>
      </c>
      <c r="BC49" s="34">
        <f>E!AZ368/1000</f>
        <v>0</v>
      </c>
      <c r="BD49" s="34">
        <f>E!BA368/1000</f>
        <v>0</v>
      </c>
      <c r="BE49" s="34">
        <f>E!BB368/1000</f>
        <v>0</v>
      </c>
      <c r="BG49" s="26">
        <f t="shared" si="166"/>
        <v>855.18597000000034</v>
      </c>
    </row>
    <row r="50" spans="2:60">
      <c r="B50" s="52"/>
      <c r="D50" s="37">
        <f>SUM(D43:D49)</f>
        <v>147884.83290999994</v>
      </c>
      <c r="E50" s="27"/>
      <c r="F50" s="37">
        <f>SUM(F43:F49)</f>
        <v>129491.15632999998</v>
      </c>
      <c r="G50" s="37">
        <f t="shared" ref="G50" si="167">SUM(G43:G49)</f>
        <v>18393.676579999959</v>
      </c>
      <c r="H50" s="37">
        <f t="shared" ref="H50" si="168">SUM(H43:H49)</f>
        <v>147884.83290999994</v>
      </c>
      <c r="I50" s="23"/>
      <c r="J50" s="37">
        <f t="shared" ref="J50" si="169">SUM(J43:J49)</f>
        <v>123530.53487999998</v>
      </c>
      <c r="K50" s="37">
        <f t="shared" ref="K50" si="170">SUM(K43:K49)</f>
        <v>1871.7007900000001</v>
      </c>
      <c r="L50" s="37">
        <f t="shared" ref="L50" si="171">SUM(L43:L49)</f>
        <v>862.93659000000002</v>
      </c>
      <c r="M50" s="37">
        <f t="shared" ref="M50" si="172">SUM(M43:M49)</f>
        <v>981.16749000000004</v>
      </c>
      <c r="N50" s="37">
        <f t="shared" ref="N50" si="173">SUM(N43:N49)</f>
        <v>671.79489999999987</v>
      </c>
      <c r="O50" s="37">
        <f t="shared" ref="O50" si="174">SUM(O43:O49)</f>
        <v>809.80575999999996</v>
      </c>
      <c r="P50" s="37">
        <f t="shared" ref="P50" si="175">SUM(P43:P49)</f>
        <v>763.2159200000001</v>
      </c>
      <c r="Q50" s="37">
        <f t="shared" ref="Q50" si="176">SUM(Q43:Q49)</f>
        <v>1363.9703900000002</v>
      </c>
      <c r="R50" s="37">
        <f t="shared" ref="R50" si="177">SUM(R43:R49)</f>
        <v>581.63629000000003</v>
      </c>
      <c r="S50" s="37">
        <f t="shared" ref="S50" si="178">SUM(S43:S49)</f>
        <v>431.92924999999997</v>
      </c>
      <c r="T50" s="37">
        <f t="shared" ref="T50" si="179">SUM(T43:T49)</f>
        <v>706.66435000000001</v>
      </c>
      <c r="U50" s="37">
        <f t="shared" ref="U50" si="180">SUM(U43:U49)</f>
        <v>1662.6284400000002</v>
      </c>
      <c r="V50" s="37">
        <f t="shared" ref="V50" si="181">SUM(V43:V49)</f>
        <v>2262.0342999999998</v>
      </c>
      <c r="W50" s="37">
        <f t="shared" ref="W50" si="182">SUM(W43:W49)</f>
        <v>1610.18887</v>
      </c>
      <c r="X50" s="37">
        <f t="shared" ref="X50" si="183">SUM(X43:X49)</f>
        <v>1816.6208700000002</v>
      </c>
      <c r="Y50" s="37">
        <f t="shared" ref="Y50" si="184">SUM(Y43:Y49)</f>
        <v>2304.7765199999999</v>
      </c>
      <c r="Z50" s="37">
        <f t="shared" ref="Z50" si="185">SUM(Z43:Z49)</f>
        <v>1433.5737099999999</v>
      </c>
      <c r="AA50" s="37">
        <f t="shared" ref="AA50" si="186">SUM(AA43:AA49)</f>
        <v>1004.4655499999999</v>
      </c>
      <c r="AB50" s="37">
        <f t="shared" ref="AB50" si="187">SUM(AB43:AB49)</f>
        <v>417.53980000000001</v>
      </c>
      <c r="AC50" s="37">
        <f t="shared" ref="AC50" si="188">SUM(AC43:AC49)</f>
        <v>567.17561999999998</v>
      </c>
      <c r="AD50" s="37">
        <f t="shared" ref="AD50" si="189">SUM(AD43:AD49)</f>
        <v>601.49420999999995</v>
      </c>
      <c r="AE50" s="37">
        <f t="shared" ref="AE50" si="190">SUM(AE43:AE49)</f>
        <v>641.70501999999999</v>
      </c>
      <c r="AF50" s="37">
        <f t="shared" ref="AF50" si="191">SUM(AF43:AF49)</f>
        <v>292.06920999999994</v>
      </c>
      <c r="AG50" s="37">
        <f t="shared" ref="AG50" si="192">SUM(AG43:AG49)</f>
        <v>280.45168000000001</v>
      </c>
      <c r="AH50" s="37">
        <f t="shared" ref="AH50" si="193">SUM(AH43:AH49)</f>
        <v>237.00142</v>
      </c>
      <c r="AI50" s="37">
        <f t="shared" ref="AI50" si="194">SUM(AI43:AI49)</f>
        <v>19.750119999999999</v>
      </c>
      <c r="AJ50" s="37">
        <f t="shared" ref="AJ50" si="195">SUM(AJ43:AJ49)</f>
        <v>19.750119999999999</v>
      </c>
      <c r="AK50" s="37">
        <f t="shared" ref="AK50" si="196">SUM(AK43:AK49)</f>
        <v>19.750119999999999</v>
      </c>
      <c r="AL50" s="37">
        <f t="shared" ref="AL50" si="197">SUM(AL43:AL49)</f>
        <v>19.750119999999999</v>
      </c>
      <c r="AM50" s="37">
        <f t="shared" ref="AM50" si="198">SUM(AM43:AM49)</f>
        <v>19.750119999999999</v>
      </c>
      <c r="AN50" s="37">
        <f t="shared" ref="AN50" si="199">SUM(AN43:AN49)</f>
        <v>19.750119999999999</v>
      </c>
      <c r="AO50" s="37">
        <f t="shared" ref="AO50" si="200">SUM(AO43:AO49)</f>
        <v>19.750119999999999</v>
      </c>
      <c r="AP50" s="37">
        <f t="shared" ref="AP50" si="201">SUM(AP43:AP49)</f>
        <v>19.750119999999999</v>
      </c>
      <c r="AQ50" s="37">
        <f t="shared" ref="AQ50" si="202">SUM(AQ43:AQ49)</f>
        <v>19.750119999999999</v>
      </c>
      <c r="AR50" s="37">
        <f t="shared" ref="AR50" si="203">SUM(AR43:AR49)</f>
        <v>0</v>
      </c>
      <c r="AS50" s="37">
        <f t="shared" ref="AS50" si="204">SUM(AS43:AS49)</f>
        <v>0</v>
      </c>
      <c r="AT50" s="37">
        <f t="shared" ref="AT50" si="205">SUM(AT43:AT49)</f>
        <v>0</v>
      </c>
      <c r="AU50" s="37">
        <f t="shared" ref="AU50" si="206">SUM(AU43:AU49)</f>
        <v>0</v>
      </c>
      <c r="AV50" s="37">
        <f t="shared" ref="AV50" si="207">SUM(AV43:AV49)</f>
        <v>0</v>
      </c>
      <c r="AW50" s="37">
        <f t="shared" ref="AW50" si="208">SUM(AW43:AW49)</f>
        <v>0</v>
      </c>
      <c r="AX50" s="37">
        <f t="shared" ref="AX50" si="209">SUM(AX43:AX49)</f>
        <v>0</v>
      </c>
      <c r="AY50" s="37">
        <f t="shared" ref="AY50" si="210">SUM(AY43:AY49)</f>
        <v>0</v>
      </c>
      <c r="AZ50" s="37">
        <f t="shared" ref="AZ50" si="211">SUM(AZ43:AZ49)</f>
        <v>0</v>
      </c>
      <c r="BA50" s="37">
        <f t="shared" ref="BA50" si="212">SUM(BA43:BA49)</f>
        <v>0</v>
      </c>
      <c r="BB50" s="37">
        <f t="shared" ref="BB50" si="213">SUM(BB43:BB49)</f>
        <v>0</v>
      </c>
      <c r="BC50" s="37">
        <f t="shared" ref="BC50" si="214">SUM(BC43:BC49)</f>
        <v>0</v>
      </c>
      <c r="BD50" s="37">
        <f t="shared" ref="BD50" si="215">SUM(BD43:BD49)</f>
        <v>0</v>
      </c>
      <c r="BE50" s="37">
        <f t="shared" ref="BE50" si="216">SUM(BE43:BE49)</f>
        <v>0</v>
      </c>
      <c r="BG50" s="26">
        <f t="shared" si="166"/>
        <v>147884.83291000008</v>
      </c>
      <c r="BH50" s="27">
        <f>BG50-SUM(BG43:BG49)</f>
        <v>0</v>
      </c>
    </row>
    <row r="51" spans="2:60">
      <c r="C51" s="45" t="s">
        <v>85</v>
      </c>
      <c r="I51" s="23"/>
    </row>
    <row r="52" spans="2:60">
      <c r="B52" s="54" t="s">
        <v>86</v>
      </c>
      <c r="C52" s="31" t="s">
        <v>70</v>
      </c>
      <c r="D52" s="32">
        <f t="shared" si="0"/>
        <v>3200.4369599999995</v>
      </c>
      <c r="E52" s="27"/>
      <c r="F52" s="33">
        <f>(F!G236+F!H236+F!I236+F!J236+F!K236+F!L236+F!M236)/1000</f>
        <v>2092.10869</v>
      </c>
      <c r="G52" s="33">
        <f t="shared" ref="G52:G58" si="217">SUM(J52:BE52)-F52</f>
        <v>1108.3282699999995</v>
      </c>
      <c r="H52" s="34">
        <f t="shared" ref="H52:H58" si="218">F52+G52</f>
        <v>3200.4369599999995</v>
      </c>
      <c r="I52" s="23"/>
      <c r="J52" s="34">
        <f>F!G236/1000</f>
        <v>1651.0836899999999</v>
      </c>
      <c r="K52" s="34">
        <f>F!H236/1000</f>
        <v>55.424699999999994</v>
      </c>
      <c r="L52" s="34">
        <f>F!I236/1000</f>
        <v>111.11611000000001</v>
      </c>
      <c r="M52" s="34">
        <f>F!J236/1000</f>
        <v>55.306690000000003</v>
      </c>
      <c r="N52" s="34">
        <f>F!K236/1000</f>
        <v>59.88</v>
      </c>
      <c r="O52" s="34">
        <f>F!L236/1000</f>
        <v>79.31</v>
      </c>
      <c r="P52" s="34">
        <f>F!M236/1000</f>
        <v>79.987499999999997</v>
      </c>
      <c r="Q52" s="34">
        <f>F!N236/1000</f>
        <v>80.352500000000006</v>
      </c>
      <c r="R52" s="34">
        <f>F!O236/1000</f>
        <v>70.878899999999987</v>
      </c>
      <c r="S52" s="34">
        <f>F!P236/1000</f>
        <v>67.726869999999991</v>
      </c>
      <c r="T52" s="34">
        <f>F!Q236/1000</f>
        <v>61.7</v>
      </c>
      <c r="U52" s="34">
        <f>F!R236/1000</f>
        <v>61.7</v>
      </c>
      <c r="V52" s="34">
        <f>F!S236/1000</f>
        <v>61.7</v>
      </c>
      <c r="W52" s="34">
        <f>F!T236/1000</f>
        <v>61.7</v>
      </c>
      <c r="X52" s="34">
        <f>F!U236/1000</f>
        <v>61.7</v>
      </c>
      <c r="Y52" s="34">
        <f>F!V236/1000</f>
        <v>72.06</v>
      </c>
      <c r="Z52" s="34">
        <f>F!W236/1000</f>
        <v>50.01</v>
      </c>
      <c r="AA52" s="34">
        <f>F!X236/1000</f>
        <v>47.81</v>
      </c>
      <c r="AB52" s="34">
        <f>F!Y236/1000</f>
        <v>47.81</v>
      </c>
      <c r="AC52" s="34">
        <f>F!Z236/1000</f>
        <v>47.81</v>
      </c>
      <c r="AD52" s="34">
        <f>F!AA236/1000</f>
        <v>43.41</v>
      </c>
      <c r="AE52" s="34">
        <f>F!AB236/1000</f>
        <v>43.41</v>
      </c>
      <c r="AF52" s="34">
        <f>F!AC236/1000</f>
        <v>41.21</v>
      </c>
      <c r="AG52" s="34">
        <f>F!AD236/1000</f>
        <v>23.285</v>
      </c>
      <c r="AH52" s="34">
        <f>F!AE236/1000</f>
        <v>23.285</v>
      </c>
      <c r="AI52" s="34">
        <f>F!AF236/1000</f>
        <v>20.21</v>
      </c>
      <c r="AJ52" s="34">
        <f>F!AG236/1000</f>
        <v>12.56</v>
      </c>
      <c r="AK52" s="34">
        <f>F!AH236/1000</f>
        <v>12.56</v>
      </c>
      <c r="AL52" s="34">
        <f>F!AI236/1000</f>
        <v>12.56</v>
      </c>
      <c r="AM52" s="34">
        <f>F!AJ236/1000</f>
        <v>10.36</v>
      </c>
      <c r="AN52" s="34">
        <f>F!AK236/1000</f>
        <v>10.36</v>
      </c>
      <c r="AO52" s="34">
        <f>F!AL236/1000</f>
        <v>10.36</v>
      </c>
      <c r="AP52" s="34">
        <f>F!AM236/1000</f>
        <v>10.36</v>
      </c>
      <c r="AQ52" s="34">
        <f>F!AN236/1000</f>
        <v>10.36</v>
      </c>
      <c r="AR52" s="34">
        <f>F!AO236/1000</f>
        <v>10.36</v>
      </c>
      <c r="AS52" s="34">
        <f>F!AP236/1000</f>
        <v>10.36</v>
      </c>
      <c r="AT52" s="34">
        <f>F!AQ236/1000</f>
        <v>10.36</v>
      </c>
      <c r="AU52" s="34">
        <f>F!AR236/1000</f>
        <v>0</v>
      </c>
      <c r="AV52" s="34">
        <f>F!AS236/1000</f>
        <v>0</v>
      </c>
      <c r="AW52" s="34">
        <f>F!AT236/1000</f>
        <v>0</v>
      </c>
      <c r="AX52" s="34">
        <f>F!AU236/1000</f>
        <v>0</v>
      </c>
      <c r="AY52" s="34">
        <f>F!AV236/1000</f>
        <v>0</v>
      </c>
      <c r="AZ52" s="34">
        <f>F!AW236/1000</f>
        <v>0</v>
      </c>
      <c r="BA52" s="34">
        <f>F!AX236/1000</f>
        <v>0</v>
      </c>
      <c r="BB52" s="34">
        <f>F!AY236/1000</f>
        <v>0</v>
      </c>
      <c r="BC52" s="34">
        <f>F!AZ236/1000</f>
        <v>0</v>
      </c>
      <c r="BD52" s="34">
        <f>F!BA236/1000</f>
        <v>0</v>
      </c>
      <c r="BE52" s="34">
        <f>F!BB236/1000</f>
        <v>0</v>
      </c>
      <c r="BG52" s="26">
        <f>SUM(J52:BE52)</f>
        <v>3200.4369599999995</v>
      </c>
    </row>
    <row r="53" spans="2:60">
      <c r="B53" s="54"/>
      <c r="C53" s="31" t="s">
        <v>71</v>
      </c>
      <c r="D53" s="32">
        <f t="shared" si="0"/>
        <v>8017.3230799999974</v>
      </c>
      <c r="E53" s="27"/>
      <c r="F53" s="33">
        <f>(F!G237+F!H237+F!I237+F!J237+F!K237+F!L237+F!M237)/1000</f>
        <v>3573.8603300000004</v>
      </c>
      <c r="G53" s="33">
        <f t="shared" si="217"/>
        <v>4443.462749999997</v>
      </c>
      <c r="H53" s="34">
        <f t="shared" si="218"/>
        <v>8017.3230799999974</v>
      </c>
      <c r="I53" s="23"/>
      <c r="J53" s="34">
        <f>F!G237/1000</f>
        <v>2503.6047400000007</v>
      </c>
      <c r="K53" s="34">
        <f>F!H237/1000</f>
        <v>193.34617999999998</v>
      </c>
      <c r="L53" s="34">
        <f>F!I237/1000</f>
        <v>213.98734999999996</v>
      </c>
      <c r="M53" s="34">
        <f>F!J237/1000</f>
        <v>179.89982000000001</v>
      </c>
      <c r="N53" s="34">
        <f>F!K237/1000</f>
        <v>183.56196</v>
      </c>
      <c r="O53" s="34">
        <f>F!L237/1000</f>
        <v>124.236</v>
      </c>
      <c r="P53" s="34">
        <f>F!M237/1000</f>
        <v>175.22427999999999</v>
      </c>
      <c r="Q53" s="34">
        <f>F!N237/1000</f>
        <v>153.69714999999999</v>
      </c>
      <c r="R53" s="34">
        <f>F!O237/1000</f>
        <v>978.19068000000004</v>
      </c>
      <c r="S53" s="34">
        <f>F!P237/1000</f>
        <v>236.95320000000001</v>
      </c>
      <c r="T53" s="34">
        <f>F!Q237/1000</f>
        <v>177.84174999999999</v>
      </c>
      <c r="U53" s="34">
        <f>F!R237/1000</f>
        <v>154.30034999999998</v>
      </c>
      <c r="V53" s="34">
        <f>F!S237/1000</f>
        <v>195.39702999999997</v>
      </c>
      <c r="W53" s="34">
        <f>F!T237/1000</f>
        <v>226.00245999999996</v>
      </c>
      <c r="X53" s="34">
        <f>F!U237/1000</f>
        <v>286.52623</v>
      </c>
      <c r="Y53" s="34">
        <f>F!V237/1000</f>
        <v>306.75440000000003</v>
      </c>
      <c r="Z53" s="34">
        <f>F!W237/1000</f>
        <v>119.37957</v>
      </c>
      <c r="AA53" s="34">
        <f>F!X237/1000</f>
        <v>141.94308999999998</v>
      </c>
      <c r="AB53" s="34">
        <f>F!Y237/1000</f>
        <v>77.553180000000012</v>
      </c>
      <c r="AC53" s="34">
        <f>F!Z237/1000</f>
        <v>199.98855</v>
      </c>
      <c r="AD53" s="34">
        <f>F!AA237/1000</f>
        <v>234.28995999999998</v>
      </c>
      <c r="AE53" s="34">
        <f>F!AB237/1000</f>
        <v>234.88069000000002</v>
      </c>
      <c r="AF53" s="34">
        <f>F!AC237/1000</f>
        <v>175.56590000000003</v>
      </c>
      <c r="AG53" s="34">
        <f>F!AD237/1000</f>
        <v>118.56447</v>
      </c>
      <c r="AH53" s="34">
        <f>F!AE237/1000</f>
        <v>64.459399999999988</v>
      </c>
      <c r="AI53" s="34">
        <f>F!AF237/1000</f>
        <v>34.100559999999994</v>
      </c>
      <c r="AJ53" s="34">
        <f>F!AG237/1000</f>
        <v>32.600559999999994</v>
      </c>
      <c r="AK53" s="34">
        <f>F!AH237/1000</f>
        <v>32.600559999999994</v>
      </c>
      <c r="AL53" s="34">
        <f>F!AI237/1000</f>
        <v>33.100559999999994</v>
      </c>
      <c r="AM53" s="34">
        <f>F!AJ237/1000</f>
        <v>28.835260000000002</v>
      </c>
      <c r="AN53" s="34">
        <f>F!AK237/1000</f>
        <v>28.835260000000002</v>
      </c>
      <c r="AO53" s="34">
        <f>F!AL237/1000</f>
        <v>28.835260000000002</v>
      </c>
      <c r="AP53" s="34">
        <f>F!AM237/1000</f>
        <v>28.835260000000002</v>
      </c>
      <c r="AQ53" s="34">
        <f>F!AN237/1000</f>
        <v>25.069959999999998</v>
      </c>
      <c r="AR53" s="34">
        <f>F!AO237/1000</f>
        <v>25.069959999999998</v>
      </c>
      <c r="AS53" s="34">
        <f>F!AP237/1000</f>
        <v>25.069959999999998</v>
      </c>
      <c r="AT53" s="34">
        <f>F!AQ237/1000</f>
        <v>38.221530000000008</v>
      </c>
      <c r="AU53" s="34">
        <f>F!AR237/1000</f>
        <v>0</v>
      </c>
      <c r="AV53" s="34">
        <f>F!AS237/1000</f>
        <v>0</v>
      </c>
      <c r="AW53" s="34">
        <f>F!AT237/1000</f>
        <v>0</v>
      </c>
      <c r="AX53" s="34">
        <f>F!AU237/1000</f>
        <v>0</v>
      </c>
      <c r="AY53" s="34">
        <f>F!AV237/1000</f>
        <v>0</v>
      </c>
      <c r="AZ53" s="34">
        <f>F!AW237/1000</f>
        <v>0</v>
      </c>
      <c r="BA53" s="34">
        <f>F!AX237/1000</f>
        <v>0</v>
      </c>
      <c r="BB53" s="34">
        <f>F!AY237/1000</f>
        <v>0</v>
      </c>
      <c r="BC53" s="34">
        <f>F!AZ237/1000</f>
        <v>0</v>
      </c>
      <c r="BD53" s="34">
        <f>F!BA237/1000</f>
        <v>0</v>
      </c>
      <c r="BE53" s="34">
        <f>F!BB237/1000</f>
        <v>0</v>
      </c>
      <c r="BG53" s="26">
        <f t="shared" ref="BG53:BG59" si="219">SUM(J53:BE53)</f>
        <v>8017.3230799999974</v>
      </c>
    </row>
    <row r="54" spans="2:60">
      <c r="B54" s="54"/>
      <c r="C54" s="31" t="s">
        <v>72</v>
      </c>
      <c r="D54" s="32">
        <f t="shared" si="0"/>
        <v>2580.5075299999994</v>
      </c>
      <c r="E54" s="27"/>
      <c r="F54" s="33">
        <f>(F!G238+F!H238+F!I238+F!J238+F!K238+F!L238+F!M238)/1000</f>
        <v>1127.1008999999999</v>
      </c>
      <c r="G54" s="33">
        <f t="shared" si="217"/>
        <v>1453.4066299999995</v>
      </c>
      <c r="H54" s="34">
        <f t="shared" si="218"/>
        <v>2580.5075299999994</v>
      </c>
      <c r="I54" s="23"/>
      <c r="J54" s="34">
        <f>F!G238/1000</f>
        <v>808.62631999999996</v>
      </c>
      <c r="K54" s="34">
        <f>F!H238/1000</f>
        <v>63.912959999999998</v>
      </c>
      <c r="L54" s="34">
        <f>F!I238/1000</f>
        <v>84.296480000000017</v>
      </c>
      <c r="M54" s="34">
        <f>F!J238/1000</f>
        <v>41.463659999999997</v>
      </c>
      <c r="N54" s="34">
        <f>F!K238/1000</f>
        <v>46.257800000000003</v>
      </c>
      <c r="O54" s="34">
        <f>F!L238/1000</f>
        <v>35.714940000000006</v>
      </c>
      <c r="P54" s="34">
        <f>F!M238/1000</f>
        <v>46.828739999999989</v>
      </c>
      <c r="Q54" s="34">
        <f>F!N238/1000</f>
        <v>50.901459999999993</v>
      </c>
      <c r="R54" s="34">
        <f>F!O238/1000</f>
        <v>887.16251999999997</v>
      </c>
      <c r="S54" s="34">
        <f>F!P238/1000</f>
        <v>87.270910000000001</v>
      </c>
      <c r="T54" s="34">
        <f>F!Q238/1000</f>
        <v>45.245930000000001</v>
      </c>
      <c r="U54" s="34">
        <f>F!R238/1000</f>
        <v>39.403880000000008</v>
      </c>
      <c r="V54" s="34">
        <f>F!S238/1000</f>
        <v>24.59036</v>
      </c>
      <c r="W54" s="34">
        <f>F!T238/1000</f>
        <v>18.288209999999999</v>
      </c>
      <c r="X54" s="34">
        <f>F!U238/1000</f>
        <v>21.793050000000004</v>
      </c>
      <c r="Y54" s="34">
        <f>F!V238/1000</f>
        <v>26.367099999999997</v>
      </c>
      <c r="Z54" s="34">
        <f>F!W238/1000</f>
        <v>14.998200000000001</v>
      </c>
      <c r="AA54" s="34">
        <f>F!X238/1000</f>
        <v>16.142699999999998</v>
      </c>
      <c r="AB54" s="34">
        <f>F!Y238/1000</f>
        <v>13.99324</v>
      </c>
      <c r="AC54" s="34">
        <f>F!Z238/1000</f>
        <v>55.097249999999995</v>
      </c>
      <c r="AD54" s="34">
        <f>F!AA238/1000</f>
        <v>44.272979999999997</v>
      </c>
      <c r="AE54" s="34">
        <f>F!AB238/1000</f>
        <v>43.110819999999997</v>
      </c>
      <c r="AF54" s="34">
        <f>F!AC238/1000</f>
        <v>25.709629999999997</v>
      </c>
      <c r="AG54" s="34">
        <f>F!AD238/1000</f>
        <v>12.837070000000001</v>
      </c>
      <c r="AH54" s="34">
        <f>F!AE238/1000</f>
        <v>7.7391899999999998</v>
      </c>
      <c r="AI54" s="34">
        <f>F!AF238/1000</f>
        <v>0.83920000000000006</v>
      </c>
      <c r="AJ54" s="34">
        <f>F!AG238/1000</f>
        <v>0.83920000000000006</v>
      </c>
      <c r="AK54" s="34">
        <f>F!AH238/1000</f>
        <v>0</v>
      </c>
      <c r="AL54" s="34">
        <f>F!AI238/1000</f>
        <v>0</v>
      </c>
      <c r="AM54" s="34">
        <f>F!AJ238/1000</f>
        <v>0</v>
      </c>
      <c r="AN54" s="34">
        <f>F!AK238/1000</f>
        <v>0</v>
      </c>
      <c r="AO54" s="34">
        <f>F!AL238/1000</f>
        <v>0</v>
      </c>
      <c r="AP54" s="34">
        <f>F!AM238/1000</f>
        <v>0</v>
      </c>
      <c r="AQ54" s="34">
        <f>F!AN238/1000</f>
        <v>0</v>
      </c>
      <c r="AR54" s="34">
        <f>F!AO238/1000</f>
        <v>0</v>
      </c>
      <c r="AS54" s="34">
        <f>F!AP238/1000</f>
        <v>0</v>
      </c>
      <c r="AT54" s="34">
        <f>F!AQ238/1000</f>
        <v>16.803729999999998</v>
      </c>
      <c r="AU54" s="34">
        <f>F!AR238/1000</f>
        <v>0</v>
      </c>
      <c r="AV54" s="34">
        <f>F!AS238/1000</f>
        <v>0</v>
      </c>
      <c r="AW54" s="34">
        <f>F!AT238/1000</f>
        <v>0</v>
      </c>
      <c r="AX54" s="34">
        <f>F!AU238/1000</f>
        <v>0</v>
      </c>
      <c r="AY54" s="34">
        <f>F!AV238/1000</f>
        <v>0</v>
      </c>
      <c r="AZ54" s="34">
        <f>F!AW238/1000</f>
        <v>0</v>
      </c>
      <c r="BA54" s="34">
        <f>F!AX238/1000</f>
        <v>0</v>
      </c>
      <c r="BB54" s="34">
        <f>F!AY238/1000</f>
        <v>0</v>
      </c>
      <c r="BC54" s="34">
        <f>F!AZ238/1000</f>
        <v>0</v>
      </c>
      <c r="BD54" s="34">
        <f>F!BA238/1000</f>
        <v>0</v>
      </c>
      <c r="BE54" s="34">
        <f>F!BB238/1000</f>
        <v>0</v>
      </c>
      <c r="BG54" s="26">
        <f t="shared" si="219"/>
        <v>2580.5075299999994</v>
      </c>
    </row>
    <row r="55" spans="2:60">
      <c r="B55" s="54"/>
      <c r="C55" s="31" t="s">
        <v>73</v>
      </c>
      <c r="D55" s="32">
        <f t="shared" si="0"/>
        <v>7547.834509999997</v>
      </c>
      <c r="E55" s="27"/>
      <c r="F55" s="33">
        <f>(F!G239+F!H239+F!I239+F!J239+F!K239+F!L239+F!M239)/1000</f>
        <v>5104.7569099999992</v>
      </c>
      <c r="G55" s="33">
        <f t="shared" si="217"/>
        <v>2443.0775999999978</v>
      </c>
      <c r="H55" s="34">
        <f t="shared" si="218"/>
        <v>7547.834509999997</v>
      </c>
      <c r="I55" s="23"/>
      <c r="J55" s="34">
        <f>F!G239/1000</f>
        <v>3342.1087199999993</v>
      </c>
      <c r="K55" s="34">
        <f>F!H239/1000</f>
        <v>338.98450000000003</v>
      </c>
      <c r="L55" s="34">
        <f>F!I239/1000</f>
        <v>361.79719</v>
      </c>
      <c r="M55" s="34">
        <f>F!J239/1000</f>
        <v>275.03127999999998</v>
      </c>
      <c r="N55" s="34">
        <f>F!K239/1000</f>
        <v>267.68412999999998</v>
      </c>
      <c r="O55" s="34">
        <f>F!L239/1000</f>
        <v>295.06470999999999</v>
      </c>
      <c r="P55" s="34">
        <f>F!M239/1000</f>
        <v>224.08637999999996</v>
      </c>
      <c r="Q55" s="34">
        <f>F!N239/1000</f>
        <v>186.65788000000003</v>
      </c>
      <c r="R55" s="34">
        <f>F!O239/1000</f>
        <v>-130.03860000000009</v>
      </c>
      <c r="S55" s="34">
        <f>F!P239/1000</f>
        <v>137.37827999999999</v>
      </c>
      <c r="T55" s="34">
        <f>F!Q239/1000</f>
        <v>222.50190000000003</v>
      </c>
      <c r="U55" s="34">
        <f>F!R239/1000</f>
        <v>266.00002999999998</v>
      </c>
      <c r="V55" s="34">
        <f>F!S239/1000</f>
        <v>256.52217000000002</v>
      </c>
      <c r="W55" s="34">
        <f>F!T239/1000</f>
        <v>220.79397999999998</v>
      </c>
      <c r="X55" s="34">
        <f>F!U239/1000</f>
        <v>253.35175999999998</v>
      </c>
      <c r="Y55" s="34">
        <f>F!V239/1000</f>
        <v>338.01259000000005</v>
      </c>
      <c r="Z55" s="34">
        <f>F!W239/1000</f>
        <v>110.29365</v>
      </c>
      <c r="AA55" s="34">
        <f>F!X239/1000</f>
        <v>104.99007</v>
      </c>
      <c r="AB55" s="34">
        <f>F!Y239/1000</f>
        <v>41.026330000000002</v>
      </c>
      <c r="AC55" s="34">
        <f>F!Z239/1000</f>
        <v>129.2475</v>
      </c>
      <c r="AD55" s="34">
        <f>F!AA239/1000</f>
        <v>92.218869999999995</v>
      </c>
      <c r="AE55" s="34">
        <f>F!AB239/1000</f>
        <v>66.420199999999994</v>
      </c>
      <c r="AF55" s="34">
        <f>F!AC239/1000</f>
        <v>75.023690000000002</v>
      </c>
      <c r="AG55" s="34">
        <f>F!AD239/1000</f>
        <v>50.440169999999995</v>
      </c>
      <c r="AH55" s="34">
        <f>F!AE239/1000</f>
        <v>19.092379999999999</v>
      </c>
      <c r="AI55" s="34">
        <f>F!AF239/1000</f>
        <v>0</v>
      </c>
      <c r="AJ55" s="34">
        <f>F!AG239/1000</f>
        <v>2.0964999999999998</v>
      </c>
      <c r="AK55" s="34">
        <f>F!AH239/1000</f>
        <v>0</v>
      </c>
      <c r="AL55" s="34">
        <f>F!AI239/1000</f>
        <v>0</v>
      </c>
      <c r="AM55" s="34">
        <f>F!AJ239/1000</f>
        <v>1.0482499999999999</v>
      </c>
      <c r="AN55" s="34">
        <f>F!AK239/1000</f>
        <v>0</v>
      </c>
      <c r="AO55" s="34">
        <f>F!AL239/1000</f>
        <v>0</v>
      </c>
      <c r="AP55" s="34">
        <f>F!AM239/1000</f>
        <v>0</v>
      </c>
      <c r="AQ55" s="34">
        <f>F!AN239/1000</f>
        <v>0</v>
      </c>
      <c r="AR55" s="34">
        <f>F!AO239/1000</f>
        <v>0</v>
      </c>
      <c r="AS55" s="34">
        <f>F!AP239/1000</f>
        <v>0</v>
      </c>
      <c r="AT55" s="34">
        <f>F!AQ239/1000</f>
        <v>0</v>
      </c>
      <c r="AU55" s="34">
        <f>F!AR239/1000</f>
        <v>0</v>
      </c>
      <c r="AV55" s="34">
        <f>F!AS239/1000</f>
        <v>0</v>
      </c>
      <c r="AW55" s="34">
        <f>F!AT239/1000</f>
        <v>0</v>
      </c>
      <c r="AX55" s="34">
        <f>F!AU239/1000</f>
        <v>0</v>
      </c>
      <c r="AY55" s="34">
        <f>F!AV239/1000</f>
        <v>0</v>
      </c>
      <c r="AZ55" s="34">
        <f>F!AW239/1000</f>
        <v>0</v>
      </c>
      <c r="BA55" s="34">
        <f>F!AX239/1000</f>
        <v>0</v>
      </c>
      <c r="BB55" s="34">
        <f>F!AY239/1000</f>
        <v>0</v>
      </c>
      <c r="BC55" s="34">
        <f>F!AZ239/1000</f>
        <v>0</v>
      </c>
      <c r="BD55" s="34">
        <f>F!BA239/1000</f>
        <v>0</v>
      </c>
      <c r="BE55" s="34">
        <f>F!BB239/1000</f>
        <v>0</v>
      </c>
      <c r="BG55" s="26">
        <f t="shared" si="219"/>
        <v>7547.834509999997</v>
      </c>
    </row>
    <row r="56" spans="2:60">
      <c r="B56" s="54"/>
      <c r="C56" s="31" t="s">
        <v>74</v>
      </c>
      <c r="D56" s="32">
        <f t="shared" si="0"/>
        <v>13118.896119999999</v>
      </c>
      <c r="E56" s="27"/>
      <c r="F56" s="33">
        <f>(F!G240+F!H240+F!I240+F!J240+F!K240+F!L240+F!M240)/1000</f>
        <v>5204.9773199999991</v>
      </c>
      <c r="G56" s="33">
        <f t="shared" si="217"/>
        <v>7913.9188000000004</v>
      </c>
      <c r="H56" s="34">
        <f t="shared" si="218"/>
        <v>13118.896119999999</v>
      </c>
      <c r="I56" s="23"/>
      <c r="J56" s="34">
        <f>F!G240/1000</f>
        <v>4348.94193</v>
      </c>
      <c r="K56" s="34">
        <f>F!H240/1000</f>
        <v>123.81179</v>
      </c>
      <c r="L56" s="34">
        <f>F!I240/1000</f>
        <v>78.371490000000009</v>
      </c>
      <c r="M56" s="34">
        <f>F!J240/1000</f>
        <v>87.675260000000009</v>
      </c>
      <c r="N56" s="34">
        <f>F!K240/1000</f>
        <v>108.72018999999999</v>
      </c>
      <c r="O56" s="34">
        <f>F!L240/1000</f>
        <v>131.02234999999999</v>
      </c>
      <c r="P56" s="34">
        <f>F!M240/1000</f>
        <v>326.43430999999998</v>
      </c>
      <c r="Q56" s="34">
        <f>F!N240/1000</f>
        <v>565.19886999999983</v>
      </c>
      <c r="R56" s="34">
        <f>F!O240/1000</f>
        <v>-443.57180000000005</v>
      </c>
      <c r="S56" s="34">
        <f>F!P240/1000</f>
        <v>223.69377</v>
      </c>
      <c r="T56" s="34">
        <f>F!Q240/1000</f>
        <v>359.97717999999998</v>
      </c>
      <c r="U56" s="34">
        <f>F!R240/1000</f>
        <v>523.7962</v>
      </c>
      <c r="V56" s="34">
        <f>F!S240/1000</f>
        <v>560.74086999999986</v>
      </c>
      <c r="W56" s="34">
        <f>F!T240/1000</f>
        <v>987.12183000000005</v>
      </c>
      <c r="X56" s="34">
        <f>F!U240/1000</f>
        <v>707.48104000000001</v>
      </c>
      <c r="Y56" s="34">
        <f>F!V240/1000</f>
        <v>816.56466</v>
      </c>
      <c r="Z56" s="34">
        <f>F!W240/1000</f>
        <v>728.26936999999998</v>
      </c>
      <c r="AA56" s="34">
        <f>F!X240/1000</f>
        <v>696.37886000000015</v>
      </c>
      <c r="AB56" s="34">
        <f>F!Y240/1000</f>
        <v>371.24102000000005</v>
      </c>
      <c r="AC56" s="34">
        <f>F!Z240/1000</f>
        <v>282.74950999999999</v>
      </c>
      <c r="AD56" s="34">
        <f>F!AA240/1000</f>
        <v>370.34028000000001</v>
      </c>
      <c r="AE56" s="34">
        <f>F!AB240/1000</f>
        <v>400.78270000000003</v>
      </c>
      <c r="AF56" s="34">
        <f>F!AC240/1000</f>
        <v>371.71064000000001</v>
      </c>
      <c r="AG56" s="34">
        <f>F!AD240/1000</f>
        <v>170.15562000000003</v>
      </c>
      <c r="AH56" s="34">
        <f>F!AE240/1000</f>
        <v>102.21442999999999</v>
      </c>
      <c r="AI56" s="34">
        <f>F!AF240/1000</f>
        <v>37.724589999999999</v>
      </c>
      <c r="AJ56" s="34">
        <f>F!AG240/1000</f>
        <v>37.308589999999995</v>
      </c>
      <c r="AK56" s="34">
        <f>F!AH240/1000</f>
        <v>1.61938</v>
      </c>
      <c r="AL56" s="34">
        <f>F!AI240/1000</f>
        <v>3.8993800000000003</v>
      </c>
      <c r="AM56" s="34">
        <f>F!AJ240/1000</f>
        <v>1.51233</v>
      </c>
      <c r="AN56" s="34">
        <f>F!AK240/1000</f>
        <v>1.49438</v>
      </c>
      <c r="AO56" s="34">
        <f>F!AL240/1000</f>
        <v>1.49438</v>
      </c>
      <c r="AP56" s="34">
        <f>F!AM240/1000</f>
        <v>1.49438</v>
      </c>
      <c r="AQ56" s="34">
        <f>F!AN240/1000</f>
        <v>1.49438</v>
      </c>
      <c r="AR56" s="34">
        <f>F!AO240/1000</f>
        <v>13.90934</v>
      </c>
      <c r="AS56" s="34">
        <f>F!AP240/1000</f>
        <v>6.4363000000000001</v>
      </c>
      <c r="AT56" s="34">
        <f>F!AQ240/1000</f>
        <v>10.68632</v>
      </c>
      <c r="AU56" s="34">
        <f>F!AR240/1000</f>
        <v>0</v>
      </c>
      <c r="AV56" s="34">
        <f>F!AS240/1000</f>
        <v>0</v>
      </c>
      <c r="AW56" s="34">
        <f>F!AT240/1000</f>
        <v>0</v>
      </c>
      <c r="AX56" s="34">
        <f>F!AU240/1000</f>
        <v>0</v>
      </c>
      <c r="AY56" s="34">
        <f>F!AV240/1000</f>
        <v>0</v>
      </c>
      <c r="AZ56" s="34">
        <f>F!AW240/1000</f>
        <v>0</v>
      </c>
      <c r="BA56" s="34">
        <f>F!AX240/1000</f>
        <v>0</v>
      </c>
      <c r="BB56" s="34">
        <f>F!AY240/1000</f>
        <v>0</v>
      </c>
      <c r="BC56" s="34">
        <f>F!AZ240/1000</f>
        <v>0</v>
      </c>
      <c r="BD56" s="34">
        <f>F!BA240/1000</f>
        <v>0</v>
      </c>
      <c r="BE56" s="34">
        <f>F!BB240/1000</f>
        <v>0</v>
      </c>
      <c r="BG56" s="26">
        <f t="shared" si="219"/>
        <v>13118.896119999999</v>
      </c>
    </row>
    <row r="57" spans="2:60">
      <c r="B57" s="54"/>
      <c r="C57" s="31" t="s">
        <v>75</v>
      </c>
      <c r="D57" s="32">
        <f t="shared" si="0"/>
        <v>6386.3671400000003</v>
      </c>
      <c r="E57" s="27"/>
      <c r="F57" s="33">
        <f>(F!G241+F!H241+F!I241+F!J241+F!K241+F!L241+F!M241)/1000</f>
        <v>5202.7566200000019</v>
      </c>
      <c r="G57" s="33">
        <f t="shared" si="217"/>
        <v>1183.6105199999984</v>
      </c>
      <c r="H57" s="34">
        <f t="shared" si="218"/>
        <v>6386.3671400000003</v>
      </c>
      <c r="I57" s="23"/>
      <c r="J57" s="34">
        <f>F!G241/1000</f>
        <v>4965.8939099999998</v>
      </c>
      <c r="K57" s="34">
        <f>F!H241/1000</f>
        <v>38.436109999999999</v>
      </c>
      <c r="L57" s="34">
        <f>F!I241/1000</f>
        <v>32.360729999999997</v>
      </c>
      <c r="M57" s="34">
        <f>F!J241/1000</f>
        <v>50.608280000000001</v>
      </c>
      <c r="N57" s="34">
        <f>F!K241/1000</f>
        <v>59.892029999999998</v>
      </c>
      <c r="O57" s="34">
        <f>F!L241/1000</f>
        <v>29.34778</v>
      </c>
      <c r="P57" s="34">
        <f>F!M241/1000</f>
        <v>26.217779999999998</v>
      </c>
      <c r="Q57" s="34">
        <f>F!N241/1000</f>
        <v>25.161069999999999</v>
      </c>
      <c r="R57" s="34">
        <f>F!O241/1000</f>
        <v>-251.88244</v>
      </c>
      <c r="S57" s="34">
        <f>F!P241/1000</f>
        <v>20.487919999999999</v>
      </c>
      <c r="T57" s="34">
        <f>F!Q241/1000</f>
        <v>20.604489999999998</v>
      </c>
      <c r="U57" s="34">
        <f>F!R241/1000</f>
        <v>19.854489999999998</v>
      </c>
      <c r="V57" s="34">
        <f>F!S241/1000</f>
        <v>17.66217</v>
      </c>
      <c r="W57" s="34">
        <f>F!T241/1000</f>
        <v>42.086190000000002</v>
      </c>
      <c r="X57" s="34">
        <f>F!U241/1000</f>
        <v>28.397260000000003</v>
      </c>
      <c r="Y57" s="34">
        <f>F!V241/1000</f>
        <v>10.2125</v>
      </c>
      <c r="Z57" s="34">
        <f>F!W241/1000</f>
        <v>8.7125000000000004</v>
      </c>
      <c r="AA57" s="34">
        <f>F!X241/1000</f>
        <v>149.71358000000001</v>
      </c>
      <c r="AB57" s="34">
        <f>F!Y241/1000</f>
        <v>9.4124999999999996</v>
      </c>
      <c r="AC57" s="34">
        <f>F!Z241/1000</f>
        <v>215.42964999999998</v>
      </c>
      <c r="AD57" s="34">
        <f>F!AA241/1000</f>
        <v>344.25316000000004</v>
      </c>
      <c r="AE57" s="34">
        <f>F!AB241/1000</f>
        <v>286.43716999999998</v>
      </c>
      <c r="AF57" s="34">
        <f>F!AC241/1000</f>
        <v>128.40481</v>
      </c>
      <c r="AG57" s="34">
        <f>F!AD241/1000</f>
        <v>3.8312499999999998</v>
      </c>
      <c r="AH57" s="34">
        <f>F!AE241/1000</f>
        <v>4.8312499999999998</v>
      </c>
      <c r="AI57" s="34">
        <f>F!AF241/1000</f>
        <v>3.8312499999999998</v>
      </c>
      <c r="AJ57" s="34">
        <f>F!AG241/1000</f>
        <v>4.5812499999999998</v>
      </c>
      <c r="AK57" s="34">
        <f>F!AH241/1000</f>
        <v>4.8312499999999998</v>
      </c>
      <c r="AL57" s="34">
        <f>F!AI241/1000</f>
        <v>4.8312499999999998</v>
      </c>
      <c r="AM57" s="34">
        <f>F!AJ241/1000</f>
        <v>3.8312499999999998</v>
      </c>
      <c r="AN57" s="34">
        <f>F!AK241/1000</f>
        <v>4.5812499999999998</v>
      </c>
      <c r="AO57" s="34">
        <f>F!AL241/1000</f>
        <v>3.8312499999999998</v>
      </c>
      <c r="AP57" s="34">
        <f>F!AM241/1000</f>
        <v>3.8312499999999998</v>
      </c>
      <c r="AQ57" s="34">
        <f>F!AN241/1000</f>
        <v>3.8312499999999998</v>
      </c>
      <c r="AR57" s="34">
        <f>F!AO241/1000</f>
        <v>4.5812499999999998</v>
      </c>
      <c r="AS57" s="34">
        <f>F!AP241/1000</f>
        <v>3.8312499999999998</v>
      </c>
      <c r="AT57" s="34">
        <f>F!AQ241/1000</f>
        <v>53.607250000000001</v>
      </c>
      <c r="AU57" s="34">
        <f>F!AR241/1000</f>
        <v>0</v>
      </c>
      <c r="AV57" s="34">
        <f>F!AS241/1000</f>
        <v>0</v>
      </c>
      <c r="AW57" s="34">
        <f>F!AT241/1000</f>
        <v>0</v>
      </c>
      <c r="AX57" s="34">
        <f>F!AU241/1000</f>
        <v>0</v>
      </c>
      <c r="AY57" s="34">
        <f>F!AV241/1000</f>
        <v>0</v>
      </c>
      <c r="AZ57" s="34">
        <f>F!AW241/1000</f>
        <v>0</v>
      </c>
      <c r="BA57" s="34">
        <f>F!AX241/1000</f>
        <v>0</v>
      </c>
      <c r="BB57" s="34">
        <f>F!AY241/1000</f>
        <v>0</v>
      </c>
      <c r="BC57" s="34">
        <f>F!AZ241/1000</f>
        <v>0</v>
      </c>
      <c r="BD57" s="34">
        <f>F!BA241/1000</f>
        <v>0</v>
      </c>
      <c r="BE57" s="34">
        <f>F!BB241/1000</f>
        <v>0</v>
      </c>
      <c r="BG57" s="26">
        <f t="shared" si="219"/>
        <v>6386.3671400000003</v>
      </c>
    </row>
    <row r="58" spans="2:60">
      <c r="B58" s="54"/>
      <c r="C58" s="31" t="s">
        <v>76</v>
      </c>
      <c r="D58" s="32">
        <f t="shared" si="0"/>
        <v>606.30148999999972</v>
      </c>
      <c r="E58" s="27"/>
      <c r="F58" s="33">
        <f>(F!G242+F!H242+F!I242+F!J242+F!K242+F!L242+F!M242)/1000</f>
        <v>224.15484000000004</v>
      </c>
      <c r="G58" s="33">
        <f t="shared" si="217"/>
        <v>382.14664999999968</v>
      </c>
      <c r="H58" s="34">
        <f t="shared" si="218"/>
        <v>606.30148999999972</v>
      </c>
      <c r="I58" s="23"/>
      <c r="J58" s="34">
        <f>F!G242/1000</f>
        <v>176.27414000000002</v>
      </c>
      <c r="K58" s="34">
        <f>F!H242/1000</f>
        <v>1.4910000000000001</v>
      </c>
      <c r="L58" s="34">
        <f>F!I242/1000</f>
        <v>8.3972499999999997</v>
      </c>
      <c r="M58" s="34">
        <f>F!J242/1000</f>
        <v>9.0141299999999998</v>
      </c>
      <c r="N58" s="34">
        <f>F!K242/1000</f>
        <v>9.7469400000000004</v>
      </c>
      <c r="O58" s="34">
        <f>F!L242/1000</f>
        <v>9.5719399999999997</v>
      </c>
      <c r="P58" s="34">
        <f>F!M242/1000</f>
        <v>9.65944</v>
      </c>
      <c r="Q58" s="34">
        <f>F!N242/1000</f>
        <v>9.4844400000000011</v>
      </c>
      <c r="R58" s="34">
        <f>F!O242/1000</f>
        <v>2.3471400000000004</v>
      </c>
      <c r="S58" s="34">
        <f>F!P242/1000</f>
        <v>14.294459999999999</v>
      </c>
      <c r="T58" s="34">
        <f>F!Q242/1000</f>
        <v>14.774760000000001</v>
      </c>
      <c r="U58" s="34">
        <f>F!R242/1000</f>
        <v>15.959100000000001</v>
      </c>
      <c r="V58" s="34">
        <f>F!S242/1000</f>
        <v>17.97522</v>
      </c>
      <c r="W58" s="34">
        <f>F!T242/1000</f>
        <v>19.7818</v>
      </c>
      <c r="X58" s="34">
        <f>F!U242/1000</f>
        <v>24.156149999999997</v>
      </c>
      <c r="Y58" s="34">
        <f>F!V242/1000</f>
        <v>25.568960000000001</v>
      </c>
      <c r="Z58" s="34">
        <f>F!W242/1000</f>
        <v>19.015229999999999</v>
      </c>
      <c r="AA58" s="34">
        <f>F!X242/1000</f>
        <v>20.126079999999998</v>
      </c>
      <c r="AB58" s="34">
        <f>F!Y242/1000</f>
        <v>16.303599999999999</v>
      </c>
      <c r="AC58" s="34">
        <f>F!Z242/1000</f>
        <v>18.688610000000001</v>
      </c>
      <c r="AD58" s="34">
        <f>F!AA242/1000</f>
        <v>17.695360000000001</v>
      </c>
      <c r="AE58" s="34">
        <f>F!AB242/1000</f>
        <v>17.6831</v>
      </c>
      <c r="AF58" s="34">
        <f>F!AC242/1000</f>
        <v>17.088630000000002</v>
      </c>
      <c r="AG58" s="34">
        <f>F!AD242/1000</f>
        <v>12.93932</v>
      </c>
      <c r="AH58" s="34">
        <f>F!AE242/1000</f>
        <v>11.653589999999999</v>
      </c>
      <c r="AI58" s="34">
        <f>F!AF242/1000</f>
        <v>9.9392300000000002</v>
      </c>
      <c r="AJ58" s="34">
        <f>F!AG242/1000</f>
        <v>8.1507299999999994</v>
      </c>
      <c r="AK58" s="34">
        <f>F!AH242/1000</f>
        <v>7.6507299999999994</v>
      </c>
      <c r="AL58" s="34">
        <f>F!AI242/1000</f>
        <v>7.4007299999999994</v>
      </c>
      <c r="AM58" s="34">
        <f>F!AJ242/1000</f>
        <v>7.2257299999999995</v>
      </c>
      <c r="AN58" s="34">
        <f>F!AK242/1000</f>
        <v>7.2257299999999995</v>
      </c>
      <c r="AO58" s="34">
        <f>F!AL242/1000</f>
        <v>7.2257299999999995</v>
      </c>
      <c r="AP58" s="34">
        <f>F!AM242/1000</f>
        <v>7.2257299999999995</v>
      </c>
      <c r="AQ58" s="34">
        <f>F!AN242/1000</f>
        <v>6.6566899999999993</v>
      </c>
      <c r="AR58" s="34">
        <f>F!AO242/1000</f>
        <v>6.6566899999999993</v>
      </c>
      <c r="AS58" s="34">
        <f>F!AP242/1000</f>
        <v>5.7566899999999999</v>
      </c>
      <c r="AT58" s="34">
        <f>F!AQ242/1000</f>
        <v>5.4966899999999992</v>
      </c>
      <c r="AU58" s="34">
        <f>F!AR242/1000</f>
        <v>0</v>
      </c>
      <c r="AV58" s="34">
        <f>F!AS242/1000</f>
        <v>0</v>
      </c>
      <c r="AW58" s="34">
        <f>F!AT242/1000</f>
        <v>0</v>
      </c>
      <c r="AX58" s="34">
        <f>F!AU242/1000</f>
        <v>0</v>
      </c>
      <c r="AY58" s="34">
        <f>F!AV242/1000</f>
        <v>0</v>
      </c>
      <c r="AZ58" s="34">
        <f>F!AW242/1000</f>
        <v>0</v>
      </c>
      <c r="BA58" s="34">
        <f>F!AX242/1000</f>
        <v>0</v>
      </c>
      <c r="BB58" s="34">
        <f>F!AY242/1000</f>
        <v>0</v>
      </c>
      <c r="BC58" s="34">
        <f>F!AZ242/1000</f>
        <v>0</v>
      </c>
      <c r="BD58" s="34">
        <f>F!BA242/1000</f>
        <v>0</v>
      </c>
      <c r="BE58" s="34">
        <f>F!BB242/1000</f>
        <v>0</v>
      </c>
      <c r="BG58" s="26">
        <f t="shared" si="219"/>
        <v>606.30148999999972</v>
      </c>
    </row>
    <row r="59" spans="2:60">
      <c r="B59" s="52"/>
      <c r="D59" s="37">
        <f>SUM(D52:D58)</f>
        <v>41457.666829999995</v>
      </c>
      <c r="E59" s="27"/>
      <c r="F59" s="37">
        <f>SUM(F52:F58)</f>
        <v>22529.715609999996</v>
      </c>
      <c r="G59" s="37">
        <f t="shared" ref="G59" si="220">SUM(G52:G58)</f>
        <v>18927.951219999992</v>
      </c>
      <c r="H59" s="37">
        <f t="shared" ref="H59" si="221">SUM(H52:H58)</f>
        <v>41457.666829999995</v>
      </c>
      <c r="I59" s="23"/>
      <c r="J59" s="37">
        <f t="shared" ref="J59" si="222">SUM(J52:J58)</f>
        <v>17796.533449999999</v>
      </c>
      <c r="K59" s="37">
        <f t="shared" ref="K59" si="223">SUM(K52:K58)</f>
        <v>815.40723999999989</v>
      </c>
      <c r="L59" s="37">
        <f t="shared" ref="L59" si="224">SUM(L52:L58)</f>
        <v>890.32659999999998</v>
      </c>
      <c r="M59" s="37">
        <f t="shared" ref="M59" si="225">SUM(M52:M58)</f>
        <v>698.99912000000006</v>
      </c>
      <c r="N59" s="37">
        <f t="shared" ref="N59" si="226">SUM(N52:N58)</f>
        <v>735.74304999999993</v>
      </c>
      <c r="O59" s="37">
        <f t="shared" ref="O59" si="227">SUM(O52:O58)</f>
        <v>704.26772000000005</v>
      </c>
      <c r="P59" s="37">
        <f t="shared" ref="P59" si="228">SUM(P52:P58)</f>
        <v>888.43842999999993</v>
      </c>
      <c r="Q59" s="37">
        <f t="shared" ref="Q59" si="229">SUM(Q52:Q58)</f>
        <v>1071.4533699999999</v>
      </c>
      <c r="R59" s="37">
        <f t="shared" ref="R59" si="230">SUM(R52:R58)</f>
        <v>1113.0864000000001</v>
      </c>
      <c r="S59" s="37">
        <f t="shared" ref="S59" si="231">SUM(S52:S58)</f>
        <v>787.80540999999994</v>
      </c>
      <c r="T59" s="37">
        <f t="shared" ref="T59" si="232">SUM(T52:T58)</f>
        <v>902.64600999999993</v>
      </c>
      <c r="U59" s="37">
        <f t="shared" ref="U59" si="233">SUM(U52:U58)</f>
        <v>1081.01405</v>
      </c>
      <c r="V59" s="37">
        <f t="shared" ref="V59" si="234">SUM(V52:V58)</f>
        <v>1134.58782</v>
      </c>
      <c r="W59" s="37">
        <f t="shared" ref="W59" si="235">SUM(W52:W58)</f>
        <v>1575.7744700000001</v>
      </c>
      <c r="X59" s="37">
        <f t="shared" ref="X59" si="236">SUM(X52:X58)</f>
        <v>1383.4054900000001</v>
      </c>
      <c r="Y59" s="37">
        <f t="shared" ref="Y59" si="237">SUM(Y52:Y58)</f>
        <v>1595.5402100000001</v>
      </c>
      <c r="Z59" s="37">
        <f t="shared" ref="Z59" si="238">SUM(Z52:Z58)</f>
        <v>1050.6785199999999</v>
      </c>
      <c r="AA59" s="37">
        <f t="shared" ref="AA59" si="239">SUM(AA52:AA58)</f>
        <v>1177.1043800000002</v>
      </c>
      <c r="AB59" s="37">
        <f t="shared" ref="AB59" si="240">SUM(AB52:AB58)</f>
        <v>577.33987000000002</v>
      </c>
      <c r="AC59" s="37">
        <f t="shared" ref="AC59" si="241">SUM(AC52:AC58)</f>
        <v>949.01107000000013</v>
      </c>
      <c r="AD59" s="37">
        <f t="shared" ref="AD59" si="242">SUM(AD52:AD58)</f>
        <v>1146.4806099999998</v>
      </c>
      <c r="AE59" s="37">
        <f t="shared" ref="AE59" si="243">SUM(AE52:AE58)</f>
        <v>1092.72468</v>
      </c>
      <c r="AF59" s="37">
        <f t="shared" ref="AF59" si="244">SUM(AF52:AF58)</f>
        <v>834.7133</v>
      </c>
      <c r="AG59" s="37">
        <f t="shared" ref="AG59" si="245">SUM(AG52:AG58)</f>
        <v>392.05290000000002</v>
      </c>
      <c r="AH59" s="37">
        <f t="shared" ref="AH59" si="246">SUM(AH52:AH58)</f>
        <v>233.27524</v>
      </c>
      <c r="AI59" s="37">
        <f t="shared" ref="AI59" si="247">SUM(AI52:AI58)</f>
        <v>106.64482999999998</v>
      </c>
      <c r="AJ59" s="37">
        <f t="shared" ref="AJ59" si="248">SUM(AJ52:AJ58)</f>
        <v>98.136829999999975</v>
      </c>
      <c r="AK59" s="37">
        <f t="shared" ref="AK59" si="249">SUM(AK52:AK58)</f>
        <v>59.261919999999989</v>
      </c>
      <c r="AL59" s="37">
        <f t="shared" ref="AL59" si="250">SUM(AL52:AL58)</f>
        <v>61.79191999999999</v>
      </c>
      <c r="AM59" s="37">
        <f t="shared" ref="AM59" si="251">SUM(AM52:AM58)</f>
        <v>52.812820000000002</v>
      </c>
      <c r="AN59" s="37">
        <f t="shared" ref="AN59" si="252">SUM(AN52:AN58)</f>
        <v>52.49662</v>
      </c>
      <c r="AO59" s="37">
        <f t="shared" ref="AO59" si="253">SUM(AO52:AO58)</f>
        <v>51.74662</v>
      </c>
      <c r="AP59" s="37">
        <f t="shared" ref="AP59" si="254">SUM(AP52:AP58)</f>
        <v>51.74662</v>
      </c>
      <c r="AQ59" s="37">
        <f t="shared" ref="AQ59" si="255">SUM(AQ52:AQ58)</f>
        <v>47.412279999999988</v>
      </c>
      <c r="AR59" s="37">
        <f t="shared" ref="AR59" si="256">SUM(AR52:AR58)</f>
        <v>60.577239999999989</v>
      </c>
      <c r="AS59" s="37">
        <f t="shared" ref="AS59" si="257">SUM(AS52:AS58)</f>
        <v>51.454199999999993</v>
      </c>
      <c r="AT59" s="37">
        <f t="shared" ref="AT59" si="258">SUM(AT52:AT58)</f>
        <v>135.17552000000001</v>
      </c>
      <c r="AU59" s="37">
        <f t="shared" ref="AU59" si="259">SUM(AU52:AU58)</f>
        <v>0</v>
      </c>
      <c r="AV59" s="37">
        <f t="shared" ref="AV59" si="260">SUM(AV52:AV58)</f>
        <v>0</v>
      </c>
      <c r="AW59" s="37">
        <f t="shared" ref="AW59" si="261">SUM(AW52:AW58)</f>
        <v>0</v>
      </c>
      <c r="AX59" s="37">
        <f t="shared" ref="AX59" si="262">SUM(AX52:AX58)</f>
        <v>0</v>
      </c>
      <c r="AY59" s="37">
        <f t="shared" ref="AY59" si="263">SUM(AY52:AY58)</f>
        <v>0</v>
      </c>
      <c r="AZ59" s="37">
        <f t="shared" ref="AZ59" si="264">SUM(AZ52:AZ58)</f>
        <v>0</v>
      </c>
      <c r="BA59" s="37">
        <f t="shared" ref="BA59" si="265">SUM(BA52:BA58)</f>
        <v>0</v>
      </c>
      <c r="BB59" s="37">
        <f t="shared" ref="BB59" si="266">SUM(BB52:BB58)</f>
        <v>0</v>
      </c>
      <c r="BC59" s="37">
        <f t="shared" ref="BC59" si="267">SUM(BC52:BC58)</f>
        <v>0</v>
      </c>
      <c r="BD59" s="37">
        <f t="shared" ref="BD59" si="268">SUM(BD52:BD58)</f>
        <v>0</v>
      </c>
      <c r="BE59" s="37">
        <f t="shared" ref="BE59" si="269">SUM(BE52:BE58)</f>
        <v>0</v>
      </c>
      <c r="BG59" s="26">
        <f t="shared" si="219"/>
        <v>41457.666830000002</v>
      </c>
      <c r="BH59" s="27">
        <f>BG59-SUM(BG52:BG58)</f>
        <v>0</v>
      </c>
    </row>
    <row r="60" spans="2:60">
      <c r="C60" s="45" t="s">
        <v>87</v>
      </c>
      <c r="I60" s="23"/>
    </row>
    <row r="61" spans="2:60">
      <c r="B61" s="54" t="s">
        <v>88</v>
      </c>
      <c r="C61" s="31" t="s">
        <v>70</v>
      </c>
      <c r="D61" s="32">
        <f t="shared" si="0"/>
        <v>2184.7269299999994</v>
      </c>
      <c r="E61" s="27"/>
      <c r="F61" s="33">
        <f>(G!G106+G!H106+G!I106+G!J106+G!K106+G!L106+G!M106)/1000</f>
        <v>1827.47495</v>
      </c>
      <c r="G61" s="33">
        <f t="shared" ref="G61:G67" si="270">SUM(J61:BE61)-F61</f>
        <v>357.25197999999932</v>
      </c>
      <c r="H61" s="34">
        <f t="shared" ref="H61:H67" si="271">F61+G61</f>
        <v>2184.7269299999994</v>
      </c>
      <c r="I61" s="23"/>
      <c r="J61" s="34">
        <f>G!G106/1000</f>
        <v>1183.7356299999999</v>
      </c>
      <c r="K61" s="34">
        <f>G!H106/1000</f>
        <v>87.348230000000001</v>
      </c>
      <c r="L61" s="34">
        <f>G!I106/1000</f>
        <v>119.52258999999999</v>
      </c>
      <c r="M61" s="34">
        <f>G!J106/1000</f>
        <v>95.022589999999994</v>
      </c>
      <c r="N61" s="34">
        <f>G!K106/1000</f>
        <v>79.653890000000004</v>
      </c>
      <c r="O61" s="34">
        <f>G!L106/1000</f>
        <v>131.09601000000001</v>
      </c>
      <c r="P61" s="34">
        <f>G!M106/1000</f>
        <v>131.09601000000001</v>
      </c>
      <c r="Q61" s="34">
        <f>G!N106/1000</f>
        <v>131.09601000000001</v>
      </c>
      <c r="R61" s="34">
        <f>G!O106/1000</f>
        <v>-94.876809999999992</v>
      </c>
      <c r="S61" s="34">
        <f>G!P106/1000</f>
        <v>69.602429999999998</v>
      </c>
      <c r="T61" s="34">
        <f>G!Q106/1000</f>
        <v>69.602429999999998</v>
      </c>
      <c r="U61" s="34">
        <f>G!R106/1000</f>
        <v>60.413629999999998</v>
      </c>
      <c r="V61" s="34">
        <f>G!S106/1000</f>
        <v>50.519669999999998</v>
      </c>
      <c r="W61" s="34">
        <f>G!T106/1000</f>
        <v>42.113630000000001</v>
      </c>
      <c r="X61" s="34">
        <f>G!U106/1000</f>
        <v>23.433169999999997</v>
      </c>
      <c r="Y61" s="34">
        <f>G!V106/1000</f>
        <v>1.3994300000000002</v>
      </c>
      <c r="Z61" s="34">
        <f>G!W106/1000</f>
        <v>1.3994300000000002</v>
      </c>
      <c r="AA61" s="34">
        <f>G!X106/1000</f>
        <v>1.3994300000000002</v>
      </c>
      <c r="AB61" s="34">
        <f>G!Y106/1000</f>
        <v>1.1495299999999999</v>
      </c>
      <c r="AC61" s="34">
        <f>G!Z106/1000</f>
        <v>0</v>
      </c>
      <c r="AD61" s="34">
        <f>G!AA106/1000</f>
        <v>0</v>
      </c>
      <c r="AE61" s="34">
        <f>G!AB106/1000</f>
        <v>0</v>
      </c>
      <c r="AF61" s="34">
        <f>G!AC106/1000</f>
        <v>0</v>
      </c>
      <c r="AG61" s="34">
        <f>G!AD106/1000</f>
        <v>0</v>
      </c>
      <c r="AH61" s="34">
        <f>G!AE106/1000</f>
        <v>0</v>
      </c>
      <c r="AI61" s="34">
        <f>G!AF106/1000</f>
        <v>0</v>
      </c>
      <c r="AJ61" s="34">
        <f>G!AG106/1000</f>
        <v>0</v>
      </c>
      <c r="AK61" s="34">
        <f>G!AH106/1000</f>
        <v>0</v>
      </c>
      <c r="AL61" s="34">
        <f>G!AI106/1000</f>
        <v>0</v>
      </c>
      <c r="AM61" s="34">
        <f>G!AJ106/1000</f>
        <v>0</v>
      </c>
      <c r="AN61" s="34">
        <f>G!AK106/1000</f>
        <v>0</v>
      </c>
      <c r="AO61" s="34">
        <f>G!AL106/1000</f>
        <v>0</v>
      </c>
      <c r="AP61" s="34">
        <f>G!AM106/1000</f>
        <v>0</v>
      </c>
      <c r="AQ61" s="34">
        <f>G!AN106/1000</f>
        <v>0</v>
      </c>
      <c r="AR61" s="34">
        <f>G!AO106/1000</f>
        <v>0</v>
      </c>
      <c r="AS61" s="34">
        <f>G!AP106/1000</f>
        <v>0</v>
      </c>
      <c r="AT61" s="34">
        <f>G!AQ106/1000</f>
        <v>0</v>
      </c>
      <c r="AU61" s="34">
        <f>G!AR106/1000</f>
        <v>0</v>
      </c>
      <c r="AV61" s="34">
        <f>G!AS106/1000</f>
        <v>0</v>
      </c>
      <c r="AW61" s="34">
        <f>G!AT106/1000</f>
        <v>0</v>
      </c>
      <c r="AX61" s="34">
        <f>G!AU106/1000</f>
        <v>0</v>
      </c>
      <c r="AY61" s="34">
        <f>G!AV106/1000</f>
        <v>0</v>
      </c>
      <c r="AZ61" s="34">
        <f>G!AW106/1000</f>
        <v>0</v>
      </c>
      <c r="BA61" s="34">
        <f>G!AX106/1000</f>
        <v>0</v>
      </c>
      <c r="BB61" s="34">
        <f>G!AY106/1000</f>
        <v>0</v>
      </c>
      <c r="BC61" s="34">
        <f>G!AZ106/1000</f>
        <v>0</v>
      </c>
      <c r="BD61" s="34">
        <f>G!BA106/1000</f>
        <v>0</v>
      </c>
      <c r="BE61" s="34">
        <f>G!BB106/1000</f>
        <v>0</v>
      </c>
      <c r="BG61" s="26">
        <f>SUM(J61:BE61)</f>
        <v>2184.7269299999994</v>
      </c>
    </row>
    <row r="62" spans="2:60">
      <c r="B62" s="54"/>
      <c r="C62" s="31" t="s">
        <v>71</v>
      </c>
      <c r="D62" s="32">
        <f t="shared" si="0"/>
        <v>6591.8722400000006</v>
      </c>
      <c r="E62" s="27"/>
      <c r="F62" s="33">
        <f>(G!G107+G!H107+G!I107+G!J107+G!K107+G!L107+G!M107)/1000</f>
        <v>4663.8857099999996</v>
      </c>
      <c r="G62" s="33">
        <f t="shared" si="270"/>
        <v>1927.986530000001</v>
      </c>
      <c r="H62" s="34">
        <f t="shared" si="271"/>
        <v>6591.8722400000006</v>
      </c>
      <c r="I62" s="23"/>
      <c r="J62" s="34">
        <f>G!G107/1000</f>
        <v>2463.4920000000002</v>
      </c>
      <c r="K62" s="34">
        <f>G!H107/1000</f>
        <v>206.66687999999999</v>
      </c>
      <c r="L62" s="34">
        <f>G!I107/1000</f>
        <v>448.53702000000004</v>
      </c>
      <c r="M62" s="34">
        <f>G!J107/1000</f>
        <v>420.26802000000004</v>
      </c>
      <c r="N62" s="34">
        <f>G!K107/1000</f>
        <v>374.40703000000002</v>
      </c>
      <c r="O62" s="34">
        <f>G!L107/1000</f>
        <v>366.45525999999995</v>
      </c>
      <c r="P62" s="34">
        <f>G!M107/1000</f>
        <v>384.05949999999996</v>
      </c>
      <c r="Q62" s="34">
        <f>G!N107/1000</f>
        <v>400.38907999999998</v>
      </c>
      <c r="R62" s="34">
        <f>G!O107/1000</f>
        <v>278.1447</v>
      </c>
      <c r="S62" s="34">
        <f>G!P107/1000</f>
        <v>744.82729000000006</v>
      </c>
      <c r="T62" s="34">
        <f>G!Q107/1000</f>
        <v>333.92340999999999</v>
      </c>
      <c r="U62" s="34">
        <f>G!R107/1000</f>
        <v>116.77896</v>
      </c>
      <c r="V62" s="34">
        <f>G!S107/1000</f>
        <v>14.95843</v>
      </c>
      <c r="W62" s="34">
        <f>G!T107/1000</f>
        <v>12.975790000000002</v>
      </c>
      <c r="X62" s="34">
        <f>G!U107/1000</f>
        <v>6.02447</v>
      </c>
      <c r="Y62" s="34">
        <f>G!V107/1000</f>
        <v>0</v>
      </c>
      <c r="Z62" s="34">
        <f>G!W107/1000</f>
        <v>0</v>
      </c>
      <c r="AA62" s="34">
        <f>G!X107/1000</f>
        <v>0</v>
      </c>
      <c r="AB62" s="34">
        <f>G!Y107/1000</f>
        <v>0</v>
      </c>
      <c r="AC62" s="34">
        <f>G!Z107/1000</f>
        <v>0</v>
      </c>
      <c r="AD62" s="34">
        <f>G!AA107/1000</f>
        <v>0</v>
      </c>
      <c r="AE62" s="34">
        <f>G!AB107/1000</f>
        <v>0</v>
      </c>
      <c r="AF62" s="34">
        <f>G!AC107/1000</f>
        <v>0</v>
      </c>
      <c r="AG62" s="34">
        <f>G!AD107/1000</f>
        <v>0</v>
      </c>
      <c r="AH62" s="34">
        <f>G!AE107/1000</f>
        <v>15.686309999999999</v>
      </c>
      <c r="AI62" s="34">
        <f>G!AF107/1000</f>
        <v>4.2780899999999997</v>
      </c>
      <c r="AJ62" s="34">
        <f>G!AG107/1000</f>
        <v>0</v>
      </c>
      <c r="AK62" s="34">
        <f>G!AH107/1000</f>
        <v>0</v>
      </c>
      <c r="AL62" s="34">
        <f>G!AI107/1000</f>
        <v>0</v>
      </c>
      <c r="AM62" s="34">
        <f>G!AJ107/1000</f>
        <v>0</v>
      </c>
      <c r="AN62" s="34">
        <f>G!AK107/1000</f>
        <v>0</v>
      </c>
      <c r="AO62" s="34">
        <f>G!AL107/1000</f>
        <v>0</v>
      </c>
      <c r="AP62" s="34">
        <f>G!AM107/1000</f>
        <v>0</v>
      </c>
      <c r="AQ62" s="34">
        <f>G!AN107/1000</f>
        <v>0</v>
      </c>
      <c r="AR62" s="34">
        <f>G!AO107/1000</f>
        <v>0</v>
      </c>
      <c r="AS62" s="34">
        <f>G!AP107/1000</f>
        <v>0</v>
      </c>
      <c r="AT62" s="34">
        <f>G!AQ107/1000</f>
        <v>0</v>
      </c>
      <c r="AU62" s="34">
        <f>G!AR107/1000</f>
        <v>0</v>
      </c>
      <c r="AV62" s="34">
        <f>G!AS107/1000</f>
        <v>0</v>
      </c>
      <c r="AW62" s="34">
        <f>G!AT107/1000</f>
        <v>0</v>
      </c>
      <c r="AX62" s="34">
        <f>G!AU107/1000</f>
        <v>0</v>
      </c>
      <c r="AY62" s="34">
        <f>G!AV107/1000</f>
        <v>0</v>
      </c>
      <c r="AZ62" s="34">
        <f>G!AW107/1000</f>
        <v>0</v>
      </c>
      <c r="BA62" s="34">
        <f>G!AX107/1000</f>
        <v>0</v>
      </c>
      <c r="BB62" s="34">
        <f>G!AY107/1000</f>
        <v>0</v>
      </c>
      <c r="BC62" s="34">
        <f>G!AZ107/1000</f>
        <v>0</v>
      </c>
      <c r="BD62" s="34">
        <f>G!BA107/1000</f>
        <v>0</v>
      </c>
      <c r="BE62" s="34">
        <f>G!BB107/1000</f>
        <v>0</v>
      </c>
      <c r="BG62" s="26">
        <f t="shared" ref="BG62:BG68" si="272">SUM(J62:BE62)</f>
        <v>6591.8722400000006</v>
      </c>
    </row>
    <row r="63" spans="2:60">
      <c r="B63" s="54"/>
      <c r="C63" s="31" t="s">
        <v>72</v>
      </c>
      <c r="D63" s="32">
        <f t="shared" si="0"/>
        <v>1786.4857800000004</v>
      </c>
      <c r="E63" s="27"/>
      <c r="F63" s="33">
        <f>(G!G108+G!H108+G!I108+G!J108+G!K108+G!L108+G!M108)/1000</f>
        <v>1821.2911000000001</v>
      </c>
      <c r="G63" s="33">
        <f t="shared" si="270"/>
        <v>-34.80531999999971</v>
      </c>
      <c r="H63" s="34">
        <f t="shared" si="271"/>
        <v>1786.4857800000004</v>
      </c>
      <c r="I63" s="23"/>
      <c r="J63" s="34">
        <f>G!G108/1000</f>
        <v>1112.7369600000002</v>
      </c>
      <c r="K63" s="34">
        <f>G!H108/1000</f>
        <v>70.130169999999993</v>
      </c>
      <c r="L63" s="34">
        <f>G!I108/1000</f>
        <v>135.87647999999999</v>
      </c>
      <c r="M63" s="34">
        <f>G!J108/1000</f>
        <v>101.89134999999999</v>
      </c>
      <c r="N63" s="34">
        <f>G!K108/1000</f>
        <v>100.21764999999999</v>
      </c>
      <c r="O63" s="34">
        <f>G!L108/1000</f>
        <v>107.93021999999999</v>
      </c>
      <c r="P63" s="34">
        <f>G!M108/1000</f>
        <v>192.50826999999998</v>
      </c>
      <c r="Q63" s="34">
        <f>G!N108/1000</f>
        <v>137.76751999999999</v>
      </c>
      <c r="R63" s="34">
        <f>G!O108/1000</f>
        <v>-368.51177999999999</v>
      </c>
      <c r="S63" s="34">
        <f>G!P108/1000</f>
        <v>113.99485</v>
      </c>
      <c r="T63" s="34">
        <f>G!Q108/1000</f>
        <v>46.881520000000002</v>
      </c>
      <c r="U63" s="34">
        <f>G!R108/1000</f>
        <v>10.24291</v>
      </c>
      <c r="V63" s="34">
        <f>G!S108/1000</f>
        <v>2.90923</v>
      </c>
      <c r="W63" s="34">
        <f>G!T108/1000</f>
        <v>1.5733299999999999</v>
      </c>
      <c r="X63" s="34">
        <f>G!U108/1000</f>
        <v>1.2090000000000001</v>
      </c>
      <c r="Y63" s="34">
        <f>G!V108/1000</f>
        <v>1.2090000000000001</v>
      </c>
      <c r="Z63" s="34">
        <f>G!W108/1000</f>
        <v>1.2090000000000001</v>
      </c>
      <c r="AA63" s="34">
        <f>G!X108/1000</f>
        <v>1.2090000000000001</v>
      </c>
      <c r="AB63" s="34">
        <f>G!Y108/1000</f>
        <v>1.2090000000000001</v>
      </c>
      <c r="AC63" s="34">
        <f>G!Z108/1000</f>
        <v>1.2090000000000001</v>
      </c>
      <c r="AD63" s="34">
        <f>G!AA108/1000</f>
        <v>1.2090000000000001</v>
      </c>
      <c r="AE63" s="34">
        <f>G!AB108/1000</f>
        <v>1.2090000000000001</v>
      </c>
      <c r="AF63" s="34">
        <f>G!AC108/1000</f>
        <v>1.2090000000000001</v>
      </c>
      <c r="AG63" s="34">
        <f>G!AD108/1000</f>
        <v>1.2090000000000001</v>
      </c>
      <c r="AH63" s="34">
        <f>G!AE108/1000</f>
        <v>1.2090000000000001</v>
      </c>
      <c r="AI63" s="34">
        <f>G!AF108/1000</f>
        <v>1.2090000000000001</v>
      </c>
      <c r="AJ63" s="34">
        <f>G!AG108/1000</f>
        <v>1.2090000000000001</v>
      </c>
      <c r="AK63" s="34">
        <f>G!AH108/1000</f>
        <v>1.2090000000000001</v>
      </c>
      <c r="AL63" s="34">
        <f>G!AI108/1000</f>
        <v>1.2090000000000001</v>
      </c>
      <c r="AM63" s="34">
        <f>G!AJ108/1000</f>
        <v>1.2090000000000001</v>
      </c>
      <c r="AN63" s="34">
        <f>G!AK108/1000</f>
        <v>0.99309999999999998</v>
      </c>
      <c r="AO63" s="34">
        <f>G!AL108/1000</f>
        <v>0</v>
      </c>
      <c r="AP63" s="34">
        <f>G!AM108/1000</f>
        <v>0</v>
      </c>
      <c r="AQ63" s="34">
        <f>G!AN108/1000</f>
        <v>0</v>
      </c>
      <c r="AR63" s="34">
        <f>G!AO108/1000</f>
        <v>0</v>
      </c>
      <c r="AS63" s="34">
        <f>G!AP108/1000</f>
        <v>0</v>
      </c>
      <c r="AT63" s="34">
        <f>G!AQ108/1000</f>
        <v>0</v>
      </c>
      <c r="AU63" s="34">
        <f>G!AR108/1000</f>
        <v>0</v>
      </c>
      <c r="AV63" s="34">
        <f>G!AS108/1000</f>
        <v>0</v>
      </c>
      <c r="AW63" s="34">
        <f>G!AT108/1000</f>
        <v>0</v>
      </c>
      <c r="AX63" s="34">
        <f>G!AU108/1000</f>
        <v>0</v>
      </c>
      <c r="AY63" s="34">
        <f>G!AV108/1000</f>
        <v>0</v>
      </c>
      <c r="AZ63" s="34">
        <f>G!AW108/1000</f>
        <v>0</v>
      </c>
      <c r="BA63" s="34">
        <f>G!AX108/1000</f>
        <v>0</v>
      </c>
      <c r="BB63" s="34">
        <f>G!AY108/1000</f>
        <v>0</v>
      </c>
      <c r="BC63" s="34">
        <f>G!AZ108/1000</f>
        <v>0</v>
      </c>
      <c r="BD63" s="34">
        <f>G!BA108/1000</f>
        <v>0</v>
      </c>
      <c r="BE63" s="34">
        <f>G!BB108/1000</f>
        <v>0</v>
      </c>
      <c r="BG63" s="26">
        <f t="shared" si="272"/>
        <v>1786.4857800000004</v>
      </c>
    </row>
    <row r="64" spans="2:60">
      <c r="B64" s="54"/>
      <c r="C64" s="31" t="s">
        <v>73</v>
      </c>
      <c r="D64" s="32">
        <f t="shared" si="0"/>
        <v>7542.3499099999972</v>
      </c>
      <c r="E64" s="27"/>
      <c r="F64" s="33">
        <f>(G!G109+G!H109+G!I109+G!J109+G!K109+G!L109+G!M109)/1000</f>
        <v>5845.686459999999</v>
      </c>
      <c r="G64" s="33">
        <f t="shared" si="270"/>
        <v>1696.6634499999982</v>
      </c>
      <c r="H64" s="34">
        <f t="shared" si="271"/>
        <v>7542.3499099999972</v>
      </c>
      <c r="I64" s="23"/>
      <c r="J64" s="34">
        <f>G!G109/1000</f>
        <v>3010.2047699999998</v>
      </c>
      <c r="K64" s="34">
        <f>G!H109/1000</f>
        <v>242.33199999999999</v>
      </c>
      <c r="L64" s="34">
        <f>G!I109/1000</f>
        <v>1356.5563399999999</v>
      </c>
      <c r="M64" s="34">
        <f>G!J109/1000</f>
        <v>569.27492999999993</v>
      </c>
      <c r="N64" s="34">
        <f>G!K109/1000</f>
        <v>134.11161999999999</v>
      </c>
      <c r="O64" s="34">
        <f>G!L109/1000</f>
        <v>135.85597999999999</v>
      </c>
      <c r="P64" s="34">
        <f>G!M109/1000</f>
        <v>397.35082</v>
      </c>
      <c r="Q64" s="34">
        <f>G!N109/1000</f>
        <v>1425.2305900000001</v>
      </c>
      <c r="R64" s="34">
        <f>G!O109/1000</f>
        <v>-38.553020000000018</v>
      </c>
      <c r="S64" s="34">
        <f>G!P109/1000</f>
        <v>128.06164000000001</v>
      </c>
      <c r="T64" s="34">
        <f>G!Q109/1000</f>
        <v>106.20458000000001</v>
      </c>
      <c r="U64" s="34">
        <f>G!R109/1000</f>
        <v>35.550549999999994</v>
      </c>
      <c r="V64" s="34">
        <f>G!S109/1000</f>
        <v>4.0334500000000002</v>
      </c>
      <c r="W64" s="34">
        <f>G!T109/1000</f>
        <v>1.1369200000000002</v>
      </c>
      <c r="X64" s="34">
        <f>G!U109/1000</f>
        <v>1.1369200000000002</v>
      </c>
      <c r="Y64" s="34">
        <f>G!V109/1000</f>
        <v>1.1369200000000002</v>
      </c>
      <c r="Z64" s="34">
        <f>G!W109/1000</f>
        <v>1.1369200000000002</v>
      </c>
      <c r="AA64" s="34">
        <f>G!X109/1000</f>
        <v>1.1369200000000002</v>
      </c>
      <c r="AB64" s="34">
        <f>G!Y109/1000</f>
        <v>0.93389999999999995</v>
      </c>
      <c r="AC64" s="34">
        <f>G!Z109/1000</f>
        <v>0</v>
      </c>
      <c r="AD64" s="34">
        <f>G!AA109/1000</f>
        <v>0</v>
      </c>
      <c r="AE64" s="34">
        <f>G!AB109/1000</f>
        <v>0</v>
      </c>
      <c r="AF64" s="34">
        <f>G!AC109/1000</f>
        <v>0</v>
      </c>
      <c r="AG64" s="34">
        <f>G!AD109/1000</f>
        <v>0</v>
      </c>
      <c r="AH64" s="34">
        <f>G!AE109/1000</f>
        <v>23.192049999999998</v>
      </c>
      <c r="AI64" s="34">
        <f>G!AF109/1000</f>
        <v>6.3251099999999996</v>
      </c>
      <c r="AJ64" s="34">
        <f>G!AG109/1000</f>
        <v>0</v>
      </c>
      <c r="AK64" s="34">
        <f>G!AH109/1000</f>
        <v>0</v>
      </c>
      <c r="AL64" s="34">
        <f>G!AI109/1000</f>
        <v>0</v>
      </c>
      <c r="AM64" s="34">
        <f>G!AJ109/1000</f>
        <v>0</v>
      </c>
      <c r="AN64" s="34">
        <f>G!AK109/1000</f>
        <v>0</v>
      </c>
      <c r="AO64" s="34">
        <f>G!AL109/1000</f>
        <v>0</v>
      </c>
      <c r="AP64" s="34">
        <f>G!AM109/1000</f>
        <v>0</v>
      </c>
      <c r="AQ64" s="34">
        <f>G!AN109/1000</f>
        <v>0</v>
      </c>
      <c r="AR64" s="34">
        <f>G!AO109/1000</f>
        <v>0</v>
      </c>
      <c r="AS64" s="34">
        <f>G!AP109/1000</f>
        <v>0</v>
      </c>
      <c r="AT64" s="34">
        <f>G!AQ109/1000</f>
        <v>0</v>
      </c>
      <c r="AU64" s="34">
        <f>G!AR109/1000</f>
        <v>0</v>
      </c>
      <c r="AV64" s="34">
        <f>G!AS109/1000</f>
        <v>0</v>
      </c>
      <c r="AW64" s="34">
        <f>G!AT109/1000</f>
        <v>0</v>
      </c>
      <c r="AX64" s="34">
        <f>G!AU109/1000</f>
        <v>0</v>
      </c>
      <c r="AY64" s="34">
        <f>G!AV109/1000</f>
        <v>0</v>
      </c>
      <c r="AZ64" s="34">
        <f>G!AW109/1000</f>
        <v>0</v>
      </c>
      <c r="BA64" s="34">
        <f>G!AX109/1000</f>
        <v>0</v>
      </c>
      <c r="BB64" s="34">
        <f>G!AY109/1000</f>
        <v>0</v>
      </c>
      <c r="BC64" s="34">
        <f>G!AZ109/1000</f>
        <v>0</v>
      </c>
      <c r="BD64" s="34">
        <f>G!BA109/1000</f>
        <v>0</v>
      </c>
      <c r="BE64" s="34">
        <f>G!BB109/1000</f>
        <v>0</v>
      </c>
      <c r="BG64" s="26">
        <f t="shared" si="272"/>
        <v>7542.3499099999972</v>
      </c>
    </row>
    <row r="65" spans="2:60">
      <c r="B65" s="54"/>
      <c r="C65" s="31" t="s">
        <v>74</v>
      </c>
      <c r="D65" s="32">
        <f t="shared" si="0"/>
        <v>7468.3241100000005</v>
      </c>
      <c r="E65" s="27"/>
      <c r="F65" s="33">
        <f>(G!G110+G!H110+G!I110+G!J110+G!K110+G!L110+G!M110)/1000</f>
        <v>4087.2844599999999</v>
      </c>
      <c r="G65" s="33">
        <f t="shared" si="270"/>
        <v>3381.0396500000006</v>
      </c>
      <c r="H65" s="34">
        <f t="shared" si="271"/>
        <v>7468.3241100000005</v>
      </c>
      <c r="I65" s="23"/>
      <c r="J65" s="34">
        <f>G!G110/1000</f>
        <v>2764.4861599999995</v>
      </c>
      <c r="K65" s="34">
        <f>G!H110/1000</f>
        <v>180.84172999999998</v>
      </c>
      <c r="L65" s="34">
        <f>G!I110/1000</f>
        <v>72.286469999999994</v>
      </c>
      <c r="M65" s="34">
        <f>G!J110/1000</f>
        <v>179.96302</v>
      </c>
      <c r="N65" s="34">
        <f>G!K110/1000</f>
        <v>143.47210999999999</v>
      </c>
      <c r="O65" s="34">
        <f>G!L110/1000</f>
        <v>388.20531</v>
      </c>
      <c r="P65" s="34">
        <f>G!M110/1000</f>
        <v>358.02965999999998</v>
      </c>
      <c r="Q65" s="34">
        <f>G!N110/1000</f>
        <v>569.71661000000006</v>
      </c>
      <c r="R65" s="34">
        <f>G!O110/1000</f>
        <v>-332.39771999999999</v>
      </c>
      <c r="S65" s="34">
        <f>G!P110/1000</f>
        <v>5.0150999999999994</v>
      </c>
      <c r="T65" s="34">
        <f>G!Q110/1000</f>
        <v>59.265020000000007</v>
      </c>
      <c r="U65" s="34">
        <f>G!R110/1000</f>
        <v>66.037739999999999</v>
      </c>
      <c r="V65" s="34">
        <f>G!S110/1000</f>
        <v>579.87088000000006</v>
      </c>
      <c r="W65" s="34">
        <f>G!T110/1000</f>
        <v>772.79539999999997</v>
      </c>
      <c r="X65" s="34">
        <f>G!U110/1000</f>
        <v>715.43114000000003</v>
      </c>
      <c r="Y65" s="34">
        <f>G!V110/1000</f>
        <v>515.43114000000003</v>
      </c>
      <c r="Z65" s="34">
        <f>G!W110/1000</f>
        <v>359.87434999999999</v>
      </c>
      <c r="AA65" s="34">
        <f>G!X110/1000</f>
        <v>0</v>
      </c>
      <c r="AB65" s="34">
        <f>G!Y110/1000</f>
        <v>0</v>
      </c>
      <c r="AC65" s="34">
        <f>G!Z110/1000</f>
        <v>0</v>
      </c>
      <c r="AD65" s="34">
        <f>G!AA110/1000</f>
        <v>6.6666699999999999</v>
      </c>
      <c r="AE65" s="34">
        <f>G!AB110/1000</f>
        <v>6.6666699999999999</v>
      </c>
      <c r="AF65" s="34">
        <f>G!AC110/1000</f>
        <v>6.6666699999999999</v>
      </c>
      <c r="AG65" s="34">
        <f>G!AD110/1000</f>
        <v>6.6666699999999999</v>
      </c>
      <c r="AH65" s="34">
        <f>G!AE110/1000</f>
        <v>6.6666699999999999</v>
      </c>
      <c r="AI65" s="34">
        <f>G!AF110/1000</f>
        <v>0.83333000000000002</v>
      </c>
      <c r="AJ65" s="34">
        <f>G!AG110/1000</f>
        <v>0.83333000000000002</v>
      </c>
      <c r="AK65" s="34">
        <f>G!AH110/1000</f>
        <v>0.83333000000000002</v>
      </c>
      <c r="AL65" s="34">
        <f>G!AI110/1000</f>
        <v>0.83333000000000002</v>
      </c>
      <c r="AM65" s="34">
        <f>G!AJ110/1000</f>
        <v>0.83333000000000002</v>
      </c>
      <c r="AN65" s="34">
        <f>G!AK110/1000</f>
        <v>0.83333000000000002</v>
      </c>
      <c r="AO65" s="34">
        <f>G!AL110/1000</f>
        <v>0.83333000000000002</v>
      </c>
      <c r="AP65" s="34">
        <f>G!AM110/1000</f>
        <v>0.83333000000000002</v>
      </c>
      <c r="AQ65" s="34">
        <f>G!AN110/1000</f>
        <v>0</v>
      </c>
      <c r="AR65" s="34">
        <f>G!AO110/1000</f>
        <v>0</v>
      </c>
      <c r="AS65" s="34">
        <f>G!AP110/1000</f>
        <v>0</v>
      </c>
      <c r="AT65" s="34">
        <f>G!AQ110/1000</f>
        <v>30</v>
      </c>
      <c r="AU65" s="34">
        <f>G!AR110/1000</f>
        <v>0</v>
      </c>
      <c r="AV65" s="34">
        <f>G!AS110/1000</f>
        <v>0</v>
      </c>
      <c r="AW65" s="34">
        <f>G!AT110/1000</f>
        <v>0</v>
      </c>
      <c r="AX65" s="34">
        <f>G!AU110/1000</f>
        <v>0</v>
      </c>
      <c r="AY65" s="34">
        <f>G!AV110/1000</f>
        <v>0</v>
      </c>
      <c r="AZ65" s="34">
        <f>G!AW110/1000</f>
        <v>0</v>
      </c>
      <c r="BA65" s="34">
        <f>G!AX110/1000</f>
        <v>0</v>
      </c>
      <c r="BB65" s="34">
        <f>G!AY110/1000</f>
        <v>0</v>
      </c>
      <c r="BC65" s="34">
        <f>G!AZ110/1000</f>
        <v>0</v>
      </c>
      <c r="BD65" s="34">
        <f>G!BA110/1000</f>
        <v>0</v>
      </c>
      <c r="BE65" s="34">
        <f>G!BB110/1000</f>
        <v>0</v>
      </c>
      <c r="BG65" s="26">
        <f t="shared" si="272"/>
        <v>7468.3241100000005</v>
      </c>
    </row>
    <row r="66" spans="2:60">
      <c r="B66" s="54"/>
      <c r="C66" s="31" t="s">
        <v>75</v>
      </c>
      <c r="D66" s="32">
        <f t="shared" si="0"/>
        <v>855.92480000000069</v>
      </c>
      <c r="E66" s="27"/>
      <c r="F66" s="33">
        <f>(G!G111+G!H111+G!I111+G!J111+G!K111+G!L111+G!M111)/1000</f>
        <v>19.525470000000002</v>
      </c>
      <c r="G66" s="33">
        <f t="shared" si="270"/>
        <v>836.39933000000065</v>
      </c>
      <c r="H66" s="34">
        <f t="shared" si="271"/>
        <v>855.92480000000069</v>
      </c>
      <c r="I66" s="23"/>
      <c r="J66" s="34">
        <f>G!G111/1000</f>
        <v>7.0774099999999995</v>
      </c>
      <c r="K66" s="34">
        <f>G!H111/1000</f>
        <v>1.83301</v>
      </c>
      <c r="L66" s="34">
        <f>G!I111/1000</f>
        <v>1.83301</v>
      </c>
      <c r="M66" s="34">
        <f>G!J111/1000</f>
        <v>1.83301</v>
      </c>
      <c r="N66" s="34">
        <f>G!K111/1000</f>
        <v>1.83301</v>
      </c>
      <c r="O66" s="34">
        <f>G!L111/1000</f>
        <v>1.83301</v>
      </c>
      <c r="P66" s="34">
        <f>G!M111/1000</f>
        <v>3.2830100000000004</v>
      </c>
      <c r="Q66" s="34">
        <f>G!N111/1000</f>
        <v>4.7330100000000002</v>
      </c>
      <c r="R66" s="34">
        <f>G!O111/1000</f>
        <v>38.162399999999998</v>
      </c>
      <c r="S66" s="34">
        <f>G!P111/1000</f>
        <v>241.32320999999999</v>
      </c>
      <c r="T66" s="34">
        <f>G!Q111/1000</f>
        <v>131.52113</v>
      </c>
      <c r="U66" s="34">
        <f>G!R111/1000</f>
        <v>88.407489999999996</v>
      </c>
      <c r="V66" s="34">
        <f>G!S111/1000</f>
        <v>29.028190000000002</v>
      </c>
      <c r="W66" s="34">
        <f>G!T111/1000</f>
        <v>25.690799999999999</v>
      </c>
      <c r="X66" s="34">
        <f>G!U111/1000</f>
        <v>4.2488599999999996</v>
      </c>
      <c r="Y66" s="34">
        <f>G!V111/1000</f>
        <v>4.2488599999999996</v>
      </c>
      <c r="Z66" s="34">
        <f>G!W111/1000</f>
        <v>4.2488599999999996</v>
      </c>
      <c r="AA66" s="34">
        <f>G!X111/1000</f>
        <v>4.2488599999999996</v>
      </c>
      <c r="AB66" s="34">
        <f>G!Y111/1000</f>
        <v>4.2488599999999996</v>
      </c>
      <c r="AC66" s="34">
        <f>G!Z111/1000</f>
        <v>4.2488599999999996</v>
      </c>
      <c r="AD66" s="34">
        <f>G!AA111/1000</f>
        <v>4.2488599999999996</v>
      </c>
      <c r="AE66" s="34">
        <f>G!AB111/1000</f>
        <v>4.2488599999999996</v>
      </c>
      <c r="AF66" s="34">
        <f>G!AC111/1000</f>
        <v>4.2488599999999996</v>
      </c>
      <c r="AG66" s="34">
        <f>G!AD111/1000</f>
        <v>4.2488599999999996</v>
      </c>
      <c r="AH66" s="34">
        <f>G!AE111/1000</f>
        <v>90.30107000000001</v>
      </c>
      <c r="AI66" s="34">
        <f>G!AF111/1000</f>
        <v>27.717650000000003</v>
      </c>
      <c r="AJ66" s="34">
        <f>G!AG111/1000</f>
        <v>4.2488599999999996</v>
      </c>
      <c r="AK66" s="34">
        <f>G!AH111/1000</f>
        <v>4.2488599999999996</v>
      </c>
      <c r="AL66" s="34">
        <f>G!AI111/1000</f>
        <v>4.2488599999999996</v>
      </c>
      <c r="AM66" s="34">
        <f>G!AJ111/1000</f>
        <v>4.2488599999999996</v>
      </c>
      <c r="AN66" s="34">
        <f>G!AK111/1000</f>
        <v>4.2488599999999996</v>
      </c>
      <c r="AO66" s="34">
        <f>G!AL111/1000</f>
        <v>4.2488599999999996</v>
      </c>
      <c r="AP66" s="34">
        <f>G!AM111/1000</f>
        <v>4.2488599999999996</v>
      </c>
      <c r="AQ66" s="34">
        <f>G!AN111/1000</f>
        <v>4.2488599999999996</v>
      </c>
      <c r="AR66" s="34">
        <f>G!AO111/1000</f>
        <v>3.0348999999999999</v>
      </c>
      <c r="AS66" s="34">
        <f>G!AP111/1000</f>
        <v>0</v>
      </c>
      <c r="AT66" s="34">
        <f>G!AQ111/1000</f>
        <v>80</v>
      </c>
      <c r="AU66" s="34">
        <f>G!AR111/1000</f>
        <v>0</v>
      </c>
      <c r="AV66" s="34">
        <f>G!AS111/1000</f>
        <v>0</v>
      </c>
      <c r="AW66" s="34">
        <f>G!AT111/1000</f>
        <v>0</v>
      </c>
      <c r="AX66" s="34">
        <f>G!AU111/1000</f>
        <v>0</v>
      </c>
      <c r="AY66" s="34">
        <f>G!AV111/1000</f>
        <v>0</v>
      </c>
      <c r="AZ66" s="34">
        <f>G!AW111/1000</f>
        <v>0</v>
      </c>
      <c r="BA66" s="34">
        <f>G!AX111/1000</f>
        <v>0</v>
      </c>
      <c r="BB66" s="34">
        <f>G!AY111/1000</f>
        <v>0</v>
      </c>
      <c r="BC66" s="34">
        <f>G!AZ111/1000</f>
        <v>0</v>
      </c>
      <c r="BD66" s="34">
        <f>G!BA111/1000</f>
        <v>0</v>
      </c>
      <c r="BE66" s="34">
        <f>G!BB111/1000</f>
        <v>0</v>
      </c>
      <c r="BG66" s="26">
        <f t="shared" si="272"/>
        <v>855.92480000000069</v>
      </c>
    </row>
    <row r="67" spans="2:60">
      <c r="B67" s="54"/>
      <c r="C67" s="31" t="s">
        <v>76</v>
      </c>
      <c r="D67" s="32">
        <f t="shared" si="0"/>
        <v>191.16807</v>
      </c>
      <c r="E67" s="27"/>
      <c r="F67" s="33">
        <f>(G!G112+G!H112+G!I112+G!J112+G!K112+G!L112+G!M112)/1000</f>
        <v>60.39309999999999</v>
      </c>
      <c r="G67" s="33">
        <f t="shared" si="270"/>
        <v>130.77497</v>
      </c>
      <c r="H67" s="34">
        <f t="shared" si="271"/>
        <v>191.16807</v>
      </c>
      <c r="I67" s="23"/>
      <c r="J67" s="34">
        <f>G!G112/1000</f>
        <v>27.302669999999999</v>
      </c>
      <c r="K67" s="34">
        <f>G!H112/1000</f>
        <v>1.21485</v>
      </c>
      <c r="L67" s="34">
        <f>G!I112/1000</f>
        <v>8.9140699999999988</v>
      </c>
      <c r="M67" s="34">
        <f>G!J112/1000</f>
        <v>6.1082399999999994</v>
      </c>
      <c r="N67" s="34">
        <f>G!K112/1000</f>
        <v>5.9811300000000003</v>
      </c>
      <c r="O67" s="34">
        <f>G!L112/1000</f>
        <v>5.5148900000000003</v>
      </c>
      <c r="P67" s="34">
        <f>G!M112/1000</f>
        <v>5.3572499999999996</v>
      </c>
      <c r="Q67" s="34">
        <f>G!N112/1000</f>
        <v>5.4681000000000006</v>
      </c>
      <c r="R67" s="34">
        <f>G!O112/1000</f>
        <v>78.252399999999994</v>
      </c>
      <c r="S67" s="34">
        <f>G!P112/1000</f>
        <v>11.419420000000001</v>
      </c>
      <c r="T67" s="34">
        <f>G!Q112/1000</f>
        <v>11.06967</v>
      </c>
      <c r="U67" s="34">
        <f>G!R112/1000</f>
        <v>8.9102000000000015</v>
      </c>
      <c r="V67" s="34">
        <f>G!S112/1000</f>
        <v>5.9076599999999999</v>
      </c>
      <c r="W67" s="34">
        <f>G!T112/1000</f>
        <v>5.4900399999999996</v>
      </c>
      <c r="X67" s="34">
        <f>G!U112/1000</f>
        <v>3.9314</v>
      </c>
      <c r="Y67" s="34">
        <f>G!V112/1000</f>
        <v>0.13525000000000001</v>
      </c>
      <c r="Z67" s="34">
        <f>G!W112/1000</f>
        <v>6.2130000000000005E-2</v>
      </c>
      <c r="AA67" s="34">
        <f>G!X112/1000</f>
        <v>6.2130000000000005E-2</v>
      </c>
      <c r="AB67" s="34">
        <f>G!Y112/1000</f>
        <v>6.2130000000000005E-2</v>
      </c>
      <c r="AC67" s="34">
        <f>G!Z112/1000</f>
        <v>4.4400000000000004E-3</v>
      </c>
      <c r="AD67" s="34">
        <f>G!AA112/1000</f>
        <v>0</v>
      </c>
      <c r="AE67" s="34">
        <f>G!AB112/1000</f>
        <v>0</v>
      </c>
      <c r="AF67" s="34">
        <f>G!AC112/1000</f>
        <v>0</v>
      </c>
      <c r="AG67" s="34">
        <f>G!AD112/1000</f>
        <v>0</v>
      </c>
      <c r="AH67" s="34">
        <f>G!AE112/1000</f>
        <v>0</v>
      </c>
      <c r="AI67" s="34">
        <f>G!AF112/1000</f>
        <v>0</v>
      </c>
      <c r="AJ67" s="34">
        <f>G!AG112/1000</f>
        <v>0</v>
      </c>
      <c r="AK67" s="34">
        <f>G!AH112/1000</f>
        <v>0</v>
      </c>
      <c r="AL67" s="34">
        <f>G!AI112/1000</f>
        <v>0</v>
      </c>
      <c r="AM67" s="34">
        <f>G!AJ112/1000</f>
        <v>0</v>
      </c>
      <c r="AN67" s="34">
        <f>G!AK112/1000</f>
        <v>0</v>
      </c>
      <c r="AO67" s="34">
        <f>G!AL112/1000</f>
        <v>0</v>
      </c>
      <c r="AP67" s="34">
        <f>G!AM112/1000</f>
        <v>0</v>
      </c>
      <c r="AQ67" s="34">
        <f>G!AN112/1000</f>
        <v>0</v>
      </c>
      <c r="AR67" s="34">
        <f>G!AO112/1000</f>
        <v>0</v>
      </c>
      <c r="AS67" s="34">
        <f>G!AP112/1000</f>
        <v>0</v>
      </c>
      <c r="AT67" s="34">
        <f>G!AQ112/1000</f>
        <v>0</v>
      </c>
      <c r="AU67" s="34">
        <f>G!AR112/1000</f>
        <v>0</v>
      </c>
      <c r="AV67" s="34">
        <f>G!AS112/1000</f>
        <v>0</v>
      </c>
      <c r="AW67" s="34">
        <f>G!AT112/1000</f>
        <v>0</v>
      </c>
      <c r="AX67" s="34">
        <f>G!AU112/1000</f>
        <v>0</v>
      </c>
      <c r="AY67" s="34">
        <f>G!AV112/1000</f>
        <v>0</v>
      </c>
      <c r="AZ67" s="34">
        <f>G!AW112/1000</f>
        <v>0</v>
      </c>
      <c r="BA67" s="34">
        <f>G!AX112/1000</f>
        <v>0</v>
      </c>
      <c r="BB67" s="34">
        <f>G!AY112/1000</f>
        <v>0</v>
      </c>
      <c r="BC67" s="34">
        <f>G!AZ112/1000</f>
        <v>0</v>
      </c>
      <c r="BD67" s="34">
        <f>G!BA112/1000</f>
        <v>0</v>
      </c>
      <c r="BE67" s="34">
        <f>G!BB112/1000</f>
        <v>0</v>
      </c>
      <c r="BG67" s="26">
        <f t="shared" si="272"/>
        <v>191.16807</v>
      </c>
    </row>
    <row r="68" spans="2:60">
      <c r="D68" s="37">
        <f>SUM(D61:D67)</f>
        <v>26620.851839999999</v>
      </c>
      <c r="E68" s="27"/>
      <c r="F68" s="37">
        <f>SUM(F61:F67)</f>
        <v>18325.541249999998</v>
      </c>
      <c r="G68" s="37">
        <f t="shared" ref="G68" si="273">SUM(G61:G67)</f>
        <v>8295.310590000001</v>
      </c>
      <c r="H68" s="37">
        <f t="shared" ref="H68" si="274">SUM(H61:H67)</f>
        <v>26620.851839999999</v>
      </c>
      <c r="I68" s="23"/>
      <c r="J68" s="37">
        <f t="shared" ref="J68" si="275">SUM(J61:J67)</f>
        <v>10569.035599999999</v>
      </c>
      <c r="K68" s="37">
        <f t="shared" ref="K68" si="276">SUM(K61:K67)</f>
        <v>790.36686999999984</v>
      </c>
      <c r="L68" s="37">
        <f t="shared" ref="L68" si="277">SUM(L61:L67)</f>
        <v>2143.5259799999994</v>
      </c>
      <c r="M68" s="37">
        <f t="shared" ref="M68" si="278">SUM(M61:M67)</f>
        <v>1374.3611599999999</v>
      </c>
      <c r="N68" s="37">
        <f t="shared" ref="N68" si="279">SUM(N61:N67)</f>
        <v>839.67643999999996</v>
      </c>
      <c r="O68" s="37">
        <f t="shared" ref="O68" si="280">SUM(O61:O67)</f>
        <v>1136.89068</v>
      </c>
      <c r="P68" s="37">
        <f t="shared" ref="P68" si="281">SUM(P61:P67)</f>
        <v>1471.68452</v>
      </c>
      <c r="Q68" s="37">
        <f t="shared" ref="Q68" si="282">SUM(Q61:Q67)</f>
        <v>2674.40092</v>
      </c>
      <c r="R68" s="37">
        <f t="shared" ref="R68" si="283">SUM(R61:R67)</f>
        <v>-439.77982999999995</v>
      </c>
      <c r="S68" s="37">
        <f t="shared" ref="S68" si="284">SUM(S61:S67)</f>
        <v>1314.2439400000001</v>
      </c>
      <c r="T68" s="37">
        <f t="shared" ref="T68" si="285">SUM(T61:T67)</f>
        <v>758.46776</v>
      </c>
      <c r="U68" s="37">
        <f t="shared" ref="U68" si="286">SUM(U61:U67)</f>
        <v>386.34147999999993</v>
      </c>
      <c r="V68" s="37">
        <f t="shared" ref="V68" si="287">SUM(V61:V67)</f>
        <v>687.22751000000005</v>
      </c>
      <c r="W68" s="37">
        <f t="shared" ref="W68" si="288">SUM(W61:W67)</f>
        <v>861.77590999999995</v>
      </c>
      <c r="X68" s="37">
        <f t="shared" ref="X68" si="289">SUM(X61:X67)</f>
        <v>755.41496000000006</v>
      </c>
      <c r="Y68" s="37">
        <f t="shared" ref="Y68" si="290">SUM(Y61:Y67)</f>
        <v>523.56060000000014</v>
      </c>
      <c r="Z68" s="37">
        <f t="shared" ref="Z68" si="291">SUM(Z61:Z67)</f>
        <v>367.93068999999997</v>
      </c>
      <c r="AA68" s="37">
        <f t="shared" ref="AA68" si="292">SUM(AA61:AA67)</f>
        <v>8.0563400000000005</v>
      </c>
      <c r="AB68" s="37">
        <f t="shared" ref="AB68" si="293">SUM(AB61:AB67)</f>
        <v>7.6034199999999998</v>
      </c>
      <c r="AC68" s="37">
        <f t="shared" ref="AC68" si="294">SUM(AC61:AC67)</f>
        <v>5.4622999999999999</v>
      </c>
      <c r="AD68" s="37">
        <f t="shared" ref="AD68" si="295">SUM(AD61:AD67)</f>
        <v>12.12453</v>
      </c>
      <c r="AE68" s="37">
        <f t="shared" ref="AE68" si="296">SUM(AE61:AE67)</f>
        <v>12.12453</v>
      </c>
      <c r="AF68" s="37">
        <f t="shared" ref="AF68" si="297">SUM(AF61:AF67)</f>
        <v>12.12453</v>
      </c>
      <c r="AG68" s="37">
        <f t="shared" ref="AG68" si="298">SUM(AG61:AG67)</f>
        <v>12.12453</v>
      </c>
      <c r="AH68" s="37">
        <f t="shared" ref="AH68" si="299">SUM(AH61:AH67)</f>
        <v>137.05510000000001</v>
      </c>
      <c r="AI68" s="37">
        <f t="shared" ref="AI68" si="300">SUM(AI61:AI67)</f>
        <v>40.36318</v>
      </c>
      <c r="AJ68" s="37">
        <f t="shared" ref="AJ68" si="301">SUM(AJ61:AJ67)</f>
        <v>6.2911900000000003</v>
      </c>
      <c r="AK68" s="37">
        <f t="shared" ref="AK68" si="302">SUM(AK61:AK67)</f>
        <v>6.2911900000000003</v>
      </c>
      <c r="AL68" s="37">
        <f t="shared" ref="AL68" si="303">SUM(AL61:AL67)</f>
        <v>6.2911900000000003</v>
      </c>
      <c r="AM68" s="37">
        <f t="shared" ref="AM68" si="304">SUM(AM61:AM67)</f>
        <v>6.2911900000000003</v>
      </c>
      <c r="AN68" s="37">
        <f t="shared" ref="AN68" si="305">SUM(AN61:AN67)</f>
        <v>6.0752899999999999</v>
      </c>
      <c r="AO68" s="37">
        <f t="shared" ref="AO68" si="306">SUM(AO61:AO67)</f>
        <v>5.0821899999999998</v>
      </c>
      <c r="AP68" s="37">
        <f t="shared" ref="AP68" si="307">SUM(AP61:AP67)</f>
        <v>5.0821899999999998</v>
      </c>
      <c r="AQ68" s="37">
        <f t="shared" ref="AQ68" si="308">SUM(AQ61:AQ67)</f>
        <v>4.2488599999999996</v>
      </c>
      <c r="AR68" s="37">
        <f t="shared" ref="AR68" si="309">SUM(AR61:AR67)</f>
        <v>3.0348999999999999</v>
      </c>
      <c r="AS68" s="37">
        <f t="shared" ref="AS68" si="310">SUM(AS61:AS67)</f>
        <v>0</v>
      </c>
      <c r="AT68" s="37">
        <f t="shared" ref="AT68" si="311">SUM(AT61:AT67)</f>
        <v>110</v>
      </c>
      <c r="AU68" s="37">
        <f t="shared" ref="AU68" si="312">SUM(AU61:AU67)</f>
        <v>0</v>
      </c>
      <c r="AV68" s="37">
        <f t="shared" ref="AV68" si="313">SUM(AV61:AV67)</f>
        <v>0</v>
      </c>
      <c r="AW68" s="37">
        <f t="shared" ref="AW68" si="314">SUM(AW61:AW67)</f>
        <v>0</v>
      </c>
      <c r="AX68" s="37">
        <f t="shared" ref="AX68" si="315">SUM(AX61:AX67)</f>
        <v>0</v>
      </c>
      <c r="AY68" s="37">
        <f t="shared" ref="AY68" si="316">SUM(AY61:AY67)</f>
        <v>0</v>
      </c>
      <c r="AZ68" s="37">
        <f t="shared" ref="AZ68" si="317">SUM(AZ61:AZ67)</f>
        <v>0</v>
      </c>
      <c r="BA68" s="37">
        <f t="shared" ref="BA68" si="318">SUM(BA61:BA67)</f>
        <v>0</v>
      </c>
      <c r="BB68" s="37">
        <f t="shared" ref="BB68" si="319">SUM(BB61:BB67)</f>
        <v>0</v>
      </c>
      <c r="BC68" s="37">
        <f t="shared" ref="BC68" si="320">SUM(BC61:BC67)</f>
        <v>0</v>
      </c>
      <c r="BD68" s="37">
        <f t="shared" ref="BD68" si="321">SUM(BD61:BD67)</f>
        <v>0</v>
      </c>
      <c r="BE68" s="37">
        <f t="shared" ref="BE68" si="322">SUM(BE61:BE67)</f>
        <v>0</v>
      </c>
      <c r="BG68" s="26">
        <f t="shared" si="272"/>
        <v>26620.851840000007</v>
      </c>
      <c r="BH68" s="27">
        <f>BG68-SUM(BG61:BG67)</f>
        <v>0</v>
      </c>
    </row>
    <row r="69" spans="2:60">
      <c r="D69" s="27"/>
      <c r="E69" s="27"/>
      <c r="F69" s="28"/>
      <c r="G69" s="28"/>
      <c r="H69" s="28"/>
      <c r="I69" s="23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</row>
    <row r="70" spans="2:60">
      <c r="D70" s="27"/>
      <c r="E70" s="27"/>
      <c r="F70" s="28"/>
      <c r="G70" s="28"/>
      <c r="H70" s="28"/>
      <c r="I70" s="23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</row>
    <row r="71" spans="2:60">
      <c r="B71" s="53" t="s">
        <v>89</v>
      </c>
      <c r="C71" s="53"/>
      <c r="D71" s="29" t="s">
        <v>16</v>
      </c>
      <c r="E71" s="27"/>
      <c r="F71" s="29" t="s">
        <v>17</v>
      </c>
      <c r="G71" s="29" t="s">
        <v>18</v>
      </c>
      <c r="H71" s="29" t="s">
        <v>19</v>
      </c>
      <c r="I71" s="23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</row>
    <row r="72" spans="2:60">
      <c r="B72" s="51" t="s">
        <v>69</v>
      </c>
      <c r="C72" s="31" t="s">
        <v>68</v>
      </c>
      <c r="D72" s="35">
        <f>D14</f>
        <v>63012.076760000004</v>
      </c>
      <c r="E72" s="27"/>
      <c r="F72" s="35">
        <f>F14</f>
        <v>37888.293569999987</v>
      </c>
      <c r="G72" s="35">
        <f t="shared" ref="G72:BE72" si="323">G14</f>
        <v>25123.783190000016</v>
      </c>
      <c r="H72" s="35">
        <f t="shared" si="323"/>
        <v>63012.076760000004</v>
      </c>
      <c r="I72" s="23"/>
      <c r="J72" s="35">
        <f t="shared" si="323"/>
        <v>33025.230170000003</v>
      </c>
      <c r="K72" s="35">
        <f t="shared" si="323"/>
        <v>802.91240000000005</v>
      </c>
      <c r="L72" s="35">
        <f t="shared" si="323"/>
        <v>858.14439999999991</v>
      </c>
      <c r="M72" s="35">
        <f t="shared" si="323"/>
        <v>800.36839999999995</v>
      </c>
      <c r="N72" s="35">
        <f t="shared" si="323"/>
        <v>803.03239999999994</v>
      </c>
      <c r="O72" s="35">
        <f t="shared" si="323"/>
        <v>807.48239999999987</v>
      </c>
      <c r="P72" s="35">
        <f t="shared" si="323"/>
        <v>791.12339999999995</v>
      </c>
      <c r="Q72" s="35">
        <f t="shared" si="323"/>
        <v>809.66639999999984</v>
      </c>
      <c r="R72" s="35">
        <f t="shared" si="323"/>
        <v>1232.05053</v>
      </c>
      <c r="S72" s="35">
        <f t="shared" si="323"/>
        <v>1243.9904899999999</v>
      </c>
      <c r="T72" s="35">
        <f t="shared" si="323"/>
        <v>1095.1336599999997</v>
      </c>
      <c r="U72" s="35">
        <f t="shared" si="323"/>
        <v>1131.2298199999998</v>
      </c>
      <c r="V72" s="35">
        <f t="shared" si="323"/>
        <v>1102.8596599999998</v>
      </c>
      <c r="W72" s="35">
        <f t="shared" si="323"/>
        <v>1006.6098199999999</v>
      </c>
      <c r="X72" s="35">
        <f t="shared" si="323"/>
        <v>991.83965999999975</v>
      </c>
      <c r="Y72" s="35">
        <f t="shared" si="323"/>
        <v>1067.5443199999997</v>
      </c>
      <c r="Z72" s="35">
        <f t="shared" si="323"/>
        <v>1072.6758299999999</v>
      </c>
      <c r="AA72" s="35">
        <f t="shared" si="323"/>
        <v>1002.27682</v>
      </c>
      <c r="AB72" s="35">
        <f t="shared" si="323"/>
        <v>995.60665999999992</v>
      </c>
      <c r="AC72" s="35">
        <f t="shared" si="323"/>
        <v>884.1388199999999</v>
      </c>
      <c r="AD72" s="35">
        <f t="shared" si="323"/>
        <v>891.85865999999999</v>
      </c>
      <c r="AE72" s="35">
        <f t="shared" si="323"/>
        <v>851.57881999999995</v>
      </c>
      <c r="AF72" s="35">
        <f t="shared" si="323"/>
        <v>826.05866000000003</v>
      </c>
      <c r="AG72" s="35">
        <f t="shared" si="323"/>
        <v>817.10882000000015</v>
      </c>
      <c r="AH72" s="35">
        <f t="shared" si="323"/>
        <v>826.99532999999997</v>
      </c>
      <c r="AI72" s="35">
        <f t="shared" si="323"/>
        <v>755.20882000000006</v>
      </c>
      <c r="AJ72" s="35">
        <f t="shared" si="323"/>
        <v>712.80865999999992</v>
      </c>
      <c r="AK72" s="35">
        <f t="shared" si="323"/>
        <v>673.41946000000007</v>
      </c>
      <c r="AL72" s="35">
        <f t="shared" si="323"/>
        <v>632.74930000000006</v>
      </c>
      <c r="AM72" s="35">
        <f t="shared" si="323"/>
        <v>552.83346000000006</v>
      </c>
      <c r="AN72" s="35">
        <f t="shared" si="323"/>
        <v>555.00997000000007</v>
      </c>
      <c r="AO72" s="35">
        <f t="shared" si="323"/>
        <v>525.00346000000002</v>
      </c>
      <c r="AP72" s="35">
        <f t="shared" si="323"/>
        <v>476.31030000000004</v>
      </c>
      <c r="AQ72" s="35">
        <f t="shared" si="323"/>
        <v>454.98746000000011</v>
      </c>
      <c r="AR72" s="35">
        <f t="shared" si="323"/>
        <v>423.66429999999997</v>
      </c>
      <c r="AS72" s="35">
        <f t="shared" si="323"/>
        <v>415.96779000000004</v>
      </c>
      <c r="AT72" s="35">
        <f t="shared" si="323"/>
        <v>430.08930000000004</v>
      </c>
      <c r="AU72" s="35">
        <f t="shared" si="323"/>
        <v>479.75946000000005</v>
      </c>
      <c r="AV72" s="35">
        <f t="shared" si="323"/>
        <v>74.36533</v>
      </c>
      <c r="AW72" s="35">
        <f t="shared" si="323"/>
        <v>37.816670000000002</v>
      </c>
      <c r="AX72" s="35">
        <f t="shared" si="323"/>
        <v>62.566670000000002</v>
      </c>
      <c r="AY72" s="35">
        <f t="shared" si="323"/>
        <v>0</v>
      </c>
      <c r="AZ72" s="35">
        <f t="shared" si="323"/>
        <v>0</v>
      </c>
      <c r="BA72" s="35">
        <f t="shared" si="323"/>
        <v>12</v>
      </c>
      <c r="BB72" s="35">
        <f t="shared" si="323"/>
        <v>0</v>
      </c>
      <c r="BC72" s="35">
        <f t="shared" si="323"/>
        <v>0</v>
      </c>
      <c r="BD72" s="35">
        <f t="shared" si="323"/>
        <v>0</v>
      </c>
      <c r="BE72" s="35">
        <f t="shared" si="323"/>
        <v>0</v>
      </c>
      <c r="BG72" s="26">
        <f>SUM(J72:BE72)</f>
        <v>63012.076759999989</v>
      </c>
    </row>
    <row r="73" spans="2:60">
      <c r="B73" s="51" t="s">
        <v>78</v>
      </c>
      <c r="C73" s="31" t="s">
        <v>77</v>
      </c>
      <c r="D73" s="35">
        <f>D23</f>
        <v>82895.754929999981</v>
      </c>
      <c r="E73" s="27"/>
      <c r="F73" s="35">
        <f>F23</f>
        <v>72349.693629999994</v>
      </c>
      <c r="G73" s="35">
        <f t="shared" ref="G73:BE73" si="324">G23</f>
        <v>10546.061299999981</v>
      </c>
      <c r="H73" s="35">
        <f t="shared" si="324"/>
        <v>82895.754929999981</v>
      </c>
      <c r="I73" s="23"/>
      <c r="J73" s="35">
        <f t="shared" si="324"/>
        <v>67847.929999999993</v>
      </c>
      <c r="K73" s="35">
        <f t="shared" si="324"/>
        <v>1054.5940000000001</v>
      </c>
      <c r="L73" s="35">
        <f t="shared" si="324"/>
        <v>777.69246999999996</v>
      </c>
      <c r="M73" s="35">
        <f t="shared" si="324"/>
        <v>755.24340999999993</v>
      </c>
      <c r="N73" s="35">
        <f t="shared" si="324"/>
        <v>714.09859999999992</v>
      </c>
      <c r="O73" s="35">
        <f t="shared" si="324"/>
        <v>670.76775999999995</v>
      </c>
      <c r="P73" s="35">
        <f t="shared" si="324"/>
        <v>529.36739</v>
      </c>
      <c r="Q73" s="35">
        <f t="shared" si="324"/>
        <v>597.40470000000005</v>
      </c>
      <c r="R73" s="35">
        <f t="shared" si="324"/>
        <v>1378.3450499999999</v>
      </c>
      <c r="S73" s="35">
        <f t="shared" si="324"/>
        <v>846.66852000000006</v>
      </c>
      <c r="T73" s="35">
        <f t="shared" si="324"/>
        <v>783.42372</v>
      </c>
      <c r="U73" s="35">
        <f t="shared" si="324"/>
        <v>773.58692000000008</v>
      </c>
      <c r="V73" s="35">
        <f t="shared" si="324"/>
        <v>645.82422000000008</v>
      </c>
      <c r="W73" s="35">
        <f t="shared" si="324"/>
        <v>557.12594000000001</v>
      </c>
      <c r="X73" s="35">
        <f t="shared" si="324"/>
        <v>316.15934000000004</v>
      </c>
      <c r="Y73" s="35">
        <f t="shared" si="324"/>
        <v>411.39761000000004</v>
      </c>
      <c r="Z73" s="35">
        <f t="shared" si="324"/>
        <v>487.38455000000005</v>
      </c>
      <c r="AA73" s="35">
        <f t="shared" si="324"/>
        <v>354.28166999999996</v>
      </c>
      <c r="AB73" s="35">
        <f t="shared" si="324"/>
        <v>338.00164999999998</v>
      </c>
      <c r="AC73" s="35">
        <f t="shared" si="324"/>
        <v>321.25382000000002</v>
      </c>
      <c r="AD73" s="35">
        <f t="shared" si="324"/>
        <v>321.02987999999999</v>
      </c>
      <c r="AE73" s="35">
        <f t="shared" si="324"/>
        <v>305.94172000000003</v>
      </c>
      <c r="AF73" s="35">
        <f t="shared" si="324"/>
        <v>282.62556000000001</v>
      </c>
      <c r="AG73" s="35">
        <f t="shared" si="324"/>
        <v>278.40968000000004</v>
      </c>
      <c r="AH73" s="35">
        <f t="shared" si="324"/>
        <v>248.86007999999998</v>
      </c>
      <c r="AI73" s="35">
        <f t="shared" si="324"/>
        <v>213.11682000000002</v>
      </c>
      <c r="AJ73" s="35">
        <f t="shared" si="324"/>
        <v>201.88389000000001</v>
      </c>
      <c r="AK73" s="35">
        <f t="shared" si="324"/>
        <v>165.3254</v>
      </c>
      <c r="AL73" s="35">
        <f t="shared" si="324"/>
        <v>120.62219999999999</v>
      </c>
      <c r="AM73" s="35">
        <f t="shared" si="324"/>
        <v>94.381500000000003</v>
      </c>
      <c r="AN73" s="35">
        <f t="shared" si="324"/>
        <v>85.337000000000003</v>
      </c>
      <c r="AO73" s="35">
        <f t="shared" si="324"/>
        <v>54.602499999999999</v>
      </c>
      <c r="AP73" s="35">
        <f t="shared" si="324"/>
        <v>34.104100000000003</v>
      </c>
      <c r="AQ73" s="35">
        <f t="shared" si="324"/>
        <v>37.609380000000002</v>
      </c>
      <c r="AR73" s="35">
        <f t="shared" si="324"/>
        <v>44.887509999999999</v>
      </c>
      <c r="AS73" s="35">
        <f t="shared" si="324"/>
        <v>44.217909999999996</v>
      </c>
      <c r="AT73" s="35">
        <f t="shared" si="324"/>
        <v>42.412440000000004</v>
      </c>
      <c r="AU73" s="35">
        <f t="shared" si="324"/>
        <v>41.742840000000001</v>
      </c>
      <c r="AV73" s="35">
        <f t="shared" si="324"/>
        <v>42.412440000000004</v>
      </c>
      <c r="AW73" s="35">
        <f t="shared" si="324"/>
        <v>36.489640000000001</v>
      </c>
      <c r="AX73" s="35">
        <f t="shared" si="324"/>
        <v>32.691099999999999</v>
      </c>
      <c r="AY73" s="35">
        <f t="shared" si="324"/>
        <v>6.5</v>
      </c>
      <c r="AZ73" s="35">
        <f t="shared" si="324"/>
        <v>0</v>
      </c>
      <c r="BA73" s="35">
        <f t="shared" si="324"/>
        <v>0</v>
      </c>
      <c r="BB73" s="35">
        <f t="shared" si="324"/>
        <v>0</v>
      </c>
      <c r="BC73" s="35">
        <f t="shared" si="324"/>
        <v>0</v>
      </c>
      <c r="BD73" s="35">
        <f t="shared" si="324"/>
        <v>0</v>
      </c>
      <c r="BE73" s="35">
        <f t="shared" si="324"/>
        <v>0</v>
      </c>
      <c r="BG73" s="26">
        <f t="shared" ref="BG73:BG79" si="325">SUM(J73:BE73)</f>
        <v>82895.754929999981</v>
      </c>
    </row>
    <row r="74" spans="2:60">
      <c r="B74" s="51" t="s">
        <v>80</v>
      </c>
      <c r="C74" s="31" t="s">
        <v>79</v>
      </c>
      <c r="D74" s="35">
        <f>D32</f>
        <v>202033.06446999992</v>
      </c>
      <c r="E74" s="27"/>
      <c r="F74" s="35">
        <f>F32</f>
        <v>116181.38612999996</v>
      </c>
      <c r="G74" s="35">
        <f t="shared" ref="G74:BE74" si="326">G32</f>
        <v>85851.678339999955</v>
      </c>
      <c r="H74" s="35">
        <f t="shared" si="326"/>
        <v>202033.06446999992</v>
      </c>
      <c r="I74" s="23"/>
      <c r="J74" s="35">
        <f t="shared" si="326"/>
        <v>99993.037429999982</v>
      </c>
      <c r="K74" s="35">
        <f t="shared" si="326"/>
        <v>2500.1339700000003</v>
      </c>
      <c r="L74" s="35">
        <f t="shared" si="326"/>
        <v>2558.9511200000002</v>
      </c>
      <c r="M74" s="35">
        <f t="shared" si="326"/>
        <v>2380.1830099999997</v>
      </c>
      <c r="N74" s="35">
        <f t="shared" si="326"/>
        <v>2271.8356700000004</v>
      </c>
      <c r="O74" s="35">
        <f t="shared" si="326"/>
        <v>2721.2884799999997</v>
      </c>
      <c r="P74" s="35">
        <f t="shared" si="326"/>
        <v>3755.9564500000001</v>
      </c>
      <c r="Q74" s="35">
        <f t="shared" si="326"/>
        <v>4031.0218399999999</v>
      </c>
      <c r="R74" s="35">
        <f t="shared" si="326"/>
        <v>1232.1010199999989</v>
      </c>
      <c r="S74" s="35">
        <f t="shared" si="326"/>
        <v>3230.7598899999994</v>
      </c>
      <c r="T74" s="35">
        <f t="shared" si="326"/>
        <v>4279.7031800000004</v>
      </c>
      <c r="U74" s="35">
        <f t="shared" si="326"/>
        <v>5521.9350599999998</v>
      </c>
      <c r="V74" s="35">
        <f t="shared" si="326"/>
        <v>5540.8920999999991</v>
      </c>
      <c r="W74" s="35">
        <f t="shared" si="326"/>
        <v>5420.1742199999999</v>
      </c>
      <c r="X74" s="35">
        <f t="shared" si="326"/>
        <v>5194.7136799999989</v>
      </c>
      <c r="Y74" s="35">
        <f t="shared" si="326"/>
        <v>5580.5199400000001</v>
      </c>
      <c r="Z74" s="35">
        <f t="shared" si="326"/>
        <v>5345.9933299999984</v>
      </c>
      <c r="AA74" s="35">
        <f t="shared" si="326"/>
        <v>3395.8737200000005</v>
      </c>
      <c r="AB74" s="35">
        <f t="shared" si="326"/>
        <v>2792.34094</v>
      </c>
      <c r="AC74" s="35">
        <f t="shared" si="326"/>
        <v>2127.5695999999998</v>
      </c>
      <c r="AD74" s="35">
        <f t="shared" si="326"/>
        <v>3589.7423499999995</v>
      </c>
      <c r="AE74" s="35">
        <f t="shared" si="326"/>
        <v>3408.15407</v>
      </c>
      <c r="AF74" s="35">
        <f t="shared" si="326"/>
        <v>3032.8801199999998</v>
      </c>
      <c r="AG74" s="35">
        <f t="shared" si="326"/>
        <v>3105.8193300000003</v>
      </c>
      <c r="AH74" s="35">
        <f t="shared" si="326"/>
        <v>2851.7237</v>
      </c>
      <c r="AI74" s="35">
        <f t="shared" si="326"/>
        <v>2859.04349</v>
      </c>
      <c r="AJ74" s="35">
        <f t="shared" si="326"/>
        <v>2878.0872899999999</v>
      </c>
      <c r="AK74" s="35">
        <f t="shared" si="326"/>
        <v>3106.1987399999998</v>
      </c>
      <c r="AL74" s="35">
        <f t="shared" si="326"/>
        <v>2259.9895100000003</v>
      </c>
      <c r="AM74" s="35">
        <f t="shared" si="326"/>
        <v>762.4004900000001</v>
      </c>
      <c r="AN74" s="35">
        <f t="shared" si="326"/>
        <v>740.08617000000004</v>
      </c>
      <c r="AO74" s="35">
        <f t="shared" si="326"/>
        <v>816.64291000000003</v>
      </c>
      <c r="AP74" s="35">
        <f t="shared" si="326"/>
        <v>615.20722000000001</v>
      </c>
      <c r="AQ74" s="35">
        <f t="shared" si="326"/>
        <v>359.62094999999999</v>
      </c>
      <c r="AR74" s="35">
        <f t="shared" si="326"/>
        <v>309.73668000000004</v>
      </c>
      <c r="AS74" s="35">
        <f t="shared" si="326"/>
        <v>878.73357999999996</v>
      </c>
      <c r="AT74" s="35">
        <f t="shared" si="326"/>
        <v>402.48482000000007</v>
      </c>
      <c r="AU74" s="35">
        <f t="shared" si="326"/>
        <v>157.02187000000001</v>
      </c>
      <c r="AV74" s="35">
        <f t="shared" si="326"/>
        <v>5.74777</v>
      </c>
      <c r="AW74" s="35">
        <f t="shared" si="326"/>
        <v>0.44213999999999998</v>
      </c>
      <c r="AX74" s="35">
        <f t="shared" si="326"/>
        <v>0</v>
      </c>
      <c r="AY74" s="35">
        <f t="shared" si="326"/>
        <v>6.1055400000000004</v>
      </c>
      <c r="AZ74" s="35">
        <f t="shared" si="326"/>
        <v>6.1055400000000004</v>
      </c>
      <c r="BA74" s="35">
        <f t="shared" si="326"/>
        <v>6.1055400000000004</v>
      </c>
      <c r="BB74" s="35">
        <f t="shared" si="326"/>
        <v>0</v>
      </c>
      <c r="BC74" s="35">
        <f t="shared" si="326"/>
        <v>0</v>
      </c>
      <c r="BD74" s="35">
        <f t="shared" si="326"/>
        <v>0</v>
      </c>
      <c r="BE74" s="35">
        <f t="shared" si="326"/>
        <v>0</v>
      </c>
      <c r="BG74" s="26">
        <f t="shared" si="325"/>
        <v>202033.06446999987</v>
      </c>
    </row>
    <row r="75" spans="2:60">
      <c r="B75" s="51" t="s">
        <v>82</v>
      </c>
      <c r="C75" s="31" t="s">
        <v>81</v>
      </c>
      <c r="D75" s="35">
        <f>D41</f>
        <v>128503.18740999998</v>
      </c>
      <c r="F75" s="35">
        <f>F41</f>
        <v>66895.691049999994</v>
      </c>
      <c r="G75" s="35">
        <f t="shared" ref="G75:BE75" si="327">G41</f>
        <v>61607.496359999997</v>
      </c>
      <c r="H75" s="35">
        <f t="shared" si="327"/>
        <v>128503.18740999998</v>
      </c>
      <c r="I75" s="23"/>
      <c r="J75" s="35">
        <f t="shared" si="327"/>
        <v>54470.935389999999</v>
      </c>
      <c r="K75" s="35">
        <f t="shared" si="327"/>
        <v>1706.2778500000002</v>
      </c>
      <c r="L75" s="35">
        <f t="shared" si="327"/>
        <v>2123.30323</v>
      </c>
      <c r="M75" s="35">
        <f t="shared" si="327"/>
        <v>2351.2940200000003</v>
      </c>
      <c r="N75" s="35">
        <f t="shared" si="327"/>
        <v>2054.3066100000001</v>
      </c>
      <c r="O75" s="35">
        <f t="shared" si="327"/>
        <v>1502.7808000000002</v>
      </c>
      <c r="P75" s="35">
        <f t="shared" si="327"/>
        <v>2686.7931500000004</v>
      </c>
      <c r="Q75" s="35">
        <f t="shared" si="327"/>
        <v>3418.92661</v>
      </c>
      <c r="R75" s="35">
        <f t="shared" si="327"/>
        <v>3636.9398199999996</v>
      </c>
      <c r="S75" s="35">
        <f t="shared" si="327"/>
        <v>3697.9748</v>
      </c>
      <c r="T75" s="35">
        <f t="shared" si="327"/>
        <v>3704.4492000000009</v>
      </c>
      <c r="U75" s="35">
        <f t="shared" si="327"/>
        <v>3571.43174</v>
      </c>
      <c r="V75" s="35">
        <f t="shared" si="327"/>
        <v>4799.0288499999997</v>
      </c>
      <c r="W75" s="35">
        <f t="shared" si="327"/>
        <v>4650.8400199999996</v>
      </c>
      <c r="X75" s="35">
        <f t="shared" si="327"/>
        <v>4164.5343000000012</v>
      </c>
      <c r="Y75" s="35">
        <f t="shared" si="327"/>
        <v>4889.091480000001</v>
      </c>
      <c r="Z75" s="35">
        <f t="shared" si="327"/>
        <v>4653.3728200000005</v>
      </c>
      <c r="AA75" s="35">
        <f t="shared" si="327"/>
        <v>4082.2532900000001</v>
      </c>
      <c r="AB75" s="35">
        <f t="shared" si="327"/>
        <v>2123.5443300000002</v>
      </c>
      <c r="AC75" s="35">
        <f t="shared" si="327"/>
        <v>2875.7345699999996</v>
      </c>
      <c r="AD75" s="35">
        <f t="shared" si="327"/>
        <v>2881.0751499999992</v>
      </c>
      <c r="AE75" s="35">
        <f t="shared" si="327"/>
        <v>1868.4940099999997</v>
      </c>
      <c r="AF75" s="35">
        <f t="shared" si="327"/>
        <v>1592.2742699999999</v>
      </c>
      <c r="AG75" s="35">
        <f t="shared" si="327"/>
        <v>1377.5220099999999</v>
      </c>
      <c r="AH75" s="35">
        <f t="shared" si="327"/>
        <v>864.23755000000017</v>
      </c>
      <c r="AI75" s="35">
        <f t="shared" si="327"/>
        <v>674.35740999999996</v>
      </c>
      <c r="AJ75" s="35">
        <f t="shared" si="327"/>
        <v>485.54673000000003</v>
      </c>
      <c r="AK75" s="35">
        <f t="shared" si="327"/>
        <v>355.52440999999999</v>
      </c>
      <c r="AL75" s="35">
        <f t="shared" si="327"/>
        <v>248.11758</v>
      </c>
      <c r="AM75" s="35">
        <f t="shared" si="327"/>
        <v>180.71287000000001</v>
      </c>
      <c r="AN75" s="35">
        <f t="shared" si="327"/>
        <v>171.45015000000001</v>
      </c>
      <c r="AO75" s="35">
        <f t="shared" si="327"/>
        <v>144.91042999999999</v>
      </c>
      <c r="AP75" s="35">
        <f t="shared" si="327"/>
        <v>114.76628000000002</v>
      </c>
      <c r="AQ75" s="35">
        <f t="shared" si="327"/>
        <v>93.735820000000004</v>
      </c>
      <c r="AR75" s="35">
        <f t="shared" si="327"/>
        <v>88.945139999999995</v>
      </c>
      <c r="AS75" s="35">
        <f t="shared" si="327"/>
        <v>86.952790000000007</v>
      </c>
      <c r="AT75" s="35">
        <f t="shared" si="327"/>
        <v>81.572520000000011</v>
      </c>
      <c r="AU75" s="35">
        <f t="shared" si="327"/>
        <v>12.856010000000001</v>
      </c>
      <c r="AV75" s="35">
        <f t="shared" si="327"/>
        <v>8.1616999999999997</v>
      </c>
      <c r="AW75" s="35">
        <f t="shared" si="327"/>
        <v>8.1616999999999997</v>
      </c>
      <c r="AX75" s="35">
        <f t="shared" si="327"/>
        <v>0</v>
      </c>
      <c r="AY75" s="35">
        <f t="shared" si="327"/>
        <v>0</v>
      </c>
      <c r="AZ75" s="35">
        <f t="shared" si="327"/>
        <v>0</v>
      </c>
      <c r="BA75" s="35">
        <f t="shared" si="327"/>
        <v>0</v>
      </c>
      <c r="BB75" s="35">
        <f t="shared" si="327"/>
        <v>0</v>
      </c>
      <c r="BC75" s="35">
        <f t="shared" si="327"/>
        <v>0</v>
      </c>
      <c r="BD75" s="35">
        <f t="shared" si="327"/>
        <v>0</v>
      </c>
      <c r="BE75" s="35">
        <f t="shared" si="327"/>
        <v>0</v>
      </c>
      <c r="BG75" s="26">
        <f t="shared" si="325"/>
        <v>128503.18741</v>
      </c>
    </row>
    <row r="76" spans="2:60">
      <c r="B76" s="51" t="s">
        <v>84</v>
      </c>
      <c r="C76" s="31" t="s">
        <v>83</v>
      </c>
      <c r="D76" s="35">
        <f>D50</f>
        <v>147884.83290999994</v>
      </c>
      <c r="F76" s="35">
        <f>F50</f>
        <v>129491.15632999998</v>
      </c>
      <c r="G76" s="35">
        <f t="shared" ref="G76:BE76" si="328">G50</f>
        <v>18393.676579999959</v>
      </c>
      <c r="H76" s="35">
        <f t="shared" si="328"/>
        <v>147884.83290999994</v>
      </c>
      <c r="I76" s="23"/>
      <c r="J76" s="35">
        <f t="shared" si="328"/>
        <v>123530.53487999998</v>
      </c>
      <c r="K76" s="35">
        <f t="shared" si="328"/>
        <v>1871.7007900000001</v>
      </c>
      <c r="L76" s="35">
        <f t="shared" si="328"/>
        <v>862.93659000000002</v>
      </c>
      <c r="M76" s="35">
        <f t="shared" si="328"/>
        <v>981.16749000000004</v>
      </c>
      <c r="N76" s="35">
        <f t="shared" si="328"/>
        <v>671.79489999999987</v>
      </c>
      <c r="O76" s="35">
        <f t="shared" si="328"/>
        <v>809.80575999999996</v>
      </c>
      <c r="P76" s="35">
        <f t="shared" si="328"/>
        <v>763.2159200000001</v>
      </c>
      <c r="Q76" s="35">
        <f t="shared" si="328"/>
        <v>1363.9703900000002</v>
      </c>
      <c r="R76" s="35">
        <f t="shared" si="328"/>
        <v>581.63629000000003</v>
      </c>
      <c r="S76" s="35">
        <f t="shared" si="328"/>
        <v>431.92924999999997</v>
      </c>
      <c r="T76" s="35">
        <f t="shared" si="328"/>
        <v>706.66435000000001</v>
      </c>
      <c r="U76" s="35">
        <f t="shared" si="328"/>
        <v>1662.6284400000002</v>
      </c>
      <c r="V76" s="35">
        <f t="shared" si="328"/>
        <v>2262.0342999999998</v>
      </c>
      <c r="W76" s="35">
        <f t="shared" si="328"/>
        <v>1610.18887</v>
      </c>
      <c r="X76" s="35">
        <f t="shared" si="328"/>
        <v>1816.6208700000002</v>
      </c>
      <c r="Y76" s="35">
        <f t="shared" si="328"/>
        <v>2304.7765199999999</v>
      </c>
      <c r="Z76" s="35">
        <f t="shared" si="328"/>
        <v>1433.5737099999999</v>
      </c>
      <c r="AA76" s="35">
        <f t="shared" si="328"/>
        <v>1004.4655499999999</v>
      </c>
      <c r="AB76" s="35">
        <f t="shared" si="328"/>
        <v>417.53980000000001</v>
      </c>
      <c r="AC76" s="35">
        <f t="shared" si="328"/>
        <v>567.17561999999998</v>
      </c>
      <c r="AD76" s="35">
        <f t="shared" si="328"/>
        <v>601.49420999999995</v>
      </c>
      <c r="AE76" s="35">
        <f t="shared" si="328"/>
        <v>641.70501999999999</v>
      </c>
      <c r="AF76" s="35">
        <f t="shared" si="328"/>
        <v>292.06920999999994</v>
      </c>
      <c r="AG76" s="35">
        <f t="shared" si="328"/>
        <v>280.45168000000001</v>
      </c>
      <c r="AH76" s="35">
        <f t="shared" si="328"/>
        <v>237.00142</v>
      </c>
      <c r="AI76" s="35">
        <f t="shared" si="328"/>
        <v>19.750119999999999</v>
      </c>
      <c r="AJ76" s="35">
        <f t="shared" si="328"/>
        <v>19.750119999999999</v>
      </c>
      <c r="AK76" s="35">
        <f t="shared" si="328"/>
        <v>19.750119999999999</v>
      </c>
      <c r="AL76" s="35">
        <f t="shared" si="328"/>
        <v>19.750119999999999</v>
      </c>
      <c r="AM76" s="35">
        <f t="shared" si="328"/>
        <v>19.750119999999999</v>
      </c>
      <c r="AN76" s="35">
        <f t="shared" si="328"/>
        <v>19.750119999999999</v>
      </c>
      <c r="AO76" s="35">
        <f t="shared" si="328"/>
        <v>19.750119999999999</v>
      </c>
      <c r="AP76" s="35">
        <f t="shared" si="328"/>
        <v>19.750119999999999</v>
      </c>
      <c r="AQ76" s="35">
        <f t="shared" si="328"/>
        <v>19.750119999999999</v>
      </c>
      <c r="AR76" s="35">
        <f t="shared" si="328"/>
        <v>0</v>
      </c>
      <c r="AS76" s="35">
        <f t="shared" si="328"/>
        <v>0</v>
      </c>
      <c r="AT76" s="35">
        <f t="shared" si="328"/>
        <v>0</v>
      </c>
      <c r="AU76" s="35">
        <f t="shared" si="328"/>
        <v>0</v>
      </c>
      <c r="AV76" s="35">
        <f t="shared" si="328"/>
        <v>0</v>
      </c>
      <c r="AW76" s="35">
        <f t="shared" si="328"/>
        <v>0</v>
      </c>
      <c r="AX76" s="35">
        <f t="shared" si="328"/>
        <v>0</v>
      </c>
      <c r="AY76" s="35">
        <f t="shared" si="328"/>
        <v>0</v>
      </c>
      <c r="AZ76" s="35">
        <f t="shared" si="328"/>
        <v>0</v>
      </c>
      <c r="BA76" s="35">
        <f t="shared" si="328"/>
        <v>0</v>
      </c>
      <c r="BB76" s="35">
        <f t="shared" si="328"/>
        <v>0</v>
      </c>
      <c r="BC76" s="35">
        <f t="shared" si="328"/>
        <v>0</v>
      </c>
      <c r="BD76" s="35">
        <f t="shared" si="328"/>
        <v>0</v>
      </c>
      <c r="BE76" s="35">
        <f t="shared" si="328"/>
        <v>0</v>
      </c>
      <c r="BG76" s="26">
        <f t="shared" si="325"/>
        <v>147884.83291000008</v>
      </c>
    </row>
    <row r="77" spans="2:60">
      <c r="B77" s="51" t="s">
        <v>86</v>
      </c>
      <c r="C77" s="31" t="s">
        <v>85</v>
      </c>
      <c r="D77" s="35">
        <f>D59</f>
        <v>41457.666829999995</v>
      </c>
      <c r="F77" s="35">
        <f>F59</f>
        <v>22529.715609999996</v>
      </c>
      <c r="G77" s="35">
        <f t="shared" ref="G77:BE77" si="329">G59</f>
        <v>18927.951219999992</v>
      </c>
      <c r="H77" s="35">
        <f t="shared" si="329"/>
        <v>41457.666829999995</v>
      </c>
      <c r="I77" s="23"/>
      <c r="J77" s="35">
        <f t="shared" si="329"/>
        <v>17796.533449999999</v>
      </c>
      <c r="K77" s="35">
        <f t="shared" si="329"/>
        <v>815.40723999999989</v>
      </c>
      <c r="L77" s="35">
        <f t="shared" si="329"/>
        <v>890.32659999999998</v>
      </c>
      <c r="M77" s="35">
        <f t="shared" si="329"/>
        <v>698.99912000000006</v>
      </c>
      <c r="N77" s="35">
        <f t="shared" si="329"/>
        <v>735.74304999999993</v>
      </c>
      <c r="O77" s="35">
        <f t="shared" si="329"/>
        <v>704.26772000000005</v>
      </c>
      <c r="P77" s="35">
        <f t="shared" si="329"/>
        <v>888.43842999999993</v>
      </c>
      <c r="Q77" s="35">
        <f t="shared" si="329"/>
        <v>1071.4533699999999</v>
      </c>
      <c r="R77" s="35">
        <f t="shared" si="329"/>
        <v>1113.0864000000001</v>
      </c>
      <c r="S77" s="35">
        <f t="shared" si="329"/>
        <v>787.80540999999994</v>
      </c>
      <c r="T77" s="35">
        <f t="shared" si="329"/>
        <v>902.64600999999993</v>
      </c>
      <c r="U77" s="35">
        <f t="shared" si="329"/>
        <v>1081.01405</v>
      </c>
      <c r="V77" s="35">
        <f t="shared" si="329"/>
        <v>1134.58782</v>
      </c>
      <c r="W77" s="35">
        <f t="shared" si="329"/>
        <v>1575.7744700000001</v>
      </c>
      <c r="X77" s="35">
        <f t="shared" si="329"/>
        <v>1383.4054900000001</v>
      </c>
      <c r="Y77" s="35">
        <f t="shared" si="329"/>
        <v>1595.5402100000001</v>
      </c>
      <c r="Z77" s="35">
        <f t="shared" si="329"/>
        <v>1050.6785199999999</v>
      </c>
      <c r="AA77" s="35">
        <f t="shared" si="329"/>
        <v>1177.1043800000002</v>
      </c>
      <c r="AB77" s="35">
        <f t="shared" si="329"/>
        <v>577.33987000000002</v>
      </c>
      <c r="AC77" s="35">
        <f t="shared" si="329"/>
        <v>949.01107000000013</v>
      </c>
      <c r="AD77" s="35">
        <f t="shared" si="329"/>
        <v>1146.4806099999998</v>
      </c>
      <c r="AE77" s="35">
        <f t="shared" si="329"/>
        <v>1092.72468</v>
      </c>
      <c r="AF77" s="35">
        <f t="shared" si="329"/>
        <v>834.7133</v>
      </c>
      <c r="AG77" s="35">
        <f t="shared" si="329"/>
        <v>392.05290000000002</v>
      </c>
      <c r="AH77" s="35">
        <f t="shared" si="329"/>
        <v>233.27524</v>
      </c>
      <c r="AI77" s="35">
        <f t="shared" si="329"/>
        <v>106.64482999999998</v>
      </c>
      <c r="AJ77" s="35">
        <f t="shared" si="329"/>
        <v>98.136829999999975</v>
      </c>
      <c r="AK77" s="35">
        <f t="shared" si="329"/>
        <v>59.261919999999989</v>
      </c>
      <c r="AL77" s="35">
        <f t="shared" si="329"/>
        <v>61.79191999999999</v>
      </c>
      <c r="AM77" s="35">
        <f t="shared" si="329"/>
        <v>52.812820000000002</v>
      </c>
      <c r="AN77" s="35">
        <f t="shared" si="329"/>
        <v>52.49662</v>
      </c>
      <c r="AO77" s="35">
        <f t="shared" si="329"/>
        <v>51.74662</v>
      </c>
      <c r="AP77" s="35">
        <f t="shared" si="329"/>
        <v>51.74662</v>
      </c>
      <c r="AQ77" s="35">
        <f t="shared" si="329"/>
        <v>47.412279999999988</v>
      </c>
      <c r="AR77" s="35">
        <f t="shared" si="329"/>
        <v>60.577239999999989</v>
      </c>
      <c r="AS77" s="35">
        <f t="shared" si="329"/>
        <v>51.454199999999993</v>
      </c>
      <c r="AT77" s="35">
        <f t="shared" si="329"/>
        <v>135.17552000000001</v>
      </c>
      <c r="AU77" s="35">
        <f t="shared" si="329"/>
        <v>0</v>
      </c>
      <c r="AV77" s="35">
        <f t="shared" si="329"/>
        <v>0</v>
      </c>
      <c r="AW77" s="35">
        <f t="shared" si="329"/>
        <v>0</v>
      </c>
      <c r="AX77" s="35">
        <f t="shared" si="329"/>
        <v>0</v>
      </c>
      <c r="AY77" s="35">
        <f t="shared" si="329"/>
        <v>0</v>
      </c>
      <c r="AZ77" s="35">
        <f t="shared" si="329"/>
        <v>0</v>
      </c>
      <c r="BA77" s="35">
        <f t="shared" si="329"/>
        <v>0</v>
      </c>
      <c r="BB77" s="35">
        <f t="shared" si="329"/>
        <v>0</v>
      </c>
      <c r="BC77" s="35">
        <f t="shared" si="329"/>
        <v>0</v>
      </c>
      <c r="BD77" s="35">
        <f t="shared" si="329"/>
        <v>0</v>
      </c>
      <c r="BE77" s="35">
        <f t="shared" si="329"/>
        <v>0</v>
      </c>
      <c r="BG77" s="26">
        <f t="shared" si="325"/>
        <v>41457.666830000002</v>
      </c>
    </row>
    <row r="78" spans="2:60">
      <c r="B78" s="51" t="s">
        <v>88</v>
      </c>
      <c r="C78" s="31" t="s">
        <v>87</v>
      </c>
      <c r="D78" s="35">
        <f>D68</f>
        <v>26620.851839999999</v>
      </c>
      <c r="F78" s="35">
        <f>F68</f>
        <v>18325.541249999998</v>
      </c>
      <c r="G78" s="35">
        <f t="shared" ref="G78:BE78" si="330">G68</f>
        <v>8295.310590000001</v>
      </c>
      <c r="H78" s="35">
        <f t="shared" si="330"/>
        <v>26620.851839999999</v>
      </c>
      <c r="I78" s="23"/>
      <c r="J78" s="35">
        <f t="shared" si="330"/>
        <v>10569.035599999999</v>
      </c>
      <c r="K78" s="35">
        <f t="shared" si="330"/>
        <v>790.36686999999984</v>
      </c>
      <c r="L78" s="35">
        <f t="shared" si="330"/>
        <v>2143.5259799999994</v>
      </c>
      <c r="M78" s="35">
        <f t="shared" si="330"/>
        <v>1374.3611599999999</v>
      </c>
      <c r="N78" s="35">
        <f t="shared" si="330"/>
        <v>839.67643999999996</v>
      </c>
      <c r="O78" s="35">
        <f t="shared" si="330"/>
        <v>1136.89068</v>
      </c>
      <c r="P78" s="35">
        <f t="shared" si="330"/>
        <v>1471.68452</v>
      </c>
      <c r="Q78" s="35">
        <f t="shared" si="330"/>
        <v>2674.40092</v>
      </c>
      <c r="R78" s="35">
        <f t="shared" si="330"/>
        <v>-439.77982999999995</v>
      </c>
      <c r="S78" s="35">
        <f t="shared" si="330"/>
        <v>1314.2439400000001</v>
      </c>
      <c r="T78" s="35">
        <f t="shared" si="330"/>
        <v>758.46776</v>
      </c>
      <c r="U78" s="35">
        <f t="shared" si="330"/>
        <v>386.34147999999993</v>
      </c>
      <c r="V78" s="35">
        <f t="shared" si="330"/>
        <v>687.22751000000005</v>
      </c>
      <c r="W78" s="35">
        <f t="shared" si="330"/>
        <v>861.77590999999995</v>
      </c>
      <c r="X78" s="35">
        <f t="shared" si="330"/>
        <v>755.41496000000006</v>
      </c>
      <c r="Y78" s="35">
        <f t="shared" si="330"/>
        <v>523.56060000000014</v>
      </c>
      <c r="Z78" s="35">
        <f t="shared" si="330"/>
        <v>367.93068999999997</v>
      </c>
      <c r="AA78" s="35">
        <f t="shared" si="330"/>
        <v>8.0563400000000005</v>
      </c>
      <c r="AB78" s="35">
        <f t="shared" si="330"/>
        <v>7.6034199999999998</v>
      </c>
      <c r="AC78" s="35">
        <f t="shared" si="330"/>
        <v>5.4622999999999999</v>
      </c>
      <c r="AD78" s="35">
        <f t="shared" si="330"/>
        <v>12.12453</v>
      </c>
      <c r="AE78" s="35">
        <f t="shared" si="330"/>
        <v>12.12453</v>
      </c>
      <c r="AF78" s="35">
        <f t="shared" si="330"/>
        <v>12.12453</v>
      </c>
      <c r="AG78" s="35">
        <f t="shared" si="330"/>
        <v>12.12453</v>
      </c>
      <c r="AH78" s="35">
        <f t="shared" si="330"/>
        <v>137.05510000000001</v>
      </c>
      <c r="AI78" s="35">
        <f t="shared" si="330"/>
        <v>40.36318</v>
      </c>
      <c r="AJ78" s="35">
        <f t="shared" si="330"/>
        <v>6.2911900000000003</v>
      </c>
      <c r="AK78" s="35">
        <f t="shared" si="330"/>
        <v>6.2911900000000003</v>
      </c>
      <c r="AL78" s="35">
        <f t="shared" si="330"/>
        <v>6.2911900000000003</v>
      </c>
      <c r="AM78" s="35">
        <f t="shared" si="330"/>
        <v>6.2911900000000003</v>
      </c>
      <c r="AN78" s="35">
        <f t="shared" si="330"/>
        <v>6.0752899999999999</v>
      </c>
      <c r="AO78" s="35">
        <f t="shared" si="330"/>
        <v>5.0821899999999998</v>
      </c>
      <c r="AP78" s="35">
        <f t="shared" si="330"/>
        <v>5.0821899999999998</v>
      </c>
      <c r="AQ78" s="35">
        <f t="shared" si="330"/>
        <v>4.2488599999999996</v>
      </c>
      <c r="AR78" s="35">
        <f t="shared" si="330"/>
        <v>3.0348999999999999</v>
      </c>
      <c r="AS78" s="35">
        <f t="shared" si="330"/>
        <v>0</v>
      </c>
      <c r="AT78" s="35">
        <f t="shared" si="330"/>
        <v>110</v>
      </c>
      <c r="AU78" s="35">
        <f t="shared" si="330"/>
        <v>0</v>
      </c>
      <c r="AV78" s="35">
        <f t="shared" si="330"/>
        <v>0</v>
      </c>
      <c r="AW78" s="35">
        <f t="shared" si="330"/>
        <v>0</v>
      </c>
      <c r="AX78" s="35">
        <f t="shared" si="330"/>
        <v>0</v>
      </c>
      <c r="AY78" s="35">
        <f t="shared" si="330"/>
        <v>0</v>
      </c>
      <c r="AZ78" s="35">
        <f t="shared" si="330"/>
        <v>0</v>
      </c>
      <c r="BA78" s="35">
        <f t="shared" si="330"/>
        <v>0</v>
      </c>
      <c r="BB78" s="35">
        <f t="shared" si="330"/>
        <v>0</v>
      </c>
      <c r="BC78" s="35">
        <f t="shared" si="330"/>
        <v>0</v>
      </c>
      <c r="BD78" s="35">
        <f t="shared" si="330"/>
        <v>0</v>
      </c>
      <c r="BE78" s="35">
        <f t="shared" si="330"/>
        <v>0</v>
      </c>
      <c r="BG78" s="26">
        <f t="shared" si="325"/>
        <v>26620.851840000007</v>
      </c>
    </row>
    <row r="79" spans="2:60">
      <c r="D79" s="26">
        <f>SUM(D72:D78)</f>
        <v>692407.43514999992</v>
      </c>
      <c r="F79" s="26">
        <f>SUM(F72:F78)</f>
        <v>463661.47756999987</v>
      </c>
      <c r="G79" s="26">
        <f>SUM(G72:G78)</f>
        <v>228745.9575799999</v>
      </c>
      <c r="H79" s="26">
        <f>SUM(H72:H78)</f>
        <v>692407.43514999992</v>
      </c>
      <c r="I79" s="23"/>
      <c r="J79" s="26">
        <f>SUM(J72:J78)</f>
        <v>407233.23691999994</v>
      </c>
      <c r="K79" s="26">
        <f>SUM(K72:K78)</f>
        <v>9541.3931200000006</v>
      </c>
      <c r="L79" s="26">
        <f t="shared" ref="L79:BE79" si="331">SUM(L72:L78)</f>
        <v>10214.88039</v>
      </c>
      <c r="M79" s="26">
        <f t="shared" si="331"/>
        <v>9341.6166100000009</v>
      </c>
      <c r="N79" s="26">
        <f t="shared" si="331"/>
        <v>8090.4876700000004</v>
      </c>
      <c r="O79" s="26">
        <f t="shared" si="331"/>
        <v>8353.2836000000007</v>
      </c>
      <c r="P79" s="26">
        <f t="shared" si="331"/>
        <v>10886.57926</v>
      </c>
      <c r="Q79" s="26">
        <f t="shared" si="331"/>
        <v>13966.844229999999</v>
      </c>
      <c r="R79" s="26">
        <f t="shared" si="331"/>
        <v>8734.3792799999992</v>
      </c>
      <c r="S79" s="26">
        <f t="shared" si="331"/>
        <v>11553.372299999999</v>
      </c>
      <c r="T79" s="26">
        <f t="shared" si="331"/>
        <v>12230.487880000001</v>
      </c>
      <c r="U79" s="26">
        <f t="shared" si="331"/>
        <v>14128.167509999999</v>
      </c>
      <c r="V79" s="26">
        <f t="shared" si="331"/>
        <v>16172.454460000001</v>
      </c>
      <c r="W79" s="26">
        <f t="shared" si="331"/>
        <v>15682.489250000001</v>
      </c>
      <c r="X79" s="26">
        <f t="shared" si="331"/>
        <v>14622.6883</v>
      </c>
      <c r="Y79" s="26">
        <f t="shared" si="331"/>
        <v>16372.430680000001</v>
      </c>
      <c r="Z79" s="26">
        <f t="shared" si="331"/>
        <v>14411.609449999998</v>
      </c>
      <c r="AA79" s="26">
        <f t="shared" si="331"/>
        <v>11024.31177</v>
      </c>
      <c r="AB79" s="26">
        <f t="shared" si="331"/>
        <v>7251.9766700000009</v>
      </c>
      <c r="AC79" s="26">
        <f t="shared" si="331"/>
        <v>7730.3458000000001</v>
      </c>
      <c r="AD79" s="26">
        <f t="shared" si="331"/>
        <v>9443.8053899999995</v>
      </c>
      <c r="AE79" s="26">
        <f t="shared" si="331"/>
        <v>8180.7228500000001</v>
      </c>
      <c r="AF79" s="26">
        <f t="shared" si="331"/>
        <v>6872.7456499999998</v>
      </c>
      <c r="AG79" s="26">
        <f t="shared" si="331"/>
        <v>6263.4889499999999</v>
      </c>
      <c r="AH79" s="26">
        <f t="shared" si="331"/>
        <v>5399.1484199999986</v>
      </c>
      <c r="AI79" s="26">
        <f t="shared" si="331"/>
        <v>4668.4846699999998</v>
      </c>
      <c r="AJ79" s="26">
        <f t="shared" si="331"/>
        <v>4402.5047100000002</v>
      </c>
      <c r="AK79" s="26">
        <f t="shared" si="331"/>
        <v>4385.7712399999991</v>
      </c>
      <c r="AL79" s="26">
        <f t="shared" si="331"/>
        <v>3349.3118200000008</v>
      </c>
      <c r="AM79" s="26">
        <f t="shared" si="331"/>
        <v>1669.1824500000002</v>
      </c>
      <c r="AN79" s="26">
        <f t="shared" si="331"/>
        <v>1630.20532</v>
      </c>
      <c r="AO79" s="26">
        <f t="shared" si="331"/>
        <v>1617.7382299999997</v>
      </c>
      <c r="AP79" s="26">
        <f t="shared" si="331"/>
        <v>1316.9668300000001</v>
      </c>
      <c r="AQ79" s="26">
        <f t="shared" si="331"/>
        <v>1017.3648700000002</v>
      </c>
      <c r="AR79" s="26">
        <f t="shared" si="331"/>
        <v>930.84577000000002</v>
      </c>
      <c r="AS79" s="26">
        <f t="shared" si="331"/>
        <v>1477.32627</v>
      </c>
      <c r="AT79" s="26">
        <f t="shared" si="331"/>
        <v>1201.7346000000002</v>
      </c>
      <c r="AU79" s="26">
        <f t="shared" si="331"/>
        <v>691.38018000000011</v>
      </c>
      <c r="AV79" s="26">
        <f t="shared" si="331"/>
        <v>130.68724</v>
      </c>
      <c r="AW79" s="26">
        <f t="shared" si="331"/>
        <v>82.910149999999987</v>
      </c>
      <c r="AX79" s="26">
        <f t="shared" si="331"/>
        <v>95.257769999999994</v>
      </c>
      <c r="AY79" s="26">
        <f t="shared" si="331"/>
        <v>12.605540000000001</v>
      </c>
      <c r="AZ79" s="26">
        <f t="shared" si="331"/>
        <v>6.1055400000000004</v>
      </c>
      <c r="BA79" s="26">
        <f t="shared" si="331"/>
        <v>18.105540000000001</v>
      </c>
      <c r="BB79" s="26">
        <f t="shared" si="331"/>
        <v>0</v>
      </c>
      <c r="BC79" s="26">
        <f t="shared" si="331"/>
        <v>0</v>
      </c>
      <c r="BD79" s="26">
        <f t="shared" si="331"/>
        <v>0</v>
      </c>
      <c r="BE79" s="26">
        <f t="shared" si="331"/>
        <v>0</v>
      </c>
      <c r="BG79" s="26">
        <f t="shared" si="325"/>
        <v>692407.43515000015</v>
      </c>
      <c r="BH79" s="27">
        <f>BG79-SUM(BG72:BG78)</f>
        <v>0</v>
      </c>
    </row>
    <row r="80" spans="2:60">
      <c r="F80" s="39"/>
      <c r="I80" s="23"/>
    </row>
    <row r="81" spans="2:60">
      <c r="F81" s="39"/>
      <c r="I81" s="23"/>
    </row>
    <row r="82" spans="2:60">
      <c r="B82" s="23"/>
      <c r="C82" s="23" t="s">
        <v>90</v>
      </c>
      <c r="D82" s="29" t="s">
        <v>16</v>
      </c>
      <c r="E82" s="27"/>
      <c r="F82" s="29" t="s">
        <v>17</v>
      </c>
      <c r="G82" s="29" t="s">
        <v>18</v>
      </c>
      <c r="H82" s="29" t="s">
        <v>19</v>
      </c>
      <c r="I82" s="23"/>
    </row>
    <row r="83" spans="2:60">
      <c r="C83" s="31" t="s">
        <v>70</v>
      </c>
      <c r="D83" s="35">
        <f>H83</f>
        <v>106321.48519000001</v>
      </c>
      <c r="E83" s="27"/>
      <c r="F83" s="35">
        <f>J83+K83+L83+M83+N83+O83+P83</f>
        <v>71646.213399999979</v>
      </c>
      <c r="G83" s="35">
        <f>SUM(J83:BE83)-F83</f>
        <v>34675.271790000028</v>
      </c>
      <c r="H83" s="35">
        <f>F83+G83</f>
        <v>106321.48519000001</v>
      </c>
      <c r="I83" s="23"/>
      <c r="J83" s="35">
        <f>SUMIF($C$6:$C$67,$C83,J$6:J$67)</f>
        <v>61996.906229999993</v>
      </c>
      <c r="K83" s="35">
        <f t="shared" ref="K83:BE88" si="332">SUMIF($C$6:$C$67,$C83,K$6:K$67)</f>
        <v>1619.2961299999999</v>
      </c>
      <c r="L83" s="35">
        <f t="shared" si="332"/>
        <v>1739.8672799999999</v>
      </c>
      <c r="M83" s="35">
        <f t="shared" si="332"/>
        <v>1585.8698199999999</v>
      </c>
      <c r="N83" s="35">
        <f t="shared" si="332"/>
        <v>1533.0630799999999</v>
      </c>
      <c r="O83" s="35">
        <f t="shared" si="332"/>
        <v>1622.3896399999996</v>
      </c>
      <c r="P83" s="35">
        <f t="shared" si="332"/>
        <v>1548.8212199999998</v>
      </c>
      <c r="Q83" s="35">
        <f t="shared" si="332"/>
        <v>1553.3700299999996</v>
      </c>
      <c r="R83" s="35">
        <f t="shared" si="332"/>
        <v>1462.97369</v>
      </c>
      <c r="S83" s="35">
        <f t="shared" si="332"/>
        <v>1716.6496899999997</v>
      </c>
      <c r="T83" s="35">
        <f t="shared" si="332"/>
        <v>1673.86373</v>
      </c>
      <c r="U83" s="35">
        <f t="shared" si="332"/>
        <v>1660.8699300000001</v>
      </c>
      <c r="V83" s="35">
        <f t="shared" si="332"/>
        <v>1614.6619700000001</v>
      </c>
      <c r="W83" s="35">
        <f t="shared" si="332"/>
        <v>1515.3059200000002</v>
      </c>
      <c r="X83" s="35">
        <f t="shared" si="332"/>
        <v>1484.32546</v>
      </c>
      <c r="Y83" s="35">
        <f t="shared" si="332"/>
        <v>1461.3579199999999</v>
      </c>
      <c r="Z83" s="35">
        <f t="shared" si="332"/>
        <v>1426.4241499999996</v>
      </c>
      <c r="AA83" s="35">
        <f t="shared" si="332"/>
        <v>1381.80459</v>
      </c>
      <c r="AB83" s="35">
        <f t="shared" si="332"/>
        <v>1365.13969</v>
      </c>
      <c r="AC83" s="35">
        <f t="shared" si="332"/>
        <v>1272.4040699999998</v>
      </c>
      <c r="AD83" s="35">
        <f t="shared" si="332"/>
        <v>1274.15407</v>
      </c>
      <c r="AE83" s="35">
        <f t="shared" si="332"/>
        <v>1310.0372599999998</v>
      </c>
      <c r="AF83" s="35">
        <f t="shared" si="332"/>
        <v>1271.0517199999999</v>
      </c>
      <c r="AG83" s="35">
        <f t="shared" si="332"/>
        <v>1232.0058099999999</v>
      </c>
      <c r="AH83" s="35">
        <f t="shared" si="332"/>
        <v>1218.05429</v>
      </c>
      <c r="AI83" s="35">
        <f t="shared" si="332"/>
        <v>1121.0690099999999</v>
      </c>
      <c r="AJ83" s="35">
        <f t="shared" si="332"/>
        <v>1034.28252</v>
      </c>
      <c r="AK83" s="35">
        <f t="shared" si="332"/>
        <v>900.17695999999989</v>
      </c>
      <c r="AL83" s="35">
        <f t="shared" si="332"/>
        <v>834.87141999999994</v>
      </c>
      <c r="AM83" s="35">
        <f t="shared" si="332"/>
        <v>731.40042000000005</v>
      </c>
      <c r="AN83" s="35">
        <f t="shared" si="332"/>
        <v>692.30542000000003</v>
      </c>
      <c r="AO83" s="35">
        <f t="shared" si="332"/>
        <v>637.54120999999998</v>
      </c>
      <c r="AP83" s="35">
        <f t="shared" si="332"/>
        <v>580.56740000000002</v>
      </c>
      <c r="AQ83" s="35">
        <f t="shared" si="332"/>
        <v>459.07958000000008</v>
      </c>
      <c r="AR83" s="35">
        <f t="shared" si="332"/>
        <v>434.78958000000006</v>
      </c>
      <c r="AS83" s="35">
        <f t="shared" si="332"/>
        <v>398.98958000000005</v>
      </c>
      <c r="AT83" s="35">
        <f t="shared" si="332"/>
        <v>394.72903000000002</v>
      </c>
      <c r="AU83" s="35">
        <f t="shared" si="332"/>
        <v>376.20903000000004</v>
      </c>
      <c r="AV83" s="35">
        <f t="shared" si="332"/>
        <v>87.376820000000009</v>
      </c>
      <c r="AW83" s="35">
        <f t="shared" si="332"/>
        <v>52.244820000000004</v>
      </c>
      <c r="AX83" s="35">
        <f t="shared" si="332"/>
        <v>45.185000000000002</v>
      </c>
      <c r="AY83" s="35">
        <f t="shared" si="332"/>
        <v>0</v>
      </c>
      <c r="AZ83" s="35">
        <f t="shared" si="332"/>
        <v>0</v>
      </c>
      <c r="BA83" s="35">
        <f t="shared" si="332"/>
        <v>0</v>
      </c>
      <c r="BB83" s="35">
        <f t="shared" si="332"/>
        <v>0</v>
      </c>
      <c r="BC83" s="35">
        <f t="shared" si="332"/>
        <v>0</v>
      </c>
      <c r="BD83" s="35">
        <f t="shared" si="332"/>
        <v>0</v>
      </c>
      <c r="BE83" s="35">
        <f t="shared" si="332"/>
        <v>0</v>
      </c>
      <c r="BG83" s="26">
        <f>SUM(J83:BE83)</f>
        <v>106321.48519000001</v>
      </c>
    </row>
    <row r="84" spans="2:60">
      <c r="C84" s="31" t="s">
        <v>71</v>
      </c>
      <c r="D84" s="35">
        <f t="shared" ref="D84:D89" si="333">H84</f>
        <v>113781.43119999996</v>
      </c>
      <c r="E84" s="27"/>
      <c r="F84" s="35">
        <f t="shared" ref="F84:F89" si="334">J84+K84+L84+M84+N84+O84+P84</f>
        <v>82495.347889999975</v>
      </c>
      <c r="G84" s="35">
        <f t="shared" ref="G84:G89" si="335">SUM(J84:BE84)-F84</f>
        <v>31286.083309999987</v>
      </c>
      <c r="H84" s="35">
        <f t="shared" ref="H84:H89" si="336">F84+G84</f>
        <v>113781.43119999996</v>
      </c>
      <c r="I84" s="23"/>
      <c r="J84" s="35">
        <f t="shared" ref="J84:Y89" si="337">SUMIF($C$6:$C$67,$C84,J$6:J$67)</f>
        <v>70889.568119999982</v>
      </c>
      <c r="K84" s="35">
        <f t="shared" si="337"/>
        <v>2343.5929900000001</v>
      </c>
      <c r="L84" s="35">
        <f t="shared" si="337"/>
        <v>2220.7118399999999</v>
      </c>
      <c r="M84" s="35">
        <f t="shared" si="337"/>
        <v>2102.51928</v>
      </c>
      <c r="N84" s="35">
        <f t="shared" si="337"/>
        <v>1705.02872</v>
      </c>
      <c r="O84" s="35">
        <f t="shared" si="337"/>
        <v>1470.5063100000002</v>
      </c>
      <c r="P84" s="35">
        <f t="shared" si="337"/>
        <v>1763.4206299999996</v>
      </c>
      <c r="Q84" s="35">
        <f t="shared" si="337"/>
        <v>1891.83575</v>
      </c>
      <c r="R84" s="35">
        <f t="shared" si="337"/>
        <v>1656.0845300000001</v>
      </c>
      <c r="S84" s="35">
        <f t="shared" si="337"/>
        <v>2623.2592600000003</v>
      </c>
      <c r="T84" s="35">
        <f t="shared" si="337"/>
        <v>2247.4009100000003</v>
      </c>
      <c r="U84" s="35">
        <f t="shared" si="337"/>
        <v>2313.72822</v>
      </c>
      <c r="V84" s="35">
        <f t="shared" si="337"/>
        <v>2275.3368600000003</v>
      </c>
      <c r="W84" s="35">
        <f t="shared" si="337"/>
        <v>2435.82582</v>
      </c>
      <c r="X84" s="35">
        <f t="shared" si="337"/>
        <v>1886.7210600000001</v>
      </c>
      <c r="Y84" s="35">
        <f t="shared" si="337"/>
        <v>1809.0266199999999</v>
      </c>
      <c r="Z84" s="35">
        <f t="shared" si="332"/>
        <v>1246.2060900000001</v>
      </c>
      <c r="AA84" s="35">
        <f t="shared" si="332"/>
        <v>1021.92407</v>
      </c>
      <c r="AB84" s="35">
        <f t="shared" si="332"/>
        <v>496.20096999999998</v>
      </c>
      <c r="AC84" s="35">
        <f t="shared" si="332"/>
        <v>959.27732000000003</v>
      </c>
      <c r="AD84" s="35">
        <f t="shared" si="332"/>
        <v>949.58065999999997</v>
      </c>
      <c r="AE84" s="35">
        <f t="shared" si="332"/>
        <v>848.16125000000011</v>
      </c>
      <c r="AF84" s="35">
        <f t="shared" si="332"/>
        <v>776.08912000000009</v>
      </c>
      <c r="AG84" s="35">
        <f t="shared" si="332"/>
        <v>683.32310000000007</v>
      </c>
      <c r="AH84" s="35">
        <f t="shared" si="332"/>
        <v>631.95873000000006</v>
      </c>
      <c r="AI84" s="35">
        <f t="shared" si="332"/>
        <v>573.45132999999998</v>
      </c>
      <c r="AJ84" s="35">
        <f t="shared" si="332"/>
        <v>636.22681</v>
      </c>
      <c r="AK84" s="35">
        <f t="shared" si="332"/>
        <v>690.62783999999999</v>
      </c>
      <c r="AL84" s="35">
        <f t="shared" si="332"/>
        <v>480.95737999999994</v>
      </c>
      <c r="AM84" s="35">
        <f t="shared" si="332"/>
        <v>358.58628000000004</v>
      </c>
      <c r="AN84" s="35">
        <f t="shared" si="332"/>
        <v>264.52724000000001</v>
      </c>
      <c r="AO84" s="35">
        <f t="shared" si="332"/>
        <v>246.12693000000002</v>
      </c>
      <c r="AP84" s="35">
        <f t="shared" si="332"/>
        <v>242.23773</v>
      </c>
      <c r="AQ84" s="35">
        <f t="shared" si="332"/>
        <v>236.47243</v>
      </c>
      <c r="AR84" s="35">
        <f t="shared" si="332"/>
        <v>229.51243000000002</v>
      </c>
      <c r="AS84" s="35">
        <f t="shared" si="332"/>
        <v>229.51243000000002</v>
      </c>
      <c r="AT84" s="35">
        <f t="shared" si="332"/>
        <v>266.66400000000004</v>
      </c>
      <c r="AU84" s="35">
        <f t="shared" si="332"/>
        <v>79.240139999999997</v>
      </c>
      <c r="AV84" s="35">
        <f t="shared" si="332"/>
        <v>0</v>
      </c>
      <c r="AW84" s="35">
        <f t="shared" si="332"/>
        <v>0</v>
      </c>
      <c r="AX84" s="35">
        <f t="shared" si="332"/>
        <v>0</v>
      </c>
      <c r="AY84" s="35">
        <f t="shared" si="332"/>
        <v>0</v>
      </c>
      <c r="AZ84" s="35">
        <f t="shared" si="332"/>
        <v>0</v>
      </c>
      <c r="BA84" s="35">
        <f t="shared" si="332"/>
        <v>0</v>
      </c>
      <c r="BB84" s="35">
        <f t="shared" si="332"/>
        <v>0</v>
      </c>
      <c r="BC84" s="35">
        <f t="shared" si="332"/>
        <v>0</v>
      </c>
      <c r="BD84" s="35">
        <f t="shared" si="332"/>
        <v>0</v>
      </c>
      <c r="BE84" s="35">
        <f t="shared" si="332"/>
        <v>0</v>
      </c>
      <c r="BG84" s="26">
        <f t="shared" ref="BG84:BG90" si="338">SUM(J84:BE84)</f>
        <v>113781.43119999996</v>
      </c>
    </row>
    <row r="85" spans="2:60">
      <c r="C85" s="31" t="s">
        <v>72</v>
      </c>
      <c r="D85" s="35">
        <f t="shared" si="333"/>
        <v>49446.278470000012</v>
      </c>
      <c r="E85" s="27"/>
      <c r="F85" s="35">
        <f t="shared" si="334"/>
        <v>44717.774370000021</v>
      </c>
      <c r="G85" s="35">
        <f t="shared" si="335"/>
        <v>4728.504099999991</v>
      </c>
      <c r="H85" s="35">
        <f t="shared" si="336"/>
        <v>49446.278470000012</v>
      </c>
      <c r="I85" s="23"/>
      <c r="J85" s="35">
        <f t="shared" si="337"/>
        <v>40109.596090000021</v>
      </c>
      <c r="K85" s="35">
        <f t="shared" si="332"/>
        <v>755.41547000000003</v>
      </c>
      <c r="L85" s="35">
        <f t="shared" si="332"/>
        <v>871.20095000000003</v>
      </c>
      <c r="M85" s="35">
        <f t="shared" si="332"/>
        <v>780.68274999999994</v>
      </c>
      <c r="N85" s="35">
        <f t="shared" si="332"/>
        <v>701.01121999999987</v>
      </c>
      <c r="O85" s="35">
        <f t="shared" si="332"/>
        <v>632.78360999999984</v>
      </c>
      <c r="P85" s="35">
        <f t="shared" si="332"/>
        <v>867.08427999999981</v>
      </c>
      <c r="Q85" s="35">
        <f t="shared" si="332"/>
        <v>731.16156999999987</v>
      </c>
      <c r="R85" s="35">
        <f t="shared" si="332"/>
        <v>809.64855000000011</v>
      </c>
      <c r="S85" s="35">
        <f t="shared" si="332"/>
        <v>755.28416000000004</v>
      </c>
      <c r="T85" s="35">
        <f t="shared" si="332"/>
        <v>455.79480000000007</v>
      </c>
      <c r="U85" s="35">
        <f t="shared" si="332"/>
        <v>383.42627999999996</v>
      </c>
      <c r="V85" s="35">
        <f t="shared" si="332"/>
        <v>299.74452999999994</v>
      </c>
      <c r="W85" s="35">
        <f t="shared" si="332"/>
        <v>-906.54472999999984</v>
      </c>
      <c r="X85" s="35">
        <f t="shared" si="332"/>
        <v>-1123.1100099999999</v>
      </c>
      <c r="Y85" s="35">
        <f t="shared" si="332"/>
        <v>285.43822</v>
      </c>
      <c r="Z85" s="35">
        <f t="shared" si="332"/>
        <v>319.83512999999999</v>
      </c>
      <c r="AA85" s="35">
        <f t="shared" si="332"/>
        <v>168.6439</v>
      </c>
      <c r="AB85" s="35">
        <f t="shared" si="332"/>
        <v>80.747149999999991</v>
      </c>
      <c r="AC85" s="35">
        <f t="shared" si="332"/>
        <v>255.76171000000002</v>
      </c>
      <c r="AD85" s="35">
        <f t="shared" si="332"/>
        <v>269.16432000000003</v>
      </c>
      <c r="AE85" s="35">
        <f t="shared" si="332"/>
        <v>251.00688000000002</v>
      </c>
      <c r="AF85" s="35">
        <f t="shared" si="332"/>
        <v>207.03408999999999</v>
      </c>
      <c r="AG85" s="35">
        <f t="shared" si="332"/>
        <v>189.74111000000002</v>
      </c>
      <c r="AH85" s="35">
        <f t="shared" si="332"/>
        <v>169.42533999999998</v>
      </c>
      <c r="AI85" s="35">
        <f t="shared" si="332"/>
        <v>180.79176000000001</v>
      </c>
      <c r="AJ85" s="35">
        <f t="shared" si="332"/>
        <v>190.01179999999997</v>
      </c>
      <c r="AK85" s="35">
        <f t="shared" si="332"/>
        <v>240.73253999999997</v>
      </c>
      <c r="AL85" s="35">
        <f t="shared" si="332"/>
        <v>76.745880000000014</v>
      </c>
      <c r="AM85" s="35">
        <f t="shared" si="332"/>
        <v>66.164780000000007</v>
      </c>
      <c r="AN85" s="35">
        <f t="shared" si="332"/>
        <v>57.812149999999995</v>
      </c>
      <c r="AO85" s="35">
        <f t="shared" si="332"/>
        <v>53.292289999999994</v>
      </c>
      <c r="AP85" s="35">
        <f t="shared" si="332"/>
        <v>43.887880000000003</v>
      </c>
      <c r="AQ85" s="35">
        <f t="shared" si="332"/>
        <v>37.55527</v>
      </c>
      <c r="AR85" s="35">
        <f t="shared" si="332"/>
        <v>40.025380000000006</v>
      </c>
      <c r="AS85" s="35">
        <f t="shared" si="332"/>
        <v>40.025380000000006</v>
      </c>
      <c r="AT85" s="35">
        <f t="shared" si="332"/>
        <v>56.292360000000002</v>
      </c>
      <c r="AU85" s="35">
        <f t="shared" si="332"/>
        <v>21.22607</v>
      </c>
      <c r="AV85" s="35">
        <f t="shared" si="332"/>
        <v>4</v>
      </c>
      <c r="AW85" s="35">
        <f t="shared" si="332"/>
        <v>0</v>
      </c>
      <c r="AX85" s="35">
        <f t="shared" si="332"/>
        <v>0</v>
      </c>
      <c r="AY85" s="35">
        <f t="shared" si="332"/>
        <v>5.9125200000000007</v>
      </c>
      <c r="AZ85" s="35">
        <f t="shared" si="332"/>
        <v>5.9125200000000007</v>
      </c>
      <c r="BA85" s="35">
        <f t="shared" si="332"/>
        <v>5.9125200000000007</v>
      </c>
      <c r="BB85" s="35">
        <f t="shared" si="332"/>
        <v>0</v>
      </c>
      <c r="BC85" s="35">
        <f t="shared" si="332"/>
        <v>0</v>
      </c>
      <c r="BD85" s="35">
        <f t="shared" si="332"/>
        <v>0</v>
      </c>
      <c r="BE85" s="35">
        <f t="shared" si="332"/>
        <v>0</v>
      </c>
      <c r="BG85" s="26">
        <f t="shared" si="338"/>
        <v>49446.278470000012</v>
      </c>
    </row>
    <row r="86" spans="2:60">
      <c r="C86" s="31" t="s">
        <v>73</v>
      </c>
      <c r="D86" s="35">
        <f t="shared" si="333"/>
        <v>95123.065579999995</v>
      </c>
      <c r="F86" s="35">
        <f t="shared" si="334"/>
        <v>76814.251309999963</v>
      </c>
      <c r="G86" s="35">
        <f t="shared" si="335"/>
        <v>18308.814270000032</v>
      </c>
      <c r="H86" s="35">
        <f t="shared" si="336"/>
        <v>95123.065579999995</v>
      </c>
      <c r="I86" s="23"/>
      <c r="J86" s="35">
        <f t="shared" si="337"/>
        <v>64910.805339999984</v>
      </c>
      <c r="K86" s="35">
        <f t="shared" si="332"/>
        <v>1780.4944599999999</v>
      </c>
      <c r="L86" s="35">
        <f t="shared" si="332"/>
        <v>3201.1816800000001</v>
      </c>
      <c r="M86" s="35">
        <f t="shared" si="332"/>
        <v>2291.7256500000003</v>
      </c>
      <c r="N86" s="35">
        <f t="shared" si="332"/>
        <v>1475.1141800000003</v>
      </c>
      <c r="O86" s="35">
        <f t="shared" si="332"/>
        <v>1343.4919199999999</v>
      </c>
      <c r="P86" s="35">
        <f t="shared" si="332"/>
        <v>1811.4380799999999</v>
      </c>
      <c r="Q86" s="35">
        <f t="shared" si="332"/>
        <v>3137.6953000000003</v>
      </c>
      <c r="R86" s="35">
        <f t="shared" si="332"/>
        <v>-908.29650000000038</v>
      </c>
      <c r="S86" s="35">
        <f t="shared" si="332"/>
        <v>1577.4570100000001</v>
      </c>
      <c r="T86" s="35">
        <f t="shared" si="332"/>
        <v>1581.3156700000002</v>
      </c>
      <c r="U86" s="35">
        <f t="shared" si="332"/>
        <v>1579.4917699999999</v>
      </c>
      <c r="V86" s="35">
        <f t="shared" si="332"/>
        <v>1713.16273</v>
      </c>
      <c r="W86" s="35">
        <f t="shared" si="332"/>
        <v>1742.5497099999998</v>
      </c>
      <c r="X86" s="35">
        <f t="shared" si="332"/>
        <v>1375.72396</v>
      </c>
      <c r="Y86" s="35">
        <f t="shared" si="332"/>
        <v>1761.2775300000001</v>
      </c>
      <c r="Z86" s="35">
        <f t="shared" si="332"/>
        <v>1005.03337</v>
      </c>
      <c r="AA86" s="35">
        <f t="shared" si="332"/>
        <v>680.49490000000003</v>
      </c>
      <c r="AB86" s="35">
        <f t="shared" si="332"/>
        <v>286.68465000000003</v>
      </c>
      <c r="AC86" s="35">
        <f t="shared" si="332"/>
        <v>524.64657999999997</v>
      </c>
      <c r="AD86" s="35">
        <f t="shared" si="332"/>
        <v>430.42453999999992</v>
      </c>
      <c r="AE86" s="35">
        <f t="shared" si="332"/>
        <v>289.31543999999997</v>
      </c>
      <c r="AF86" s="35">
        <f t="shared" si="332"/>
        <v>272.55868000000004</v>
      </c>
      <c r="AG86" s="35">
        <f t="shared" si="332"/>
        <v>208.83709999999999</v>
      </c>
      <c r="AH86" s="35">
        <f t="shared" si="332"/>
        <v>193.96805000000001</v>
      </c>
      <c r="AI86" s="35">
        <f t="shared" si="332"/>
        <v>201.34150999999997</v>
      </c>
      <c r="AJ86" s="35">
        <f t="shared" si="332"/>
        <v>228.96302</v>
      </c>
      <c r="AK86" s="35">
        <f t="shared" si="332"/>
        <v>182.75040999999999</v>
      </c>
      <c r="AL86" s="35">
        <f t="shared" si="332"/>
        <v>29.533770000000001</v>
      </c>
      <c r="AM86" s="35">
        <f t="shared" si="332"/>
        <v>21.290499999999998</v>
      </c>
      <c r="AN86" s="35">
        <f t="shared" si="332"/>
        <v>25.694740000000003</v>
      </c>
      <c r="AO86" s="35">
        <f t="shared" si="332"/>
        <v>42.973230000000008</v>
      </c>
      <c r="AP86" s="35">
        <f t="shared" si="332"/>
        <v>15.340480000000001</v>
      </c>
      <c r="AQ86" s="35">
        <f t="shared" si="332"/>
        <v>21.340479999999999</v>
      </c>
      <c r="AR86" s="35">
        <f t="shared" si="332"/>
        <v>14.35669</v>
      </c>
      <c r="AS86" s="35">
        <f t="shared" si="332"/>
        <v>15.256690000000001</v>
      </c>
      <c r="AT86" s="35">
        <f t="shared" si="332"/>
        <v>14.512779999999999</v>
      </c>
      <c r="AU86" s="35">
        <f t="shared" si="332"/>
        <v>30.540419999999997</v>
      </c>
      <c r="AV86" s="35">
        <f t="shared" si="332"/>
        <v>0</v>
      </c>
      <c r="AW86" s="35">
        <f t="shared" si="332"/>
        <v>0</v>
      </c>
      <c r="AX86" s="35">
        <f t="shared" si="332"/>
        <v>0</v>
      </c>
      <c r="AY86" s="35">
        <f t="shared" si="332"/>
        <v>0.19302</v>
      </c>
      <c r="AZ86" s="35">
        <f t="shared" si="332"/>
        <v>0.19302</v>
      </c>
      <c r="BA86" s="35">
        <f t="shared" si="332"/>
        <v>12.193020000000001</v>
      </c>
      <c r="BB86" s="35">
        <f t="shared" si="332"/>
        <v>0</v>
      </c>
      <c r="BC86" s="35">
        <f t="shared" si="332"/>
        <v>0</v>
      </c>
      <c r="BD86" s="35">
        <f t="shared" si="332"/>
        <v>0</v>
      </c>
      <c r="BE86" s="35">
        <f t="shared" si="332"/>
        <v>0</v>
      </c>
      <c r="BG86" s="26">
        <f t="shared" si="338"/>
        <v>95123.065579999995</v>
      </c>
    </row>
    <row r="87" spans="2:60">
      <c r="C87" s="31" t="s">
        <v>74</v>
      </c>
      <c r="D87" s="35">
        <f t="shared" si="333"/>
        <v>296531.5413000001</v>
      </c>
      <c r="F87" s="35">
        <f t="shared" si="334"/>
        <v>163424.51149</v>
      </c>
      <c r="G87" s="35">
        <f t="shared" si="335"/>
        <v>133107.02981000009</v>
      </c>
      <c r="H87" s="35">
        <f t="shared" si="336"/>
        <v>296531.5413000001</v>
      </c>
      <c r="I87" s="23"/>
      <c r="J87" s="35">
        <f t="shared" si="337"/>
        <v>146702.70791</v>
      </c>
      <c r="K87" s="35">
        <f t="shared" si="332"/>
        <v>2756.3762900000006</v>
      </c>
      <c r="L87" s="35">
        <f t="shared" si="332"/>
        <v>1822.6375399999997</v>
      </c>
      <c r="M87" s="35">
        <f t="shared" si="332"/>
        <v>2260.2854500000003</v>
      </c>
      <c r="N87" s="35">
        <f t="shared" si="332"/>
        <v>2349.6151300000001</v>
      </c>
      <c r="O87" s="35">
        <f t="shared" si="332"/>
        <v>2967.6234300000001</v>
      </c>
      <c r="P87" s="35">
        <f t="shared" si="332"/>
        <v>4565.2657400000007</v>
      </c>
      <c r="Q87" s="35">
        <f t="shared" si="332"/>
        <v>6334.4551800000008</v>
      </c>
      <c r="R87" s="35">
        <f t="shared" si="332"/>
        <v>5847.0915299999979</v>
      </c>
      <c r="S87" s="35">
        <f t="shared" si="332"/>
        <v>4391.7227399999992</v>
      </c>
      <c r="T87" s="35">
        <f t="shared" si="332"/>
        <v>5895.4916999999996</v>
      </c>
      <c r="U87" s="35">
        <f t="shared" si="332"/>
        <v>7848.1234399999994</v>
      </c>
      <c r="V87" s="35">
        <f t="shared" si="332"/>
        <v>9990.0418599999994</v>
      </c>
      <c r="W87" s="35">
        <f t="shared" si="332"/>
        <v>10575.850640000001</v>
      </c>
      <c r="X87" s="35">
        <f t="shared" si="332"/>
        <v>10724.876680000001</v>
      </c>
      <c r="Y87" s="35">
        <f t="shared" si="332"/>
        <v>10816.529070000001</v>
      </c>
      <c r="Z87" s="35">
        <f t="shared" si="332"/>
        <v>10217.31122</v>
      </c>
      <c r="AA87" s="35">
        <f t="shared" si="332"/>
        <v>7437.0306600000004</v>
      </c>
      <c r="AB87" s="35">
        <f t="shared" si="332"/>
        <v>4862.3558400000011</v>
      </c>
      <c r="AC87" s="35">
        <f t="shared" si="332"/>
        <v>4331.4546799999998</v>
      </c>
      <c r="AD87" s="35">
        <f t="shared" si="332"/>
        <v>6006.7257099999988</v>
      </c>
      <c r="AE87" s="35">
        <f t="shared" si="332"/>
        <v>5031.7416399999993</v>
      </c>
      <c r="AF87" s="35">
        <f t="shared" si="332"/>
        <v>4061.4735299999998</v>
      </c>
      <c r="AG87" s="35">
        <f t="shared" si="332"/>
        <v>3799.9787700000002</v>
      </c>
      <c r="AH87" s="35">
        <f t="shared" si="332"/>
        <v>2952.8870500000003</v>
      </c>
      <c r="AI87" s="35">
        <f t="shared" si="332"/>
        <v>2435.3702899999998</v>
      </c>
      <c r="AJ87" s="35">
        <f t="shared" si="332"/>
        <v>2187.5471900000002</v>
      </c>
      <c r="AK87" s="35">
        <f t="shared" si="332"/>
        <v>2250.48866</v>
      </c>
      <c r="AL87" s="35">
        <f t="shared" si="332"/>
        <v>1808.7502400000001</v>
      </c>
      <c r="AM87" s="35">
        <f t="shared" si="332"/>
        <v>376.26620000000003</v>
      </c>
      <c r="AN87" s="35">
        <f t="shared" si="332"/>
        <v>486.51568999999995</v>
      </c>
      <c r="AO87" s="35">
        <f t="shared" si="332"/>
        <v>551.96654000000001</v>
      </c>
      <c r="AP87" s="35">
        <f t="shared" si="332"/>
        <v>354.48265999999995</v>
      </c>
      <c r="AQ87" s="35">
        <f t="shared" si="332"/>
        <v>194.17371000000003</v>
      </c>
      <c r="AR87" s="35">
        <f t="shared" si="332"/>
        <v>147.21052000000003</v>
      </c>
      <c r="AS87" s="35">
        <f t="shared" si="332"/>
        <v>726.29259000000002</v>
      </c>
      <c r="AT87" s="35">
        <f t="shared" si="332"/>
        <v>282.21292</v>
      </c>
      <c r="AU87" s="35">
        <f t="shared" si="332"/>
        <v>140.28878</v>
      </c>
      <c r="AV87" s="35">
        <f t="shared" si="332"/>
        <v>16.122340000000001</v>
      </c>
      <c r="AW87" s="35">
        <f t="shared" si="332"/>
        <v>10.199540000000001</v>
      </c>
      <c r="AX87" s="35">
        <f t="shared" si="332"/>
        <v>7.5</v>
      </c>
      <c r="AY87" s="35">
        <f t="shared" si="332"/>
        <v>6.5</v>
      </c>
      <c r="AZ87" s="35">
        <f t="shared" si="332"/>
        <v>0</v>
      </c>
      <c r="BA87" s="35">
        <f t="shared" si="332"/>
        <v>0</v>
      </c>
      <c r="BB87" s="35">
        <f t="shared" si="332"/>
        <v>0</v>
      </c>
      <c r="BC87" s="35">
        <f t="shared" si="332"/>
        <v>0</v>
      </c>
      <c r="BD87" s="35">
        <f t="shared" si="332"/>
        <v>0</v>
      </c>
      <c r="BE87" s="35">
        <f t="shared" si="332"/>
        <v>0</v>
      </c>
      <c r="BG87" s="26">
        <f t="shared" si="338"/>
        <v>296531.5413000001</v>
      </c>
    </row>
    <row r="88" spans="2:60">
      <c r="C88" s="31" t="s">
        <v>75</v>
      </c>
      <c r="D88" s="35">
        <f t="shared" si="333"/>
        <v>22653.858370000009</v>
      </c>
      <c r="F88" s="35">
        <f t="shared" si="334"/>
        <v>18989.54423</v>
      </c>
      <c r="G88" s="35">
        <f t="shared" si="335"/>
        <v>3664.3141400000095</v>
      </c>
      <c r="H88" s="35">
        <f t="shared" si="336"/>
        <v>22653.858370000009</v>
      </c>
      <c r="I88" s="23"/>
      <c r="J88" s="35">
        <f t="shared" si="337"/>
        <v>18008.329890000001</v>
      </c>
      <c r="K88" s="35">
        <f t="shared" si="332"/>
        <v>136.39821999999998</v>
      </c>
      <c r="L88" s="35">
        <f t="shared" si="332"/>
        <v>144.28004000000001</v>
      </c>
      <c r="M88" s="35">
        <f t="shared" si="332"/>
        <v>173.00277000000003</v>
      </c>
      <c r="N88" s="35">
        <f t="shared" si="332"/>
        <v>186.95706000000001</v>
      </c>
      <c r="O88" s="35">
        <f t="shared" si="332"/>
        <v>165.21042</v>
      </c>
      <c r="P88" s="35">
        <f t="shared" si="332"/>
        <v>175.36582999999999</v>
      </c>
      <c r="Q88" s="35">
        <f t="shared" si="332"/>
        <v>162.51468</v>
      </c>
      <c r="R88" s="35">
        <f t="shared" si="332"/>
        <v>-90.768550000000005</v>
      </c>
      <c r="S88" s="35">
        <f t="shared" si="332"/>
        <v>341.73415</v>
      </c>
      <c r="T88" s="35">
        <f t="shared" si="332"/>
        <v>228.10911999999999</v>
      </c>
      <c r="U88" s="35">
        <f t="shared" si="332"/>
        <v>184.65181999999999</v>
      </c>
      <c r="V88" s="35">
        <f t="shared" si="332"/>
        <v>123.04291000000001</v>
      </c>
      <c r="W88" s="35">
        <f t="shared" si="332"/>
        <v>162.1113</v>
      </c>
      <c r="X88" s="35">
        <f t="shared" si="332"/>
        <v>125.82151</v>
      </c>
      <c r="Y88" s="35">
        <f t="shared" si="332"/>
        <v>95.805059999999997</v>
      </c>
      <c r="Z88" s="35">
        <f t="shared" si="332"/>
        <v>69.735289999999992</v>
      </c>
      <c r="AA88" s="35">
        <f t="shared" si="332"/>
        <v>210.86675000000002</v>
      </c>
      <c r="AB88" s="35">
        <f t="shared" si="332"/>
        <v>66.428669999999997</v>
      </c>
      <c r="AC88" s="35">
        <f t="shared" si="332"/>
        <v>273.93189999999998</v>
      </c>
      <c r="AD88" s="35">
        <f t="shared" si="332"/>
        <v>402.75541000000004</v>
      </c>
      <c r="AE88" s="35">
        <f t="shared" si="332"/>
        <v>344.93941999999998</v>
      </c>
      <c r="AF88" s="35">
        <f t="shared" si="332"/>
        <v>182.15244000000001</v>
      </c>
      <c r="AG88" s="35">
        <f t="shared" si="332"/>
        <v>54.193199999999997</v>
      </c>
      <c r="AH88" s="35">
        <f t="shared" si="332"/>
        <v>136.4477</v>
      </c>
      <c r="AI88" s="35">
        <f t="shared" si="332"/>
        <v>72.114279999999994</v>
      </c>
      <c r="AJ88" s="35">
        <f t="shared" si="332"/>
        <v>49.395489999999995</v>
      </c>
      <c r="AK88" s="35">
        <f t="shared" si="332"/>
        <v>49.503860000000003</v>
      </c>
      <c r="AL88" s="35">
        <f t="shared" si="332"/>
        <v>44.233840000000001</v>
      </c>
      <c r="AM88" s="35">
        <f t="shared" si="332"/>
        <v>42.483840000000001</v>
      </c>
      <c r="AN88" s="35">
        <f t="shared" si="332"/>
        <v>34.233840000000001</v>
      </c>
      <c r="AO88" s="35">
        <f t="shared" si="332"/>
        <v>31.673570000000002</v>
      </c>
      <c r="AP88" s="35">
        <f t="shared" si="332"/>
        <v>30.836210000000001</v>
      </c>
      <c r="AQ88" s="35">
        <f t="shared" si="332"/>
        <v>25.921210000000002</v>
      </c>
      <c r="AR88" s="35">
        <f t="shared" si="332"/>
        <v>25.077249999999999</v>
      </c>
      <c r="AS88" s="35">
        <f t="shared" si="332"/>
        <v>20.992350000000002</v>
      </c>
      <c r="AT88" s="35">
        <f t="shared" ref="K88:BE89" si="339">SUMIF($C$6:$C$67,$C88,AT$6:AT$67)</f>
        <v>150.46834999999999</v>
      </c>
      <c r="AU88" s="35">
        <f t="shared" si="339"/>
        <v>12.90727</v>
      </c>
      <c r="AV88" s="35">
        <f t="shared" si="339"/>
        <v>0</v>
      </c>
      <c r="AW88" s="35">
        <f t="shared" si="339"/>
        <v>0</v>
      </c>
      <c r="AX88" s="35">
        <f t="shared" si="339"/>
        <v>0</v>
      </c>
      <c r="AY88" s="35">
        <f t="shared" si="339"/>
        <v>0</v>
      </c>
      <c r="AZ88" s="35">
        <f t="shared" si="339"/>
        <v>0</v>
      </c>
      <c r="BA88" s="35">
        <f t="shared" si="339"/>
        <v>0</v>
      </c>
      <c r="BB88" s="35">
        <f t="shared" si="339"/>
        <v>0</v>
      </c>
      <c r="BC88" s="35">
        <f t="shared" si="339"/>
        <v>0</v>
      </c>
      <c r="BD88" s="35">
        <f t="shared" si="339"/>
        <v>0</v>
      </c>
      <c r="BE88" s="35">
        <f t="shared" si="339"/>
        <v>0</v>
      </c>
      <c r="BG88" s="26">
        <f t="shared" si="338"/>
        <v>22653.858370000009</v>
      </c>
    </row>
    <row r="89" spans="2:60">
      <c r="C89" s="31" t="s">
        <v>76</v>
      </c>
      <c r="D89" s="35">
        <f t="shared" si="333"/>
        <v>8549.7750400000004</v>
      </c>
      <c r="F89" s="35">
        <f t="shared" si="334"/>
        <v>5573.8348799999994</v>
      </c>
      <c r="G89" s="35">
        <f t="shared" si="335"/>
        <v>2975.940160000001</v>
      </c>
      <c r="H89" s="35">
        <f t="shared" si="336"/>
        <v>8549.7750400000004</v>
      </c>
      <c r="I89" s="23"/>
      <c r="J89" s="35">
        <f t="shared" si="337"/>
        <v>4615.3233400000008</v>
      </c>
      <c r="K89" s="35">
        <f t="shared" si="339"/>
        <v>149.81956000000002</v>
      </c>
      <c r="L89" s="35">
        <f t="shared" si="339"/>
        <v>215.00106000000002</v>
      </c>
      <c r="M89" s="35">
        <f t="shared" si="339"/>
        <v>147.53089</v>
      </c>
      <c r="N89" s="35">
        <f t="shared" si="339"/>
        <v>139.69828000000001</v>
      </c>
      <c r="O89" s="35">
        <f t="shared" si="339"/>
        <v>151.27827000000002</v>
      </c>
      <c r="P89" s="35">
        <f t="shared" si="339"/>
        <v>155.18347999999997</v>
      </c>
      <c r="Q89" s="35">
        <f t="shared" si="339"/>
        <v>155.81171999999998</v>
      </c>
      <c r="R89" s="35">
        <f t="shared" si="339"/>
        <v>-42.353969999999975</v>
      </c>
      <c r="S89" s="35">
        <f t="shared" si="339"/>
        <v>147.26528999999999</v>
      </c>
      <c r="T89" s="35">
        <f t="shared" si="339"/>
        <v>148.51194999999998</v>
      </c>
      <c r="U89" s="35">
        <f t="shared" si="339"/>
        <v>157.87605000000002</v>
      </c>
      <c r="V89" s="35">
        <f t="shared" si="339"/>
        <v>156.46359999999999</v>
      </c>
      <c r="W89" s="35">
        <f t="shared" si="339"/>
        <v>157.39059000000003</v>
      </c>
      <c r="X89" s="35">
        <f t="shared" si="339"/>
        <v>148.32963999999998</v>
      </c>
      <c r="Y89" s="35">
        <f t="shared" si="339"/>
        <v>142.99626000000001</v>
      </c>
      <c r="Z89" s="35">
        <f t="shared" si="339"/>
        <v>127.0642</v>
      </c>
      <c r="AA89" s="35">
        <f t="shared" si="339"/>
        <v>123.54689999999999</v>
      </c>
      <c r="AB89" s="35">
        <f t="shared" si="339"/>
        <v>94.419700000000006</v>
      </c>
      <c r="AC89" s="35">
        <f t="shared" si="339"/>
        <v>112.86954</v>
      </c>
      <c r="AD89" s="35">
        <f t="shared" si="339"/>
        <v>111.00067999999999</v>
      </c>
      <c r="AE89" s="35">
        <f t="shared" si="339"/>
        <v>105.52096</v>
      </c>
      <c r="AF89" s="35">
        <f t="shared" si="339"/>
        <v>102.38607000000002</v>
      </c>
      <c r="AG89" s="35">
        <f t="shared" si="339"/>
        <v>95.409859999999995</v>
      </c>
      <c r="AH89" s="35">
        <f t="shared" si="339"/>
        <v>96.407259999999994</v>
      </c>
      <c r="AI89" s="35">
        <f t="shared" si="339"/>
        <v>84.346490000000003</v>
      </c>
      <c r="AJ89" s="35">
        <f t="shared" si="339"/>
        <v>76.077880000000007</v>
      </c>
      <c r="AK89" s="35">
        <f t="shared" si="339"/>
        <v>71.49096999999999</v>
      </c>
      <c r="AL89" s="35">
        <f t="shared" si="339"/>
        <v>74.219290000000001</v>
      </c>
      <c r="AM89" s="35">
        <f t="shared" si="339"/>
        <v>72.990430000000003</v>
      </c>
      <c r="AN89" s="35">
        <f t="shared" si="339"/>
        <v>69.116240000000005</v>
      </c>
      <c r="AO89" s="35">
        <f t="shared" si="339"/>
        <v>54.164459999999998</v>
      </c>
      <c r="AP89" s="35">
        <f t="shared" si="339"/>
        <v>49.614469999999997</v>
      </c>
      <c r="AQ89" s="35">
        <f t="shared" si="339"/>
        <v>42.822189999999992</v>
      </c>
      <c r="AR89" s="35">
        <f t="shared" si="339"/>
        <v>39.873919999999998</v>
      </c>
      <c r="AS89" s="35">
        <f t="shared" si="339"/>
        <v>46.257249999999999</v>
      </c>
      <c r="AT89" s="35">
        <f t="shared" si="339"/>
        <v>36.855159999999998</v>
      </c>
      <c r="AU89" s="35">
        <f t="shared" si="339"/>
        <v>30.96847</v>
      </c>
      <c r="AV89" s="35">
        <f t="shared" si="339"/>
        <v>23.188079999999999</v>
      </c>
      <c r="AW89" s="35">
        <f t="shared" si="339"/>
        <v>20.465789999999998</v>
      </c>
      <c r="AX89" s="35">
        <f t="shared" si="339"/>
        <v>42.572769999999998</v>
      </c>
      <c r="AY89" s="35">
        <f t="shared" si="339"/>
        <v>0</v>
      </c>
      <c r="AZ89" s="35">
        <f t="shared" si="339"/>
        <v>0</v>
      </c>
      <c r="BA89" s="35">
        <f t="shared" si="339"/>
        <v>0</v>
      </c>
      <c r="BB89" s="35">
        <f t="shared" si="339"/>
        <v>0</v>
      </c>
      <c r="BC89" s="35">
        <f t="shared" si="339"/>
        <v>0</v>
      </c>
      <c r="BD89" s="35">
        <f t="shared" si="339"/>
        <v>0</v>
      </c>
      <c r="BE89" s="35">
        <f t="shared" si="339"/>
        <v>0</v>
      </c>
      <c r="BG89" s="26">
        <f t="shared" si="338"/>
        <v>8549.7750400000004</v>
      </c>
    </row>
    <row r="90" spans="2:60">
      <c r="D90" s="26">
        <f t="shared" ref="D90" si="340">SUM(D83:D89)</f>
        <v>692407.43515000003</v>
      </c>
      <c r="F90" s="26">
        <f t="shared" ref="F90:G90" si="341">SUM(F83:F89)</f>
        <v>463661.47756999993</v>
      </c>
      <c r="G90" s="26">
        <f t="shared" si="341"/>
        <v>228745.95758000013</v>
      </c>
      <c r="H90" s="26">
        <f t="shared" ref="H90:BE90" si="342">SUM(H83:H89)</f>
        <v>692407.43515000003</v>
      </c>
      <c r="I90" s="23"/>
      <c r="J90" s="26">
        <f t="shared" si="342"/>
        <v>407233.23692</v>
      </c>
      <c r="K90" s="26">
        <f t="shared" si="342"/>
        <v>9541.3931199999988</v>
      </c>
      <c r="L90" s="26">
        <f t="shared" si="342"/>
        <v>10214.88039</v>
      </c>
      <c r="M90" s="26">
        <f t="shared" si="342"/>
        <v>9341.6166099999991</v>
      </c>
      <c r="N90" s="26">
        <f t="shared" si="342"/>
        <v>8090.4876699999995</v>
      </c>
      <c r="O90" s="26">
        <f t="shared" si="342"/>
        <v>8353.2836000000007</v>
      </c>
      <c r="P90" s="26">
        <f t="shared" si="342"/>
        <v>10886.57926</v>
      </c>
      <c r="Q90" s="26">
        <f t="shared" si="342"/>
        <v>13966.844230000001</v>
      </c>
      <c r="R90" s="26">
        <f t="shared" si="342"/>
        <v>8734.3792799999974</v>
      </c>
      <c r="S90" s="26">
        <f t="shared" si="342"/>
        <v>11553.372299999999</v>
      </c>
      <c r="T90" s="26">
        <f t="shared" si="342"/>
        <v>12230.487879999999</v>
      </c>
      <c r="U90" s="26">
        <f t="shared" si="342"/>
        <v>14128.167509999997</v>
      </c>
      <c r="V90" s="26">
        <f t="shared" si="342"/>
        <v>16172.454459999999</v>
      </c>
      <c r="W90" s="26">
        <f t="shared" si="342"/>
        <v>15682.489250000002</v>
      </c>
      <c r="X90" s="26">
        <f t="shared" si="342"/>
        <v>14622.6883</v>
      </c>
      <c r="Y90" s="26">
        <f t="shared" si="342"/>
        <v>16372.430680000001</v>
      </c>
      <c r="Z90" s="26">
        <f t="shared" si="342"/>
        <v>14411.60945</v>
      </c>
      <c r="AA90" s="26">
        <f t="shared" si="342"/>
        <v>11024.311769999998</v>
      </c>
      <c r="AB90" s="26">
        <f t="shared" si="342"/>
        <v>7251.9766700000009</v>
      </c>
      <c r="AC90" s="26">
        <f t="shared" si="342"/>
        <v>7730.3457999999991</v>
      </c>
      <c r="AD90" s="26">
        <f t="shared" si="342"/>
        <v>9443.8053899999977</v>
      </c>
      <c r="AE90" s="26">
        <f t="shared" si="342"/>
        <v>8180.7228499999992</v>
      </c>
      <c r="AF90" s="26">
        <f t="shared" si="342"/>
        <v>6872.7456500000008</v>
      </c>
      <c r="AG90" s="26">
        <f t="shared" si="342"/>
        <v>6263.4889499999999</v>
      </c>
      <c r="AH90" s="26">
        <f t="shared" si="342"/>
        <v>5399.1484200000004</v>
      </c>
      <c r="AI90" s="26">
        <f t="shared" si="342"/>
        <v>4668.4846699999998</v>
      </c>
      <c r="AJ90" s="26">
        <f t="shared" si="342"/>
        <v>4402.5047099999992</v>
      </c>
      <c r="AK90" s="26">
        <f t="shared" si="342"/>
        <v>4385.77124</v>
      </c>
      <c r="AL90" s="26">
        <f t="shared" si="342"/>
        <v>3349.3118199999999</v>
      </c>
      <c r="AM90" s="26">
        <f t="shared" si="342"/>
        <v>1669.1824500000005</v>
      </c>
      <c r="AN90" s="26">
        <f t="shared" si="342"/>
        <v>1630.20532</v>
      </c>
      <c r="AO90" s="26">
        <f t="shared" si="342"/>
        <v>1617.7382299999999</v>
      </c>
      <c r="AP90" s="26">
        <f t="shared" si="342"/>
        <v>1316.9668299999998</v>
      </c>
      <c r="AQ90" s="26">
        <f t="shared" si="342"/>
        <v>1017.36487</v>
      </c>
      <c r="AR90" s="26">
        <f t="shared" si="342"/>
        <v>930.84577000000013</v>
      </c>
      <c r="AS90" s="26">
        <f t="shared" si="342"/>
        <v>1477.32627</v>
      </c>
      <c r="AT90" s="26">
        <f t="shared" si="342"/>
        <v>1201.7346000000002</v>
      </c>
      <c r="AU90" s="26">
        <f t="shared" si="342"/>
        <v>691.38018000000011</v>
      </c>
      <c r="AV90" s="26">
        <f t="shared" si="342"/>
        <v>130.68724000000003</v>
      </c>
      <c r="AW90" s="26">
        <f t="shared" si="342"/>
        <v>82.910150000000002</v>
      </c>
      <c r="AX90" s="26">
        <f t="shared" si="342"/>
        <v>95.257769999999994</v>
      </c>
      <c r="AY90" s="26">
        <f t="shared" si="342"/>
        <v>12.605540000000001</v>
      </c>
      <c r="AZ90" s="26">
        <f t="shared" si="342"/>
        <v>6.1055400000000004</v>
      </c>
      <c r="BA90" s="26">
        <f t="shared" si="342"/>
        <v>18.105540000000001</v>
      </c>
      <c r="BB90" s="26">
        <f t="shared" si="342"/>
        <v>0</v>
      </c>
      <c r="BC90" s="26">
        <f t="shared" si="342"/>
        <v>0</v>
      </c>
      <c r="BD90" s="26">
        <f t="shared" si="342"/>
        <v>0</v>
      </c>
      <c r="BE90" s="26">
        <f t="shared" si="342"/>
        <v>0</v>
      </c>
      <c r="BG90" s="26">
        <f t="shared" si="338"/>
        <v>692407.43515000027</v>
      </c>
      <c r="BH90" s="27">
        <f>BG90-SUM(BG83:BG89)</f>
        <v>0</v>
      </c>
    </row>
    <row r="91" spans="2:60">
      <c r="D91" s="27"/>
      <c r="F91" s="39"/>
      <c r="I91" s="23"/>
    </row>
    <row r="92" spans="2:60">
      <c r="F92" s="39"/>
      <c r="I92" s="23"/>
    </row>
    <row r="93" spans="2:60">
      <c r="F93" s="39"/>
      <c r="I93" s="23"/>
    </row>
    <row r="94" spans="2:60">
      <c r="F94" s="39"/>
      <c r="I94" s="23"/>
    </row>
    <row r="95" spans="2:60">
      <c r="F95" s="39"/>
      <c r="I95" s="23"/>
    </row>
    <row r="96" spans="2:60">
      <c r="F96" s="39"/>
      <c r="I96" s="23"/>
    </row>
    <row r="97" spans="3:9">
      <c r="F97" s="39"/>
      <c r="I97" s="23"/>
    </row>
    <row r="98" spans="3:9">
      <c r="F98" s="39"/>
      <c r="I98" s="23"/>
    </row>
    <row r="99" spans="3:9">
      <c r="F99" s="39"/>
      <c r="I99" s="23"/>
    </row>
    <row r="100" spans="3:9">
      <c r="I100" s="23"/>
    </row>
    <row r="101" spans="3:9">
      <c r="I101" s="23"/>
    </row>
    <row r="102" spans="3:9">
      <c r="I102" s="23"/>
    </row>
    <row r="103" spans="3:9">
      <c r="I103" s="23"/>
    </row>
    <row r="104" spans="3:9">
      <c r="I104" s="23"/>
    </row>
    <row r="105" spans="3:9">
      <c r="I105" s="23"/>
    </row>
    <row r="106" spans="3:9">
      <c r="G106" s="40"/>
      <c r="I106" s="23"/>
    </row>
    <row r="107" spans="3:9">
      <c r="G107" s="40"/>
      <c r="I107" s="23"/>
    </row>
    <row r="108" spans="3:9">
      <c r="G108" s="40"/>
      <c r="I108" s="23"/>
    </row>
    <row r="109" spans="3:9">
      <c r="C109" s="38"/>
      <c r="D109" s="27"/>
      <c r="G109" s="40"/>
      <c r="I109" s="23"/>
    </row>
    <row r="110" spans="3:9">
      <c r="I110" s="23"/>
    </row>
    <row r="111" spans="3:9">
      <c r="C111" s="21"/>
      <c r="D111" s="21"/>
      <c r="I111" s="23"/>
    </row>
    <row r="112" spans="3:9">
      <c r="C112" s="21"/>
      <c r="D112" s="21"/>
      <c r="I112" s="23"/>
    </row>
    <row r="113" spans="3:9">
      <c r="C113" s="21"/>
      <c r="D113" s="21"/>
      <c r="I113" s="23"/>
    </row>
    <row r="114" spans="3:9" ht="68.25" customHeight="1">
      <c r="C114" s="21"/>
      <c r="D114" s="21"/>
      <c r="I114" s="23"/>
    </row>
    <row r="115" spans="3:9">
      <c r="C115" s="21"/>
      <c r="D115" s="21"/>
      <c r="I115" s="23"/>
    </row>
    <row r="116" spans="3:9">
      <c r="C116" s="21"/>
      <c r="D116" s="21"/>
      <c r="I116" s="23"/>
    </row>
    <row r="117" spans="3:9">
      <c r="C117" s="21"/>
      <c r="D117" s="21"/>
    </row>
    <row r="118" spans="3:9">
      <c r="C118" s="21"/>
      <c r="D118" s="21"/>
    </row>
    <row r="119" spans="3:9">
      <c r="C119" s="21"/>
      <c r="D119" s="21"/>
    </row>
    <row r="120" spans="3:9">
      <c r="C120" s="21"/>
      <c r="D120" s="21"/>
    </row>
    <row r="121" spans="3:9">
      <c r="C121" s="21"/>
      <c r="D121" s="21"/>
    </row>
    <row r="122" spans="3:9">
      <c r="C122" s="21"/>
      <c r="D122" s="21"/>
    </row>
    <row r="123" spans="3:9">
      <c r="C123" s="21"/>
      <c r="D123" s="21"/>
    </row>
    <row r="124" spans="3:9">
      <c r="C124" s="21"/>
      <c r="D124" s="21"/>
    </row>
    <row r="125" spans="3:9">
      <c r="C125" s="21"/>
      <c r="D125" s="21"/>
    </row>
    <row r="126" spans="3:9">
      <c r="C126" s="21"/>
      <c r="D126" s="21"/>
    </row>
    <row r="127" spans="3:9">
      <c r="C127" s="21"/>
      <c r="D127" s="21"/>
    </row>
    <row r="128" spans="3:9">
      <c r="C128" s="21"/>
      <c r="D128" s="21"/>
    </row>
    <row r="129" spans="3:4">
      <c r="C129" s="21"/>
      <c r="D129" s="21"/>
    </row>
  </sheetData>
  <mergeCells count="8">
    <mergeCell ref="B71:C71"/>
    <mergeCell ref="B7:B13"/>
    <mergeCell ref="B16:B22"/>
    <mergeCell ref="B25:B31"/>
    <mergeCell ref="B34:B40"/>
    <mergeCell ref="B43:B49"/>
    <mergeCell ref="B52:B58"/>
    <mergeCell ref="B61:B67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/>
  </sheetPr>
  <dimension ref="A1:BE2289"/>
  <sheetViews>
    <sheetView tabSelected="1" zoomScale="130" zoomScaleNormal="130" zoomScalePageLayoutView="130" workbookViewId="0">
      <pane ySplit="1" topLeftCell="A2" activePane="bottomLeft" state="frozen"/>
      <selection pane="bottomLeft" activeCell="B21" sqref="B21"/>
    </sheetView>
  </sheetViews>
  <sheetFormatPr baseColWidth="10" defaultColWidth="9.1640625" defaultRowHeight="14" x14ac:dyDescent="0"/>
  <cols>
    <col min="1" max="1" width="18.1640625" bestFit="1" customWidth="1"/>
    <col min="2" max="2" width="63.33203125" customWidth="1"/>
    <col min="3" max="3" width="20.33203125" style="4" customWidth="1"/>
    <col min="4" max="4" width="16.83203125" bestFit="1" customWidth="1"/>
    <col min="5" max="6" width="18.1640625" bestFit="1" customWidth="1"/>
    <col min="7" max="7" width="22.6640625" style="4" customWidth="1"/>
    <col min="8" max="11" width="18.6640625" style="4" bestFit="1" customWidth="1"/>
    <col min="12" max="12" width="19.1640625" style="4" bestFit="1" customWidth="1"/>
    <col min="13" max="13" width="18.83203125" style="4" bestFit="1" customWidth="1"/>
    <col min="14" max="15" width="19.1640625" style="4" bestFit="1" customWidth="1"/>
    <col min="16" max="21" width="19.6640625" style="4" bestFit="1" customWidth="1"/>
    <col min="22" max="22" width="20" style="4" bestFit="1" customWidth="1"/>
    <col min="23" max="23" width="19.6640625" style="4" bestFit="1" customWidth="1"/>
    <col min="24" max="24" width="20" style="4" bestFit="1" customWidth="1"/>
    <col min="25" max="29" width="19.6640625" style="4" bestFit="1" customWidth="1"/>
    <col min="30" max="32" width="20" style="4" bestFit="1" customWidth="1"/>
    <col min="33" max="33" width="19.6640625" style="4" bestFit="1" customWidth="1"/>
    <col min="34" max="37" width="20" style="4" bestFit="1" customWidth="1"/>
    <col min="38" max="41" width="19.6640625" style="4" bestFit="1" customWidth="1"/>
    <col min="42" max="43" width="19.1640625" style="4" bestFit="1" customWidth="1"/>
    <col min="44" max="50" width="19.6640625" style="4" bestFit="1" customWidth="1"/>
    <col min="51" max="54" width="19.1640625" style="4" bestFit="1" customWidth="1"/>
    <col min="55" max="55" width="4" style="4" customWidth="1"/>
    <col min="56" max="56" width="19.6640625" style="4" customWidth="1"/>
  </cols>
  <sheetData>
    <row r="1" spans="1:56" s="3" customFormat="1" ht="18.75" customHeight="1">
      <c r="A1" s="6" t="s">
        <v>91</v>
      </c>
      <c r="B1" s="6" t="s">
        <v>92</v>
      </c>
      <c r="C1" s="6" t="s">
        <v>93</v>
      </c>
      <c r="D1" s="6" t="s">
        <v>94</v>
      </c>
      <c r="E1" s="6" t="s">
        <v>95</v>
      </c>
      <c r="F1" s="6" t="s">
        <v>96</v>
      </c>
      <c r="G1" s="6" t="s">
        <v>20</v>
      </c>
      <c r="H1" s="6" t="s">
        <v>21</v>
      </c>
      <c r="I1" s="6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46</v>
      </c>
      <c r="AH1" s="6" t="s">
        <v>47</v>
      </c>
      <c r="AI1" s="6" t="s">
        <v>48</v>
      </c>
      <c r="AJ1" s="6" t="s">
        <v>49</v>
      </c>
      <c r="AK1" s="6" t="s">
        <v>50</v>
      </c>
      <c r="AL1" s="6" t="s">
        <v>51</v>
      </c>
      <c r="AM1" s="6" t="s">
        <v>52</v>
      </c>
      <c r="AN1" s="6" t="s">
        <v>53</v>
      </c>
      <c r="AO1" s="6" t="s">
        <v>54</v>
      </c>
      <c r="AP1" s="6" t="s">
        <v>55</v>
      </c>
      <c r="AQ1" s="6" t="s">
        <v>56</v>
      </c>
      <c r="AR1" s="6" t="s">
        <v>57</v>
      </c>
      <c r="AS1" s="6" t="s">
        <v>58</v>
      </c>
      <c r="AT1" s="6" t="s">
        <v>59</v>
      </c>
      <c r="AU1" s="6" t="s">
        <v>60</v>
      </c>
      <c r="AV1" s="6" t="s">
        <v>61</v>
      </c>
      <c r="AW1" s="6" t="s">
        <v>62</v>
      </c>
      <c r="AX1" s="6" t="s">
        <v>63</v>
      </c>
      <c r="AY1" s="6" t="s">
        <v>64</v>
      </c>
      <c r="AZ1" s="6" t="s">
        <v>65</v>
      </c>
      <c r="BA1" s="6" t="s">
        <v>66</v>
      </c>
      <c r="BB1" s="6" t="s">
        <v>67</v>
      </c>
      <c r="BC1" s="5"/>
      <c r="BD1" s="5"/>
    </row>
    <row r="2" spans="1:56">
      <c r="A2" s="1" t="s">
        <v>97</v>
      </c>
      <c r="B2" s="1" t="s">
        <v>98</v>
      </c>
      <c r="C2" s="43" t="s">
        <v>76</v>
      </c>
      <c r="D2" s="1" t="s">
        <v>99</v>
      </c>
      <c r="E2" s="1" t="s">
        <v>100</v>
      </c>
      <c r="F2" s="1" t="s">
        <v>101</v>
      </c>
      <c r="G2" s="7">
        <v>1038208.71</v>
      </c>
      <c r="H2" s="7">
        <v>39908</v>
      </c>
      <c r="I2" s="7">
        <v>91795</v>
      </c>
      <c r="J2" s="7">
        <v>39278</v>
      </c>
      <c r="K2" s="7">
        <v>38928</v>
      </c>
      <c r="L2" s="7">
        <v>38578</v>
      </c>
      <c r="M2" s="7">
        <v>37843</v>
      </c>
      <c r="N2" s="7">
        <v>37843</v>
      </c>
      <c r="O2" s="7">
        <v>-43499.54</v>
      </c>
      <c r="P2" s="7">
        <v>49381.67</v>
      </c>
      <c r="Q2" s="7">
        <v>44865</v>
      </c>
      <c r="R2" s="7">
        <v>45215</v>
      </c>
      <c r="S2" s="7">
        <v>45915</v>
      </c>
      <c r="T2" s="7">
        <v>42765</v>
      </c>
      <c r="U2" s="7">
        <v>42415</v>
      </c>
      <c r="V2" s="7">
        <v>42415</v>
      </c>
      <c r="W2" s="7">
        <v>46581.67</v>
      </c>
      <c r="X2" s="7">
        <v>42240</v>
      </c>
      <c r="Y2" s="7">
        <v>41190</v>
      </c>
      <c r="Z2" s="7">
        <v>38565</v>
      </c>
      <c r="AA2" s="7">
        <v>38915</v>
      </c>
      <c r="AB2" s="7">
        <v>36815</v>
      </c>
      <c r="AC2" s="7">
        <v>36465</v>
      </c>
      <c r="AD2" s="7">
        <v>36465</v>
      </c>
      <c r="AE2" s="7">
        <v>40631.67</v>
      </c>
      <c r="AF2" s="7">
        <v>34015</v>
      </c>
      <c r="AG2" s="7">
        <v>31915</v>
      </c>
      <c r="AH2" s="7">
        <v>29990</v>
      </c>
      <c r="AI2" s="7">
        <v>29640</v>
      </c>
      <c r="AJ2" s="7">
        <v>27640</v>
      </c>
      <c r="AK2" s="7">
        <v>29006.67</v>
      </c>
      <c r="AL2" s="7">
        <v>24490</v>
      </c>
      <c r="AM2" s="7">
        <v>23150</v>
      </c>
      <c r="AN2" s="7">
        <v>22450</v>
      </c>
      <c r="AO2" s="7">
        <v>20700</v>
      </c>
      <c r="AP2" s="7">
        <v>27983.33</v>
      </c>
      <c r="AQ2" s="7">
        <v>19475</v>
      </c>
      <c r="AR2" s="7">
        <v>19085</v>
      </c>
      <c r="AS2" s="7">
        <v>15033.33</v>
      </c>
      <c r="AT2" s="7">
        <v>17616.669999999998</v>
      </c>
      <c r="AU2" s="7">
        <v>42366.67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9"/>
      <c r="BD2" s="10">
        <f t="shared" ref="BD2:BD65" si="0">SUM(G2:BB2)</f>
        <v>2404278.8499999996</v>
      </c>
    </row>
    <row r="3" spans="1:56">
      <c r="A3" s="1" t="s">
        <v>102</v>
      </c>
      <c r="B3" s="1" t="s">
        <v>103</v>
      </c>
      <c r="C3" s="43" t="s">
        <v>71</v>
      </c>
      <c r="D3" s="1" t="s">
        <v>104</v>
      </c>
      <c r="E3" s="1" t="s">
        <v>100</v>
      </c>
      <c r="F3" s="1" t="s">
        <v>101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9"/>
      <c r="BD3" s="10">
        <f t="shared" si="0"/>
        <v>0</v>
      </c>
    </row>
    <row r="4" spans="1:56">
      <c r="A4" s="1" t="s">
        <v>102</v>
      </c>
      <c r="B4" s="1" t="s">
        <v>103</v>
      </c>
      <c r="C4" s="43" t="s">
        <v>73</v>
      </c>
      <c r="D4" s="1" t="s">
        <v>105</v>
      </c>
      <c r="E4" s="1" t="s">
        <v>100</v>
      </c>
      <c r="F4" s="1" t="s">
        <v>101</v>
      </c>
      <c r="G4" s="7">
        <v>-18205.419999999998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9"/>
      <c r="BD4" s="10">
        <f t="shared" si="0"/>
        <v>-18205.419999999998</v>
      </c>
    </row>
    <row r="5" spans="1:56">
      <c r="A5" s="1" t="s">
        <v>102</v>
      </c>
      <c r="B5" s="1" t="s">
        <v>103</v>
      </c>
      <c r="C5" s="43" t="s">
        <v>75</v>
      </c>
      <c r="D5" s="1" t="s">
        <v>106</v>
      </c>
      <c r="E5" s="1" t="s">
        <v>100</v>
      </c>
      <c r="F5" s="1" t="s">
        <v>101</v>
      </c>
      <c r="G5" s="7">
        <v>9762.2000000000007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9"/>
      <c r="BD5" s="10">
        <f t="shared" si="0"/>
        <v>9762.2000000000007</v>
      </c>
    </row>
    <row r="6" spans="1:56">
      <c r="A6" s="1" t="s">
        <v>102</v>
      </c>
      <c r="B6" s="1" t="s">
        <v>103</v>
      </c>
      <c r="C6" s="43" t="s">
        <v>72</v>
      </c>
      <c r="D6" s="1" t="s">
        <v>107</v>
      </c>
      <c r="E6" s="1" t="s">
        <v>100</v>
      </c>
      <c r="F6" s="1" t="s">
        <v>101</v>
      </c>
      <c r="G6" s="7">
        <v>21647.279999999999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7">
        <v>-891.49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9"/>
      <c r="BD6" s="10">
        <f t="shared" si="0"/>
        <v>20755.789999999997</v>
      </c>
    </row>
    <row r="7" spans="1:56">
      <c r="A7" s="1" t="s">
        <v>102</v>
      </c>
      <c r="B7" s="1" t="s">
        <v>103</v>
      </c>
      <c r="C7" s="43" t="s">
        <v>70</v>
      </c>
      <c r="D7" s="1" t="s">
        <v>108</v>
      </c>
      <c r="E7" s="1" t="s">
        <v>100</v>
      </c>
      <c r="F7" s="1" t="s">
        <v>101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9"/>
      <c r="BD7" s="10">
        <f t="shared" si="0"/>
        <v>0</v>
      </c>
    </row>
    <row r="8" spans="1:56">
      <c r="A8" s="1" t="s">
        <v>102</v>
      </c>
      <c r="B8" s="1" t="s">
        <v>103</v>
      </c>
      <c r="C8" s="43" t="s">
        <v>74</v>
      </c>
      <c r="D8" s="1" t="s">
        <v>109</v>
      </c>
      <c r="E8" s="1" t="s">
        <v>100</v>
      </c>
      <c r="F8" s="1" t="s">
        <v>101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9"/>
      <c r="BD8" s="10">
        <f t="shared" si="0"/>
        <v>0</v>
      </c>
    </row>
    <row r="9" spans="1:56">
      <c r="A9" s="1" t="s">
        <v>110</v>
      </c>
      <c r="B9" s="1" t="s">
        <v>111</v>
      </c>
      <c r="C9" s="43" t="s">
        <v>71</v>
      </c>
      <c r="D9" s="1" t="s">
        <v>104</v>
      </c>
      <c r="E9" s="1" t="s">
        <v>100</v>
      </c>
      <c r="F9" s="1" t="s">
        <v>101</v>
      </c>
      <c r="G9" s="7">
        <v>678492.04</v>
      </c>
      <c r="H9" s="7">
        <v>12300</v>
      </c>
      <c r="I9" s="7">
        <v>12300</v>
      </c>
      <c r="J9" s="7">
        <v>12300</v>
      </c>
      <c r="K9" s="7">
        <v>12300</v>
      </c>
      <c r="L9" s="7">
        <v>12300</v>
      </c>
      <c r="M9" s="7">
        <v>12300</v>
      </c>
      <c r="N9" s="7">
        <v>12300</v>
      </c>
      <c r="O9" s="7">
        <v>1573.5</v>
      </c>
      <c r="P9" s="7">
        <v>12300</v>
      </c>
      <c r="Q9" s="7">
        <v>12300</v>
      </c>
      <c r="R9" s="7">
        <v>12300</v>
      </c>
      <c r="S9" s="7">
        <v>12300</v>
      </c>
      <c r="T9" s="7">
        <v>12300</v>
      </c>
      <c r="U9" s="7">
        <v>12300</v>
      </c>
      <c r="V9" s="7">
        <v>12300</v>
      </c>
      <c r="W9" s="7">
        <v>12300</v>
      </c>
      <c r="X9" s="7">
        <v>12300</v>
      </c>
      <c r="Y9" s="7">
        <v>12300</v>
      </c>
      <c r="Z9" s="7">
        <v>12300</v>
      </c>
      <c r="AA9" s="7">
        <v>12300</v>
      </c>
      <c r="AB9" s="7">
        <v>12300</v>
      </c>
      <c r="AC9" s="7">
        <v>12300</v>
      </c>
      <c r="AD9" s="7">
        <v>6150</v>
      </c>
      <c r="AE9" s="7">
        <v>6150</v>
      </c>
      <c r="AF9" s="7">
        <v>6150</v>
      </c>
      <c r="AG9" s="7">
        <v>6150</v>
      </c>
      <c r="AH9" s="7">
        <v>6150</v>
      </c>
      <c r="AI9" s="7">
        <v>6150</v>
      </c>
      <c r="AJ9" s="7">
        <v>6150</v>
      </c>
      <c r="AK9" s="7">
        <v>6150</v>
      </c>
      <c r="AL9" s="7">
        <v>6150</v>
      </c>
      <c r="AM9" s="7">
        <v>6150</v>
      </c>
      <c r="AN9" s="7">
        <v>6150</v>
      </c>
      <c r="AO9" s="7">
        <v>6150</v>
      </c>
      <c r="AP9" s="7">
        <v>6150</v>
      </c>
      <c r="AQ9" s="7">
        <v>6150</v>
      </c>
      <c r="AR9" s="7">
        <v>6150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9"/>
      <c r="BD9" s="10">
        <f t="shared" si="0"/>
        <v>1030615.54</v>
      </c>
    </row>
    <row r="10" spans="1:56">
      <c r="A10" s="1" t="s">
        <v>110</v>
      </c>
      <c r="B10" s="1" t="s">
        <v>111</v>
      </c>
      <c r="C10" s="43" t="s">
        <v>75</v>
      </c>
      <c r="D10" s="1" t="s">
        <v>106</v>
      </c>
      <c r="E10" s="1" t="s">
        <v>100</v>
      </c>
      <c r="F10" s="1" t="s">
        <v>101</v>
      </c>
      <c r="G10" s="7">
        <v>1449972.1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7">
        <v>92180.47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9"/>
      <c r="BD10" s="10">
        <f t="shared" si="0"/>
        <v>1542152.57</v>
      </c>
    </row>
    <row r="11" spans="1:56">
      <c r="A11" s="1" t="s">
        <v>110</v>
      </c>
      <c r="B11" s="1" t="s">
        <v>111</v>
      </c>
      <c r="C11" s="43" t="s">
        <v>72</v>
      </c>
      <c r="D11" s="1" t="s">
        <v>107</v>
      </c>
      <c r="E11" s="1" t="s">
        <v>100</v>
      </c>
      <c r="F11" s="1" t="s">
        <v>101</v>
      </c>
      <c r="G11" s="7">
        <v>2287.2600000000002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7">
        <v>-8564.92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9"/>
      <c r="BD11" s="10">
        <f t="shared" si="0"/>
        <v>-6277.66</v>
      </c>
    </row>
    <row r="12" spans="1:56">
      <c r="A12" s="1" t="s">
        <v>110</v>
      </c>
      <c r="B12" s="1" t="s">
        <v>111</v>
      </c>
      <c r="C12" s="43" t="s">
        <v>70</v>
      </c>
      <c r="D12" s="1" t="s">
        <v>108</v>
      </c>
      <c r="E12" s="1" t="s">
        <v>100</v>
      </c>
      <c r="F12" s="1" t="s">
        <v>101</v>
      </c>
      <c r="G12" s="7">
        <v>20295634.949999999</v>
      </c>
      <c r="H12" s="7">
        <v>387859.66</v>
      </c>
      <c r="I12" s="7">
        <v>385757.66</v>
      </c>
      <c r="J12" s="7">
        <v>378107.66</v>
      </c>
      <c r="K12" s="7">
        <v>373707.66</v>
      </c>
      <c r="L12" s="7">
        <v>373707.66</v>
      </c>
      <c r="M12" s="7">
        <v>348253.66</v>
      </c>
      <c r="N12" s="7">
        <v>348253.66</v>
      </c>
      <c r="O12" s="7">
        <v>160889.07</v>
      </c>
      <c r="P12" s="7">
        <v>360888.66</v>
      </c>
      <c r="Q12" s="7">
        <v>346838.66</v>
      </c>
      <c r="R12" s="7">
        <v>346838.66</v>
      </c>
      <c r="S12" s="7">
        <v>346838.66</v>
      </c>
      <c r="T12" s="7">
        <v>331638.65999999997</v>
      </c>
      <c r="U12" s="7">
        <v>322588.65999999997</v>
      </c>
      <c r="V12" s="7">
        <v>322588.65999999997</v>
      </c>
      <c r="W12" s="7">
        <v>322588.65999999997</v>
      </c>
      <c r="X12" s="7">
        <v>335088.65999999997</v>
      </c>
      <c r="Y12" s="7">
        <v>335088.65999999997</v>
      </c>
      <c r="Z12" s="7">
        <v>304738.65999999997</v>
      </c>
      <c r="AA12" s="7">
        <v>304738.65999999997</v>
      </c>
      <c r="AB12" s="7">
        <v>304738.65999999997</v>
      </c>
      <c r="AC12" s="7">
        <v>295688.65999999997</v>
      </c>
      <c r="AD12" s="7">
        <v>295688.65999999997</v>
      </c>
      <c r="AE12" s="7">
        <v>295688.65999999997</v>
      </c>
      <c r="AF12" s="7">
        <v>295688.65999999997</v>
      </c>
      <c r="AG12" s="7">
        <v>258238.66</v>
      </c>
      <c r="AH12" s="7">
        <v>254413.66</v>
      </c>
      <c r="AI12" s="7">
        <v>250013.66</v>
      </c>
      <c r="AJ12" s="7">
        <v>245613.66</v>
      </c>
      <c r="AK12" s="7">
        <v>242903.66</v>
      </c>
      <c r="AL12" s="7">
        <v>247303.66</v>
      </c>
      <c r="AM12" s="7">
        <v>233243.66</v>
      </c>
      <c r="AN12" s="7">
        <v>233243.66</v>
      </c>
      <c r="AO12" s="7">
        <v>233243.66</v>
      </c>
      <c r="AP12" s="7">
        <v>225593.66</v>
      </c>
      <c r="AQ12" s="7">
        <v>223393.66</v>
      </c>
      <c r="AR12" s="7">
        <v>221633.66</v>
      </c>
      <c r="AS12" s="7">
        <v>20200</v>
      </c>
      <c r="AT12" s="7">
        <v>20200</v>
      </c>
      <c r="AU12" s="7">
        <v>20200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9"/>
      <c r="BD12" s="10">
        <f t="shared" si="0"/>
        <v>31449567.780000005</v>
      </c>
    </row>
    <row r="13" spans="1:56">
      <c r="A13" s="1" t="s">
        <v>110</v>
      </c>
      <c r="B13" s="1" t="s">
        <v>111</v>
      </c>
      <c r="C13" s="43" t="s">
        <v>76</v>
      </c>
      <c r="D13" s="1" t="s">
        <v>99</v>
      </c>
      <c r="E13" s="1" t="s">
        <v>100</v>
      </c>
      <c r="F13" s="1" t="s">
        <v>101</v>
      </c>
      <c r="G13" s="7">
        <v>167998.25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9"/>
      <c r="BD13" s="10">
        <f t="shared" si="0"/>
        <v>167998.25</v>
      </c>
    </row>
    <row r="14" spans="1:56">
      <c r="A14" s="1" t="s">
        <v>112</v>
      </c>
      <c r="B14" s="1" t="s">
        <v>113</v>
      </c>
      <c r="C14" s="43" t="s">
        <v>75</v>
      </c>
      <c r="D14" s="1" t="s">
        <v>106</v>
      </c>
      <c r="E14" s="1" t="s">
        <v>100</v>
      </c>
      <c r="F14" s="1" t="s">
        <v>101</v>
      </c>
      <c r="G14" s="7">
        <v>181175</v>
      </c>
      <c r="H14" s="7">
        <v>4835</v>
      </c>
      <c r="I14" s="7">
        <v>4835</v>
      </c>
      <c r="J14" s="7">
        <v>4835</v>
      </c>
      <c r="K14" s="7">
        <v>4835</v>
      </c>
      <c r="L14" s="7">
        <v>4835</v>
      </c>
      <c r="M14" s="7">
        <v>4835</v>
      </c>
      <c r="N14" s="7">
        <v>4835</v>
      </c>
      <c r="O14" s="7">
        <v>-3810</v>
      </c>
      <c r="P14" s="7">
        <v>4835</v>
      </c>
      <c r="Q14" s="7">
        <v>4835</v>
      </c>
      <c r="R14" s="7">
        <v>4835</v>
      </c>
      <c r="S14" s="7">
        <v>4835</v>
      </c>
      <c r="T14" s="7">
        <v>4835</v>
      </c>
      <c r="U14" s="7">
        <v>4835</v>
      </c>
      <c r="V14" s="7">
        <v>4835</v>
      </c>
      <c r="W14" s="7">
        <v>4835</v>
      </c>
      <c r="X14" s="7">
        <v>4835</v>
      </c>
      <c r="Y14" s="7">
        <v>4835</v>
      </c>
      <c r="Z14" s="7">
        <v>4835</v>
      </c>
      <c r="AA14" s="7">
        <v>4835</v>
      </c>
      <c r="AB14" s="7">
        <v>4835</v>
      </c>
      <c r="AC14" s="7">
        <v>4835</v>
      </c>
      <c r="AD14" s="7">
        <v>4835</v>
      </c>
      <c r="AE14" s="7">
        <v>4835</v>
      </c>
      <c r="AF14" s="7">
        <v>4835</v>
      </c>
      <c r="AG14" s="7">
        <v>4835</v>
      </c>
      <c r="AH14" s="7">
        <v>4835</v>
      </c>
      <c r="AI14" s="7">
        <v>4835</v>
      </c>
      <c r="AJ14" s="7">
        <v>4835</v>
      </c>
      <c r="AK14" s="7">
        <v>4835</v>
      </c>
      <c r="AL14" s="7">
        <v>4835</v>
      </c>
      <c r="AM14" s="7">
        <v>4835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9"/>
      <c r="BD14" s="10">
        <f t="shared" si="0"/>
        <v>327250</v>
      </c>
    </row>
    <row r="15" spans="1:56">
      <c r="A15" s="1" t="s">
        <v>114</v>
      </c>
      <c r="B15" s="1" t="s">
        <v>115</v>
      </c>
      <c r="C15" s="43" t="s">
        <v>73</v>
      </c>
      <c r="D15" s="1" t="s">
        <v>105</v>
      </c>
      <c r="E15" s="1" t="s">
        <v>100</v>
      </c>
      <c r="F15" s="1" t="s">
        <v>101</v>
      </c>
      <c r="G15" s="7">
        <v>1897.2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9"/>
      <c r="BD15" s="10">
        <f t="shared" si="0"/>
        <v>1897.2</v>
      </c>
    </row>
    <row r="16" spans="1:56">
      <c r="A16" s="1" t="s">
        <v>114</v>
      </c>
      <c r="B16" s="1" t="s">
        <v>115</v>
      </c>
      <c r="C16" s="43" t="s">
        <v>75</v>
      </c>
      <c r="D16" s="1" t="s">
        <v>106</v>
      </c>
      <c r="E16" s="1" t="s">
        <v>100</v>
      </c>
      <c r="F16" s="1" t="s">
        <v>101</v>
      </c>
      <c r="G16" s="7">
        <v>929873.93</v>
      </c>
      <c r="H16" s="7">
        <v>27330</v>
      </c>
      <c r="I16" s="7">
        <v>27330</v>
      </c>
      <c r="J16" s="7">
        <v>27330</v>
      </c>
      <c r="K16" s="7">
        <v>27330</v>
      </c>
      <c r="L16" s="7">
        <v>27330</v>
      </c>
      <c r="M16" s="7">
        <v>28705</v>
      </c>
      <c r="N16" s="7">
        <v>27330</v>
      </c>
      <c r="O16" s="7">
        <v>-23121.68</v>
      </c>
      <c r="P16" s="7">
        <v>27330</v>
      </c>
      <c r="Q16" s="7">
        <v>27330</v>
      </c>
      <c r="R16" s="7">
        <v>27330</v>
      </c>
      <c r="S16" s="7">
        <v>27330</v>
      </c>
      <c r="T16" s="7">
        <v>27330</v>
      </c>
      <c r="U16" s="7">
        <v>27330</v>
      </c>
      <c r="V16" s="7">
        <v>28705</v>
      </c>
      <c r="W16" s="7">
        <v>27330</v>
      </c>
      <c r="X16" s="7">
        <v>27330</v>
      </c>
      <c r="Y16" s="7">
        <v>27330</v>
      </c>
      <c r="Z16" s="7">
        <v>27330</v>
      </c>
      <c r="AA16" s="7">
        <v>27330</v>
      </c>
      <c r="AB16" s="7">
        <v>27330</v>
      </c>
      <c r="AC16" s="7">
        <v>27330</v>
      </c>
      <c r="AD16" s="7">
        <v>27330</v>
      </c>
      <c r="AE16" s="7">
        <v>27330</v>
      </c>
      <c r="AF16" s="7">
        <v>26580</v>
      </c>
      <c r="AG16" s="7">
        <v>26580</v>
      </c>
      <c r="AH16" s="7">
        <v>26580</v>
      </c>
      <c r="AI16" s="7">
        <v>25330</v>
      </c>
      <c r="AJ16" s="7">
        <v>24580</v>
      </c>
      <c r="AK16" s="7">
        <v>15580</v>
      </c>
      <c r="AL16" s="7">
        <v>13820</v>
      </c>
      <c r="AM16" s="7">
        <v>13740</v>
      </c>
      <c r="AN16" s="7">
        <v>13660</v>
      </c>
      <c r="AO16" s="7">
        <v>13280</v>
      </c>
      <c r="AP16" s="7">
        <v>12980</v>
      </c>
      <c r="AQ16" s="7">
        <v>12680</v>
      </c>
      <c r="AR16" s="7">
        <v>12680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9"/>
      <c r="BD16" s="10">
        <f t="shared" si="0"/>
        <v>1776162.2500000002</v>
      </c>
    </row>
    <row r="17" spans="1:56">
      <c r="A17" s="1" t="s">
        <v>114</v>
      </c>
      <c r="B17" s="1" t="s">
        <v>115</v>
      </c>
      <c r="C17" s="43" t="s">
        <v>70</v>
      </c>
      <c r="D17" s="1" t="s">
        <v>108</v>
      </c>
      <c r="E17" s="1" t="s">
        <v>100</v>
      </c>
      <c r="F17" s="1" t="s">
        <v>101</v>
      </c>
      <c r="G17" s="7">
        <v>-44519.85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9"/>
      <c r="BD17" s="10">
        <f t="shared" si="0"/>
        <v>-44519.85</v>
      </c>
    </row>
    <row r="18" spans="1:56">
      <c r="A18" s="1" t="s">
        <v>116</v>
      </c>
      <c r="B18" s="1" t="s">
        <v>117</v>
      </c>
      <c r="C18" s="43" t="s">
        <v>73</v>
      </c>
      <c r="D18" s="1" t="s">
        <v>105</v>
      </c>
      <c r="E18" s="1" t="s">
        <v>100</v>
      </c>
      <c r="F18" s="1" t="s">
        <v>101</v>
      </c>
      <c r="G18" s="7">
        <v>372.13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9"/>
      <c r="BD18" s="10">
        <f t="shared" si="0"/>
        <v>372.13</v>
      </c>
    </row>
    <row r="19" spans="1:56">
      <c r="A19" s="1" t="s">
        <v>116</v>
      </c>
      <c r="B19" s="1" t="s">
        <v>117</v>
      </c>
      <c r="C19" s="43" t="s">
        <v>75</v>
      </c>
      <c r="D19" s="1" t="s">
        <v>106</v>
      </c>
      <c r="E19" s="1" t="s">
        <v>100</v>
      </c>
      <c r="F19" s="1" t="s">
        <v>101</v>
      </c>
      <c r="G19" s="7">
        <v>15.6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9"/>
      <c r="BD19" s="10">
        <f t="shared" si="0"/>
        <v>15.6</v>
      </c>
    </row>
    <row r="20" spans="1:56">
      <c r="A20" s="1" t="s">
        <v>116</v>
      </c>
      <c r="B20" s="1" t="s">
        <v>117</v>
      </c>
      <c r="C20" s="43" t="s">
        <v>72</v>
      </c>
      <c r="D20" s="1" t="s">
        <v>107</v>
      </c>
      <c r="E20" s="1" t="s">
        <v>100</v>
      </c>
      <c r="F20" s="1" t="s">
        <v>101</v>
      </c>
      <c r="G20" s="7">
        <v>168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9"/>
      <c r="BD20" s="10">
        <f t="shared" si="0"/>
        <v>168</v>
      </c>
    </row>
    <row r="21" spans="1:56">
      <c r="A21" s="1" t="s">
        <v>118</v>
      </c>
      <c r="B21" s="1" t="s">
        <v>119</v>
      </c>
      <c r="C21" s="43" t="s">
        <v>71</v>
      </c>
      <c r="D21" s="1" t="s">
        <v>104</v>
      </c>
      <c r="E21" s="1" t="s">
        <v>100</v>
      </c>
      <c r="F21" s="1" t="s">
        <v>101</v>
      </c>
      <c r="G21" s="7">
        <v>8685.92</v>
      </c>
      <c r="H21" s="7">
        <v>9000</v>
      </c>
      <c r="I21" s="7">
        <v>9000</v>
      </c>
      <c r="J21" s="7">
        <v>9000</v>
      </c>
      <c r="K21" s="7">
        <v>9000</v>
      </c>
      <c r="L21" s="7">
        <v>9000</v>
      </c>
      <c r="M21" s="7">
        <v>9000</v>
      </c>
      <c r="N21" s="7">
        <v>9000</v>
      </c>
      <c r="O21" s="7">
        <v>-17316.45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9"/>
      <c r="BD21" s="10">
        <f t="shared" si="0"/>
        <v>54369.47</v>
      </c>
    </row>
    <row r="22" spans="1:56">
      <c r="A22" s="1" t="s">
        <v>118</v>
      </c>
      <c r="B22" s="1" t="s">
        <v>119</v>
      </c>
      <c r="C22" s="43" t="s">
        <v>70</v>
      </c>
      <c r="D22" s="1" t="s">
        <v>108</v>
      </c>
      <c r="E22" s="1" t="s">
        <v>100</v>
      </c>
      <c r="F22" s="1" t="s">
        <v>101</v>
      </c>
      <c r="G22" s="7">
        <v>3362961.01</v>
      </c>
      <c r="H22" s="7">
        <v>229523.74</v>
      </c>
      <c r="I22" s="7">
        <v>254517.74</v>
      </c>
      <c r="J22" s="7">
        <v>257148.74</v>
      </c>
      <c r="K22" s="7">
        <v>270322.74</v>
      </c>
      <c r="L22" s="7">
        <v>270322.74</v>
      </c>
      <c r="M22" s="7">
        <v>271322.74</v>
      </c>
      <c r="N22" s="7">
        <v>291300.74</v>
      </c>
      <c r="O22" s="7">
        <v>882998.87</v>
      </c>
      <c r="P22" s="7">
        <v>552183</v>
      </c>
      <c r="Q22" s="7">
        <v>543133</v>
      </c>
      <c r="R22" s="7">
        <v>551133</v>
      </c>
      <c r="S22" s="7">
        <v>553764</v>
      </c>
      <c r="T22" s="7">
        <v>451264</v>
      </c>
      <c r="U22" s="7">
        <v>443614</v>
      </c>
      <c r="V22" s="7">
        <v>443614</v>
      </c>
      <c r="W22" s="7">
        <v>443614</v>
      </c>
      <c r="X22" s="7">
        <v>429706</v>
      </c>
      <c r="Y22" s="7">
        <v>429706</v>
      </c>
      <c r="Z22" s="7">
        <v>378206</v>
      </c>
      <c r="AA22" s="7">
        <v>384356</v>
      </c>
      <c r="AB22" s="7">
        <v>335556</v>
      </c>
      <c r="AC22" s="7">
        <v>325006</v>
      </c>
      <c r="AD22" s="7">
        <v>325006</v>
      </c>
      <c r="AE22" s="7">
        <v>325006</v>
      </c>
      <c r="AF22" s="7">
        <v>266306</v>
      </c>
      <c r="AG22" s="7">
        <v>266306</v>
      </c>
      <c r="AH22" s="7">
        <v>243636</v>
      </c>
      <c r="AI22" s="7">
        <v>213186</v>
      </c>
      <c r="AJ22" s="7">
        <v>142260</v>
      </c>
      <c r="AK22" s="7">
        <v>114100</v>
      </c>
      <c r="AL22" s="7">
        <v>100050</v>
      </c>
      <c r="AM22" s="7">
        <v>93900</v>
      </c>
      <c r="AN22" s="7">
        <v>77472</v>
      </c>
      <c r="AO22" s="7">
        <v>53182</v>
      </c>
      <c r="AP22" s="7">
        <v>47032</v>
      </c>
      <c r="AQ22" s="7">
        <v>47032</v>
      </c>
      <c r="AR22" s="7">
        <v>42632</v>
      </c>
      <c r="AS22" s="7">
        <v>35132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9"/>
      <c r="BD22" s="10">
        <f t="shared" si="0"/>
        <v>14747512.060000002</v>
      </c>
    </row>
    <row r="23" spans="1:56">
      <c r="A23" s="1" t="s">
        <v>118</v>
      </c>
      <c r="B23" s="1" t="s">
        <v>119</v>
      </c>
      <c r="C23" s="43" t="s">
        <v>74</v>
      </c>
      <c r="D23" s="1" t="s">
        <v>109</v>
      </c>
      <c r="E23" s="1" t="s">
        <v>100</v>
      </c>
      <c r="F23" s="1" t="s">
        <v>101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7">
        <v>45781</v>
      </c>
      <c r="S23" s="8">
        <v>0</v>
      </c>
      <c r="T23" s="8">
        <v>0</v>
      </c>
      <c r="U23" s="8">
        <v>0</v>
      </c>
      <c r="V23" s="7">
        <v>77109.5</v>
      </c>
      <c r="W23" s="7">
        <v>77109.5</v>
      </c>
      <c r="X23" s="7">
        <v>20000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9"/>
      <c r="BD23" s="10">
        <f t="shared" si="0"/>
        <v>220000</v>
      </c>
    </row>
    <row r="24" spans="1:56">
      <c r="A24" s="1" t="s">
        <v>120</v>
      </c>
      <c r="B24" s="1" t="s">
        <v>121</v>
      </c>
      <c r="C24" s="43" t="s">
        <v>71</v>
      </c>
      <c r="D24" s="1" t="s">
        <v>104</v>
      </c>
      <c r="E24" s="1" t="s">
        <v>100</v>
      </c>
      <c r="F24" s="1" t="s">
        <v>101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7">
        <v>13048</v>
      </c>
      <c r="P24" s="7">
        <v>15000</v>
      </c>
      <c r="Q24" s="7">
        <v>15000</v>
      </c>
      <c r="R24" s="7">
        <v>15000</v>
      </c>
      <c r="S24" s="7">
        <v>15000</v>
      </c>
      <c r="T24" s="7">
        <v>10000</v>
      </c>
      <c r="U24" s="7">
        <v>5000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7">
        <v>2000</v>
      </c>
      <c r="AI24" s="7">
        <v>2000</v>
      </c>
      <c r="AJ24" s="7">
        <v>2000</v>
      </c>
      <c r="AK24" s="7">
        <v>2000</v>
      </c>
      <c r="AL24" s="7">
        <v>2000</v>
      </c>
      <c r="AM24" s="7">
        <v>2000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9"/>
      <c r="BD24" s="10">
        <f t="shared" si="0"/>
        <v>100048</v>
      </c>
    </row>
    <row r="25" spans="1:56">
      <c r="A25" s="1" t="s">
        <v>122</v>
      </c>
      <c r="B25" s="1" t="s">
        <v>123</v>
      </c>
      <c r="C25" s="43" t="s">
        <v>70</v>
      </c>
      <c r="D25" s="1" t="s">
        <v>108</v>
      </c>
      <c r="E25" s="1" t="s">
        <v>100</v>
      </c>
      <c r="F25" s="1" t="s">
        <v>101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7">
        <v>17700</v>
      </c>
      <c r="P25" s="7">
        <v>17700</v>
      </c>
      <c r="Q25" s="7">
        <v>17700</v>
      </c>
      <c r="R25" s="7">
        <v>17700</v>
      </c>
      <c r="S25" s="7">
        <v>30000</v>
      </c>
      <c r="T25" s="7">
        <v>61160</v>
      </c>
      <c r="U25" s="7">
        <v>65560</v>
      </c>
      <c r="V25" s="7">
        <v>65560</v>
      </c>
      <c r="W25" s="7">
        <v>65560</v>
      </c>
      <c r="X25" s="7">
        <v>65560</v>
      </c>
      <c r="Y25" s="7">
        <v>53260</v>
      </c>
      <c r="Z25" s="7">
        <v>53260</v>
      </c>
      <c r="AA25" s="7">
        <v>53260</v>
      </c>
      <c r="AB25" s="7">
        <v>57660</v>
      </c>
      <c r="AC25" s="7">
        <v>57660</v>
      </c>
      <c r="AD25" s="7">
        <v>57660</v>
      </c>
      <c r="AE25" s="7">
        <v>57660</v>
      </c>
      <c r="AF25" s="7">
        <v>57660</v>
      </c>
      <c r="AG25" s="7">
        <v>52010</v>
      </c>
      <c r="AH25" s="7">
        <v>44900</v>
      </c>
      <c r="AI25" s="7">
        <v>44900</v>
      </c>
      <c r="AJ25" s="7">
        <v>44900</v>
      </c>
      <c r="AK25" s="7">
        <v>44900</v>
      </c>
      <c r="AL25" s="7">
        <v>44900</v>
      </c>
      <c r="AM25" s="7">
        <v>44900</v>
      </c>
      <c r="AN25" s="7">
        <v>44900</v>
      </c>
      <c r="AO25" s="7">
        <v>44900</v>
      </c>
      <c r="AP25" s="7">
        <v>44900</v>
      </c>
      <c r="AQ25" s="7">
        <v>44900</v>
      </c>
      <c r="AR25" s="7">
        <v>44900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9"/>
      <c r="BD25" s="10">
        <f t="shared" si="0"/>
        <v>1418190</v>
      </c>
    </row>
    <row r="26" spans="1:56">
      <c r="A26" s="1" t="s">
        <v>124</v>
      </c>
      <c r="B26" s="1" t="s">
        <v>125</v>
      </c>
      <c r="C26" s="43" t="s">
        <v>75</v>
      </c>
      <c r="D26" s="1" t="s">
        <v>106</v>
      </c>
      <c r="E26" s="1" t="s">
        <v>100</v>
      </c>
      <c r="F26" s="1" t="s">
        <v>101</v>
      </c>
      <c r="G26" s="7">
        <v>1149.29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7">
        <v>327.91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9"/>
      <c r="BD26" s="10">
        <f t="shared" si="0"/>
        <v>1477.2</v>
      </c>
    </row>
    <row r="27" spans="1:56">
      <c r="A27" s="1" t="s">
        <v>124</v>
      </c>
      <c r="B27" s="1" t="s">
        <v>125</v>
      </c>
      <c r="C27" s="43" t="s">
        <v>72</v>
      </c>
      <c r="D27" s="1" t="s">
        <v>107</v>
      </c>
      <c r="E27" s="1" t="s">
        <v>100</v>
      </c>
      <c r="F27" s="1" t="s">
        <v>101</v>
      </c>
      <c r="G27" s="7">
        <v>-8838.07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9"/>
      <c r="BD27" s="10">
        <f t="shared" si="0"/>
        <v>-8838.07</v>
      </c>
    </row>
    <row r="28" spans="1:56">
      <c r="A28" s="1" t="s">
        <v>126</v>
      </c>
      <c r="B28" s="1" t="s">
        <v>127</v>
      </c>
      <c r="C28" s="43" t="s">
        <v>72</v>
      </c>
      <c r="D28" s="1" t="s">
        <v>107</v>
      </c>
      <c r="E28" s="1" t="s">
        <v>100</v>
      </c>
      <c r="F28" s="1" t="s">
        <v>101</v>
      </c>
      <c r="G28" s="7">
        <v>3425.61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9"/>
      <c r="BD28" s="10">
        <f t="shared" si="0"/>
        <v>3425.61</v>
      </c>
    </row>
    <row r="29" spans="1:56">
      <c r="A29" s="1" t="s">
        <v>128</v>
      </c>
      <c r="B29" s="1" t="s">
        <v>129</v>
      </c>
      <c r="C29" s="43" t="s">
        <v>71</v>
      </c>
      <c r="D29" s="1" t="s">
        <v>104</v>
      </c>
      <c r="E29" s="1" t="s">
        <v>100</v>
      </c>
      <c r="F29" s="1" t="s">
        <v>101</v>
      </c>
      <c r="G29" s="7">
        <v>11364.71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9"/>
      <c r="BD29" s="10">
        <f t="shared" si="0"/>
        <v>11364.71</v>
      </c>
    </row>
    <row r="30" spans="1:56">
      <c r="A30" s="1" t="s">
        <v>128</v>
      </c>
      <c r="B30" s="1" t="s">
        <v>129</v>
      </c>
      <c r="C30" s="43" t="s">
        <v>73</v>
      </c>
      <c r="D30" s="1" t="s">
        <v>105</v>
      </c>
      <c r="E30" s="1" t="s">
        <v>100</v>
      </c>
      <c r="F30" s="1" t="s">
        <v>101</v>
      </c>
      <c r="G30" s="7">
        <v>319467.25</v>
      </c>
      <c r="H30" s="7">
        <v>1800</v>
      </c>
      <c r="I30" s="7">
        <v>1000</v>
      </c>
      <c r="J30" s="7">
        <v>1000</v>
      </c>
      <c r="K30" s="7">
        <v>1000</v>
      </c>
      <c r="L30" s="7">
        <v>1800</v>
      </c>
      <c r="M30" s="7">
        <v>1000</v>
      </c>
      <c r="N30" s="7">
        <v>1000</v>
      </c>
      <c r="O30" s="7">
        <v>-7600</v>
      </c>
      <c r="P30" s="7">
        <v>1900</v>
      </c>
      <c r="Q30" s="7">
        <v>1000</v>
      </c>
      <c r="R30" s="7">
        <v>1000</v>
      </c>
      <c r="S30" s="7">
        <v>1000</v>
      </c>
      <c r="T30" s="7">
        <v>1900</v>
      </c>
      <c r="U30" s="7">
        <v>1000</v>
      </c>
      <c r="V30" s="7">
        <v>1000</v>
      </c>
      <c r="W30" s="7">
        <v>1000</v>
      </c>
      <c r="X30" s="7">
        <v>1000</v>
      </c>
      <c r="Y30" s="7">
        <v>1900</v>
      </c>
      <c r="Z30" s="7">
        <v>1000</v>
      </c>
      <c r="AA30" s="7">
        <v>500</v>
      </c>
      <c r="AB30" s="7">
        <v>500</v>
      </c>
      <c r="AC30" s="7">
        <v>1150</v>
      </c>
      <c r="AD30" s="7">
        <v>250</v>
      </c>
      <c r="AE30" s="7">
        <v>250</v>
      </c>
      <c r="AF30" s="7">
        <v>250</v>
      </c>
      <c r="AG30" s="7">
        <v>1150</v>
      </c>
      <c r="AH30" s="7">
        <v>250</v>
      </c>
      <c r="AI30" s="7">
        <v>250</v>
      </c>
      <c r="AJ30" s="7">
        <v>250</v>
      </c>
      <c r="AK30" s="7">
        <v>1150</v>
      </c>
      <c r="AL30" s="7">
        <v>250</v>
      </c>
      <c r="AM30" s="7">
        <v>250</v>
      </c>
      <c r="AN30" s="7">
        <v>250</v>
      </c>
      <c r="AO30" s="7">
        <v>250</v>
      </c>
      <c r="AP30" s="7">
        <v>1150</v>
      </c>
      <c r="AQ30" s="7">
        <v>500</v>
      </c>
      <c r="AR30" s="7">
        <v>500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9"/>
      <c r="BD30" s="10">
        <f t="shared" si="0"/>
        <v>343267.25</v>
      </c>
    </row>
    <row r="31" spans="1:56">
      <c r="A31" s="1" t="s">
        <v>128</v>
      </c>
      <c r="B31" s="1" t="s">
        <v>129</v>
      </c>
      <c r="C31" s="43" t="s">
        <v>75</v>
      </c>
      <c r="D31" s="1" t="s">
        <v>106</v>
      </c>
      <c r="E31" s="1" t="s">
        <v>100</v>
      </c>
      <c r="F31" s="1" t="s">
        <v>101</v>
      </c>
      <c r="G31" s="7">
        <v>361968.63</v>
      </c>
      <c r="H31" s="7">
        <v>743</v>
      </c>
      <c r="I31" s="7">
        <v>743</v>
      </c>
      <c r="J31" s="7">
        <v>743</v>
      </c>
      <c r="K31" s="7">
        <v>743</v>
      </c>
      <c r="L31" s="7">
        <v>743</v>
      </c>
      <c r="M31" s="7">
        <v>743</v>
      </c>
      <c r="N31" s="7">
        <v>743</v>
      </c>
      <c r="O31" s="7">
        <v>4375.91</v>
      </c>
      <c r="P31" s="7">
        <v>743</v>
      </c>
      <c r="Q31" s="7">
        <v>743</v>
      </c>
      <c r="R31" s="7">
        <v>743</v>
      </c>
      <c r="S31" s="7">
        <v>743</v>
      </c>
      <c r="T31" s="7">
        <v>743</v>
      </c>
      <c r="U31" s="7">
        <v>743</v>
      </c>
      <c r="V31" s="7">
        <v>743</v>
      </c>
      <c r="W31" s="7">
        <v>743</v>
      </c>
      <c r="X31" s="7">
        <v>743</v>
      </c>
      <c r="Y31" s="7">
        <v>743</v>
      </c>
      <c r="Z31" s="7">
        <v>743</v>
      </c>
      <c r="AA31" s="7">
        <v>743</v>
      </c>
      <c r="AB31" s="7">
        <v>743</v>
      </c>
      <c r="AC31" s="7">
        <v>743</v>
      </c>
      <c r="AD31" s="7">
        <v>743</v>
      </c>
      <c r="AE31" s="7">
        <v>743</v>
      </c>
      <c r="AF31" s="7">
        <v>743</v>
      </c>
      <c r="AG31" s="7">
        <v>743</v>
      </c>
      <c r="AH31" s="7">
        <v>743</v>
      </c>
      <c r="AI31" s="7">
        <v>743</v>
      </c>
      <c r="AJ31" s="7">
        <v>743</v>
      </c>
      <c r="AK31" s="7">
        <v>743</v>
      </c>
      <c r="AL31" s="7">
        <v>743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9"/>
      <c r="BD31" s="10">
        <f t="shared" si="0"/>
        <v>388634.54</v>
      </c>
    </row>
    <row r="32" spans="1:56">
      <c r="A32" s="1" t="s">
        <v>128</v>
      </c>
      <c r="B32" s="1" t="s">
        <v>129</v>
      </c>
      <c r="C32" s="43" t="s">
        <v>70</v>
      </c>
      <c r="D32" s="1" t="s">
        <v>108</v>
      </c>
      <c r="E32" s="1" t="s">
        <v>100</v>
      </c>
      <c r="F32" s="1" t="s">
        <v>101</v>
      </c>
      <c r="G32" s="7">
        <v>2640.75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7">
        <v>422.78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9"/>
      <c r="BD32" s="10">
        <f t="shared" si="0"/>
        <v>3063.5299999999997</v>
      </c>
    </row>
    <row r="33" spans="1:56">
      <c r="A33" s="1" t="s">
        <v>130</v>
      </c>
      <c r="B33" s="1" t="s">
        <v>131</v>
      </c>
      <c r="C33" s="43" t="s">
        <v>73</v>
      </c>
      <c r="D33" s="1" t="s">
        <v>105</v>
      </c>
      <c r="E33" s="1" t="s">
        <v>100</v>
      </c>
      <c r="F33" s="1" t="s">
        <v>101</v>
      </c>
      <c r="G33" s="7">
        <v>9821.6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9"/>
      <c r="BD33" s="10">
        <f t="shared" si="0"/>
        <v>9821.6</v>
      </c>
    </row>
    <row r="34" spans="1:56">
      <c r="A34" s="1" t="s">
        <v>130</v>
      </c>
      <c r="B34" s="1" t="s">
        <v>131</v>
      </c>
      <c r="C34" s="43" t="s">
        <v>75</v>
      </c>
      <c r="D34" s="1" t="s">
        <v>106</v>
      </c>
      <c r="E34" s="1" t="s">
        <v>100</v>
      </c>
      <c r="F34" s="1" t="s">
        <v>101</v>
      </c>
      <c r="G34" s="7">
        <v>130656.26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7">
        <v>530.38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9"/>
      <c r="BD34" s="10">
        <f t="shared" si="0"/>
        <v>131186.63999999998</v>
      </c>
    </row>
    <row r="35" spans="1:56">
      <c r="A35" s="1" t="s">
        <v>130</v>
      </c>
      <c r="B35" s="1" t="s">
        <v>131</v>
      </c>
      <c r="C35" s="43" t="s">
        <v>72</v>
      </c>
      <c r="D35" s="1" t="s">
        <v>107</v>
      </c>
      <c r="E35" s="1" t="s">
        <v>100</v>
      </c>
      <c r="F35" s="1" t="s">
        <v>101</v>
      </c>
      <c r="G35" s="7">
        <v>2136.14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9"/>
      <c r="BD35" s="10">
        <f t="shared" si="0"/>
        <v>2136.14</v>
      </c>
    </row>
    <row r="36" spans="1:56">
      <c r="A36" s="1" t="s">
        <v>130</v>
      </c>
      <c r="B36" s="1" t="s">
        <v>131</v>
      </c>
      <c r="C36" s="43" t="s">
        <v>70</v>
      </c>
      <c r="D36" s="1" t="s">
        <v>108</v>
      </c>
      <c r="E36" s="1" t="s">
        <v>100</v>
      </c>
      <c r="F36" s="1" t="s">
        <v>101</v>
      </c>
      <c r="G36" s="7">
        <v>62786.82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9"/>
      <c r="BD36" s="10">
        <f t="shared" si="0"/>
        <v>62786.82</v>
      </c>
    </row>
    <row r="37" spans="1:56">
      <c r="A37" s="1" t="s">
        <v>132</v>
      </c>
      <c r="B37" s="1" t="s">
        <v>133</v>
      </c>
      <c r="C37" s="43" t="s">
        <v>73</v>
      </c>
      <c r="D37" s="1" t="s">
        <v>105</v>
      </c>
      <c r="E37" s="1" t="s">
        <v>100</v>
      </c>
      <c r="F37" s="1" t="s">
        <v>101</v>
      </c>
      <c r="G37" s="7">
        <v>1477.35</v>
      </c>
      <c r="H37" s="8">
        <v>0</v>
      </c>
      <c r="I37" s="8">
        <v>0</v>
      </c>
      <c r="J37" s="7">
        <v>5760</v>
      </c>
      <c r="K37" s="8">
        <v>0</v>
      </c>
      <c r="L37" s="8">
        <v>0</v>
      </c>
      <c r="M37" s="8">
        <v>0</v>
      </c>
      <c r="N37" s="8">
        <v>0</v>
      </c>
      <c r="O37" s="7">
        <v>-5760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7">
        <v>5760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9"/>
      <c r="BD37" s="10">
        <f t="shared" si="0"/>
        <v>7237.35</v>
      </c>
    </row>
    <row r="38" spans="1:56">
      <c r="A38" s="1" t="s">
        <v>132</v>
      </c>
      <c r="B38" s="1" t="s">
        <v>133</v>
      </c>
      <c r="C38" s="43" t="s">
        <v>75</v>
      </c>
      <c r="D38" s="1" t="s">
        <v>106</v>
      </c>
      <c r="E38" s="1" t="s">
        <v>100</v>
      </c>
      <c r="F38" s="1" t="s">
        <v>101</v>
      </c>
      <c r="G38" s="7">
        <v>11620.66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7">
        <v>1995.01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9"/>
      <c r="BD38" s="10">
        <f t="shared" si="0"/>
        <v>13615.67</v>
      </c>
    </row>
    <row r="39" spans="1:56">
      <c r="A39" s="1" t="s">
        <v>132</v>
      </c>
      <c r="B39" s="1" t="s">
        <v>133</v>
      </c>
      <c r="C39" s="43" t="s">
        <v>72</v>
      </c>
      <c r="D39" s="1" t="s">
        <v>107</v>
      </c>
      <c r="E39" s="1" t="s">
        <v>100</v>
      </c>
      <c r="F39" s="1" t="s">
        <v>101</v>
      </c>
      <c r="G39" s="7">
        <v>2478.63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7">
        <v>1500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9"/>
      <c r="BD39" s="10">
        <f t="shared" si="0"/>
        <v>3978.63</v>
      </c>
    </row>
    <row r="40" spans="1:56">
      <c r="A40" s="1" t="s">
        <v>132</v>
      </c>
      <c r="B40" s="1" t="s">
        <v>133</v>
      </c>
      <c r="C40" s="43" t="s">
        <v>74</v>
      </c>
      <c r="D40" s="1" t="s">
        <v>109</v>
      </c>
      <c r="E40" s="1" t="s">
        <v>100</v>
      </c>
      <c r="F40" s="1" t="s">
        <v>101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7">
        <v>3000</v>
      </c>
      <c r="AH40" s="7">
        <v>3000</v>
      </c>
      <c r="AI40" s="7">
        <v>3000</v>
      </c>
      <c r="AJ40" s="7">
        <v>3000</v>
      </c>
      <c r="AK40" s="7">
        <v>3000</v>
      </c>
      <c r="AL40" s="7">
        <v>3000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9"/>
      <c r="BD40" s="10">
        <f t="shared" si="0"/>
        <v>18000</v>
      </c>
    </row>
    <row r="41" spans="1:56">
      <c r="A41" s="1" t="s">
        <v>134</v>
      </c>
      <c r="B41" s="1" t="s">
        <v>135</v>
      </c>
      <c r="C41" s="43" t="s">
        <v>73</v>
      </c>
      <c r="D41" s="1" t="s">
        <v>105</v>
      </c>
      <c r="E41" s="1" t="s">
        <v>100</v>
      </c>
      <c r="F41" s="1" t="s">
        <v>101</v>
      </c>
      <c r="G41" s="7">
        <v>28147.200000000001</v>
      </c>
      <c r="H41" s="8">
        <v>0</v>
      </c>
      <c r="I41" s="7">
        <v>6000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7">
        <v>-6000</v>
      </c>
      <c r="P41" s="7">
        <v>6000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7">
        <v>6000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7">
        <v>6000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7">
        <v>6000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7">
        <v>6000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7">
        <v>12000</v>
      </c>
      <c r="AY41" s="8">
        <v>0</v>
      </c>
      <c r="AZ41" s="8">
        <v>0</v>
      </c>
      <c r="BA41" s="8">
        <v>0</v>
      </c>
      <c r="BB41" s="8">
        <v>0</v>
      </c>
      <c r="BC41" s="9"/>
      <c r="BD41" s="10">
        <f t="shared" si="0"/>
        <v>70147.199999999997</v>
      </c>
    </row>
    <row r="42" spans="1:56">
      <c r="A42" s="1" t="s">
        <v>134</v>
      </c>
      <c r="B42" s="1" t="s">
        <v>135</v>
      </c>
      <c r="C42" s="43" t="s">
        <v>75</v>
      </c>
      <c r="D42" s="1" t="s">
        <v>106</v>
      </c>
      <c r="E42" s="1" t="s">
        <v>100</v>
      </c>
      <c r="F42" s="1" t="s">
        <v>101</v>
      </c>
      <c r="G42" s="7">
        <v>76869.13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7">
        <v>525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9"/>
      <c r="BD42" s="10">
        <f t="shared" si="0"/>
        <v>77394.13</v>
      </c>
    </row>
    <row r="43" spans="1:56">
      <c r="A43" s="1" t="s">
        <v>134</v>
      </c>
      <c r="B43" s="1" t="s">
        <v>135</v>
      </c>
      <c r="C43" s="43" t="s">
        <v>72</v>
      </c>
      <c r="D43" s="1" t="s">
        <v>107</v>
      </c>
      <c r="E43" s="1" t="s">
        <v>100</v>
      </c>
      <c r="F43" s="1" t="s">
        <v>101</v>
      </c>
      <c r="G43" s="7">
        <v>5487.07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9"/>
      <c r="BD43" s="10">
        <f t="shared" si="0"/>
        <v>5487.07</v>
      </c>
    </row>
    <row r="44" spans="1:56">
      <c r="A44" s="1" t="s">
        <v>134</v>
      </c>
      <c r="B44" s="1" t="s">
        <v>135</v>
      </c>
      <c r="C44" s="43" t="s">
        <v>70</v>
      </c>
      <c r="D44" s="1" t="s">
        <v>108</v>
      </c>
      <c r="E44" s="1" t="s">
        <v>100</v>
      </c>
      <c r="F44" s="1" t="s">
        <v>101</v>
      </c>
      <c r="G44" s="7">
        <v>67025.039999999994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7">
        <v>11199.99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9"/>
      <c r="BD44" s="10">
        <f t="shared" si="0"/>
        <v>78225.03</v>
      </c>
    </row>
    <row r="45" spans="1:56">
      <c r="A45" s="1" t="s">
        <v>136</v>
      </c>
      <c r="B45" s="1" t="s">
        <v>137</v>
      </c>
      <c r="C45" s="43" t="s">
        <v>73</v>
      </c>
      <c r="D45" s="1" t="s">
        <v>105</v>
      </c>
      <c r="E45" s="1" t="s">
        <v>100</v>
      </c>
      <c r="F45" s="1" t="s">
        <v>101</v>
      </c>
      <c r="G45" s="7">
        <v>12396.55</v>
      </c>
      <c r="H45" s="7">
        <v>2000</v>
      </c>
      <c r="I45" s="8">
        <v>0</v>
      </c>
      <c r="J45" s="8">
        <v>0</v>
      </c>
      <c r="K45" s="8">
        <v>0</v>
      </c>
      <c r="L45" s="7">
        <v>4000</v>
      </c>
      <c r="M45" s="8">
        <v>0</v>
      </c>
      <c r="N45" s="8">
        <v>0</v>
      </c>
      <c r="O45" s="7">
        <v>-723</v>
      </c>
      <c r="P45" s="7">
        <v>2000</v>
      </c>
      <c r="Q45" s="7">
        <v>5940</v>
      </c>
      <c r="R45" s="7">
        <v>2000</v>
      </c>
      <c r="S45" s="7">
        <v>2000</v>
      </c>
      <c r="T45" s="7">
        <v>2000</v>
      </c>
      <c r="U45" s="7">
        <v>4000</v>
      </c>
      <c r="V45" s="7">
        <v>2000</v>
      </c>
      <c r="W45" s="7">
        <v>2000</v>
      </c>
      <c r="X45" s="7">
        <v>2000</v>
      </c>
      <c r="Y45" s="7">
        <v>26000</v>
      </c>
      <c r="Z45" s="7">
        <v>2000</v>
      </c>
      <c r="AA45" s="7">
        <v>2000</v>
      </c>
      <c r="AB45" s="7">
        <v>4000</v>
      </c>
      <c r="AC45" s="7">
        <v>2000</v>
      </c>
      <c r="AD45" s="7">
        <v>2000</v>
      </c>
      <c r="AE45" s="7">
        <v>5940</v>
      </c>
      <c r="AF45" s="7">
        <v>2000</v>
      </c>
      <c r="AG45" s="7">
        <v>2000</v>
      </c>
      <c r="AH45" s="7">
        <v>800</v>
      </c>
      <c r="AI45" s="7">
        <v>800</v>
      </c>
      <c r="AJ45" s="7">
        <v>800</v>
      </c>
      <c r="AK45" s="7">
        <v>800</v>
      </c>
      <c r="AL45" s="7">
        <v>27400</v>
      </c>
      <c r="AM45" s="7">
        <v>800</v>
      </c>
      <c r="AN45" s="7">
        <v>800</v>
      </c>
      <c r="AO45" s="7">
        <v>800</v>
      </c>
      <c r="AP45" s="7">
        <v>800</v>
      </c>
      <c r="AQ45" s="7">
        <v>800</v>
      </c>
      <c r="AR45" s="7">
        <v>20800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9"/>
      <c r="BD45" s="10">
        <f t="shared" si="0"/>
        <v>144953.54999999999</v>
      </c>
    </row>
    <row r="46" spans="1:56">
      <c r="A46" s="1" t="s">
        <v>136</v>
      </c>
      <c r="B46" s="1" t="s">
        <v>137</v>
      </c>
      <c r="C46" s="43" t="s">
        <v>75</v>
      </c>
      <c r="D46" s="1" t="s">
        <v>106</v>
      </c>
      <c r="E46" s="1" t="s">
        <v>100</v>
      </c>
      <c r="F46" s="1" t="s">
        <v>101</v>
      </c>
      <c r="G46" s="7">
        <v>139062.89000000001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7">
        <v>71926.77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9"/>
      <c r="BD46" s="10">
        <f t="shared" si="0"/>
        <v>210989.66000000003</v>
      </c>
    </row>
    <row r="47" spans="1:56">
      <c r="A47" s="1" t="s">
        <v>136</v>
      </c>
      <c r="B47" s="1" t="s">
        <v>137</v>
      </c>
      <c r="C47" s="43" t="s">
        <v>70</v>
      </c>
      <c r="D47" s="1" t="s">
        <v>108</v>
      </c>
      <c r="E47" s="1" t="s">
        <v>100</v>
      </c>
      <c r="F47" s="1" t="s">
        <v>101</v>
      </c>
      <c r="G47" s="7">
        <v>93536.79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7">
        <v>-4218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9"/>
      <c r="BD47" s="10">
        <f t="shared" si="0"/>
        <v>89318.79</v>
      </c>
    </row>
    <row r="48" spans="1:56">
      <c r="A48" s="1" t="s">
        <v>136</v>
      </c>
      <c r="B48" s="1" t="s">
        <v>137</v>
      </c>
      <c r="C48" s="43" t="s">
        <v>74</v>
      </c>
      <c r="D48" s="1" t="s">
        <v>109</v>
      </c>
      <c r="E48" s="1" t="s">
        <v>100</v>
      </c>
      <c r="F48" s="1" t="s">
        <v>101</v>
      </c>
      <c r="G48" s="8">
        <v>0</v>
      </c>
      <c r="H48" s="7">
        <v>18500</v>
      </c>
      <c r="I48" s="7">
        <v>2000</v>
      </c>
      <c r="J48" s="7">
        <v>2000</v>
      </c>
      <c r="K48" s="7">
        <v>2000</v>
      </c>
      <c r="L48" s="7">
        <v>2000</v>
      </c>
      <c r="M48" s="7">
        <v>2000</v>
      </c>
      <c r="N48" s="7">
        <v>2000</v>
      </c>
      <c r="O48" s="7">
        <v>-30500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9"/>
      <c r="BD48" s="10">
        <f t="shared" si="0"/>
        <v>0</v>
      </c>
    </row>
    <row r="49" spans="1:56">
      <c r="A49" s="1" t="s">
        <v>138</v>
      </c>
      <c r="B49" s="1" t="s">
        <v>139</v>
      </c>
      <c r="C49" s="43" t="s">
        <v>73</v>
      </c>
      <c r="D49" s="1" t="s">
        <v>105</v>
      </c>
      <c r="E49" s="1" t="s">
        <v>100</v>
      </c>
      <c r="F49" s="1" t="s">
        <v>101</v>
      </c>
      <c r="G49" s="7">
        <v>1167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7">
        <v>910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7">
        <v>6000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7">
        <v>6000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9"/>
      <c r="BD49" s="10">
        <f t="shared" si="0"/>
        <v>14077</v>
      </c>
    </row>
    <row r="50" spans="1:56">
      <c r="A50" s="1" t="s">
        <v>138</v>
      </c>
      <c r="B50" s="1" t="s">
        <v>139</v>
      </c>
      <c r="C50" s="43" t="s">
        <v>75</v>
      </c>
      <c r="D50" s="1" t="s">
        <v>106</v>
      </c>
      <c r="E50" s="1" t="s">
        <v>100</v>
      </c>
      <c r="F50" s="1" t="s">
        <v>101</v>
      </c>
      <c r="G50" s="7">
        <v>2269.5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7">
        <v>762.74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9"/>
      <c r="BD50" s="10">
        <f t="shared" si="0"/>
        <v>3032.24</v>
      </c>
    </row>
    <row r="51" spans="1:56">
      <c r="A51" s="1" t="s">
        <v>138</v>
      </c>
      <c r="B51" s="1" t="s">
        <v>139</v>
      </c>
      <c r="C51" s="43" t="s">
        <v>72</v>
      </c>
      <c r="D51" s="1" t="s">
        <v>107</v>
      </c>
      <c r="E51" s="1" t="s">
        <v>100</v>
      </c>
      <c r="F51" s="1" t="s">
        <v>101</v>
      </c>
      <c r="G51" s="7">
        <v>973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7">
        <v>268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7">
        <v>6000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7">
        <v>6000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9"/>
      <c r="BD51" s="10">
        <f t="shared" si="0"/>
        <v>13241</v>
      </c>
    </row>
    <row r="52" spans="1:56">
      <c r="A52" s="1" t="s">
        <v>138</v>
      </c>
      <c r="B52" s="1" t="s">
        <v>139</v>
      </c>
      <c r="C52" s="43" t="s">
        <v>74</v>
      </c>
      <c r="D52" s="1" t="s">
        <v>109</v>
      </c>
      <c r="E52" s="1" t="s">
        <v>100</v>
      </c>
      <c r="F52" s="1" t="s">
        <v>101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7">
        <v>26000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7">
        <v>26000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9"/>
      <c r="BD52" s="10">
        <f t="shared" si="0"/>
        <v>52000</v>
      </c>
    </row>
    <row r="53" spans="1:56">
      <c r="A53" s="1" t="s">
        <v>140</v>
      </c>
      <c r="B53" s="1" t="s">
        <v>141</v>
      </c>
      <c r="C53" s="43" t="s">
        <v>71</v>
      </c>
      <c r="D53" s="1" t="s">
        <v>104</v>
      </c>
      <c r="E53" s="1" t="s">
        <v>100</v>
      </c>
      <c r="F53" s="1" t="s">
        <v>101</v>
      </c>
      <c r="G53" s="7">
        <v>398299.19</v>
      </c>
      <c r="H53" s="7">
        <v>7200</v>
      </c>
      <c r="I53" s="7">
        <v>7200</v>
      </c>
      <c r="J53" s="7">
        <v>7200</v>
      </c>
      <c r="K53" s="7">
        <v>7200</v>
      </c>
      <c r="L53" s="7">
        <v>7200</v>
      </c>
      <c r="M53" s="7">
        <v>7200</v>
      </c>
      <c r="N53" s="7">
        <v>7200</v>
      </c>
      <c r="O53" s="7">
        <v>39984.559999999998</v>
      </c>
      <c r="P53" s="7">
        <v>10800</v>
      </c>
      <c r="Q53" s="7">
        <v>10800</v>
      </c>
      <c r="R53" s="7">
        <v>10800</v>
      </c>
      <c r="S53" s="7">
        <v>10800</v>
      </c>
      <c r="T53" s="7">
        <v>10800</v>
      </c>
      <c r="U53" s="7">
        <v>10800</v>
      </c>
      <c r="V53" s="7">
        <v>10800</v>
      </c>
      <c r="W53" s="7">
        <v>10800</v>
      </c>
      <c r="X53" s="7">
        <v>10800</v>
      </c>
      <c r="Y53" s="7">
        <v>10800</v>
      </c>
      <c r="Z53" s="7">
        <v>10800</v>
      </c>
      <c r="AA53" s="7">
        <v>10800</v>
      </c>
      <c r="AB53" s="7">
        <v>10800</v>
      </c>
      <c r="AC53" s="7">
        <v>10800</v>
      </c>
      <c r="AD53" s="7">
        <v>10800</v>
      </c>
      <c r="AE53" s="7">
        <v>10800</v>
      </c>
      <c r="AF53" s="7">
        <v>10800</v>
      </c>
      <c r="AG53" s="7">
        <v>7200</v>
      </c>
      <c r="AH53" s="7">
        <v>7200</v>
      </c>
      <c r="AI53" s="7">
        <v>7200</v>
      </c>
      <c r="AJ53" s="7">
        <v>7200</v>
      </c>
      <c r="AK53" s="7">
        <v>7200</v>
      </c>
      <c r="AL53" s="7">
        <v>7200</v>
      </c>
      <c r="AM53" s="7">
        <v>7200</v>
      </c>
      <c r="AN53" s="7">
        <v>7200</v>
      </c>
      <c r="AO53" s="7">
        <v>3600</v>
      </c>
      <c r="AP53" s="7">
        <v>3600</v>
      </c>
      <c r="AQ53" s="7">
        <v>3600</v>
      </c>
      <c r="AR53" s="7">
        <v>3600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9"/>
      <c r="BD53" s="10">
        <f t="shared" si="0"/>
        <v>744283.75</v>
      </c>
    </row>
    <row r="54" spans="1:56">
      <c r="A54" s="1" t="s">
        <v>140</v>
      </c>
      <c r="B54" s="1" t="s">
        <v>141</v>
      </c>
      <c r="C54" s="43" t="s">
        <v>73</v>
      </c>
      <c r="D54" s="1" t="s">
        <v>105</v>
      </c>
      <c r="E54" s="1" t="s">
        <v>100</v>
      </c>
      <c r="F54" s="1" t="s">
        <v>101</v>
      </c>
      <c r="G54" s="7">
        <v>2594.61</v>
      </c>
      <c r="H54" s="7">
        <v>600</v>
      </c>
      <c r="I54" s="7">
        <v>600</v>
      </c>
      <c r="J54" s="7">
        <v>600</v>
      </c>
      <c r="K54" s="7">
        <v>600</v>
      </c>
      <c r="L54" s="7">
        <v>600</v>
      </c>
      <c r="M54" s="7">
        <v>600</v>
      </c>
      <c r="N54" s="7">
        <v>540</v>
      </c>
      <c r="O54" s="7">
        <v>2386.52</v>
      </c>
      <c r="P54" s="7">
        <v>122020</v>
      </c>
      <c r="Q54" s="7">
        <v>1960</v>
      </c>
      <c r="R54" s="7">
        <v>1900</v>
      </c>
      <c r="S54" s="7">
        <v>1900</v>
      </c>
      <c r="T54" s="7">
        <v>1900</v>
      </c>
      <c r="U54" s="7">
        <v>1900</v>
      </c>
      <c r="V54" s="7">
        <v>1900</v>
      </c>
      <c r="W54" s="7">
        <v>1900</v>
      </c>
      <c r="X54" s="7">
        <v>1900</v>
      </c>
      <c r="Y54" s="7">
        <v>1900</v>
      </c>
      <c r="Z54" s="7">
        <v>1900</v>
      </c>
      <c r="AA54" s="7">
        <v>1840</v>
      </c>
      <c r="AB54" s="7">
        <v>1840</v>
      </c>
      <c r="AC54" s="7">
        <v>1840</v>
      </c>
      <c r="AD54" s="7">
        <v>1720</v>
      </c>
      <c r="AE54" s="7">
        <v>1720</v>
      </c>
      <c r="AF54" s="7">
        <v>1720</v>
      </c>
      <c r="AG54" s="7">
        <v>1660</v>
      </c>
      <c r="AH54" s="7">
        <v>860</v>
      </c>
      <c r="AI54" s="7">
        <v>860</v>
      </c>
      <c r="AJ54" s="7">
        <v>860</v>
      </c>
      <c r="AK54" s="7">
        <v>860</v>
      </c>
      <c r="AL54" s="7">
        <v>860</v>
      </c>
      <c r="AM54" s="7">
        <v>860</v>
      </c>
      <c r="AN54" s="7">
        <v>860</v>
      </c>
      <c r="AO54" s="7">
        <v>830</v>
      </c>
      <c r="AP54" s="7">
        <v>830</v>
      </c>
      <c r="AQ54" s="7">
        <v>830</v>
      </c>
      <c r="AR54" s="7">
        <v>830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9"/>
      <c r="BD54" s="10">
        <f t="shared" si="0"/>
        <v>171881.13</v>
      </c>
    </row>
    <row r="55" spans="1:56">
      <c r="A55" s="1" t="s">
        <v>140</v>
      </c>
      <c r="B55" s="1" t="s">
        <v>141</v>
      </c>
      <c r="C55" s="43" t="s">
        <v>75</v>
      </c>
      <c r="D55" s="1" t="s">
        <v>106</v>
      </c>
      <c r="E55" s="1" t="s">
        <v>100</v>
      </c>
      <c r="F55" s="1" t="s">
        <v>101</v>
      </c>
      <c r="G55" s="7">
        <v>281564.08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7">
        <v>17232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9"/>
      <c r="BD55" s="10">
        <f t="shared" si="0"/>
        <v>298796.08</v>
      </c>
    </row>
    <row r="56" spans="1:56">
      <c r="A56" s="1" t="s">
        <v>140</v>
      </c>
      <c r="B56" s="1" t="s">
        <v>141</v>
      </c>
      <c r="C56" s="43" t="s">
        <v>72</v>
      </c>
      <c r="D56" s="1" t="s">
        <v>107</v>
      </c>
      <c r="E56" s="1" t="s">
        <v>100</v>
      </c>
      <c r="F56" s="1" t="s">
        <v>101</v>
      </c>
      <c r="G56" s="7">
        <v>293572.83</v>
      </c>
      <c r="H56" s="7">
        <v>2613</v>
      </c>
      <c r="I56" s="7">
        <v>2866</v>
      </c>
      <c r="J56" s="7">
        <v>2866</v>
      </c>
      <c r="K56" s="7">
        <v>2866</v>
      </c>
      <c r="L56" s="7">
        <v>2866</v>
      </c>
      <c r="M56" s="7">
        <v>2866</v>
      </c>
      <c r="N56" s="7">
        <v>2866</v>
      </c>
      <c r="O56" s="7">
        <v>11217.76</v>
      </c>
      <c r="P56" s="7">
        <v>2866</v>
      </c>
      <c r="Q56" s="7">
        <v>2866</v>
      </c>
      <c r="R56" s="7">
        <v>2866</v>
      </c>
      <c r="S56" s="7">
        <v>2866</v>
      </c>
      <c r="T56" s="7">
        <v>2186</v>
      </c>
      <c r="U56" s="7">
        <v>2186</v>
      </c>
      <c r="V56" s="7">
        <v>2186</v>
      </c>
      <c r="W56" s="7">
        <v>2986</v>
      </c>
      <c r="X56" s="7">
        <v>2986</v>
      </c>
      <c r="Y56" s="7">
        <v>2986</v>
      </c>
      <c r="Z56" s="7">
        <v>2673</v>
      </c>
      <c r="AA56" s="7">
        <v>2673</v>
      </c>
      <c r="AB56" s="7">
        <v>2673</v>
      </c>
      <c r="AC56" s="7">
        <v>2673</v>
      </c>
      <c r="AD56" s="7">
        <v>2673</v>
      </c>
      <c r="AE56" s="7">
        <v>2673</v>
      </c>
      <c r="AF56" s="7">
        <v>2673</v>
      </c>
      <c r="AG56" s="7">
        <v>1953</v>
      </c>
      <c r="AH56" s="7">
        <v>1893</v>
      </c>
      <c r="AI56" s="7">
        <v>1893</v>
      </c>
      <c r="AJ56" s="7">
        <v>1833</v>
      </c>
      <c r="AK56" s="7">
        <v>1833</v>
      </c>
      <c r="AL56" s="7">
        <v>1833</v>
      </c>
      <c r="AM56" s="7">
        <v>1833</v>
      </c>
      <c r="AN56" s="7">
        <v>1833</v>
      </c>
      <c r="AO56" s="7">
        <v>4780</v>
      </c>
      <c r="AP56" s="7">
        <v>4780</v>
      </c>
      <c r="AQ56" s="7">
        <v>4780</v>
      </c>
      <c r="AR56" s="7">
        <v>4780</v>
      </c>
      <c r="AS56" s="7">
        <v>4000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9"/>
      <c r="BD56" s="10">
        <f t="shared" si="0"/>
        <v>408314.59</v>
      </c>
    </row>
    <row r="57" spans="1:56">
      <c r="A57" s="1" t="s">
        <v>140</v>
      </c>
      <c r="B57" s="1" t="s">
        <v>141</v>
      </c>
      <c r="C57" s="43" t="s">
        <v>70</v>
      </c>
      <c r="D57" s="1" t="s">
        <v>108</v>
      </c>
      <c r="E57" s="1" t="s">
        <v>100</v>
      </c>
      <c r="F57" s="1" t="s">
        <v>101</v>
      </c>
      <c r="G57" s="7">
        <v>4114.26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7">
        <v>4114.8500000000004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9"/>
      <c r="BD57" s="10">
        <f t="shared" si="0"/>
        <v>8229.11</v>
      </c>
    </row>
    <row r="58" spans="1:56">
      <c r="A58" s="1" t="s">
        <v>140</v>
      </c>
      <c r="B58" s="1" t="s">
        <v>141</v>
      </c>
      <c r="C58" s="43" t="s">
        <v>74</v>
      </c>
      <c r="D58" s="1" t="s">
        <v>109</v>
      </c>
      <c r="E58" s="1" t="s">
        <v>100</v>
      </c>
      <c r="F58" s="1" t="s">
        <v>101</v>
      </c>
      <c r="G58" s="8">
        <v>0</v>
      </c>
      <c r="H58" s="7">
        <v>8100</v>
      </c>
      <c r="I58" s="7">
        <v>1600</v>
      </c>
      <c r="J58" s="7">
        <v>1600</v>
      </c>
      <c r="K58" s="7">
        <v>1600</v>
      </c>
      <c r="L58" s="7">
        <v>1600</v>
      </c>
      <c r="M58" s="7">
        <v>13855</v>
      </c>
      <c r="N58" s="7">
        <v>13855</v>
      </c>
      <c r="O58" s="7">
        <v>-29955</v>
      </c>
      <c r="P58" s="7">
        <v>12255</v>
      </c>
      <c r="Q58" s="7">
        <v>12255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9"/>
      <c r="BD58" s="10">
        <f t="shared" si="0"/>
        <v>36765</v>
      </c>
    </row>
    <row r="59" spans="1:56">
      <c r="A59" s="1" t="s">
        <v>142</v>
      </c>
      <c r="B59" s="1" t="s">
        <v>143</v>
      </c>
      <c r="C59" s="43" t="s">
        <v>75</v>
      </c>
      <c r="D59" s="1" t="s">
        <v>106</v>
      </c>
      <c r="E59" s="1" t="s">
        <v>100</v>
      </c>
      <c r="F59" s="1" t="s">
        <v>101</v>
      </c>
      <c r="G59" s="7">
        <v>32490.69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7">
        <v>2352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9"/>
      <c r="BD59" s="10">
        <f t="shared" si="0"/>
        <v>34842.69</v>
      </c>
    </row>
    <row r="60" spans="1:56">
      <c r="A60" s="1" t="s">
        <v>142</v>
      </c>
      <c r="B60" s="1" t="s">
        <v>143</v>
      </c>
      <c r="C60" s="43" t="s">
        <v>72</v>
      </c>
      <c r="D60" s="1" t="s">
        <v>107</v>
      </c>
      <c r="E60" s="1" t="s">
        <v>100</v>
      </c>
      <c r="F60" s="1" t="s">
        <v>101</v>
      </c>
      <c r="G60" s="7">
        <v>134381.99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9"/>
      <c r="BD60" s="10">
        <f t="shared" si="0"/>
        <v>134381.99</v>
      </c>
    </row>
    <row r="61" spans="1:56">
      <c r="A61" s="1" t="s">
        <v>142</v>
      </c>
      <c r="B61" s="1" t="s">
        <v>143</v>
      </c>
      <c r="C61" s="43" t="s">
        <v>74</v>
      </c>
      <c r="D61" s="1" t="s">
        <v>109</v>
      </c>
      <c r="E61" s="1" t="s">
        <v>100</v>
      </c>
      <c r="F61" s="1" t="s">
        <v>101</v>
      </c>
      <c r="G61" s="7">
        <v>2319371.5</v>
      </c>
      <c r="H61" s="7">
        <v>50000</v>
      </c>
      <c r="I61" s="7">
        <v>50000</v>
      </c>
      <c r="J61" s="7">
        <v>50000</v>
      </c>
      <c r="K61" s="7">
        <v>50000</v>
      </c>
      <c r="L61" s="7">
        <v>50000</v>
      </c>
      <c r="M61" s="7">
        <v>50000</v>
      </c>
      <c r="N61" s="7">
        <v>50000</v>
      </c>
      <c r="O61" s="7">
        <v>77515.520000000004</v>
      </c>
      <c r="P61" s="7">
        <v>45188.160000000003</v>
      </c>
      <c r="Q61" s="7">
        <v>46968</v>
      </c>
      <c r="R61" s="7">
        <v>45188.160000000003</v>
      </c>
      <c r="S61" s="7">
        <v>46968</v>
      </c>
      <c r="T61" s="7">
        <v>45188.160000000003</v>
      </c>
      <c r="U61" s="7">
        <v>46968</v>
      </c>
      <c r="V61" s="7">
        <v>45188.160000000003</v>
      </c>
      <c r="W61" s="7">
        <v>46968</v>
      </c>
      <c r="X61" s="7">
        <v>45188.160000000003</v>
      </c>
      <c r="Y61" s="7">
        <v>46968</v>
      </c>
      <c r="Z61" s="7">
        <v>45188.160000000003</v>
      </c>
      <c r="AA61" s="7">
        <v>46968</v>
      </c>
      <c r="AB61" s="7">
        <v>45188.160000000003</v>
      </c>
      <c r="AC61" s="7">
        <v>46968</v>
      </c>
      <c r="AD61" s="7">
        <v>45188.160000000003</v>
      </c>
      <c r="AE61" s="7">
        <v>46968</v>
      </c>
      <c r="AF61" s="7">
        <v>45188.160000000003</v>
      </c>
      <c r="AG61" s="7">
        <v>46968</v>
      </c>
      <c r="AH61" s="7">
        <v>38068.800000000003</v>
      </c>
      <c r="AI61" s="7">
        <v>39848.639999999999</v>
      </c>
      <c r="AJ61" s="7">
        <v>38068.800000000003</v>
      </c>
      <c r="AK61" s="7">
        <v>39848.639999999999</v>
      </c>
      <c r="AL61" s="7">
        <v>38068.800000000003</v>
      </c>
      <c r="AM61" s="7">
        <v>39848.639999999999</v>
      </c>
      <c r="AN61" s="7">
        <v>38068.800000000003</v>
      </c>
      <c r="AO61" s="7">
        <v>39848.639999999999</v>
      </c>
      <c r="AP61" s="7">
        <v>38068.800000000003</v>
      </c>
      <c r="AQ61" s="7">
        <v>39848.639999999999</v>
      </c>
      <c r="AR61" s="7">
        <v>38068.800000000003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9"/>
      <c r="BD61" s="10">
        <f t="shared" si="0"/>
        <v>4003948.4600000009</v>
      </c>
    </row>
    <row r="62" spans="1:56">
      <c r="A62" s="1" t="s">
        <v>144</v>
      </c>
      <c r="B62" s="1" t="s">
        <v>145</v>
      </c>
      <c r="C62" s="43" t="s">
        <v>71</v>
      </c>
      <c r="D62" s="1" t="s">
        <v>104</v>
      </c>
      <c r="E62" s="1" t="s">
        <v>100</v>
      </c>
      <c r="F62" s="1" t="s">
        <v>101</v>
      </c>
      <c r="G62" s="7">
        <v>6323.81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9"/>
      <c r="BD62" s="10">
        <f t="shared" si="0"/>
        <v>6323.81</v>
      </c>
    </row>
    <row r="63" spans="1:56">
      <c r="A63" s="1" t="s">
        <v>144</v>
      </c>
      <c r="B63" s="1" t="s">
        <v>145</v>
      </c>
      <c r="C63" s="43" t="s">
        <v>73</v>
      </c>
      <c r="D63" s="1" t="s">
        <v>105</v>
      </c>
      <c r="E63" s="1" t="s">
        <v>100</v>
      </c>
      <c r="F63" s="1" t="s">
        <v>101</v>
      </c>
      <c r="G63" s="7">
        <v>4.8</v>
      </c>
      <c r="H63" s="7">
        <v>600</v>
      </c>
      <c r="I63" s="7">
        <v>600</v>
      </c>
      <c r="J63" s="7">
        <v>600</v>
      </c>
      <c r="K63" s="7">
        <v>600</v>
      </c>
      <c r="L63" s="7">
        <v>600</v>
      </c>
      <c r="M63" s="7">
        <v>600</v>
      </c>
      <c r="N63" s="7">
        <v>600</v>
      </c>
      <c r="O63" s="7">
        <v>-4200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9"/>
      <c r="BD63" s="10">
        <f t="shared" si="0"/>
        <v>4.8000000000001819</v>
      </c>
    </row>
    <row r="64" spans="1:56">
      <c r="A64" s="1" t="s">
        <v>144</v>
      </c>
      <c r="B64" s="1" t="s">
        <v>145</v>
      </c>
      <c r="C64" s="43" t="s">
        <v>75</v>
      </c>
      <c r="D64" s="1" t="s">
        <v>106</v>
      </c>
      <c r="E64" s="1" t="s">
        <v>100</v>
      </c>
      <c r="F64" s="1" t="s">
        <v>101</v>
      </c>
      <c r="G64" s="7">
        <v>1676.46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9"/>
      <c r="BD64" s="10">
        <f t="shared" si="0"/>
        <v>1676.46</v>
      </c>
    </row>
    <row r="65" spans="1:56">
      <c r="A65" s="1" t="s">
        <v>144</v>
      </c>
      <c r="B65" s="1" t="s">
        <v>145</v>
      </c>
      <c r="C65" s="43" t="s">
        <v>72</v>
      </c>
      <c r="D65" s="1" t="s">
        <v>107</v>
      </c>
      <c r="E65" s="1" t="s">
        <v>100</v>
      </c>
      <c r="F65" s="1" t="s">
        <v>101</v>
      </c>
      <c r="G65" s="7">
        <v>125319.84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7">
        <v>1773</v>
      </c>
      <c r="P65" s="7">
        <v>600</v>
      </c>
      <c r="Q65" s="7">
        <v>600</v>
      </c>
      <c r="R65" s="7">
        <v>600</v>
      </c>
      <c r="S65" s="7">
        <v>600</v>
      </c>
      <c r="T65" s="7">
        <v>600</v>
      </c>
      <c r="U65" s="7">
        <v>600</v>
      </c>
      <c r="V65" s="7">
        <v>600</v>
      </c>
      <c r="W65" s="7">
        <v>600</v>
      </c>
      <c r="X65" s="7">
        <v>600</v>
      </c>
      <c r="Y65" s="7">
        <v>600</v>
      </c>
      <c r="Z65" s="7">
        <v>600</v>
      </c>
      <c r="AA65" s="7">
        <v>600</v>
      </c>
      <c r="AB65" s="7">
        <v>600</v>
      </c>
      <c r="AC65" s="7">
        <v>600</v>
      </c>
      <c r="AD65" s="7">
        <v>600</v>
      </c>
      <c r="AE65" s="7">
        <v>600</v>
      </c>
      <c r="AF65" s="7">
        <v>600</v>
      </c>
      <c r="AG65" s="7">
        <v>600</v>
      </c>
      <c r="AH65" s="7">
        <v>600</v>
      </c>
      <c r="AI65" s="7">
        <v>600</v>
      </c>
      <c r="AJ65" s="7">
        <v>600</v>
      </c>
      <c r="AK65" s="7">
        <v>600</v>
      </c>
      <c r="AL65" s="7">
        <v>600</v>
      </c>
      <c r="AM65" s="7">
        <v>600</v>
      </c>
      <c r="AN65" s="7">
        <v>600</v>
      </c>
      <c r="AO65" s="7">
        <v>600</v>
      </c>
      <c r="AP65" s="7">
        <v>600</v>
      </c>
      <c r="AQ65" s="7">
        <v>600</v>
      </c>
      <c r="AR65" s="7">
        <v>600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9"/>
      <c r="BD65" s="10">
        <f t="shared" si="0"/>
        <v>144492.84</v>
      </c>
    </row>
    <row r="66" spans="1:56">
      <c r="A66" s="1" t="s">
        <v>146</v>
      </c>
      <c r="B66" s="1" t="s">
        <v>147</v>
      </c>
      <c r="C66" s="43" t="s">
        <v>71</v>
      </c>
      <c r="D66" s="1" t="s">
        <v>104</v>
      </c>
      <c r="E66" s="1" t="s">
        <v>100</v>
      </c>
      <c r="F66" s="1" t="s">
        <v>101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7">
        <v>24000</v>
      </c>
      <c r="AR66" s="7">
        <v>24000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9"/>
      <c r="BD66" s="10">
        <f t="shared" ref="BD66:BD129" si="1">SUM(G66:BB66)</f>
        <v>48000</v>
      </c>
    </row>
    <row r="67" spans="1:56">
      <c r="A67" s="1" t="s">
        <v>146</v>
      </c>
      <c r="B67" s="1" t="s">
        <v>147</v>
      </c>
      <c r="C67" s="43" t="s">
        <v>72</v>
      </c>
      <c r="D67" s="1" t="s">
        <v>107</v>
      </c>
      <c r="E67" s="1" t="s">
        <v>100</v>
      </c>
      <c r="F67" s="1" t="s">
        <v>101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7">
        <v>1500</v>
      </c>
      <c r="AH67" s="7">
        <v>1500</v>
      </c>
      <c r="AI67" s="7">
        <v>1500</v>
      </c>
      <c r="AJ67" s="7">
        <v>1500</v>
      </c>
      <c r="AK67" s="7">
        <v>1500</v>
      </c>
      <c r="AL67" s="7">
        <v>1500</v>
      </c>
      <c r="AM67" s="7">
        <v>1500</v>
      </c>
      <c r="AN67" s="7">
        <v>1500</v>
      </c>
      <c r="AO67" s="7">
        <v>1500</v>
      </c>
      <c r="AP67" s="7">
        <v>1500</v>
      </c>
      <c r="AQ67" s="7">
        <v>1500</v>
      </c>
      <c r="AR67" s="7">
        <v>1500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9"/>
      <c r="BD67" s="10">
        <f t="shared" si="1"/>
        <v>18000</v>
      </c>
    </row>
    <row r="68" spans="1:56">
      <c r="A68" s="1" t="s">
        <v>148</v>
      </c>
      <c r="B68" s="1" t="s">
        <v>98</v>
      </c>
      <c r="C68" s="43" t="s">
        <v>76</v>
      </c>
      <c r="D68" s="1" t="s">
        <v>99</v>
      </c>
      <c r="E68" s="1" t="s">
        <v>100</v>
      </c>
      <c r="F68" s="1" t="s">
        <v>101</v>
      </c>
      <c r="G68" s="7">
        <v>759625.69</v>
      </c>
      <c r="H68" s="7">
        <v>16288.4</v>
      </c>
      <c r="I68" s="7">
        <v>16726.5</v>
      </c>
      <c r="J68" s="7">
        <v>17737.5</v>
      </c>
      <c r="K68" s="7">
        <v>17165</v>
      </c>
      <c r="L68" s="7">
        <v>17165</v>
      </c>
      <c r="M68" s="7">
        <v>14627.55</v>
      </c>
      <c r="N68" s="7">
        <v>14290.55</v>
      </c>
      <c r="O68" s="7">
        <v>-19534.490000000002</v>
      </c>
      <c r="P68" s="7">
        <v>12092.75</v>
      </c>
      <c r="Q68" s="7">
        <v>12061.35</v>
      </c>
      <c r="R68" s="7">
        <v>11747.35</v>
      </c>
      <c r="S68" s="7">
        <v>10032.85</v>
      </c>
      <c r="T68" s="7">
        <v>9852.85</v>
      </c>
      <c r="U68" s="7">
        <v>9852.85</v>
      </c>
      <c r="V68" s="7">
        <v>9821.4500000000007</v>
      </c>
      <c r="W68" s="7">
        <v>9507.4500000000007</v>
      </c>
      <c r="X68" s="7">
        <v>9476.0499999999993</v>
      </c>
      <c r="Y68" s="7">
        <v>9476.0499999999993</v>
      </c>
      <c r="Z68" s="7">
        <v>9162.0499999999993</v>
      </c>
      <c r="AA68" s="7">
        <v>8848.0499999999993</v>
      </c>
      <c r="AB68" s="7">
        <v>7460.05</v>
      </c>
      <c r="AC68" s="7">
        <v>6786.05</v>
      </c>
      <c r="AD68" s="7">
        <v>6763.05</v>
      </c>
      <c r="AE68" s="7">
        <v>6583.05</v>
      </c>
      <c r="AF68" s="7">
        <v>6144.55</v>
      </c>
      <c r="AG68" s="7">
        <v>5752.05</v>
      </c>
      <c r="AH68" s="7">
        <v>5438.05</v>
      </c>
      <c r="AI68" s="7">
        <v>4652.2</v>
      </c>
      <c r="AJ68" s="7">
        <v>4356.5</v>
      </c>
      <c r="AK68" s="7">
        <v>3537</v>
      </c>
      <c r="AL68" s="7">
        <v>1997.5</v>
      </c>
      <c r="AM68" s="7">
        <v>1619.1</v>
      </c>
      <c r="AN68" s="7">
        <v>1619.1</v>
      </c>
      <c r="AO68" s="7">
        <v>1305.0999999999999</v>
      </c>
      <c r="AP68" s="7">
        <v>1305.0999999999999</v>
      </c>
      <c r="AQ68" s="7">
        <v>1305.0999999999999</v>
      </c>
      <c r="AR68" s="7">
        <v>1305.0999999999999</v>
      </c>
      <c r="AS68" s="7">
        <v>1305.0999999999999</v>
      </c>
      <c r="AT68" s="7">
        <v>1305.0999999999999</v>
      </c>
      <c r="AU68" s="7">
        <v>206.1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9"/>
      <c r="BD68" s="10">
        <f t="shared" si="1"/>
        <v>1046767.7500000001</v>
      </c>
    </row>
    <row r="69" spans="1:56">
      <c r="A69" s="1" t="s">
        <v>149</v>
      </c>
      <c r="B69" s="1" t="s">
        <v>111</v>
      </c>
      <c r="C69" s="43" t="s">
        <v>71</v>
      </c>
      <c r="D69" s="1" t="s">
        <v>104</v>
      </c>
      <c r="E69" s="1" t="s">
        <v>100</v>
      </c>
      <c r="F69" s="1" t="s">
        <v>101</v>
      </c>
      <c r="G69" s="7">
        <v>267002.03999999998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7">
        <v>21257.67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9"/>
      <c r="BD69" s="10">
        <f t="shared" si="1"/>
        <v>288259.70999999996</v>
      </c>
    </row>
    <row r="70" spans="1:56">
      <c r="A70" s="1" t="s">
        <v>149</v>
      </c>
      <c r="B70" s="1" t="s">
        <v>111</v>
      </c>
      <c r="C70" s="43" t="s">
        <v>70</v>
      </c>
      <c r="D70" s="1" t="s">
        <v>108</v>
      </c>
      <c r="E70" s="1" t="s">
        <v>100</v>
      </c>
      <c r="F70" s="1" t="s">
        <v>101</v>
      </c>
      <c r="G70" s="7">
        <v>9471592.3300000001</v>
      </c>
      <c r="H70" s="7">
        <v>201805</v>
      </c>
      <c r="I70" s="7">
        <v>207175</v>
      </c>
      <c r="J70" s="7">
        <v>222125</v>
      </c>
      <c r="K70" s="7">
        <v>219415</v>
      </c>
      <c r="L70" s="7">
        <v>219415</v>
      </c>
      <c r="M70" s="7">
        <v>190835</v>
      </c>
      <c r="N70" s="7">
        <v>184685</v>
      </c>
      <c r="O70" s="7">
        <v>-95274.26</v>
      </c>
      <c r="P70" s="7">
        <v>190395</v>
      </c>
      <c r="Q70" s="7">
        <v>190395</v>
      </c>
      <c r="R70" s="7">
        <v>190395</v>
      </c>
      <c r="S70" s="7">
        <v>179395</v>
      </c>
      <c r="T70" s="7">
        <v>173370</v>
      </c>
      <c r="U70" s="7">
        <v>173370</v>
      </c>
      <c r="V70" s="7">
        <v>173370</v>
      </c>
      <c r="W70" s="7">
        <v>173370</v>
      </c>
      <c r="X70" s="7">
        <v>173370</v>
      </c>
      <c r="Y70" s="7">
        <v>173370</v>
      </c>
      <c r="Z70" s="7">
        <v>173370</v>
      </c>
      <c r="AA70" s="7">
        <v>173370</v>
      </c>
      <c r="AB70" s="7">
        <v>161070</v>
      </c>
      <c r="AC70" s="7">
        <v>149560</v>
      </c>
      <c r="AD70" s="7">
        <v>146850</v>
      </c>
      <c r="AE70" s="7">
        <v>142450</v>
      </c>
      <c r="AF70" s="7">
        <v>130150</v>
      </c>
      <c r="AG70" s="7">
        <v>130150</v>
      </c>
      <c r="AH70" s="7">
        <v>130150</v>
      </c>
      <c r="AI70" s="7">
        <v>105370</v>
      </c>
      <c r="AJ70" s="7">
        <v>82125</v>
      </c>
      <c r="AK70" s="7">
        <v>73900</v>
      </c>
      <c r="AL70" s="7">
        <v>44705</v>
      </c>
      <c r="AM70" s="7">
        <v>19585</v>
      </c>
      <c r="AN70" s="7">
        <v>19585</v>
      </c>
      <c r="AO70" s="7">
        <v>19585</v>
      </c>
      <c r="AP70" s="7">
        <v>19585</v>
      </c>
      <c r="AQ70" s="7">
        <v>19585</v>
      </c>
      <c r="AR70" s="7">
        <v>19585</v>
      </c>
      <c r="AS70" s="7">
        <v>19585</v>
      </c>
      <c r="AT70" s="7">
        <v>19585</v>
      </c>
      <c r="AU70" s="7">
        <v>19585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9"/>
      <c r="BD70" s="10">
        <f t="shared" si="1"/>
        <v>14432058.07</v>
      </c>
    </row>
    <row r="71" spans="1:56">
      <c r="A71" s="1" t="s">
        <v>149</v>
      </c>
      <c r="B71" s="1" t="s">
        <v>111</v>
      </c>
      <c r="C71" s="43" t="s">
        <v>76</v>
      </c>
      <c r="D71" s="1" t="s">
        <v>99</v>
      </c>
      <c r="E71" s="1" t="s">
        <v>100</v>
      </c>
      <c r="F71" s="1" t="s">
        <v>101</v>
      </c>
      <c r="G71" s="7">
        <v>541.29999999999995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9"/>
      <c r="BD71" s="10">
        <f t="shared" si="1"/>
        <v>541.29999999999995</v>
      </c>
    </row>
    <row r="72" spans="1:56">
      <c r="A72" s="1" t="s">
        <v>150</v>
      </c>
      <c r="B72" s="1" t="s">
        <v>127</v>
      </c>
      <c r="C72" s="43" t="s">
        <v>72</v>
      </c>
      <c r="D72" s="1" t="s">
        <v>107</v>
      </c>
      <c r="E72" s="1" t="s">
        <v>100</v>
      </c>
      <c r="F72" s="1" t="s">
        <v>101</v>
      </c>
      <c r="G72" s="7">
        <v>90.1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9"/>
      <c r="BD72" s="10">
        <f t="shared" si="1"/>
        <v>90.1</v>
      </c>
    </row>
    <row r="73" spans="1:56">
      <c r="A73" s="1" t="s">
        <v>151</v>
      </c>
      <c r="B73" s="1" t="s">
        <v>152</v>
      </c>
      <c r="C73" s="43" t="s">
        <v>70</v>
      </c>
      <c r="D73" s="1" t="s">
        <v>108</v>
      </c>
      <c r="E73" s="1" t="s">
        <v>100</v>
      </c>
      <c r="F73" s="1" t="s">
        <v>101</v>
      </c>
      <c r="G73" s="7">
        <v>56100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9"/>
      <c r="BD73" s="10">
        <f t="shared" si="1"/>
        <v>56100</v>
      </c>
    </row>
    <row r="74" spans="1:56">
      <c r="A74" s="1" t="s">
        <v>153</v>
      </c>
      <c r="B74" s="1" t="s">
        <v>154</v>
      </c>
      <c r="C74" s="43" t="s">
        <v>70</v>
      </c>
      <c r="D74" s="1" t="s">
        <v>108</v>
      </c>
      <c r="E74" s="1" t="s">
        <v>100</v>
      </c>
      <c r="F74" s="1" t="s">
        <v>101</v>
      </c>
      <c r="G74" s="7">
        <v>98469.75</v>
      </c>
      <c r="H74" s="7">
        <v>1650</v>
      </c>
      <c r="I74" s="7">
        <v>1650</v>
      </c>
      <c r="J74" s="7">
        <v>1650</v>
      </c>
      <c r="K74" s="7">
        <v>1650</v>
      </c>
      <c r="L74" s="7">
        <v>1650</v>
      </c>
      <c r="M74" s="7">
        <v>1650</v>
      </c>
      <c r="N74" s="7">
        <v>1650</v>
      </c>
      <c r="O74" s="7">
        <v>-9393</v>
      </c>
      <c r="P74" s="7">
        <v>1650</v>
      </c>
      <c r="Q74" s="7">
        <v>1650</v>
      </c>
      <c r="R74" s="7">
        <v>1650</v>
      </c>
      <c r="S74" s="7">
        <v>1650</v>
      </c>
      <c r="T74" s="7">
        <v>1650</v>
      </c>
      <c r="U74" s="7">
        <v>1650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9"/>
      <c r="BD74" s="10">
        <f t="shared" si="1"/>
        <v>110526.75</v>
      </c>
    </row>
    <row r="75" spans="1:56">
      <c r="A75" s="1" t="s">
        <v>153</v>
      </c>
      <c r="B75" s="1" t="s">
        <v>154</v>
      </c>
      <c r="C75" s="43" t="s">
        <v>74</v>
      </c>
      <c r="D75" s="1" t="s">
        <v>109</v>
      </c>
      <c r="E75" s="1" t="s">
        <v>100</v>
      </c>
      <c r="F75" s="1" t="s">
        <v>101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7">
        <v>2000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9"/>
      <c r="BD75" s="10">
        <f t="shared" si="1"/>
        <v>2000</v>
      </c>
    </row>
    <row r="76" spans="1:56">
      <c r="A76" s="1" t="s">
        <v>155</v>
      </c>
      <c r="B76" s="1" t="s">
        <v>156</v>
      </c>
      <c r="C76" s="43" t="s">
        <v>70</v>
      </c>
      <c r="D76" s="1" t="s">
        <v>108</v>
      </c>
      <c r="E76" s="1" t="s">
        <v>100</v>
      </c>
      <c r="F76" s="1" t="s">
        <v>101</v>
      </c>
      <c r="G76" s="7">
        <v>304816.81</v>
      </c>
      <c r="H76" s="7">
        <v>37000</v>
      </c>
      <c r="I76" s="7">
        <v>37000</v>
      </c>
      <c r="J76" s="7">
        <v>37000</v>
      </c>
      <c r="K76" s="7">
        <v>37000</v>
      </c>
      <c r="L76" s="7">
        <v>37000</v>
      </c>
      <c r="M76" s="7">
        <v>37000</v>
      </c>
      <c r="N76" s="7">
        <v>37000</v>
      </c>
      <c r="O76" s="7">
        <v>13850.94</v>
      </c>
      <c r="P76" s="7">
        <v>45900</v>
      </c>
      <c r="Q76" s="7">
        <v>45900</v>
      </c>
      <c r="R76" s="7">
        <v>45900</v>
      </c>
      <c r="S76" s="7">
        <v>7650</v>
      </c>
      <c r="T76" s="7">
        <v>7650</v>
      </c>
      <c r="U76" s="7">
        <v>7650</v>
      </c>
      <c r="V76" s="7">
        <v>7650</v>
      </c>
      <c r="W76" s="7">
        <v>7650</v>
      </c>
      <c r="X76" s="7">
        <v>7650</v>
      </c>
      <c r="Y76" s="7">
        <v>7650</v>
      </c>
      <c r="Z76" s="7">
        <v>7650</v>
      </c>
      <c r="AA76" s="7">
        <v>7650</v>
      </c>
      <c r="AB76" s="7">
        <v>7650</v>
      </c>
      <c r="AC76" s="7">
        <v>7650</v>
      </c>
      <c r="AD76" s="7">
        <v>7650</v>
      </c>
      <c r="AE76" s="7">
        <v>7650</v>
      </c>
      <c r="AF76" s="7">
        <v>7650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9"/>
      <c r="BD76" s="10">
        <f t="shared" si="1"/>
        <v>822467.75</v>
      </c>
    </row>
    <row r="77" spans="1:56">
      <c r="A77" s="1" t="s">
        <v>157</v>
      </c>
      <c r="B77" s="1" t="s">
        <v>158</v>
      </c>
      <c r="C77" s="43" t="s">
        <v>70</v>
      </c>
      <c r="D77" s="1" t="s">
        <v>108</v>
      </c>
      <c r="E77" s="1" t="s">
        <v>100</v>
      </c>
      <c r="F77" s="1" t="s">
        <v>101</v>
      </c>
      <c r="G77" s="7">
        <v>266625</v>
      </c>
      <c r="H77" s="7">
        <v>10800</v>
      </c>
      <c r="I77" s="7">
        <v>10800</v>
      </c>
      <c r="J77" s="7">
        <v>10800</v>
      </c>
      <c r="K77" s="7">
        <v>10800</v>
      </c>
      <c r="L77" s="7">
        <v>10800</v>
      </c>
      <c r="M77" s="7">
        <v>8100</v>
      </c>
      <c r="N77" s="7">
        <v>8100</v>
      </c>
      <c r="O77" s="7">
        <v>15862.5</v>
      </c>
      <c r="P77" s="7">
        <v>10800</v>
      </c>
      <c r="Q77" s="7">
        <v>10800</v>
      </c>
      <c r="R77" s="7">
        <v>10800</v>
      </c>
      <c r="S77" s="7">
        <v>10800</v>
      </c>
      <c r="T77" s="7">
        <v>10800</v>
      </c>
      <c r="U77" s="7">
        <v>10800</v>
      </c>
      <c r="V77" s="7">
        <v>10800</v>
      </c>
      <c r="W77" s="7">
        <v>8100</v>
      </c>
      <c r="X77" s="7">
        <v>8100</v>
      </c>
      <c r="Y77" s="7">
        <v>8100</v>
      </c>
      <c r="Z77" s="7">
        <v>8100</v>
      </c>
      <c r="AA77" s="7">
        <v>8100</v>
      </c>
      <c r="AB77" s="7">
        <v>8100</v>
      </c>
      <c r="AC77" s="7">
        <v>8100</v>
      </c>
      <c r="AD77" s="7">
        <v>8100</v>
      </c>
      <c r="AE77" s="7">
        <v>8100</v>
      </c>
      <c r="AF77" s="7">
        <v>8100</v>
      </c>
      <c r="AG77" s="7">
        <v>8100</v>
      </c>
      <c r="AH77" s="7">
        <v>8100</v>
      </c>
      <c r="AI77" s="7">
        <v>8100</v>
      </c>
      <c r="AJ77" s="7">
        <v>5400</v>
      </c>
      <c r="AK77" s="7">
        <v>5400</v>
      </c>
      <c r="AL77" s="7">
        <v>5400</v>
      </c>
      <c r="AM77" s="7">
        <v>5400</v>
      </c>
      <c r="AN77" s="7">
        <v>5400</v>
      </c>
      <c r="AO77" s="7">
        <v>5400</v>
      </c>
      <c r="AP77" s="7">
        <v>5400</v>
      </c>
      <c r="AQ77" s="7">
        <v>5400</v>
      </c>
      <c r="AR77" s="7">
        <v>5400</v>
      </c>
      <c r="AS77" s="7">
        <v>5400</v>
      </c>
      <c r="AT77" s="7">
        <v>5400</v>
      </c>
      <c r="AU77" s="7">
        <v>5400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9"/>
      <c r="BD77" s="10">
        <f t="shared" si="1"/>
        <v>598387.5</v>
      </c>
    </row>
    <row r="78" spans="1:56">
      <c r="A78" s="1" t="s">
        <v>159</v>
      </c>
      <c r="B78" s="1" t="s">
        <v>160</v>
      </c>
      <c r="C78" s="43" t="s">
        <v>70</v>
      </c>
      <c r="D78" s="1" t="s">
        <v>108</v>
      </c>
      <c r="E78" s="1" t="s">
        <v>100</v>
      </c>
      <c r="F78" s="1" t="s">
        <v>101</v>
      </c>
      <c r="G78" s="7">
        <v>447441.09</v>
      </c>
      <c r="H78" s="7">
        <v>4125</v>
      </c>
      <c r="I78" s="7">
        <v>4125</v>
      </c>
      <c r="J78" s="7">
        <v>4125</v>
      </c>
      <c r="K78" s="8">
        <v>0</v>
      </c>
      <c r="L78" s="8">
        <v>0</v>
      </c>
      <c r="M78" s="8">
        <v>0</v>
      </c>
      <c r="N78" s="8">
        <v>0</v>
      </c>
      <c r="O78" s="7">
        <v>3512.09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9"/>
      <c r="BD78" s="10">
        <f t="shared" si="1"/>
        <v>463328.18000000005</v>
      </c>
    </row>
    <row r="79" spans="1:56">
      <c r="A79" s="1" t="s">
        <v>161</v>
      </c>
      <c r="B79" s="1" t="s">
        <v>162</v>
      </c>
      <c r="C79" s="43" t="s">
        <v>71</v>
      </c>
      <c r="D79" s="1" t="s">
        <v>104</v>
      </c>
      <c r="E79" s="1" t="s">
        <v>100</v>
      </c>
      <c r="F79" s="1" t="s">
        <v>101</v>
      </c>
      <c r="G79" s="7">
        <v>5934.7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7">
        <v>3552.75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9"/>
      <c r="BD79" s="10">
        <f t="shared" si="1"/>
        <v>9487.4500000000007</v>
      </c>
    </row>
    <row r="80" spans="1:56">
      <c r="A80" s="1" t="s">
        <v>161</v>
      </c>
      <c r="B80" s="1" t="s">
        <v>162</v>
      </c>
      <c r="C80" s="43" t="s">
        <v>73</v>
      </c>
      <c r="D80" s="1" t="s">
        <v>105</v>
      </c>
      <c r="E80" s="1" t="s">
        <v>100</v>
      </c>
      <c r="F80" s="1" t="s">
        <v>101</v>
      </c>
      <c r="G80" s="7">
        <v>274560.19</v>
      </c>
      <c r="H80" s="7">
        <v>3000</v>
      </c>
      <c r="I80" s="7">
        <v>3000</v>
      </c>
      <c r="J80" s="7">
        <v>3000</v>
      </c>
      <c r="K80" s="7">
        <v>3000</v>
      </c>
      <c r="L80" s="7">
        <v>3000</v>
      </c>
      <c r="M80" s="7">
        <v>-105713</v>
      </c>
      <c r="N80" s="7">
        <v>3000</v>
      </c>
      <c r="O80" s="7">
        <v>3713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9"/>
      <c r="BD80" s="10">
        <f t="shared" si="1"/>
        <v>190560.19</v>
      </c>
    </row>
    <row r="81" spans="1:56">
      <c r="A81" s="1" t="s">
        <v>161</v>
      </c>
      <c r="B81" s="1" t="s">
        <v>162</v>
      </c>
      <c r="C81" s="43" t="s">
        <v>75</v>
      </c>
      <c r="D81" s="1" t="s">
        <v>106</v>
      </c>
      <c r="E81" s="1" t="s">
        <v>100</v>
      </c>
      <c r="F81" s="1" t="s">
        <v>101</v>
      </c>
      <c r="G81" s="7">
        <v>62791.82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9"/>
      <c r="BD81" s="10">
        <f t="shared" si="1"/>
        <v>62791.82</v>
      </c>
    </row>
    <row r="82" spans="1:56">
      <c r="A82" s="1" t="s">
        <v>161</v>
      </c>
      <c r="B82" s="1" t="s">
        <v>162</v>
      </c>
      <c r="C82" s="43" t="s">
        <v>72</v>
      </c>
      <c r="D82" s="1" t="s">
        <v>107</v>
      </c>
      <c r="E82" s="1" t="s">
        <v>100</v>
      </c>
      <c r="F82" s="1" t="s">
        <v>101</v>
      </c>
      <c r="G82" s="7">
        <v>274177.75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7">
        <v>15607.47</v>
      </c>
      <c r="P82" s="7">
        <v>40000</v>
      </c>
      <c r="Q82" s="7">
        <v>3000</v>
      </c>
      <c r="R82" s="7">
        <v>3000</v>
      </c>
      <c r="S82" s="7">
        <v>-38000</v>
      </c>
      <c r="T82" s="7">
        <v>3000</v>
      </c>
      <c r="U82" s="7">
        <v>-149000</v>
      </c>
      <c r="V82" s="7">
        <v>3000</v>
      </c>
      <c r="W82" s="7">
        <v>130000</v>
      </c>
      <c r="X82" s="7">
        <v>3000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9"/>
      <c r="BD82" s="10">
        <f t="shared" si="1"/>
        <v>287785.21999999997</v>
      </c>
    </row>
    <row r="83" spans="1:56">
      <c r="A83" s="1" t="s">
        <v>161</v>
      </c>
      <c r="B83" s="1" t="s">
        <v>162</v>
      </c>
      <c r="C83" s="43" t="s">
        <v>70</v>
      </c>
      <c r="D83" s="1" t="s">
        <v>108</v>
      </c>
      <c r="E83" s="1" t="s">
        <v>100</v>
      </c>
      <c r="F83" s="1" t="s">
        <v>101</v>
      </c>
      <c r="G83" s="7">
        <v>49620.55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7">
        <v>-2728.05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9"/>
      <c r="BD83" s="10">
        <f t="shared" si="1"/>
        <v>46892.5</v>
      </c>
    </row>
    <row r="84" spans="1:56">
      <c r="A84" s="1" t="s">
        <v>161</v>
      </c>
      <c r="B84" s="1" t="s">
        <v>162</v>
      </c>
      <c r="C84" s="43" t="s">
        <v>74</v>
      </c>
      <c r="D84" s="1" t="s">
        <v>109</v>
      </c>
      <c r="E84" s="1" t="s">
        <v>100</v>
      </c>
      <c r="F84" s="1" t="s">
        <v>101</v>
      </c>
      <c r="G84" s="7">
        <v>17763.09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7">
        <v>9512.9699999999993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9"/>
      <c r="BD84" s="10">
        <f t="shared" si="1"/>
        <v>27276.059999999998</v>
      </c>
    </row>
    <row r="85" spans="1:56">
      <c r="A85" s="1" t="s">
        <v>161</v>
      </c>
      <c r="B85" s="1" t="s">
        <v>162</v>
      </c>
      <c r="C85" s="43" t="s">
        <v>76</v>
      </c>
      <c r="D85" s="1" t="s">
        <v>99</v>
      </c>
      <c r="E85" s="1" t="s">
        <v>100</v>
      </c>
      <c r="F85" s="1" t="s">
        <v>101</v>
      </c>
      <c r="G85" s="7">
        <v>192061.1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9"/>
      <c r="BD85" s="10">
        <f t="shared" si="1"/>
        <v>192061.1</v>
      </c>
    </row>
    <row r="86" spans="1:56">
      <c r="A86" s="1" t="s">
        <v>163</v>
      </c>
      <c r="B86" s="1" t="s">
        <v>164</v>
      </c>
      <c r="C86" s="43" t="s">
        <v>74</v>
      </c>
      <c r="D86" s="1" t="s">
        <v>109</v>
      </c>
      <c r="E86" s="1" t="s">
        <v>100</v>
      </c>
      <c r="F86" s="1" t="s">
        <v>101</v>
      </c>
      <c r="G86" s="7">
        <v>2143051.81</v>
      </c>
      <c r="H86" s="7">
        <v>22510</v>
      </c>
      <c r="I86" s="7">
        <v>22510</v>
      </c>
      <c r="J86" s="7">
        <v>22210</v>
      </c>
      <c r="K86" s="7">
        <v>15560</v>
      </c>
      <c r="L86" s="8">
        <v>0</v>
      </c>
      <c r="M86" s="8">
        <v>0</v>
      </c>
      <c r="N86" s="8">
        <v>0</v>
      </c>
      <c r="O86" s="7">
        <v>23484.89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9"/>
      <c r="BD86" s="10">
        <f t="shared" si="1"/>
        <v>2249326.7000000002</v>
      </c>
    </row>
    <row r="87" spans="1:56">
      <c r="A87" s="1" t="s">
        <v>165</v>
      </c>
      <c r="B87" s="1" t="s">
        <v>166</v>
      </c>
      <c r="C87" s="43" t="s">
        <v>75</v>
      </c>
      <c r="D87" s="1" t="s">
        <v>106</v>
      </c>
      <c r="E87" s="1" t="s">
        <v>100</v>
      </c>
      <c r="F87" s="1" t="s">
        <v>101</v>
      </c>
      <c r="G87" s="7">
        <v>1271618.92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9"/>
      <c r="BD87" s="10">
        <f t="shared" si="1"/>
        <v>1271618.92</v>
      </c>
    </row>
    <row r="88" spans="1:56">
      <c r="A88" s="1" t="s">
        <v>167</v>
      </c>
      <c r="B88" s="1" t="s">
        <v>168</v>
      </c>
      <c r="C88" s="43" t="s">
        <v>74</v>
      </c>
      <c r="D88" s="1" t="s">
        <v>109</v>
      </c>
      <c r="E88" s="1" t="s">
        <v>100</v>
      </c>
      <c r="F88" s="1" t="s">
        <v>101</v>
      </c>
      <c r="G88" s="7">
        <v>17752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9"/>
      <c r="BD88" s="10">
        <f t="shared" si="1"/>
        <v>17752</v>
      </c>
    </row>
    <row r="89" spans="1:56">
      <c r="A89" s="1" t="s">
        <v>169</v>
      </c>
      <c r="B89" s="1" t="s">
        <v>170</v>
      </c>
      <c r="C89" s="43" t="s">
        <v>75</v>
      </c>
      <c r="D89" s="1" t="s">
        <v>106</v>
      </c>
      <c r="E89" s="1" t="s">
        <v>100</v>
      </c>
      <c r="F89" s="1" t="s">
        <v>101</v>
      </c>
      <c r="G89" s="7">
        <v>284643.75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9"/>
      <c r="BD89" s="10">
        <f t="shared" si="1"/>
        <v>284643.75</v>
      </c>
    </row>
    <row r="90" spans="1:56">
      <c r="A90" s="1" t="s">
        <v>171</v>
      </c>
      <c r="B90" s="1" t="s">
        <v>172</v>
      </c>
      <c r="C90" s="43" t="s">
        <v>75</v>
      </c>
      <c r="D90" s="1" t="s">
        <v>106</v>
      </c>
      <c r="E90" s="1" t="s">
        <v>100</v>
      </c>
      <c r="F90" s="1" t="s">
        <v>101</v>
      </c>
      <c r="G90" s="7">
        <v>142556.56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9"/>
      <c r="BD90" s="10">
        <f t="shared" si="1"/>
        <v>142556.56</v>
      </c>
    </row>
    <row r="91" spans="1:56">
      <c r="A91" s="1" t="s">
        <v>173</v>
      </c>
      <c r="B91" s="1" t="s">
        <v>174</v>
      </c>
      <c r="C91" s="43" t="s">
        <v>74</v>
      </c>
      <c r="D91" s="1" t="s">
        <v>109</v>
      </c>
      <c r="E91" s="1" t="s">
        <v>100</v>
      </c>
      <c r="F91" s="1" t="s">
        <v>101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9"/>
      <c r="BD91" s="10">
        <f t="shared" si="1"/>
        <v>0</v>
      </c>
    </row>
    <row r="92" spans="1:56">
      <c r="A92" s="1" t="s">
        <v>175</v>
      </c>
      <c r="B92" s="1" t="s">
        <v>176</v>
      </c>
      <c r="C92" s="43" t="s">
        <v>75</v>
      </c>
      <c r="D92" s="1" t="s">
        <v>106</v>
      </c>
      <c r="E92" s="1" t="s">
        <v>100</v>
      </c>
      <c r="F92" s="1" t="s">
        <v>101</v>
      </c>
      <c r="G92" s="7">
        <v>56021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9"/>
      <c r="BD92" s="10">
        <f t="shared" si="1"/>
        <v>56021</v>
      </c>
    </row>
    <row r="93" spans="1:56">
      <c r="A93" s="1" t="s">
        <v>177</v>
      </c>
      <c r="B93" s="1" t="s">
        <v>178</v>
      </c>
      <c r="C93" s="43" t="s">
        <v>70</v>
      </c>
      <c r="D93" s="1" t="s">
        <v>108</v>
      </c>
      <c r="E93" s="1" t="s">
        <v>100</v>
      </c>
      <c r="F93" s="1" t="s">
        <v>101</v>
      </c>
      <c r="G93" s="7">
        <v>295101.92</v>
      </c>
      <c r="H93" s="7">
        <v>6812.31</v>
      </c>
      <c r="I93" s="7">
        <v>6812.31</v>
      </c>
      <c r="J93" s="7">
        <v>6812.31</v>
      </c>
      <c r="K93" s="7">
        <v>6812.31</v>
      </c>
      <c r="L93" s="7">
        <v>4732.3100000000004</v>
      </c>
      <c r="M93" s="7">
        <v>4732.3100000000004</v>
      </c>
      <c r="N93" s="7">
        <v>4732.3100000000004</v>
      </c>
      <c r="O93" s="7">
        <v>27969.98</v>
      </c>
      <c r="P93" s="7">
        <v>6000</v>
      </c>
      <c r="Q93" s="7">
        <v>3692</v>
      </c>
      <c r="R93" s="7">
        <v>3692</v>
      </c>
      <c r="S93" s="7">
        <v>3692</v>
      </c>
      <c r="T93" s="7">
        <v>3692</v>
      </c>
      <c r="U93" s="7">
        <v>3692</v>
      </c>
      <c r="V93" s="7">
        <v>3692</v>
      </c>
      <c r="W93" s="7">
        <v>3692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9"/>
      <c r="BD93" s="10">
        <f t="shared" si="1"/>
        <v>396362.06999999995</v>
      </c>
    </row>
    <row r="94" spans="1:56">
      <c r="A94" s="1" t="s">
        <v>177</v>
      </c>
      <c r="B94" s="1" t="s">
        <v>178</v>
      </c>
      <c r="C94" s="43" t="s">
        <v>74</v>
      </c>
      <c r="D94" s="1" t="s">
        <v>109</v>
      </c>
      <c r="E94" s="1" t="s">
        <v>100</v>
      </c>
      <c r="F94" s="1" t="s">
        <v>101</v>
      </c>
      <c r="G94" s="7">
        <v>1722.5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9"/>
      <c r="BD94" s="10">
        <f t="shared" si="1"/>
        <v>1722.5</v>
      </c>
    </row>
    <row r="95" spans="1:56">
      <c r="A95" s="1" t="s">
        <v>179</v>
      </c>
      <c r="B95" s="1" t="s">
        <v>180</v>
      </c>
      <c r="C95" s="43" t="s">
        <v>75</v>
      </c>
      <c r="D95" s="1" t="s">
        <v>106</v>
      </c>
      <c r="E95" s="1" t="s">
        <v>100</v>
      </c>
      <c r="F95" s="1" t="s">
        <v>101</v>
      </c>
      <c r="G95" s="7">
        <v>388130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7">
        <v>8228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9"/>
      <c r="BD95" s="10">
        <f t="shared" si="1"/>
        <v>396358</v>
      </c>
    </row>
    <row r="96" spans="1:56">
      <c r="A96" s="1" t="s">
        <v>181</v>
      </c>
      <c r="B96" s="1" t="s">
        <v>182</v>
      </c>
      <c r="C96" s="43" t="s">
        <v>70</v>
      </c>
      <c r="D96" s="1" t="s">
        <v>108</v>
      </c>
      <c r="E96" s="1" t="s">
        <v>100</v>
      </c>
      <c r="F96" s="1" t="s">
        <v>101</v>
      </c>
      <c r="G96" s="7">
        <v>1166126.3899999999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9"/>
      <c r="BD96" s="10">
        <f t="shared" si="1"/>
        <v>1166126.3899999999</v>
      </c>
    </row>
    <row r="97" spans="1:56">
      <c r="A97" s="1" t="s">
        <v>181</v>
      </c>
      <c r="B97" s="1" t="s">
        <v>182</v>
      </c>
      <c r="C97" s="43" t="s">
        <v>74</v>
      </c>
      <c r="D97" s="1" t="s">
        <v>109</v>
      </c>
      <c r="E97" s="1" t="s">
        <v>100</v>
      </c>
      <c r="F97" s="1" t="s">
        <v>101</v>
      </c>
      <c r="G97" s="7">
        <v>39653685.57</v>
      </c>
      <c r="H97" s="7">
        <v>240143.1</v>
      </c>
      <c r="I97" s="7">
        <v>10000</v>
      </c>
      <c r="J97" s="7">
        <v>5000</v>
      </c>
      <c r="K97" s="7">
        <v>5000</v>
      </c>
      <c r="L97" s="8">
        <v>0</v>
      </c>
      <c r="M97" s="8">
        <v>0</v>
      </c>
      <c r="N97" s="8">
        <v>0</v>
      </c>
      <c r="O97" s="7">
        <v>294610.15999999997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9"/>
      <c r="BD97" s="10">
        <f t="shared" si="1"/>
        <v>40208438.829999998</v>
      </c>
    </row>
    <row r="98" spans="1:56">
      <c r="A98" s="1" t="s">
        <v>183</v>
      </c>
      <c r="B98" s="1" t="s">
        <v>184</v>
      </c>
      <c r="C98" s="43" t="s">
        <v>74</v>
      </c>
      <c r="D98" s="1" t="s">
        <v>109</v>
      </c>
      <c r="E98" s="1" t="s">
        <v>100</v>
      </c>
      <c r="F98" s="1" t="s">
        <v>101</v>
      </c>
      <c r="G98" s="7">
        <v>773638.28</v>
      </c>
      <c r="H98" s="7">
        <v>25000</v>
      </c>
      <c r="I98" s="7">
        <v>25000</v>
      </c>
      <c r="J98" s="7">
        <v>25000</v>
      </c>
      <c r="K98" s="7">
        <v>25000</v>
      </c>
      <c r="L98" s="7">
        <v>10000</v>
      </c>
      <c r="M98" s="7">
        <v>10000</v>
      </c>
      <c r="N98" s="7">
        <v>10000</v>
      </c>
      <c r="O98" s="7">
        <v>-27597.919999999998</v>
      </c>
      <c r="P98" s="7">
        <v>55000</v>
      </c>
      <c r="Q98" s="7">
        <v>50000</v>
      </c>
      <c r="R98" s="7">
        <v>50000</v>
      </c>
      <c r="S98" s="7">
        <v>50000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9"/>
      <c r="BD98" s="10">
        <f t="shared" si="1"/>
        <v>1081040.3599999999</v>
      </c>
    </row>
    <row r="99" spans="1:56">
      <c r="A99" s="1" t="s">
        <v>185</v>
      </c>
      <c r="B99" s="1" t="s">
        <v>186</v>
      </c>
      <c r="C99" s="43" t="s">
        <v>74</v>
      </c>
      <c r="D99" s="1" t="s">
        <v>109</v>
      </c>
      <c r="E99" s="1" t="s">
        <v>100</v>
      </c>
      <c r="F99" s="1" t="s">
        <v>101</v>
      </c>
      <c r="G99" s="7">
        <v>8148.69</v>
      </c>
      <c r="H99" s="7">
        <v>20000</v>
      </c>
      <c r="I99" s="7">
        <v>20000</v>
      </c>
      <c r="J99" s="7">
        <v>10000</v>
      </c>
      <c r="K99" s="8">
        <v>0</v>
      </c>
      <c r="L99" s="8">
        <v>0</v>
      </c>
      <c r="M99" s="8">
        <v>0</v>
      </c>
      <c r="N99" s="8">
        <v>0</v>
      </c>
      <c r="O99" s="7">
        <v>127684.55</v>
      </c>
      <c r="P99" s="7">
        <v>25000</v>
      </c>
      <c r="Q99" s="7">
        <v>25000</v>
      </c>
      <c r="R99" s="7">
        <v>25000</v>
      </c>
      <c r="S99" s="7">
        <v>25000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9"/>
      <c r="BD99" s="10">
        <f t="shared" si="1"/>
        <v>285833.24</v>
      </c>
    </row>
    <row r="100" spans="1:56">
      <c r="A100" s="1" t="s">
        <v>187</v>
      </c>
      <c r="B100" s="1" t="s">
        <v>188</v>
      </c>
      <c r="C100" s="43" t="s">
        <v>74</v>
      </c>
      <c r="D100" s="1" t="s">
        <v>109</v>
      </c>
      <c r="E100" s="1" t="s">
        <v>100</v>
      </c>
      <c r="F100" s="1" t="s">
        <v>101</v>
      </c>
      <c r="G100" s="7">
        <v>-46346.98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7">
        <v>46346.98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9"/>
      <c r="BD100" s="10">
        <f t="shared" si="1"/>
        <v>0</v>
      </c>
    </row>
    <row r="101" spans="1:56">
      <c r="A101" s="1" t="s">
        <v>189</v>
      </c>
      <c r="B101" s="1" t="s">
        <v>190</v>
      </c>
      <c r="C101" s="43" t="s">
        <v>74</v>
      </c>
      <c r="D101" s="1" t="s">
        <v>109</v>
      </c>
      <c r="E101" s="1" t="s">
        <v>100</v>
      </c>
      <c r="F101" s="1" t="s">
        <v>101</v>
      </c>
      <c r="G101" s="7">
        <v>4358081.78</v>
      </c>
      <c r="H101" s="7">
        <v>293768.19</v>
      </c>
      <c r="I101" s="7">
        <v>301613.65999999997</v>
      </c>
      <c r="J101" s="7">
        <v>298503.59999999998</v>
      </c>
      <c r="K101" s="7">
        <v>283416.28999999998</v>
      </c>
      <c r="L101" s="7">
        <v>277725.45</v>
      </c>
      <c r="M101" s="7">
        <v>284405.53000000003</v>
      </c>
      <c r="N101" s="7">
        <v>268666.84000000003</v>
      </c>
      <c r="O101" s="7">
        <v>970118.53</v>
      </c>
      <c r="P101" s="7">
        <v>446830.77</v>
      </c>
      <c r="Q101" s="7">
        <v>403925.37</v>
      </c>
      <c r="R101" s="7">
        <v>391402.57</v>
      </c>
      <c r="S101" s="7">
        <v>355604.37</v>
      </c>
      <c r="T101" s="7">
        <v>312111.09000000003</v>
      </c>
      <c r="U101" s="7">
        <v>223144.49</v>
      </c>
      <c r="V101" s="7">
        <v>170064.16</v>
      </c>
      <c r="W101" s="7">
        <v>152565.1</v>
      </c>
      <c r="X101" s="7">
        <v>150185.62</v>
      </c>
      <c r="Y101" s="7">
        <v>127005.6</v>
      </c>
      <c r="Z101" s="7">
        <v>103770.58</v>
      </c>
      <c r="AA101" s="7">
        <v>103860.64</v>
      </c>
      <c r="AB101" s="7">
        <v>102460.48</v>
      </c>
      <c r="AC101" s="7">
        <v>91328.320000000007</v>
      </c>
      <c r="AD101" s="7">
        <v>89845.440000000002</v>
      </c>
      <c r="AE101" s="7">
        <v>64875.839999999997</v>
      </c>
      <c r="AF101" s="7">
        <v>41871.08</v>
      </c>
      <c r="AG101" s="7">
        <v>38680.65</v>
      </c>
      <c r="AH101" s="7">
        <v>2436.16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7">
        <v>3505.28</v>
      </c>
      <c r="AO101" s="7">
        <v>11097.41</v>
      </c>
      <c r="AP101" s="7">
        <v>10427.81</v>
      </c>
      <c r="AQ101" s="7">
        <v>8622.34</v>
      </c>
      <c r="AR101" s="7">
        <v>7952.74</v>
      </c>
      <c r="AS101" s="7">
        <v>8622.34</v>
      </c>
      <c r="AT101" s="7">
        <v>2699.54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9"/>
      <c r="BD101" s="10">
        <f t="shared" si="1"/>
        <v>10761195.659999998</v>
      </c>
    </row>
    <row r="102" spans="1:56">
      <c r="A102" s="1" t="s">
        <v>191</v>
      </c>
      <c r="B102" s="1" t="s">
        <v>192</v>
      </c>
      <c r="C102" s="43" t="s">
        <v>70</v>
      </c>
      <c r="D102" s="1" t="s">
        <v>108</v>
      </c>
      <c r="E102" s="1" t="s">
        <v>100</v>
      </c>
      <c r="F102" s="1" t="s">
        <v>101</v>
      </c>
      <c r="G102" s="7">
        <v>45000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7">
        <v>853986.47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9"/>
      <c r="BD102" s="10">
        <f t="shared" si="1"/>
        <v>898986.47</v>
      </c>
    </row>
    <row r="103" spans="1:56">
      <c r="A103" s="1" t="s">
        <v>191</v>
      </c>
      <c r="B103" s="1" t="s">
        <v>192</v>
      </c>
      <c r="C103" s="43" t="s">
        <v>74</v>
      </c>
      <c r="D103" s="1" t="s">
        <v>109</v>
      </c>
      <c r="E103" s="1" t="s">
        <v>100</v>
      </c>
      <c r="F103" s="1" t="s">
        <v>101</v>
      </c>
      <c r="G103" s="7">
        <v>242152.51</v>
      </c>
      <c r="H103" s="7">
        <v>95280</v>
      </c>
      <c r="I103" s="7">
        <v>73280</v>
      </c>
      <c r="J103" s="7">
        <v>73280</v>
      </c>
      <c r="K103" s="7">
        <v>73280</v>
      </c>
      <c r="L103" s="7">
        <v>73280</v>
      </c>
      <c r="M103" s="7">
        <v>73280</v>
      </c>
      <c r="N103" s="7">
        <v>61280</v>
      </c>
      <c r="O103" s="7">
        <v>-818840.26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9"/>
      <c r="BD103" s="10">
        <f t="shared" si="1"/>
        <v>-53727.75</v>
      </c>
    </row>
    <row r="104" spans="1:56">
      <c r="A104" s="1" t="s">
        <v>193</v>
      </c>
      <c r="B104" s="1" t="s">
        <v>194</v>
      </c>
      <c r="C104" s="43" t="s">
        <v>74</v>
      </c>
      <c r="D104" s="1" t="s">
        <v>109</v>
      </c>
      <c r="E104" s="1" t="s">
        <v>100</v>
      </c>
      <c r="F104" s="1" t="s">
        <v>101</v>
      </c>
      <c r="G104" s="7">
        <v>710667.5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7">
        <v>-2417.25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9"/>
      <c r="BD104" s="10">
        <f t="shared" si="1"/>
        <v>708250.25</v>
      </c>
    </row>
    <row r="105" spans="1:56">
      <c r="A105" s="1" t="s">
        <v>195</v>
      </c>
      <c r="B105" s="1" t="s">
        <v>196</v>
      </c>
      <c r="C105" s="43" t="s">
        <v>74</v>
      </c>
      <c r="D105" s="1" t="s">
        <v>109</v>
      </c>
      <c r="E105" s="1" t="s">
        <v>100</v>
      </c>
      <c r="F105" s="1" t="s">
        <v>101</v>
      </c>
      <c r="G105" s="7">
        <v>1154584.67</v>
      </c>
      <c r="H105" s="7">
        <v>58412</v>
      </c>
      <c r="I105" s="7">
        <v>20000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7">
        <v>-77714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9"/>
      <c r="BD105" s="10">
        <f t="shared" si="1"/>
        <v>1155282.67</v>
      </c>
    </row>
    <row r="106" spans="1:56">
      <c r="A106" s="1" t="s">
        <v>197</v>
      </c>
      <c r="B106" s="1" t="s">
        <v>198</v>
      </c>
      <c r="C106" s="43" t="s">
        <v>74</v>
      </c>
      <c r="D106" s="1" t="s">
        <v>109</v>
      </c>
      <c r="E106" s="1" t="s">
        <v>100</v>
      </c>
      <c r="F106" s="1" t="s">
        <v>101</v>
      </c>
      <c r="G106" s="7">
        <v>1614688.37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7">
        <v>-5927.8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9"/>
      <c r="BD106" s="10">
        <f t="shared" si="1"/>
        <v>1608760.57</v>
      </c>
    </row>
    <row r="107" spans="1:56">
      <c r="A107" s="1" t="s">
        <v>199</v>
      </c>
      <c r="B107" s="1" t="s">
        <v>200</v>
      </c>
      <c r="C107" s="43" t="s">
        <v>74</v>
      </c>
      <c r="D107" s="1" t="s">
        <v>109</v>
      </c>
      <c r="E107" s="1" t="s">
        <v>100</v>
      </c>
      <c r="F107" s="1" t="s">
        <v>101</v>
      </c>
      <c r="G107" s="7">
        <v>26290.5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7">
        <v>9900</v>
      </c>
      <c r="Z107" s="7">
        <v>16701.189999999999</v>
      </c>
      <c r="AA107" s="7">
        <v>16701.189999999999</v>
      </c>
      <c r="AB107" s="7">
        <v>16701.189999999999</v>
      </c>
      <c r="AC107" s="7">
        <v>16701.189999999999</v>
      </c>
      <c r="AD107" s="7">
        <v>16701.189999999999</v>
      </c>
      <c r="AE107" s="7">
        <v>16701.189999999999</v>
      </c>
      <c r="AF107" s="7">
        <v>16701.189999999999</v>
      </c>
      <c r="AG107" s="7">
        <v>16701.189999999999</v>
      </c>
      <c r="AH107" s="7">
        <v>16701.189999999999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9"/>
      <c r="BD107" s="10">
        <f t="shared" si="1"/>
        <v>186501.21000000002</v>
      </c>
    </row>
    <row r="108" spans="1:56">
      <c r="A108" s="1" t="s">
        <v>201</v>
      </c>
      <c r="B108" s="1" t="s">
        <v>202</v>
      </c>
      <c r="C108" s="43" t="s">
        <v>74</v>
      </c>
      <c r="D108" s="1" t="s">
        <v>109</v>
      </c>
      <c r="E108" s="1" t="s">
        <v>100</v>
      </c>
      <c r="F108" s="1" t="s">
        <v>101</v>
      </c>
      <c r="G108" s="7">
        <v>30718.5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9"/>
      <c r="BD108" s="10">
        <f t="shared" si="1"/>
        <v>30718.5</v>
      </c>
    </row>
    <row r="109" spans="1:56">
      <c r="A109" s="1" t="s">
        <v>203</v>
      </c>
      <c r="B109" s="1" t="s">
        <v>204</v>
      </c>
      <c r="C109" s="43" t="s">
        <v>74</v>
      </c>
      <c r="D109" s="1" t="s">
        <v>109</v>
      </c>
      <c r="E109" s="1" t="s">
        <v>100</v>
      </c>
      <c r="F109" s="1" t="s">
        <v>101</v>
      </c>
      <c r="G109" s="7">
        <v>241692.5</v>
      </c>
      <c r="H109" s="7">
        <v>7000</v>
      </c>
      <c r="I109" s="7">
        <v>7000</v>
      </c>
      <c r="J109" s="7">
        <v>7000</v>
      </c>
      <c r="K109" s="7">
        <v>7000</v>
      </c>
      <c r="L109" s="7">
        <v>7000</v>
      </c>
      <c r="M109" s="7">
        <v>6450</v>
      </c>
      <c r="N109" s="8">
        <v>0</v>
      </c>
      <c r="O109" s="7">
        <v>9017.5</v>
      </c>
      <c r="P109" s="7">
        <v>2000</v>
      </c>
      <c r="Q109" s="7">
        <v>2000</v>
      </c>
      <c r="R109" s="7">
        <v>5000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9"/>
      <c r="BD109" s="10">
        <f t="shared" si="1"/>
        <v>301160</v>
      </c>
    </row>
    <row r="110" spans="1:56">
      <c r="A110" s="1" t="s">
        <v>205</v>
      </c>
      <c r="B110" s="1" t="s">
        <v>206</v>
      </c>
      <c r="C110" s="43" t="s">
        <v>74</v>
      </c>
      <c r="D110" s="1" t="s">
        <v>109</v>
      </c>
      <c r="E110" s="1" t="s">
        <v>100</v>
      </c>
      <c r="F110" s="1" t="s">
        <v>101</v>
      </c>
      <c r="G110" s="7">
        <v>52658</v>
      </c>
      <c r="H110" s="7">
        <v>4000</v>
      </c>
      <c r="I110" s="7">
        <v>4000</v>
      </c>
      <c r="J110" s="7">
        <v>4000</v>
      </c>
      <c r="K110" s="7">
        <v>2000</v>
      </c>
      <c r="L110" s="7">
        <v>2000</v>
      </c>
      <c r="M110" s="8">
        <v>0</v>
      </c>
      <c r="N110" s="8">
        <v>0</v>
      </c>
      <c r="O110" s="7">
        <v>-3284</v>
      </c>
      <c r="P110" s="7">
        <v>3000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9"/>
      <c r="BD110" s="10">
        <f t="shared" si="1"/>
        <v>68374</v>
      </c>
    </row>
    <row r="111" spans="1:56">
      <c r="A111" s="1" t="s">
        <v>207</v>
      </c>
      <c r="B111" s="1" t="s">
        <v>208</v>
      </c>
      <c r="C111" s="43" t="s">
        <v>74</v>
      </c>
      <c r="D111" s="1" t="s">
        <v>109</v>
      </c>
      <c r="E111" s="1" t="s">
        <v>100</v>
      </c>
      <c r="F111" s="1" t="s">
        <v>101</v>
      </c>
      <c r="G111" s="7">
        <v>269215.8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9"/>
      <c r="BD111" s="10">
        <f t="shared" si="1"/>
        <v>269215.8</v>
      </c>
    </row>
    <row r="112" spans="1:56">
      <c r="A112" s="1" t="s">
        <v>209</v>
      </c>
      <c r="B112" s="1" t="s">
        <v>210</v>
      </c>
      <c r="C112" s="43" t="s">
        <v>74</v>
      </c>
      <c r="D112" s="1" t="s">
        <v>109</v>
      </c>
      <c r="E112" s="1" t="s">
        <v>100</v>
      </c>
      <c r="F112" s="1" t="s">
        <v>101</v>
      </c>
      <c r="G112" s="7">
        <v>42820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9"/>
      <c r="BD112" s="10">
        <f t="shared" si="1"/>
        <v>42820</v>
      </c>
    </row>
    <row r="113" spans="1:56">
      <c r="A113" s="1" t="s">
        <v>211</v>
      </c>
      <c r="B113" s="1" t="s">
        <v>212</v>
      </c>
      <c r="C113" s="43" t="s">
        <v>75</v>
      </c>
      <c r="D113" s="1" t="s">
        <v>106</v>
      </c>
      <c r="E113" s="1" t="s">
        <v>100</v>
      </c>
      <c r="F113" s="1" t="s">
        <v>101</v>
      </c>
      <c r="G113" s="7">
        <v>60972.959999999999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9"/>
      <c r="BD113" s="10">
        <f t="shared" si="1"/>
        <v>60972.959999999999</v>
      </c>
    </row>
    <row r="114" spans="1:56">
      <c r="A114" s="1" t="s">
        <v>213</v>
      </c>
      <c r="B114" s="1" t="s">
        <v>214</v>
      </c>
      <c r="C114" s="43" t="s">
        <v>74</v>
      </c>
      <c r="D114" s="1" t="s">
        <v>109</v>
      </c>
      <c r="E114" s="1" t="s">
        <v>100</v>
      </c>
      <c r="F114" s="1" t="s">
        <v>101</v>
      </c>
      <c r="G114" s="7">
        <v>99896</v>
      </c>
      <c r="H114" s="7">
        <v>1000</v>
      </c>
      <c r="I114" s="7">
        <v>1000</v>
      </c>
      <c r="J114" s="7">
        <v>1000</v>
      </c>
      <c r="K114" s="7">
        <v>1000</v>
      </c>
      <c r="L114" s="7">
        <v>1000</v>
      </c>
      <c r="M114" s="8">
        <v>0</v>
      </c>
      <c r="N114" s="8">
        <v>0</v>
      </c>
      <c r="O114" s="7">
        <v>-4112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9"/>
      <c r="BD114" s="10">
        <f t="shared" si="1"/>
        <v>100784</v>
      </c>
    </row>
    <row r="115" spans="1:56">
      <c r="A115" s="1" t="s">
        <v>215</v>
      </c>
      <c r="B115" s="1" t="s">
        <v>216</v>
      </c>
      <c r="C115" s="43" t="s">
        <v>74</v>
      </c>
      <c r="D115" s="1" t="s">
        <v>109</v>
      </c>
      <c r="E115" s="1" t="s">
        <v>100</v>
      </c>
      <c r="F115" s="1" t="s">
        <v>101</v>
      </c>
      <c r="G115" s="7">
        <v>75420</v>
      </c>
      <c r="H115" s="7">
        <v>2000</v>
      </c>
      <c r="I115" s="7">
        <v>2000</v>
      </c>
      <c r="J115" s="7">
        <v>2000</v>
      </c>
      <c r="K115" s="7">
        <v>2000</v>
      </c>
      <c r="L115" s="7">
        <v>2000</v>
      </c>
      <c r="M115" s="8">
        <v>0</v>
      </c>
      <c r="N115" s="8">
        <v>0</v>
      </c>
      <c r="O115" s="7">
        <v>-7205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9"/>
      <c r="BD115" s="10">
        <f t="shared" si="1"/>
        <v>78215</v>
      </c>
    </row>
    <row r="116" spans="1:56">
      <c r="A116" s="1" t="s">
        <v>217</v>
      </c>
      <c r="B116" s="1" t="s">
        <v>218</v>
      </c>
      <c r="C116" s="43" t="s">
        <v>70</v>
      </c>
      <c r="D116" s="1" t="s">
        <v>108</v>
      </c>
      <c r="E116" s="1" t="s">
        <v>100</v>
      </c>
      <c r="F116" s="1" t="s">
        <v>101</v>
      </c>
      <c r="G116" s="7">
        <v>1437.5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9"/>
      <c r="BD116" s="10">
        <f t="shared" si="1"/>
        <v>1437.5</v>
      </c>
    </row>
    <row r="117" spans="1:56">
      <c r="A117" s="1" t="s">
        <v>219</v>
      </c>
      <c r="B117" s="1" t="s">
        <v>220</v>
      </c>
      <c r="C117" s="43" t="s">
        <v>75</v>
      </c>
      <c r="D117" s="1" t="s">
        <v>106</v>
      </c>
      <c r="E117" s="1" t="s">
        <v>100</v>
      </c>
      <c r="F117" s="1" t="s">
        <v>101</v>
      </c>
      <c r="G117" s="7">
        <v>8842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9"/>
      <c r="BD117" s="10">
        <f t="shared" si="1"/>
        <v>8842</v>
      </c>
    </row>
    <row r="118" spans="1:56">
      <c r="A118" s="1" t="s">
        <v>221</v>
      </c>
      <c r="B118" s="1" t="s">
        <v>222</v>
      </c>
      <c r="C118" s="43" t="s">
        <v>70</v>
      </c>
      <c r="D118" s="1" t="s">
        <v>108</v>
      </c>
      <c r="E118" s="1" t="s">
        <v>100</v>
      </c>
      <c r="F118" s="1" t="s">
        <v>101</v>
      </c>
      <c r="G118" s="7">
        <v>2810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9"/>
      <c r="BD118" s="10">
        <f t="shared" si="1"/>
        <v>2810</v>
      </c>
    </row>
    <row r="119" spans="1:56">
      <c r="A119" s="1" t="s">
        <v>223</v>
      </c>
      <c r="B119" s="1" t="s">
        <v>224</v>
      </c>
      <c r="C119" s="43" t="s">
        <v>75</v>
      </c>
      <c r="D119" s="1" t="s">
        <v>106</v>
      </c>
      <c r="E119" s="1" t="s">
        <v>100</v>
      </c>
      <c r="F119" s="1" t="s">
        <v>101</v>
      </c>
      <c r="G119" s="7">
        <v>500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9"/>
      <c r="BD119" s="10">
        <f t="shared" si="1"/>
        <v>500</v>
      </c>
    </row>
    <row r="120" spans="1:56">
      <c r="A120" s="1" t="s">
        <v>225</v>
      </c>
      <c r="B120" s="1" t="s">
        <v>226</v>
      </c>
      <c r="C120" s="43" t="s">
        <v>74</v>
      </c>
      <c r="D120" s="1" t="s">
        <v>109</v>
      </c>
      <c r="E120" s="1" t="s">
        <v>100</v>
      </c>
      <c r="F120" s="1" t="s">
        <v>101</v>
      </c>
      <c r="G120" s="7">
        <v>53792.69</v>
      </c>
      <c r="H120" s="7">
        <v>4000</v>
      </c>
      <c r="I120" s="7">
        <v>4000</v>
      </c>
      <c r="J120" s="7">
        <v>4000</v>
      </c>
      <c r="K120" s="7">
        <v>4000</v>
      </c>
      <c r="L120" s="7">
        <v>4000</v>
      </c>
      <c r="M120" s="7">
        <v>4000</v>
      </c>
      <c r="N120" s="7">
        <v>4000</v>
      </c>
      <c r="O120" s="7">
        <v>333.63</v>
      </c>
      <c r="P120" s="7">
        <v>8000</v>
      </c>
      <c r="Q120" s="7">
        <v>10000</v>
      </c>
      <c r="R120" s="7">
        <v>10000</v>
      </c>
      <c r="S120" s="7">
        <v>10000</v>
      </c>
      <c r="T120" s="7">
        <v>10000</v>
      </c>
      <c r="U120" s="7">
        <v>10000</v>
      </c>
      <c r="V120" s="7">
        <v>8000</v>
      </c>
      <c r="W120" s="7">
        <v>2500</v>
      </c>
      <c r="X120" s="7">
        <v>2500</v>
      </c>
      <c r="Y120" s="7">
        <v>2500</v>
      </c>
      <c r="Z120" s="7">
        <v>2500</v>
      </c>
      <c r="AA120" s="7">
        <v>2500</v>
      </c>
      <c r="AB120" s="7">
        <v>2500</v>
      </c>
      <c r="AC120" s="7">
        <v>2500</v>
      </c>
      <c r="AD120" s="7">
        <v>2500</v>
      </c>
      <c r="AE120" s="7">
        <v>2500</v>
      </c>
      <c r="AF120" s="7">
        <v>2500</v>
      </c>
      <c r="AG120" s="7">
        <v>2500</v>
      </c>
      <c r="AH120" s="7">
        <v>2500</v>
      </c>
      <c r="AI120" s="7">
        <v>2500</v>
      </c>
      <c r="AJ120" s="7">
        <v>2500</v>
      </c>
      <c r="AK120" s="7">
        <v>2500</v>
      </c>
      <c r="AL120" s="7">
        <v>2500</v>
      </c>
      <c r="AM120" s="7">
        <v>7500</v>
      </c>
      <c r="AN120" s="7">
        <v>7500</v>
      </c>
      <c r="AO120" s="7">
        <v>7500</v>
      </c>
      <c r="AP120" s="7">
        <v>7500</v>
      </c>
      <c r="AQ120" s="7">
        <v>7500</v>
      </c>
      <c r="AR120" s="7">
        <v>7500</v>
      </c>
      <c r="AS120" s="7">
        <v>7500</v>
      </c>
      <c r="AT120" s="7">
        <v>7500</v>
      </c>
      <c r="AU120" s="7">
        <v>7500</v>
      </c>
      <c r="AV120" s="7">
        <v>6500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9"/>
      <c r="BD120" s="10">
        <f t="shared" si="1"/>
        <v>262126.32</v>
      </c>
    </row>
    <row r="121" spans="1:56">
      <c r="A121" s="1" t="s">
        <v>227</v>
      </c>
      <c r="B121" s="1" t="s">
        <v>228</v>
      </c>
      <c r="C121" s="43" t="s">
        <v>74</v>
      </c>
      <c r="D121" s="1" t="s">
        <v>109</v>
      </c>
      <c r="E121" s="1" t="s">
        <v>100</v>
      </c>
      <c r="F121" s="1" t="s">
        <v>101</v>
      </c>
      <c r="G121" s="7">
        <v>50625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7">
        <v>1723</v>
      </c>
      <c r="P121" s="8">
        <v>0</v>
      </c>
      <c r="Q121" s="7">
        <v>25000</v>
      </c>
      <c r="R121" s="7">
        <v>25000</v>
      </c>
      <c r="S121" s="7">
        <v>30000</v>
      </c>
      <c r="T121" s="7">
        <v>25000</v>
      </c>
      <c r="U121" s="7">
        <v>25000</v>
      </c>
      <c r="V121" s="7">
        <v>25000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9"/>
      <c r="BD121" s="10">
        <f t="shared" si="1"/>
        <v>207348</v>
      </c>
    </row>
    <row r="122" spans="1:56">
      <c r="A122" s="1" t="s">
        <v>229</v>
      </c>
      <c r="B122" s="1" t="s">
        <v>98</v>
      </c>
      <c r="C122" s="43" t="s">
        <v>76</v>
      </c>
      <c r="D122" s="1" t="s">
        <v>99</v>
      </c>
      <c r="E122" s="1" t="s">
        <v>100</v>
      </c>
      <c r="F122" s="1" t="s">
        <v>101</v>
      </c>
      <c r="G122" s="7">
        <v>797208.65</v>
      </c>
      <c r="H122" s="7">
        <v>26651</v>
      </c>
      <c r="I122" s="7">
        <v>26651</v>
      </c>
      <c r="J122" s="7">
        <v>27836.76</v>
      </c>
      <c r="K122" s="7">
        <v>35500.61</v>
      </c>
      <c r="L122" s="7">
        <v>45447.69</v>
      </c>
      <c r="M122" s="7">
        <v>45479.1</v>
      </c>
      <c r="N122" s="7">
        <v>40166.81</v>
      </c>
      <c r="O122" s="7">
        <v>-142860.24</v>
      </c>
      <c r="P122" s="7">
        <v>20192.080000000002</v>
      </c>
      <c r="Q122" s="7">
        <v>22071.43</v>
      </c>
      <c r="R122" s="7">
        <v>23994.19</v>
      </c>
      <c r="S122" s="7">
        <v>23662.959999999999</v>
      </c>
      <c r="T122" s="7">
        <v>22956.959999999999</v>
      </c>
      <c r="U122" s="7">
        <v>20300.34</v>
      </c>
      <c r="V122" s="7">
        <v>20615.09</v>
      </c>
      <c r="W122" s="7">
        <v>17372.68</v>
      </c>
      <c r="X122" s="7">
        <v>20290.009999999998</v>
      </c>
      <c r="Y122" s="7">
        <v>1024.45</v>
      </c>
      <c r="Z122" s="7">
        <v>21170.61</v>
      </c>
      <c r="AA122" s="7">
        <v>20949.54</v>
      </c>
      <c r="AB122" s="7">
        <v>20949.54</v>
      </c>
      <c r="AC122" s="7">
        <v>20949.54</v>
      </c>
      <c r="AD122" s="7">
        <v>20949.54</v>
      </c>
      <c r="AE122" s="7">
        <v>20949.54</v>
      </c>
      <c r="AF122" s="7">
        <v>20949.54</v>
      </c>
      <c r="AG122" s="7">
        <v>20728.48</v>
      </c>
      <c r="AH122" s="7">
        <v>20065.27</v>
      </c>
      <c r="AI122" s="7">
        <v>25065.27</v>
      </c>
      <c r="AJ122" s="7">
        <v>26307.11</v>
      </c>
      <c r="AK122" s="7">
        <v>21885.75</v>
      </c>
      <c r="AL122" s="7">
        <v>15474.77</v>
      </c>
      <c r="AM122" s="7">
        <v>14148.36</v>
      </c>
      <c r="AN122" s="7">
        <v>9727</v>
      </c>
      <c r="AO122" s="7">
        <v>8842.73</v>
      </c>
      <c r="AP122" s="7">
        <v>8842.73</v>
      </c>
      <c r="AQ122" s="7">
        <v>8842.73</v>
      </c>
      <c r="AR122" s="7">
        <v>8842.73</v>
      </c>
      <c r="AS122" s="7">
        <v>5747.77</v>
      </c>
      <c r="AT122" s="7">
        <v>442.14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9"/>
      <c r="BD122" s="10">
        <f t="shared" si="1"/>
        <v>1436392.26</v>
      </c>
    </row>
    <row r="123" spans="1:56">
      <c r="A123" s="1" t="s">
        <v>230</v>
      </c>
      <c r="B123" s="1" t="s">
        <v>231</v>
      </c>
      <c r="C123" s="43" t="s">
        <v>76</v>
      </c>
      <c r="D123" s="1" t="s">
        <v>99</v>
      </c>
      <c r="E123" s="1" t="s">
        <v>100</v>
      </c>
      <c r="F123" s="1" t="s">
        <v>101</v>
      </c>
      <c r="G123" s="8">
        <v>0</v>
      </c>
      <c r="H123" s="7">
        <v>2842.82</v>
      </c>
      <c r="I123" s="7">
        <v>1530.75</v>
      </c>
      <c r="J123" s="7">
        <v>2842.82</v>
      </c>
      <c r="K123" s="7">
        <v>3717.54</v>
      </c>
      <c r="L123" s="7">
        <v>3936.22</v>
      </c>
      <c r="M123" s="7">
        <v>11152.61</v>
      </c>
      <c r="N123" s="7">
        <v>14214.11</v>
      </c>
      <c r="O123" s="7">
        <v>8283.85</v>
      </c>
      <c r="P123" s="7">
        <v>3954.21</v>
      </c>
      <c r="Q123" s="7">
        <v>6073.75</v>
      </c>
      <c r="R123" s="7">
        <v>16326.4</v>
      </c>
      <c r="S123" s="7">
        <v>10486.32</v>
      </c>
      <c r="T123" s="7">
        <v>13882.43</v>
      </c>
      <c r="U123" s="7">
        <v>10174.58</v>
      </c>
      <c r="V123" s="7">
        <v>8241.19</v>
      </c>
      <c r="W123" s="7">
        <v>3636.51</v>
      </c>
      <c r="X123" s="7">
        <v>3884.11</v>
      </c>
      <c r="Y123" s="7">
        <v>1307.5999999999999</v>
      </c>
      <c r="Z123" s="7">
        <v>1702.2</v>
      </c>
      <c r="AA123" s="7">
        <v>1895.63</v>
      </c>
      <c r="AB123" s="7">
        <v>773.73</v>
      </c>
      <c r="AC123" s="7">
        <v>143.13999999999999</v>
      </c>
      <c r="AD123" s="7">
        <v>212.77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9"/>
      <c r="BD123" s="10">
        <f t="shared" si="1"/>
        <v>131215.28999999998</v>
      </c>
    </row>
    <row r="124" spans="1:56">
      <c r="A124" s="1" t="s">
        <v>232</v>
      </c>
      <c r="B124" s="1" t="s">
        <v>233</v>
      </c>
      <c r="C124" s="43" t="s">
        <v>71</v>
      </c>
      <c r="D124" s="1" t="s">
        <v>104</v>
      </c>
      <c r="E124" s="1" t="s">
        <v>100</v>
      </c>
      <c r="F124" s="1" t="s">
        <v>101</v>
      </c>
      <c r="G124" s="7">
        <v>-0.03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9"/>
      <c r="BD124" s="10">
        <f t="shared" si="1"/>
        <v>-0.03</v>
      </c>
    </row>
    <row r="125" spans="1:56">
      <c r="A125" s="1" t="s">
        <v>232</v>
      </c>
      <c r="B125" s="1" t="s">
        <v>233</v>
      </c>
      <c r="C125" s="43" t="s">
        <v>73</v>
      </c>
      <c r="D125" s="1" t="s">
        <v>105</v>
      </c>
      <c r="E125" s="1" t="s">
        <v>100</v>
      </c>
      <c r="F125" s="1" t="s">
        <v>101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9"/>
      <c r="BD125" s="10">
        <f t="shared" si="1"/>
        <v>0</v>
      </c>
    </row>
    <row r="126" spans="1:56">
      <c r="A126" s="1" t="s">
        <v>232</v>
      </c>
      <c r="B126" s="1" t="s">
        <v>233</v>
      </c>
      <c r="C126" s="43" t="s">
        <v>75</v>
      </c>
      <c r="D126" s="1" t="s">
        <v>106</v>
      </c>
      <c r="E126" s="1" t="s">
        <v>100</v>
      </c>
      <c r="F126" s="1" t="s">
        <v>101</v>
      </c>
      <c r="G126" s="7">
        <v>-60.62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9"/>
      <c r="BD126" s="10">
        <f t="shared" si="1"/>
        <v>-60.62</v>
      </c>
    </row>
    <row r="127" spans="1:56">
      <c r="A127" s="1" t="s">
        <v>232</v>
      </c>
      <c r="B127" s="1" t="s">
        <v>233</v>
      </c>
      <c r="C127" s="43" t="s">
        <v>72</v>
      </c>
      <c r="D127" s="1" t="s">
        <v>107</v>
      </c>
      <c r="E127" s="1" t="s">
        <v>100</v>
      </c>
      <c r="F127" s="1" t="s">
        <v>101</v>
      </c>
      <c r="G127" s="7">
        <v>172.62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9"/>
      <c r="BD127" s="10">
        <f t="shared" si="1"/>
        <v>172.62</v>
      </c>
    </row>
    <row r="128" spans="1:56">
      <c r="A128" s="1" t="s">
        <v>232</v>
      </c>
      <c r="B128" s="1" t="s">
        <v>233</v>
      </c>
      <c r="C128" s="43" t="s">
        <v>70</v>
      </c>
      <c r="D128" s="1" t="s">
        <v>108</v>
      </c>
      <c r="E128" s="1" t="s">
        <v>100</v>
      </c>
      <c r="F128" s="1" t="s">
        <v>101</v>
      </c>
      <c r="G128" s="7">
        <v>1439.05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9"/>
      <c r="BD128" s="10">
        <f t="shared" si="1"/>
        <v>1439.05</v>
      </c>
    </row>
    <row r="129" spans="1:56">
      <c r="A129" s="1" t="s">
        <v>234</v>
      </c>
      <c r="B129" s="1" t="s">
        <v>111</v>
      </c>
      <c r="C129" s="43" t="s">
        <v>71</v>
      </c>
      <c r="D129" s="1" t="s">
        <v>104</v>
      </c>
      <c r="E129" s="1" t="s">
        <v>100</v>
      </c>
      <c r="F129" s="1" t="s">
        <v>101</v>
      </c>
      <c r="G129" s="7">
        <v>1449984.84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7">
        <v>355226.74</v>
      </c>
      <c r="P129" s="7">
        <v>65235</v>
      </c>
      <c r="Q129" s="7">
        <v>70725.87</v>
      </c>
      <c r="R129" s="7">
        <v>71384.78</v>
      </c>
      <c r="S129" s="7">
        <v>71384.78</v>
      </c>
      <c r="T129" s="7">
        <v>68834.490000000005</v>
      </c>
      <c r="U129" s="7">
        <v>55780.55</v>
      </c>
      <c r="V129" s="7">
        <v>53723.39</v>
      </c>
      <c r="W129" s="7">
        <v>51690.54</v>
      </c>
      <c r="X129" s="7">
        <v>44688.97</v>
      </c>
      <c r="Y129" s="7">
        <v>44688.97</v>
      </c>
      <c r="Z129" s="7">
        <v>44688.97</v>
      </c>
      <c r="AA129" s="7">
        <v>44688.97</v>
      </c>
      <c r="AB129" s="7">
        <v>44688.97</v>
      </c>
      <c r="AC129" s="7">
        <v>44688.97</v>
      </c>
      <c r="AD129" s="7">
        <v>44688.97</v>
      </c>
      <c r="AE129" s="7">
        <v>44688.97</v>
      </c>
      <c r="AF129" s="7">
        <v>44688.97</v>
      </c>
      <c r="AG129" s="7">
        <v>44688.97</v>
      </c>
      <c r="AH129" s="7">
        <v>43941.03</v>
      </c>
      <c r="AI129" s="7">
        <v>37293.57</v>
      </c>
      <c r="AJ129" s="7">
        <v>26527.37</v>
      </c>
      <c r="AK129" s="7">
        <v>15494.49</v>
      </c>
      <c r="AL129" s="7">
        <v>11101.42</v>
      </c>
      <c r="AM129" s="7">
        <v>11101.42</v>
      </c>
      <c r="AN129" s="7">
        <v>11101.42</v>
      </c>
      <c r="AO129" s="7">
        <v>11101.42</v>
      </c>
      <c r="AP129" s="7">
        <v>11101.42</v>
      </c>
      <c r="AQ129" s="7">
        <v>11101.42</v>
      </c>
      <c r="AR129" s="7">
        <v>3171.83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9"/>
      <c r="BD129" s="10">
        <f t="shared" si="1"/>
        <v>2953897.4900000021</v>
      </c>
    </row>
    <row r="130" spans="1:56">
      <c r="A130" s="1" t="s">
        <v>234</v>
      </c>
      <c r="B130" s="1" t="s">
        <v>111</v>
      </c>
      <c r="C130" s="43" t="s">
        <v>73</v>
      </c>
      <c r="D130" s="1" t="s">
        <v>105</v>
      </c>
      <c r="E130" s="1" t="s">
        <v>100</v>
      </c>
      <c r="F130" s="1" t="s">
        <v>101</v>
      </c>
      <c r="G130" s="7">
        <v>120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9"/>
      <c r="BD130" s="10">
        <f t="shared" ref="BD130:BD193" si="2">SUM(G130:BB130)</f>
        <v>120</v>
      </c>
    </row>
    <row r="131" spans="1:56">
      <c r="A131" s="1" t="s">
        <v>234</v>
      </c>
      <c r="B131" s="1" t="s">
        <v>111</v>
      </c>
      <c r="C131" s="43" t="s">
        <v>75</v>
      </c>
      <c r="D131" s="1" t="s">
        <v>106</v>
      </c>
      <c r="E131" s="1" t="s">
        <v>100</v>
      </c>
      <c r="F131" s="1" t="s">
        <v>101</v>
      </c>
      <c r="G131" s="7">
        <v>2042.65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9"/>
      <c r="BD131" s="10">
        <f t="shared" si="2"/>
        <v>2042.65</v>
      </c>
    </row>
    <row r="132" spans="1:56">
      <c r="A132" s="1" t="s">
        <v>234</v>
      </c>
      <c r="B132" s="1" t="s">
        <v>111</v>
      </c>
      <c r="C132" s="43" t="s">
        <v>72</v>
      </c>
      <c r="D132" s="1" t="s">
        <v>107</v>
      </c>
      <c r="E132" s="1" t="s">
        <v>100</v>
      </c>
      <c r="F132" s="1" t="s">
        <v>101</v>
      </c>
      <c r="G132" s="7">
        <v>23811.79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7">
        <v>5868.86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9"/>
      <c r="BD132" s="10">
        <f t="shared" si="2"/>
        <v>29680.65</v>
      </c>
    </row>
    <row r="133" spans="1:56">
      <c r="A133" s="1" t="s">
        <v>234</v>
      </c>
      <c r="B133" s="1" t="s">
        <v>111</v>
      </c>
      <c r="C133" s="43" t="s">
        <v>70</v>
      </c>
      <c r="D133" s="1" t="s">
        <v>108</v>
      </c>
      <c r="E133" s="1" t="s">
        <v>100</v>
      </c>
      <c r="F133" s="1" t="s">
        <v>101</v>
      </c>
      <c r="G133" s="7">
        <v>7233352.5</v>
      </c>
      <c r="H133" s="7">
        <v>254552.63</v>
      </c>
      <c r="I133" s="7">
        <v>262808.58</v>
      </c>
      <c r="J133" s="7">
        <v>274341.07</v>
      </c>
      <c r="K133" s="7">
        <v>302876.48</v>
      </c>
      <c r="L133" s="7">
        <v>323410.92</v>
      </c>
      <c r="M133" s="7">
        <v>303149</v>
      </c>
      <c r="N133" s="7">
        <v>293504.81</v>
      </c>
      <c r="O133" s="7">
        <v>-493315.55</v>
      </c>
      <c r="P133" s="7">
        <v>209932</v>
      </c>
      <c r="Q133" s="7">
        <v>209932</v>
      </c>
      <c r="R133" s="7">
        <v>198127</v>
      </c>
      <c r="S133" s="7">
        <v>196132</v>
      </c>
      <c r="T133" s="7">
        <v>196132</v>
      </c>
      <c r="U133" s="7">
        <v>196132</v>
      </c>
      <c r="V133" s="7">
        <v>196132</v>
      </c>
      <c r="W133" s="7">
        <v>193186</v>
      </c>
      <c r="X133" s="7">
        <v>159927</v>
      </c>
      <c r="Y133" s="7">
        <v>155812</v>
      </c>
      <c r="Z133" s="7">
        <v>155812</v>
      </c>
      <c r="AA133" s="7">
        <v>155812</v>
      </c>
      <c r="AB133" s="7">
        <v>158887</v>
      </c>
      <c r="AC133" s="7">
        <v>158887</v>
      </c>
      <c r="AD133" s="7">
        <v>158887</v>
      </c>
      <c r="AE133" s="7">
        <v>158887</v>
      </c>
      <c r="AF133" s="7">
        <v>157063.9</v>
      </c>
      <c r="AG133" s="7">
        <v>152810</v>
      </c>
      <c r="AH133" s="7">
        <v>152938</v>
      </c>
      <c r="AI133" s="7">
        <v>152938</v>
      </c>
      <c r="AJ133" s="7">
        <v>152938</v>
      </c>
      <c r="AK133" s="7">
        <v>152938</v>
      </c>
      <c r="AL133" s="7">
        <v>152938</v>
      </c>
      <c r="AM133" s="7">
        <v>150938</v>
      </c>
      <c r="AN133" s="7">
        <v>52938</v>
      </c>
      <c r="AO133" s="7">
        <v>52938</v>
      </c>
      <c r="AP133" s="7">
        <v>30938</v>
      </c>
      <c r="AQ133" s="7">
        <v>32938</v>
      </c>
      <c r="AR133" s="7">
        <v>30938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9"/>
      <c r="BD133" s="10">
        <f t="shared" si="2"/>
        <v>13039488.34</v>
      </c>
    </row>
    <row r="134" spans="1:56">
      <c r="A134" s="1" t="s">
        <v>235</v>
      </c>
      <c r="B134" s="1" t="s">
        <v>236</v>
      </c>
      <c r="C134" s="43" t="s">
        <v>71</v>
      </c>
      <c r="D134" s="1" t="s">
        <v>104</v>
      </c>
      <c r="E134" s="1" t="s">
        <v>100</v>
      </c>
      <c r="F134" s="1" t="s">
        <v>101</v>
      </c>
      <c r="G134" s="7">
        <v>62293.59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7">
        <v>908.37</v>
      </c>
      <c r="O134" s="7">
        <v>-1476.06</v>
      </c>
      <c r="P134" s="8">
        <v>0</v>
      </c>
      <c r="Q134" s="7">
        <v>723.32</v>
      </c>
      <c r="R134" s="8">
        <v>0</v>
      </c>
      <c r="S134" s="8">
        <v>0</v>
      </c>
      <c r="T134" s="7">
        <v>752.34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9"/>
      <c r="BD134" s="10">
        <f t="shared" si="2"/>
        <v>63201.56</v>
      </c>
    </row>
    <row r="135" spans="1:56">
      <c r="A135" s="1" t="s">
        <v>235</v>
      </c>
      <c r="B135" s="1" t="s">
        <v>236</v>
      </c>
      <c r="C135" s="43" t="s">
        <v>73</v>
      </c>
      <c r="D135" s="1" t="s">
        <v>105</v>
      </c>
      <c r="E135" s="1" t="s">
        <v>100</v>
      </c>
      <c r="F135" s="1" t="s">
        <v>101</v>
      </c>
      <c r="G135" s="7">
        <v>517096.28</v>
      </c>
      <c r="H135" s="7">
        <v>14840.56</v>
      </c>
      <c r="I135" s="7">
        <v>14965.36</v>
      </c>
      <c r="J135" s="7">
        <v>14965.36</v>
      </c>
      <c r="K135" s="7">
        <v>14965.36</v>
      </c>
      <c r="L135" s="7">
        <v>14965.36</v>
      </c>
      <c r="M135" s="7">
        <v>14965.36</v>
      </c>
      <c r="N135" s="7">
        <v>19536.75</v>
      </c>
      <c r="O135" s="7">
        <v>-86544.46</v>
      </c>
      <c r="P135" s="7">
        <v>13554.76</v>
      </c>
      <c r="Q135" s="7">
        <v>17721.169999999998</v>
      </c>
      <c r="R135" s="7">
        <v>14849.7</v>
      </c>
      <c r="S135" s="7">
        <v>14795.68</v>
      </c>
      <c r="T135" s="7">
        <v>18327.77</v>
      </c>
      <c r="U135" s="7">
        <v>12825.36</v>
      </c>
      <c r="V135" s="7">
        <v>13838.73</v>
      </c>
      <c r="W135" s="7">
        <v>32628.94</v>
      </c>
      <c r="X135" s="7">
        <v>14084.84</v>
      </c>
      <c r="Y135" s="7">
        <v>869.18</v>
      </c>
      <c r="Z135" s="7">
        <v>27009</v>
      </c>
      <c r="AA135" s="7">
        <v>27009</v>
      </c>
      <c r="AB135" s="7">
        <v>27009</v>
      </c>
      <c r="AC135" s="7">
        <v>27009</v>
      </c>
      <c r="AD135" s="7">
        <v>27009</v>
      </c>
      <c r="AE135" s="7">
        <v>26815.98</v>
      </c>
      <c r="AF135" s="7">
        <v>26815.98</v>
      </c>
      <c r="AG135" s="7">
        <v>26815.98</v>
      </c>
      <c r="AH135" s="7">
        <v>22985.13</v>
      </c>
      <c r="AI135" s="7">
        <v>193.02</v>
      </c>
      <c r="AJ135" s="7">
        <v>193.02</v>
      </c>
      <c r="AK135" s="7">
        <v>193.02</v>
      </c>
      <c r="AL135" s="7">
        <v>193.02</v>
      </c>
      <c r="AM135" s="7">
        <v>193.02</v>
      </c>
      <c r="AN135" s="7">
        <v>193.02</v>
      </c>
      <c r="AO135" s="7">
        <v>193.02</v>
      </c>
      <c r="AP135" s="7">
        <v>193.02</v>
      </c>
      <c r="AQ135" s="7">
        <v>193.02</v>
      </c>
      <c r="AR135" s="8">
        <v>0</v>
      </c>
      <c r="AS135" s="8">
        <v>0</v>
      </c>
      <c r="AT135" s="8">
        <v>0</v>
      </c>
      <c r="AU135" s="8">
        <v>0</v>
      </c>
      <c r="AV135" s="7">
        <v>193.02</v>
      </c>
      <c r="AW135" s="7">
        <v>193.02</v>
      </c>
      <c r="AX135" s="7">
        <v>193.02</v>
      </c>
      <c r="AY135" s="8">
        <v>0</v>
      </c>
      <c r="AZ135" s="8">
        <v>0</v>
      </c>
      <c r="BA135" s="8">
        <v>0</v>
      </c>
      <c r="BB135" s="8">
        <v>0</v>
      </c>
      <c r="BC135" s="9"/>
      <c r="BD135" s="10">
        <f t="shared" si="2"/>
        <v>934046.37000000023</v>
      </c>
    </row>
    <row r="136" spans="1:56">
      <c r="A136" s="1" t="s">
        <v>235</v>
      </c>
      <c r="B136" s="1" t="s">
        <v>236</v>
      </c>
      <c r="C136" s="43" t="s">
        <v>75</v>
      </c>
      <c r="D136" s="1" t="s">
        <v>106</v>
      </c>
      <c r="E136" s="1" t="s">
        <v>100</v>
      </c>
      <c r="F136" s="1" t="s">
        <v>101</v>
      </c>
      <c r="G136" s="7">
        <v>646818.92000000004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7">
        <v>126683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9"/>
      <c r="BD136" s="10">
        <f t="shared" si="2"/>
        <v>773501.92</v>
      </c>
    </row>
    <row r="137" spans="1:56">
      <c r="A137" s="1" t="s">
        <v>235</v>
      </c>
      <c r="B137" s="1" t="s">
        <v>236</v>
      </c>
      <c r="C137" s="43" t="s">
        <v>72</v>
      </c>
      <c r="D137" s="1" t="s">
        <v>107</v>
      </c>
      <c r="E137" s="1" t="s">
        <v>100</v>
      </c>
      <c r="F137" s="1" t="s">
        <v>101</v>
      </c>
      <c r="G137" s="7">
        <v>467830.73</v>
      </c>
      <c r="H137" s="7">
        <v>23050.42</v>
      </c>
      <c r="I137" s="7">
        <v>27195.82</v>
      </c>
      <c r="J137" s="7">
        <v>27195.82</v>
      </c>
      <c r="K137" s="7">
        <v>27195.82</v>
      </c>
      <c r="L137" s="7">
        <v>27195.82</v>
      </c>
      <c r="M137" s="7">
        <v>27195.82</v>
      </c>
      <c r="N137" s="7">
        <v>27400.22</v>
      </c>
      <c r="O137" s="7">
        <v>-138125.87</v>
      </c>
      <c r="P137" s="7">
        <v>19449.95</v>
      </c>
      <c r="Q137" s="7">
        <v>20304.52</v>
      </c>
      <c r="R137" s="7">
        <v>18187.3</v>
      </c>
      <c r="S137" s="7">
        <v>18121.14</v>
      </c>
      <c r="T137" s="7">
        <v>15918.31</v>
      </c>
      <c r="U137" s="7">
        <v>7442.4</v>
      </c>
      <c r="V137" s="7">
        <v>11002.48</v>
      </c>
      <c r="W137" s="7">
        <v>9375</v>
      </c>
      <c r="X137" s="7">
        <v>11198.15</v>
      </c>
      <c r="Y137" s="7">
        <v>691.04</v>
      </c>
      <c r="Z137" s="7">
        <v>21473.51</v>
      </c>
      <c r="AA137" s="7">
        <v>21473.51</v>
      </c>
      <c r="AB137" s="7">
        <v>21473.51</v>
      </c>
      <c r="AC137" s="7">
        <v>21473.51</v>
      </c>
      <c r="AD137" s="7">
        <v>21473.51</v>
      </c>
      <c r="AE137" s="7">
        <v>15560.98</v>
      </c>
      <c r="AF137" s="7">
        <v>15560.98</v>
      </c>
      <c r="AG137" s="7">
        <v>15560.98</v>
      </c>
      <c r="AH137" s="7">
        <v>13337.98</v>
      </c>
      <c r="AI137" s="7">
        <v>5912.52</v>
      </c>
      <c r="AJ137" s="7">
        <v>5912.52</v>
      </c>
      <c r="AK137" s="7">
        <v>7482.35</v>
      </c>
      <c r="AL137" s="7">
        <v>14703.58</v>
      </c>
      <c r="AM137" s="7">
        <v>8738.2199999999993</v>
      </c>
      <c r="AN137" s="7">
        <v>5912.52</v>
      </c>
      <c r="AO137" s="7">
        <v>5912.52</v>
      </c>
      <c r="AP137" s="7">
        <v>5912.52</v>
      </c>
      <c r="AQ137" s="7">
        <v>5912.52</v>
      </c>
      <c r="AR137" s="8">
        <v>0</v>
      </c>
      <c r="AS137" s="8">
        <v>0</v>
      </c>
      <c r="AT137" s="8">
        <v>0</v>
      </c>
      <c r="AU137" s="8">
        <v>0</v>
      </c>
      <c r="AV137" s="7">
        <v>5912.52</v>
      </c>
      <c r="AW137" s="7">
        <v>5912.52</v>
      </c>
      <c r="AX137" s="7">
        <v>5912.52</v>
      </c>
      <c r="AY137" s="8">
        <v>0</v>
      </c>
      <c r="AZ137" s="8">
        <v>0</v>
      </c>
      <c r="BA137" s="8">
        <v>0</v>
      </c>
      <c r="BB137" s="8">
        <v>0</v>
      </c>
      <c r="BC137" s="9"/>
      <c r="BD137" s="10">
        <f t="shared" si="2"/>
        <v>899350.19</v>
      </c>
    </row>
    <row r="138" spans="1:56">
      <c r="A138" s="1" t="s">
        <v>235</v>
      </c>
      <c r="B138" s="1" t="s">
        <v>236</v>
      </c>
      <c r="C138" s="43" t="s">
        <v>74</v>
      </c>
      <c r="D138" s="1" t="s">
        <v>109</v>
      </c>
      <c r="E138" s="1" t="s">
        <v>100</v>
      </c>
      <c r="F138" s="1" t="s">
        <v>101</v>
      </c>
      <c r="G138" s="7">
        <v>1422087.75</v>
      </c>
      <c r="H138" s="7">
        <v>59086.21</v>
      </c>
      <c r="I138" s="7">
        <v>56406.34</v>
      </c>
      <c r="J138" s="7">
        <v>54018.64</v>
      </c>
      <c r="K138" s="7">
        <v>54018.64</v>
      </c>
      <c r="L138" s="7">
        <v>54018.64</v>
      </c>
      <c r="M138" s="7">
        <v>54018.64</v>
      </c>
      <c r="N138" s="7">
        <v>54018.64</v>
      </c>
      <c r="O138" s="7">
        <v>-37181.69</v>
      </c>
      <c r="P138" s="7">
        <v>50198.26</v>
      </c>
      <c r="Q138" s="7">
        <v>51789.35</v>
      </c>
      <c r="R138" s="7">
        <v>52604.75</v>
      </c>
      <c r="S138" s="7">
        <v>52413.38</v>
      </c>
      <c r="T138" s="7">
        <v>51379.29</v>
      </c>
      <c r="U138" s="7">
        <v>45433.59</v>
      </c>
      <c r="V138" s="7">
        <v>48673.07</v>
      </c>
      <c r="W138" s="7">
        <v>46082.35</v>
      </c>
      <c r="X138" s="7">
        <v>49538.69</v>
      </c>
      <c r="Y138" s="7">
        <v>3057.05</v>
      </c>
      <c r="Z138" s="7">
        <v>94995.07</v>
      </c>
      <c r="AA138" s="7">
        <v>94995.07</v>
      </c>
      <c r="AB138" s="7">
        <v>94995.07</v>
      </c>
      <c r="AC138" s="7">
        <v>94995.07</v>
      </c>
      <c r="AD138" s="7">
        <v>94995.07</v>
      </c>
      <c r="AE138" s="7">
        <v>94995.07</v>
      </c>
      <c r="AF138" s="7">
        <v>94995.07</v>
      </c>
      <c r="AG138" s="7">
        <v>94995.07</v>
      </c>
      <c r="AH138" s="7">
        <v>102449.38</v>
      </c>
      <c r="AI138" s="7">
        <v>60762.46</v>
      </c>
      <c r="AJ138" s="7">
        <v>53888</v>
      </c>
      <c r="AK138" s="7">
        <v>61840.5</v>
      </c>
      <c r="AL138" s="7">
        <v>155342.49</v>
      </c>
      <c r="AM138" s="7">
        <v>72887.23</v>
      </c>
      <c r="AN138" s="7">
        <v>33829.47</v>
      </c>
      <c r="AO138" s="7">
        <v>33829.47</v>
      </c>
      <c r="AP138" s="7">
        <v>33829.47</v>
      </c>
      <c r="AQ138" s="7">
        <v>33829.47</v>
      </c>
      <c r="AR138" s="7">
        <v>9665.56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9"/>
      <c r="BD138" s="10">
        <f t="shared" si="2"/>
        <v>3633775.6499999985</v>
      </c>
    </row>
    <row r="139" spans="1:56">
      <c r="A139" s="1" t="s">
        <v>235</v>
      </c>
      <c r="B139" s="1" t="s">
        <v>236</v>
      </c>
      <c r="C139" s="43" t="s">
        <v>76</v>
      </c>
      <c r="D139" s="1" t="s">
        <v>99</v>
      </c>
      <c r="E139" s="1" t="s">
        <v>100</v>
      </c>
      <c r="F139" s="1" t="s">
        <v>101</v>
      </c>
      <c r="G139" s="7">
        <v>787.5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9"/>
      <c r="BD139" s="10">
        <f t="shared" si="2"/>
        <v>787.5</v>
      </c>
    </row>
    <row r="140" spans="1:56">
      <c r="A140" s="1" t="s">
        <v>237</v>
      </c>
      <c r="B140" s="1" t="s">
        <v>129</v>
      </c>
      <c r="C140" s="43" t="s">
        <v>71</v>
      </c>
      <c r="D140" s="1" t="s">
        <v>104</v>
      </c>
      <c r="E140" s="1" t="s">
        <v>100</v>
      </c>
      <c r="F140" s="1" t="s">
        <v>101</v>
      </c>
      <c r="G140" s="7">
        <v>577758.41</v>
      </c>
      <c r="H140" s="7">
        <v>10098.64</v>
      </c>
      <c r="I140" s="7">
        <v>10098.64</v>
      </c>
      <c r="J140" s="7">
        <v>10098.64</v>
      </c>
      <c r="K140" s="7">
        <v>10098.64</v>
      </c>
      <c r="L140" s="7">
        <v>10098.64</v>
      </c>
      <c r="M140" s="7">
        <v>10098.64</v>
      </c>
      <c r="N140" s="7">
        <v>10098.64</v>
      </c>
      <c r="O140" s="7">
        <v>6792.94</v>
      </c>
      <c r="P140" s="7">
        <v>14239.78</v>
      </c>
      <c r="Q140" s="7">
        <v>14754.45</v>
      </c>
      <c r="R140" s="7">
        <v>15712.45</v>
      </c>
      <c r="S140" s="7">
        <v>15655.29</v>
      </c>
      <c r="T140" s="7">
        <v>15346.42</v>
      </c>
      <c r="U140" s="7">
        <v>13570.5</v>
      </c>
      <c r="V140" s="7">
        <v>14538.1</v>
      </c>
      <c r="W140" s="7">
        <v>12387.63</v>
      </c>
      <c r="X140" s="7">
        <v>14796.65</v>
      </c>
      <c r="Y140" s="7">
        <v>913.11</v>
      </c>
      <c r="Z140" s="7">
        <v>28373.96</v>
      </c>
      <c r="AA140" s="7">
        <v>28373.96</v>
      </c>
      <c r="AB140" s="7">
        <v>28373.96</v>
      </c>
      <c r="AC140" s="7">
        <v>28373.96</v>
      </c>
      <c r="AD140" s="7">
        <v>28373.96</v>
      </c>
      <c r="AE140" s="7">
        <v>28373.96</v>
      </c>
      <c r="AF140" s="7">
        <v>28373.96</v>
      </c>
      <c r="AG140" s="7">
        <v>28373.96</v>
      </c>
      <c r="AH140" s="7">
        <v>37301.57</v>
      </c>
      <c r="AI140" s="7">
        <v>23218.799999999999</v>
      </c>
      <c r="AJ140" s="7">
        <v>14934.87</v>
      </c>
      <c r="AK140" s="7">
        <v>10332.69</v>
      </c>
      <c r="AL140" s="7">
        <v>10332.69</v>
      </c>
      <c r="AM140" s="7">
        <v>10332.69</v>
      </c>
      <c r="AN140" s="7">
        <v>10332.69</v>
      </c>
      <c r="AO140" s="7">
        <v>10332.69</v>
      </c>
      <c r="AP140" s="7">
        <v>10332.69</v>
      </c>
      <c r="AQ140" s="7">
        <v>10332.69</v>
      </c>
      <c r="AR140" s="7">
        <v>2952.2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9"/>
      <c r="BD140" s="10">
        <f t="shared" si="2"/>
        <v>1164884.1599999995</v>
      </c>
    </row>
    <row r="141" spans="1:56">
      <c r="A141" s="1" t="s">
        <v>237</v>
      </c>
      <c r="B141" s="1" t="s">
        <v>129</v>
      </c>
      <c r="C141" s="43" t="s">
        <v>73</v>
      </c>
      <c r="D141" s="1" t="s">
        <v>105</v>
      </c>
      <c r="E141" s="1" t="s">
        <v>100</v>
      </c>
      <c r="F141" s="1" t="s">
        <v>101</v>
      </c>
      <c r="G141" s="7">
        <v>49467.19</v>
      </c>
      <c r="H141" s="7">
        <v>4715.01</v>
      </c>
      <c r="I141" s="7">
        <v>4715.01</v>
      </c>
      <c r="J141" s="7">
        <v>4715.01</v>
      </c>
      <c r="K141" s="7">
        <v>4715.01</v>
      </c>
      <c r="L141" s="7">
        <v>4715.01</v>
      </c>
      <c r="M141" s="7">
        <v>4715.01</v>
      </c>
      <c r="N141" s="7">
        <v>4715.01</v>
      </c>
      <c r="O141" s="7">
        <v>-24877.39</v>
      </c>
      <c r="P141" s="7">
        <v>3122.35</v>
      </c>
      <c r="Q141" s="7">
        <v>3651.99</v>
      </c>
      <c r="R141" s="7">
        <v>4273.79</v>
      </c>
      <c r="S141" s="7">
        <v>4258.24</v>
      </c>
      <c r="T141" s="7">
        <v>4174.2299999999996</v>
      </c>
      <c r="U141" s="7">
        <v>3691.18</v>
      </c>
      <c r="V141" s="7">
        <v>3954.36</v>
      </c>
      <c r="W141" s="7">
        <v>3369.44</v>
      </c>
      <c r="X141" s="7">
        <v>4024.69</v>
      </c>
      <c r="Y141" s="7">
        <v>248.37</v>
      </c>
      <c r="Z141" s="7">
        <v>7717.72</v>
      </c>
      <c r="AA141" s="7">
        <v>7717.72</v>
      </c>
      <c r="AB141" s="7">
        <v>7717.72</v>
      </c>
      <c r="AC141" s="7">
        <v>7717.72</v>
      </c>
      <c r="AD141" s="7">
        <v>7717.72</v>
      </c>
      <c r="AE141" s="7">
        <v>7717.72</v>
      </c>
      <c r="AF141" s="7">
        <v>7717.72</v>
      </c>
      <c r="AG141" s="7">
        <v>7717.72</v>
      </c>
      <c r="AH141" s="7">
        <v>10171.83</v>
      </c>
      <c r="AI141" s="7">
        <v>7316.85</v>
      </c>
      <c r="AJ141" s="7">
        <v>7316.85</v>
      </c>
      <c r="AK141" s="7">
        <v>7316.85</v>
      </c>
      <c r="AL141" s="7">
        <v>7316.85</v>
      </c>
      <c r="AM141" s="7">
        <v>7316.85</v>
      </c>
      <c r="AN141" s="7">
        <v>7316.85</v>
      </c>
      <c r="AO141" s="7">
        <v>7316.85</v>
      </c>
      <c r="AP141" s="7">
        <v>7316.85</v>
      </c>
      <c r="AQ141" s="7">
        <v>7316.85</v>
      </c>
      <c r="AR141" s="7">
        <v>2090.5300000000002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9"/>
      <c r="BD141" s="10">
        <f t="shared" si="2"/>
        <v>232219.28000000003</v>
      </c>
    </row>
    <row r="142" spans="1:56">
      <c r="A142" s="1" t="s">
        <v>237</v>
      </c>
      <c r="B142" s="1" t="s">
        <v>129</v>
      </c>
      <c r="C142" s="43" t="s">
        <v>75</v>
      </c>
      <c r="D142" s="1" t="s">
        <v>106</v>
      </c>
      <c r="E142" s="1" t="s">
        <v>100</v>
      </c>
      <c r="F142" s="1" t="s">
        <v>101</v>
      </c>
      <c r="G142" s="7">
        <v>1109448.04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7">
        <v>12538.06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9"/>
      <c r="BD142" s="10">
        <f t="shared" si="2"/>
        <v>1121986.1000000001</v>
      </c>
    </row>
    <row r="143" spans="1:56">
      <c r="A143" s="1" t="s">
        <v>237</v>
      </c>
      <c r="B143" s="1" t="s">
        <v>129</v>
      </c>
      <c r="C143" s="43" t="s">
        <v>72</v>
      </c>
      <c r="D143" s="1" t="s">
        <v>107</v>
      </c>
      <c r="E143" s="1" t="s">
        <v>100</v>
      </c>
      <c r="F143" s="1" t="s">
        <v>101</v>
      </c>
      <c r="G143" s="7">
        <v>152185.54999999999</v>
      </c>
      <c r="H143" s="7">
        <v>4316.96</v>
      </c>
      <c r="I143" s="7">
        <v>4316.96</v>
      </c>
      <c r="J143" s="7">
        <v>4316.96</v>
      </c>
      <c r="K143" s="7">
        <v>4316.96</v>
      </c>
      <c r="L143" s="7">
        <v>4316.96</v>
      </c>
      <c r="M143" s="7">
        <v>4316.96</v>
      </c>
      <c r="N143" s="7">
        <v>4316.96</v>
      </c>
      <c r="O143" s="7">
        <v>-5858.19</v>
      </c>
      <c r="P143" s="7">
        <v>4694.97</v>
      </c>
      <c r="Q143" s="7">
        <v>4864.66</v>
      </c>
      <c r="R143" s="7">
        <v>5180.5200000000004</v>
      </c>
      <c r="S143" s="7">
        <v>5161.67</v>
      </c>
      <c r="T143" s="7">
        <v>5059.84</v>
      </c>
      <c r="U143" s="7">
        <v>4474.3</v>
      </c>
      <c r="V143" s="7">
        <v>4793.33</v>
      </c>
      <c r="W143" s="7">
        <v>4084.3</v>
      </c>
      <c r="X143" s="7">
        <v>4878.57</v>
      </c>
      <c r="Y143" s="7">
        <v>301.06</v>
      </c>
      <c r="Z143" s="7">
        <v>9355.1200000000008</v>
      </c>
      <c r="AA143" s="7">
        <v>9355.1200000000008</v>
      </c>
      <c r="AB143" s="7">
        <v>9355.1200000000008</v>
      </c>
      <c r="AC143" s="7">
        <v>9355.1200000000008</v>
      </c>
      <c r="AD143" s="7">
        <v>9355.1200000000008</v>
      </c>
      <c r="AE143" s="7">
        <v>9355.1200000000008</v>
      </c>
      <c r="AF143" s="7">
        <v>9355.1200000000008</v>
      </c>
      <c r="AG143" s="7">
        <v>9751.59</v>
      </c>
      <c r="AH143" s="7">
        <v>15480.02</v>
      </c>
      <c r="AI143" s="7">
        <v>12130.39</v>
      </c>
      <c r="AJ143" s="7">
        <v>11761.15</v>
      </c>
      <c r="AK143" s="7">
        <v>11096.5</v>
      </c>
      <c r="AL143" s="7">
        <v>11096.5</v>
      </c>
      <c r="AM143" s="7">
        <v>11096.5</v>
      </c>
      <c r="AN143" s="7">
        <v>11096.5</v>
      </c>
      <c r="AO143" s="7">
        <v>11096.5</v>
      </c>
      <c r="AP143" s="7">
        <v>11096.5</v>
      </c>
      <c r="AQ143" s="7">
        <v>11096.5</v>
      </c>
      <c r="AR143" s="7">
        <v>3170.43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9"/>
      <c r="BD143" s="10">
        <f t="shared" si="2"/>
        <v>415494.22</v>
      </c>
    </row>
    <row r="144" spans="1:56">
      <c r="A144" s="1" t="s">
        <v>237</v>
      </c>
      <c r="B144" s="1" t="s">
        <v>129</v>
      </c>
      <c r="C144" s="43" t="s">
        <v>74</v>
      </c>
      <c r="D144" s="1" t="s">
        <v>109</v>
      </c>
      <c r="E144" s="1" t="s">
        <v>100</v>
      </c>
      <c r="F144" s="1" t="s">
        <v>101</v>
      </c>
      <c r="G144" s="7">
        <v>563.64</v>
      </c>
      <c r="H144" s="7">
        <v>1776.74</v>
      </c>
      <c r="I144" s="7">
        <v>1776.74</v>
      </c>
      <c r="J144" s="7">
        <v>1776.74</v>
      </c>
      <c r="K144" s="7">
        <v>1776.74</v>
      </c>
      <c r="L144" s="7">
        <v>1776.74</v>
      </c>
      <c r="M144" s="7">
        <v>1776.74</v>
      </c>
      <c r="N144" s="7">
        <v>1776.74</v>
      </c>
      <c r="O144" s="7">
        <v>-11113.59</v>
      </c>
      <c r="P144" s="7">
        <v>1482.51</v>
      </c>
      <c r="Q144" s="7">
        <v>1536.1</v>
      </c>
      <c r="R144" s="7">
        <v>1635.83</v>
      </c>
      <c r="S144" s="7">
        <v>1629.88</v>
      </c>
      <c r="T144" s="7">
        <v>1597.73</v>
      </c>
      <c r="U144" s="7">
        <v>1412.84</v>
      </c>
      <c r="V144" s="7">
        <v>1513.57</v>
      </c>
      <c r="W144" s="7">
        <v>1289.69</v>
      </c>
      <c r="X144" s="7">
        <v>1540.49</v>
      </c>
      <c r="Y144" s="7">
        <v>95.06</v>
      </c>
      <c r="Z144" s="7">
        <v>2954.03</v>
      </c>
      <c r="AA144" s="7">
        <v>2954.03</v>
      </c>
      <c r="AB144" s="7">
        <v>2954.03</v>
      </c>
      <c r="AC144" s="7">
        <v>2954.03</v>
      </c>
      <c r="AD144" s="7">
        <v>2954.03</v>
      </c>
      <c r="AE144" s="7">
        <v>2954.03</v>
      </c>
      <c r="AF144" s="7">
        <v>2954.03</v>
      </c>
      <c r="AG144" s="7">
        <v>101641.21</v>
      </c>
      <c r="AH144" s="7">
        <v>165458.47</v>
      </c>
      <c r="AI144" s="7">
        <v>2954.03</v>
      </c>
      <c r="AJ144" s="7">
        <v>16677.78</v>
      </c>
      <c r="AK144" s="7">
        <v>1027.22</v>
      </c>
      <c r="AL144" s="7">
        <v>1027.22</v>
      </c>
      <c r="AM144" s="7">
        <v>1027.22</v>
      </c>
      <c r="AN144" s="7">
        <v>1027.22</v>
      </c>
      <c r="AO144" s="7">
        <v>1027.22</v>
      </c>
      <c r="AP144" s="7">
        <v>1027.22</v>
      </c>
      <c r="AQ144" s="7">
        <v>1027.22</v>
      </c>
      <c r="AR144" s="7">
        <v>293.49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9"/>
      <c r="BD144" s="10">
        <f t="shared" si="2"/>
        <v>330514.6599999998</v>
      </c>
    </row>
    <row r="145" spans="1:56">
      <c r="A145" s="1" t="s">
        <v>237</v>
      </c>
      <c r="B145" s="1" t="s">
        <v>129</v>
      </c>
      <c r="C145" s="43" t="s">
        <v>76</v>
      </c>
      <c r="D145" s="1" t="s">
        <v>99</v>
      </c>
      <c r="E145" s="1" t="s">
        <v>100</v>
      </c>
      <c r="F145" s="1" t="s">
        <v>101</v>
      </c>
      <c r="G145" s="7">
        <v>6881.94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9"/>
      <c r="BD145" s="10">
        <f t="shared" si="2"/>
        <v>6881.94</v>
      </c>
    </row>
    <row r="146" spans="1:56">
      <c r="A146" s="1" t="s">
        <v>238</v>
      </c>
      <c r="B146" s="1" t="s">
        <v>131</v>
      </c>
      <c r="C146" s="43" t="s">
        <v>75</v>
      </c>
      <c r="D146" s="1" t="s">
        <v>106</v>
      </c>
      <c r="E146" s="1" t="s">
        <v>100</v>
      </c>
      <c r="F146" s="1" t="s">
        <v>101</v>
      </c>
      <c r="G146" s="7">
        <v>41278.160000000003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7">
        <v>5545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9"/>
      <c r="BD146" s="10">
        <f t="shared" si="2"/>
        <v>46823.16</v>
      </c>
    </row>
    <row r="147" spans="1:56">
      <c r="A147" s="1" t="s">
        <v>238</v>
      </c>
      <c r="B147" s="1" t="s">
        <v>131</v>
      </c>
      <c r="C147" s="43" t="s">
        <v>72</v>
      </c>
      <c r="D147" s="1" t="s">
        <v>107</v>
      </c>
      <c r="E147" s="1" t="s">
        <v>100</v>
      </c>
      <c r="F147" s="1" t="s">
        <v>101</v>
      </c>
      <c r="G147" s="7">
        <v>3701.92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9"/>
      <c r="BD147" s="10">
        <f t="shared" si="2"/>
        <v>3701.92</v>
      </c>
    </row>
    <row r="148" spans="1:56">
      <c r="A148" s="1" t="s">
        <v>239</v>
      </c>
      <c r="B148" s="1" t="s">
        <v>133</v>
      </c>
      <c r="C148" s="43" t="s">
        <v>73</v>
      </c>
      <c r="D148" s="1" t="s">
        <v>105</v>
      </c>
      <c r="E148" s="1" t="s">
        <v>100</v>
      </c>
      <c r="F148" s="1" t="s">
        <v>101</v>
      </c>
      <c r="G148" s="7">
        <v>3203.78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7">
        <v>1041.76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9"/>
      <c r="BD148" s="10">
        <f t="shared" si="2"/>
        <v>4245.54</v>
      </c>
    </row>
    <row r="149" spans="1:56">
      <c r="A149" s="1" t="s">
        <v>239</v>
      </c>
      <c r="B149" s="1" t="s">
        <v>133</v>
      </c>
      <c r="C149" s="43" t="s">
        <v>75</v>
      </c>
      <c r="D149" s="1" t="s">
        <v>106</v>
      </c>
      <c r="E149" s="1" t="s">
        <v>100</v>
      </c>
      <c r="F149" s="1" t="s">
        <v>101</v>
      </c>
      <c r="G149" s="7">
        <v>29869.040000000001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7">
        <v>3050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9"/>
      <c r="BD149" s="10">
        <f t="shared" si="2"/>
        <v>32919.040000000001</v>
      </c>
    </row>
    <row r="150" spans="1:56">
      <c r="A150" s="1" t="s">
        <v>239</v>
      </c>
      <c r="B150" s="1" t="s">
        <v>133</v>
      </c>
      <c r="C150" s="43" t="s">
        <v>72</v>
      </c>
      <c r="D150" s="1" t="s">
        <v>107</v>
      </c>
      <c r="E150" s="1" t="s">
        <v>100</v>
      </c>
      <c r="F150" s="1" t="s">
        <v>101</v>
      </c>
      <c r="G150" s="7">
        <v>12413</v>
      </c>
      <c r="H150" s="7">
        <v>143.87</v>
      </c>
      <c r="I150" s="7">
        <v>143.87</v>
      </c>
      <c r="J150" s="7">
        <v>143.87</v>
      </c>
      <c r="K150" s="7">
        <v>143.87</v>
      </c>
      <c r="L150" s="7">
        <v>143.87</v>
      </c>
      <c r="M150" s="7">
        <v>143.87</v>
      </c>
      <c r="N150" s="7">
        <v>143.87</v>
      </c>
      <c r="O150" s="7">
        <v>-1589.39</v>
      </c>
      <c r="P150" s="7">
        <v>142.38</v>
      </c>
      <c r="Q150" s="7">
        <v>147.52000000000001</v>
      </c>
      <c r="R150" s="7">
        <v>157.1</v>
      </c>
      <c r="S150" s="7">
        <v>156.53</v>
      </c>
      <c r="T150" s="7">
        <v>153.44</v>
      </c>
      <c r="U150" s="7">
        <v>135.68</v>
      </c>
      <c r="V150" s="7">
        <v>145.36000000000001</v>
      </c>
      <c r="W150" s="7">
        <v>123.86</v>
      </c>
      <c r="X150" s="7">
        <v>147.94</v>
      </c>
      <c r="Y150" s="7">
        <v>9.1300000000000008</v>
      </c>
      <c r="Z150" s="7">
        <v>283.69</v>
      </c>
      <c r="AA150" s="7">
        <v>283.69</v>
      </c>
      <c r="AB150" s="7">
        <v>283.69</v>
      </c>
      <c r="AC150" s="7">
        <v>283.69</v>
      </c>
      <c r="AD150" s="7">
        <v>283.69</v>
      </c>
      <c r="AE150" s="7">
        <v>283.69</v>
      </c>
      <c r="AF150" s="7">
        <v>283.69</v>
      </c>
      <c r="AG150" s="7">
        <v>283.69</v>
      </c>
      <c r="AH150" s="7">
        <v>243.17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9"/>
      <c r="BD150" s="10">
        <f t="shared" si="2"/>
        <v>15662.330000000013</v>
      </c>
    </row>
    <row r="151" spans="1:56">
      <c r="A151" s="1" t="s">
        <v>239</v>
      </c>
      <c r="B151" s="1" t="s">
        <v>133</v>
      </c>
      <c r="C151" s="43" t="s">
        <v>74</v>
      </c>
      <c r="D151" s="1" t="s">
        <v>109</v>
      </c>
      <c r="E151" s="1" t="s">
        <v>100</v>
      </c>
      <c r="F151" s="1" t="s">
        <v>101</v>
      </c>
      <c r="G151" s="7">
        <v>118100.59</v>
      </c>
      <c r="H151" s="7">
        <v>1623.02</v>
      </c>
      <c r="I151" s="7">
        <v>1623.02</v>
      </c>
      <c r="J151" s="7">
        <v>1623.02</v>
      </c>
      <c r="K151" s="7">
        <v>1623.02</v>
      </c>
      <c r="L151" s="7">
        <v>1623.02</v>
      </c>
      <c r="M151" s="7">
        <v>1623.02</v>
      </c>
      <c r="N151" s="7">
        <v>1623.02</v>
      </c>
      <c r="O151" s="7">
        <v>260.11</v>
      </c>
      <c r="P151" s="7">
        <v>1606.13</v>
      </c>
      <c r="Q151" s="7">
        <v>1664.18</v>
      </c>
      <c r="R151" s="7">
        <v>1772.24</v>
      </c>
      <c r="S151" s="7">
        <v>1765.79</v>
      </c>
      <c r="T151" s="7">
        <v>1730.95</v>
      </c>
      <c r="U151" s="7">
        <v>1530.65</v>
      </c>
      <c r="V151" s="7">
        <v>1639.78</v>
      </c>
      <c r="W151" s="7">
        <v>1397.23</v>
      </c>
      <c r="X151" s="7">
        <v>1668.95</v>
      </c>
      <c r="Y151" s="7">
        <v>102.99</v>
      </c>
      <c r="Z151" s="7">
        <v>3200.36</v>
      </c>
      <c r="AA151" s="7">
        <v>3200.36</v>
      </c>
      <c r="AB151" s="7">
        <v>3200.36</v>
      </c>
      <c r="AC151" s="7">
        <v>3200.36</v>
      </c>
      <c r="AD151" s="7">
        <v>3200.36</v>
      </c>
      <c r="AE151" s="7">
        <v>3200.36</v>
      </c>
      <c r="AF151" s="7">
        <v>3200.36</v>
      </c>
      <c r="AG151" s="7">
        <v>3200.36</v>
      </c>
      <c r="AH151" s="7">
        <v>2743.16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9"/>
      <c r="BD151" s="10">
        <f t="shared" si="2"/>
        <v>172946.76999999993</v>
      </c>
    </row>
    <row r="152" spans="1:56">
      <c r="A152" s="1" t="s">
        <v>240</v>
      </c>
      <c r="B152" s="1" t="s">
        <v>135</v>
      </c>
      <c r="C152" s="43" t="s">
        <v>71</v>
      </c>
      <c r="D152" s="1" t="s">
        <v>104</v>
      </c>
      <c r="E152" s="1" t="s">
        <v>100</v>
      </c>
      <c r="F152" s="1" t="s">
        <v>101</v>
      </c>
      <c r="G152" s="7">
        <v>9153.52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7">
        <v>1370.72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9"/>
      <c r="BD152" s="10">
        <f t="shared" si="2"/>
        <v>10524.24</v>
      </c>
    </row>
    <row r="153" spans="1:56">
      <c r="A153" s="1" t="s">
        <v>240</v>
      </c>
      <c r="B153" s="1" t="s">
        <v>135</v>
      </c>
      <c r="C153" s="43" t="s">
        <v>73</v>
      </c>
      <c r="D153" s="1" t="s">
        <v>105</v>
      </c>
      <c r="E153" s="1" t="s">
        <v>100</v>
      </c>
      <c r="F153" s="1" t="s">
        <v>101</v>
      </c>
      <c r="G153" s="7">
        <v>2762.26</v>
      </c>
      <c r="H153" s="7">
        <v>12144.26</v>
      </c>
      <c r="I153" s="7">
        <v>12144.26</v>
      </c>
      <c r="J153" s="7">
        <v>12144.26</v>
      </c>
      <c r="K153" s="7">
        <v>12144.26</v>
      </c>
      <c r="L153" s="7">
        <v>12144.26</v>
      </c>
      <c r="M153" s="7">
        <v>12144.26</v>
      </c>
      <c r="N153" s="7">
        <v>12144.26</v>
      </c>
      <c r="O153" s="7">
        <v>-46263.35</v>
      </c>
      <c r="P153" s="7">
        <v>8975.82</v>
      </c>
      <c r="Q153" s="7">
        <v>9300.23</v>
      </c>
      <c r="R153" s="7">
        <v>9904.09</v>
      </c>
      <c r="S153" s="7">
        <v>9868.07</v>
      </c>
      <c r="T153" s="7">
        <v>9673.3700000000008</v>
      </c>
      <c r="U153" s="7">
        <v>8553.9500000000007</v>
      </c>
      <c r="V153" s="7">
        <v>9163.86</v>
      </c>
      <c r="W153" s="7">
        <v>7808.35</v>
      </c>
      <c r="X153" s="7">
        <v>9326.84</v>
      </c>
      <c r="Y153" s="7">
        <v>575.55999999999995</v>
      </c>
      <c r="Z153" s="7">
        <v>17885.080000000002</v>
      </c>
      <c r="AA153" s="7">
        <v>17885.080000000002</v>
      </c>
      <c r="AB153" s="7">
        <v>17885.080000000002</v>
      </c>
      <c r="AC153" s="7">
        <v>17885.080000000002</v>
      </c>
      <c r="AD153" s="7">
        <v>17885.080000000002</v>
      </c>
      <c r="AE153" s="7">
        <v>17885.080000000002</v>
      </c>
      <c r="AF153" s="7">
        <v>17885.080000000002</v>
      </c>
      <c r="AG153" s="7">
        <v>17885.080000000002</v>
      </c>
      <c r="AH153" s="7">
        <v>15330.07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9"/>
      <c r="BD153" s="10">
        <f t="shared" si="2"/>
        <v>283069.58000000013</v>
      </c>
    </row>
    <row r="154" spans="1:56">
      <c r="A154" s="1" t="s">
        <v>240</v>
      </c>
      <c r="B154" s="1" t="s">
        <v>135</v>
      </c>
      <c r="C154" s="43" t="s">
        <v>75</v>
      </c>
      <c r="D154" s="1" t="s">
        <v>106</v>
      </c>
      <c r="E154" s="1" t="s">
        <v>100</v>
      </c>
      <c r="F154" s="1" t="s">
        <v>101</v>
      </c>
      <c r="G154" s="7">
        <v>290640.89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7">
        <v>66061.740000000005</v>
      </c>
      <c r="P154" s="7">
        <v>8892.7000000000007</v>
      </c>
      <c r="Q154" s="7">
        <v>9214.1</v>
      </c>
      <c r="R154" s="7">
        <v>9812.3700000000008</v>
      </c>
      <c r="S154" s="7">
        <v>9776.68</v>
      </c>
      <c r="T154" s="7">
        <v>9583.7900000000009</v>
      </c>
      <c r="U154" s="7">
        <v>8474.73</v>
      </c>
      <c r="V154" s="7">
        <v>8457.58</v>
      </c>
      <c r="W154" s="7">
        <v>323.10000000000002</v>
      </c>
      <c r="X154" s="7">
        <v>385.94</v>
      </c>
      <c r="Y154" s="7">
        <v>23.82</v>
      </c>
      <c r="Z154" s="7">
        <v>740.07</v>
      </c>
      <c r="AA154" s="7">
        <v>740.07</v>
      </c>
      <c r="AB154" s="7">
        <v>740.07</v>
      </c>
      <c r="AC154" s="7">
        <v>740.07</v>
      </c>
      <c r="AD154" s="7">
        <v>740.07</v>
      </c>
      <c r="AE154" s="7">
        <v>740.07</v>
      </c>
      <c r="AF154" s="7">
        <v>740.07</v>
      </c>
      <c r="AG154" s="7">
        <v>740.07</v>
      </c>
      <c r="AH154" s="7">
        <v>634.35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9"/>
      <c r="BD154" s="10">
        <f t="shared" si="2"/>
        <v>428202.35</v>
      </c>
    </row>
    <row r="155" spans="1:56">
      <c r="A155" s="1" t="s">
        <v>240</v>
      </c>
      <c r="B155" s="1" t="s">
        <v>135</v>
      </c>
      <c r="C155" s="43" t="s">
        <v>72</v>
      </c>
      <c r="D155" s="1" t="s">
        <v>107</v>
      </c>
      <c r="E155" s="1" t="s">
        <v>100</v>
      </c>
      <c r="F155" s="1" t="s">
        <v>101</v>
      </c>
      <c r="G155" s="7">
        <v>692776.89</v>
      </c>
      <c r="H155" s="7">
        <v>8972.32</v>
      </c>
      <c r="I155" s="7">
        <v>8972.32</v>
      </c>
      <c r="J155" s="7">
        <v>8972.32</v>
      </c>
      <c r="K155" s="7">
        <v>8972.32</v>
      </c>
      <c r="L155" s="7">
        <v>9408.85</v>
      </c>
      <c r="M155" s="7">
        <v>11416.86</v>
      </c>
      <c r="N155" s="7">
        <v>11416.86</v>
      </c>
      <c r="O155" s="7">
        <v>76696.36</v>
      </c>
      <c r="P155" s="7">
        <v>10017.84</v>
      </c>
      <c r="Q155" s="7">
        <v>10379.91</v>
      </c>
      <c r="R155" s="7">
        <v>11053.88</v>
      </c>
      <c r="S155" s="7">
        <v>11013.67</v>
      </c>
      <c r="T155" s="7">
        <v>10796.37</v>
      </c>
      <c r="U155" s="7">
        <v>9547</v>
      </c>
      <c r="V155" s="7">
        <v>10227.709999999999</v>
      </c>
      <c r="W155" s="7">
        <v>8714.83</v>
      </c>
      <c r="X155" s="7">
        <v>10409.6</v>
      </c>
      <c r="Y155" s="7">
        <v>642.38</v>
      </c>
      <c r="Z155" s="7">
        <v>19961.39</v>
      </c>
      <c r="AA155" s="7">
        <v>19961.39</v>
      </c>
      <c r="AB155" s="7">
        <v>19961.39</v>
      </c>
      <c r="AC155" s="7">
        <v>19961.39</v>
      </c>
      <c r="AD155" s="7">
        <v>19961.39</v>
      </c>
      <c r="AE155" s="7">
        <v>19961.39</v>
      </c>
      <c r="AF155" s="7">
        <v>19961.39</v>
      </c>
      <c r="AG155" s="7">
        <v>19961.39</v>
      </c>
      <c r="AH155" s="7">
        <v>17406.150000000001</v>
      </c>
      <c r="AI155" s="7">
        <v>2074.6999999999998</v>
      </c>
      <c r="AJ155" s="7">
        <v>1333.73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9"/>
      <c r="BD155" s="10">
        <f t="shared" si="2"/>
        <v>1110913.9899999993</v>
      </c>
    </row>
    <row r="156" spans="1:56">
      <c r="A156" s="1" t="s">
        <v>240</v>
      </c>
      <c r="B156" s="1" t="s">
        <v>135</v>
      </c>
      <c r="C156" s="43" t="s">
        <v>74</v>
      </c>
      <c r="D156" s="1" t="s">
        <v>109</v>
      </c>
      <c r="E156" s="1" t="s">
        <v>100</v>
      </c>
      <c r="F156" s="1" t="s">
        <v>101</v>
      </c>
      <c r="G156" s="8">
        <v>0</v>
      </c>
      <c r="H156" s="7">
        <v>11726.91</v>
      </c>
      <c r="I156" s="7">
        <v>11726.91</v>
      </c>
      <c r="J156" s="7">
        <v>11726.91</v>
      </c>
      <c r="K156" s="7">
        <v>11726.91</v>
      </c>
      <c r="L156" s="7">
        <v>11726.91</v>
      </c>
      <c r="M156" s="7">
        <v>11726.91</v>
      </c>
      <c r="N156" s="7">
        <v>11726.91</v>
      </c>
      <c r="O156" s="7">
        <v>-88457.67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9"/>
      <c r="BD156" s="10">
        <f t="shared" si="2"/>
        <v>-6369.2999999999884</v>
      </c>
    </row>
    <row r="157" spans="1:56">
      <c r="A157" s="1" t="s">
        <v>241</v>
      </c>
      <c r="B157" s="1" t="s">
        <v>139</v>
      </c>
      <c r="C157" s="43" t="s">
        <v>71</v>
      </c>
      <c r="D157" s="1" t="s">
        <v>104</v>
      </c>
      <c r="E157" s="1" t="s">
        <v>100</v>
      </c>
      <c r="F157" s="1" t="s">
        <v>101</v>
      </c>
      <c r="G157" s="7">
        <v>7049.43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9"/>
      <c r="BD157" s="10">
        <f t="shared" si="2"/>
        <v>7049.43</v>
      </c>
    </row>
    <row r="158" spans="1:56">
      <c r="A158" s="1" t="s">
        <v>241</v>
      </c>
      <c r="B158" s="1" t="s">
        <v>139</v>
      </c>
      <c r="C158" s="43" t="s">
        <v>73</v>
      </c>
      <c r="D158" s="1" t="s">
        <v>105</v>
      </c>
      <c r="E158" s="1" t="s">
        <v>100</v>
      </c>
      <c r="F158" s="1" t="s">
        <v>101</v>
      </c>
      <c r="G158" s="7">
        <v>27831.86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7">
        <v>8129.05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9"/>
      <c r="BD158" s="10">
        <f t="shared" si="2"/>
        <v>35960.910000000003</v>
      </c>
    </row>
    <row r="159" spans="1:56">
      <c r="A159" s="1" t="s">
        <v>241</v>
      </c>
      <c r="B159" s="1" t="s">
        <v>139</v>
      </c>
      <c r="C159" s="43" t="s">
        <v>75</v>
      </c>
      <c r="D159" s="1" t="s">
        <v>106</v>
      </c>
      <c r="E159" s="1" t="s">
        <v>100</v>
      </c>
      <c r="F159" s="1" t="s">
        <v>101</v>
      </c>
      <c r="G159" s="7">
        <v>1435.93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7">
        <v>4538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9"/>
      <c r="BD159" s="10">
        <f t="shared" si="2"/>
        <v>5973.93</v>
      </c>
    </row>
    <row r="160" spans="1:56">
      <c r="A160" s="1" t="s">
        <v>241</v>
      </c>
      <c r="B160" s="1" t="s">
        <v>139</v>
      </c>
      <c r="C160" s="43" t="s">
        <v>72</v>
      </c>
      <c r="D160" s="1" t="s">
        <v>107</v>
      </c>
      <c r="E160" s="1" t="s">
        <v>100</v>
      </c>
      <c r="F160" s="1" t="s">
        <v>101</v>
      </c>
      <c r="G160" s="7">
        <v>241762.69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7">
        <v>58332.02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9"/>
      <c r="BD160" s="10">
        <f t="shared" si="2"/>
        <v>300094.71000000002</v>
      </c>
    </row>
    <row r="161" spans="1:56">
      <c r="A161" s="1" t="s">
        <v>241</v>
      </c>
      <c r="B161" s="1" t="s">
        <v>139</v>
      </c>
      <c r="C161" s="43" t="s">
        <v>74</v>
      </c>
      <c r="D161" s="1" t="s">
        <v>109</v>
      </c>
      <c r="E161" s="1" t="s">
        <v>100</v>
      </c>
      <c r="F161" s="1" t="s">
        <v>101</v>
      </c>
      <c r="G161" s="8">
        <v>0</v>
      </c>
      <c r="H161" s="7">
        <v>9182.85</v>
      </c>
      <c r="I161" s="7">
        <v>9182.85</v>
      </c>
      <c r="J161" s="7">
        <v>13646.18</v>
      </c>
      <c r="K161" s="7">
        <v>19597.29</v>
      </c>
      <c r="L161" s="7">
        <v>19597.29</v>
      </c>
      <c r="M161" s="7">
        <v>19597.29</v>
      </c>
      <c r="N161" s="7">
        <v>19597.29</v>
      </c>
      <c r="O161" s="7">
        <v>-95824.59</v>
      </c>
      <c r="P161" s="7">
        <v>16326.62</v>
      </c>
      <c r="Q161" s="7">
        <v>16916.71</v>
      </c>
      <c r="R161" s="7">
        <v>18015.099999999999</v>
      </c>
      <c r="S161" s="7">
        <v>17949.57</v>
      </c>
      <c r="T161" s="7">
        <v>16316.81</v>
      </c>
      <c r="U161" s="7">
        <v>10282.89</v>
      </c>
      <c r="V161" s="7">
        <v>11016.07</v>
      </c>
      <c r="W161" s="7">
        <v>9386.58</v>
      </c>
      <c r="X161" s="7">
        <v>11211.99</v>
      </c>
      <c r="Y161" s="7">
        <v>691.9</v>
      </c>
      <c r="Z161" s="7">
        <v>21500.04</v>
      </c>
      <c r="AA161" s="7">
        <v>21500.04</v>
      </c>
      <c r="AB161" s="7">
        <v>21500.04</v>
      </c>
      <c r="AC161" s="7">
        <v>21500.04</v>
      </c>
      <c r="AD161" s="7">
        <v>21500.04</v>
      </c>
      <c r="AE161" s="7">
        <v>21500.04</v>
      </c>
      <c r="AF161" s="7">
        <v>21500.04</v>
      </c>
      <c r="AG161" s="7">
        <v>21500.04</v>
      </c>
      <c r="AH161" s="7">
        <v>21500.04</v>
      </c>
      <c r="AI161" s="7">
        <v>21500.04</v>
      </c>
      <c r="AJ161" s="7">
        <v>74405.56</v>
      </c>
      <c r="AK161" s="7">
        <v>170942.94</v>
      </c>
      <c r="AL161" s="7">
        <v>170942.94</v>
      </c>
      <c r="AM161" s="7">
        <v>66741.08</v>
      </c>
      <c r="AN161" s="7">
        <v>17382.310000000001</v>
      </c>
      <c r="AO161" s="7">
        <v>17382.310000000001</v>
      </c>
      <c r="AP161" s="7">
        <v>17382.310000000001</v>
      </c>
      <c r="AQ161" s="7">
        <v>17382.310000000001</v>
      </c>
      <c r="AR161" s="7">
        <v>4966.37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9"/>
      <c r="BD161" s="10">
        <f t="shared" si="2"/>
        <v>915219.2200000002</v>
      </c>
    </row>
    <row r="162" spans="1:56">
      <c r="A162" s="1" t="s">
        <v>242</v>
      </c>
      <c r="B162" s="1" t="s">
        <v>243</v>
      </c>
      <c r="C162" s="43" t="s">
        <v>71</v>
      </c>
      <c r="D162" s="1" t="s">
        <v>104</v>
      </c>
      <c r="E162" s="1" t="s">
        <v>100</v>
      </c>
      <c r="F162" s="1" t="s">
        <v>101</v>
      </c>
      <c r="G162" s="7">
        <v>1143039.8899999999</v>
      </c>
      <c r="H162" s="7">
        <v>52141.82</v>
      </c>
      <c r="I162" s="7">
        <v>52141.82</v>
      </c>
      <c r="J162" s="7">
        <v>52141.82</v>
      </c>
      <c r="K162" s="7">
        <v>52141.82</v>
      </c>
      <c r="L162" s="7">
        <v>52141.82</v>
      </c>
      <c r="M162" s="7">
        <v>55910.03</v>
      </c>
      <c r="N162" s="7">
        <v>78519.289999999994</v>
      </c>
      <c r="O162" s="7">
        <v>-45619.64</v>
      </c>
      <c r="P162" s="7">
        <v>76611.149999999994</v>
      </c>
      <c r="Q162" s="7">
        <v>79380.08</v>
      </c>
      <c r="R162" s="7">
        <v>84534.19</v>
      </c>
      <c r="S162" s="7">
        <v>84226.68</v>
      </c>
      <c r="T162" s="7">
        <v>82564.92</v>
      </c>
      <c r="U162" s="7">
        <v>73010.36</v>
      </c>
      <c r="V162" s="7">
        <v>78216.100000000006</v>
      </c>
      <c r="W162" s="7">
        <v>66646.41</v>
      </c>
      <c r="X162" s="7">
        <v>53858.94</v>
      </c>
      <c r="Y162" s="7">
        <v>3323.66</v>
      </c>
      <c r="Z162" s="7">
        <v>103279.55</v>
      </c>
      <c r="AA162" s="7">
        <v>103279.55</v>
      </c>
      <c r="AB162" s="7">
        <v>103279.55</v>
      </c>
      <c r="AC162" s="7">
        <v>103279.55</v>
      </c>
      <c r="AD162" s="7">
        <v>103279.55</v>
      </c>
      <c r="AE162" s="7">
        <v>103279.55</v>
      </c>
      <c r="AF162" s="7">
        <v>103279.55</v>
      </c>
      <c r="AG162" s="7">
        <v>103279.55</v>
      </c>
      <c r="AH162" s="7">
        <v>158862.57</v>
      </c>
      <c r="AI162" s="7">
        <v>103279.55</v>
      </c>
      <c r="AJ162" s="7">
        <v>91164.57</v>
      </c>
      <c r="AK162" s="7">
        <v>84434.02</v>
      </c>
      <c r="AL162" s="7">
        <v>84434.02</v>
      </c>
      <c r="AM162" s="7">
        <v>84434.02</v>
      </c>
      <c r="AN162" s="7">
        <v>84434.02</v>
      </c>
      <c r="AO162" s="7">
        <v>84434.02</v>
      </c>
      <c r="AP162" s="7">
        <v>84434.02</v>
      </c>
      <c r="AQ162" s="7">
        <v>84434.02</v>
      </c>
      <c r="AR162" s="7">
        <v>24124.01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9"/>
      <c r="BD162" s="10">
        <f t="shared" si="2"/>
        <v>3969636.3999999985</v>
      </c>
    </row>
    <row r="163" spans="1:56">
      <c r="A163" s="1" t="s">
        <v>242</v>
      </c>
      <c r="B163" s="1" t="s">
        <v>243</v>
      </c>
      <c r="C163" s="43" t="s">
        <v>73</v>
      </c>
      <c r="D163" s="1" t="s">
        <v>105</v>
      </c>
      <c r="E163" s="1" t="s">
        <v>100</v>
      </c>
      <c r="F163" s="1" t="s">
        <v>101</v>
      </c>
      <c r="G163" s="7">
        <v>408802.38</v>
      </c>
      <c r="H163" s="7">
        <v>830.79</v>
      </c>
      <c r="I163" s="7">
        <v>830.79</v>
      </c>
      <c r="J163" s="7">
        <v>830.79</v>
      </c>
      <c r="K163" s="7">
        <v>830.79</v>
      </c>
      <c r="L163" s="7">
        <v>830.79</v>
      </c>
      <c r="M163" s="7">
        <v>830.79</v>
      </c>
      <c r="N163" s="7">
        <v>830.79</v>
      </c>
      <c r="O163" s="7">
        <v>23514.82</v>
      </c>
      <c r="P163" s="7">
        <v>630.17999999999995</v>
      </c>
      <c r="Q163" s="7">
        <v>652.96</v>
      </c>
      <c r="R163" s="7">
        <v>695.35</v>
      </c>
      <c r="S163" s="7">
        <v>692.82</v>
      </c>
      <c r="T163" s="7">
        <v>679.16</v>
      </c>
      <c r="U163" s="7">
        <v>600.55999999999995</v>
      </c>
      <c r="V163" s="7">
        <v>643.38</v>
      </c>
      <c r="W163" s="7">
        <v>548.21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7">
        <v>7350.38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9"/>
      <c r="BD163" s="10">
        <f t="shared" si="2"/>
        <v>450625.72999999986</v>
      </c>
    </row>
    <row r="164" spans="1:56">
      <c r="A164" s="1" t="s">
        <v>242</v>
      </c>
      <c r="B164" s="1" t="s">
        <v>243</v>
      </c>
      <c r="C164" s="43" t="s">
        <v>75</v>
      </c>
      <c r="D164" s="1" t="s">
        <v>106</v>
      </c>
      <c r="E164" s="1" t="s">
        <v>100</v>
      </c>
      <c r="F164" s="1" t="s">
        <v>101</v>
      </c>
      <c r="G164" s="7">
        <v>37944.42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7">
        <v>14350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9"/>
      <c r="BD164" s="10">
        <f t="shared" si="2"/>
        <v>52294.42</v>
      </c>
    </row>
    <row r="165" spans="1:56">
      <c r="A165" s="1" t="s">
        <v>242</v>
      </c>
      <c r="B165" s="1" t="s">
        <v>243</v>
      </c>
      <c r="C165" s="43" t="s">
        <v>72</v>
      </c>
      <c r="D165" s="1" t="s">
        <v>107</v>
      </c>
      <c r="E165" s="1" t="s">
        <v>100</v>
      </c>
      <c r="F165" s="1" t="s">
        <v>101</v>
      </c>
      <c r="G165" s="7">
        <v>422325.88</v>
      </c>
      <c r="H165" s="7">
        <v>10114.91</v>
      </c>
      <c r="I165" s="7">
        <v>10114.91</v>
      </c>
      <c r="J165" s="7">
        <v>10114.91</v>
      </c>
      <c r="K165" s="7">
        <v>10114.91</v>
      </c>
      <c r="L165" s="7">
        <v>10114.91</v>
      </c>
      <c r="M165" s="7">
        <v>10114.91</v>
      </c>
      <c r="N165" s="7">
        <v>10114.91</v>
      </c>
      <c r="O165" s="7">
        <v>-48235.51</v>
      </c>
      <c r="P165" s="7">
        <v>7823.46</v>
      </c>
      <c r="Q165" s="7">
        <v>8106.22</v>
      </c>
      <c r="R165" s="7">
        <v>8632.5499999999993</v>
      </c>
      <c r="S165" s="7">
        <v>8601.15</v>
      </c>
      <c r="T165" s="7">
        <v>7659.38</v>
      </c>
      <c r="U165" s="7">
        <v>4269.6899999999996</v>
      </c>
      <c r="V165" s="7">
        <v>4574.12</v>
      </c>
      <c r="W165" s="7">
        <v>3897.52</v>
      </c>
      <c r="X165" s="7">
        <v>2978.48</v>
      </c>
      <c r="Y165" s="7">
        <v>183.8</v>
      </c>
      <c r="Z165" s="7">
        <v>5711.51</v>
      </c>
      <c r="AA165" s="7">
        <v>5711.51</v>
      </c>
      <c r="AB165" s="7">
        <v>5711.51</v>
      </c>
      <c r="AC165" s="7">
        <v>5711.51</v>
      </c>
      <c r="AD165" s="7">
        <v>5711.51</v>
      </c>
      <c r="AE165" s="7">
        <v>5711.51</v>
      </c>
      <c r="AF165" s="7">
        <v>5711.51</v>
      </c>
      <c r="AG165" s="7">
        <v>5711.51</v>
      </c>
      <c r="AH165" s="7">
        <v>81572.89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9"/>
      <c r="BD165" s="10">
        <f t="shared" si="2"/>
        <v>628886.07999999984</v>
      </c>
    </row>
    <row r="166" spans="1:56">
      <c r="A166" s="1" t="s">
        <v>242</v>
      </c>
      <c r="B166" s="1" t="s">
        <v>243</v>
      </c>
      <c r="C166" s="43" t="s">
        <v>70</v>
      </c>
      <c r="D166" s="1" t="s">
        <v>108</v>
      </c>
      <c r="E166" s="1" t="s">
        <v>100</v>
      </c>
      <c r="F166" s="1" t="s">
        <v>101</v>
      </c>
      <c r="G166" s="7">
        <v>395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9"/>
      <c r="BD166" s="10">
        <f t="shared" si="2"/>
        <v>395</v>
      </c>
    </row>
    <row r="167" spans="1:56">
      <c r="A167" s="1" t="s">
        <v>242</v>
      </c>
      <c r="B167" s="1" t="s">
        <v>243</v>
      </c>
      <c r="C167" s="43" t="s">
        <v>74</v>
      </c>
      <c r="D167" s="1" t="s">
        <v>109</v>
      </c>
      <c r="E167" s="1" t="s">
        <v>100</v>
      </c>
      <c r="F167" s="1" t="s">
        <v>101</v>
      </c>
      <c r="G167" s="7">
        <v>126144.32000000001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7">
        <v>13644.14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9"/>
      <c r="BD167" s="10">
        <f t="shared" si="2"/>
        <v>139788.46000000002</v>
      </c>
    </row>
    <row r="168" spans="1:56">
      <c r="A168" s="1" t="s">
        <v>244</v>
      </c>
      <c r="B168" s="1" t="s">
        <v>245</v>
      </c>
      <c r="C168" s="43" t="s">
        <v>71</v>
      </c>
      <c r="D168" s="1" t="s">
        <v>104</v>
      </c>
      <c r="E168" s="1" t="s">
        <v>100</v>
      </c>
      <c r="F168" s="1" t="s">
        <v>101</v>
      </c>
      <c r="G168" s="7">
        <v>694331.4</v>
      </c>
      <c r="H168" s="7">
        <v>13813.44</v>
      </c>
      <c r="I168" s="7">
        <v>13813.44</v>
      </c>
      <c r="J168" s="7">
        <v>13813.44</v>
      </c>
      <c r="K168" s="7">
        <v>13813.44</v>
      </c>
      <c r="L168" s="7">
        <v>13813.44</v>
      </c>
      <c r="M168" s="7">
        <v>13813.44</v>
      </c>
      <c r="N168" s="7">
        <v>13813.44</v>
      </c>
      <c r="O168" s="7">
        <v>-12880.91</v>
      </c>
      <c r="P168" s="7">
        <v>10631.99</v>
      </c>
      <c r="Q168" s="7">
        <v>11016.26</v>
      </c>
      <c r="R168" s="7">
        <v>11731.54</v>
      </c>
      <c r="S168" s="7">
        <v>11688.87</v>
      </c>
      <c r="T168" s="7">
        <v>11458.25</v>
      </c>
      <c r="U168" s="7">
        <v>10132.280000000001</v>
      </c>
      <c r="V168" s="7">
        <v>10854.73</v>
      </c>
      <c r="W168" s="7">
        <v>9249.1</v>
      </c>
      <c r="X168" s="7">
        <v>11047.77</v>
      </c>
      <c r="Y168" s="7">
        <v>681.76</v>
      </c>
      <c r="Z168" s="7">
        <v>21185.14</v>
      </c>
      <c r="AA168" s="7">
        <v>21185.14</v>
      </c>
      <c r="AB168" s="7">
        <v>21185.14</v>
      </c>
      <c r="AC168" s="7">
        <v>21185.14</v>
      </c>
      <c r="AD168" s="7">
        <v>21185.14</v>
      </c>
      <c r="AE168" s="7">
        <v>21185.14</v>
      </c>
      <c r="AF168" s="7">
        <v>21185.14</v>
      </c>
      <c r="AG168" s="7">
        <v>21185.14</v>
      </c>
      <c r="AH168" s="7">
        <v>20438.79</v>
      </c>
      <c r="AI168" s="7">
        <v>21281.02</v>
      </c>
      <c r="AJ168" s="7">
        <v>21281.02</v>
      </c>
      <c r="AK168" s="7">
        <v>21281.02</v>
      </c>
      <c r="AL168" s="7">
        <v>21281.02</v>
      </c>
      <c r="AM168" s="7">
        <v>21281.02</v>
      </c>
      <c r="AN168" s="7">
        <v>21281.02</v>
      </c>
      <c r="AO168" s="7">
        <v>21281.02</v>
      </c>
      <c r="AP168" s="7">
        <v>21281.02</v>
      </c>
      <c r="AQ168" s="7">
        <v>21281.02</v>
      </c>
      <c r="AR168" s="7">
        <v>10538.3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9"/>
      <c r="BD168" s="10">
        <f t="shared" si="2"/>
        <v>1268624.51</v>
      </c>
    </row>
    <row r="169" spans="1:56">
      <c r="A169" s="1" t="s">
        <v>244</v>
      </c>
      <c r="B169" s="1" t="s">
        <v>245</v>
      </c>
      <c r="C169" s="43" t="s">
        <v>73</v>
      </c>
      <c r="D169" s="1" t="s">
        <v>105</v>
      </c>
      <c r="E169" s="1" t="s">
        <v>100</v>
      </c>
      <c r="F169" s="1" t="s">
        <v>101</v>
      </c>
      <c r="G169" s="7">
        <v>4140.5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9"/>
      <c r="BD169" s="10">
        <f t="shared" si="2"/>
        <v>4140.5</v>
      </c>
    </row>
    <row r="170" spans="1:56">
      <c r="A170" s="1" t="s">
        <v>244</v>
      </c>
      <c r="B170" s="1" t="s">
        <v>245</v>
      </c>
      <c r="C170" s="43" t="s">
        <v>75</v>
      </c>
      <c r="D170" s="1" t="s">
        <v>106</v>
      </c>
      <c r="E170" s="1" t="s">
        <v>100</v>
      </c>
      <c r="F170" s="1" t="s">
        <v>101</v>
      </c>
      <c r="G170" s="7">
        <v>29376.82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7">
        <v>31050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9"/>
      <c r="BD170" s="10">
        <f t="shared" si="2"/>
        <v>60426.82</v>
      </c>
    </row>
    <row r="171" spans="1:56">
      <c r="A171" s="1" t="s">
        <v>244</v>
      </c>
      <c r="B171" s="1" t="s">
        <v>245</v>
      </c>
      <c r="C171" s="43" t="s">
        <v>72</v>
      </c>
      <c r="D171" s="1" t="s">
        <v>107</v>
      </c>
      <c r="E171" s="1" t="s">
        <v>100</v>
      </c>
      <c r="F171" s="1" t="s">
        <v>101</v>
      </c>
      <c r="G171" s="7">
        <v>4928.08</v>
      </c>
      <c r="H171" s="7">
        <v>675.57</v>
      </c>
      <c r="I171" s="7">
        <v>675.57</v>
      </c>
      <c r="J171" s="7">
        <v>675.57</v>
      </c>
      <c r="K171" s="7">
        <v>675.57</v>
      </c>
      <c r="L171" s="7">
        <v>675.57</v>
      </c>
      <c r="M171" s="7">
        <v>675.57</v>
      </c>
      <c r="N171" s="7">
        <v>675.57</v>
      </c>
      <c r="O171" s="7">
        <v>-4264.75</v>
      </c>
      <c r="P171" s="7">
        <v>519.98</v>
      </c>
      <c r="Q171" s="7">
        <v>538.77</v>
      </c>
      <c r="R171" s="7">
        <v>573.75</v>
      </c>
      <c r="S171" s="7">
        <v>571.66999999999996</v>
      </c>
      <c r="T171" s="7">
        <v>560.39</v>
      </c>
      <c r="U171" s="7">
        <v>495.54</v>
      </c>
      <c r="V171" s="7">
        <v>530.87</v>
      </c>
      <c r="W171" s="7">
        <v>452.35</v>
      </c>
      <c r="X171" s="7">
        <v>540.30999999999995</v>
      </c>
      <c r="Y171" s="7">
        <v>33.340000000000003</v>
      </c>
      <c r="Z171" s="7">
        <v>1036.0999999999999</v>
      </c>
      <c r="AA171" s="7">
        <v>1036.0999999999999</v>
      </c>
      <c r="AB171" s="7">
        <v>1036.0999999999999</v>
      </c>
      <c r="AC171" s="7">
        <v>1036.0999999999999</v>
      </c>
      <c r="AD171" s="7">
        <v>1036.0999999999999</v>
      </c>
      <c r="AE171" s="7">
        <v>1036.0999999999999</v>
      </c>
      <c r="AF171" s="7">
        <v>1036.0999999999999</v>
      </c>
      <c r="AG171" s="7">
        <v>1036.0999999999999</v>
      </c>
      <c r="AH171" s="7">
        <v>888.09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7">
        <v>2527.61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9"/>
      <c r="BD171" s="10">
        <f t="shared" si="2"/>
        <v>21913.789999999997</v>
      </c>
    </row>
    <row r="172" spans="1:56">
      <c r="A172" s="1" t="s">
        <v>244</v>
      </c>
      <c r="B172" s="1" t="s">
        <v>245</v>
      </c>
      <c r="C172" s="43" t="s">
        <v>70</v>
      </c>
      <c r="D172" s="1" t="s">
        <v>108</v>
      </c>
      <c r="E172" s="1" t="s">
        <v>100</v>
      </c>
      <c r="F172" s="1" t="s">
        <v>101</v>
      </c>
      <c r="G172" s="7">
        <v>7661.27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9"/>
      <c r="BD172" s="10">
        <f t="shared" si="2"/>
        <v>7661.27</v>
      </c>
    </row>
    <row r="173" spans="1:56">
      <c r="A173" s="1" t="s">
        <v>244</v>
      </c>
      <c r="B173" s="1" t="s">
        <v>245</v>
      </c>
      <c r="C173" s="43" t="s">
        <v>74</v>
      </c>
      <c r="D173" s="1" t="s">
        <v>109</v>
      </c>
      <c r="E173" s="1" t="s">
        <v>100</v>
      </c>
      <c r="F173" s="1" t="s">
        <v>101</v>
      </c>
      <c r="G173" s="7">
        <v>-64415.24</v>
      </c>
      <c r="H173" s="7">
        <v>1822.19</v>
      </c>
      <c r="I173" s="7">
        <v>1822.19</v>
      </c>
      <c r="J173" s="7">
        <v>1822.19</v>
      </c>
      <c r="K173" s="7">
        <v>1822.19</v>
      </c>
      <c r="L173" s="7">
        <v>1822.19</v>
      </c>
      <c r="M173" s="7">
        <v>1822.19</v>
      </c>
      <c r="N173" s="7">
        <v>1822.19</v>
      </c>
      <c r="O173" s="7">
        <v>-8333.6200000000008</v>
      </c>
      <c r="P173" s="7">
        <v>1502.8</v>
      </c>
      <c r="Q173" s="7">
        <v>8635.06</v>
      </c>
      <c r="R173" s="7">
        <v>1658.22</v>
      </c>
      <c r="S173" s="7">
        <v>1652.19</v>
      </c>
      <c r="T173" s="7">
        <v>1619.59</v>
      </c>
      <c r="U173" s="7">
        <v>1432.17</v>
      </c>
      <c r="V173" s="7">
        <v>1534.29</v>
      </c>
      <c r="W173" s="7">
        <v>1307.33</v>
      </c>
      <c r="X173" s="7">
        <v>1561.57</v>
      </c>
      <c r="Y173" s="7">
        <v>96.37</v>
      </c>
      <c r="Z173" s="7">
        <v>2994.46</v>
      </c>
      <c r="AA173" s="7">
        <v>2994.46</v>
      </c>
      <c r="AB173" s="7">
        <v>2994.46</v>
      </c>
      <c r="AC173" s="7">
        <v>2994.46</v>
      </c>
      <c r="AD173" s="7">
        <v>2994.46</v>
      </c>
      <c r="AE173" s="7">
        <v>2994.46</v>
      </c>
      <c r="AF173" s="7">
        <v>16605.89</v>
      </c>
      <c r="AG173" s="7">
        <v>2994.46</v>
      </c>
      <c r="AH173" s="7">
        <v>78395.44</v>
      </c>
      <c r="AI173" s="7">
        <v>2994.46</v>
      </c>
      <c r="AJ173" s="7">
        <v>2994.46</v>
      </c>
      <c r="AK173" s="7">
        <v>2994.46</v>
      </c>
      <c r="AL173" s="7">
        <v>2994.46</v>
      </c>
      <c r="AM173" s="7">
        <v>2994.46</v>
      </c>
      <c r="AN173" s="7">
        <v>2994.46</v>
      </c>
      <c r="AO173" s="7">
        <v>2994.46</v>
      </c>
      <c r="AP173" s="7">
        <v>2994.46</v>
      </c>
      <c r="AQ173" s="7">
        <v>2994.46</v>
      </c>
      <c r="AR173" s="7">
        <v>855.56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9"/>
      <c r="BD173" s="10">
        <f t="shared" si="2"/>
        <v>104774.31000000007</v>
      </c>
    </row>
    <row r="174" spans="1:56">
      <c r="A174" s="1" t="s">
        <v>246</v>
      </c>
      <c r="B174" s="1" t="s">
        <v>107</v>
      </c>
      <c r="C174" s="43" t="s">
        <v>75</v>
      </c>
      <c r="D174" s="1" t="s">
        <v>106</v>
      </c>
      <c r="E174" s="1" t="s">
        <v>100</v>
      </c>
      <c r="F174" s="1" t="s">
        <v>101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7">
        <v>-3673.63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9"/>
      <c r="BD174" s="10">
        <f t="shared" si="2"/>
        <v>-3673.63</v>
      </c>
    </row>
    <row r="175" spans="1:56">
      <c r="A175" s="1" t="s">
        <v>246</v>
      </c>
      <c r="B175" s="1" t="s">
        <v>107</v>
      </c>
      <c r="C175" s="43" t="s">
        <v>72</v>
      </c>
      <c r="D175" s="1" t="s">
        <v>107</v>
      </c>
      <c r="E175" s="1" t="s">
        <v>100</v>
      </c>
      <c r="F175" s="1" t="s">
        <v>101</v>
      </c>
      <c r="G175" s="7">
        <v>-2689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7">
        <v>3786.13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9"/>
      <c r="BD175" s="10">
        <f t="shared" si="2"/>
        <v>1097.1300000000001</v>
      </c>
    </row>
    <row r="176" spans="1:56">
      <c r="A176" s="1" t="s">
        <v>247</v>
      </c>
      <c r="B176" s="1" t="s">
        <v>248</v>
      </c>
      <c r="C176" s="43" t="s">
        <v>72</v>
      </c>
      <c r="D176" s="1" t="s">
        <v>107</v>
      </c>
      <c r="E176" s="1" t="s">
        <v>100</v>
      </c>
      <c r="F176" s="1" t="s">
        <v>101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9"/>
      <c r="BD176" s="10">
        <f t="shared" si="2"/>
        <v>0</v>
      </c>
    </row>
    <row r="177" spans="1:56">
      <c r="A177" s="1" t="s">
        <v>249</v>
      </c>
      <c r="B177" s="1" t="s">
        <v>250</v>
      </c>
      <c r="C177" s="43" t="s">
        <v>71</v>
      </c>
      <c r="D177" s="1" t="s">
        <v>104</v>
      </c>
      <c r="E177" s="1" t="s">
        <v>100</v>
      </c>
      <c r="F177" s="1" t="s">
        <v>101</v>
      </c>
      <c r="G177" s="7">
        <v>961341.94</v>
      </c>
      <c r="H177" s="7">
        <v>71681.84</v>
      </c>
      <c r="I177" s="7">
        <v>66679.039999999994</v>
      </c>
      <c r="J177" s="7">
        <v>66679.039999999994</v>
      </c>
      <c r="K177" s="7">
        <v>66679.039999999994</v>
      </c>
      <c r="L177" s="7">
        <v>66679.039999999994</v>
      </c>
      <c r="M177" s="7">
        <v>68966.86</v>
      </c>
      <c r="N177" s="7">
        <v>88003.22</v>
      </c>
      <c r="O177" s="7">
        <v>-186335.09</v>
      </c>
      <c r="P177" s="7">
        <v>55480.09</v>
      </c>
      <c r="Q177" s="7">
        <v>70465.539999999994</v>
      </c>
      <c r="R177" s="7">
        <v>83785.45</v>
      </c>
      <c r="S177" s="7">
        <v>81383.25</v>
      </c>
      <c r="T177" s="7">
        <v>82068.59</v>
      </c>
      <c r="U177" s="7">
        <v>67337.16</v>
      </c>
      <c r="V177" s="7">
        <v>72138.399999999994</v>
      </c>
      <c r="W177" s="7">
        <v>53638.61</v>
      </c>
      <c r="X177" s="7">
        <v>53893.79</v>
      </c>
      <c r="Y177" s="7">
        <v>3325.81</v>
      </c>
      <c r="Z177" s="7">
        <v>103346.39</v>
      </c>
      <c r="AA177" s="7">
        <v>103346.39</v>
      </c>
      <c r="AB177" s="7">
        <v>103346.39</v>
      </c>
      <c r="AC177" s="7">
        <v>103346.39</v>
      </c>
      <c r="AD177" s="7">
        <v>103346.39</v>
      </c>
      <c r="AE177" s="7">
        <v>103346.39</v>
      </c>
      <c r="AF177" s="7">
        <v>103346.39</v>
      </c>
      <c r="AG177" s="7">
        <v>103346.39</v>
      </c>
      <c r="AH177" s="7">
        <v>98939.37</v>
      </c>
      <c r="AI177" s="7">
        <v>72497.289999999994</v>
      </c>
      <c r="AJ177" s="7">
        <v>48464.63</v>
      </c>
      <c r="AK177" s="7">
        <v>16463.32</v>
      </c>
      <c r="AL177" s="7">
        <v>16463.32</v>
      </c>
      <c r="AM177" s="7">
        <v>16463.32</v>
      </c>
      <c r="AN177" s="7">
        <v>16463.32</v>
      </c>
      <c r="AO177" s="7">
        <v>16463.32</v>
      </c>
      <c r="AP177" s="7">
        <v>16463.32</v>
      </c>
      <c r="AQ177" s="7">
        <v>16463.32</v>
      </c>
      <c r="AR177" s="7">
        <v>4703.8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9"/>
      <c r="BD177" s="10">
        <f t="shared" si="2"/>
        <v>3060511.0699999994</v>
      </c>
    </row>
    <row r="178" spans="1:56">
      <c r="A178" s="1" t="s">
        <v>249</v>
      </c>
      <c r="B178" s="1" t="s">
        <v>250</v>
      </c>
      <c r="C178" s="43" t="s">
        <v>73</v>
      </c>
      <c r="D178" s="1" t="s">
        <v>105</v>
      </c>
      <c r="E178" s="1" t="s">
        <v>100</v>
      </c>
      <c r="F178" s="1" t="s">
        <v>101</v>
      </c>
      <c r="G178" s="7">
        <v>38039.17</v>
      </c>
      <c r="H178" s="7">
        <v>3134.66</v>
      </c>
      <c r="I178" s="7">
        <v>2336.06</v>
      </c>
      <c r="J178" s="7">
        <v>2336.06</v>
      </c>
      <c r="K178" s="7">
        <v>2733.51</v>
      </c>
      <c r="L178" s="7">
        <v>2781.2</v>
      </c>
      <c r="M178" s="7">
        <v>3771.72</v>
      </c>
      <c r="N178" s="7">
        <v>6161.25</v>
      </c>
      <c r="O178" s="7">
        <v>-20412.29</v>
      </c>
      <c r="P178" s="7">
        <v>4288.6099999999997</v>
      </c>
      <c r="Q178" s="7">
        <v>5242.2</v>
      </c>
      <c r="R178" s="7">
        <v>5777.84</v>
      </c>
      <c r="S178" s="7">
        <v>4906.8599999999997</v>
      </c>
      <c r="T178" s="7">
        <v>4718.71</v>
      </c>
      <c r="U178" s="7">
        <v>3337.09</v>
      </c>
      <c r="V178" s="7">
        <v>3575.03</v>
      </c>
      <c r="W178" s="7">
        <v>2840.07</v>
      </c>
      <c r="X178" s="7">
        <v>2953.43</v>
      </c>
      <c r="Y178" s="7">
        <v>182.26</v>
      </c>
      <c r="Z178" s="7">
        <v>5663.47</v>
      </c>
      <c r="AA178" s="7">
        <v>5663.47</v>
      </c>
      <c r="AB178" s="7">
        <v>5663.47</v>
      </c>
      <c r="AC178" s="7">
        <v>5663.47</v>
      </c>
      <c r="AD178" s="7">
        <v>5663.47</v>
      </c>
      <c r="AE178" s="7">
        <v>5663.47</v>
      </c>
      <c r="AF178" s="7">
        <v>5663.47</v>
      </c>
      <c r="AG178" s="7">
        <v>5663.47</v>
      </c>
      <c r="AH178" s="7">
        <v>5110.71</v>
      </c>
      <c r="AI178" s="7">
        <v>1794.17</v>
      </c>
      <c r="AJ178" s="7">
        <v>1553.25</v>
      </c>
      <c r="AK178" s="7">
        <v>1119.6099999999999</v>
      </c>
      <c r="AL178" s="7">
        <v>1119.6099999999999</v>
      </c>
      <c r="AM178" s="7">
        <v>1119.6099999999999</v>
      </c>
      <c r="AN178" s="7">
        <v>1119.6099999999999</v>
      </c>
      <c r="AO178" s="7">
        <v>1119.6099999999999</v>
      </c>
      <c r="AP178" s="7">
        <v>1119.6099999999999</v>
      </c>
      <c r="AQ178" s="7">
        <v>1119.6099999999999</v>
      </c>
      <c r="AR178" s="7">
        <v>319.89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9"/>
      <c r="BD178" s="10">
        <f t="shared" si="2"/>
        <v>140626.48999999993</v>
      </c>
    </row>
    <row r="179" spans="1:56">
      <c r="A179" s="1" t="s">
        <v>249</v>
      </c>
      <c r="B179" s="1" t="s">
        <v>250</v>
      </c>
      <c r="C179" s="43" t="s">
        <v>75</v>
      </c>
      <c r="D179" s="1" t="s">
        <v>106</v>
      </c>
      <c r="E179" s="1" t="s">
        <v>100</v>
      </c>
      <c r="F179" s="1" t="s">
        <v>101</v>
      </c>
      <c r="G179" s="7">
        <v>4793.62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9"/>
      <c r="BD179" s="10">
        <f t="shared" si="2"/>
        <v>4793.62</v>
      </c>
    </row>
    <row r="180" spans="1:56">
      <c r="A180" s="1" t="s">
        <v>249</v>
      </c>
      <c r="B180" s="1" t="s">
        <v>250</v>
      </c>
      <c r="C180" s="43" t="s">
        <v>72</v>
      </c>
      <c r="D180" s="1" t="s">
        <v>107</v>
      </c>
      <c r="E180" s="1" t="s">
        <v>100</v>
      </c>
      <c r="F180" s="1" t="s">
        <v>101</v>
      </c>
      <c r="G180" s="7">
        <v>1958145.72</v>
      </c>
      <c r="H180" s="7">
        <v>161808.56</v>
      </c>
      <c r="I180" s="7">
        <v>154469.35999999999</v>
      </c>
      <c r="J180" s="7">
        <v>154469.35999999999</v>
      </c>
      <c r="K180" s="7">
        <v>164571.54999999999</v>
      </c>
      <c r="L180" s="7">
        <v>165783.81</v>
      </c>
      <c r="M180" s="7">
        <v>254955.44</v>
      </c>
      <c r="N180" s="7">
        <v>205270.72</v>
      </c>
      <c r="O180" s="7">
        <v>-310212.34000000003</v>
      </c>
      <c r="P180" s="7">
        <v>83284.06</v>
      </c>
      <c r="Q180" s="7">
        <v>30915.74</v>
      </c>
      <c r="R180" s="7">
        <v>48627.79</v>
      </c>
      <c r="S180" s="7">
        <v>43936.36</v>
      </c>
      <c r="T180" s="7">
        <v>44124.35</v>
      </c>
      <c r="U180" s="7">
        <v>31479.67</v>
      </c>
      <c r="V180" s="7">
        <v>87183.5</v>
      </c>
      <c r="W180" s="7">
        <v>21232.41</v>
      </c>
      <c r="X180" s="7">
        <v>23426.2</v>
      </c>
      <c r="Y180" s="7">
        <v>1445.64</v>
      </c>
      <c r="Z180" s="7">
        <v>44921.94</v>
      </c>
      <c r="AA180" s="7">
        <v>71006.02</v>
      </c>
      <c r="AB180" s="7">
        <v>71006.02</v>
      </c>
      <c r="AC180" s="7">
        <v>44921.94</v>
      </c>
      <c r="AD180" s="7">
        <v>44921.94</v>
      </c>
      <c r="AE180" s="7">
        <v>44921.94</v>
      </c>
      <c r="AF180" s="7">
        <v>55355.57</v>
      </c>
      <c r="AG180" s="7">
        <v>44921.94</v>
      </c>
      <c r="AH180" s="7">
        <v>41928.980000000003</v>
      </c>
      <c r="AI180" s="7">
        <v>23971.27</v>
      </c>
      <c r="AJ180" s="7">
        <v>19417.060000000001</v>
      </c>
      <c r="AK180" s="7">
        <v>9268.09</v>
      </c>
      <c r="AL180" s="7">
        <v>9268.09</v>
      </c>
      <c r="AM180" s="7">
        <v>9268.09</v>
      </c>
      <c r="AN180" s="7">
        <v>9268.09</v>
      </c>
      <c r="AO180" s="7">
        <v>9268.09</v>
      </c>
      <c r="AP180" s="7">
        <v>9268.09</v>
      </c>
      <c r="AQ180" s="7">
        <v>9268.09</v>
      </c>
      <c r="AR180" s="7">
        <v>2648.03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9"/>
      <c r="BD180" s="10">
        <f t="shared" si="2"/>
        <v>3899737.1799999988</v>
      </c>
    </row>
    <row r="181" spans="1:56">
      <c r="A181" s="1" t="s">
        <v>249</v>
      </c>
      <c r="B181" s="1" t="s">
        <v>250</v>
      </c>
      <c r="C181" s="43" t="s">
        <v>74</v>
      </c>
      <c r="D181" s="1" t="s">
        <v>109</v>
      </c>
      <c r="E181" s="1" t="s">
        <v>100</v>
      </c>
      <c r="F181" s="1" t="s">
        <v>101</v>
      </c>
      <c r="G181" s="7">
        <v>158749.47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7">
        <v>19913.849999999999</v>
      </c>
      <c r="P181" s="7">
        <v>38117.800000000003</v>
      </c>
      <c r="Q181" s="7">
        <v>39495.480000000003</v>
      </c>
      <c r="R181" s="7">
        <v>37997.94</v>
      </c>
      <c r="S181" s="7">
        <v>29315.65</v>
      </c>
      <c r="T181" s="7">
        <v>25263.78</v>
      </c>
      <c r="U181" s="7">
        <v>17737.43</v>
      </c>
      <c r="V181" s="7">
        <v>15706.75</v>
      </c>
      <c r="W181" s="7">
        <v>15863.16</v>
      </c>
      <c r="X181" s="7">
        <v>19222.080000000002</v>
      </c>
      <c r="Y181" s="7">
        <v>979.23</v>
      </c>
      <c r="Z181" s="7">
        <v>30428.55</v>
      </c>
      <c r="AA181" s="7">
        <v>30428.55</v>
      </c>
      <c r="AB181" s="7">
        <v>30428.55</v>
      </c>
      <c r="AC181" s="7">
        <v>30428.55</v>
      </c>
      <c r="AD181" s="7">
        <v>30428.55</v>
      </c>
      <c r="AE181" s="7">
        <v>30428.55</v>
      </c>
      <c r="AF181" s="7">
        <v>36860.14</v>
      </c>
      <c r="AG181" s="7">
        <v>30428.55</v>
      </c>
      <c r="AH181" s="7">
        <v>26081.62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9"/>
      <c r="BD181" s="10">
        <f t="shared" si="2"/>
        <v>694304.23000000021</v>
      </c>
    </row>
    <row r="182" spans="1:56">
      <c r="A182" s="1" t="s">
        <v>251</v>
      </c>
      <c r="B182" s="1" t="s">
        <v>252</v>
      </c>
      <c r="C182" s="43" t="s">
        <v>71</v>
      </c>
      <c r="D182" s="1" t="s">
        <v>104</v>
      </c>
      <c r="E182" s="1" t="s">
        <v>100</v>
      </c>
      <c r="F182" s="1" t="s">
        <v>101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9"/>
      <c r="BD182" s="10">
        <f t="shared" si="2"/>
        <v>0</v>
      </c>
    </row>
    <row r="183" spans="1:56">
      <c r="A183" s="1" t="s">
        <v>251</v>
      </c>
      <c r="B183" s="1" t="s">
        <v>252</v>
      </c>
      <c r="C183" s="43" t="s">
        <v>73</v>
      </c>
      <c r="D183" s="1" t="s">
        <v>105</v>
      </c>
      <c r="E183" s="1" t="s">
        <v>100</v>
      </c>
      <c r="F183" s="1" t="s">
        <v>101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9"/>
      <c r="BD183" s="10">
        <f t="shared" si="2"/>
        <v>0</v>
      </c>
    </row>
    <row r="184" spans="1:56">
      <c r="A184" s="1" t="s">
        <v>251</v>
      </c>
      <c r="B184" s="1" t="s">
        <v>252</v>
      </c>
      <c r="C184" s="43" t="s">
        <v>72</v>
      </c>
      <c r="D184" s="1" t="s">
        <v>107</v>
      </c>
      <c r="E184" s="1" t="s">
        <v>100</v>
      </c>
      <c r="F184" s="1" t="s">
        <v>101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9"/>
      <c r="BD184" s="10">
        <f t="shared" si="2"/>
        <v>0</v>
      </c>
    </row>
    <row r="185" spans="1:56">
      <c r="A185" s="1" t="s">
        <v>251</v>
      </c>
      <c r="B185" s="1" t="s">
        <v>252</v>
      </c>
      <c r="C185" s="43" t="s">
        <v>74</v>
      </c>
      <c r="D185" s="1" t="s">
        <v>109</v>
      </c>
      <c r="E185" s="1" t="s">
        <v>100</v>
      </c>
      <c r="F185" s="1" t="s">
        <v>101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9"/>
      <c r="BD185" s="10">
        <f t="shared" si="2"/>
        <v>0</v>
      </c>
    </row>
    <row r="186" spans="1:56">
      <c r="A186" s="1" t="s">
        <v>253</v>
      </c>
      <c r="B186" s="1" t="s">
        <v>254</v>
      </c>
      <c r="C186" s="43" t="s">
        <v>71</v>
      </c>
      <c r="D186" s="1" t="s">
        <v>104</v>
      </c>
      <c r="E186" s="1" t="s">
        <v>100</v>
      </c>
      <c r="F186" s="1" t="s">
        <v>101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9"/>
      <c r="BD186" s="10">
        <f t="shared" si="2"/>
        <v>0</v>
      </c>
    </row>
    <row r="187" spans="1:56">
      <c r="A187" s="1" t="s">
        <v>253</v>
      </c>
      <c r="B187" s="1" t="s">
        <v>254</v>
      </c>
      <c r="C187" s="43" t="s">
        <v>72</v>
      </c>
      <c r="D187" s="1" t="s">
        <v>107</v>
      </c>
      <c r="E187" s="1" t="s">
        <v>100</v>
      </c>
      <c r="F187" s="1" t="s">
        <v>101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9"/>
      <c r="BD187" s="10">
        <f t="shared" si="2"/>
        <v>0</v>
      </c>
    </row>
    <row r="188" spans="1:56">
      <c r="A188" s="1" t="s">
        <v>255</v>
      </c>
      <c r="B188" s="1" t="s">
        <v>256</v>
      </c>
      <c r="C188" s="43" t="s">
        <v>71</v>
      </c>
      <c r="D188" s="1" t="s">
        <v>104</v>
      </c>
      <c r="E188" s="1" t="s">
        <v>100</v>
      </c>
      <c r="F188" s="1" t="s">
        <v>101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9"/>
      <c r="BD188" s="10">
        <f t="shared" si="2"/>
        <v>0</v>
      </c>
    </row>
    <row r="189" spans="1:56">
      <c r="A189" s="1" t="s">
        <v>255</v>
      </c>
      <c r="B189" s="1" t="s">
        <v>256</v>
      </c>
      <c r="C189" s="43" t="s">
        <v>73</v>
      </c>
      <c r="D189" s="1" t="s">
        <v>105</v>
      </c>
      <c r="E189" s="1" t="s">
        <v>100</v>
      </c>
      <c r="F189" s="1" t="s">
        <v>101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9"/>
      <c r="BD189" s="10">
        <f t="shared" si="2"/>
        <v>0</v>
      </c>
    </row>
    <row r="190" spans="1:56">
      <c r="A190" s="1" t="s">
        <v>255</v>
      </c>
      <c r="B190" s="1" t="s">
        <v>256</v>
      </c>
      <c r="C190" s="43" t="s">
        <v>72</v>
      </c>
      <c r="D190" s="1" t="s">
        <v>107</v>
      </c>
      <c r="E190" s="1" t="s">
        <v>100</v>
      </c>
      <c r="F190" s="1" t="s">
        <v>101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9"/>
      <c r="BD190" s="10">
        <f t="shared" si="2"/>
        <v>0</v>
      </c>
    </row>
    <row r="191" spans="1:56">
      <c r="A191" s="1" t="s">
        <v>255</v>
      </c>
      <c r="B191" s="1" t="s">
        <v>256</v>
      </c>
      <c r="C191" s="43" t="s">
        <v>74</v>
      </c>
      <c r="D191" s="1" t="s">
        <v>109</v>
      </c>
      <c r="E191" s="1" t="s">
        <v>100</v>
      </c>
      <c r="F191" s="1" t="s">
        <v>101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9"/>
      <c r="BD191" s="10">
        <f t="shared" si="2"/>
        <v>0</v>
      </c>
    </row>
    <row r="192" spans="1:56">
      <c r="A192" s="1" t="s">
        <v>257</v>
      </c>
      <c r="B192" s="1" t="s">
        <v>258</v>
      </c>
      <c r="C192" s="43" t="s">
        <v>71</v>
      </c>
      <c r="D192" s="1" t="s">
        <v>104</v>
      </c>
      <c r="E192" s="1" t="s">
        <v>100</v>
      </c>
      <c r="F192" s="1" t="s">
        <v>101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9"/>
      <c r="BD192" s="10">
        <f t="shared" si="2"/>
        <v>0</v>
      </c>
    </row>
    <row r="193" spans="1:56">
      <c r="A193" s="1" t="s">
        <v>257</v>
      </c>
      <c r="B193" s="1" t="s">
        <v>258</v>
      </c>
      <c r="C193" s="43" t="s">
        <v>73</v>
      </c>
      <c r="D193" s="1" t="s">
        <v>105</v>
      </c>
      <c r="E193" s="1" t="s">
        <v>100</v>
      </c>
      <c r="F193" s="1" t="s">
        <v>101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9"/>
      <c r="BD193" s="10">
        <f t="shared" si="2"/>
        <v>0</v>
      </c>
    </row>
    <row r="194" spans="1:56">
      <c r="A194" s="1" t="s">
        <v>257</v>
      </c>
      <c r="B194" s="1" t="s">
        <v>258</v>
      </c>
      <c r="C194" s="43" t="s">
        <v>75</v>
      </c>
      <c r="D194" s="1" t="s">
        <v>106</v>
      </c>
      <c r="E194" s="1" t="s">
        <v>100</v>
      </c>
      <c r="F194" s="1" t="s">
        <v>101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9"/>
      <c r="BD194" s="10">
        <f t="shared" ref="BD194:BD257" si="3">SUM(G194:BB194)</f>
        <v>0</v>
      </c>
    </row>
    <row r="195" spans="1:56">
      <c r="A195" s="1" t="s">
        <v>257</v>
      </c>
      <c r="B195" s="1" t="s">
        <v>258</v>
      </c>
      <c r="C195" s="43" t="s">
        <v>72</v>
      </c>
      <c r="D195" s="1" t="s">
        <v>107</v>
      </c>
      <c r="E195" s="1" t="s">
        <v>100</v>
      </c>
      <c r="F195" s="1" t="s">
        <v>101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9"/>
      <c r="BD195" s="10">
        <f t="shared" si="3"/>
        <v>0</v>
      </c>
    </row>
    <row r="196" spans="1:56">
      <c r="A196" s="1" t="s">
        <v>259</v>
      </c>
      <c r="B196" s="1" t="s">
        <v>260</v>
      </c>
      <c r="C196" s="43" t="s">
        <v>71</v>
      </c>
      <c r="D196" s="1" t="s">
        <v>104</v>
      </c>
      <c r="E196" s="1" t="s">
        <v>100</v>
      </c>
      <c r="F196" s="1" t="s">
        <v>101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9"/>
      <c r="BD196" s="10">
        <f t="shared" si="3"/>
        <v>0</v>
      </c>
    </row>
    <row r="197" spans="1:56">
      <c r="A197" s="1" t="s">
        <v>259</v>
      </c>
      <c r="B197" s="1" t="s">
        <v>260</v>
      </c>
      <c r="C197" s="43" t="s">
        <v>73</v>
      </c>
      <c r="D197" s="1" t="s">
        <v>105</v>
      </c>
      <c r="E197" s="1" t="s">
        <v>100</v>
      </c>
      <c r="F197" s="1" t="s">
        <v>101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9"/>
      <c r="BD197" s="10">
        <f t="shared" si="3"/>
        <v>0</v>
      </c>
    </row>
    <row r="198" spans="1:56">
      <c r="A198" s="1" t="s">
        <v>259</v>
      </c>
      <c r="B198" s="1" t="s">
        <v>260</v>
      </c>
      <c r="C198" s="43" t="s">
        <v>75</v>
      </c>
      <c r="D198" s="1" t="s">
        <v>106</v>
      </c>
      <c r="E198" s="1" t="s">
        <v>100</v>
      </c>
      <c r="F198" s="1" t="s">
        <v>101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9"/>
      <c r="BD198" s="10">
        <f t="shared" si="3"/>
        <v>0</v>
      </c>
    </row>
    <row r="199" spans="1:56">
      <c r="A199" s="1" t="s">
        <v>259</v>
      </c>
      <c r="B199" s="1" t="s">
        <v>260</v>
      </c>
      <c r="C199" s="43" t="s">
        <v>72</v>
      </c>
      <c r="D199" s="1" t="s">
        <v>107</v>
      </c>
      <c r="E199" s="1" t="s">
        <v>100</v>
      </c>
      <c r="F199" s="1" t="s">
        <v>101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9"/>
      <c r="BD199" s="10">
        <f t="shared" si="3"/>
        <v>0</v>
      </c>
    </row>
    <row r="200" spans="1:56">
      <c r="A200" s="1" t="s">
        <v>261</v>
      </c>
      <c r="B200" s="1" t="s">
        <v>262</v>
      </c>
      <c r="C200" s="43" t="s">
        <v>71</v>
      </c>
      <c r="D200" s="1" t="s">
        <v>104</v>
      </c>
      <c r="E200" s="1" t="s">
        <v>100</v>
      </c>
      <c r="F200" s="1" t="s">
        <v>101</v>
      </c>
      <c r="G200" s="7">
        <v>21411.29</v>
      </c>
      <c r="H200" s="7">
        <v>10784.94</v>
      </c>
      <c r="I200" s="7">
        <v>10784.94</v>
      </c>
      <c r="J200" s="7">
        <v>15346.46</v>
      </c>
      <c r="K200" s="7">
        <v>15733.21</v>
      </c>
      <c r="L200" s="7">
        <v>15733.21</v>
      </c>
      <c r="M200" s="7">
        <v>15733.21</v>
      </c>
      <c r="N200" s="7">
        <v>15733.21</v>
      </c>
      <c r="O200" s="7">
        <v>-27029.360000000001</v>
      </c>
      <c r="P200" s="7">
        <v>24555.43</v>
      </c>
      <c r="Q200" s="7">
        <v>25442.93</v>
      </c>
      <c r="R200" s="7">
        <v>27094.93</v>
      </c>
      <c r="S200" s="7">
        <v>26996.36</v>
      </c>
      <c r="T200" s="7">
        <v>26463.73</v>
      </c>
      <c r="U200" s="7">
        <v>23401.3</v>
      </c>
      <c r="V200" s="7">
        <v>25069.85</v>
      </c>
      <c r="W200" s="7">
        <v>21361.53</v>
      </c>
      <c r="X200" s="7">
        <v>25515.7</v>
      </c>
      <c r="Y200" s="7">
        <v>1574.59</v>
      </c>
      <c r="Z200" s="7">
        <v>48928.75</v>
      </c>
      <c r="AA200" s="7">
        <v>48928.75</v>
      </c>
      <c r="AB200" s="7">
        <v>48928.75</v>
      </c>
      <c r="AC200" s="7">
        <v>48928.75</v>
      </c>
      <c r="AD200" s="7">
        <v>48928.75</v>
      </c>
      <c r="AE200" s="7">
        <v>48928.75</v>
      </c>
      <c r="AF200" s="7">
        <v>48928.75</v>
      </c>
      <c r="AG200" s="7">
        <v>48928.75</v>
      </c>
      <c r="AH200" s="7">
        <v>48928.75</v>
      </c>
      <c r="AI200" s="7">
        <v>48928.75</v>
      </c>
      <c r="AJ200" s="7">
        <v>25761.07</v>
      </c>
      <c r="AK200" s="7">
        <v>9207.24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9"/>
      <c r="BD200" s="10">
        <f t="shared" si="3"/>
        <v>845963.2699999999</v>
      </c>
    </row>
    <row r="201" spans="1:56">
      <c r="A201" s="1" t="s">
        <v>261</v>
      </c>
      <c r="B201" s="1" t="s">
        <v>262</v>
      </c>
      <c r="C201" s="43" t="s">
        <v>73</v>
      </c>
      <c r="D201" s="1" t="s">
        <v>105</v>
      </c>
      <c r="E201" s="1" t="s">
        <v>100</v>
      </c>
      <c r="F201" s="1" t="s">
        <v>101</v>
      </c>
      <c r="G201" s="7">
        <v>18.86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9"/>
      <c r="BD201" s="10">
        <f t="shared" si="3"/>
        <v>18.86</v>
      </c>
    </row>
    <row r="202" spans="1:56">
      <c r="A202" s="1" t="s">
        <v>261</v>
      </c>
      <c r="B202" s="1" t="s">
        <v>262</v>
      </c>
      <c r="C202" s="43" t="s">
        <v>75</v>
      </c>
      <c r="D202" s="1" t="s">
        <v>106</v>
      </c>
      <c r="E202" s="1" t="s">
        <v>100</v>
      </c>
      <c r="F202" s="1" t="s">
        <v>101</v>
      </c>
      <c r="G202" s="7">
        <v>-14111.51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9"/>
      <c r="BD202" s="10">
        <f t="shared" si="3"/>
        <v>-14111.51</v>
      </c>
    </row>
    <row r="203" spans="1:56">
      <c r="A203" s="1" t="s">
        <v>261</v>
      </c>
      <c r="B203" s="1" t="s">
        <v>262</v>
      </c>
      <c r="C203" s="43" t="s">
        <v>72</v>
      </c>
      <c r="D203" s="1" t="s">
        <v>107</v>
      </c>
      <c r="E203" s="1" t="s">
        <v>100</v>
      </c>
      <c r="F203" s="1" t="s">
        <v>101</v>
      </c>
      <c r="G203" s="7">
        <v>29873.06</v>
      </c>
      <c r="H203" s="7">
        <v>3366.9</v>
      </c>
      <c r="I203" s="7">
        <v>3366.9</v>
      </c>
      <c r="J203" s="7">
        <v>22883.19</v>
      </c>
      <c r="K203" s="7">
        <v>14894</v>
      </c>
      <c r="L203" s="7">
        <v>6594</v>
      </c>
      <c r="M203" s="7">
        <v>6594</v>
      </c>
      <c r="N203" s="7">
        <v>6594</v>
      </c>
      <c r="O203" s="7">
        <v>-23557.32</v>
      </c>
      <c r="P203" s="7">
        <v>6052.93</v>
      </c>
      <c r="Q203" s="7">
        <v>6271.7</v>
      </c>
      <c r="R203" s="7">
        <v>12683.7</v>
      </c>
      <c r="S203" s="7">
        <v>6654.63</v>
      </c>
      <c r="T203" s="7">
        <v>6523.33</v>
      </c>
      <c r="U203" s="7">
        <v>5768.44</v>
      </c>
      <c r="V203" s="7">
        <v>6179.74</v>
      </c>
      <c r="W203" s="7">
        <v>5265.63</v>
      </c>
      <c r="X203" s="7">
        <v>6289.64</v>
      </c>
      <c r="Y203" s="7">
        <v>388.14</v>
      </c>
      <c r="Z203" s="7">
        <v>12060.98</v>
      </c>
      <c r="AA203" s="7">
        <v>12060.98</v>
      </c>
      <c r="AB203" s="7">
        <v>12060.98</v>
      </c>
      <c r="AC203" s="7">
        <v>12060.98</v>
      </c>
      <c r="AD203" s="7">
        <v>12060.98</v>
      </c>
      <c r="AE203" s="7">
        <v>12060.98</v>
      </c>
      <c r="AF203" s="7">
        <v>22904.57</v>
      </c>
      <c r="AG203" s="7">
        <v>22904.57</v>
      </c>
      <c r="AH203" s="7">
        <v>12060.98</v>
      </c>
      <c r="AI203" s="7">
        <v>12060.98</v>
      </c>
      <c r="AJ203" s="7">
        <v>12060.98</v>
      </c>
      <c r="AK203" s="7">
        <v>10398.9</v>
      </c>
      <c r="AL203" s="7">
        <v>6243.71</v>
      </c>
      <c r="AM203" s="7">
        <v>2006.91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9"/>
      <c r="BD203" s="10">
        <f t="shared" si="3"/>
        <v>305694.09000000008</v>
      </c>
    </row>
    <row r="204" spans="1:56">
      <c r="A204" s="1" t="s">
        <v>263</v>
      </c>
      <c r="B204" s="1" t="s">
        <v>147</v>
      </c>
      <c r="C204" s="43" t="s">
        <v>71</v>
      </c>
      <c r="D204" s="1" t="s">
        <v>104</v>
      </c>
      <c r="E204" s="1" t="s">
        <v>100</v>
      </c>
      <c r="F204" s="1" t="s">
        <v>101</v>
      </c>
      <c r="G204" s="7">
        <v>369438.73</v>
      </c>
      <c r="H204" s="7">
        <v>25363.439999999999</v>
      </c>
      <c r="I204" s="7">
        <v>25363.439999999999</v>
      </c>
      <c r="J204" s="7">
        <v>25363.439999999999</v>
      </c>
      <c r="K204" s="7">
        <v>25363.439999999999</v>
      </c>
      <c r="L204" s="7">
        <v>25363.439999999999</v>
      </c>
      <c r="M204" s="7">
        <v>14931.64</v>
      </c>
      <c r="N204" s="7">
        <v>12663.85</v>
      </c>
      <c r="O204" s="7">
        <v>-27772.17</v>
      </c>
      <c r="P204" s="7">
        <v>19299.599999999999</v>
      </c>
      <c r="Q204" s="7">
        <v>19997.14</v>
      </c>
      <c r="R204" s="7">
        <v>21295.54</v>
      </c>
      <c r="S204" s="7">
        <v>21218.080000000002</v>
      </c>
      <c r="T204" s="7">
        <v>20799.45</v>
      </c>
      <c r="U204" s="7">
        <v>18392.5</v>
      </c>
      <c r="V204" s="7">
        <v>19703.91</v>
      </c>
      <c r="W204" s="7">
        <v>16789.32</v>
      </c>
      <c r="X204" s="7">
        <v>10050.84</v>
      </c>
      <c r="Y204" s="7">
        <v>620.24</v>
      </c>
      <c r="Z204" s="7">
        <v>19273.419999999998</v>
      </c>
      <c r="AA204" s="7">
        <v>19273.419999999998</v>
      </c>
      <c r="AB204" s="7">
        <v>19273.419999999998</v>
      </c>
      <c r="AC204" s="7">
        <v>19273.419999999998</v>
      </c>
      <c r="AD204" s="7">
        <v>19273.419999999998</v>
      </c>
      <c r="AE204" s="7">
        <v>19273.419999999998</v>
      </c>
      <c r="AF204" s="7">
        <v>19273.419999999998</v>
      </c>
      <c r="AG204" s="7">
        <v>19273.419999999998</v>
      </c>
      <c r="AH204" s="7">
        <v>19273.419999999998</v>
      </c>
      <c r="AI204" s="7">
        <v>19273.419999999998</v>
      </c>
      <c r="AJ204" s="7">
        <v>12390.06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9"/>
      <c r="BD204" s="10">
        <f t="shared" si="3"/>
        <v>869370.13000000035</v>
      </c>
    </row>
    <row r="205" spans="1:56">
      <c r="A205" s="1" t="s">
        <v>263</v>
      </c>
      <c r="B205" s="1" t="s">
        <v>147</v>
      </c>
      <c r="C205" s="43" t="s">
        <v>73</v>
      </c>
      <c r="D205" s="1" t="s">
        <v>105</v>
      </c>
      <c r="E205" s="1" t="s">
        <v>100</v>
      </c>
      <c r="F205" s="1" t="s">
        <v>101</v>
      </c>
      <c r="G205" s="7">
        <v>-217.69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2049.79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9"/>
      <c r="BD205" s="10">
        <f t="shared" si="3"/>
        <v>1832.1</v>
      </c>
    </row>
    <row r="206" spans="1:56">
      <c r="A206" s="1" t="s">
        <v>263</v>
      </c>
      <c r="B206" s="1" t="s">
        <v>147</v>
      </c>
      <c r="C206" s="43" t="s">
        <v>75</v>
      </c>
      <c r="D206" s="1" t="s">
        <v>106</v>
      </c>
      <c r="E206" s="1" t="s">
        <v>100</v>
      </c>
      <c r="F206" s="1" t="s">
        <v>101</v>
      </c>
      <c r="G206" s="7">
        <v>20503.54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9"/>
      <c r="BD206" s="10">
        <f t="shared" si="3"/>
        <v>20503.54</v>
      </c>
    </row>
    <row r="207" spans="1:56">
      <c r="A207" s="1" t="s">
        <v>263</v>
      </c>
      <c r="B207" s="1" t="s">
        <v>147</v>
      </c>
      <c r="C207" s="43" t="s">
        <v>72</v>
      </c>
      <c r="D207" s="1" t="s">
        <v>107</v>
      </c>
      <c r="E207" s="1" t="s">
        <v>100</v>
      </c>
      <c r="F207" s="1" t="s">
        <v>101</v>
      </c>
      <c r="G207" s="7">
        <v>167483.38</v>
      </c>
      <c r="H207" s="7">
        <v>21290.12</v>
      </c>
      <c r="I207" s="7">
        <v>21290.12</v>
      </c>
      <c r="J207" s="7">
        <v>21290.12</v>
      </c>
      <c r="K207" s="7">
        <v>3201.04</v>
      </c>
      <c r="L207" s="7">
        <v>1809.57</v>
      </c>
      <c r="M207" s="7">
        <v>4527.04</v>
      </c>
      <c r="N207" s="7">
        <v>5614.03</v>
      </c>
      <c r="O207" s="7">
        <v>-76954.929999999993</v>
      </c>
      <c r="P207" s="7">
        <v>7673.35</v>
      </c>
      <c r="Q207" s="7">
        <v>8928.49</v>
      </c>
      <c r="R207" s="7">
        <v>11117.48</v>
      </c>
      <c r="S207" s="7">
        <v>11077.04</v>
      </c>
      <c r="T207" s="7">
        <v>10858.49</v>
      </c>
      <c r="U207" s="7">
        <v>5540.44</v>
      </c>
      <c r="V207" s="7">
        <v>3874.44</v>
      </c>
      <c r="W207" s="7">
        <v>3301.33</v>
      </c>
      <c r="X207" s="7">
        <v>3943.34</v>
      </c>
      <c r="Y207" s="7">
        <v>243.35</v>
      </c>
      <c r="Z207" s="7">
        <v>7561.73</v>
      </c>
      <c r="AA207" s="7">
        <v>7561.73</v>
      </c>
      <c r="AB207" s="7">
        <v>7561.73</v>
      </c>
      <c r="AC207" s="7">
        <v>7561.73</v>
      </c>
      <c r="AD207" s="7">
        <v>7561.73</v>
      </c>
      <c r="AE207" s="7">
        <v>7561.73</v>
      </c>
      <c r="AF207" s="7">
        <v>7561.73</v>
      </c>
      <c r="AG207" s="7">
        <v>6707</v>
      </c>
      <c r="AH207" s="7">
        <v>2378.8000000000002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9"/>
      <c r="BD207" s="10">
        <f t="shared" si="3"/>
        <v>298126.14999999997</v>
      </c>
    </row>
    <row r="208" spans="1:56">
      <c r="A208" s="1" t="s">
        <v>264</v>
      </c>
      <c r="B208" s="1" t="s">
        <v>265</v>
      </c>
      <c r="C208" s="43" t="s">
        <v>71</v>
      </c>
      <c r="D208" s="1" t="s">
        <v>104</v>
      </c>
      <c r="E208" s="1" t="s">
        <v>100</v>
      </c>
      <c r="F208" s="1" t="s">
        <v>101</v>
      </c>
      <c r="G208" s="7">
        <v>1904.32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9"/>
      <c r="BD208" s="10">
        <f t="shared" si="3"/>
        <v>1904.32</v>
      </c>
    </row>
    <row r="209" spans="1:56">
      <c r="A209" s="1" t="s">
        <v>264</v>
      </c>
      <c r="B209" s="1" t="s">
        <v>265</v>
      </c>
      <c r="C209" s="43" t="s">
        <v>73</v>
      </c>
      <c r="D209" s="1" t="s">
        <v>105</v>
      </c>
      <c r="E209" s="1" t="s">
        <v>100</v>
      </c>
      <c r="F209" s="1" t="s">
        <v>101</v>
      </c>
      <c r="G209" s="7">
        <v>63.07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9"/>
      <c r="BD209" s="10">
        <f t="shared" si="3"/>
        <v>63.07</v>
      </c>
    </row>
    <row r="210" spans="1:56">
      <c r="A210" s="1" t="s">
        <v>264</v>
      </c>
      <c r="B210" s="1" t="s">
        <v>265</v>
      </c>
      <c r="C210" s="43" t="s">
        <v>75</v>
      </c>
      <c r="D210" s="1" t="s">
        <v>106</v>
      </c>
      <c r="E210" s="1" t="s">
        <v>100</v>
      </c>
      <c r="F210" s="1" t="s">
        <v>101</v>
      </c>
      <c r="G210" s="7">
        <v>326.94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9"/>
      <c r="BD210" s="10">
        <f t="shared" si="3"/>
        <v>326.94</v>
      </c>
    </row>
    <row r="211" spans="1:56">
      <c r="A211" s="1" t="s">
        <v>264</v>
      </c>
      <c r="B211" s="1" t="s">
        <v>265</v>
      </c>
      <c r="C211" s="43" t="s">
        <v>72</v>
      </c>
      <c r="D211" s="1" t="s">
        <v>107</v>
      </c>
      <c r="E211" s="1" t="s">
        <v>100</v>
      </c>
      <c r="F211" s="1" t="s">
        <v>101</v>
      </c>
      <c r="G211" s="7">
        <v>12277.68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9"/>
      <c r="BD211" s="10">
        <f t="shared" si="3"/>
        <v>12277.68</v>
      </c>
    </row>
    <row r="212" spans="1:56">
      <c r="A212" s="1" t="s">
        <v>266</v>
      </c>
      <c r="B212" s="1" t="s">
        <v>267</v>
      </c>
      <c r="C212" s="43" t="s">
        <v>73</v>
      </c>
      <c r="D212" s="1" t="s">
        <v>105</v>
      </c>
      <c r="E212" s="1" t="s">
        <v>100</v>
      </c>
      <c r="F212" s="1" t="s">
        <v>101</v>
      </c>
      <c r="G212" s="7">
        <v>25311.599999999999</v>
      </c>
      <c r="H212" s="7">
        <v>3013.54</v>
      </c>
      <c r="I212" s="7">
        <v>3013.54</v>
      </c>
      <c r="J212" s="7">
        <v>3013.54</v>
      </c>
      <c r="K212" s="7">
        <v>3013.54</v>
      </c>
      <c r="L212" s="7">
        <v>3013.54</v>
      </c>
      <c r="M212" s="7">
        <v>3013.54</v>
      </c>
      <c r="N212" s="7">
        <v>3013.54</v>
      </c>
      <c r="O212" s="7">
        <v>-21094.78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9"/>
      <c r="BD212" s="10">
        <f t="shared" si="3"/>
        <v>25311.600000000006</v>
      </c>
    </row>
    <row r="213" spans="1:56">
      <c r="A213" s="1" t="s">
        <v>266</v>
      </c>
      <c r="B213" s="1" t="s">
        <v>267</v>
      </c>
      <c r="C213" s="43" t="s">
        <v>72</v>
      </c>
      <c r="D213" s="1" t="s">
        <v>107</v>
      </c>
      <c r="E213" s="1" t="s">
        <v>100</v>
      </c>
      <c r="F213" s="1" t="s">
        <v>101</v>
      </c>
      <c r="G213" s="7">
        <v>8995.68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306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9"/>
      <c r="BD213" s="10">
        <f t="shared" si="3"/>
        <v>9301.68</v>
      </c>
    </row>
    <row r="214" spans="1:56">
      <c r="A214" s="1" t="s">
        <v>266</v>
      </c>
      <c r="B214" s="1" t="s">
        <v>267</v>
      </c>
      <c r="C214" s="43" t="s">
        <v>74</v>
      </c>
      <c r="D214" s="1" t="s">
        <v>109</v>
      </c>
      <c r="E214" s="1" t="s">
        <v>100</v>
      </c>
      <c r="F214" s="1" t="s">
        <v>101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2072.96</v>
      </c>
      <c r="P214" s="7">
        <v>2321.86</v>
      </c>
      <c r="Q214" s="7">
        <v>2405.77</v>
      </c>
      <c r="R214" s="7">
        <v>2561.98</v>
      </c>
      <c r="S214" s="7">
        <v>2552.66</v>
      </c>
      <c r="T214" s="7">
        <v>2502.3000000000002</v>
      </c>
      <c r="U214" s="7">
        <v>2212.73</v>
      </c>
      <c r="V214" s="7">
        <v>2370.5</v>
      </c>
      <c r="W214" s="7">
        <v>2019.85</v>
      </c>
      <c r="X214" s="7">
        <v>2412.65</v>
      </c>
      <c r="Y214" s="7">
        <v>148.88999999999999</v>
      </c>
      <c r="Z214" s="7">
        <v>4626.49</v>
      </c>
      <c r="AA214" s="7">
        <v>4626.49</v>
      </c>
      <c r="AB214" s="7">
        <v>4626.49</v>
      </c>
      <c r="AC214" s="7">
        <v>4626.49</v>
      </c>
      <c r="AD214" s="7">
        <v>4626.49</v>
      </c>
      <c r="AE214" s="7">
        <v>4626.49</v>
      </c>
      <c r="AF214" s="7">
        <v>4626.49</v>
      </c>
      <c r="AG214" s="7">
        <v>4626.49</v>
      </c>
      <c r="AH214" s="7">
        <v>4626.49</v>
      </c>
      <c r="AI214" s="7">
        <v>4626.49</v>
      </c>
      <c r="AJ214" s="7">
        <v>4626.49</v>
      </c>
      <c r="AK214" s="7">
        <v>4626.49</v>
      </c>
      <c r="AL214" s="7">
        <v>4626.49</v>
      </c>
      <c r="AM214" s="7">
        <v>4626.49</v>
      </c>
      <c r="AN214" s="7">
        <v>4626.49</v>
      </c>
      <c r="AO214" s="7">
        <v>4626.49</v>
      </c>
      <c r="AP214" s="7">
        <v>4626.49</v>
      </c>
      <c r="AQ214" s="7">
        <v>4626.49</v>
      </c>
      <c r="AR214" s="7">
        <v>1321.85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9"/>
      <c r="BD214" s="10">
        <f t="shared" si="3"/>
        <v>108180.82000000004</v>
      </c>
    </row>
    <row r="215" spans="1:56">
      <c r="A215" s="1" t="s">
        <v>268</v>
      </c>
      <c r="B215" s="1" t="s">
        <v>269</v>
      </c>
      <c r="C215" s="43" t="s">
        <v>71</v>
      </c>
      <c r="D215" s="1" t="s">
        <v>104</v>
      </c>
      <c r="E215" s="1" t="s">
        <v>100</v>
      </c>
      <c r="F215" s="1" t="s">
        <v>101</v>
      </c>
      <c r="G215" s="7">
        <v>47513.54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-965.89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9"/>
      <c r="BD215" s="10">
        <f t="shared" si="3"/>
        <v>46547.65</v>
      </c>
    </row>
    <row r="216" spans="1:56">
      <c r="A216" s="1" t="s">
        <v>268</v>
      </c>
      <c r="B216" s="1" t="s">
        <v>269</v>
      </c>
      <c r="C216" s="43" t="s">
        <v>73</v>
      </c>
      <c r="D216" s="1" t="s">
        <v>105</v>
      </c>
      <c r="E216" s="1" t="s">
        <v>100</v>
      </c>
      <c r="F216" s="1" t="s">
        <v>101</v>
      </c>
      <c r="G216" s="7">
        <v>21279.119999999999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903.56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9"/>
      <c r="BD216" s="10">
        <f t="shared" si="3"/>
        <v>22182.68</v>
      </c>
    </row>
    <row r="217" spans="1:56">
      <c r="A217" s="1" t="s">
        <v>268</v>
      </c>
      <c r="B217" s="1" t="s">
        <v>269</v>
      </c>
      <c r="C217" s="43" t="s">
        <v>75</v>
      </c>
      <c r="D217" s="1" t="s">
        <v>106</v>
      </c>
      <c r="E217" s="1" t="s">
        <v>100</v>
      </c>
      <c r="F217" s="1" t="s">
        <v>101</v>
      </c>
      <c r="G217" s="7">
        <v>64.400000000000006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9"/>
      <c r="BD217" s="10">
        <f t="shared" si="3"/>
        <v>64.400000000000006</v>
      </c>
    </row>
    <row r="218" spans="1:56">
      <c r="A218" s="1" t="s">
        <v>268</v>
      </c>
      <c r="B218" s="1" t="s">
        <v>269</v>
      </c>
      <c r="C218" s="43" t="s">
        <v>72</v>
      </c>
      <c r="D218" s="1" t="s">
        <v>107</v>
      </c>
      <c r="E218" s="1" t="s">
        <v>100</v>
      </c>
      <c r="F218" s="1" t="s">
        <v>101</v>
      </c>
      <c r="G218" s="7">
        <v>14393.28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-161.19999999999999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9"/>
      <c r="BD218" s="10">
        <f t="shared" si="3"/>
        <v>14232.08</v>
      </c>
    </row>
    <row r="219" spans="1:56">
      <c r="A219" s="1" t="s">
        <v>268</v>
      </c>
      <c r="B219" s="1" t="s">
        <v>269</v>
      </c>
      <c r="C219" s="43" t="s">
        <v>74</v>
      </c>
      <c r="D219" s="1" t="s">
        <v>109</v>
      </c>
      <c r="E219" s="1" t="s">
        <v>100</v>
      </c>
      <c r="F219" s="1" t="s">
        <v>101</v>
      </c>
      <c r="G219" s="7">
        <v>60834.61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54014.1</v>
      </c>
      <c r="P219" s="8">
        <v>0</v>
      </c>
      <c r="Q219" s="7">
        <v>9409.08</v>
      </c>
      <c r="R219" s="7">
        <v>40080.019999999997</v>
      </c>
      <c r="S219" s="8">
        <v>0</v>
      </c>
      <c r="T219" s="8">
        <v>0</v>
      </c>
      <c r="U219" s="8">
        <v>0</v>
      </c>
      <c r="V219" s="7">
        <v>3119.78</v>
      </c>
      <c r="W219" s="7">
        <v>37216.269999999997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7">
        <v>10570.15</v>
      </c>
      <c r="AH219" s="7">
        <v>42280.61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7">
        <v>114751.24</v>
      </c>
      <c r="AR219" s="7">
        <v>41727.72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9"/>
      <c r="BD219" s="10">
        <f t="shared" si="3"/>
        <v>414003.57999999996</v>
      </c>
    </row>
    <row r="220" spans="1:56">
      <c r="A220" s="1" t="s">
        <v>270</v>
      </c>
      <c r="B220" s="1" t="s">
        <v>127</v>
      </c>
      <c r="C220" s="43" t="s">
        <v>73</v>
      </c>
      <c r="D220" s="1" t="s">
        <v>105</v>
      </c>
      <c r="E220" s="1" t="s">
        <v>100</v>
      </c>
      <c r="F220" s="1" t="s">
        <v>101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9"/>
      <c r="BD220" s="10">
        <f t="shared" si="3"/>
        <v>0</v>
      </c>
    </row>
    <row r="221" spans="1:56">
      <c r="A221" s="1" t="s">
        <v>270</v>
      </c>
      <c r="B221" s="1" t="s">
        <v>127</v>
      </c>
      <c r="C221" s="43" t="s">
        <v>75</v>
      </c>
      <c r="D221" s="1" t="s">
        <v>106</v>
      </c>
      <c r="E221" s="1" t="s">
        <v>100</v>
      </c>
      <c r="F221" s="1" t="s">
        <v>101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9"/>
      <c r="BD221" s="10">
        <f t="shared" si="3"/>
        <v>0</v>
      </c>
    </row>
    <row r="222" spans="1:56">
      <c r="A222" s="1" t="s">
        <v>270</v>
      </c>
      <c r="B222" s="1" t="s">
        <v>127</v>
      </c>
      <c r="C222" s="43" t="s">
        <v>72</v>
      </c>
      <c r="D222" s="1" t="s">
        <v>107</v>
      </c>
      <c r="E222" s="1" t="s">
        <v>100</v>
      </c>
      <c r="F222" s="1" t="s">
        <v>101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9"/>
      <c r="BD222" s="10">
        <f t="shared" si="3"/>
        <v>0</v>
      </c>
    </row>
    <row r="223" spans="1:56">
      <c r="A223" s="1" t="s">
        <v>271</v>
      </c>
      <c r="B223" s="1" t="s">
        <v>272</v>
      </c>
      <c r="C223" s="43" t="s">
        <v>73</v>
      </c>
      <c r="D223" s="1" t="s">
        <v>105</v>
      </c>
      <c r="E223" s="1" t="s">
        <v>100</v>
      </c>
      <c r="F223" s="1" t="s">
        <v>101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9"/>
      <c r="BD223" s="10">
        <f t="shared" si="3"/>
        <v>0</v>
      </c>
    </row>
    <row r="224" spans="1:56">
      <c r="A224" s="1" t="s">
        <v>271</v>
      </c>
      <c r="B224" s="1" t="s">
        <v>272</v>
      </c>
      <c r="C224" s="43" t="s">
        <v>75</v>
      </c>
      <c r="D224" s="1" t="s">
        <v>106</v>
      </c>
      <c r="E224" s="1" t="s">
        <v>100</v>
      </c>
      <c r="F224" s="1" t="s">
        <v>101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9"/>
      <c r="BD224" s="10">
        <f t="shared" si="3"/>
        <v>0</v>
      </c>
    </row>
    <row r="225" spans="1:56">
      <c r="A225" s="1" t="s">
        <v>271</v>
      </c>
      <c r="B225" s="1" t="s">
        <v>272</v>
      </c>
      <c r="C225" s="43" t="s">
        <v>72</v>
      </c>
      <c r="D225" s="1" t="s">
        <v>107</v>
      </c>
      <c r="E225" s="1" t="s">
        <v>100</v>
      </c>
      <c r="F225" s="1" t="s">
        <v>101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9"/>
      <c r="BD225" s="10">
        <f t="shared" si="3"/>
        <v>0</v>
      </c>
    </row>
    <row r="226" spans="1:56">
      <c r="A226" s="1" t="s">
        <v>273</v>
      </c>
      <c r="B226" s="1" t="s">
        <v>274</v>
      </c>
      <c r="C226" s="43" t="s">
        <v>71</v>
      </c>
      <c r="D226" s="1" t="s">
        <v>104</v>
      </c>
      <c r="E226" s="1" t="s">
        <v>100</v>
      </c>
      <c r="F226" s="1" t="s">
        <v>101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9"/>
      <c r="BD226" s="10">
        <f t="shared" si="3"/>
        <v>0</v>
      </c>
    </row>
    <row r="227" spans="1:56">
      <c r="A227" s="1" t="s">
        <v>273</v>
      </c>
      <c r="B227" s="1" t="s">
        <v>274</v>
      </c>
      <c r="C227" s="43" t="s">
        <v>73</v>
      </c>
      <c r="D227" s="1" t="s">
        <v>105</v>
      </c>
      <c r="E227" s="1" t="s">
        <v>100</v>
      </c>
      <c r="F227" s="1" t="s">
        <v>101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9"/>
      <c r="BD227" s="10">
        <f t="shared" si="3"/>
        <v>0</v>
      </c>
    </row>
    <row r="228" spans="1:56">
      <c r="A228" s="1" t="s">
        <v>273</v>
      </c>
      <c r="B228" s="1" t="s">
        <v>274</v>
      </c>
      <c r="C228" s="43" t="s">
        <v>75</v>
      </c>
      <c r="D228" s="1" t="s">
        <v>106</v>
      </c>
      <c r="E228" s="1" t="s">
        <v>100</v>
      </c>
      <c r="F228" s="1" t="s">
        <v>101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9"/>
      <c r="BD228" s="10">
        <f t="shared" si="3"/>
        <v>0</v>
      </c>
    </row>
    <row r="229" spans="1:56">
      <c r="A229" s="1" t="s">
        <v>273</v>
      </c>
      <c r="B229" s="1" t="s">
        <v>274</v>
      </c>
      <c r="C229" s="43" t="s">
        <v>72</v>
      </c>
      <c r="D229" s="1" t="s">
        <v>107</v>
      </c>
      <c r="E229" s="1" t="s">
        <v>100</v>
      </c>
      <c r="F229" s="1" t="s">
        <v>101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9"/>
      <c r="BD229" s="10">
        <f t="shared" si="3"/>
        <v>0</v>
      </c>
    </row>
    <row r="230" spans="1:56">
      <c r="A230" s="1" t="s">
        <v>275</v>
      </c>
      <c r="B230" s="1" t="s">
        <v>276</v>
      </c>
      <c r="C230" s="43" t="s">
        <v>75</v>
      </c>
      <c r="D230" s="1" t="s">
        <v>106</v>
      </c>
      <c r="E230" s="1" t="s">
        <v>100</v>
      </c>
      <c r="F230" s="1" t="s">
        <v>101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9"/>
      <c r="BD230" s="10">
        <f t="shared" si="3"/>
        <v>0</v>
      </c>
    </row>
    <row r="231" spans="1:56">
      <c r="A231" s="1" t="s">
        <v>275</v>
      </c>
      <c r="B231" s="1" t="s">
        <v>276</v>
      </c>
      <c r="C231" s="43" t="s">
        <v>72</v>
      </c>
      <c r="D231" s="1" t="s">
        <v>107</v>
      </c>
      <c r="E231" s="1" t="s">
        <v>100</v>
      </c>
      <c r="F231" s="1" t="s">
        <v>101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9"/>
      <c r="BD231" s="10">
        <f t="shared" si="3"/>
        <v>0</v>
      </c>
    </row>
    <row r="232" spans="1:56">
      <c r="A232" s="1" t="s">
        <v>277</v>
      </c>
      <c r="B232" s="1" t="s">
        <v>278</v>
      </c>
      <c r="C232" s="43" t="s">
        <v>71</v>
      </c>
      <c r="D232" s="1" t="s">
        <v>104</v>
      </c>
      <c r="E232" s="1" t="s">
        <v>100</v>
      </c>
      <c r="F232" s="1" t="s">
        <v>101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9"/>
      <c r="BD232" s="10">
        <f t="shared" si="3"/>
        <v>0</v>
      </c>
    </row>
    <row r="233" spans="1:56">
      <c r="A233" s="1" t="s">
        <v>277</v>
      </c>
      <c r="B233" s="1" t="s">
        <v>278</v>
      </c>
      <c r="C233" s="43" t="s">
        <v>73</v>
      </c>
      <c r="D233" s="1" t="s">
        <v>105</v>
      </c>
      <c r="E233" s="1" t="s">
        <v>100</v>
      </c>
      <c r="F233" s="1" t="s">
        <v>101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9"/>
      <c r="BD233" s="10">
        <f t="shared" si="3"/>
        <v>0</v>
      </c>
    </row>
    <row r="234" spans="1:56">
      <c r="A234" s="1" t="s">
        <v>277</v>
      </c>
      <c r="B234" s="1" t="s">
        <v>278</v>
      </c>
      <c r="C234" s="43" t="s">
        <v>75</v>
      </c>
      <c r="D234" s="1" t="s">
        <v>106</v>
      </c>
      <c r="E234" s="1" t="s">
        <v>100</v>
      </c>
      <c r="F234" s="1" t="s">
        <v>101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9"/>
      <c r="BD234" s="10">
        <f t="shared" si="3"/>
        <v>0</v>
      </c>
    </row>
    <row r="235" spans="1:56">
      <c r="A235" s="1" t="s">
        <v>277</v>
      </c>
      <c r="B235" s="1" t="s">
        <v>278</v>
      </c>
      <c r="C235" s="43" t="s">
        <v>72</v>
      </c>
      <c r="D235" s="1" t="s">
        <v>107</v>
      </c>
      <c r="E235" s="1" t="s">
        <v>100</v>
      </c>
      <c r="F235" s="1" t="s">
        <v>101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9"/>
      <c r="BD235" s="10">
        <f t="shared" si="3"/>
        <v>0</v>
      </c>
    </row>
    <row r="236" spans="1:56">
      <c r="A236" s="1" t="s">
        <v>279</v>
      </c>
      <c r="B236" s="1" t="s">
        <v>280</v>
      </c>
      <c r="C236" s="43" t="s">
        <v>73</v>
      </c>
      <c r="D236" s="1" t="s">
        <v>105</v>
      </c>
      <c r="E236" s="1" t="s">
        <v>100</v>
      </c>
      <c r="F236" s="1" t="s">
        <v>101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9"/>
      <c r="BD236" s="10">
        <f t="shared" si="3"/>
        <v>0</v>
      </c>
    </row>
    <row r="237" spans="1:56">
      <c r="A237" s="1" t="s">
        <v>279</v>
      </c>
      <c r="B237" s="1" t="s">
        <v>280</v>
      </c>
      <c r="C237" s="43" t="s">
        <v>75</v>
      </c>
      <c r="D237" s="1" t="s">
        <v>106</v>
      </c>
      <c r="E237" s="1" t="s">
        <v>100</v>
      </c>
      <c r="F237" s="1" t="s">
        <v>101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9"/>
      <c r="BD237" s="10">
        <f t="shared" si="3"/>
        <v>0</v>
      </c>
    </row>
    <row r="238" spans="1:56">
      <c r="A238" s="1" t="s">
        <v>279</v>
      </c>
      <c r="B238" s="1" t="s">
        <v>280</v>
      </c>
      <c r="C238" s="43" t="s">
        <v>72</v>
      </c>
      <c r="D238" s="1" t="s">
        <v>107</v>
      </c>
      <c r="E238" s="1" t="s">
        <v>100</v>
      </c>
      <c r="F238" s="1" t="s">
        <v>101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9"/>
      <c r="BD238" s="10">
        <f t="shared" si="3"/>
        <v>0</v>
      </c>
    </row>
    <row r="239" spans="1:56">
      <c r="A239" s="1" t="s">
        <v>281</v>
      </c>
      <c r="B239" s="1" t="s">
        <v>282</v>
      </c>
      <c r="C239" s="43" t="s">
        <v>71</v>
      </c>
      <c r="D239" s="1" t="s">
        <v>104</v>
      </c>
      <c r="E239" s="1" t="s">
        <v>100</v>
      </c>
      <c r="F239" s="1" t="s">
        <v>101</v>
      </c>
      <c r="G239" s="7">
        <v>57639.62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7">
        <v>3895.68</v>
      </c>
      <c r="W239" s="7">
        <v>46472.07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9"/>
      <c r="BD239" s="10">
        <f t="shared" si="3"/>
        <v>108007.37</v>
      </c>
    </row>
    <row r="240" spans="1:56">
      <c r="A240" s="1" t="s">
        <v>281</v>
      </c>
      <c r="B240" s="1" t="s">
        <v>282</v>
      </c>
      <c r="C240" s="43" t="s">
        <v>73</v>
      </c>
      <c r="D240" s="1" t="s">
        <v>105</v>
      </c>
      <c r="E240" s="1" t="s">
        <v>100</v>
      </c>
      <c r="F240" s="1" t="s">
        <v>101</v>
      </c>
      <c r="G240" s="7">
        <v>238193.18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328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7">
        <v>3293.16</v>
      </c>
      <c r="W240" s="7">
        <v>39284.519999999997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9"/>
      <c r="BD240" s="10">
        <f t="shared" si="3"/>
        <v>281098.86</v>
      </c>
    </row>
    <row r="241" spans="1:56">
      <c r="A241" s="1" t="s">
        <v>281</v>
      </c>
      <c r="B241" s="1" t="s">
        <v>282</v>
      </c>
      <c r="C241" s="43" t="s">
        <v>75</v>
      </c>
      <c r="D241" s="1" t="s">
        <v>106</v>
      </c>
      <c r="E241" s="1" t="s">
        <v>100</v>
      </c>
      <c r="F241" s="1" t="s">
        <v>101</v>
      </c>
      <c r="G241" s="7">
        <v>7053.56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9"/>
      <c r="BD241" s="10">
        <f t="shared" si="3"/>
        <v>7053.56</v>
      </c>
    </row>
    <row r="242" spans="1:56">
      <c r="A242" s="1" t="s">
        <v>281</v>
      </c>
      <c r="B242" s="1" t="s">
        <v>282</v>
      </c>
      <c r="C242" s="43" t="s">
        <v>72</v>
      </c>
      <c r="D242" s="1" t="s">
        <v>107</v>
      </c>
      <c r="E242" s="1" t="s">
        <v>100</v>
      </c>
      <c r="F242" s="1" t="s">
        <v>101</v>
      </c>
      <c r="G242" s="7">
        <v>25913.4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7">
        <v>1286.17</v>
      </c>
      <c r="W242" s="7">
        <v>17348.5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9"/>
      <c r="BD242" s="10">
        <f t="shared" si="3"/>
        <v>44548.07</v>
      </c>
    </row>
    <row r="243" spans="1:56">
      <c r="A243" s="1" t="s">
        <v>281</v>
      </c>
      <c r="B243" s="1" t="s">
        <v>282</v>
      </c>
      <c r="C243" s="43" t="s">
        <v>74</v>
      </c>
      <c r="D243" s="1" t="s">
        <v>109</v>
      </c>
      <c r="E243" s="1" t="s">
        <v>100</v>
      </c>
      <c r="F243" s="1" t="s">
        <v>101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7">
        <v>1798.27</v>
      </c>
      <c r="W243" s="7">
        <v>21451.75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9"/>
      <c r="BD243" s="10">
        <f t="shared" si="3"/>
        <v>23250.02</v>
      </c>
    </row>
    <row r="244" spans="1:56">
      <c r="A244" s="1" t="s">
        <v>283</v>
      </c>
      <c r="B244" s="1" t="s">
        <v>284</v>
      </c>
      <c r="C244" s="43" t="s">
        <v>71</v>
      </c>
      <c r="D244" s="1" t="s">
        <v>104</v>
      </c>
      <c r="E244" s="1" t="s">
        <v>100</v>
      </c>
      <c r="F244" s="1" t="s">
        <v>101</v>
      </c>
      <c r="G244" s="7">
        <v>81602.09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1718.81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7">
        <v>3920.9</v>
      </c>
      <c r="V244" s="7">
        <v>20022.240000000002</v>
      </c>
      <c r="W244" s="7">
        <v>20043.169999999998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7">
        <v>60509.37</v>
      </c>
      <c r="AH244" s="7">
        <v>80679.16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9"/>
      <c r="BD244" s="10">
        <f t="shared" si="3"/>
        <v>268495.74</v>
      </c>
    </row>
    <row r="245" spans="1:56">
      <c r="A245" s="1" t="s">
        <v>283</v>
      </c>
      <c r="B245" s="1" t="s">
        <v>284</v>
      </c>
      <c r="C245" s="43" t="s">
        <v>73</v>
      </c>
      <c r="D245" s="1" t="s">
        <v>105</v>
      </c>
      <c r="E245" s="1" t="s">
        <v>100</v>
      </c>
      <c r="F245" s="1" t="s">
        <v>101</v>
      </c>
      <c r="G245" s="7">
        <v>1121730.31</v>
      </c>
      <c r="H245" s="7">
        <v>10145.719999999999</v>
      </c>
      <c r="I245" s="7">
        <v>25749.41</v>
      </c>
      <c r="J245" s="7">
        <v>22350.79</v>
      </c>
      <c r="K245" s="7">
        <v>22802.83</v>
      </c>
      <c r="L245" s="7">
        <v>22802.83</v>
      </c>
      <c r="M245" s="7">
        <v>54695.87</v>
      </c>
      <c r="N245" s="7">
        <v>112517.55</v>
      </c>
      <c r="O245" s="7">
        <v>-218849.94</v>
      </c>
      <c r="P245" s="7">
        <v>84255.93</v>
      </c>
      <c r="Q245" s="7">
        <v>53390.71</v>
      </c>
      <c r="R245" s="7">
        <v>45202.94</v>
      </c>
      <c r="S245" s="7">
        <v>29330.46</v>
      </c>
      <c r="T245" s="7">
        <v>26387.17</v>
      </c>
      <c r="U245" s="7">
        <v>27094.74</v>
      </c>
      <c r="V245" s="7">
        <v>16783.759999999998</v>
      </c>
      <c r="W245" s="7">
        <v>24733.03</v>
      </c>
      <c r="X245" s="7">
        <v>17082.25</v>
      </c>
      <c r="Y245" s="7">
        <v>2592.0500000000002</v>
      </c>
      <c r="Z245" s="7">
        <v>32756.81</v>
      </c>
      <c r="AA245" s="7">
        <v>32756.81</v>
      </c>
      <c r="AB245" s="7">
        <v>32756.81</v>
      </c>
      <c r="AC245" s="7">
        <v>56651.199999999997</v>
      </c>
      <c r="AD245" s="7">
        <v>26255.94</v>
      </c>
      <c r="AE245" s="7">
        <v>26255.94</v>
      </c>
      <c r="AF245" s="7">
        <v>74044.73</v>
      </c>
      <c r="AG245" s="7">
        <v>101301.1</v>
      </c>
      <c r="AH245" s="7">
        <v>90706.11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9"/>
      <c r="BD245" s="10">
        <f t="shared" si="3"/>
        <v>1974283.8600000003</v>
      </c>
    </row>
    <row r="246" spans="1:56">
      <c r="A246" s="1" t="s">
        <v>283</v>
      </c>
      <c r="B246" s="1" t="s">
        <v>284</v>
      </c>
      <c r="C246" s="43" t="s">
        <v>75</v>
      </c>
      <c r="D246" s="1" t="s">
        <v>106</v>
      </c>
      <c r="E246" s="1" t="s">
        <v>100</v>
      </c>
      <c r="F246" s="1" t="s">
        <v>101</v>
      </c>
      <c r="G246" s="7">
        <v>2497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9"/>
      <c r="BD246" s="10">
        <f t="shared" si="3"/>
        <v>2497</v>
      </c>
    </row>
    <row r="247" spans="1:56">
      <c r="A247" s="1" t="s">
        <v>283</v>
      </c>
      <c r="B247" s="1" t="s">
        <v>284</v>
      </c>
      <c r="C247" s="43" t="s">
        <v>72</v>
      </c>
      <c r="D247" s="1" t="s">
        <v>107</v>
      </c>
      <c r="E247" s="1" t="s">
        <v>100</v>
      </c>
      <c r="F247" s="1" t="s">
        <v>101</v>
      </c>
      <c r="G247" s="7">
        <v>338941.53</v>
      </c>
      <c r="H247" s="7">
        <v>6153.76</v>
      </c>
      <c r="I247" s="7">
        <v>6153.76</v>
      </c>
      <c r="J247" s="7">
        <v>6153.76</v>
      </c>
      <c r="K247" s="7">
        <v>6153.76</v>
      </c>
      <c r="L247" s="7">
        <v>6153.76</v>
      </c>
      <c r="M247" s="7">
        <v>6153.76</v>
      </c>
      <c r="N247" s="7">
        <v>6153.76</v>
      </c>
      <c r="O247" s="7">
        <v>6360.39</v>
      </c>
      <c r="P247" s="7">
        <v>3224.36</v>
      </c>
      <c r="Q247" s="7">
        <v>3340.9</v>
      </c>
      <c r="R247" s="7">
        <v>3557.82</v>
      </c>
      <c r="S247" s="7">
        <v>3544.88</v>
      </c>
      <c r="T247" s="7">
        <v>3474.94</v>
      </c>
      <c r="U247" s="7">
        <v>3072.82</v>
      </c>
      <c r="V247" s="7">
        <v>3291.91</v>
      </c>
      <c r="W247" s="7">
        <v>2804.97</v>
      </c>
      <c r="X247" s="7">
        <v>3350.46</v>
      </c>
      <c r="Y247" s="7">
        <v>206.76</v>
      </c>
      <c r="Z247" s="7">
        <v>6424.81</v>
      </c>
      <c r="AA247" s="7">
        <v>6424.81</v>
      </c>
      <c r="AB247" s="7">
        <v>6424.81</v>
      </c>
      <c r="AC247" s="7">
        <v>6424.81</v>
      </c>
      <c r="AD247" s="7">
        <v>6424.81</v>
      </c>
      <c r="AE247" s="7">
        <v>6424.81</v>
      </c>
      <c r="AF247" s="7">
        <v>6424.81</v>
      </c>
      <c r="AG247" s="7">
        <v>26402.09</v>
      </c>
      <c r="AH247" s="7">
        <v>32143.360000000001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9"/>
      <c r="BD247" s="10">
        <f t="shared" si="3"/>
        <v>521767.18000000011</v>
      </c>
    </row>
    <row r="248" spans="1:56">
      <c r="A248" s="1" t="s">
        <v>283</v>
      </c>
      <c r="B248" s="1" t="s">
        <v>284</v>
      </c>
      <c r="C248" s="43" t="s">
        <v>74</v>
      </c>
      <c r="D248" s="1" t="s">
        <v>109</v>
      </c>
      <c r="E248" s="1" t="s">
        <v>100</v>
      </c>
      <c r="F248" s="1" t="s">
        <v>101</v>
      </c>
      <c r="G248" s="7">
        <v>565826.41</v>
      </c>
      <c r="H248" s="7">
        <v>2475.69</v>
      </c>
      <c r="I248" s="7">
        <v>2475.69</v>
      </c>
      <c r="J248" s="7">
        <v>2475.69</v>
      </c>
      <c r="K248" s="7">
        <v>2475.69</v>
      </c>
      <c r="L248" s="7">
        <v>2475.69</v>
      </c>
      <c r="M248" s="7">
        <v>2475.69</v>
      </c>
      <c r="N248" s="7">
        <v>2475.69</v>
      </c>
      <c r="O248" s="7">
        <v>-17329.830000000002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9"/>
      <c r="BD248" s="10">
        <f t="shared" si="3"/>
        <v>565826.40999999968</v>
      </c>
    </row>
    <row r="249" spans="1:56">
      <c r="A249" s="1" t="s">
        <v>283</v>
      </c>
      <c r="B249" s="1" t="s">
        <v>284</v>
      </c>
      <c r="C249" s="43" t="s">
        <v>76</v>
      </c>
      <c r="D249" s="1" t="s">
        <v>99</v>
      </c>
      <c r="E249" s="1" t="s">
        <v>100</v>
      </c>
      <c r="F249" s="1" t="s">
        <v>101</v>
      </c>
      <c r="G249" s="7">
        <v>162.27000000000001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9"/>
      <c r="BD249" s="10">
        <f t="shared" si="3"/>
        <v>162.27000000000001</v>
      </c>
    </row>
    <row r="250" spans="1:56">
      <c r="A250" s="1" t="s">
        <v>285</v>
      </c>
      <c r="B250" s="1" t="s">
        <v>286</v>
      </c>
      <c r="C250" s="43" t="s">
        <v>71</v>
      </c>
      <c r="D250" s="1" t="s">
        <v>104</v>
      </c>
      <c r="E250" s="1" t="s">
        <v>100</v>
      </c>
      <c r="F250" s="1" t="s">
        <v>101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9"/>
      <c r="BD250" s="10">
        <f t="shared" si="3"/>
        <v>0</v>
      </c>
    </row>
    <row r="251" spans="1:56">
      <c r="A251" s="1" t="s">
        <v>287</v>
      </c>
      <c r="B251" s="1" t="s">
        <v>288</v>
      </c>
      <c r="C251" s="43" t="s">
        <v>71</v>
      </c>
      <c r="D251" s="1" t="s">
        <v>104</v>
      </c>
      <c r="E251" s="1" t="s">
        <v>100</v>
      </c>
      <c r="F251" s="1" t="s">
        <v>101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9"/>
      <c r="BD251" s="10">
        <f t="shared" si="3"/>
        <v>0</v>
      </c>
    </row>
    <row r="252" spans="1:56">
      <c r="A252" s="1" t="s">
        <v>287</v>
      </c>
      <c r="B252" s="1" t="s">
        <v>288</v>
      </c>
      <c r="C252" s="43" t="s">
        <v>73</v>
      </c>
      <c r="D252" s="1" t="s">
        <v>105</v>
      </c>
      <c r="E252" s="1" t="s">
        <v>100</v>
      </c>
      <c r="F252" s="1" t="s">
        <v>101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9"/>
      <c r="BD252" s="10">
        <f t="shared" si="3"/>
        <v>0</v>
      </c>
    </row>
    <row r="253" spans="1:56">
      <c r="A253" s="1" t="s">
        <v>289</v>
      </c>
      <c r="B253" s="1" t="s">
        <v>290</v>
      </c>
      <c r="C253" s="43" t="s">
        <v>71</v>
      </c>
      <c r="D253" s="1" t="s">
        <v>104</v>
      </c>
      <c r="E253" s="1" t="s">
        <v>100</v>
      </c>
      <c r="F253" s="1" t="s">
        <v>101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9"/>
      <c r="BD253" s="10">
        <f t="shared" si="3"/>
        <v>0</v>
      </c>
    </row>
    <row r="254" spans="1:56">
      <c r="A254" s="1" t="s">
        <v>289</v>
      </c>
      <c r="B254" s="1" t="s">
        <v>290</v>
      </c>
      <c r="C254" s="43" t="s">
        <v>73</v>
      </c>
      <c r="D254" s="1" t="s">
        <v>105</v>
      </c>
      <c r="E254" s="1" t="s">
        <v>100</v>
      </c>
      <c r="F254" s="1" t="s">
        <v>101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9"/>
      <c r="BD254" s="10">
        <f t="shared" si="3"/>
        <v>0</v>
      </c>
    </row>
    <row r="255" spans="1:56">
      <c r="A255" s="1" t="s">
        <v>289</v>
      </c>
      <c r="B255" s="1" t="s">
        <v>290</v>
      </c>
      <c r="C255" s="43" t="s">
        <v>75</v>
      </c>
      <c r="D255" s="1" t="s">
        <v>106</v>
      </c>
      <c r="E255" s="1" t="s">
        <v>100</v>
      </c>
      <c r="F255" s="1" t="s">
        <v>101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9"/>
      <c r="BD255" s="10">
        <f t="shared" si="3"/>
        <v>0</v>
      </c>
    </row>
    <row r="256" spans="1:56">
      <c r="A256" s="1" t="s">
        <v>289</v>
      </c>
      <c r="B256" s="1" t="s">
        <v>290</v>
      </c>
      <c r="C256" s="43" t="s">
        <v>72</v>
      </c>
      <c r="D256" s="1" t="s">
        <v>107</v>
      </c>
      <c r="E256" s="1" t="s">
        <v>100</v>
      </c>
      <c r="F256" s="1" t="s">
        <v>101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9"/>
      <c r="BD256" s="10">
        <f t="shared" si="3"/>
        <v>0</v>
      </c>
    </row>
    <row r="257" spans="1:56">
      <c r="A257" s="1" t="s">
        <v>291</v>
      </c>
      <c r="B257" s="1" t="s">
        <v>292</v>
      </c>
      <c r="C257" s="43" t="s">
        <v>71</v>
      </c>
      <c r="D257" s="1" t="s">
        <v>104</v>
      </c>
      <c r="E257" s="1" t="s">
        <v>100</v>
      </c>
      <c r="F257" s="1" t="s">
        <v>101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9"/>
      <c r="BD257" s="10">
        <f t="shared" si="3"/>
        <v>0</v>
      </c>
    </row>
    <row r="258" spans="1:56">
      <c r="A258" s="1" t="s">
        <v>291</v>
      </c>
      <c r="B258" s="1" t="s">
        <v>292</v>
      </c>
      <c r="C258" s="43" t="s">
        <v>73</v>
      </c>
      <c r="D258" s="1" t="s">
        <v>105</v>
      </c>
      <c r="E258" s="1" t="s">
        <v>100</v>
      </c>
      <c r="F258" s="1" t="s">
        <v>101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9"/>
      <c r="BD258" s="10">
        <f t="shared" ref="BD258:BD321" si="4">SUM(G258:BB258)</f>
        <v>0</v>
      </c>
    </row>
    <row r="259" spans="1:56">
      <c r="A259" s="1" t="s">
        <v>291</v>
      </c>
      <c r="B259" s="1" t="s">
        <v>292</v>
      </c>
      <c r="C259" s="43" t="s">
        <v>72</v>
      </c>
      <c r="D259" s="1" t="s">
        <v>107</v>
      </c>
      <c r="E259" s="1" t="s">
        <v>100</v>
      </c>
      <c r="F259" s="1" t="s">
        <v>101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9"/>
      <c r="BD259" s="10">
        <f t="shared" si="4"/>
        <v>0</v>
      </c>
    </row>
    <row r="260" spans="1:56">
      <c r="A260" s="1" t="s">
        <v>293</v>
      </c>
      <c r="B260" s="1" t="s">
        <v>294</v>
      </c>
      <c r="C260" s="43" t="s">
        <v>71</v>
      </c>
      <c r="D260" s="1" t="s">
        <v>104</v>
      </c>
      <c r="E260" s="1" t="s">
        <v>100</v>
      </c>
      <c r="F260" s="1" t="s">
        <v>101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9"/>
      <c r="BD260" s="10">
        <f t="shared" si="4"/>
        <v>0</v>
      </c>
    </row>
    <row r="261" spans="1:56">
      <c r="A261" s="1" t="s">
        <v>293</v>
      </c>
      <c r="B261" s="1" t="s">
        <v>294</v>
      </c>
      <c r="C261" s="43" t="s">
        <v>73</v>
      </c>
      <c r="D261" s="1" t="s">
        <v>105</v>
      </c>
      <c r="E261" s="1" t="s">
        <v>100</v>
      </c>
      <c r="F261" s="1" t="s">
        <v>101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9"/>
      <c r="BD261" s="10">
        <f t="shared" si="4"/>
        <v>0</v>
      </c>
    </row>
    <row r="262" spans="1:56">
      <c r="A262" s="1" t="s">
        <v>293</v>
      </c>
      <c r="B262" s="1" t="s">
        <v>294</v>
      </c>
      <c r="C262" s="43" t="s">
        <v>72</v>
      </c>
      <c r="D262" s="1" t="s">
        <v>107</v>
      </c>
      <c r="E262" s="1" t="s">
        <v>100</v>
      </c>
      <c r="F262" s="1" t="s">
        <v>101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9"/>
      <c r="BD262" s="10">
        <f t="shared" si="4"/>
        <v>0</v>
      </c>
    </row>
    <row r="263" spans="1:56">
      <c r="A263" s="1" t="s">
        <v>293</v>
      </c>
      <c r="B263" s="1" t="s">
        <v>294</v>
      </c>
      <c r="C263" s="43" t="s">
        <v>74</v>
      </c>
      <c r="D263" s="1" t="s">
        <v>109</v>
      </c>
      <c r="E263" s="1" t="s">
        <v>100</v>
      </c>
      <c r="F263" s="1" t="s">
        <v>101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9"/>
      <c r="BD263" s="10">
        <f t="shared" si="4"/>
        <v>0</v>
      </c>
    </row>
    <row r="264" spans="1:56">
      <c r="A264" s="1" t="s">
        <v>295</v>
      </c>
      <c r="B264" s="1" t="s">
        <v>296</v>
      </c>
      <c r="C264" s="43" t="s">
        <v>71</v>
      </c>
      <c r="D264" s="1" t="s">
        <v>104</v>
      </c>
      <c r="E264" s="1" t="s">
        <v>100</v>
      </c>
      <c r="F264" s="1" t="s">
        <v>101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9"/>
      <c r="BD264" s="10">
        <f t="shared" si="4"/>
        <v>0</v>
      </c>
    </row>
    <row r="265" spans="1:56">
      <c r="A265" s="1" t="s">
        <v>295</v>
      </c>
      <c r="B265" s="1" t="s">
        <v>296</v>
      </c>
      <c r="C265" s="43" t="s">
        <v>73</v>
      </c>
      <c r="D265" s="1" t="s">
        <v>105</v>
      </c>
      <c r="E265" s="1" t="s">
        <v>100</v>
      </c>
      <c r="F265" s="1" t="s">
        <v>101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9"/>
      <c r="BD265" s="10">
        <f t="shared" si="4"/>
        <v>0</v>
      </c>
    </row>
    <row r="266" spans="1:56">
      <c r="A266" s="1" t="s">
        <v>295</v>
      </c>
      <c r="B266" s="1" t="s">
        <v>296</v>
      </c>
      <c r="C266" s="43" t="s">
        <v>75</v>
      </c>
      <c r="D266" s="1" t="s">
        <v>106</v>
      </c>
      <c r="E266" s="1" t="s">
        <v>100</v>
      </c>
      <c r="F266" s="1" t="s">
        <v>101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9"/>
      <c r="BD266" s="10">
        <f t="shared" si="4"/>
        <v>0</v>
      </c>
    </row>
    <row r="267" spans="1:56">
      <c r="A267" s="1" t="s">
        <v>295</v>
      </c>
      <c r="B267" s="1" t="s">
        <v>296</v>
      </c>
      <c r="C267" s="43" t="s">
        <v>72</v>
      </c>
      <c r="D267" s="1" t="s">
        <v>107</v>
      </c>
      <c r="E267" s="1" t="s">
        <v>100</v>
      </c>
      <c r="F267" s="1" t="s">
        <v>101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9"/>
      <c r="BD267" s="10">
        <f t="shared" si="4"/>
        <v>0</v>
      </c>
    </row>
    <row r="268" spans="1:56">
      <c r="A268" s="1" t="s">
        <v>295</v>
      </c>
      <c r="B268" s="1" t="s">
        <v>296</v>
      </c>
      <c r="C268" s="43" t="s">
        <v>74</v>
      </c>
      <c r="D268" s="1" t="s">
        <v>109</v>
      </c>
      <c r="E268" s="1" t="s">
        <v>100</v>
      </c>
      <c r="F268" s="1" t="s">
        <v>101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9"/>
      <c r="BD268" s="10">
        <f t="shared" si="4"/>
        <v>0</v>
      </c>
    </row>
    <row r="269" spans="1:56">
      <c r="A269" s="1" t="s">
        <v>295</v>
      </c>
      <c r="B269" s="1" t="s">
        <v>296</v>
      </c>
      <c r="C269" s="43" t="s">
        <v>76</v>
      </c>
      <c r="D269" s="1" t="s">
        <v>99</v>
      </c>
      <c r="E269" s="1" t="s">
        <v>100</v>
      </c>
      <c r="F269" s="1" t="s">
        <v>101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9"/>
      <c r="BD269" s="10">
        <f t="shared" si="4"/>
        <v>0</v>
      </c>
    </row>
    <row r="270" spans="1:56">
      <c r="A270" s="1" t="s">
        <v>297</v>
      </c>
      <c r="B270" s="1" t="s">
        <v>298</v>
      </c>
      <c r="C270" s="43" t="s">
        <v>71</v>
      </c>
      <c r="D270" s="1" t="s">
        <v>104</v>
      </c>
      <c r="E270" s="1" t="s">
        <v>100</v>
      </c>
      <c r="F270" s="1" t="s">
        <v>101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9"/>
      <c r="BD270" s="10">
        <f t="shared" si="4"/>
        <v>0</v>
      </c>
    </row>
    <row r="271" spans="1:56">
      <c r="A271" s="1" t="s">
        <v>297</v>
      </c>
      <c r="B271" s="1" t="s">
        <v>298</v>
      </c>
      <c r="C271" s="43" t="s">
        <v>73</v>
      </c>
      <c r="D271" s="1" t="s">
        <v>105</v>
      </c>
      <c r="E271" s="1" t="s">
        <v>100</v>
      </c>
      <c r="F271" s="1" t="s">
        <v>101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9"/>
      <c r="BD271" s="10">
        <f t="shared" si="4"/>
        <v>0</v>
      </c>
    </row>
    <row r="272" spans="1:56">
      <c r="A272" s="1" t="s">
        <v>297</v>
      </c>
      <c r="B272" s="1" t="s">
        <v>298</v>
      </c>
      <c r="C272" s="43" t="s">
        <v>72</v>
      </c>
      <c r="D272" s="1" t="s">
        <v>107</v>
      </c>
      <c r="E272" s="1" t="s">
        <v>100</v>
      </c>
      <c r="F272" s="1" t="s">
        <v>101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9"/>
      <c r="BD272" s="10">
        <f t="shared" si="4"/>
        <v>0</v>
      </c>
    </row>
    <row r="273" spans="1:56">
      <c r="A273" s="1" t="s">
        <v>297</v>
      </c>
      <c r="B273" s="1" t="s">
        <v>298</v>
      </c>
      <c r="C273" s="43" t="s">
        <v>74</v>
      </c>
      <c r="D273" s="1" t="s">
        <v>109</v>
      </c>
      <c r="E273" s="1" t="s">
        <v>100</v>
      </c>
      <c r="F273" s="1" t="s">
        <v>101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9"/>
      <c r="BD273" s="10">
        <f t="shared" si="4"/>
        <v>0</v>
      </c>
    </row>
    <row r="274" spans="1:56">
      <c r="A274" s="1" t="s">
        <v>299</v>
      </c>
      <c r="B274" s="1" t="s">
        <v>300</v>
      </c>
      <c r="C274" s="43" t="s">
        <v>71</v>
      </c>
      <c r="D274" s="1" t="s">
        <v>104</v>
      </c>
      <c r="E274" s="1" t="s">
        <v>100</v>
      </c>
      <c r="F274" s="1" t="s">
        <v>101</v>
      </c>
      <c r="G274" s="7">
        <v>17808.009999999998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9"/>
      <c r="BD274" s="10">
        <f t="shared" si="4"/>
        <v>17808.009999999998</v>
      </c>
    </row>
    <row r="275" spans="1:56">
      <c r="A275" s="1" t="s">
        <v>299</v>
      </c>
      <c r="B275" s="1" t="s">
        <v>300</v>
      </c>
      <c r="C275" s="43" t="s">
        <v>73</v>
      </c>
      <c r="D275" s="1" t="s">
        <v>105</v>
      </c>
      <c r="E275" s="1" t="s">
        <v>100</v>
      </c>
      <c r="F275" s="1" t="s">
        <v>101</v>
      </c>
      <c r="G275" s="7">
        <v>4594.05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9"/>
      <c r="BD275" s="10">
        <f t="shared" si="4"/>
        <v>4594.05</v>
      </c>
    </row>
    <row r="276" spans="1:56">
      <c r="A276" s="1" t="s">
        <v>299</v>
      </c>
      <c r="B276" s="1" t="s">
        <v>300</v>
      </c>
      <c r="C276" s="43" t="s">
        <v>75</v>
      </c>
      <c r="D276" s="1" t="s">
        <v>106</v>
      </c>
      <c r="E276" s="1" t="s">
        <v>100</v>
      </c>
      <c r="F276" s="1" t="s">
        <v>101</v>
      </c>
      <c r="G276" s="7">
        <v>14777.5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40000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9"/>
      <c r="BD276" s="10">
        <f t="shared" si="4"/>
        <v>54777.5</v>
      </c>
    </row>
    <row r="277" spans="1:56">
      <c r="A277" s="1" t="s">
        <v>299</v>
      </c>
      <c r="B277" s="1" t="s">
        <v>300</v>
      </c>
      <c r="C277" s="43" t="s">
        <v>72</v>
      </c>
      <c r="D277" s="1" t="s">
        <v>107</v>
      </c>
      <c r="E277" s="1" t="s">
        <v>100</v>
      </c>
      <c r="F277" s="1" t="s">
        <v>101</v>
      </c>
      <c r="G277" s="7">
        <v>3782.31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-120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9"/>
      <c r="BD277" s="10">
        <f t="shared" si="4"/>
        <v>3662.31</v>
      </c>
    </row>
    <row r="278" spans="1:56">
      <c r="A278" s="1" t="s">
        <v>299</v>
      </c>
      <c r="B278" s="1" t="s">
        <v>300</v>
      </c>
      <c r="C278" s="43" t="s">
        <v>74</v>
      </c>
      <c r="D278" s="1" t="s">
        <v>109</v>
      </c>
      <c r="E278" s="1" t="s">
        <v>100</v>
      </c>
      <c r="F278" s="1" t="s">
        <v>101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7">
        <v>2794.35</v>
      </c>
      <c r="Q278" s="7">
        <v>3524.77</v>
      </c>
      <c r="R278" s="7">
        <v>3753.63</v>
      </c>
      <c r="S278" s="7">
        <v>3739.98</v>
      </c>
      <c r="T278" s="7">
        <v>3666.19</v>
      </c>
      <c r="U278" s="7">
        <v>3241.93</v>
      </c>
      <c r="V278" s="7">
        <v>3473.08</v>
      </c>
      <c r="W278" s="7">
        <v>2959.35</v>
      </c>
      <c r="X278" s="7">
        <v>3534.85</v>
      </c>
      <c r="Y278" s="7">
        <v>218.14</v>
      </c>
      <c r="Z278" s="7">
        <v>6778.41</v>
      </c>
      <c r="AA278" s="7">
        <v>6778.41</v>
      </c>
      <c r="AB278" s="7">
        <v>6778.41</v>
      </c>
      <c r="AC278" s="7">
        <v>6778.41</v>
      </c>
      <c r="AD278" s="7">
        <v>6778.41</v>
      </c>
      <c r="AE278" s="7">
        <v>6778.41</v>
      </c>
      <c r="AF278" s="7">
        <v>6778.41</v>
      </c>
      <c r="AG278" s="7">
        <v>6778.41</v>
      </c>
      <c r="AH278" s="7">
        <v>6778.41</v>
      </c>
      <c r="AI278" s="7">
        <v>6778.41</v>
      </c>
      <c r="AJ278" s="7">
        <v>6778.41</v>
      </c>
      <c r="AK278" s="7">
        <v>6778.41</v>
      </c>
      <c r="AL278" s="7">
        <v>6778.41</v>
      </c>
      <c r="AM278" s="7">
        <v>6778.41</v>
      </c>
      <c r="AN278" s="7">
        <v>6778.41</v>
      </c>
      <c r="AO278" s="7">
        <v>6778.41</v>
      </c>
      <c r="AP278" s="7">
        <v>6778.41</v>
      </c>
      <c r="AQ278" s="7">
        <v>6778.41</v>
      </c>
      <c r="AR278" s="7">
        <v>1936.69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9"/>
      <c r="BD278" s="10">
        <f t="shared" si="4"/>
        <v>154854.34000000005</v>
      </c>
    </row>
    <row r="279" spans="1:56">
      <c r="A279" s="1" t="s">
        <v>301</v>
      </c>
      <c r="B279" s="1" t="s">
        <v>302</v>
      </c>
      <c r="C279" s="43" t="s">
        <v>73</v>
      </c>
      <c r="D279" s="1" t="s">
        <v>105</v>
      </c>
      <c r="E279" s="1" t="s">
        <v>100</v>
      </c>
      <c r="F279" s="1" t="s">
        <v>101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5184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9"/>
      <c r="BD279" s="10">
        <f t="shared" si="4"/>
        <v>5184</v>
      </c>
    </row>
    <row r="280" spans="1:56">
      <c r="A280" s="1" t="s">
        <v>301</v>
      </c>
      <c r="B280" s="1" t="s">
        <v>302</v>
      </c>
      <c r="C280" s="43" t="s">
        <v>75</v>
      </c>
      <c r="D280" s="1" t="s">
        <v>106</v>
      </c>
      <c r="E280" s="1" t="s">
        <v>100</v>
      </c>
      <c r="F280" s="1" t="s">
        <v>101</v>
      </c>
      <c r="G280" s="7">
        <v>105000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2000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9"/>
      <c r="BD280" s="10">
        <f t="shared" si="4"/>
        <v>107000</v>
      </c>
    </row>
    <row r="281" spans="1:56">
      <c r="A281" s="1" t="s">
        <v>301</v>
      </c>
      <c r="B281" s="1" t="s">
        <v>302</v>
      </c>
      <c r="C281" s="43" t="s">
        <v>74</v>
      </c>
      <c r="D281" s="1" t="s">
        <v>109</v>
      </c>
      <c r="E281" s="1" t="s">
        <v>100</v>
      </c>
      <c r="F281" s="1" t="s">
        <v>101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9"/>
      <c r="BD281" s="10">
        <f t="shared" si="4"/>
        <v>0</v>
      </c>
    </row>
    <row r="282" spans="1:56">
      <c r="A282" s="1" t="s">
        <v>303</v>
      </c>
      <c r="B282" s="1" t="s">
        <v>304</v>
      </c>
      <c r="C282" s="43" t="s">
        <v>75</v>
      </c>
      <c r="D282" s="1" t="s">
        <v>106</v>
      </c>
      <c r="E282" s="1" t="s">
        <v>100</v>
      </c>
      <c r="F282" s="1" t="s">
        <v>101</v>
      </c>
      <c r="G282" s="7">
        <v>313071.7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-1130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9"/>
      <c r="BD282" s="10">
        <f t="shared" si="4"/>
        <v>311941.7</v>
      </c>
    </row>
    <row r="283" spans="1:56">
      <c r="A283" s="1" t="s">
        <v>305</v>
      </c>
      <c r="B283" s="1" t="s">
        <v>306</v>
      </c>
      <c r="C283" s="43" t="s">
        <v>75</v>
      </c>
      <c r="D283" s="1" t="s">
        <v>106</v>
      </c>
      <c r="E283" s="1" t="s">
        <v>100</v>
      </c>
      <c r="F283" s="1" t="s">
        <v>101</v>
      </c>
      <c r="G283" s="7">
        <v>84015.52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9"/>
      <c r="BD283" s="10">
        <f t="shared" si="4"/>
        <v>84015.52</v>
      </c>
    </row>
    <row r="284" spans="1:56">
      <c r="A284" s="1" t="s">
        <v>305</v>
      </c>
      <c r="B284" s="1" t="s">
        <v>306</v>
      </c>
      <c r="C284" s="43" t="s">
        <v>72</v>
      </c>
      <c r="D284" s="1" t="s">
        <v>107</v>
      </c>
      <c r="E284" s="1" t="s">
        <v>100</v>
      </c>
      <c r="F284" s="1" t="s">
        <v>101</v>
      </c>
      <c r="G284" s="7">
        <v>225.77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9"/>
      <c r="BD284" s="10">
        <f t="shared" si="4"/>
        <v>225.77</v>
      </c>
    </row>
    <row r="285" spans="1:56">
      <c r="A285" s="1" t="s">
        <v>305</v>
      </c>
      <c r="B285" s="1" t="s">
        <v>306</v>
      </c>
      <c r="C285" s="43" t="s">
        <v>74</v>
      </c>
      <c r="D285" s="1" t="s">
        <v>109</v>
      </c>
      <c r="E285" s="1" t="s">
        <v>100</v>
      </c>
      <c r="F285" s="1" t="s">
        <v>101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7">
        <v>46110.85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9"/>
      <c r="BD285" s="10">
        <f t="shared" si="4"/>
        <v>46110.85</v>
      </c>
    </row>
    <row r="286" spans="1:56">
      <c r="A286" s="1" t="s">
        <v>307</v>
      </c>
      <c r="B286" s="1" t="s">
        <v>308</v>
      </c>
      <c r="C286" s="43" t="s">
        <v>71</v>
      </c>
      <c r="D286" s="1" t="s">
        <v>104</v>
      </c>
      <c r="E286" s="1" t="s">
        <v>100</v>
      </c>
      <c r="F286" s="1" t="s">
        <v>101</v>
      </c>
      <c r="G286" s="7">
        <v>40874.74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9"/>
      <c r="BD286" s="10">
        <f t="shared" si="4"/>
        <v>40874.74</v>
      </c>
    </row>
    <row r="287" spans="1:56">
      <c r="A287" s="1" t="s">
        <v>307</v>
      </c>
      <c r="B287" s="1" t="s">
        <v>308</v>
      </c>
      <c r="C287" s="43" t="s">
        <v>73</v>
      </c>
      <c r="D287" s="1" t="s">
        <v>105</v>
      </c>
      <c r="E287" s="1" t="s">
        <v>100</v>
      </c>
      <c r="F287" s="1" t="s">
        <v>101</v>
      </c>
      <c r="G287" s="7">
        <v>32786.949999999997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9"/>
      <c r="BD287" s="10">
        <f t="shared" si="4"/>
        <v>32786.949999999997</v>
      </c>
    </row>
    <row r="288" spans="1:56">
      <c r="A288" s="1" t="s">
        <v>307</v>
      </c>
      <c r="B288" s="1" t="s">
        <v>308</v>
      </c>
      <c r="C288" s="43" t="s">
        <v>75</v>
      </c>
      <c r="D288" s="1" t="s">
        <v>106</v>
      </c>
      <c r="E288" s="1" t="s">
        <v>100</v>
      </c>
      <c r="F288" s="1" t="s">
        <v>101</v>
      </c>
      <c r="G288" s="7">
        <v>247366.25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7">
        <v>327.91</v>
      </c>
      <c r="Q288" s="7">
        <v>413.63</v>
      </c>
      <c r="R288" s="7">
        <v>440.48</v>
      </c>
      <c r="S288" s="7">
        <v>438.88</v>
      </c>
      <c r="T288" s="7">
        <v>430.22</v>
      </c>
      <c r="U288" s="7">
        <v>380.44</v>
      </c>
      <c r="V288" s="7">
        <v>407.56</v>
      </c>
      <c r="W288" s="7">
        <v>347.27</v>
      </c>
      <c r="X288" s="7">
        <v>414.81</v>
      </c>
      <c r="Y288" s="7">
        <v>25.6</v>
      </c>
      <c r="Z288" s="7">
        <v>795.43</v>
      </c>
      <c r="AA288" s="7">
        <v>795.43</v>
      </c>
      <c r="AB288" s="7">
        <v>795.43</v>
      </c>
      <c r="AC288" s="7">
        <v>795.43</v>
      </c>
      <c r="AD288" s="7">
        <v>795.43</v>
      </c>
      <c r="AE288" s="7">
        <v>795.43</v>
      </c>
      <c r="AF288" s="7">
        <v>795.43</v>
      </c>
      <c r="AG288" s="7">
        <v>795.43</v>
      </c>
      <c r="AH288" s="7">
        <v>795.43</v>
      </c>
      <c r="AI288" s="7">
        <v>795.43</v>
      </c>
      <c r="AJ288" s="7">
        <v>795.43</v>
      </c>
      <c r="AK288" s="7">
        <v>795.43</v>
      </c>
      <c r="AL288" s="7">
        <v>795.43</v>
      </c>
      <c r="AM288" s="7">
        <v>795.43</v>
      </c>
      <c r="AN288" s="7">
        <v>795.43</v>
      </c>
      <c r="AO288" s="7">
        <v>795.43</v>
      </c>
      <c r="AP288" s="7">
        <v>795.43</v>
      </c>
      <c r="AQ288" s="7">
        <v>795.43</v>
      </c>
      <c r="AR288" s="7">
        <v>227.27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9"/>
      <c r="BD288" s="10">
        <f t="shared" si="4"/>
        <v>265538.05999999994</v>
      </c>
    </row>
    <row r="289" spans="1:56">
      <c r="A289" s="1" t="s">
        <v>307</v>
      </c>
      <c r="B289" s="1" t="s">
        <v>308</v>
      </c>
      <c r="C289" s="43" t="s">
        <v>72</v>
      </c>
      <c r="D289" s="1" t="s">
        <v>107</v>
      </c>
      <c r="E289" s="1" t="s">
        <v>100</v>
      </c>
      <c r="F289" s="1" t="s">
        <v>101</v>
      </c>
      <c r="G289" s="7">
        <v>4436.84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9"/>
      <c r="BD289" s="10">
        <f t="shared" si="4"/>
        <v>4436.84</v>
      </c>
    </row>
    <row r="290" spans="1:56">
      <c r="A290" s="1" t="s">
        <v>309</v>
      </c>
      <c r="B290" s="1" t="s">
        <v>310</v>
      </c>
      <c r="C290" s="43" t="s">
        <v>73</v>
      </c>
      <c r="D290" s="1" t="s">
        <v>105</v>
      </c>
      <c r="E290" s="1" t="s">
        <v>100</v>
      </c>
      <c r="F290" s="1" t="s">
        <v>101</v>
      </c>
      <c r="G290" s="7">
        <v>32.85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9"/>
      <c r="BD290" s="10">
        <f t="shared" si="4"/>
        <v>32.85</v>
      </c>
    </row>
    <row r="291" spans="1:56">
      <c r="A291" s="1" t="s">
        <v>309</v>
      </c>
      <c r="B291" s="1" t="s">
        <v>310</v>
      </c>
      <c r="C291" s="43" t="s">
        <v>75</v>
      </c>
      <c r="D291" s="1" t="s">
        <v>106</v>
      </c>
      <c r="E291" s="1" t="s">
        <v>100</v>
      </c>
      <c r="F291" s="1" t="s">
        <v>101</v>
      </c>
      <c r="G291" s="7">
        <v>271549.28999999998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20000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9"/>
      <c r="BD291" s="10">
        <f t="shared" si="4"/>
        <v>291549.28999999998</v>
      </c>
    </row>
    <row r="292" spans="1:56">
      <c r="A292" s="1" t="s">
        <v>309</v>
      </c>
      <c r="B292" s="1" t="s">
        <v>310</v>
      </c>
      <c r="C292" s="43" t="s">
        <v>72</v>
      </c>
      <c r="D292" s="1" t="s">
        <v>107</v>
      </c>
      <c r="E292" s="1" t="s">
        <v>100</v>
      </c>
      <c r="F292" s="1" t="s">
        <v>101</v>
      </c>
      <c r="G292" s="7">
        <v>100.72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-100.72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9"/>
      <c r="BD292" s="10">
        <f t="shared" si="4"/>
        <v>0</v>
      </c>
    </row>
    <row r="293" spans="1:56">
      <c r="A293" s="1" t="s">
        <v>309</v>
      </c>
      <c r="B293" s="1" t="s">
        <v>310</v>
      </c>
      <c r="C293" s="43" t="s">
        <v>74</v>
      </c>
      <c r="D293" s="1" t="s">
        <v>109</v>
      </c>
      <c r="E293" s="1" t="s">
        <v>100</v>
      </c>
      <c r="F293" s="1" t="s">
        <v>101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7">
        <v>55706.52</v>
      </c>
      <c r="Q293" s="7">
        <v>43115.14</v>
      </c>
      <c r="R293" s="8">
        <v>0</v>
      </c>
      <c r="S293" s="7">
        <v>151799.73000000001</v>
      </c>
      <c r="T293" s="7">
        <v>182109.92</v>
      </c>
      <c r="U293" s="7">
        <v>269022.95</v>
      </c>
      <c r="V293" s="7">
        <v>200234.92</v>
      </c>
      <c r="W293" s="7">
        <v>757669.31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7">
        <v>593000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9"/>
      <c r="BD293" s="10">
        <f t="shared" si="4"/>
        <v>2252658.4900000002</v>
      </c>
    </row>
    <row r="294" spans="1:56">
      <c r="A294" s="1" t="s">
        <v>311</v>
      </c>
      <c r="B294" s="1" t="s">
        <v>312</v>
      </c>
      <c r="C294" s="43" t="s">
        <v>75</v>
      </c>
      <c r="D294" s="1" t="s">
        <v>106</v>
      </c>
      <c r="E294" s="1" t="s">
        <v>100</v>
      </c>
      <c r="F294" s="1" t="s">
        <v>101</v>
      </c>
      <c r="G294" s="7">
        <v>7350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9"/>
      <c r="BD294" s="10">
        <f t="shared" si="4"/>
        <v>7350</v>
      </c>
    </row>
    <row r="295" spans="1:56">
      <c r="A295" s="1" t="s">
        <v>313</v>
      </c>
      <c r="B295" s="1" t="s">
        <v>314</v>
      </c>
      <c r="C295" s="43" t="s">
        <v>73</v>
      </c>
      <c r="D295" s="1" t="s">
        <v>105</v>
      </c>
      <c r="E295" s="1" t="s">
        <v>100</v>
      </c>
      <c r="F295" s="1" t="s">
        <v>101</v>
      </c>
      <c r="G295" s="7">
        <v>563483.76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-40638.5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9"/>
      <c r="BD295" s="10">
        <f t="shared" si="4"/>
        <v>522845.26</v>
      </c>
    </row>
    <row r="296" spans="1:56">
      <c r="A296" s="1" t="s">
        <v>313</v>
      </c>
      <c r="B296" s="1" t="s">
        <v>314</v>
      </c>
      <c r="C296" s="43" t="s">
        <v>75</v>
      </c>
      <c r="D296" s="1" t="s">
        <v>106</v>
      </c>
      <c r="E296" s="1" t="s">
        <v>100</v>
      </c>
      <c r="F296" s="1" t="s">
        <v>101</v>
      </c>
      <c r="G296" s="7">
        <v>273.58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9"/>
      <c r="BD296" s="10">
        <f t="shared" si="4"/>
        <v>273.58</v>
      </c>
    </row>
    <row r="297" spans="1:56">
      <c r="A297" s="1" t="s">
        <v>313</v>
      </c>
      <c r="B297" s="1" t="s">
        <v>314</v>
      </c>
      <c r="C297" s="43" t="s">
        <v>72</v>
      </c>
      <c r="D297" s="1" t="s">
        <v>107</v>
      </c>
      <c r="E297" s="1" t="s">
        <v>100</v>
      </c>
      <c r="F297" s="1" t="s">
        <v>101</v>
      </c>
      <c r="G297" s="7">
        <v>11055.17</v>
      </c>
      <c r="H297" s="8">
        <v>0</v>
      </c>
      <c r="I297" s="7">
        <v>3406.73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-3406.73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9"/>
      <c r="BD297" s="10">
        <f t="shared" si="4"/>
        <v>11055.17</v>
      </c>
    </row>
    <row r="298" spans="1:56">
      <c r="A298" s="1" t="s">
        <v>313</v>
      </c>
      <c r="B298" s="1" t="s">
        <v>314</v>
      </c>
      <c r="C298" s="43" t="s">
        <v>74</v>
      </c>
      <c r="D298" s="1" t="s">
        <v>109</v>
      </c>
      <c r="E298" s="1" t="s">
        <v>100</v>
      </c>
      <c r="F298" s="1" t="s">
        <v>101</v>
      </c>
      <c r="G298" s="7">
        <v>95715.68</v>
      </c>
      <c r="H298" s="7">
        <v>26415.1</v>
      </c>
      <c r="I298" s="7">
        <v>42264.17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-19333.87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9"/>
      <c r="BD298" s="10">
        <f t="shared" si="4"/>
        <v>145061.08000000002</v>
      </c>
    </row>
    <row r="299" spans="1:56">
      <c r="A299" s="1" t="s">
        <v>315</v>
      </c>
      <c r="B299" s="1" t="s">
        <v>316</v>
      </c>
      <c r="C299" s="43" t="s">
        <v>72</v>
      </c>
      <c r="D299" s="1" t="s">
        <v>107</v>
      </c>
      <c r="E299" s="1" t="s">
        <v>100</v>
      </c>
      <c r="F299" s="1" t="s">
        <v>101</v>
      </c>
      <c r="G299" s="7">
        <v>4200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9"/>
      <c r="BD299" s="10">
        <f t="shared" si="4"/>
        <v>4200</v>
      </c>
    </row>
    <row r="300" spans="1:56">
      <c r="A300" s="1" t="s">
        <v>317</v>
      </c>
      <c r="B300" s="1" t="s">
        <v>318</v>
      </c>
      <c r="C300" s="43" t="s">
        <v>71</v>
      </c>
      <c r="D300" s="1" t="s">
        <v>104</v>
      </c>
      <c r="E300" s="1" t="s">
        <v>100</v>
      </c>
      <c r="F300" s="1" t="s">
        <v>101</v>
      </c>
      <c r="G300" s="7">
        <v>586633.19999999995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1370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9"/>
      <c r="BD300" s="10">
        <f t="shared" si="4"/>
        <v>588003.19999999995</v>
      </c>
    </row>
    <row r="301" spans="1:56">
      <c r="A301" s="1" t="s">
        <v>317</v>
      </c>
      <c r="B301" s="1" t="s">
        <v>318</v>
      </c>
      <c r="C301" s="43" t="s">
        <v>73</v>
      </c>
      <c r="D301" s="1" t="s">
        <v>105</v>
      </c>
      <c r="E301" s="1" t="s">
        <v>100</v>
      </c>
      <c r="F301" s="1" t="s">
        <v>101</v>
      </c>
      <c r="G301" s="7">
        <v>51586.34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9"/>
      <c r="BD301" s="10">
        <f t="shared" si="4"/>
        <v>51586.34</v>
      </c>
    </row>
    <row r="302" spans="1:56">
      <c r="A302" s="1" t="s">
        <v>317</v>
      </c>
      <c r="B302" s="1" t="s">
        <v>318</v>
      </c>
      <c r="C302" s="43" t="s">
        <v>75</v>
      </c>
      <c r="D302" s="1" t="s">
        <v>106</v>
      </c>
      <c r="E302" s="1" t="s">
        <v>100</v>
      </c>
      <c r="F302" s="1" t="s">
        <v>101</v>
      </c>
      <c r="G302" s="7">
        <v>200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9"/>
      <c r="BD302" s="10">
        <f t="shared" si="4"/>
        <v>200</v>
      </c>
    </row>
    <row r="303" spans="1:56">
      <c r="A303" s="1" t="s">
        <v>317</v>
      </c>
      <c r="B303" s="1" t="s">
        <v>318</v>
      </c>
      <c r="C303" s="43" t="s">
        <v>72</v>
      </c>
      <c r="D303" s="1" t="s">
        <v>107</v>
      </c>
      <c r="E303" s="1" t="s">
        <v>100</v>
      </c>
      <c r="F303" s="1" t="s">
        <v>101</v>
      </c>
      <c r="G303" s="7">
        <v>89784.42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594.1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9"/>
      <c r="BD303" s="10">
        <f t="shared" si="4"/>
        <v>90378.52</v>
      </c>
    </row>
    <row r="304" spans="1:56">
      <c r="A304" s="1" t="s">
        <v>317</v>
      </c>
      <c r="B304" s="1" t="s">
        <v>318</v>
      </c>
      <c r="C304" s="43" t="s">
        <v>74</v>
      </c>
      <c r="D304" s="1" t="s">
        <v>109</v>
      </c>
      <c r="E304" s="1" t="s">
        <v>100</v>
      </c>
      <c r="F304" s="1" t="s">
        <v>101</v>
      </c>
      <c r="G304" s="7">
        <v>728600.58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-240.32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9"/>
      <c r="BD304" s="10">
        <f t="shared" si="4"/>
        <v>728360.26</v>
      </c>
    </row>
    <row r="305" spans="1:56">
      <c r="A305" s="1" t="s">
        <v>319</v>
      </c>
      <c r="B305" s="1" t="s">
        <v>320</v>
      </c>
      <c r="C305" s="43" t="s">
        <v>71</v>
      </c>
      <c r="D305" s="1" t="s">
        <v>104</v>
      </c>
      <c r="E305" s="1" t="s">
        <v>100</v>
      </c>
      <c r="F305" s="1" t="s">
        <v>101</v>
      </c>
      <c r="G305" s="7">
        <v>1048282.65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9"/>
      <c r="BD305" s="10">
        <f t="shared" si="4"/>
        <v>1048282.65</v>
      </c>
    </row>
    <row r="306" spans="1:56">
      <c r="A306" s="1" t="s">
        <v>319</v>
      </c>
      <c r="B306" s="1" t="s">
        <v>320</v>
      </c>
      <c r="C306" s="43" t="s">
        <v>73</v>
      </c>
      <c r="D306" s="1" t="s">
        <v>105</v>
      </c>
      <c r="E306" s="1" t="s">
        <v>100</v>
      </c>
      <c r="F306" s="1" t="s">
        <v>101</v>
      </c>
      <c r="G306" s="7">
        <v>-670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9"/>
      <c r="BD306" s="10">
        <f t="shared" si="4"/>
        <v>-670</v>
      </c>
    </row>
    <row r="307" spans="1:56">
      <c r="A307" s="1" t="s">
        <v>319</v>
      </c>
      <c r="B307" s="1" t="s">
        <v>320</v>
      </c>
      <c r="C307" s="43" t="s">
        <v>75</v>
      </c>
      <c r="D307" s="1" t="s">
        <v>106</v>
      </c>
      <c r="E307" s="1" t="s">
        <v>100</v>
      </c>
      <c r="F307" s="1" t="s">
        <v>101</v>
      </c>
      <c r="G307" s="7">
        <v>4481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9"/>
      <c r="BD307" s="10">
        <f t="shared" si="4"/>
        <v>4481</v>
      </c>
    </row>
    <row r="308" spans="1:56">
      <c r="A308" s="1" t="s">
        <v>319</v>
      </c>
      <c r="B308" s="1" t="s">
        <v>320</v>
      </c>
      <c r="C308" s="43" t="s">
        <v>72</v>
      </c>
      <c r="D308" s="1" t="s">
        <v>107</v>
      </c>
      <c r="E308" s="1" t="s">
        <v>100</v>
      </c>
      <c r="F308" s="1" t="s">
        <v>101</v>
      </c>
      <c r="G308" s="7">
        <v>24606.53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-1530.65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9"/>
      <c r="BD308" s="10">
        <f t="shared" si="4"/>
        <v>23075.879999999997</v>
      </c>
    </row>
    <row r="309" spans="1:56">
      <c r="A309" s="1" t="s">
        <v>319</v>
      </c>
      <c r="B309" s="1" t="s">
        <v>320</v>
      </c>
      <c r="C309" s="43" t="s">
        <v>74</v>
      </c>
      <c r="D309" s="1" t="s">
        <v>109</v>
      </c>
      <c r="E309" s="1" t="s">
        <v>100</v>
      </c>
      <c r="F309" s="1" t="s">
        <v>101</v>
      </c>
      <c r="G309" s="7">
        <v>174823.27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9"/>
      <c r="BD309" s="10">
        <f t="shared" si="4"/>
        <v>174823.27</v>
      </c>
    </row>
    <row r="310" spans="1:56">
      <c r="A310" s="1" t="s">
        <v>321</v>
      </c>
      <c r="B310" s="1" t="s">
        <v>322</v>
      </c>
      <c r="C310" s="43" t="s">
        <v>74</v>
      </c>
      <c r="D310" s="1" t="s">
        <v>109</v>
      </c>
      <c r="E310" s="1" t="s">
        <v>100</v>
      </c>
      <c r="F310" s="1" t="s">
        <v>101</v>
      </c>
      <c r="G310" s="7">
        <v>356922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0.01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9"/>
      <c r="BD310" s="10">
        <f t="shared" si="4"/>
        <v>356922.01</v>
      </c>
    </row>
    <row r="311" spans="1:56">
      <c r="A311" s="1" t="s">
        <v>323</v>
      </c>
      <c r="B311" s="1" t="s">
        <v>324</v>
      </c>
      <c r="C311" s="43" t="s">
        <v>73</v>
      </c>
      <c r="D311" s="1" t="s">
        <v>105</v>
      </c>
      <c r="E311" s="1" t="s">
        <v>100</v>
      </c>
      <c r="F311" s="1" t="s">
        <v>101</v>
      </c>
      <c r="G311" s="7">
        <v>111552.38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-63424.69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9"/>
      <c r="BD311" s="10">
        <f t="shared" si="4"/>
        <v>48127.69</v>
      </c>
    </row>
    <row r="312" spans="1:56">
      <c r="A312" s="1" t="s">
        <v>323</v>
      </c>
      <c r="B312" s="1" t="s">
        <v>324</v>
      </c>
      <c r="C312" s="43" t="s">
        <v>75</v>
      </c>
      <c r="D312" s="1" t="s">
        <v>106</v>
      </c>
      <c r="E312" s="1" t="s">
        <v>100</v>
      </c>
      <c r="F312" s="1" t="s">
        <v>101</v>
      </c>
      <c r="G312" s="7">
        <v>1140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9"/>
      <c r="BD312" s="10">
        <f t="shared" si="4"/>
        <v>1140</v>
      </c>
    </row>
    <row r="313" spans="1:56">
      <c r="A313" s="1" t="s">
        <v>323</v>
      </c>
      <c r="B313" s="1" t="s">
        <v>324</v>
      </c>
      <c r="C313" s="43" t="s">
        <v>72</v>
      </c>
      <c r="D313" s="1" t="s">
        <v>107</v>
      </c>
      <c r="E313" s="1" t="s">
        <v>100</v>
      </c>
      <c r="F313" s="1" t="s">
        <v>101</v>
      </c>
      <c r="G313" s="7">
        <v>102610.7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9"/>
      <c r="BD313" s="10">
        <f t="shared" si="4"/>
        <v>102610.7</v>
      </c>
    </row>
    <row r="314" spans="1:56">
      <c r="A314" s="1" t="s">
        <v>323</v>
      </c>
      <c r="B314" s="1" t="s">
        <v>324</v>
      </c>
      <c r="C314" s="43" t="s">
        <v>74</v>
      </c>
      <c r="D314" s="1" t="s">
        <v>109</v>
      </c>
      <c r="E314" s="1" t="s">
        <v>100</v>
      </c>
      <c r="F314" s="1" t="s">
        <v>101</v>
      </c>
      <c r="G314" s="7">
        <v>2486365.81</v>
      </c>
      <c r="H314" s="8">
        <v>0</v>
      </c>
      <c r="I314" s="8">
        <v>0</v>
      </c>
      <c r="J314" s="8">
        <v>0</v>
      </c>
      <c r="K314" s="7">
        <v>-150000</v>
      </c>
      <c r="L314" s="8">
        <v>0</v>
      </c>
      <c r="M314" s="8">
        <v>0</v>
      </c>
      <c r="N314" s="8">
        <v>0</v>
      </c>
      <c r="O314" s="7">
        <v>149999.98000000001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7">
        <v>-149757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9"/>
      <c r="BD314" s="10">
        <f t="shared" si="4"/>
        <v>2336608.79</v>
      </c>
    </row>
    <row r="315" spans="1:56">
      <c r="A315" s="1" t="s">
        <v>325</v>
      </c>
      <c r="B315" s="1" t="s">
        <v>326</v>
      </c>
      <c r="C315" s="43" t="s">
        <v>71</v>
      </c>
      <c r="D315" s="1" t="s">
        <v>104</v>
      </c>
      <c r="E315" s="1" t="s">
        <v>100</v>
      </c>
      <c r="F315" s="1" t="s">
        <v>101</v>
      </c>
      <c r="G315" s="7">
        <v>408837.48</v>
      </c>
      <c r="H315" s="7">
        <v>5014.57</v>
      </c>
      <c r="I315" s="7">
        <v>5014.57</v>
      </c>
      <c r="J315" s="7">
        <v>5014.57</v>
      </c>
      <c r="K315" s="7">
        <v>5014.57</v>
      </c>
      <c r="L315" s="7">
        <v>5014.57</v>
      </c>
      <c r="M315" s="7">
        <v>5014.57</v>
      </c>
      <c r="N315" s="7">
        <v>5014.57</v>
      </c>
      <c r="O315" s="7">
        <v>-31271.09</v>
      </c>
      <c r="P315" s="7">
        <v>2968.37</v>
      </c>
      <c r="Q315" s="7">
        <v>3075.66</v>
      </c>
      <c r="R315" s="7">
        <v>3275.36</v>
      </c>
      <c r="S315" s="7">
        <v>3263.44</v>
      </c>
      <c r="T315" s="7">
        <v>3199.05</v>
      </c>
      <c r="U315" s="7">
        <v>2828.85</v>
      </c>
      <c r="V315" s="7">
        <v>3030.56</v>
      </c>
      <c r="W315" s="7">
        <v>1383.36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9"/>
      <c r="BD315" s="10">
        <f t="shared" si="4"/>
        <v>435693.02999999991</v>
      </c>
    </row>
    <row r="316" spans="1:56">
      <c r="A316" s="1" t="s">
        <v>325</v>
      </c>
      <c r="B316" s="1" t="s">
        <v>326</v>
      </c>
      <c r="C316" s="43" t="s">
        <v>73</v>
      </c>
      <c r="D316" s="1" t="s">
        <v>105</v>
      </c>
      <c r="E316" s="1" t="s">
        <v>100</v>
      </c>
      <c r="F316" s="1" t="s">
        <v>101</v>
      </c>
      <c r="G316" s="7">
        <v>245573.83</v>
      </c>
      <c r="H316" s="7">
        <v>2988.38</v>
      </c>
      <c r="I316" s="7">
        <v>2988.38</v>
      </c>
      <c r="J316" s="7">
        <v>2988.38</v>
      </c>
      <c r="K316" s="7">
        <v>2988.38</v>
      </c>
      <c r="L316" s="7">
        <v>2988.38</v>
      </c>
      <c r="M316" s="7">
        <v>2988.38</v>
      </c>
      <c r="N316" s="7">
        <v>2988.38</v>
      </c>
      <c r="O316" s="7">
        <v>-19309.63</v>
      </c>
      <c r="P316" s="7">
        <v>1802.23</v>
      </c>
      <c r="Q316" s="7">
        <v>1867.36</v>
      </c>
      <c r="R316" s="7">
        <v>1988.61</v>
      </c>
      <c r="S316" s="7">
        <v>1981.38</v>
      </c>
      <c r="T316" s="7">
        <v>1942.29</v>
      </c>
      <c r="U316" s="7">
        <v>1717.52</v>
      </c>
      <c r="V316" s="7">
        <v>1839.98</v>
      </c>
      <c r="W316" s="7">
        <v>839.9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9"/>
      <c r="BD316" s="10">
        <f t="shared" si="4"/>
        <v>261162.12999999998</v>
      </c>
    </row>
    <row r="317" spans="1:56">
      <c r="A317" s="1" t="s">
        <v>325</v>
      </c>
      <c r="B317" s="1" t="s">
        <v>326</v>
      </c>
      <c r="C317" s="43" t="s">
        <v>75</v>
      </c>
      <c r="D317" s="1" t="s">
        <v>106</v>
      </c>
      <c r="E317" s="1" t="s">
        <v>100</v>
      </c>
      <c r="F317" s="1" t="s">
        <v>101</v>
      </c>
      <c r="G317" s="7">
        <v>17071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9"/>
      <c r="BD317" s="10">
        <f t="shared" si="4"/>
        <v>17071</v>
      </c>
    </row>
    <row r="318" spans="1:56">
      <c r="A318" s="1" t="s">
        <v>325</v>
      </c>
      <c r="B318" s="1" t="s">
        <v>326</v>
      </c>
      <c r="C318" s="43" t="s">
        <v>72</v>
      </c>
      <c r="D318" s="1" t="s">
        <v>107</v>
      </c>
      <c r="E318" s="1" t="s">
        <v>100</v>
      </c>
      <c r="F318" s="1" t="s">
        <v>101</v>
      </c>
      <c r="G318" s="7">
        <v>469772.51</v>
      </c>
      <c r="H318" s="7">
        <v>893.55</v>
      </c>
      <c r="I318" s="7">
        <v>893.55</v>
      </c>
      <c r="J318" s="7">
        <v>893.55</v>
      </c>
      <c r="K318" s="7">
        <v>893.55</v>
      </c>
      <c r="L318" s="7">
        <v>893.55</v>
      </c>
      <c r="M318" s="7">
        <v>893.55</v>
      </c>
      <c r="N318" s="7">
        <v>893.55</v>
      </c>
      <c r="O318" s="7">
        <v>-6521.36</v>
      </c>
      <c r="P318" s="7">
        <v>530.07000000000005</v>
      </c>
      <c r="Q318" s="7">
        <v>549.23</v>
      </c>
      <c r="R318" s="7">
        <v>584.89</v>
      </c>
      <c r="S318" s="7">
        <v>582.76</v>
      </c>
      <c r="T318" s="7">
        <v>571.26</v>
      </c>
      <c r="U318" s="7">
        <v>505.15</v>
      </c>
      <c r="V318" s="7">
        <v>541.16999999999996</v>
      </c>
      <c r="W318" s="7">
        <v>247.03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9"/>
      <c r="BD318" s="10">
        <f t="shared" si="4"/>
        <v>473617.56</v>
      </c>
    </row>
    <row r="319" spans="1:56">
      <c r="A319" s="1" t="s">
        <v>325</v>
      </c>
      <c r="B319" s="1" t="s">
        <v>326</v>
      </c>
      <c r="C319" s="43" t="s">
        <v>74</v>
      </c>
      <c r="D319" s="1" t="s">
        <v>109</v>
      </c>
      <c r="E319" s="1" t="s">
        <v>100</v>
      </c>
      <c r="F319" s="1" t="s">
        <v>101</v>
      </c>
      <c r="G319" s="7">
        <v>19047032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-0.01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9"/>
      <c r="BD319" s="10">
        <f t="shared" si="4"/>
        <v>19047031.989999998</v>
      </c>
    </row>
    <row r="320" spans="1:56">
      <c r="A320" s="1" t="s">
        <v>327</v>
      </c>
      <c r="B320" s="1" t="s">
        <v>328</v>
      </c>
      <c r="C320" s="43" t="s">
        <v>74</v>
      </c>
      <c r="D320" s="1" t="s">
        <v>109</v>
      </c>
      <c r="E320" s="1" t="s">
        <v>100</v>
      </c>
      <c r="F320" s="1" t="s">
        <v>101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9"/>
      <c r="BD320" s="10">
        <f t="shared" si="4"/>
        <v>0</v>
      </c>
    </row>
    <row r="321" spans="1:56">
      <c r="A321" s="1" t="s">
        <v>329</v>
      </c>
      <c r="B321" s="1" t="s">
        <v>330</v>
      </c>
      <c r="C321" s="43" t="s">
        <v>72</v>
      </c>
      <c r="D321" s="1" t="s">
        <v>107</v>
      </c>
      <c r="E321" s="1" t="s">
        <v>100</v>
      </c>
      <c r="F321" s="1" t="s">
        <v>101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9"/>
      <c r="BD321" s="10">
        <f t="shared" si="4"/>
        <v>0</v>
      </c>
    </row>
    <row r="322" spans="1:56">
      <c r="A322" s="1" t="s">
        <v>329</v>
      </c>
      <c r="B322" s="1" t="s">
        <v>330</v>
      </c>
      <c r="C322" s="43" t="s">
        <v>74</v>
      </c>
      <c r="D322" s="1" t="s">
        <v>109</v>
      </c>
      <c r="E322" s="1" t="s">
        <v>100</v>
      </c>
      <c r="F322" s="1" t="s">
        <v>101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9"/>
      <c r="BD322" s="10">
        <f t="shared" ref="BD322:BD385" si="5">SUM(G322:BB322)</f>
        <v>0</v>
      </c>
    </row>
    <row r="323" spans="1:56">
      <c r="A323" s="1" t="s">
        <v>331</v>
      </c>
      <c r="B323" s="1" t="s">
        <v>332</v>
      </c>
      <c r="C323" s="43" t="s">
        <v>71</v>
      </c>
      <c r="D323" s="1" t="s">
        <v>104</v>
      </c>
      <c r="E323" s="1" t="s">
        <v>100</v>
      </c>
      <c r="F323" s="1" t="s">
        <v>101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9"/>
      <c r="BD323" s="10">
        <f t="shared" si="5"/>
        <v>0</v>
      </c>
    </row>
    <row r="324" spans="1:56">
      <c r="A324" s="1" t="s">
        <v>331</v>
      </c>
      <c r="B324" s="1" t="s">
        <v>332</v>
      </c>
      <c r="C324" s="43" t="s">
        <v>73</v>
      </c>
      <c r="D324" s="1" t="s">
        <v>105</v>
      </c>
      <c r="E324" s="1" t="s">
        <v>100</v>
      </c>
      <c r="F324" s="1" t="s">
        <v>101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9"/>
      <c r="BD324" s="10">
        <f t="shared" si="5"/>
        <v>0</v>
      </c>
    </row>
    <row r="325" spans="1:56">
      <c r="A325" s="1" t="s">
        <v>331</v>
      </c>
      <c r="B325" s="1" t="s">
        <v>332</v>
      </c>
      <c r="C325" s="43" t="s">
        <v>75</v>
      </c>
      <c r="D325" s="1" t="s">
        <v>106</v>
      </c>
      <c r="E325" s="1" t="s">
        <v>100</v>
      </c>
      <c r="F325" s="1" t="s">
        <v>101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9"/>
      <c r="BD325" s="10">
        <f t="shared" si="5"/>
        <v>0</v>
      </c>
    </row>
    <row r="326" spans="1:56">
      <c r="A326" s="1" t="s">
        <v>331</v>
      </c>
      <c r="B326" s="1" t="s">
        <v>332</v>
      </c>
      <c r="C326" s="43" t="s">
        <v>72</v>
      </c>
      <c r="D326" s="1" t="s">
        <v>107</v>
      </c>
      <c r="E326" s="1" t="s">
        <v>100</v>
      </c>
      <c r="F326" s="1" t="s">
        <v>101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9"/>
      <c r="BD326" s="10">
        <f t="shared" si="5"/>
        <v>0</v>
      </c>
    </row>
    <row r="327" spans="1:56">
      <c r="A327" s="1" t="s">
        <v>333</v>
      </c>
      <c r="B327" s="1" t="s">
        <v>334</v>
      </c>
      <c r="C327" s="43" t="s">
        <v>71</v>
      </c>
      <c r="D327" s="1" t="s">
        <v>104</v>
      </c>
      <c r="E327" s="1" t="s">
        <v>100</v>
      </c>
      <c r="F327" s="1" t="s">
        <v>101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9"/>
      <c r="BD327" s="10">
        <f t="shared" si="5"/>
        <v>0</v>
      </c>
    </row>
    <row r="328" spans="1:56">
      <c r="A328" s="1" t="s">
        <v>333</v>
      </c>
      <c r="B328" s="1" t="s">
        <v>334</v>
      </c>
      <c r="C328" s="43" t="s">
        <v>73</v>
      </c>
      <c r="D328" s="1" t="s">
        <v>105</v>
      </c>
      <c r="E328" s="1" t="s">
        <v>100</v>
      </c>
      <c r="F328" s="1" t="s">
        <v>101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9"/>
      <c r="BD328" s="10">
        <f t="shared" si="5"/>
        <v>0</v>
      </c>
    </row>
    <row r="329" spans="1:56">
      <c r="A329" s="1" t="s">
        <v>333</v>
      </c>
      <c r="B329" s="1" t="s">
        <v>334</v>
      </c>
      <c r="C329" s="43" t="s">
        <v>72</v>
      </c>
      <c r="D329" s="1" t="s">
        <v>107</v>
      </c>
      <c r="E329" s="1" t="s">
        <v>100</v>
      </c>
      <c r="F329" s="1" t="s">
        <v>101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9"/>
      <c r="BD329" s="10">
        <f t="shared" si="5"/>
        <v>0</v>
      </c>
    </row>
    <row r="330" spans="1:56">
      <c r="A330" s="1" t="s">
        <v>335</v>
      </c>
      <c r="B330" s="1" t="s">
        <v>336</v>
      </c>
      <c r="C330" s="43" t="s">
        <v>71</v>
      </c>
      <c r="D330" s="1" t="s">
        <v>104</v>
      </c>
      <c r="E330" s="1" t="s">
        <v>100</v>
      </c>
      <c r="F330" s="1" t="s">
        <v>101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9"/>
      <c r="BD330" s="10">
        <f t="shared" si="5"/>
        <v>0</v>
      </c>
    </row>
    <row r="331" spans="1:56">
      <c r="A331" s="1" t="s">
        <v>335</v>
      </c>
      <c r="B331" s="1" t="s">
        <v>336</v>
      </c>
      <c r="C331" s="43" t="s">
        <v>73</v>
      </c>
      <c r="D331" s="1" t="s">
        <v>105</v>
      </c>
      <c r="E331" s="1" t="s">
        <v>100</v>
      </c>
      <c r="F331" s="1" t="s">
        <v>101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9"/>
      <c r="BD331" s="10">
        <f t="shared" si="5"/>
        <v>0</v>
      </c>
    </row>
    <row r="332" spans="1:56">
      <c r="A332" s="1" t="s">
        <v>335</v>
      </c>
      <c r="B332" s="1" t="s">
        <v>336</v>
      </c>
      <c r="C332" s="43" t="s">
        <v>75</v>
      </c>
      <c r="D332" s="1" t="s">
        <v>106</v>
      </c>
      <c r="E332" s="1" t="s">
        <v>100</v>
      </c>
      <c r="F332" s="1" t="s">
        <v>101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9"/>
      <c r="BD332" s="10">
        <f t="shared" si="5"/>
        <v>0</v>
      </c>
    </row>
    <row r="333" spans="1:56">
      <c r="A333" s="1" t="s">
        <v>335</v>
      </c>
      <c r="B333" s="1" t="s">
        <v>336</v>
      </c>
      <c r="C333" s="43" t="s">
        <v>72</v>
      </c>
      <c r="D333" s="1" t="s">
        <v>107</v>
      </c>
      <c r="E333" s="1" t="s">
        <v>100</v>
      </c>
      <c r="F333" s="1" t="s">
        <v>101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9"/>
      <c r="BD333" s="10">
        <f t="shared" si="5"/>
        <v>0</v>
      </c>
    </row>
    <row r="334" spans="1:56">
      <c r="A334" s="1" t="s">
        <v>335</v>
      </c>
      <c r="B334" s="1" t="s">
        <v>336</v>
      </c>
      <c r="C334" s="43" t="s">
        <v>74</v>
      </c>
      <c r="D334" s="1" t="s">
        <v>109</v>
      </c>
      <c r="E334" s="1" t="s">
        <v>100</v>
      </c>
      <c r="F334" s="1" t="s">
        <v>101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9"/>
      <c r="BD334" s="10">
        <f t="shared" si="5"/>
        <v>0</v>
      </c>
    </row>
    <row r="335" spans="1:56">
      <c r="A335" s="1" t="s">
        <v>337</v>
      </c>
      <c r="B335" s="1" t="s">
        <v>338</v>
      </c>
      <c r="C335" s="43" t="s">
        <v>73</v>
      </c>
      <c r="D335" s="1" t="s">
        <v>105</v>
      </c>
      <c r="E335" s="1" t="s">
        <v>100</v>
      </c>
      <c r="F335" s="1" t="s">
        <v>101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9"/>
      <c r="BD335" s="10">
        <f t="shared" si="5"/>
        <v>0</v>
      </c>
    </row>
    <row r="336" spans="1:56">
      <c r="A336" s="1" t="s">
        <v>337</v>
      </c>
      <c r="B336" s="1" t="s">
        <v>338</v>
      </c>
      <c r="C336" s="43" t="s">
        <v>74</v>
      </c>
      <c r="D336" s="1" t="s">
        <v>109</v>
      </c>
      <c r="E336" s="1" t="s">
        <v>100</v>
      </c>
      <c r="F336" s="1" t="s">
        <v>101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9"/>
      <c r="BD336" s="10">
        <f t="shared" si="5"/>
        <v>0</v>
      </c>
    </row>
    <row r="337" spans="1:56">
      <c r="A337" s="1" t="s">
        <v>339</v>
      </c>
      <c r="B337" s="1" t="s">
        <v>340</v>
      </c>
      <c r="C337" s="43" t="s">
        <v>71</v>
      </c>
      <c r="D337" s="1" t="s">
        <v>104</v>
      </c>
      <c r="E337" s="1" t="s">
        <v>100</v>
      </c>
      <c r="F337" s="1" t="s">
        <v>101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9"/>
      <c r="BD337" s="10">
        <f t="shared" si="5"/>
        <v>0</v>
      </c>
    </row>
    <row r="338" spans="1:56">
      <c r="A338" s="1" t="s">
        <v>339</v>
      </c>
      <c r="B338" s="1" t="s">
        <v>340</v>
      </c>
      <c r="C338" s="43" t="s">
        <v>73</v>
      </c>
      <c r="D338" s="1" t="s">
        <v>105</v>
      </c>
      <c r="E338" s="1" t="s">
        <v>100</v>
      </c>
      <c r="F338" s="1" t="s">
        <v>101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9"/>
      <c r="BD338" s="10">
        <f t="shared" si="5"/>
        <v>0</v>
      </c>
    </row>
    <row r="339" spans="1:56">
      <c r="A339" s="1" t="s">
        <v>339</v>
      </c>
      <c r="B339" s="1" t="s">
        <v>340</v>
      </c>
      <c r="C339" s="43" t="s">
        <v>72</v>
      </c>
      <c r="D339" s="1" t="s">
        <v>107</v>
      </c>
      <c r="E339" s="1" t="s">
        <v>100</v>
      </c>
      <c r="F339" s="1" t="s">
        <v>101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9"/>
      <c r="BD339" s="10">
        <f t="shared" si="5"/>
        <v>0</v>
      </c>
    </row>
    <row r="340" spans="1:56">
      <c r="A340" s="1" t="s">
        <v>339</v>
      </c>
      <c r="B340" s="1" t="s">
        <v>340</v>
      </c>
      <c r="C340" s="43" t="s">
        <v>74</v>
      </c>
      <c r="D340" s="1" t="s">
        <v>109</v>
      </c>
      <c r="E340" s="1" t="s">
        <v>100</v>
      </c>
      <c r="F340" s="1" t="s">
        <v>101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9"/>
      <c r="BD340" s="10">
        <f t="shared" si="5"/>
        <v>0</v>
      </c>
    </row>
    <row r="341" spans="1:56">
      <c r="A341" s="1" t="s">
        <v>341</v>
      </c>
      <c r="B341" s="1" t="s">
        <v>342</v>
      </c>
      <c r="C341" s="43" t="s">
        <v>71</v>
      </c>
      <c r="D341" s="1" t="s">
        <v>104</v>
      </c>
      <c r="E341" s="1" t="s">
        <v>100</v>
      </c>
      <c r="F341" s="1" t="s">
        <v>101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9"/>
      <c r="BD341" s="10">
        <f t="shared" si="5"/>
        <v>0</v>
      </c>
    </row>
    <row r="342" spans="1:56">
      <c r="A342" s="1" t="s">
        <v>343</v>
      </c>
      <c r="B342" s="1" t="s">
        <v>344</v>
      </c>
      <c r="C342" s="43" t="s">
        <v>74</v>
      </c>
      <c r="D342" s="1" t="s">
        <v>109</v>
      </c>
      <c r="E342" s="1" t="s">
        <v>100</v>
      </c>
      <c r="F342" s="1" t="s">
        <v>101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9"/>
      <c r="BD342" s="10">
        <f t="shared" si="5"/>
        <v>0</v>
      </c>
    </row>
    <row r="343" spans="1:56">
      <c r="A343" s="1" t="s">
        <v>345</v>
      </c>
      <c r="B343" s="1" t="s">
        <v>346</v>
      </c>
      <c r="C343" s="43" t="s">
        <v>74</v>
      </c>
      <c r="D343" s="1" t="s">
        <v>109</v>
      </c>
      <c r="E343" s="1" t="s">
        <v>100</v>
      </c>
      <c r="F343" s="1" t="s">
        <v>101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9"/>
      <c r="BD343" s="10">
        <f t="shared" si="5"/>
        <v>0</v>
      </c>
    </row>
    <row r="344" spans="1:56">
      <c r="A344" s="1" t="s">
        <v>347</v>
      </c>
      <c r="B344" s="1" t="s">
        <v>348</v>
      </c>
      <c r="C344" s="43" t="s">
        <v>71</v>
      </c>
      <c r="D344" s="1" t="s">
        <v>104</v>
      </c>
      <c r="E344" s="1" t="s">
        <v>100</v>
      </c>
      <c r="F344" s="1" t="s">
        <v>101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9"/>
      <c r="BD344" s="10">
        <f t="shared" si="5"/>
        <v>0</v>
      </c>
    </row>
    <row r="345" spans="1:56">
      <c r="A345" s="1" t="s">
        <v>347</v>
      </c>
      <c r="B345" s="1" t="s">
        <v>348</v>
      </c>
      <c r="C345" s="43" t="s">
        <v>74</v>
      </c>
      <c r="D345" s="1" t="s">
        <v>109</v>
      </c>
      <c r="E345" s="1" t="s">
        <v>100</v>
      </c>
      <c r="F345" s="1" t="s">
        <v>101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9"/>
      <c r="BD345" s="10">
        <f t="shared" si="5"/>
        <v>0</v>
      </c>
    </row>
    <row r="346" spans="1:56">
      <c r="A346" s="1" t="s">
        <v>349</v>
      </c>
      <c r="B346" s="1" t="s">
        <v>350</v>
      </c>
      <c r="C346" s="43" t="s">
        <v>71</v>
      </c>
      <c r="D346" s="1" t="s">
        <v>104</v>
      </c>
      <c r="E346" s="1" t="s">
        <v>100</v>
      </c>
      <c r="F346" s="1" t="s">
        <v>101</v>
      </c>
      <c r="G346" s="7">
        <v>88566.56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-0.01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9"/>
      <c r="BD346" s="10">
        <f t="shared" si="5"/>
        <v>88566.55</v>
      </c>
    </row>
    <row r="347" spans="1:56">
      <c r="A347" s="1" t="s">
        <v>349</v>
      </c>
      <c r="B347" s="1" t="s">
        <v>350</v>
      </c>
      <c r="C347" s="43" t="s">
        <v>73</v>
      </c>
      <c r="D347" s="1" t="s">
        <v>105</v>
      </c>
      <c r="E347" s="1" t="s">
        <v>100</v>
      </c>
      <c r="F347" s="1" t="s">
        <v>101</v>
      </c>
      <c r="G347" s="7">
        <v>274041.13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9"/>
      <c r="BD347" s="10">
        <f t="shared" si="5"/>
        <v>274041.13</v>
      </c>
    </row>
    <row r="348" spans="1:56">
      <c r="A348" s="1" t="s">
        <v>349</v>
      </c>
      <c r="B348" s="1" t="s">
        <v>350</v>
      </c>
      <c r="C348" s="43" t="s">
        <v>72</v>
      </c>
      <c r="D348" s="1" t="s">
        <v>107</v>
      </c>
      <c r="E348" s="1" t="s">
        <v>100</v>
      </c>
      <c r="F348" s="1" t="s">
        <v>101</v>
      </c>
      <c r="G348" s="7">
        <v>40679.15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9"/>
      <c r="BD348" s="10">
        <f t="shared" si="5"/>
        <v>40679.15</v>
      </c>
    </row>
    <row r="349" spans="1:56">
      <c r="A349" s="1" t="s">
        <v>349</v>
      </c>
      <c r="B349" s="1" t="s">
        <v>350</v>
      </c>
      <c r="C349" s="43" t="s">
        <v>74</v>
      </c>
      <c r="D349" s="1" t="s">
        <v>109</v>
      </c>
      <c r="E349" s="1" t="s">
        <v>100</v>
      </c>
      <c r="F349" s="1" t="s">
        <v>101</v>
      </c>
      <c r="G349" s="7">
        <v>4622918.79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9"/>
      <c r="BD349" s="10">
        <f t="shared" si="5"/>
        <v>4622918.79</v>
      </c>
    </row>
    <row r="350" spans="1:56">
      <c r="A350" s="1" t="s">
        <v>351</v>
      </c>
      <c r="B350" s="1" t="s">
        <v>352</v>
      </c>
      <c r="C350" s="43" t="s">
        <v>74</v>
      </c>
      <c r="D350" s="1" t="s">
        <v>109</v>
      </c>
      <c r="E350" s="1" t="s">
        <v>100</v>
      </c>
      <c r="F350" s="1" t="s">
        <v>101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9"/>
      <c r="BD350" s="10">
        <f t="shared" si="5"/>
        <v>0</v>
      </c>
    </row>
    <row r="351" spans="1:56">
      <c r="A351" s="1" t="s">
        <v>353</v>
      </c>
      <c r="B351" s="1" t="s">
        <v>354</v>
      </c>
      <c r="C351" s="43" t="s">
        <v>73</v>
      </c>
      <c r="D351" s="1" t="s">
        <v>105</v>
      </c>
      <c r="E351" s="1" t="s">
        <v>100</v>
      </c>
      <c r="F351" s="1" t="s">
        <v>101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9"/>
      <c r="BD351" s="10">
        <f t="shared" si="5"/>
        <v>0</v>
      </c>
    </row>
    <row r="352" spans="1:56">
      <c r="A352" s="1" t="s">
        <v>353</v>
      </c>
      <c r="B352" s="1" t="s">
        <v>354</v>
      </c>
      <c r="C352" s="43" t="s">
        <v>74</v>
      </c>
      <c r="D352" s="1" t="s">
        <v>109</v>
      </c>
      <c r="E352" s="1" t="s">
        <v>100</v>
      </c>
      <c r="F352" s="1" t="s">
        <v>101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9"/>
      <c r="BD352" s="10">
        <f t="shared" si="5"/>
        <v>0</v>
      </c>
    </row>
    <row r="353" spans="1:56">
      <c r="A353" s="1" t="s">
        <v>355</v>
      </c>
      <c r="B353" s="1" t="s">
        <v>356</v>
      </c>
      <c r="C353" s="43" t="s">
        <v>71</v>
      </c>
      <c r="D353" s="1" t="s">
        <v>104</v>
      </c>
      <c r="E353" s="1" t="s">
        <v>100</v>
      </c>
      <c r="F353" s="1" t="s">
        <v>101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9"/>
      <c r="BD353" s="10">
        <f t="shared" si="5"/>
        <v>0</v>
      </c>
    </row>
    <row r="354" spans="1:56">
      <c r="A354" s="1" t="s">
        <v>355</v>
      </c>
      <c r="B354" s="1" t="s">
        <v>356</v>
      </c>
      <c r="C354" s="43" t="s">
        <v>74</v>
      </c>
      <c r="D354" s="1" t="s">
        <v>109</v>
      </c>
      <c r="E354" s="1" t="s">
        <v>100</v>
      </c>
      <c r="F354" s="1" t="s">
        <v>101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9"/>
      <c r="BD354" s="10">
        <f t="shared" si="5"/>
        <v>0</v>
      </c>
    </row>
    <row r="355" spans="1:56">
      <c r="A355" s="1" t="s">
        <v>357</v>
      </c>
      <c r="B355" s="1" t="s">
        <v>358</v>
      </c>
      <c r="C355" s="43" t="s">
        <v>71</v>
      </c>
      <c r="D355" s="1" t="s">
        <v>104</v>
      </c>
      <c r="E355" s="1" t="s">
        <v>100</v>
      </c>
      <c r="F355" s="1" t="s">
        <v>101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9"/>
      <c r="BD355" s="10">
        <f t="shared" si="5"/>
        <v>0</v>
      </c>
    </row>
    <row r="356" spans="1:56">
      <c r="A356" s="1" t="s">
        <v>357</v>
      </c>
      <c r="B356" s="1" t="s">
        <v>358</v>
      </c>
      <c r="C356" s="43" t="s">
        <v>73</v>
      </c>
      <c r="D356" s="1" t="s">
        <v>105</v>
      </c>
      <c r="E356" s="1" t="s">
        <v>100</v>
      </c>
      <c r="F356" s="1" t="s">
        <v>101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9"/>
      <c r="BD356" s="10">
        <f t="shared" si="5"/>
        <v>0</v>
      </c>
    </row>
    <row r="357" spans="1:56">
      <c r="A357" s="1" t="s">
        <v>357</v>
      </c>
      <c r="B357" s="1" t="s">
        <v>358</v>
      </c>
      <c r="C357" s="43" t="s">
        <v>72</v>
      </c>
      <c r="D357" s="1" t="s">
        <v>107</v>
      </c>
      <c r="E357" s="1" t="s">
        <v>100</v>
      </c>
      <c r="F357" s="1" t="s">
        <v>101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9"/>
      <c r="BD357" s="10">
        <f t="shared" si="5"/>
        <v>0</v>
      </c>
    </row>
    <row r="358" spans="1:56">
      <c r="A358" s="1" t="s">
        <v>359</v>
      </c>
      <c r="B358" s="1" t="s">
        <v>360</v>
      </c>
      <c r="C358" s="43" t="s">
        <v>74</v>
      </c>
      <c r="D358" s="1" t="s">
        <v>109</v>
      </c>
      <c r="E358" s="1" t="s">
        <v>100</v>
      </c>
      <c r="F358" s="1" t="s">
        <v>101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9"/>
      <c r="BD358" s="10">
        <f t="shared" si="5"/>
        <v>0</v>
      </c>
    </row>
    <row r="359" spans="1:56">
      <c r="A359" s="1" t="s">
        <v>361</v>
      </c>
      <c r="B359" s="1" t="s">
        <v>362</v>
      </c>
      <c r="C359" s="43" t="s">
        <v>71</v>
      </c>
      <c r="D359" s="1" t="s">
        <v>104</v>
      </c>
      <c r="E359" s="1" t="s">
        <v>100</v>
      </c>
      <c r="F359" s="1" t="s">
        <v>101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9"/>
      <c r="BD359" s="10">
        <f t="shared" si="5"/>
        <v>0</v>
      </c>
    </row>
    <row r="360" spans="1:56">
      <c r="A360" s="1" t="s">
        <v>361</v>
      </c>
      <c r="B360" s="1" t="s">
        <v>362</v>
      </c>
      <c r="C360" s="43" t="s">
        <v>73</v>
      </c>
      <c r="D360" s="1" t="s">
        <v>105</v>
      </c>
      <c r="E360" s="1" t="s">
        <v>100</v>
      </c>
      <c r="F360" s="1" t="s">
        <v>101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9"/>
      <c r="BD360" s="10">
        <f t="shared" si="5"/>
        <v>0</v>
      </c>
    </row>
    <row r="361" spans="1:56">
      <c r="A361" s="1" t="s">
        <v>361</v>
      </c>
      <c r="B361" s="1" t="s">
        <v>362</v>
      </c>
      <c r="C361" s="43" t="s">
        <v>72</v>
      </c>
      <c r="D361" s="1" t="s">
        <v>107</v>
      </c>
      <c r="E361" s="1" t="s">
        <v>100</v>
      </c>
      <c r="F361" s="1" t="s">
        <v>101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9"/>
      <c r="BD361" s="10">
        <f t="shared" si="5"/>
        <v>0</v>
      </c>
    </row>
    <row r="362" spans="1:56">
      <c r="A362" s="1" t="s">
        <v>363</v>
      </c>
      <c r="B362" s="1" t="s">
        <v>364</v>
      </c>
      <c r="C362" s="43" t="s">
        <v>71</v>
      </c>
      <c r="D362" s="1" t="s">
        <v>104</v>
      </c>
      <c r="E362" s="1" t="s">
        <v>100</v>
      </c>
      <c r="F362" s="1" t="s">
        <v>101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9"/>
      <c r="BD362" s="10">
        <f t="shared" si="5"/>
        <v>0</v>
      </c>
    </row>
    <row r="363" spans="1:56">
      <c r="A363" s="1" t="s">
        <v>363</v>
      </c>
      <c r="B363" s="1" t="s">
        <v>364</v>
      </c>
      <c r="C363" s="43" t="s">
        <v>73</v>
      </c>
      <c r="D363" s="1" t="s">
        <v>105</v>
      </c>
      <c r="E363" s="1" t="s">
        <v>100</v>
      </c>
      <c r="F363" s="1" t="s">
        <v>101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9"/>
      <c r="BD363" s="10">
        <f t="shared" si="5"/>
        <v>0</v>
      </c>
    </row>
    <row r="364" spans="1:56">
      <c r="A364" s="1" t="s">
        <v>365</v>
      </c>
      <c r="B364" s="1" t="s">
        <v>366</v>
      </c>
      <c r="C364" s="43" t="s">
        <v>71</v>
      </c>
      <c r="D364" s="1" t="s">
        <v>104</v>
      </c>
      <c r="E364" s="1" t="s">
        <v>100</v>
      </c>
      <c r="F364" s="1" t="s">
        <v>101</v>
      </c>
      <c r="G364" s="7">
        <v>1357262.74</v>
      </c>
      <c r="H364" s="7">
        <v>20833.599999999999</v>
      </c>
      <c r="I364" s="7">
        <v>20833.599999999999</v>
      </c>
      <c r="J364" s="7">
        <v>20833.599999999999</v>
      </c>
      <c r="K364" s="7">
        <v>20833.599999999999</v>
      </c>
      <c r="L364" s="7">
        <v>20833.599999999999</v>
      </c>
      <c r="M364" s="7">
        <v>20833.599999999999</v>
      </c>
      <c r="N364" s="7">
        <v>8184.63</v>
      </c>
      <c r="O364" s="7">
        <v>-34243.629999999997</v>
      </c>
      <c r="P364" s="7">
        <v>8393.51</v>
      </c>
      <c r="Q364" s="7">
        <v>8696.8799999999992</v>
      </c>
      <c r="R364" s="7">
        <v>9261.56</v>
      </c>
      <c r="S364" s="7">
        <v>9227.8700000000008</v>
      </c>
      <c r="T364" s="7">
        <v>9045.81</v>
      </c>
      <c r="U364" s="7">
        <v>7999.01</v>
      </c>
      <c r="V364" s="7">
        <v>8569.35</v>
      </c>
      <c r="W364" s="7">
        <v>3911.66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9"/>
      <c r="BD364" s="10">
        <f t="shared" si="5"/>
        <v>1521310.9900000007</v>
      </c>
    </row>
    <row r="365" spans="1:56">
      <c r="A365" s="1" t="s">
        <v>365</v>
      </c>
      <c r="B365" s="1" t="s">
        <v>366</v>
      </c>
      <c r="C365" s="43" t="s">
        <v>73</v>
      </c>
      <c r="D365" s="1" t="s">
        <v>105</v>
      </c>
      <c r="E365" s="1" t="s">
        <v>100</v>
      </c>
      <c r="F365" s="1" t="s">
        <v>101</v>
      </c>
      <c r="G365" s="7">
        <v>2465267.29</v>
      </c>
      <c r="H365" s="7">
        <v>21963.05</v>
      </c>
      <c r="I365" s="7">
        <v>21963.05</v>
      </c>
      <c r="J365" s="7">
        <v>21963.05</v>
      </c>
      <c r="K365" s="7">
        <v>21963.05</v>
      </c>
      <c r="L365" s="7">
        <v>21963.05</v>
      </c>
      <c r="M365" s="7">
        <v>21963.05</v>
      </c>
      <c r="N365" s="7">
        <v>8628.34</v>
      </c>
      <c r="O365" s="7">
        <v>-48478.87</v>
      </c>
      <c r="P365" s="7">
        <v>8393.51</v>
      </c>
      <c r="Q365" s="7">
        <v>8696.8799999999992</v>
      </c>
      <c r="R365" s="7">
        <v>9261.56</v>
      </c>
      <c r="S365" s="7">
        <v>9227.8700000000008</v>
      </c>
      <c r="T365" s="7">
        <v>9045.81</v>
      </c>
      <c r="U365" s="7">
        <v>7999.01</v>
      </c>
      <c r="V365" s="7">
        <v>8569.35</v>
      </c>
      <c r="W365" s="7">
        <v>3911.66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9"/>
      <c r="BD365" s="10">
        <f t="shared" si="5"/>
        <v>2622300.7099999986</v>
      </c>
    </row>
    <row r="366" spans="1:56">
      <c r="A366" s="1" t="s">
        <v>365</v>
      </c>
      <c r="B366" s="1" t="s">
        <v>366</v>
      </c>
      <c r="C366" s="43" t="s">
        <v>75</v>
      </c>
      <c r="D366" s="1" t="s">
        <v>106</v>
      </c>
      <c r="E366" s="1" t="s">
        <v>100</v>
      </c>
      <c r="F366" s="1" t="s">
        <v>101</v>
      </c>
      <c r="G366" s="7">
        <v>11810.42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9"/>
      <c r="BD366" s="10">
        <f t="shared" si="5"/>
        <v>11810.42</v>
      </c>
    </row>
    <row r="367" spans="1:56">
      <c r="A367" s="1" t="s">
        <v>365</v>
      </c>
      <c r="B367" s="1" t="s">
        <v>366</v>
      </c>
      <c r="C367" s="43" t="s">
        <v>72</v>
      </c>
      <c r="D367" s="1" t="s">
        <v>107</v>
      </c>
      <c r="E367" s="1" t="s">
        <v>100</v>
      </c>
      <c r="F367" s="1" t="s">
        <v>101</v>
      </c>
      <c r="G367" s="7">
        <v>211716.89</v>
      </c>
      <c r="H367" s="7">
        <v>2553.61</v>
      </c>
      <c r="I367" s="7">
        <v>2553.61</v>
      </c>
      <c r="J367" s="7">
        <v>2553.61</v>
      </c>
      <c r="K367" s="7">
        <v>2553.61</v>
      </c>
      <c r="L367" s="7">
        <v>2553.61</v>
      </c>
      <c r="M367" s="7">
        <v>2553.61</v>
      </c>
      <c r="N367" s="7">
        <v>1003.2</v>
      </c>
      <c r="O367" s="7">
        <v>37212.959999999999</v>
      </c>
      <c r="P367" s="7">
        <v>585.59</v>
      </c>
      <c r="Q367" s="7">
        <v>606.76</v>
      </c>
      <c r="R367" s="7">
        <v>646.15</v>
      </c>
      <c r="S367" s="7">
        <v>643.79999999999995</v>
      </c>
      <c r="T367" s="7">
        <v>631.1</v>
      </c>
      <c r="U367" s="7">
        <v>558.07000000000005</v>
      </c>
      <c r="V367" s="7">
        <v>597.86</v>
      </c>
      <c r="W367" s="7">
        <v>272.89999999999998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9"/>
      <c r="BD367" s="10">
        <f t="shared" si="5"/>
        <v>269796.94</v>
      </c>
    </row>
    <row r="368" spans="1:56">
      <c r="A368" s="1" t="s">
        <v>365</v>
      </c>
      <c r="B368" s="1" t="s">
        <v>366</v>
      </c>
      <c r="C368" s="43" t="s">
        <v>74</v>
      </c>
      <c r="D368" s="1" t="s">
        <v>109</v>
      </c>
      <c r="E368" s="1" t="s">
        <v>100</v>
      </c>
      <c r="F368" s="1" t="s">
        <v>101</v>
      </c>
      <c r="G368" s="7">
        <v>9011.2999999999993</v>
      </c>
      <c r="H368" s="7">
        <v>7458.44</v>
      </c>
      <c r="I368" s="7">
        <v>7458.44</v>
      </c>
      <c r="J368" s="7">
        <v>7458.44</v>
      </c>
      <c r="K368" s="7">
        <v>7458.44</v>
      </c>
      <c r="L368" s="7">
        <v>7458.44</v>
      </c>
      <c r="M368" s="7">
        <v>7458.44</v>
      </c>
      <c r="N368" s="7">
        <v>2930.1</v>
      </c>
      <c r="O368" s="7">
        <v>-45763.74</v>
      </c>
      <c r="P368" s="7">
        <v>2147.17</v>
      </c>
      <c r="Q368" s="7">
        <v>2224.7800000000002</v>
      </c>
      <c r="R368" s="7">
        <v>2369.23</v>
      </c>
      <c r="S368" s="7">
        <v>2360.61</v>
      </c>
      <c r="T368" s="7">
        <v>2314.04</v>
      </c>
      <c r="U368" s="7">
        <v>2046.26</v>
      </c>
      <c r="V368" s="7">
        <v>2192.16</v>
      </c>
      <c r="W368" s="7">
        <v>1000.66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9"/>
      <c r="BD368" s="10">
        <f t="shared" si="5"/>
        <v>27583.210000000003</v>
      </c>
    </row>
    <row r="369" spans="1:56">
      <c r="A369" s="1" t="s">
        <v>367</v>
      </c>
      <c r="B369" s="1" t="s">
        <v>368</v>
      </c>
      <c r="C369" s="43" t="s">
        <v>71</v>
      </c>
      <c r="D369" s="1" t="s">
        <v>104</v>
      </c>
      <c r="E369" s="1" t="s">
        <v>100</v>
      </c>
      <c r="F369" s="1" t="s">
        <v>101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9"/>
      <c r="BD369" s="10">
        <f t="shared" si="5"/>
        <v>0</v>
      </c>
    </row>
    <row r="370" spans="1:56">
      <c r="A370" s="1" t="s">
        <v>367</v>
      </c>
      <c r="B370" s="1" t="s">
        <v>368</v>
      </c>
      <c r="C370" s="43" t="s">
        <v>73</v>
      </c>
      <c r="D370" s="1" t="s">
        <v>105</v>
      </c>
      <c r="E370" s="1" t="s">
        <v>100</v>
      </c>
      <c r="F370" s="1" t="s">
        <v>101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9"/>
      <c r="BD370" s="10">
        <f t="shared" si="5"/>
        <v>0</v>
      </c>
    </row>
    <row r="371" spans="1:56">
      <c r="A371" s="1" t="s">
        <v>369</v>
      </c>
      <c r="B371" s="1" t="s">
        <v>370</v>
      </c>
      <c r="C371" s="43" t="s">
        <v>71</v>
      </c>
      <c r="D371" s="1" t="s">
        <v>104</v>
      </c>
      <c r="E371" s="1" t="s">
        <v>100</v>
      </c>
      <c r="F371" s="1" t="s">
        <v>101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9"/>
      <c r="BD371" s="10">
        <f t="shared" si="5"/>
        <v>0</v>
      </c>
    </row>
    <row r="372" spans="1:56">
      <c r="A372" s="1" t="s">
        <v>369</v>
      </c>
      <c r="B372" s="1" t="s">
        <v>370</v>
      </c>
      <c r="C372" s="43" t="s">
        <v>73</v>
      </c>
      <c r="D372" s="1" t="s">
        <v>105</v>
      </c>
      <c r="E372" s="1" t="s">
        <v>100</v>
      </c>
      <c r="F372" s="1" t="s">
        <v>101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9"/>
      <c r="BD372" s="10">
        <f t="shared" si="5"/>
        <v>0</v>
      </c>
    </row>
    <row r="373" spans="1:56">
      <c r="A373" s="1" t="s">
        <v>369</v>
      </c>
      <c r="B373" s="1" t="s">
        <v>370</v>
      </c>
      <c r="C373" s="43" t="s">
        <v>75</v>
      </c>
      <c r="D373" s="1" t="s">
        <v>106</v>
      </c>
      <c r="E373" s="1" t="s">
        <v>100</v>
      </c>
      <c r="F373" s="1" t="s">
        <v>101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9"/>
      <c r="BD373" s="10">
        <f t="shared" si="5"/>
        <v>0</v>
      </c>
    </row>
    <row r="374" spans="1:56">
      <c r="A374" s="1" t="s">
        <v>369</v>
      </c>
      <c r="B374" s="1" t="s">
        <v>370</v>
      </c>
      <c r="C374" s="43" t="s">
        <v>72</v>
      </c>
      <c r="D374" s="1" t="s">
        <v>107</v>
      </c>
      <c r="E374" s="1" t="s">
        <v>100</v>
      </c>
      <c r="F374" s="1" t="s">
        <v>101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9"/>
      <c r="BD374" s="10">
        <f t="shared" si="5"/>
        <v>0</v>
      </c>
    </row>
    <row r="375" spans="1:56">
      <c r="A375" s="1" t="s">
        <v>369</v>
      </c>
      <c r="B375" s="1" t="s">
        <v>370</v>
      </c>
      <c r="C375" s="43" t="s">
        <v>74</v>
      </c>
      <c r="D375" s="1" t="s">
        <v>109</v>
      </c>
      <c r="E375" s="1" t="s">
        <v>100</v>
      </c>
      <c r="F375" s="1" t="s">
        <v>101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9"/>
      <c r="BD375" s="10">
        <f t="shared" si="5"/>
        <v>0</v>
      </c>
    </row>
    <row r="376" spans="1:56">
      <c r="A376" s="1" t="s">
        <v>371</v>
      </c>
      <c r="B376" s="1" t="s">
        <v>372</v>
      </c>
      <c r="C376" s="43" t="s">
        <v>71</v>
      </c>
      <c r="D376" s="1" t="s">
        <v>104</v>
      </c>
      <c r="E376" s="1" t="s">
        <v>100</v>
      </c>
      <c r="F376" s="1" t="s">
        <v>101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9"/>
      <c r="BD376" s="10">
        <f t="shared" si="5"/>
        <v>0</v>
      </c>
    </row>
    <row r="377" spans="1:56">
      <c r="A377" s="1" t="s">
        <v>371</v>
      </c>
      <c r="B377" s="1" t="s">
        <v>372</v>
      </c>
      <c r="C377" s="43" t="s">
        <v>73</v>
      </c>
      <c r="D377" s="1" t="s">
        <v>105</v>
      </c>
      <c r="E377" s="1" t="s">
        <v>100</v>
      </c>
      <c r="F377" s="1" t="s">
        <v>101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9"/>
      <c r="BD377" s="10">
        <f t="shared" si="5"/>
        <v>0</v>
      </c>
    </row>
    <row r="378" spans="1:56">
      <c r="A378" s="1" t="s">
        <v>371</v>
      </c>
      <c r="B378" s="1" t="s">
        <v>372</v>
      </c>
      <c r="C378" s="43" t="s">
        <v>75</v>
      </c>
      <c r="D378" s="1" t="s">
        <v>106</v>
      </c>
      <c r="E378" s="1" t="s">
        <v>100</v>
      </c>
      <c r="F378" s="1" t="s">
        <v>101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9"/>
      <c r="BD378" s="10">
        <f t="shared" si="5"/>
        <v>0</v>
      </c>
    </row>
    <row r="379" spans="1:56">
      <c r="A379" s="1" t="s">
        <v>371</v>
      </c>
      <c r="B379" s="1" t="s">
        <v>372</v>
      </c>
      <c r="C379" s="43" t="s">
        <v>72</v>
      </c>
      <c r="D379" s="1" t="s">
        <v>107</v>
      </c>
      <c r="E379" s="1" t="s">
        <v>100</v>
      </c>
      <c r="F379" s="1" t="s">
        <v>101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9"/>
      <c r="BD379" s="10">
        <f t="shared" si="5"/>
        <v>0</v>
      </c>
    </row>
    <row r="380" spans="1:56">
      <c r="A380" s="1" t="s">
        <v>373</v>
      </c>
      <c r="B380" s="1" t="s">
        <v>374</v>
      </c>
      <c r="C380" s="43" t="s">
        <v>71</v>
      </c>
      <c r="D380" s="1" t="s">
        <v>104</v>
      </c>
      <c r="E380" s="1" t="s">
        <v>100</v>
      </c>
      <c r="F380" s="1" t="s">
        <v>101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9"/>
      <c r="BD380" s="10">
        <f t="shared" si="5"/>
        <v>0</v>
      </c>
    </row>
    <row r="381" spans="1:56">
      <c r="A381" s="1" t="s">
        <v>373</v>
      </c>
      <c r="B381" s="1" t="s">
        <v>374</v>
      </c>
      <c r="C381" s="43" t="s">
        <v>73</v>
      </c>
      <c r="D381" s="1" t="s">
        <v>105</v>
      </c>
      <c r="E381" s="1" t="s">
        <v>100</v>
      </c>
      <c r="F381" s="1" t="s">
        <v>101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9"/>
      <c r="BD381" s="10">
        <f t="shared" si="5"/>
        <v>0</v>
      </c>
    </row>
    <row r="382" spans="1:56">
      <c r="A382" s="1" t="s">
        <v>373</v>
      </c>
      <c r="B382" s="1" t="s">
        <v>374</v>
      </c>
      <c r="C382" s="43" t="s">
        <v>75</v>
      </c>
      <c r="D382" s="1" t="s">
        <v>106</v>
      </c>
      <c r="E382" s="1" t="s">
        <v>100</v>
      </c>
      <c r="F382" s="1" t="s">
        <v>101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9"/>
      <c r="BD382" s="10">
        <f t="shared" si="5"/>
        <v>0</v>
      </c>
    </row>
    <row r="383" spans="1:56">
      <c r="A383" s="1" t="s">
        <v>373</v>
      </c>
      <c r="B383" s="1" t="s">
        <v>374</v>
      </c>
      <c r="C383" s="43" t="s">
        <v>72</v>
      </c>
      <c r="D383" s="1" t="s">
        <v>107</v>
      </c>
      <c r="E383" s="1" t="s">
        <v>100</v>
      </c>
      <c r="F383" s="1" t="s">
        <v>101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9"/>
      <c r="BD383" s="10">
        <f t="shared" si="5"/>
        <v>0</v>
      </c>
    </row>
    <row r="384" spans="1:56">
      <c r="A384" s="1" t="s">
        <v>375</v>
      </c>
      <c r="B384" s="1" t="s">
        <v>376</v>
      </c>
      <c r="C384" s="43" t="s">
        <v>71</v>
      </c>
      <c r="D384" s="1" t="s">
        <v>104</v>
      </c>
      <c r="E384" s="1" t="s">
        <v>100</v>
      </c>
      <c r="F384" s="1" t="s">
        <v>101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9"/>
      <c r="BD384" s="10">
        <f t="shared" si="5"/>
        <v>0</v>
      </c>
    </row>
    <row r="385" spans="1:56">
      <c r="A385" s="1" t="s">
        <v>375</v>
      </c>
      <c r="B385" s="1" t="s">
        <v>376</v>
      </c>
      <c r="C385" s="43" t="s">
        <v>73</v>
      </c>
      <c r="D385" s="1" t="s">
        <v>105</v>
      </c>
      <c r="E385" s="1" t="s">
        <v>100</v>
      </c>
      <c r="F385" s="1" t="s">
        <v>101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9"/>
      <c r="BD385" s="10">
        <f t="shared" si="5"/>
        <v>0</v>
      </c>
    </row>
    <row r="386" spans="1:56">
      <c r="A386" s="1" t="s">
        <v>375</v>
      </c>
      <c r="B386" s="1" t="s">
        <v>376</v>
      </c>
      <c r="C386" s="43" t="s">
        <v>72</v>
      </c>
      <c r="D386" s="1" t="s">
        <v>107</v>
      </c>
      <c r="E386" s="1" t="s">
        <v>100</v>
      </c>
      <c r="F386" s="1" t="s">
        <v>101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9"/>
      <c r="BD386" s="10">
        <f t="shared" ref="BD386:BD449" si="6">SUM(G386:BB386)</f>
        <v>0</v>
      </c>
    </row>
    <row r="387" spans="1:56">
      <c r="A387" s="1" t="s">
        <v>377</v>
      </c>
      <c r="B387" s="1" t="s">
        <v>378</v>
      </c>
      <c r="C387" s="43" t="s">
        <v>71</v>
      </c>
      <c r="D387" s="1" t="s">
        <v>104</v>
      </c>
      <c r="E387" s="1" t="s">
        <v>100</v>
      </c>
      <c r="F387" s="1" t="s">
        <v>101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9"/>
      <c r="BD387" s="10">
        <f t="shared" si="6"/>
        <v>0</v>
      </c>
    </row>
    <row r="388" spans="1:56">
      <c r="A388" s="1" t="s">
        <v>377</v>
      </c>
      <c r="B388" s="1" t="s">
        <v>378</v>
      </c>
      <c r="C388" s="43" t="s">
        <v>73</v>
      </c>
      <c r="D388" s="1" t="s">
        <v>105</v>
      </c>
      <c r="E388" s="1" t="s">
        <v>100</v>
      </c>
      <c r="F388" s="1" t="s">
        <v>101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9"/>
      <c r="BD388" s="10">
        <f t="shared" si="6"/>
        <v>0</v>
      </c>
    </row>
    <row r="389" spans="1:56">
      <c r="A389" s="1" t="s">
        <v>377</v>
      </c>
      <c r="B389" s="1" t="s">
        <v>378</v>
      </c>
      <c r="C389" s="43" t="s">
        <v>72</v>
      </c>
      <c r="D389" s="1" t="s">
        <v>107</v>
      </c>
      <c r="E389" s="1" t="s">
        <v>100</v>
      </c>
      <c r="F389" s="1" t="s">
        <v>101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9"/>
      <c r="BD389" s="10">
        <f t="shared" si="6"/>
        <v>0</v>
      </c>
    </row>
    <row r="390" spans="1:56">
      <c r="A390" s="1" t="s">
        <v>379</v>
      </c>
      <c r="B390" s="1" t="s">
        <v>380</v>
      </c>
      <c r="C390" s="43" t="s">
        <v>71</v>
      </c>
      <c r="D390" s="1" t="s">
        <v>104</v>
      </c>
      <c r="E390" s="1" t="s">
        <v>100</v>
      </c>
      <c r="F390" s="1" t="s">
        <v>101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9"/>
      <c r="BD390" s="10">
        <f t="shared" si="6"/>
        <v>0</v>
      </c>
    </row>
    <row r="391" spans="1:56">
      <c r="A391" s="1" t="s">
        <v>379</v>
      </c>
      <c r="B391" s="1" t="s">
        <v>380</v>
      </c>
      <c r="C391" s="43" t="s">
        <v>73</v>
      </c>
      <c r="D391" s="1" t="s">
        <v>105</v>
      </c>
      <c r="E391" s="1" t="s">
        <v>100</v>
      </c>
      <c r="F391" s="1" t="s">
        <v>101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9"/>
      <c r="BD391" s="10">
        <f t="shared" si="6"/>
        <v>0</v>
      </c>
    </row>
    <row r="392" spans="1:56">
      <c r="A392" s="1" t="s">
        <v>381</v>
      </c>
      <c r="B392" s="1" t="s">
        <v>382</v>
      </c>
      <c r="C392" s="43" t="s">
        <v>71</v>
      </c>
      <c r="D392" s="1" t="s">
        <v>104</v>
      </c>
      <c r="E392" s="1" t="s">
        <v>100</v>
      </c>
      <c r="F392" s="1" t="s">
        <v>101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9"/>
      <c r="BD392" s="10">
        <f t="shared" si="6"/>
        <v>0</v>
      </c>
    </row>
    <row r="393" spans="1:56">
      <c r="A393" s="1" t="s">
        <v>381</v>
      </c>
      <c r="B393" s="1" t="s">
        <v>382</v>
      </c>
      <c r="C393" s="43" t="s">
        <v>73</v>
      </c>
      <c r="D393" s="1" t="s">
        <v>105</v>
      </c>
      <c r="E393" s="1" t="s">
        <v>100</v>
      </c>
      <c r="F393" s="1" t="s">
        <v>101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9"/>
      <c r="BD393" s="10">
        <f t="shared" si="6"/>
        <v>0</v>
      </c>
    </row>
    <row r="394" spans="1:56">
      <c r="A394" s="1" t="s">
        <v>381</v>
      </c>
      <c r="B394" s="1" t="s">
        <v>382</v>
      </c>
      <c r="C394" s="43" t="s">
        <v>75</v>
      </c>
      <c r="D394" s="1" t="s">
        <v>106</v>
      </c>
      <c r="E394" s="1" t="s">
        <v>100</v>
      </c>
      <c r="F394" s="1" t="s">
        <v>101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9"/>
      <c r="BD394" s="10">
        <f t="shared" si="6"/>
        <v>0</v>
      </c>
    </row>
    <row r="395" spans="1:56">
      <c r="A395" s="1" t="s">
        <v>381</v>
      </c>
      <c r="B395" s="1" t="s">
        <v>382</v>
      </c>
      <c r="C395" s="43" t="s">
        <v>72</v>
      </c>
      <c r="D395" s="1" t="s">
        <v>107</v>
      </c>
      <c r="E395" s="1" t="s">
        <v>100</v>
      </c>
      <c r="F395" s="1" t="s">
        <v>101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9"/>
      <c r="BD395" s="10">
        <f t="shared" si="6"/>
        <v>0</v>
      </c>
    </row>
    <row r="396" spans="1:56">
      <c r="A396" s="1" t="s">
        <v>383</v>
      </c>
      <c r="B396" s="1" t="s">
        <v>384</v>
      </c>
      <c r="C396" s="43" t="s">
        <v>71</v>
      </c>
      <c r="D396" s="1" t="s">
        <v>104</v>
      </c>
      <c r="E396" s="1" t="s">
        <v>100</v>
      </c>
      <c r="F396" s="1" t="s">
        <v>101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9"/>
      <c r="BD396" s="10">
        <f t="shared" si="6"/>
        <v>0</v>
      </c>
    </row>
    <row r="397" spans="1:56">
      <c r="A397" s="1" t="s">
        <v>383</v>
      </c>
      <c r="B397" s="1" t="s">
        <v>384</v>
      </c>
      <c r="C397" s="43" t="s">
        <v>73</v>
      </c>
      <c r="D397" s="1" t="s">
        <v>105</v>
      </c>
      <c r="E397" s="1" t="s">
        <v>100</v>
      </c>
      <c r="F397" s="1" t="s">
        <v>101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9"/>
      <c r="BD397" s="10">
        <f t="shared" si="6"/>
        <v>0</v>
      </c>
    </row>
    <row r="398" spans="1:56">
      <c r="A398" s="1" t="s">
        <v>383</v>
      </c>
      <c r="B398" s="1" t="s">
        <v>384</v>
      </c>
      <c r="C398" s="43" t="s">
        <v>75</v>
      </c>
      <c r="D398" s="1" t="s">
        <v>106</v>
      </c>
      <c r="E398" s="1" t="s">
        <v>100</v>
      </c>
      <c r="F398" s="1" t="s">
        <v>101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9"/>
      <c r="BD398" s="10">
        <f t="shared" si="6"/>
        <v>0</v>
      </c>
    </row>
    <row r="399" spans="1:56">
      <c r="A399" s="1" t="s">
        <v>385</v>
      </c>
      <c r="B399" s="1" t="s">
        <v>386</v>
      </c>
      <c r="C399" s="43" t="s">
        <v>71</v>
      </c>
      <c r="D399" s="1" t="s">
        <v>104</v>
      </c>
      <c r="E399" s="1" t="s">
        <v>100</v>
      </c>
      <c r="F399" s="1" t="s">
        <v>101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9"/>
      <c r="BD399" s="10">
        <f t="shared" si="6"/>
        <v>0</v>
      </c>
    </row>
    <row r="400" spans="1:56">
      <c r="A400" s="1" t="s">
        <v>385</v>
      </c>
      <c r="B400" s="1" t="s">
        <v>386</v>
      </c>
      <c r="C400" s="43" t="s">
        <v>73</v>
      </c>
      <c r="D400" s="1" t="s">
        <v>105</v>
      </c>
      <c r="E400" s="1" t="s">
        <v>100</v>
      </c>
      <c r="F400" s="1" t="s">
        <v>101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9"/>
      <c r="BD400" s="10">
        <f t="shared" si="6"/>
        <v>0</v>
      </c>
    </row>
    <row r="401" spans="1:56">
      <c r="A401" s="1" t="s">
        <v>385</v>
      </c>
      <c r="B401" s="1" t="s">
        <v>386</v>
      </c>
      <c r="C401" s="43" t="s">
        <v>75</v>
      </c>
      <c r="D401" s="1" t="s">
        <v>106</v>
      </c>
      <c r="E401" s="1" t="s">
        <v>100</v>
      </c>
      <c r="F401" s="1" t="s">
        <v>101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9"/>
      <c r="BD401" s="10">
        <f t="shared" si="6"/>
        <v>0</v>
      </c>
    </row>
    <row r="402" spans="1:56">
      <c r="A402" s="1" t="s">
        <v>385</v>
      </c>
      <c r="B402" s="1" t="s">
        <v>386</v>
      </c>
      <c r="C402" s="43" t="s">
        <v>72</v>
      </c>
      <c r="D402" s="1" t="s">
        <v>107</v>
      </c>
      <c r="E402" s="1" t="s">
        <v>100</v>
      </c>
      <c r="F402" s="1" t="s">
        <v>101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9"/>
      <c r="BD402" s="10">
        <f t="shared" si="6"/>
        <v>0</v>
      </c>
    </row>
    <row r="403" spans="1:56">
      <c r="A403" s="1" t="s">
        <v>387</v>
      </c>
      <c r="B403" s="1" t="s">
        <v>388</v>
      </c>
      <c r="C403" s="43" t="s">
        <v>71</v>
      </c>
      <c r="D403" s="1" t="s">
        <v>104</v>
      </c>
      <c r="E403" s="1" t="s">
        <v>100</v>
      </c>
      <c r="F403" s="1" t="s">
        <v>101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9"/>
      <c r="BD403" s="10">
        <f t="shared" si="6"/>
        <v>0</v>
      </c>
    </row>
    <row r="404" spans="1:56">
      <c r="A404" s="1" t="s">
        <v>387</v>
      </c>
      <c r="B404" s="1" t="s">
        <v>388</v>
      </c>
      <c r="C404" s="43" t="s">
        <v>74</v>
      </c>
      <c r="D404" s="1" t="s">
        <v>109</v>
      </c>
      <c r="E404" s="1" t="s">
        <v>100</v>
      </c>
      <c r="F404" s="1" t="s">
        <v>101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9"/>
      <c r="BD404" s="10">
        <f t="shared" si="6"/>
        <v>0</v>
      </c>
    </row>
    <row r="405" spans="1:56">
      <c r="A405" s="1" t="s">
        <v>389</v>
      </c>
      <c r="B405" s="1" t="s">
        <v>390</v>
      </c>
      <c r="C405" s="43" t="s">
        <v>73</v>
      </c>
      <c r="D405" s="1" t="s">
        <v>105</v>
      </c>
      <c r="E405" s="1" t="s">
        <v>100</v>
      </c>
      <c r="F405" s="1" t="s">
        <v>101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9"/>
      <c r="BD405" s="10">
        <f t="shared" si="6"/>
        <v>0</v>
      </c>
    </row>
    <row r="406" spans="1:56">
      <c r="A406" s="1" t="s">
        <v>391</v>
      </c>
      <c r="B406" s="1" t="s">
        <v>392</v>
      </c>
      <c r="C406" s="43" t="s">
        <v>71</v>
      </c>
      <c r="D406" s="1" t="s">
        <v>104</v>
      </c>
      <c r="E406" s="1" t="s">
        <v>100</v>
      </c>
      <c r="F406" s="1" t="s">
        <v>101</v>
      </c>
      <c r="G406" s="7">
        <v>363435.99</v>
      </c>
      <c r="H406" s="7">
        <v>12298.69</v>
      </c>
      <c r="I406" s="7">
        <v>12298.69</v>
      </c>
      <c r="J406" s="7">
        <v>12298.69</v>
      </c>
      <c r="K406" s="7">
        <v>12298.69</v>
      </c>
      <c r="L406" s="7">
        <v>12298.69</v>
      </c>
      <c r="M406" s="7">
        <v>12298.69</v>
      </c>
      <c r="N406" s="7">
        <v>12298.69</v>
      </c>
      <c r="O406" s="7">
        <v>209258.75</v>
      </c>
      <c r="P406" s="7">
        <v>6941.3</v>
      </c>
      <c r="Q406" s="7">
        <v>7192.18</v>
      </c>
      <c r="R406" s="7">
        <v>7659.17</v>
      </c>
      <c r="S406" s="7">
        <v>7631.3</v>
      </c>
      <c r="T406" s="7">
        <v>7480.74</v>
      </c>
      <c r="U406" s="7">
        <v>6615.06</v>
      </c>
      <c r="V406" s="7">
        <v>7086.72</v>
      </c>
      <c r="W406" s="7">
        <v>3234.89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9"/>
      <c r="BD406" s="10">
        <f t="shared" si="6"/>
        <v>712626.93000000028</v>
      </c>
    </row>
    <row r="407" spans="1:56">
      <c r="A407" s="1" t="s">
        <v>391</v>
      </c>
      <c r="B407" s="1" t="s">
        <v>392</v>
      </c>
      <c r="C407" s="43" t="s">
        <v>73</v>
      </c>
      <c r="D407" s="1" t="s">
        <v>105</v>
      </c>
      <c r="E407" s="1" t="s">
        <v>100</v>
      </c>
      <c r="F407" s="1" t="s">
        <v>101</v>
      </c>
      <c r="G407" s="7">
        <v>1075265.8899999999</v>
      </c>
      <c r="H407" s="7">
        <v>64557.63</v>
      </c>
      <c r="I407" s="7">
        <v>64557.63</v>
      </c>
      <c r="J407" s="7">
        <v>64557.63</v>
      </c>
      <c r="K407" s="7">
        <v>64557.63</v>
      </c>
      <c r="L407" s="7">
        <v>64557.63</v>
      </c>
      <c r="M407" s="7">
        <v>64557.63</v>
      </c>
      <c r="N407" s="7">
        <v>64557.63</v>
      </c>
      <c r="O407" s="7">
        <v>-218377.37</v>
      </c>
      <c r="P407" s="7">
        <v>52671.54</v>
      </c>
      <c r="Q407" s="7">
        <v>54575.23</v>
      </c>
      <c r="R407" s="7">
        <v>58118.77</v>
      </c>
      <c r="S407" s="7">
        <v>57907.35</v>
      </c>
      <c r="T407" s="7">
        <v>56764.86</v>
      </c>
      <c r="U407" s="7">
        <v>50195.94</v>
      </c>
      <c r="V407" s="7">
        <v>49332.15</v>
      </c>
      <c r="W407" s="7">
        <v>21206.47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9"/>
      <c r="BD407" s="10">
        <f t="shared" si="6"/>
        <v>1709564.2399999993</v>
      </c>
    </row>
    <row r="408" spans="1:56">
      <c r="A408" s="1" t="s">
        <v>391</v>
      </c>
      <c r="B408" s="1" t="s">
        <v>392</v>
      </c>
      <c r="C408" s="43" t="s">
        <v>75</v>
      </c>
      <c r="D408" s="1" t="s">
        <v>106</v>
      </c>
      <c r="E408" s="1" t="s">
        <v>100</v>
      </c>
      <c r="F408" s="1" t="s">
        <v>101</v>
      </c>
      <c r="G408" s="7">
        <v>2021.12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9"/>
      <c r="BD408" s="10">
        <f t="shared" si="6"/>
        <v>2021.12</v>
      </c>
    </row>
    <row r="409" spans="1:56">
      <c r="A409" s="1" t="s">
        <v>391</v>
      </c>
      <c r="B409" s="1" t="s">
        <v>392</v>
      </c>
      <c r="C409" s="43" t="s">
        <v>72</v>
      </c>
      <c r="D409" s="1" t="s">
        <v>107</v>
      </c>
      <c r="E409" s="1" t="s">
        <v>100</v>
      </c>
      <c r="F409" s="1" t="s">
        <v>101</v>
      </c>
      <c r="G409" s="7">
        <v>184721.43</v>
      </c>
      <c r="H409" s="7">
        <v>16011.41</v>
      </c>
      <c r="I409" s="7">
        <v>16011.41</v>
      </c>
      <c r="J409" s="7">
        <v>16011.41</v>
      </c>
      <c r="K409" s="7">
        <v>16011.41</v>
      </c>
      <c r="L409" s="7">
        <v>16011.41</v>
      </c>
      <c r="M409" s="7">
        <v>16011.41</v>
      </c>
      <c r="N409" s="7">
        <v>16011.41</v>
      </c>
      <c r="O409" s="7">
        <v>-88969.76</v>
      </c>
      <c r="P409" s="7">
        <v>10026.33</v>
      </c>
      <c r="Q409" s="7">
        <v>10388.709999999999</v>
      </c>
      <c r="R409" s="7">
        <v>11063.24</v>
      </c>
      <c r="S409" s="7">
        <v>11022.99</v>
      </c>
      <c r="T409" s="7">
        <v>10805.51</v>
      </c>
      <c r="U409" s="7">
        <v>9555.08</v>
      </c>
      <c r="V409" s="7">
        <v>10236.370000000001</v>
      </c>
      <c r="W409" s="7">
        <v>4672.6099999999997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9"/>
      <c r="BD409" s="10">
        <f t="shared" si="6"/>
        <v>285602.37999999989</v>
      </c>
    </row>
    <row r="410" spans="1:56">
      <c r="A410" s="1" t="s">
        <v>391</v>
      </c>
      <c r="B410" s="1" t="s">
        <v>392</v>
      </c>
      <c r="C410" s="43" t="s">
        <v>74</v>
      </c>
      <c r="D410" s="1" t="s">
        <v>109</v>
      </c>
      <c r="E410" s="1" t="s">
        <v>100</v>
      </c>
      <c r="F410" s="1" t="s">
        <v>101</v>
      </c>
      <c r="G410" s="8">
        <v>0</v>
      </c>
      <c r="H410" s="7">
        <v>32444.9</v>
      </c>
      <c r="I410" s="7">
        <v>32444.9</v>
      </c>
      <c r="J410" s="7">
        <v>32444.9</v>
      </c>
      <c r="K410" s="7">
        <v>32444.9</v>
      </c>
      <c r="L410" s="7">
        <v>32444.9</v>
      </c>
      <c r="M410" s="7">
        <v>32444.9</v>
      </c>
      <c r="N410" s="7">
        <v>32444.9</v>
      </c>
      <c r="O410" s="7">
        <v>-11127.75</v>
      </c>
      <c r="P410" s="7">
        <v>14653.86</v>
      </c>
      <c r="Q410" s="7">
        <v>15183.49</v>
      </c>
      <c r="R410" s="7">
        <v>16169.35</v>
      </c>
      <c r="S410" s="7">
        <v>16110.53</v>
      </c>
      <c r="T410" s="7">
        <v>15792.67</v>
      </c>
      <c r="U410" s="7">
        <v>13965.12</v>
      </c>
      <c r="V410" s="7">
        <v>14960.85</v>
      </c>
      <c r="W410" s="7">
        <v>6829.2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9"/>
      <c r="BD410" s="10">
        <f t="shared" si="6"/>
        <v>329651.61999999994</v>
      </c>
    </row>
    <row r="411" spans="1:56">
      <c r="A411" s="1" t="s">
        <v>393</v>
      </c>
      <c r="B411" s="1" t="s">
        <v>394</v>
      </c>
      <c r="C411" s="43" t="s">
        <v>73</v>
      </c>
      <c r="D411" s="1" t="s">
        <v>105</v>
      </c>
      <c r="E411" s="1" t="s">
        <v>100</v>
      </c>
      <c r="F411" s="1" t="s">
        <v>101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9"/>
      <c r="BD411" s="10">
        <f t="shared" si="6"/>
        <v>0</v>
      </c>
    </row>
    <row r="412" spans="1:56">
      <c r="A412" s="1" t="s">
        <v>395</v>
      </c>
      <c r="B412" s="1" t="s">
        <v>396</v>
      </c>
      <c r="C412" s="43" t="s">
        <v>71</v>
      </c>
      <c r="D412" s="1" t="s">
        <v>104</v>
      </c>
      <c r="E412" s="1" t="s">
        <v>100</v>
      </c>
      <c r="F412" s="1" t="s">
        <v>101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9"/>
      <c r="BD412" s="10">
        <f t="shared" si="6"/>
        <v>0</v>
      </c>
    </row>
    <row r="413" spans="1:56">
      <c r="A413" s="1" t="s">
        <v>395</v>
      </c>
      <c r="B413" s="1" t="s">
        <v>396</v>
      </c>
      <c r="C413" s="43" t="s">
        <v>73</v>
      </c>
      <c r="D413" s="1" t="s">
        <v>105</v>
      </c>
      <c r="E413" s="1" t="s">
        <v>100</v>
      </c>
      <c r="F413" s="1" t="s">
        <v>101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9"/>
      <c r="BD413" s="10">
        <f t="shared" si="6"/>
        <v>0</v>
      </c>
    </row>
    <row r="414" spans="1:56">
      <c r="A414" s="1" t="s">
        <v>397</v>
      </c>
      <c r="B414" s="1" t="s">
        <v>398</v>
      </c>
      <c r="C414" s="43" t="s">
        <v>71</v>
      </c>
      <c r="D414" s="1" t="s">
        <v>104</v>
      </c>
      <c r="E414" s="1" t="s">
        <v>100</v>
      </c>
      <c r="F414" s="1" t="s">
        <v>101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9"/>
      <c r="BD414" s="10">
        <f t="shared" si="6"/>
        <v>0</v>
      </c>
    </row>
    <row r="415" spans="1:56">
      <c r="A415" s="1" t="s">
        <v>397</v>
      </c>
      <c r="B415" s="1" t="s">
        <v>398</v>
      </c>
      <c r="C415" s="43" t="s">
        <v>73</v>
      </c>
      <c r="D415" s="1" t="s">
        <v>105</v>
      </c>
      <c r="E415" s="1" t="s">
        <v>100</v>
      </c>
      <c r="F415" s="1" t="s">
        <v>101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9"/>
      <c r="BD415" s="10">
        <f t="shared" si="6"/>
        <v>0</v>
      </c>
    </row>
    <row r="416" spans="1:56">
      <c r="A416" s="1" t="s">
        <v>397</v>
      </c>
      <c r="B416" s="1" t="s">
        <v>398</v>
      </c>
      <c r="C416" s="43" t="s">
        <v>72</v>
      </c>
      <c r="D416" s="1" t="s">
        <v>107</v>
      </c>
      <c r="E416" s="1" t="s">
        <v>100</v>
      </c>
      <c r="F416" s="1" t="s">
        <v>101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9"/>
      <c r="BD416" s="10">
        <f t="shared" si="6"/>
        <v>0</v>
      </c>
    </row>
    <row r="417" spans="1:56">
      <c r="A417" s="1" t="s">
        <v>399</v>
      </c>
      <c r="B417" s="1" t="s">
        <v>400</v>
      </c>
      <c r="C417" s="43" t="s">
        <v>71</v>
      </c>
      <c r="D417" s="1" t="s">
        <v>104</v>
      </c>
      <c r="E417" s="1" t="s">
        <v>100</v>
      </c>
      <c r="F417" s="1" t="s">
        <v>101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9"/>
      <c r="BD417" s="10">
        <f t="shared" si="6"/>
        <v>0</v>
      </c>
    </row>
    <row r="418" spans="1:56">
      <c r="A418" s="1" t="s">
        <v>399</v>
      </c>
      <c r="B418" s="1" t="s">
        <v>400</v>
      </c>
      <c r="C418" s="43" t="s">
        <v>73</v>
      </c>
      <c r="D418" s="1" t="s">
        <v>105</v>
      </c>
      <c r="E418" s="1" t="s">
        <v>100</v>
      </c>
      <c r="F418" s="1" t="s">
        <v>101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9"/>
      <c r="BD418" s="10">
        <f t="shared" si="6"/>
        <v>0</v>
      </c>
    </row>
    <row r="419" spans="1:56">
      <c r="A419" s="1" t="s">
        <v>399</v>
      </c>
      <c r="B419" s="1" t="s">
        <v>400</v>
      </c>
      <c r="C419" s="43" t="s">
        <v>72</v>
      </c>
      <c r="D419" s="1" t="s">
        <v>107</v>
      </c>
      <c r="E419" s="1" t="s">
        <v>100</v>
      </c>
      <c r="F419" s="1" t="s">
        <v>101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9"/>
      <c r="BD419" s="10">
        <f t="shared" si="6"/>
        <v>0</v>
      </c>
    </row>
    <row r="420" spans="1:56">
      <c r="A420" s="1" t="s">
        <v>401</v>
      </c>
      <c r="B420" s="1" t="s">
        <v>402</v>
      </c>
      <c r="C420" s="43" t="s">
        <v>71</v>
      </c>
      <c r="D420" s="1" t="s">
        <v>104</v>
      </c>
      <c r="E420" s="1" t="s">
        <v>100</v>
      </c>
      <c r="F420" s="1" t="s">
        <v>101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9"/>
      <c r="BD420" s="10">
        <f t="shared" si="6"/>
        <v>0</v>
      </c>
    </row>
    <row r="421" spans="1:56">
      <c r="A421" s="1" t="s">
        <v>401</v>
      </c>
      <c r="B421" s="1" t="s">
        <v>402</v>
      </c>
      <c r="C421" s="43" t="s">
        <v>73</v>
      </c>
      <c r="D421" s="1" t="s">
        <v>105</v>
      </c>
      <c r="E421" s="1" t="s">
        <v>100</v>
      </c>
      <c r="F421" s="1" t="s">
        <v>101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9"/>
      <c r="BD421" s="10">
        <f t="shared" si="6"/>
        <v>0</v>
      </c>
    </row>
    <row r="422" spans="1:56">
      <c r="A422" s="1" t="s">
        <v>401</v>
      </c>
      <c r="B422" s="1" t="s">
        <v>402</v>
      </c>
      <c r="C422" s="43" t="s">
        <v>72</v>
      </c>
      <c r="D422" s="1" t="s">
        <v>107</v>
      </c>
      <c r="E422" s="1" t="s">
        <v>100</v>
      </c>
      <c r="F422" s="1" t="s">
        <v>101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9"/>
      <c r="BD422" s="10">
        <f t="shared" si="6"/>
        <v>0</v>
      </c>
    </row>
    <row r="423" spans="1:56">
      <c r="A423" s="1" t="s">
        <v>403</v>
      </c>
      <c r="B423" s="1" t="s">
        <v>404</v>
      </c>
      <c r="C423" s="43" t="s">
        <v>71</v>
      </c>
      <c r="D423" s="1" t="s">
        <v>104</v>
      </c>
      <c r="E423" s="1" t="s">
        <v>100</v>
      </c>
      <c r="F423" s="1" t="s">
        <v>101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9"/>
      <c r="BD423" s="10">
        <f t="shared" si="6"/>
        <v>0</v>
      </c>
    </row>
    <row r="424" spans="1:56">
      <c r="A424" s="1" t="s">
        <v>405</v>
      </c>
      <c r="B424" s="1" t="s">
        <v>406</v>
      </c>
      <c r="C424" s="43" t="s">
        <v>71</v>
      </c>
      <c r="D424" s="1" t="s">
        <v>104</v>
      </c>
      <c r="E424" s="1" t="s">
        <v>100</v>
      </c>
      <c r="F424" s="1" t="s">
        <v>101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9"/>
      <c r="BD424" s="10">
        <f t="shared" si="6"/>
        <v>0</v>
      </c>
    </row>
    <row r="425" spans="1:56">
      <c r="A425" s="1" t="s">
        <v>405</v>
      </c>
      <c r="B425" s="1" t="s">
        <v>406</v>
      </c>
      <c r="C425" s="43" t="s">
        <v>72</v>
      </c>
      <c r="D425" s="1" t="s">
        <v>107</v>
      </c>
      <c r="E425" s="1" t="s">
        <v>100</v>
      </c>
      <c r="F425" s="1" t="s">
        <v>101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9"/>
      <c r="BD425" s="10">
        <f t="shared" si="6"/>
        <v>0</v>
      </c>
    </row>
    <row r="426" spans="1:56">
      <c r="A426" s="1" t="s">
        <v>407</v>
      </c>
      <c r="B426" s="1" t="s">
        <v>408</v>
      </c>
      <c r="C426" s="43" t="s">
        <v>71</v>
      </c>
      <c r="D426" s="1" t="s">
        <v>104</v>
      </c>
      <c r="E426" s="1" t="s">
        <v>100</v>
      </c>
      <c r="F426" s="1" t="s">
        <v>101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9"/>
      <c r="BD426" s="10">
        <f t="shared" si="6"/>
        <v>0</v>
      </c>
    </row>
    <row r="427" spans="1:56">
      <c r="A427" s="1" t="s">
        <v>407</v>
      </c>
      <c r="B427" s="1" t="s">
        <v>408</v>
      </c>
      <c r="C427" s="43" t="s">
        <v>73</v>
      </c>
      <c r="D427" s="1" t="s">
        <v>105</v>
      </c>
      <c r="E427" s="1" t="s">
        <v>100</v>
      </c>
      <c r="F427" s="1" t="s">
        <v>101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9"/>
      <c r="BD427" s="10">
        <f t="shared" si="6"/>
        <v>0</v>
      </c>
    </row>
    <row r="428" spans="1:56">
      <c r="A428" s="1" t="s">
        <v>407</v>
      </c>
      <c r="B428" s="1" t="s">
        <v>408</v>
      </c>
      <c r="C428" s="43" t="s">
        <v>72</v>
      </c>
      <c r="D428" s="1" t="s">
        <v>107</v>
      </c>
      <c r="E428" s="1" t="s">
        <v>100</v>
      </c>
      <c r="F428" s="1" t="s">
        <v>101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9"/>
      <c r="BD428" s="10">
        <f t="shared" si="6"/>
        <v>0</v>
      </c>
    </row>
    <row r="429" spans="1:56">
      <c r="A429" s="1" t="s">
        <v>409</v>
      </c>
      <c r="B429" s="1" t="s">
        <v>410</v>
      </c>
      <c r="C429" s="43" t="s">
        <v>71</v>
      </c>
      <c r="D429" s="1" t="s">
        <v>104</v>
      </c>
      <c r="E429" s="1" t="s">
        <v>100</v>
      </c>
      <c r="F429" s="1" t="s">
        <v>101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9"/>
      <c r="BD429" s="10">
        <f t="shared" si="6"/>
        <v>0</v>
      </c>
    </row>
    <row r="430" spans="1:56">
      <c r="A430" s="1" t="s">
        <v>409</v>
      </c>
      <c r="B430" s="1" t="s">
        <v>410</v>
      </c>
      <c r="C430" s="43" t="s">
        <v>73</v>
      </c>
      <c r="D430" s="1" t="s">
        <v>105</v>
      </c>
      <c r="E430" s="1" t="s">
        <v>100</v>
      </c>
      <c r="F430" s="1" t="s">
        <v>101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9"/>
      <c r="BD430" s="10">
        <f t="shared" si="6"/>
        <v>0</v>
      </c>
    </row>
    <row r="431" spans="1:56">
      <c r="A431" s="1" t="s">
        <v>409</v>
      </c>
      <c r="B431" s="1" t="s">
        <v>410</v>
      </c>
      <c r="C431" s="43" t="s">
        <v>72</v>
      </c>
      <c r="D431" s="1" t="s">
        <v>107</v>
      </c>
      <c r="E431" s="1" t="s">
        <v>100</v>
      </c>
      <c r="F431" s="1" t="s">
        <v>101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9"/>
      <c r="BD431" s="10">
        <f t="shared" si="6"/>
        <v>0</v>
      </c>
    </row>
    <row r="432" spans="1:56">
      <c r="A432" s="1" t="s">
        <v>411</v>
      </c>
      <c r="B432" s="1" t="s">
        <v>412</v>
      </c>
      <c r="C432" s="43" t="s">
        <v>71</v>
      </c>
      <c r="D432" s="1" t="s">
        <v>104</v>
      </c>
      <c r="E432" s="1" t="s">
        <v>100</v>
      </c>
      <c r="F432" s="1" t="s">
        <v>101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9"/>
      <c r="BD432" s="10">
        <f t="shared" si="6"/>
        <v>0</v>
      </c>
    </row>
    <row r="433" spans="1:56">
      <c r="A433" s="1" t="s">
        <v>411</v>
      </c>
      <c r="B433" s="1" t="s">
        <v>412</v>
      </c>
      <c r="C433" s="43" t="s">
        <v>73</v>
      </c>
      <c r="D433" s="1" t="s">
        <v>105</v>
      </c>
      <c r="E433" s="1" t="s">
        <v>100</v>
      </c>
      <c r="F433" s="1" t="s">
        <v>101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9"/>
      <c r="BD433" s="10">
        <f t="shared" si="6"/>
        <v>0</v>
      </c>
    </row>
    <row r="434" spans="1:56">
      <c r="A434" s="1" t="s">
        <v>411</v>
      </c>
      <c r="B434" s="1" t="s">
        <v>412</v>
      </c>
      <c r="C434" s="43" t="s">
        <v>75</v>
      </c>
      <c r="D434" s="1" t="s">
        <v>106</v>
      </c>
      <c r="E434" s="1" t="s">
        <v>100</v>
      </c>
      <c r="F434" s="1" t="s">
        <v>101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9"/>
      <c r="BD434" s="10">
        <f t="shared" si="6"/>
        <v>0</v>
      </c>
    </row>
    <row r="435" spans="1:56">
      <c r="A435" s="1" t="s">
        <v>411</v>
      </c>
      <c r="B435" s="1" t="s">
        <v>412</v>
      </c>
      <c r="C435" s="43" t="s">
        <v>72</v>
      </c>
      <c r="D435" s="1" t="s">
        <v>107</v>
      </c>
      <c r="E435" s="1" t="s">
        <v>100</v>
      </c>
      <c r="F435" s="1" t="s">
        <v>101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9"/>
      <c r="BD435" s="10">
        <f t="shared" si="6"/>
        <v>0</v>
      </c>
    </row>
    <row r="436" spans="1:56">
      <c r="A436" s="1" t="s">
        <v>411</v>
      </c>
      <c r="B436" s="1" t="s">
        <v>412</v>
      </c>
      <c r="C436" s="43" t="s">
        <v>74</v>
      </c>
      <c r="D436" s="1" t="s">
        <v>109</v>
      </c>
      <c r="E436" s="1" t="s">
        <v>100</v>
      </c>
      <c r="F436" s="1" t="s">
        <v>101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9"/>
      <c r="BD436" s="10">
        <f t="shared" si="6"/>
        <v>0</v>
      </c>
    </row>
    <row r="437" spans="1:56">
      <c r="A437" s="1" t="s">
        <v>413</v>
      </c>
      <c r="B437" s="1" t="s">
        <v>414</v>
      </c>
      <c r="C437" s="43" t="s">
        <v>71</v>
      </c>
      <c r="D437" s="1" t="s">
        <v>104</v>
      </c>
      <c r="E437" s="1" t="s">
        <v>100</v>
      </c>
      <c r="F437" s="1" t="s">
        <v>101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9"/>
      <c r="BD437" s="10">
        <f t="shared" si="6"/>
        <v>0</v>
      </c>
    </row>
    <row r="438" spans="1:56">
      <c r="A438" s="1" t="s">
        <v>413</v>
      </c>
      <c r="B438" s="1" t="s">
        <v>414</v>
      </c>
      <c r="C438" s="43" t="s">
        <v>73</v>
      </c>
      <c r="D438" s="1" t="s">
        <v>105</v>
      </c>
      <c r="E438" s="1" t="s">
        <v>100</v>
      </c>
      <c r="F438" s="1" t="s">
        <v>101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9"/>
      <c r="BD438" s="10">
        <f t="shared" si="6"/>
        <v>0</v>
      </c>
    </row>
    <row r="439" spans="1:56">
      <c r="A439" s="1" t="s">
        <v>413</v>
      </c>
      <c r="B439" s="1" t="s">
        <v>414</v>
      </c>
      <c r="C439" s="43" t="s">
        <v>72</v>
      </c>
      <c r="D439" s="1" t="s">
        <v>107</v>
      </c>
      <c r="E439" s="1" t="s">
        <v>100</v>
      </c>
      <c r="F439" s="1" t="s">
        <v>101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9"/>
      <c r="BD439" s="10">
        <f t="shared" si="6"/>
        <v>0</v>
      </c>
    </row>
    <row r="440" spans="1:56">
      <c r="A440" s="1" t="s">
        <v>415</v>
      </c>
      <c r="B440" s="1" t="s">
        <v>416</v>
      </c>
      <c r="C440" s="43" t="s">
        <v>71</v>
      </c>
      <c r="D440" s="1" t="s">
        <v>104</v>
      </c>
      <c r="E440" s="1" t="s">
        <v>100</v>
      </c>
      <c r="F440" s="1" t="s">
        <v>101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9"/>
      <c r="BD440" s="10">
        <f t="shared" si="6"/>
        <v>0</v>
      </c>
    </row>
    <row r="441" spans="1:56">
      <c r="A441" s="1" t="s">
        <v>415</v>
      </c>
      <c r="B441" s="1" t="s">
        <v>416</v>
      </c>
      <c r="C441" s="43" t="s">
        <v>73</v>
      </c>
      <c r="D441" s="1" t="s">
        <v>105</v>
      </c>
      <c r="E441" s="1" t="s">
        <v>100</v>
      </c>
      <c r="F441" s="1" t="s">
        <v>101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9"/>
      <c r="BD441" s="10">
        <f t="shared" si="6"/>
        <v>0</v>
      </c>
    </row>
    <row r="442" spans="1:56">
      <c r="A442" s="1" t="s">
        <v>417</v>
      </c>
      <c r="B442" s="1" t="s">
        <v>418</v>
      </c>
      <c r="C442" s="43" t="s">
        <v>71</v>
      </c>
      <c r="D442" s="1" t="s">
        <v>104</v>
      </c>
      <c r="E442" s="1" t="s">
        <v>100</v>
      </c>
      <c r="F442" s="1" t="s">
        <v>101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9"/>
      <c r="BD442" s="10">
        <f t="shared" si="6"/>
        <v>0</v>
      </c>
    </row>
    <row r="443" spans="1:56">
      <c r="A443" s="1" t="s">
        <v>419</v>
      </c>
      <c r="B443" s="1" t="s">
        <v>420</v>
      </c>
      <c r="C443" s="43" t="s">
        <v>71</v>
      </c>
      <c r="D443" s="1" t="s">
        <v>104</v>
      </c>
      <c r="E443" s="1" t="s">
        <v>100</v>
      </c>
      <c r="F443" s="1" t="s">
        <v>101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9"/>
      <c r="BD443" s="10">
        <f t="shared" si="6"/>
        <v>0</v>
      </c>
    </row>
    <row r="444" spans="1:56">
      <c r="A444" s="1" t="s">
        <v>419</v>
      </c>
      <c r="B444" s="1" t="s">
        <v>420</v>
      </c>
      <c r="C444" s="43" t="s">
        <v>73</v>
      </c>
      <c r="D444" s="1" t="s">
        <v>105</v>
      </c>
      <c r="E444" s="1" t="s">
        <v>100</v>
      </c>
      <c r="F444" s="1" t="s">
        <v>101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9"/>
      <c r="BD444" s="10">
        <f t="shared" si="6"/>
        <v>0</v>
      </c>
    </row>
    <row r="445" spans="1:56">
      <c r="A445" s="1" t="s">
        <v>421</v>
      </c>
      <c r="B445" s="1" t="s">
        <v>422</v>
      </c>
      <c r="C445" s="43" t="s">
        <v>73</v>
      </c>
      <c r="D445" s="1" t="s">
        <v>105</v>
      </c>
      <c r="E445" s="1" t="s">
        <v>100</v>
      </c>
      <c r="F445" s="1" t="s">
        <v>101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9"/>
      <c r="BD445" s="10">
        <f t="shared" si="6"/>
        <v>0</v>
      </c>
    </row>
    <row r="446" spans="1:56">
      <c r="A446" s="1" t="s">
        <v>423</v>
      </c>
      <c r="B446" s="1" t="s">
        <v>424</v>
      </c>
      <c r="C446" s="43" t="s">
        <v>71</v>
      </c>
      <c r="D446" s="1" t="s">
        <v>104</v>
      </c>
      <c r="E446" s="1" t="s">
        <v>100</v>
      </c>
      <c r="F446" s="1" t="s">
        <v>101</v>
      </c>
      <c r="G446" s="7">
        <v>632854.55000000005</v>
      </c>
      <c r="H446" s="7">
        <v>47949.919999999998</v>
      </c>
      <c r="I446" s="7">
        <v>47949.919999999998</v>
      </c>
      <c r="J446" s="7">
        <v>47949.919999999998</v>
      </c>
      <c r="K446" s="7">
        <v>47949.919999999998</v>
      </c>
      <c r="L446" s="7">
        <v>47949.919999999998</v>
      </c>
      <c r="M446" s="7">
        <v>47949.919999999998</v>
      </c>
      <c r="N446" s="7">
        <v>18837.47</v>
      </c>
      <c r="O446" s="7">
        <v>-178866.32</v>
      </c>
      <c r="P446" s="7">
        <v>17918.650000000001</v>
      </c>
      <c r="Q446" s="7">
        <v>18566.27</v>
      </c>
      <c r="R446" s="7">
        <v>19771.77</v>
      </c>
      <c r="S446" s="7">
        <v>19699.849999999999</v>
      </c>
      <c r="T446" s="7">
        <v>19311.18</v>
      </c>
      <c r="U446" s="7">
        <v>17076.45</v>
      </c>
      <c r="V446" s="7">
        <v>7186.94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9"/>
      <c r="BD446" s="10">
        <f t="shared" si="6"/>
        <v>880056.33000000019</v>
      </c>
    </row>
    <row r="447" spans="1:56">
      <c r="A447" s="1" t="s">
        <v>423</v>
      </c>
      <c r="B447" s="1" t="s">
        <v>424</v>
      </c>
      <c r="C447" s="43" t="s">
        <v>73</v>
      </c>
      <c r="D447" s="1" t="s">
        <v>105</v>
      </c>
      <c r="E447" s="1" t="s">
        <v>100</v>
      </c>
      <c r="F447" s="1" t="s">
        <v>101</v>
      </c>
      <c r="G447" s="7">
        <v>1312314.1100000001</v>
      </c>
      <c r="H447" s="7">
        <v>31084.86</v>
      </c>
      <c r="I447" s="7">
        <v>31084.86</v>
      </c>
      <c r="J447" s="7">
        <v>31084.86</v>
      </c>
      <c r="K447" s="7">
        <v>31084.86</v>
      </c>
      <c r="L447" s="7">
        <v>31084.86</v>
      </c>
      <c r="M447" s="7">
        <v>31084.86</v>
      </c>
      <c r="N447" s="7">
        <v>12211.91</v>
      </c>
      <c r="O447" s="7">
        <v>-63621.08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9"/>
      <c r="BD447" s="10">
        <f t="shared" si="6"/>
        <v>1447414.1000000006</v>
      </c>
    </row>
    <row r="448" spans="1:56">
      <c r="A448" s="1" t="s">
        <v>423</v>
      </c>
      <c r="B448" s="1" t="s">
        <v>424</v>
      </c>
      <c r="C448" s="43" t="s">
        <v>75</v>
      </c>
      <c r="D448" s="1" t="s">
        <v>106</v>
      </c>
      <c r="E448" s="1" t="s">
        <v>100</v>
      </c>
      <c r="F448" s="1" t="s">
        <v>101</v>
      </c>
      <c r="G448" s="7">
        <v>7501.77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9"/>
      <c r="BD448" s="10">
        <f t="shared" si="6"/>
        <v>7501.77</v>
      </c>
    </row>
    <row r="449" spans="1:56">
      <c r="A449" s="1" t="s">
        <v>423</v>
      </c>
      <c r="B449" s="1" t="s">
        <v>424</v>
      </c>
      <c r="C449" s="43" t="s">
        <v>72</v>
      </c>
      <c r="D449" s="1" t="s">
        <v>107</v>
      </c>
      <c r="E449" s="1" t="s">
        <v>100</v>
      </c>
      <c r="F449" s="1" t="s">
        <v>101</v>
      </c>
      <c r="G449" s="7">
        <v>88487.679999999993</v>
      </c>
      <c r="H449" s="7">
        <v>9078.4599999999991</v>
      </c>
      <c r="I449" s="7">
        <v>9078.4599999999991</v>
      </c>
      <c r="J449" s="7">
        <v>9078.4599999999991</v>
      </c>
      <c r="K449" s="7">
        <v>9078.4599999999991</v>
      </c>
      <c r="L449" s="7">
        <v>9078.4599999999991</v>
      </c>
      <c r="M449" s="7">
        <v>9078.4599999999991</v>
      </c>
      <c r="N449" s="7">
        <v>3566.54</v>
      </c>
      <c r="O449" s="7">
        <v>-48998.53</v>
      </c>
      <c r="P449" s="7">
        <v>2481.04</v>
      </c>
      <c r="Q449" s="7">
        <v>2570.71</v>
      </c>
      <c r="R449" s="7">
        <v>2737.63</v>
      </c>
      <c r="S449" s="7">
        <v>2727.67</v>
      </c>
      <c r="T449" s="7">
        <v>2673.85</v>
      </c>
      <c r="U449" s="7">
        <v>2364.4299999999998</v>
      </c>
      <c r="V449" s="7">
        <v>995.12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9"/>
      <c r="BD449" s="10">
        <f t="shared" si="6"/>
        <v>114076.89999999995</v>
      </c>
    </row>
    <row r="450" spans="1:56">
      <c r="A450" s="1" t="s">
        <v>425</v>
      </c>
      <c r="B450" s="1" t="s">
        <v>426</v>
      </c>
      <c r="C450" s="43" t="s">
        <v>71</v>
      </c>
      <c r="D450" s="1" t="s">
        <v>104</v>
      </c>
      <c r="E450" s="1" t="s">
        <v>100</v>
      </c>
      <c r="F450" s="1" t="s">
        <v>101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9"/>
      <c r="BD450" s="10">
        <f t="shared" ref="BD450:BD513" si="7">SUM(G450:BB450)</f>
        <v>0</v>
      </c>
    </row>
    <row r="451" spans="1:56">
      <c r="A451" s="1" t="s">
        <v>425</v>
      </c>
      <c r="B451" s="1" t="s">
        <v>426</v>
      </c>
      <c r="C451" s="43" t="s">
        <v>73</v>
      </c>
      <c r="D451" s="1" t="s">
        <v>105</v>
      </c>
      <c r="E451" s="1" t="s">
        <v>100</v>
      </c>
      <c r="F451" s="1" t="s">
        <v>101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9"/>
      <c r="BD451" s="10">
        <f t="shared" si="7"/>
        <v>0</v>
      </c>
    </row>
    <row r="452" spans="1:56">
      <c r="A452" s="1" t="s">
        <v>425</v>
      </c>
      <c r="B452" s="1" t="s">
        <v>426</v>
      </c>
      <c r="C452" s="43" t="s">
        <v>72</v>
      </c>
      <c r="D452" s="1" t="s">
        <v>107</v>
      </c>
      <c r="E452" s="1" t="s">
        <v>100</v>
      </c>
      <c r="F452" s="1" t="s">
        <v>101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9"/>
      <c r="BD452" s="10">
        <f t="shared" si="7"/>
        <v>0</v>
      </c>
    </row>
    <row r="453" spans="1:56">
      <c r="A453" s="1" t="s">
        <v>427</v>
      </c>
      <c r="B453" s="1" t="s">
        <v>428</v>
      </c>
      <c r="C453" s="43" t="s">
        <v>71</v>
      </c>
      <c r="D453" s="1" t="s">
        <v>104</v>
      </c>
      <c r="E453" s="1" t="s">
        <v>100</v>
      </c>
      <c r="F453" s="1" t="s">
        <v>101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9"/>
      <c r="BD453" s="10">
        <f t="shared" si="7"/>
        <v>0</v>
      </c>
    </row>
    <row r="454" spans="1:56">
      <c r="A454" s="1" t="s">
        <v>427</v>
      </c>
      <c r="B454" s="1" t="s">
        <v>428</v>
      </c>
      <c r="C454" s="43" t="s">
        <v>73</v>
      </c>
      <c r="D454" s="1" t="s">
        <v>105</v>
      </c>
      <c r="E454" s="1" t="s">
        <v>100</v>
      </c>
      <c r="F454" s="1" t="s">
        <v>101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9"/>
      <c r="BD454" s="10">
        <f t="shared" si="7"/>
        <v>0</v>
      </c>
    </row>
    <row r="455" spans="1:56">
      <c r="A455" s="1" t="s">
        <v>427</v>
      </c>
      <c r="B455" s="1" t="s">
        <v>428</v>
      </c>
      <c r="C455" s="43" t="s">
        <v>72</v>
      </c>
      <c r="D455" s="1" t="s">
        <v>107</v>
      </c>
      <c r="E455" s="1" t="s">
        <v>100</v>
      </c>
      <c r="F455" s="1" t="s">
        <v>101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9"/>
      <c r="BD455" s="10">
        <f t="shared" si="7"/>
        <v>0</v>
      </c>
    </row>
    <row r="456" spans="1:56">
      <c r="A456" s="1" t="s">
        <v>429</v>
      </c>
      <c r="B456" s="1" t="s">
        <v>372</v>
      </c>
      <c r="C456" s="43" t="s">
        <v>71</v>
      </c>
      <c r="D456" s="1" t="s">
        <v>104</v>
      </c>
      <c r="E456" s="1" t="s">
        <v>100</v>
      </c>
      <c r="F456" s="1" t="s">
        <v>101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9"/>
      <c r="BD456" s="10">
        <f t="shared" si="7"/>
        <v>0</v>
      </c>
    </row>
    <row r="457" spans="1:56">
      <c r="A457" s="1" t="s">
        <v>429</v>
      </c>
      <c r="B457" s="1" t="s">
        <v>372</v>
      </c>
      <c r="C457" s="43" t="s">
        <v>73</v>
      </c>
      <c r="D457" s="1" t="s">
        <v>105</v>
      </c>
      <c r="E457" s="1" t="s">
        <v>100</v>
      </c>
      <c r="F457" s="1" t="s">
        <v>101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9"/>
      <c r="BD457" s="10">
        <f t="shared" si="7"/>
        <v>0</v>
      </c>
    </row>
    <row r="458" spans="1:56">
      <c r="A458" s="1" t="s">
        <v>429</v>
      </c>
      <c r="B458" s="1" t="s">
        <v>372</v>
      </c>
      <c r="C458" s="43" t="s">
        <v>75</v>
      </c>
      <c r="D458" s="1" t="s">
        <v>106</v>
      </c>
      <c r="E458" s="1" t="s">
        <v>100</v>
      </c>
      <c r="F458" s="1" t="s">
        <v>101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9"/>
      <c r="BD458" s="10">
        <f t="shared" si="7"/>
        <v>0</v>
      </c>
    </row>
    <row r="459" spans="1:56">
      <c r="A459" s="1" t="s">
        <v>429</v>
      </c>
      <c r="B459" s="1" t="s">
        <v>372</v>
      </c>
      <c r="C459" s="43" t="s">
        <v>72</v>
      </c>
      <c r="D459" s="1" t="s">
        <v>107</v>
      </c>
      <c r="E459" s="1" t="s">
        <v>100</v>
      </c>
      <c r="F459" s="1" t="s">
        <v>101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9"/>
      <c r="BD459" s="10">
        <f t="shared" si="7"/>
        <v>0</v>
      </c>
    </row>
    <row r="460" spans="1:56">
      <c r="A460" s="1" t="s">
        <v>430</v>
      </c>
      <c r="B460" s="1" t="s">
        <v>376</v>
      </c>
      <c r="C460" s="43" t="s">
        <v>71</v>
      </c>
      <c r="D460" s="1" t="s">
        <v>104</v>
      </c>
      <c r="E460" s="1" t="s">
        <v>100</v>
      </c>
      <c r="F460" s="1" t="s">
        <v>101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9"/>
      <c r="BD460" s="10">
        <f t="shared" si="7"/>
        <v>0</v>
      </c>
    </row>
    <row r="461" spans="1:56">
      <c r="A461" s="1" t="s">
        <v>430</v>
      </c>
      <c r="B461" s="1" t="s">
        <v>376</v>
      </c>
      <c r="C461" s="43" t="s">
        <v>73</v>
      </c>
      <c r="D461" s="1" t="s">
        <v>105</v>
      </c>
      <c r="E461" s="1" t="s">
        <v>100</v>
      </c>
      <c r="F461" s="1" t="s">
        <v>101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9"/>
      <c r="BD461" s="10">
        <f t="shared" si="7"/>
        <v>0</v>
      </c>
    </row>
    <row r="462" spans="1:56">
      <c r="A462" s="1" t="s">
        <v>430</v>
      </c>
      <c r="B462" s="1" t="s">
        <v>376</v>
      </c>
      <c r="C462" s="43" t="s">
        <v>72</v>
      </c>
      <c r="D462" s="1" t="s">
        <v>107</v>
      </c>
      <c r="E462" s="1" t="s">
        <v>100</v>
      </c>
      <c r="F462" s="1" t="s">
        <v>101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9"/>
      <c r="BD462" s="10">
        <f t="shared" si="7"/>
        <v>0</v>
      </c>
    </row>
    <row r="463" spans="1:56">
      <c r="A463" s="1" t="s">
        <v>431</v>
      </c>
      <c r="B463" s="1" t="s">
        <v>432</v>
      </c>
      <c r="C463" s="43" t="s">
        <v>71</v>
      </c>
      <c r="D463" s="1" t="s">
        <v>104</v>
      </c>
      <c r="E463" s="1" t="s">
        <v>100</v>
      </c>
      <c r="F463" s="1" t="s">
        <v>101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9"/>
      <c r="BD463" s="10">
        <f t="shared" si="7"/>
        <v>0</v>
      </c>
    </row>
    <row r="464" spans="1:56">
      <c r="A464" s="1" t="s">
        <v>433</v>
      </c>
      <c r="B464" s="1" t="s">
        <v>380</v>
      </c>
      <c r="C464" s="43" t="s">
        <v>73</v>
      </c>
      <c r="D464" s="1" t="s">
        <v>105</v>
      </c>
      <c r="E464" s="1" t="s">
        <v>100</v>
      </c>
      <c r="F464" s="1" t="s">
        <v>101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9"/>
      <c r="BD464" s="10">
        <f t="shared" si="7"/>
        <v>0</v>
      </c>
    </row>
    <row r="465" spans="1:56">
      <c r="A465" s="1" t="s">
        <v>434</v>
      </c>
      <c r="B465" s="1" t="s">
        <v>435</v>
      </c>
      <c r="C465" s="43" t="s">
        <v>71</v>
      </c>
      <c r="D465" s="1" t="s">
        <v>104</v>
      </c>
      <c r="E465" s="1" t="s">
        <v>100</v>
      </c>
      <c r="F465" s="1" t="s">
        <v>101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9"/>
      <c r="BD465" s="10">
        <f t="shared" si="7"/>
        <v>0</v>
      </c>
    </row>
    <row r="466" spans="1:56">
      <c r="A466" s="1" t="s">
        <v>434</v>
      </c>
      <c r="B466" s="1" t="s">
        <v>435</v>
      </c>
      <c r="C466" s="43" t="s">
        <v>73</v>
      </c>
      <c r="D466" s="1" t="s">
        <v>105</v>
      </c>
      <c r="E466" s="1" t="s">
        <v>100</v>
      </c>
      <c r="F466" s="1" t="s">
        <v>101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9"/>
      <c r="BD466" s="10">
        <f t="shared" si="7"/>
        <v>0</v>
      </c>
    </row>
    <row r="467" spans="1:56">
      <c r="A467" s="1" t="s">
        <v>434</v>
      </c>
      <c r="B467" s="1" t="s">
        <v>435</v>
      </c>
      <c r="C467" s="43" t="s">
        <v>75</v>
      </c>
      <c r="D467" s="1" t="s">
        <v>106</v>
      </c>
      <c r="E467" s="1" t="s">
        <v>100</v>
      </c>
      <c r="F467" s="1" t="s">
        <v>101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9"/>
      <c r="BD467" s="10">
        <f t="shared" si="7"/>
        <v>0</v>
      </c>
    </row>
    <row r="468" spans="1:56">
      <c r="A468" s="1" t="s">
        <v>436</v>
      </c>
      <c r="B468" s="1" t="s">
        <v>437</v>
      </c>
      <c r="C468" s="43" t="s">
        <v>71</v>
      </c>
      <c r="D468" s="1" t="s">
        <v>104</v>
      </c>
      <c r="E468" s="1" t="s">
        <v>100</v>
      </c>
      <c r="F468" s="1" t="s">
        <v>101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9"/>
      <c r="BD468" s="10">
        <f t="shared" si="7"/>
        <v>0</v>
      </c>
    </row>
    <row r="469" spans="1:56">
      <c r="A469" s="1" t="s">
        <v>438</v>
      </c>
      <c r="B469" s="1" t="s">
        <v>439</v>
      </c>
      <c r="C469" s="43" t="s">
        <v>71</v>
      </c>
      <c r="D469" s="1" t="s">
        <v>104</v>
      </c>
      <c r="E469" s="1" t="s">
        <v>100</v>
      </c>
      <c r="F469" s="1" t="s">
        <v>101</v>
      </c>
      <c r="G469" s="7">
        <v>476867.92</v>
      </c>
      <c r="H469" s="7">
        <v>17109.63</v>
      </c>
      <c r="I469" s="7">
        <v>17109.63</v>
      </c>
      <c r="J469" s="7">
        <v>17109.63</v>
      </c>
      <c r="K469" s="7">
        <v>17109.63</v>
      </c>
      <c r="L469" s="7">
        <v>17109.63</v>
      </c>
      <c r="M469" s="7">
        <v>17109.63</v>
      </c>
      <c r="N469" s="7">
        <v>17109.63</v>
      </c>
      <c r="O469" s="7">
        <v>-24168.880000000001</v>
      </c>
      <c r="P469" s="7">
        <v>16910.02</v>
      </c>
      <c r="Q469" s="7">
        <v>17521.2</v>
      </c>
      <c r="R469" s="7">
        <v>18658.84</v>
      </c>
      <c r="S469" s="7">
        <v>18590.97</v>
      </c>
      <c r="T469" s="7">
        <v>18224.169999999998</v>
      </c>
      <c r="U469" s="7">
        <v>16115.24</v>
      </c>
      <c r="V469" s="7">
        <v>6782.4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9"/>
      <c r="BD469" s="10">
        <f t="shared" si="7"/>
        <v>685269.28999999992</v>
      </c>
    </row>
    <row r="470" spans="1:56">
      <c r="A470" s="1" t="s">
        <v>438</v>
      </c>
      <c r="B470" s="1" t="s">
        <v>439</v>
      </c>
      <c r="C470" s="43" t="s">
        <v>73</v>
      </c>
      <c r="D470" s="1" t="s">
        <v>105</v>
      </c>
      <c r="E470" s="1" t="s">
        <v>100</v>
      </c>
      <c r="F470" s="1" t="s">
        <v>101</v>
      </c>
      <c r="G470" s="7">
        <v>1008631.12</v>
      </c>
      <c r="H470" s="7">
        <v>13762.38</v>
      </c>
      <c r="I470" s="7">
        <v>13762.38</v>
      </c>
      <c r="J470" s="7">
        <v>13762.38</v>
      </c>
      <c r="K470" s="7">
        <v>13762.38</v>
      </c>
      <c r="L470" s="7">
        <v>13762.38</v>
      </c>
      <c r="M470" s="7">
        <v>13762.38</v>
      </c>
      <c r="N470" s="7">
        <v>13762.38</v>
      </c>
      <c r="O470" s="7">
        <v>-59739.7</v>
      </c>
      <c r="P470" s="7">
        <v>8182.27</v>
      </c>
      <c r="Q470" s="7">
        <v>8478</v>
      </c>
      <c r="R470" s="7">
        <v>9028.4699999999993</v>
      </c>
      <c r="S470" s="7">
        <v>8995.6299999999992</v>
      </c>
      <c r="T470" s="7">
        <v>8818.15</v>
      </c>
      <c r="U470" s="7">
        <v>7797.7</v>
      </c>
      <c r="V470" s="7">
        <v>3281.81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9"/>
      <c r="BD470" s="10">
        <f t="shared" si="7"/>
        <v>1099810.1099999994</v>
      </c>
    </row>
    <row r="471" spans="1:56">
      <c r="A471" s="1" t="s">
        <v>438</v>
      </c>
      <c r="B471" s="1" t="s">
        <v>439</v>
      </c>
      <c r="C471" s="43" t="s">
        <v>72</v>
      </c>
      <c r="D471" s="1" t="s">
        <v>107</v>
      </c>
      <c r="E471" s="1" t="s">
        <v>100</v>
      </c>
      <c r="F471" s="1" t="s">
        <v>101</v>
      </c>
      <c r="G471" s="7">
        <v>148907.16</v>
      </c>
      <c r="H471" s="7">
        <v>9025.56</v>
      </c>
      <c r="I471" s="7">
        <v>9025.56</v>
      </c>
      <c r="J471" s="7">
        <v>9025.56</v>
      </c>
      <c r="K471" s="7">
        <v>9025.56</v>
      </c>
      <c r="L471" s="7">
        <v>9025.56</v>
      </c>
      <c r="M471" s="7">
        <v>9025.56</v>
      </c>
      <c r="N471" s="7">
        <v>9025.56</v>
      </c>
      <c r="O471" s="7">
        <v>13055.35</v>
      </c>
      <c r="P471" s="7">
        <v>6000.33</v>
      </c>
      <c r="Q471" s="7">
        <v>6217.2</v>
      </c>
      <c r="R471" s="7">
        <v>6620.88</v>
      </c>
      <c r="S471" s="7">
        <v>6596.79</v>
      </c>
      <c r="T471" s="7">
        <v>6466.64</v>
      </c>
      <c r="U471" s="7">
        <v>5718.31</v>
      </c>
      <c r="V471" s="7">
        <v>2406.65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9"/>
      <c r="BD471" s="10">
        <f t="shared" si="7"/>
        <v>265168.23000000004</v>
      </c>
    </row>
    <row r="472" spans="1:56">
      <c r="A472" s="1" t="s">
        <v>438</v>
      </c>
      <c r="B472" s="1" t="s">
        <v>439</v>
      </c>
      <c r="C472" s="43" t="s">
        <v>74</v>
      </c>
      <c r="D472" s="1" t="s">
        <v>109</v>
      </c>
      <c r="E472" s="1" t="s">
        <v>100</v>
      </c>
      <c r="F472" s="1" t="s">
        <v>101</v>
      </c>
      <c r="G472" s="8">
        <v>0</v>
      </c>
      <c r="H472" s="7">
        <v>24565.32</v>
      </c>
      <c r="I472" s="7">
        <v>24565.32</v>
      </c>
      <c r="J472" s="7">
        <v>24565.32</v>
      </c>
      <c r="K472" s="7">
        <v>24565.32</v>
      </c>
      <c r="L472" s="7">
        <v>24565.32</v>
      </c>
      <c r="M472" s="7">
        <v>24565.32</v>
      </c>
      <c r="N472" s="7">
        <v>24565.32</v>
      </c>
      <c r="O472" s="7">
        <v>-151015.79999999999</v>
      </c>
      <c r="P472" s="7">
        <v>23455.84</v>
      </c>
      <c r="Q472" s="7">
        <v>24303.599999999999</v>
      </c>
      <c r="R472" s="7">
        <v>25881.62</v>
      </c>
      <c r="S472" s="7">
        <v>25787.47</v>
      </c>
      <c r="T472" s="7">
        <v>25278.69</v>
      </c>
      <c r="U472" s="7">
        <v>22353.4</v>
      </c>
      <c r="V472" s="7">
        <v>9407.84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9"/>
      <c r="BD472" s="10">
        <f t="shared" si="7"/>
        <v>177409.90000000002</v>
      </c>
    </row>
    <row r="473" spans="1:56">
      <c r="A473" s="1" t="s">
        <v>440</v>
      </c>
      <c r="B473" s="1" t="s">
        <v>426</v>
      </c>
      <c r="C473" s="43" t="s">
        <v>71</v>
      </c>
      <c r="D473" s="1" t="s">
        <v>104</v>
      </c>
      <c r="E473" s="1" t="s">
        <v>100</v>
      </c>
      <c r="F473" s="1" t="s">
        <v>101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9"/>
      <c r="BD473" s="10">
        <f t="shared" si="7"/>
        <v>0</v>
      </c>
    </row>
    <row r="474" spans="1:56">
      <c r="A474" s="1" t="s">
        <v>440</v>
      </c>
      <c r="B474" s="1" t="s">
        <v>426</v>
      </c>
      <c r="C474" s="43" t="s">
        <v>73</v>
      </c>
      <c r="D474" s="1" t="s">
        <v>105</v>
      </c>
      <c r="E474" s="1" t="s">
        <v>100</v>
      </c>
      <c r="F474" s="1" t="s">
        <v>101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9"/>
      <c r="BD474" s="10">
        <f t="shared" si="7"/>
        <v>0</v>
      </c>
    </row>
    <row r="475" spans="1:56">
      <c r="A475" s="1" t="s">
        <v>441</v>
      </c>
      <c r="B475" s="1" t="s">
        <v>442</v>
      </c>
      <c r="C475" s="43" t="s">
        <v>71</v>
      </c>
      <c r="D475" s="1" t="s">
        <v>104</v>
      </c>
      <c r="E475" s="1" t="s">
        <v>100</v>
      </c>
      <c r="F475" s="1" t="s">
        <v>101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9"/>
      <c r="BD475" s="10">
        <f t="shared" si="7"/>
        <v>0</v>
      </c>
    </row>
    <row r="476" spans="1:56">
      <c r="A476" s="1" t="s">
        <v>441</v>
      </c>
      <c r="B476" s="1" t="s">
        <v>442</v>
      </c>
      <c r="C476" s="43" t="s">
        <v>73</v>
      </c>
      <c r="D476" s="1" t="s">
        <v>105</v>
      </c>
      <c r="E476" s="1" t="s">
        <v>100</v>
      </c>
      <c r="F476" s="1" t="s">
        <v>101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9"/>
      <c r="BD476" s="10">
        <f t="shared" si="7"/>
        <v>0</v>
      </c>
    </row>
    <row r="477" spans="1:56">
      <c r="A477" s="1" t="s">
        <v>441</v>
      </c>
      <c r="B477" s="1" t="s">
        <v>442</v>
      </c>
      <c r="C477" s="43" t="s">
        <v>72</v>
      </c>
      <c r="D477" s="1" t="s">
        <v>107</v>
      </c>
      <c r="E477" s="1" t="s">
        <v>100</v>
      </c>
      <c r="F477" s="1" t="s">
        <v>101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9"/>
      <c r="BD477" s="10">
        <f t="shared" si="7"/>
        <v>0</v>
      </c>
    </row>
    <row r="478" spans="1:56">
      <c r="A478" s="1" t="s">
        <v>443</v>
      </c>
      <c r="B478" s="1" t="s">
        <v>444</v>
      </c>
      <c r="C478" s="43" t="s">
        <v>71</v>
      </c>
      <c r="D478" s="1" t="s">
        <v>104</v>
      </c>
      <c r="E478" s="1" t="s">
        <v>100</v>
      </c>
      <c r="F478" s="1" t="s">
        <v>101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9"/>
      <c r="BD478" s="10">
        <f t="shared" si="7"/>
        <v>0</v>
      </c>
    </row>
    <row r="479" spans="1:56">
      <c r="A479" s="1" t="s">
        <v>443</v>
      </c>
      <c r="B479" s="1" t="s">
        <v>444</v>
      </c>
      <c r="C479" s="43" t="s">
        <v>73</v>
      </c>
      <c r="D479" s="1" t="s">
        <v>105</v>
      </c>
      <c r="E479" s="1" t="s">
        <v>100</v>
      </c>
      <c r="F479" s="1" t="s">
        <v>101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9"/>
      <c r="BD479" s="10">
        <f t="shared" si="7"/>
        <v>0</v>
      </c>
    </row>
    <row r="480" spans="1:56">
      <c r="A480" s="1" t="s">
        <v>443</v>
      </c>
      <c r="B480" s="1" t="s">
        <v>444</v>
      </c>
      <c r="C480" s="43" t="s">
        <v>72</v>
      </c>
      <c r="D480" s="1" t="s">
        <v>107</v>
      </c>
      <c r="E480" s="1" t="s">
        <v>100</v>
      </c>
      <c r="F480" s="1" t="s">
        <v>101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9"/>
      <c r="BD480" s="10">
        <f t="shared" si="7"/>
        <v>0</v>
      </c>
    </row>
    <row r="481" spans="1:56">
      <c r="A481" s="1" t="s">
        <v>445</v>
      </c>
      <c r="B481" s="1" t="s">
        <v>400</v>
      </c>
      <c r="C481" s="43" t="s">
        <v>71</v>
      </c>
      <c r="D481" s="1" t="s">
        <v>104</v>
      </c>
      <c r="E481" s="1" t="s">
        <v>100</v>
      </c>
      <c r="F481" s="1" t="s">
        <v>101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9"/>
      <c r="BD481" s="10">
        <f t="shared" si="7"/>
        <v>0</v>
      </c>
    </row>
    <row r="482" spans="1:56">
      <c r="A482" s="1" t="s">
        <v>445</v>
      </c>
      <c r="B482" s="1" t="s">
        <v>400</v>
      </c>
      <c r="C482" s="43" t="s">
        <v>73</v>
      </c>
      <c r="D482" s="1" t="s">
        <v>105</v>
      </c>
      <c r="E482" s="1" t="s">
        <v>100</v>
      </c>
      <c r="F482" s="1" t="s">
        <v>101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9"/>
      <c r="BD482" s="10">
        <f t="shared" si="7"/>
        <v>0</v>
      </c>
    </row>
    <row r="483" spans="1:56">
      <c r="A483" s="1" t="s">
        <v>445</v>
      </c>
      <c r="B483" s="1" t="s">
        <v>400</v>
      </c>
      <c r="C483" s="43" t="s">
        <v>72</v>
      </c>
      <c r="D483" s="1" t="s">
        <v>107</v>
      </c>
      <c r="E483" s="1" t="s">
        <v>100</v>
      </c>
      <c r="F483" s="1" t="s">
        <v>101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9"/>
      <c r="BD483" s="10">
        <f t="shared" si="7"/>
        <v>0</v>
      </c>
    </row>
    <row r="484" spans="1:56">
      <c r="A484" s="1" t="s">
        <v>446</v>
      </c>
      <c r="B484" s="1" t="s">
        <v>410</v>
      </c>
      <c r="C484" s="43" t="s">
        <v>71</v>
      </c>
      <c r="D484" s="1" t="s">
        <v>104</v>
      </c>
      <c r="E484" s="1" t="s">
        <v>100</v>
      </c>
      <c r="F484" s="1" t="s">
        <v>101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9"/>
      <c r="BD484" s="10">
        <f t="shared" si="7"/>
        <v>0</v>
      </c>
    </row>
    <row r="485" spans="1:56">
      <c r="A485" s="1" t="s">
        <v>446</v>
      </c>
      <c r="B485" s="1" t="s">
        <v>410</v>
      </c>
      <c r="C485" s="43" t="s">
        <v>73</v>
      </c>
      <c r="D485" s="1" t="s">
        <v>105</v>
      </c>
      <c r="E485" s="1" t="s">
        <v>100</v>
      </c>
      <c r="F485" s="1" t="s">
        <v>101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9"/>
      <c r="BD485" s="10">
        <f t="shared" si="7"/>
        <v>0</v>
      </c>
    </row>
    <row r="486" spans="1:56">
      <c r="A486" s="1" t="s">
        <v>446</v>
      </c>
      <c r="B486" s="1" t="s">
        <v>410</v>
      </c>
      <c r="C486" s="43" t="s">
        <v>72</v>
      </c>
      <c r="D486" s="1" t="s">
        <v>107</v>
      </c>
      <c r="E486" s="1" t="s">
        <v>100</v>
      </c>
      <c r="F486" s="1" t="s">
        <v>101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9"/>
      <c r="BD486" s="10">
        <f t="shared" si="7"/>
        <v>0</v>
      </c>
    </row>
    <row r="487" spans="1:56">
      <c r="A487" s="1" t="s">
        <v>447</v>
      </c>
      <c r="B487" s="1" t="s">
        <v>406</v>
      </c>
      <c r="C487" s="43" t="s">
        <v>71</v>
      </c>
      <c r="D487" s="1" t="s">
        <v>104</v>
      </c>
      <c r="E487" s="1" t="s">
        <v>100</v>
      </c>
      <c r="F487" s="1" t="s">
        <v>101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9"/>
      <c r="BD487" s="10">
        <f t="shared" si="7"/>
        <v>0</v>
      </c>
    </row>
    <row r="488" spans="1:56">
      <c r="A488" s="1" t="s">
        <v>448</v>
      </c>
      <c r="B488" s="1" t="s">
        <v>449</v>
      </c>
      <c r="C488" s="43" t="s">
        <v>71</v>
      </c>
      <c r="D488" s="1" t="s">
        <v>104</v>
      </c>
      <c r="E488" s="1" t="s">
        <v>100</v>
      </c>
      <c r="F488" s="1" t="s">
        <v>101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9"/>
      <c r="BD488" s="10">
        <f t="shared" si="7"/>
        <v>0</v>
      </c>
    </row>
    <row r="489" spans="1:56">
      <c r="A489" s="1" t="s">
        <v>448</v>
      </c>
      <c r="B489" s="1" t="s">
        <v>449</v>
      </c>
      <c r="C489" s="43" t="s">
        <v>73</v>
      </c>
      <c r="D489" s="1" t="s">
        <v>105</v>
      </c>
      <c r="E489" s="1" t="s">
        <v>100</v>
      </c>
      <c r="F489" s="1" t="s">
        <v>101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9"/>
      <c r="BD489" s="10">
        <f t="shared" si="7"/>
        <v>0</v>
      </c>
    </row>
    <row r="490" spans="1:56">
      <c r="A490" s="1" t="s">
        <v>450</v>
      </c>
      <c r="B490" s="1" t="s">
        <v>451</v>
      </c>
      <c r="C490" s="43" t="s">
        <v>71</v>
      </c>
      <c r="D490" s="1" t="s">
        <v>104</v>
      </c>
      <c r="E490" s="1" t="s">
        <v>100</v>
      </c>
      <c r="F490" s="1" t="s">
        <v>101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9"/>
      <c r="BD490" s="10">
        <f t="shared" si="7"/>
        <v>0</v>
      </c>
    </row>
    <row r="491" spans="1:56">
      <c r="A491" s="1" t="s">
        <v>450</v>
      </c>
      <c r="B491" s="1" t="s">
        <v>451</v>
      </c>
      <c r="C491" s="43" t="s">
        <v>73</v>
      </c>
      <c r="D491" s="1" t="s">
        <v>105</v>
      </c>
      <c r="E491" s="1" t="s">
        <v>100</v>
      </c>
      <c r="F491" s="1" t="s">
        <v>101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9"/>
      <c r="BD491" s="10">
        <f t="shared" si="7"/>
        <v>0</v>
      </c>
    </row>
    <row r="492" spans="1:56">
      <c r="A492" s="1" t="s">
        <v>450</v>
      </c>
      <c r="B492" s="1" t="s">
        <v>451</v>
      </c>
      <c r="C492" s="43" t="s">
        <v>72</v>
      </c>
      <c r="D492" s="1" t="s">
        <v>107</v>
      </c>
      <c r="E492" s="1" t="s">
        <v>100</v>
      </c>
      <c r="F492" s="1" t="s">
        <v>101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9"/>
      <c r="BD492" s="10">
        <f t="shared" si="7"/>
        <v>0</v>
      </c>
    </row>
    <row r="493" spans="1:56">
      <c r="A493" s="1" t="s">
        <v>452</v>
      </c>
      <c r="B493" s="1" t="s">
        <v>453</v>
      </c>
      <c r="C493" s="43" t="s">
        <v>71</v>
      </c>
      <c r="D493" s="1" t="s">
        <v>104</v>
      </c>
      <c r="E493" s="1" t="s">
        <v>100</v>
      </c>
      <c r="F493" s="1" t="s">
        <v>101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9"/>
      <c r="BD493" s="10">
        <f t="shared" si="7"/>
        <v>0</v>
      </c>
    </row>
    <row r="494" spans="1:56">
      <c r="A494" s="1" t="s">
        <v>452</v>
      </c>
      <c r="B494" s="1" t="s">
        <v>453</v>
      </c>
      <c r="C494" s="43" t="s">
        <v>73</v>
      </c>
      <c r="D494" s="1" t="s">
        <v>105</v>
      </c>
      <c r="E494" s="1" t="s">
        <v>100</v>
      </c>
      <c r="F494" s="1" t="s">
        <v>101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9"/>
      <c r="BD494" s="10">
        <f t="shared" si="7"/>
        <v>0</v>
      </c>
    </row>
    <row r="495" spans="1:56">
      <c r="A495" s="1" t="s">
        <v>452</v>
      </c>
      <c r="B495" s="1" t="s">
        <v>453</v>
      </c>
      <c r="C495" s="43" t="s">
        <v>72</v>
      </c>
      <c r="D495" s="1" t="s">
        <v>107</v>
      </c>
      <c r="E495" s="1" t="s">
        <v>100</v>
      </c>
      <c r="F495" s="1" t="s">
        <v>101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9"/>
      <c r="BD495" s="10">
        <f t="shared" si="7"/>
        <v>0</v>
      </c>
    </row>
    <row r="496" spans="1:56">
      <c r="A496" s="1" t="s">
        <v>454</v>
      </c>
      <c r="B496" s="1" t="s">
        <v>455</v>
      </c>
      <c r="C496" s="43" t="s">
        <v>73</v>
      </c>
      <c r="D496" s="1" t="s">
        <v>105</v>
      </c>
      <c r="E496" s="1" t="s">
        <v>100</v>
      </c>
      <c r="F496" s="1" t="s">
        <v>101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9"/>
      <c r="BD496" s="10">
        <f t="shared" si="7"/>
        <v>0</v>
      </c>
    </row>
    <row r="497" spans="1:56">
      <c r="A497" s="1" t="s">
        <v>456</v>
      </c>
      <c r="B497" s="1" t="s">
        <v>457</v>
      </c>
      <c r="C497" s="43" t="s">
        <v>71</v>
      </c>
      <c r="D497" s="1" t="s">
        <v>104</v>
      </c>
      <c r="E497" s="1" t="s">
        <v>100</v>
      </c>
      <c r="F497" s="1" t="s">
        <v>101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9"/>
      <c r="BD497" s="10">
        <f t="shared" si="7"/>
        <v>0</v>
      </c>
    </row>
    <row r="498" spans="1:56">
      <c r="A498" s="1" t="s">
        <v>458</v>
      </c>
      <c r="B498" s="1" t="s">
        <v>459</v>
      </c>
      <c r="C498" s="43" t="s">
        <v>71</v>
      </c>
      <c r="D498" s="1" t="s">
        <v>104</v>
      </c>
      <c r="E498" s="1" t="s">
        <v>100</v>
      </c>
      <c r="F498" s="1" t="s">
        <v>101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9"/>
      <c r="BD498" s="10">
        <f t="shared" si="7"/>
        <v>0</v>
      </c>
    </row>
    <row r="499" spans="1:56">
      <c r="A499" s="1" t="s">
        <v>460</v>
      </c>
      <c r="B499" s="1" t="s">
        <v>461</v>
      </c>
      <c r="C499" s="43" t="s">
        <v>71</v>
      </c>
      <c r="D499" s="1" t="s">
        <v>104</v>
      </c>
      <c r="E499" s="1" t="s">
        <v>100</v>
      </c>
      <c r="F499" s="1" t="s">
        <v>101</v>
      </c>
      <c r="G499" s="7">
        <v>469085.76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7">
        <v>1552.96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9"/>
      <c r="BD499" s="10">
        <f t="shared" si="7"/>
        <v>470638.72000000003</v>
      </c>
    </row>
    <row r="500" spans="1:56">
      <c r="A500" s="1" t="s">
        <v>460</v>
      </c>
      <c r="B500" s="1" t="s">
        <v>461</v>
      </c>
      <c r="C500" s="43" t="s">
        <v>73</v>
      </c>
      <c r="D500" s="1" t="s">
        <v>105</v>
      </c>
      <c r="E500" s="1" t="s">
        <v>100</v>
      </c>
      <c r="F500" s="1" t="s">
        <v>101</v>
      </c>
      <c r="G500" s="7">
        <v>1747487.12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7">
        <v>67604.240000000005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9"/>
      <c r="BD500" s="10">
        <f t="shared" si="7"/>
        <v>1815091.36</v>
      </c>
    </row>
    <row r="501" spans="1:56">
      <c r="A501" s="1" t="s">
        <v>460</v>
      </c>
      <c r="B501" s="1" t="s">
        <v>461</v>
      </c>
      <c r="C501" s="43" t="s">
        <v>75</v>
      </c>
      <c r="D501" s="1" t="s">
        <v>106</v>
      </c>
      <c r="E501" s="1" t="s">
        <v>100</v>
      </c>
      <c r="F501" s="1" t="s">
        <v>101</v>
      </c>
      <c r="G501" s="7">
        <v>14900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9"/>
      <c r="BD501" s="10">
        <f t="shared" si="7"/>
        <v>14900</v>
      </c>
    </row>
    <row r="502" spans="1:56">
      <c r="A502" s="1" t="s">
        <v>460</v>
      </c>
      <c r="B502" s="1" t="s">
        <v>461</v>
      </c>
      <c r="C502" s="43" t="s">
        <v>72</v>
      </c>
      <c r="D502" s="1" t="s">
        <v>107</v>
      </c>
      <c r="E502" s="1" t="s">
        <v>100</v>
      </c>
      <c r="F502" s="1" t="s">
        <v>101</v>
      </c>
      <c r="G502" s="7">
        <v>98174.04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7">
        <v>-7677.08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9"/>
      <c r="BD502" s="10">
        <f t="shared" si="7"/>
        <v>90496.959999999992</v>
      </c>
    </row>
    <row r="503" spans="1:56">
      <c r="A503" s="1" t="s">
        <v>462</v>
      </c>
      <c r="B503" s="1" t="s">
        <v>463</v>
      </c>
      <c r="C503" s="43" t="s">
        <v>71</v>
      </c>
      <c r="D503" s="1" t="s">
        <v>104</v>
      </c>
      <c r="E503" s="1" t="s">
        <v>100</v>
      </c>
      <c r="F503" s="1" t="s">
        <v>101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9"/>
      <c r="BD503" s="10">
        <f t="shared" si="7"/>
        <v>0</v>
      </c>
    </row>
    <row r="504" spans="1:56">
      <c r="A504" s="1" t="s">
        <v>462</v>
      </c>
      <c r="B504" s="1" t="s">
        <v>463</v>
      </c>
      <c r="C504" s="43" t="s">
        <v>73</v>
      </c>
      <c r="D504" s="1" t="s">
        <v>105</v>
      </c>
      <c r="E504" s="1" t="s">
        <v>100</v>
      </c>
      <c r="F504" s="1" t="s">
        <v>101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9"/>
      <c r="BD504" s="10">
        <f t="shared" si="7"/>
        <v>0</v>
      </c>
    </row>
    <row r="505" spans="1:56">
      <c r="A505" s="1" t="s">
        <v>462</v>
      </c>
      <c r="B505" s="1" t="s">
        <v>463</v>
      </c>
      <c r="C505" s="43" t="s">
        <v>72</v>
      </c>
      <c r="D505" s="1" t="s">
        <v>107</v>
      </c>
      <c r="E505" s="1" t="s">
        <v>100</v>
      </c>
      <c r="F505" s="1" t="s">
        <v>101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9"/>
      <c r="BD505" s="10">
        <f t="shared" si="7"/>
        <v>0</v>
      </c>
    </row>
    <row r="506" spans="1:56">
      <c r="A506" s="1" t="s">
        <v>464</v>
      </c>
      <c r="B506" s="1" t="s">
        <v>465</v>
      </c>
      <c r="C506" s="43" t="s">
        <v>71</v>
      </c>
      <c r="D506" s="1" t="s">
        <v>104</v>
      </c>
      <c r="E506" s="1" t="s">
        <v>100</v>
      </c>
      <c r="F506" s="1" t="s">
        <v>101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9"/>
      <c r="BD506" s="10">
        <f t="shared" si="7"/>
        <v>0</v>
      </c>
    </row>
    <row r="507" spans="1:56">
      <c r="A507" s="1" t="s">
        <v>464</v>
      </c>
      <c r="B507" s="1" t="s">
        <v>465</v>
      </c>
      <c r="C507" s="43" t="s">
        <v>73</v>
      </c>
      <c r="D507" s="1" t="s">
        <v>105</v>
      </c>
      <c r="E507" s="1" t="s">
        <v>100</v>
      </c>
      <c r="F507" s="1" t="s">
        <v>101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9"/>
      <c r="BD507" s="10">
        <f t="shared" si="7"/>
        <v>0</v>
      </c>
    </row>
    <row r="508" spans="1:56">
      <c r="A508" s="1" t="s">
        <v>464</v>
      </c>
      <c r="B508" s="1" t="s">
        <v>465</v>
      </c>
      <c r="C508" s="43" t="s">
        <v>72</v>
      </c>
      <c r="D508" s="1" t="s">
        <v>107</v>
      </c>
      <c r="E508" s="1" t="s">
        <v>100</v>
      </c>
      <c r="F508" s="1" t="s">
        <v>101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9"/>
      <c r="BD508" s="10">
        <f t="shared" si="7"/>
        <v>0</v>
      </c>
    </row>
    <row r="509" spans="1:56">
      <c r="A509" s="1" t="s">
        <v>466</v>
      </c>
      <c r="B509" s="1" t="s">
        <v>467</v>
      </c>
      <c r="C509" s="43" t="s">
        <v>71</v>
      </c>
      <c r="D509" s="1" t="s">
        <v>104</v>
      </c>
      <c r="E509" s="1" t="s">
        <v>100</v>
      </c>
      <c r="F509" s="1" t="s">
        <v>101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9"/>
      <c r="BD509" s="10">
        <f t="shared" si="7"/>
        <v>0</v>
      </c>
    </row>
    <row r="510" spans="1:56">
      <c r="A510" s="1" t="s">
        <v>466</v>
      </c>
      <c r="B510" s="1" t="s">
        <v>467</v>
      </c>
      <c r="C510" s="43" t="s">
        <v>73</v>
      </c>
      <c r="D510" s="1" t="s">
        <v>105</v>
      </c>
      <c r="E510" s="1" t="s">
        <v>100</v>
      </c>
      <c r="F510" s="1" t="s">
        <v>101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9"/>
      <c r="BD510" s="10">
        <f t="shared" si="7"/>
        <v>0</v>
      </c>
    </row>
    <row r="511" spans="1:56">
      <c r="A511" s="1" t="s">
        <v>466</v>
      </c>
      <c r="B511" s="1" t="s">
        <v>467</v>
      </c>
      <c r="C511" s="43" t="s">
        <v>75</v>
      </c>
      <c r="D511" s="1" t="s">
        <v>106</v>
      </c>
      <c r="E511" s="1" t="s">
        <v>100</v>
      </c>
      <c r="F511" s="1" t="s">
        <v>101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9"/>
      <c r="BD511" s="10">
        <f t="shared" si="7"/>
        <v>0</v>
      </c>
    </row>
    <row r="512" spans="1:56">
      <c r="A512" s="1" t="s">
        <v>466</v>
      </c>
      <c r="B512" s="1" t="s">
        <v>467</v>
      </c>
      <c r="C512" s="43" t="s">
        <v>72</v>
      </c>
      <c r="D512" s="1" t="s">
        <v>107</v>
      </c>
      <c r="E512" s="1" t="s">
        <v>100</v>
      </c>
      <c r="F512" s="1" t="s">
        <v>101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9"/>
      <c r="BD512" s="10">
        <f t="shared" si="7"/>
        <v>0</v>
      </c>
    </row>
    <row r="513" spans="1:56">
      <c r="A513" s="1" t="s">
        <v>468</v>
      </c>
      <c r="B513" s="1" t="s">
        <v>432</v>
      </c>
      <c r="C513" s="43" t="s">
        <v>71</v>
      </c>
      <c r="D513" s="1" t="s">
        <v>104</v>
      </c>
      <c r="E513" s="1" t="s">
        <v>100</v>
      </c>
      <c r="F513" s="1" t="s">
        <v>101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9"/>
      <c r="BD513" s="10">
        <f t="shared" si="7"/>
        <v>0</v>
      </c>
    </row>
    <row r="514" spans="1:56">
      <c r="A514" s="1" t="s">
        <v>469</v>
      </c>
      <c r="B514" s="1" t="s">
        <v>470</v>
      </c>
      <c r="C514" s="43" t="s">
        <v>71</v>
      </c>
      <c r="D514" s="1" t="s">
        <v>104</v>
      </c>
      <c r="E514" s="1" t="s">
        <v>100</v>
      </c>
      <c r="F514" s="1" t="s">
        <v>101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9"/>
      <c r="BD514" s="10">
        <f t="shared" ref="BD514:BD577" si="8">SUM(G514:BB514)</f>
        <v>0</v>
      </c>
    </row>
    <row r="515" spans="1:56">
      <c r="A515" s="1" t="s">
        <v>469</v>
      </c>
      <c r="B515" s="1" t="s">
        <v>470</v>
      </c>
      <c r="C515" s="43" t="s">
        <v>73</v>
      </c>
      <c r="D515" s="1" t="s">
        <v>105</v>
      </c>
      <c r="E515" s="1" t="s">
        <v>100</v>
      </c>
      <c r="F515" s="1" t="s">
        <v>101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9"/>
      <c r="BD515" s="10">
        <f t="shared" si="8"/>
        <v>0</v>
      </c>
    </row>
    <row r="516" spans="1:56">
      <c r="A516" s="1" t="s">
        <v>469</v>
      </c>
      <c r="B516" s="1" t="s">
        <v>470</v>
      </c>
      <c r="C516" s="43" t="s">
        <v>72</v>
      </c>
      <c r="D516" s="1" t="s">
        <v>107</v>
      </c>
      <c r="E516" s="1" t="s">
        <v>100</v>
      </c>
      <c r="F516" s="1" t="s">
        <v>101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9"/>
      <c r="BD516" s="10">
        <f t="shared" si="8"/>
        <v>0</v>
      </c>
    </row>
    <row r="517" spans="1:56">
      <c r="A517" s="1" t="s">
        <v>471</v>
      </c>
      <c r="B517" s="1" t="s">
        <v>402</v>
      </c>
      <c r="C517" s="43" t="s">
        <v>71</v>
      </c>
      <c r="D517" s="1" t="s">
        <v>104</v>
      </c>
      <c r="E517" s="1" t="s">
        <v>100</v>
      </c>
      <c r="F517" s="1" t="s">
        <v>101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9"/>
      <c r="BD517" s="10">
        <f t="shared" si="8"/>
        <v>0</v>
      </c>
    </row>
    <row r="518" spans="1:56">
      <c r="A518" s="1" t="s">
        <v>471</v>
      </c>
      <c r="B518" s="1" t="s">
        <v>402</v>
      </c>
      <c r="C518" s="43" t="s">
        <v>73</v>
      </c>
      <c r="D518" s="1" t="s">
        <v>105</v>
      </c>
      <c r="E518" s="1" t="s">
        <v>100</v>
      </c>
      <c r="F518" s="1" t="s">
        <v>101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9"/>
      <c r="BD518" s="10">
        <f t="shared" si="8"/>
        <v>0</v>
      </c>
    </row>
    <row r="519" spans="1:56">
      <c r="A519" s="1" t="s">
        <v>471</v>
      </c>
      <c r="B519" s="1" t="s">
        <v>402</v>
      </c>
      <c r="C519" s="43" t="s">
        <v>72</v>
      </c>
      <c r="D519" s="1" t="s">
        <v>107</v>
      </c>
      <c r="E519" s="1" t="s">
        <v>100</v>
      </c>
      <c r="F519" s="1" t="s">
        <v>101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9"/>
      <c r="BD519" s="10">
        <f t="shared" si="8"/>
        <v>0</v>
      </c>
    </row>
    <row r="520" spans="1:56">
      <c r="A520" s="1" t="s">
        <v>472</v>
      </c>
      <c r="B520" s="1" t="s">
        <v>473</v>
      </c>
      <c r="C520" s="43" t="s">
        <v>73</v>
      </c>
      <c r="D520" s="1" t="s">
        <v>105</v>
      </c>
      <c r="E520" s="1" t="s">
        <v>100</v>
      </c>
      <c r="F520" s="1" t="s">
        <v>101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9"/>
      <c r="BD520" s="10">
        <f t="shared" si="8"/>
        <v>0</v>
      </c>
    </row>
    <row r="521" spans="1:56">
      <c r="A521" s="1" t="s">
        <v>474</v>
      </c>
      <c r="B521" s="1" t="s">
        <v>475</v>
      </c>
      <c r="C521" s="43" t="s">
        <v>71</v>
      </c>
      <c r="D521" s="1" t="s">
        <v>104</v>
      </c>
      <c r="E521" s="1" t="s">
        <v>100</v>
      </c>
      <c r="F521" s="1" t="s">
        <v>101</v>
      </c>
      <c r="G521" s="8">
        <v>0</v>
      </c>
      <c r="H521" s="7">
        <v>18176.39</v>
      </c>
      <c r="I521" s="7">
        <v>18176.39</v>
      </c>
      <c r="J521" s="7">
        <v>18176.39</v>
      </c>
      <c r="K521" s="7">
        <v>18176.39</v>
      </c>
      <c r="L521" s="7">
        <v>18176.39</v>
      </c>
      <c r="M521" s="7">
        <v>16878.07</v>
      </c>
      <c r="N521" s="8">
        <v>0</v>
      </c>
      <c r="O521" s="7">
        <v>-7881.44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9"/>
      <c r="BD521" s="10">
        <f t="shared" si="8"/>
        <v>99878.579999999987</v>
      </c>
    </row>
    <row r="522" spans="1:56">
      <c r="A522" s="1" t="s">
        <v>474</v>
      </c>
      <c r="B522" s="1" t="s">
        <v>475</v>
      </c>
      <c r="C522" s="43" t="s">
        <v>73</v>
      </c>
      <c r="D522" s="1" t="s">
        <v>105</v>
      </c>
      <c r="E522" s="1" t="s">
        <v>100</v>
      </c>
      <c r="F522" s="1" t="s">
        <v>101</v>
      </c>
      <c r="G522" s="7">
        <v>14423.48</v>
      </c>
      <c r="H522" s="7">
        <v>39758.620000000003</v>
      </c>
      <c r="I522" s="7">
        <v>39758.620000000003</v>
      </c>
      <c r="J522" s="7">
        <v>39758.620000000003</v>
      </c>
      <c r="K522" s="7">
        <v>39758.620000000003</v>
      </c>
      <c r="L522" s="7">
        <v>39758.620000000003</v>
      </c>
      <c r="M522" s="7">
        <v>36918.720000000001</v>
      </c>
      <c r="N522" s="8">
        <v>0</v>
      </c>
      <c r="O522" s="7">
        <v>-23424.25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9"/>
      <c r="BD522" s="10">
        <f t="shared" si="8"/>
        <v>226711.05</v>
      </c>
    </row>
    <row r="523" spans="1:56">
      <c r="A523" s="1" t="s">
        <v>474</v>
      </c>
      <c r="B523" s="1" t="s">
        <v>475</v>
      </c>
      <c r="C523" s="43" t="s">
        <v>72</v>
      </c>
      <c r="D523" s="1" t="s">
        <v>107</v>
      </c>
      <c r="E523" s="1" t="s">
        <v>100</v>
      </c>
      <c r="F523" s="1" t="s">
        <v>101</v>
      </c>
      <c r="G523" s="7">
        <v>1751.9</v>
      </c>
      <c r="H523" s="7">
        <v>7270.7</v>
      </c>
      <c r="I523" s="7">
        <v>7270.7</v>
      </c>
      <c r="J523" s="7">
        <v>7270.7</v>
      </c>
      <c r="K523" s="7">
        <v>7270.7</v>
      </c>
      <c r="L523" s="7">
        <v>7270.7</v>
      </c>
      <c r="M523" s="7">
        <v>6751.37</v>
      </c>
      <c r="N523" s="8">
        <v>0</v>
      </c>
      <c r="O523" s="7">
        <v>-44509.3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9"/>
      <c r="BD523" s="10">
        <f t="shared" si="8"/>
        <v>347.47000000000116</v>
      </c>
    </row>
    <row r="524" spans="1:56">
      <c r="A524" s="1" t="s">
        <v>474</v>
      </c>
      <c r="B524" s="1" t="s">
        <v>475</v>
      </c>
      <c r="C524" s="43" t="s">
        <v>74</v>
      </c>
      <c r="D524" s="1" t="s">
        <v>109</v>
      </c>
      <c r="E524" s="1" t="s">
        <v>100</v>
      </c>
      <c r="F524" s="1" t="s">
        <v>101</v>
      </c>
      <c r="G524" s="8">
        <v>0</v>
      </c>
      <c r="H524" s="7">
        <v>3526.22</v>
      </c>
      <c r="I524" s="7">
        <v>3526.22</v>
      </c>
      <c r="J524" s="7">
        <v>3526.22</v>
      </c>
      <c r="K524" s="7">
        <v>3526.22</v>
      </c>
      <c r="L524" s="7">
        <v>3526.22</v>
      </c>
      <c r="M524" s="7">
        <v>3274.35</v>
      </c>
      <c r="N524" s="8">
        <v>0</v>
      </c>
      <c r="O524" s="7">
        <v>9770.5499999999993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9"/>
      <c r="BD524" s="10">
        <f t="shared" si="8"/>
        <v>30675.999999999996</v>
      </c>
    </row>
    <row r="525" spans="1:56">
      <c r="A525" s="1" t="s">
        <v>476</v>
      </c>
      <c r="B525" s="1" t="s">
        <v>396</v>
      </c>
      <c r="C525" s="43" t="s">
        <v>71</v>
      </c>
      <c r="D525" s="1" t="s">
        <v>104</v>
      </c>
      <c r="E525" s="1" t="s">
        <v>100</v>
      </c>
      <c r="F525" s="1" t="s">
        <v>101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9"/>
      <c r="BD525" s="10">
        <f t="shared" si="8"/>
        <v>0</v>
      </c>
    </row>
    <row r="526" spans="1:56">
      <c r="A526" s="1" t="s">
        <v>476</v>
      </c>
      <c r="B526" s="1" t="s">
        <v>396</v>
      </c>
      <c r="C526" s="43" t="s">
        <v>73</v>
      </c>
      <c r="D526" s="1" t="s">
        <v>105</v>
      </c>
      <c r="E526" s="1" t="s">
        <v>100</v>
      </c>
      <c r="F526" s="1" t="s">
        <v>101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9"/>
      <c r="BD526" s="10">
        <f t="shared" si="8"/>
        <v>0</v>
      </c>
    </row>
    <row r="527" spans="1:56">
      <c r="A527" s="1" t="s">
        <v>476</v>
      </c>
      <c r="B527" s="1" t="s">
        <v>396</v>
      </c>
      <c r="C527" s="43" t="s">
        <v>72</v>
      </c>
      <c r="D527" s="1" t="s">
        <v>107</v>
      </c>
      <c r="E527" s="1" t="s">
        <v>100</v>
      </c>
      <c r="F527" s="1" t="s">
        <v>101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9"/>
      <c r="BD527" s="10">
        <f t="shared" si="8"/>
        <v>0</v>
      </c>
    </row>
    <row r="528" spans="1:56">
      <c r="A528" s="1" t="s">
        <v>477</v>
      </c>
      <c r="B528" s="1" t="s">
        <v>372</v>
      </c>
      <c r="C528" s="43" t="s">
        <v>71</v>
      </c>
      <c r="D528" s="1" t="s">
        <v>104</v>
      </c>
      <c r="E528" s="1" t="s">
        <v>100</v>
      </c>
      <c r="F528" s="1" t="s">
        <v>101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9"/>
      <c r="BD528" s="10">
        <f t="shared" si="8"/>
        <v>0</v>
      </c>
    </row>
    <row r="529" spans="1:56">
      <c r="A529" s="1" t="s">
        <v>477</v>
      </c>
      <c r="B529" s="1" t="s">
        <v>372</v>
      </c>
      <c r="C529" s="43" t="s">
        <v>73</v>
      </c>
      <c r="D529" s="1" t="s">
        <v>105</v>
      </c>
      <c r="E529" s="1" t="s">
        <v>100</v>
      </c>
      <c r="F529" s="1" t="s">
        <v>101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9"/>
      <c r="BD529" s="10">
        <f t="shared" si="8"/>
        <v>0</v>
      </c>
    </row>
    <row r="530" spans="1:56">
      <c r="A530" s="1" t="s">
        <v>477</v>
      </c>
      <c r="B530" s="1" t="s">
        <v>372</v>
      </c>
      <c r="C530" s="43" t="s">
        <v>72</v>
      </c>
      <c r="D530" s="1" t="s">
        <v>107</v>
      </c>
      <c r="E530" s="1" t="s">
        <v>100</v>
      </c>
      <c r="F530" s="1" t="s">
        <v>101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9"/>
      <c r="BD530" s="10">
        <f t="shared" si="8"/>
        <v>0</v>
      </c>
    </row>
    <row r="531" spans="1:56">
      <c r="A531" s="1" t="s">
        <v>478</v>
      </c>
      <c r="B531" s="1" t="s">
        <v>400</v>
      </c>
      <c r="C531" s="43" t="s">
        <v>71</v>
      </c>
      <c r="D531" s="1" t="s">
        <v>104</v>
      </c>
      <c r="E531" s="1" t="s">
        <v>100</v>
      </c>
      <c r="F531" s="1" t="s">
        <v>101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9"/>
      <c r="BD531" s="10">
        <f t="shared" si="8"/>
        <v>0</v>
      </c>
    </row>
    <row r="532" spans="1:56">
      <c r="A532" s="1" t="s">
        <v>478</v>
      </c>
      <c r="B532" s="1" t="s">
        <v>400</v>
      </c>
      <c r="C532" s="43" t="s">
        <v>73</v>
      </c>
      <c r="D532" s="1" t="s">
        <v>105</v>
      </c>
      <c r="E532" s="1" t="s">
        <v>100</v>
      </c>
      <c r="F532" s="1" t="s">
        <v>101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9"/>
      <c r="BD532" s="10">
        <f t="shared" si="8"/>
        <v>0</v>
      </c>
    </row>
    <row r="533" spans="1:56">
      <c r="A533" s="1" t="s">
        <v>478</v>
      </c>
      <c r="B533" s="1" t="s">
        <v>400</v>
      </c>
      <c r="C533" s="43" t="s">
        <v>72</v>
      </c>
      <c r="D533" s="1" t="s">
        <v>107</v>
      </c>
      <c r="E533" s="1" t="s">
        <v>100</v>
      </c>
      <c r="F533" s="1" t="s">
        <v>101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9"/>
      <c r="BD533" s="10">
        <f t="shared" si="8"/>
        <v>0</v>
      </c>
    </row>
    <row r="534" spans="1:56">
      <c r="A534" s="1" t="s">
        <v>479</v>
      </c>
      <c r="B534" s="1" t="s">
        <v>480</v>
      </c>
      <c r="C534" s="43" t="s">
        <v>71</v>
      </c>
      <c r="D534" s="1" t="s">
        <v>104</v>
      </c>
      <c r="E534" s="1" t="s">
        <v>100</v>
      </c>
      <c r="F534" s="1" t="s">
        <v>101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9"/>
      <c r="BD534" s="10">
        <f t="shared" si="8"/>
        <v>0</v>
      </c>
    </row>
    <row r="535" spans="1:56">
      <c r="A535" s="1" t="s">
        <v>479</v>
      </c>
      <c r="B535" s="1" t="s">
        <v>480</v>
      </c>
      <c r="C535" s="43" t="s">
        <v>73</v>
      </c>
      <c r="D535" s="1" t="s">
        <v>105</v>
      </c>
      <c r="E535" s="1" t="s">
        <v>100</v>
      </c>
      <c r="F535" s="1" t="s">
        <v>101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9"/>
      <c r="BD535" s="10">
        <f t="shared" si="8"/>
        <v>0</v>
      </c>
    </row>
    <row r="536" spans="1:56">
      <c r="A536" s="1" t="s">
        <v>479</v>
      </c>
      <c r="B536" s="1" t="s">
        <v>480</v>
      </c>
      <c r="C536" s="43" t="s">
        <v>72</v>
      </c>
      <c r="D536" s="1" t="s">
        <v>107</v>
      </c>
      <c r="E536" s="1" t="s">
        <v>100</v>
      </c>
      <c r="F536" s="1" t="s">
        <v>101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9"/>
      <c r="BD536" s="10">
        <f t="shared" si="8"/>
        <v>0</v>
      </c>
    </row>
    <row r="537" spans="1:56">
      <c r="A537" s="1" t="s">
        <v>481</v>
      </c>
      <c r="B537" s="1" t="s">
        <v>412</v>
      </c>
      <c r="C537" s="43" t="s">
        <v>71</v>
      </c>
      <c r="D537" s="1" t="s">
        <v>104</v>
      </c>
      <c r="E537" s="1" t="s">
        <v>100</v>
      </c>
      <c r="F537" s="1" t="s">
        <v>101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9"/>
      <c r="BD537" s="10">
        <f t="shared" si="8"/>
        <v>0</v>
      </c>
    </row>
    <row r="538" spans="1:56">
      <c r="A538" s="1" t="s">
        <v>481</v>
      </c>
      <c r="B538" s="1" t="s">
        <v>412</v>
      </c>
      <c r="C538" s="43" t="s">
        <v>72</v>
      </c>
      <c r="D538" s="1" t="s">
        <v>107</v>
      </c>
      <c r="E538" s="1" t="s">
        <v>100</v>
      </c>
      <c r="F538" s="1" t="s">
        <v>101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9"/>
      <c r="BD538" s="10">
        <f t="shared" si="8"/>
        <v>0</v>
      </c>
    </row>
    <row r="539" spans="1:56">
      <c r="A539" s="1" t="s">
        <v>481</v>
      </c>
      <c r="B539" s="1" t="s">
        <v>412</v>
      </c>
      <c r="C539" s="43" t="s">
        <v>74</v>
      </c>
      <c r="D539" s="1" t="s">
        <v>109</v>
      </c>
      <c r="E539" s="1" t="s">
        <v>100</v>
      </c>
      <c r="F539" s="1" t="s">
        <v>101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9"/>
      <c r="BD539" s="10">
        <f t="shared" si="8"/>
        <v>0</v>
      </c>
    </row>
    <row r="540" spans="1:56">
      <c r="A540" s="1" t="s">
        <v>482</v>
      </c>
      <c r="B540" s="1" t="s">
        <v>416</v>
      </c>
      <c r="C540" s="43" t="s">
        <v>71</v>
      </c>
      <c r="D540" s="1" t="s">
        <v>104</v>
      </c>
      <c r="E540" s="1" t="s">
        <v>100</v>
      </c>
      <c r="F540" s="1" t="s">
        <v>101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9"/>
      <c r="BD540" s="10">
        <f t="shared" si="8"/>
        <v>0</v>
      </c>
    </row>
    <row r="541" spans="1:56">
      <c r="A541" s="1" t="s">
        <v>482</v>
      </c>
      <c r="B541" s="1" t="s">
        <v>416</v>
      </c>
      <c r="C541" s="43" t="s">
        <v>73</v>
      </c>
      <c r="D541" s="1" t="s">
        <v>105</v>
      </c>
      <c r="E541" s="1" t="s">
        <v>100</v>
      </c>
      <c r="F541" s="1" t="s">
        <v>101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9"/>
      <c r="BD541" s="10">
        <f t="shared" si="8"/>
        <v>0</v>
      </c>
    </row>
    <row r="542" spans="1:56">
      <c r="A542" s="1" t="s">
        <v>482</v>
      </c>
      <c r="B542" s="1" t="s">
        <v>416</v>
      </c>
      <c r="C542" s="43" t="s">
        <v>72</v>
      </c>
      <c r="D542" s="1" t="s">
        <v>107</v>
      </c>
      <c r="E542" s="1" t="s">
        <v>100</v>
      </c>
      <c r="F542" s="1" t="s">
        <v>101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9"/>
      <c r="BD542" s="10">
        <f t="shared" si="8"/>
        <v>0</v>
      </c>
    </row>
    <row r="543" spans="1:56">
      <c r="A543" s="1" t="s">
        <v>483</v>
      </c>
      <c r="B543" s="1" t="s">
        <v>484</v>
      </c>
      <c r="C543" s="43" t="s">
        <v>73</v>
      </c>
      <c r="D543" s="1" t="s">
        <v>105</v>
      </c>
      <c r="E543" s="1" t="s">
        <v>100</v>
      </c>
      <c r="F543" s="1" t="s">
        <v>101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9"/>
      <c r="BD543" s="10">
        <f t="shared" si="8"/>
        <v>0</v>
      </c>
    </row>
    <row r="544" spans="1:56">
      <c r="A544" s="1" t="s">
        <v>485</v>
      </c>
      <c r="B544" s="1" t="s">
        <v>486</v>
      </c>
      <c r="C544" s="43" t="s">
        <v>71</v>
      </c>
      <c r="D544" s="1" t="s">
        <v>104</v>
      </c>
      <c r="E544" s="1" t="s">
        <v>100</v>
      </c>
      <c r="F544" s="1" t="s">
        <v>101</v>
      </c>
      <c r="G544" s="7">
        <v>139316.26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7">
        <v>-507.42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9"/>
      <c r="BD544" s="10">
        <f t="shared" si="8"/>
        <v>138808.84</v>
      </c>
    </row>
    <row r="545" spans="1:56">
      <c r="A545" s="1" t="s">
        <v>485</v>
      </c>
      <c r="B545" s="1" t="s">
        <v>486</v>
      </c>
      <c r="C545" s="43" t="s">
        <v>73</v>
      </c>
      <c r="D545" s="1" t="s">
        <v>105</v>
      </c>
      <c r="E545" s="1" t="s">
        <v>100</v>
      </c>
      <c r="F545" s="1" t="s">
        <v>101</v>
      </c>
      <c r="G545" s="7">
        <v>119313.11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7">
        <v>180.88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9"/>
      <c r="BD545" s="10">
        <f t="shared" si="8"/>
        <v>119493.99</v>
      </c>
    </row>
    <row r="546" spans="1:56">
      <c r="A546" s="1" t="s">
        <v>485</v>
      </c>
      <c r="B546" s="1" t="s">
        <v>486</v>
      </c>
      <c r="C546" s="43" t="s">
        <v>72</v>
      </c>
      <c r="D546" s="1" t="s">
        <v>107</v>
      </c>
      <c r="E546" s="1" t="s">
        <v>100</v>
      </c>
      <c r="F546" s="1" t="s">
        <v>101</v>
      </c>
      <c r="G546" s="7">
        <v>33941.79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7">
        <v>-2442.94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9"/>
      <c r="BD546" s="10">
        <f t="shared" si="8"/>
        <v>31498.850000000002</v>
      </c>
    </row>
    <row r="547" spans="1:56">
      <c r="A547" s="1" t="s">
        <v>487</v>
      </c>
      <c r="B547" s="1" t="s">
        <v>488</v>
      </c>
      <c r="C547" s="43" t="s">
        <v>71</v>
      </c>
      <c r="D547" s="1" t="s">
        <v>104</v>
      </c>
      <c r="E547" s="1" t="s">
        <v>100</v>
      </c>
      <c r="F547" s="1" t="s">
        <v>101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9"/>
      <c r="BD547" s="10">
        <f t="shared" si="8"/>
        <v>0</v>
      </c>
    </row>
    <row r="548" spans="1:56">
      <c r="A548" s="1" t="s">
        <v>487</v>
      </c>
      <c r="B548" s="1" t="s">
        <v>488</v>
      </c>
      <c r="C548" s="43" t="s">
        <v>73</v>
      </c>
      <c r="D548" s="1" t="s">
        <v>105</v>
      </c>
      <c r="E548" s="1" t="s">
        <v>100</v>
      </c>
      <c r="F548" s="1" t="s">
        <v>101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9"/>
      <c r="BD548" s="10">
        <f t="shared" si="8"/>
        <v>0</v>
      </c>
    </row>
    <row r="549" spans="1:56">
      <c r="A549" s="1" t="s">
        <v>487</v>
      </c>
      <c r="B549" s="1" t="s">
        <v>488</v>
      </c>
      <c r="C549" s="43" t="s">
        <v>72</v>
      </c>
      <c r="D549" s="1" t="s">
        <v>107</v>
      </c>
      <c r="E549" s="1" t="s">
        <v>100</v>
      </c>
      <c r="F549" s="1" t="s">
        <v>101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9"/>
      <c r="BD549" s="10">
        <f t="shared" si="8"/>
        <v>0</v>
      </c>
    </row>
    <row r="550" spans="1:56">
      <c r="A550" s="1" t="s">
        <v>489</v>
      </c>
      <c r="B550" s="1" t="s">
        <v>490</v>
      </c>
      <c r="C550" s="43" t="s">
        <v>71</v>
      </c>
      <c r="D550" s="1" t="s">
        <v>104</v>
      </c>
      <c r="E550" s="1" t="s">
        <v>100</v>
      </c>
      <c r="F550" s="1" t="s">
        <v>101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9"/>
      <c r="BD550" s="10">
        <f t="shared" si="8"/>
        <v>0</v>
      </c>
    </row>
    <row r="551" spans="1:56">
      <c r="A551" s="1" t="s">
        <v>489</v>
      </c>
      <c r="B551" s="1" t="s">
        <v>490</v>
      </c>
      <c r="C551" s="43" t="s">
        <v>73</v>
      </c>
      <c r="D551" s="1" t="s">
        <v>105</v>
      </c>
      <c r="E551" s="1" t="s">
        <v>100</v>
      </c>
      <c r="F551" s="1" t="s">
        <v>101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9"/>
      <c r="BD551" s="10">
        <f t="shared" si="8"/>
        <v>0</v>
      </c>
    </row>
    <row r="552" spans="1:56">
      <c r="A552" s="1" t="s">
        <v>489</v>
      </c>
      <c r="B552" s="1" t="s">
        <v>490</v>
      </c>
      <c r="C552" s="43" t="s">
        <v>72</v>
      </c>
      <c r="D552" s="1" t="s">
        <v>107</v>
      </c>
      <c r="E552" s="1" t="s">
        <v>100</v>
      </c>
      <c r="F552" s="1" t="s">
        <v>101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9"/>
      <c r="BD552" s="10">
        <f t="shared" si="8"/>
        <v>0</v>
      </c>
    </row>
    <row r="553" spans="1:56">
      <c r="A553" s="1" t="s">
        <v>491</v>
      </c>
      <c r="B553" s="1" t="s">
        <v>492</v>
      </c>
      <c r="C553" s="43" t="s">
        <v>71</v>
      </c>
      <c r="D553" s="1" t="s">
        <v>104</v>
      </c>
      <c r="E553" s="1" t="s">
        <v>100</v>
      </c>
      <c r="F553" s="1" t="s">
        <v>101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9"/>
      <c r="BD553" s="10">
        <f t="shared" si="8"/>
        <v>0</v>
      </c>
    </row>
    <row r="554" spans="1:56">
      <c r="A554" s="1" t="s">
        <v>491</v>
      </c>
      <c r="B554" s="1" t="s">
        <v>492</v>
      </c>
      <c r="C554" s="43" t="s">
        <v>73</v>
      </c>
      <c r="D554" s="1" t="s">
        <v>105</v>
      </c>
      <c r="E554" s="1" t="s">
        <v>100</v>
      </c>
      <c r="F554" s="1" t="s">
        <v>101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9"/>
      <c r="BD554" s="10">
        <f t="shared" si="8"/>
        <v>0</v>
      </c>
    </row>
    <row r="555" spans="1:56">
      <c r="A555" s="1" t="s">
        <v>491</v>
      </c>
      <c r="B555" s="1" t="s">
        <v>492</v>
      </c>
      <c r="C555" s="43" t="s">
        <v>72</v>
      </c>
      <c r="D555" s="1" t="s">
        <v>107</v>
      </c>
      <c r="E555" s="1" t="s">
        <v>100</v>
      </c>
      <c r="F555" s="1" t="s">
        <v>101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9"/>
      <c r="BD555" s="10">
        <f t="shared" si="8"/>
        <v>0</v>
      </c>
    </row>
    <row r="556" spans="1:56">
      <c r="A556" s="1" t="s">
        <v>493</v>
      </c>
      <c r="B556" s="1" t="s">
        <v>494</v>
      </c>
      <c r="C556" s="43" t="s">
        <v>71</v>
      </c>
      <c r="D556" s="1" t="s">
        <v>104</v>
      </c>
      <c r="E556" s="1" t="s">
        <v>100</v>
      </c>
      <c r="F556" s="1" t="s">
        <v>101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9"/>
      <c r="BD556" s="10">
        <f t="shared" si="8"/>
        <v>0</v>
      </c>
    </row>
    <row r="557" spans="1:56">
      <c r="A557" s="1" t="s">
        <v>493</v>
      </c>
      <c r="B557" s="1" t="s">
        <v>494</v>
      </c>
      <c r="C557" s="43" t="s">
        <v>73</v>
      </c>
      <c r="D557" s="1" t="s">
        <v>105</v>
      </c>
      <c r="E557" s="1" t="s">
        <v>100</v>
      </c>
      <c r="F557" s="1" t="s">
        <v>101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9"/>
      <c r="BD557" s="10">
        <f t="shared" si="8"/>
        <v>0</v>
      </c>
    </row>
    <row r="558" spans="1:56">
      <c r="A558" s="1" t="s">
        <v>493</v>
      </c>
      <c r="B558" s="1" t="s">
        <v>494</v>
      </c>
      <c r="C558" s="43" t="s">
        <v>72</v>
      </c>
      <c r="D558" s="1" t="s">
        <v>107</v>
      </c>
      <c r="E558" s="1" t="s">
        <v>100</v>
      </c>
      <c r="F558" s="1" t="s">
        <v>101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9"/>
      <c r="BD558" s="10">
        <f t="shared" si="8"/>
        <v>0</v>
      </c>
    </row>
    <row r="559" spans="1:56">
      <c r="A559" s="1" t="s">
        <v>495</v>
      </c>
      <c r="B559" s="1" t="s">
        <v>496</v>
      </c>
      <c r="C559" s="43" t="s">
        <v>71</v>
      </c>
      <c r="D559" s="1" t="s">
        <v>104</v>
      </c>
      <c r="E559" s="1" t="s">
        <v>100</v>
      </c>
      <c r="F559" s="1" t="s">
        <v>101</v>
      </c>
      <c r="G559" s="7">
        <v>104759.9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7">
        <v>-32104.05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9"/>
      <c r="BD559" s="10">
        <f t="shared" si="8"/>
        <v>72655.849999999991</v>
      </c>
    </row>
    <row r="560" spans="1:56">
      <c r="A560" s="1" t="s">
        <v>495</v>
      </c>
      <c r="B560" s="1" t="s">
        <v>496</v>
      </c>
      <c r="C560" s="43" t="s">
        <v>73</v>
      </c>
      <c r="D560" s="1" t="s">
        <v>105</v>
      </c>
      <c r="E560" s="1" t="s">
        <v>100</v>
      </c>
      <c r="F560" s="1" t="s">
        <v>101</v>
      </c>
      <c r="G560" s="7">
        <v>83464.33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7">
        <v>-654.75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9"/>
      <c r="BD560" s="10">
        <f t="shared" si="8"/>
        <v>82809.58</v>
      </c>
    </row>
    <row r="561" spans="1:56">
      <c r="A561" s="1" t="s">
        <v>495</v>
      </c>
      <c r="B561" s="1" t="s">
        <v>496</v>
      </c>
      <c r="C561" s="43" t="s">
        <v>72</v>
      </c>
      <c r="D561" s="1" t="s">
        <v>107</v>
      </c>
      <c r="E561" s="1" t="s">
        <v>100</v>
      </c>
      <c r="F561" s="1" t="s">
        <v>101</v>
      </c>
      <c r="G561" s="7">
        <v>7160.11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7">
        <v>-381.92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9"/>
      <c r="BD561" s="10">
        <f t="shared" si="8"/>
        <v>6778.19</v>
      </c>
    </row>
    <row r="562" spans="1:56">
      <c r="A562" s="1" t="s">
        <v>497</v>
      </c>
      <c r="B562" s="1" t="s">
        <v>498</v>
      </c>
      <c r="C562" s="43" t="s">
        <v>71</v>
      </c>
      <c r="D562" s="1" t="s">
        <v>104</v>
      </c>
      <c r="E562" s="1" t="s">
        <v>100</v>
      </c>
      <c r="F562" s="1" t="s">
        <v>101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9"/>
      <c r="BD562" s="10">
        <f t="shared" si="8"/>
        <v>0</v>
      </c>
    </row>
    <row r="563" spans="1:56">
      <c r="A563" s="1" t="s">
        <v>497</v>
      </c>
      <c r="B563" s="1" t="s">
        <v>498</v>
      </c>
      <c r="C563" s="43" t="s">
        <v>73</v>
      </c>
      <c r="D563" s="1" t="s">
        <v>105</v>
      </c>
      <c r="E563" s="1" t="s">
        <v>100</v>
      </c>
      <c r="F563" s="1" t="s">
        <v>101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9"/>
      <c r="BD563" s="10">
        <f t="shared" si="8"/>
        <v>0</v>
      </c>
    </row>
    <row r="564" spans="1:56">
      <c r="A564" s="1" t="s">
        <v>497</v>
      </c>
      <c r="B564" s="1" t="s">
        <v>498</v>
      </c>
      <c r="C564" s="43" t="s">
        <v>72</v>
      </c>
      <c r="D564" s="1" t="s">
        <v>107</v>
      </c>
      <c r="E564" s="1" t="s">
        <v>100</v>
      </c>
      <c r="F564" s="1" t="s">
        <v>101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9"/>
      <c r="BD564" s="10">
        <f t="shared" si="8"/>
        <v>0</v>
      </c>
    </row>
    <row r="565" spans="1:56">
      <c r="A565" s="1" t="s">
        <v>499</v>
      </c>
      <c r="B565" s="1" t="s">
        <v>490</v>
      </c>
      <c r="C565" s="43" t="s">
        <v>71</v>
      </c>
      <c r="D565" s="1" t="s">
        <v>104</v>
      </c>
      <c r="E565" s="1" t="s">
        <v>100</v>
      </c>
      <c r="F565" s="1" t="s">
        <v>101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9"/>
      <c r="BD565" s="10">
        <f t="shared" si="8"/>
        <v>0</v>
      </c>
    </row>
    <row r="566" spans="1:56">
      <c r="A566" s="1" t="s">
        <v>499</v>
      </c>
      <c r="B566" s="1" t="s">
        <v>490</v>
      </c>
      <c r="C566" s="43" t="s">
        <v>73</v>
      </c>
      <c r="D566" s="1" t="s">
        <v>105</v>
      </c>
      <c r="E566" s="1" t="s">
        <v>100</v>
      </c>
      <c r="F566" s="1" t="s">
        <v>101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9"/>
      <c r="BD566" s="10">
        <f t="shared" si="8"/>
        <v>0</v>
      </c>
    </row>
    <row r="567" spans="1:56">
      <c r="A567" s="1" t="s">
        <v>499</v>
      </c>
      <c r="B567" s="1" t="s">
        <v>490</v>
      </c>
      <c r="C567" s="43" t="s">
        <v>72</v>
      </c>
      <c r="D567" s="1" t="s">
        <v>107</v>
      </c>
      <c r="E567" s="1" t="s">
        <v>100</v>
      </c>
      <c r="F567" s="1" t="s">
        <v>101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9"/>
      <c r="BD567" s="10">
        <f t="shared" si="8"/>
        <v>0</v>
      </c>
    </row>
    <row r="568" spans="1:56">
      <c r="A568" s="1" t="s">
        <v>500</v>
      </c>
      <c r="B568" s="1" t="s">
        <v>492</v>
      </c>
      <c r="C568" s="43" t="s">
        <v>71</v>
      </c>
      <c r="D568" s="1" t="s">
        <v>104</v>
      </c>
      <c r="E568" s="1" t="s">
        <v>100</v>
      </c>
      <c r="F568" s="1" t="s">
        <v>101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9"/>
      <c r="BD568" s="10">
        <f t="shared" si="8"/>
        <v>0</v>
      </c>
    </row>
    <row r="569" spans="1:56">
      <c r="A569" s="1" t="s">
        <v>500</v>
      </c>
      <c r="B569" s="1" t="s">
        <v>492</v>
      </c>
      <c r="C569" s="43" t="s">
        <v>73</v>
      </c>
      <c r="D569" s="1" t="s">
        <v>105</v>
      </c>
      <c r="E569" s="1" t="s">
        <v>100</v>
      </c>
      <c r="F569" s="1" t="s">
        <v>101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9"/>
      <c r="BD569" s="10">
        <f t="shared" si="8"/>
        <v>0</v>
      </c>
    </row>
    <row r="570" spans="1:56">
      <c r="A570" s="1" t="s">
        <v>500</v>
      </c>
      <c r="B570" s="1" t="s">
        <v>492</v>
      </c>
      <c r="C570" s="43" t="s">
        <v>72</v>
      </c>
      <c r="D570" s="1" t="s">
        <v>107</v>
      </c>
      <c r="E570" s="1" t="s">
        <v>100</v>
      </c>
      <c r="F570" s="1" t="s">
        <v>101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9"/>
      <c r="BD570" s="10">
        <f t="shared" si="8"/>
        <v>0</v>
      </c>
    </row>
    <row r="571" spans="1:56">
      <c r="A571" s="1" t="s">
        <v>501</v>
      </c>
      <c r="B571" s="1" t="s">
        <v>502</v>
      </c>
      <c r="C571" s="43" t="s">
        <v>71</v>
      </c>
      <c r="D571" s="1" t="s">
        <v>104</v>
      </c>
      <c r="E571" s="1" t="s">
        <v>100</v>
      </c>
      <c r="F571" s="1" t="s">
        <v>101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9"/>
      <c r="BD571" s="10">
        <f t="shared" si="8"/>
        <v>0</v>
      </c>
    </row>
    <row r="572" spans="1:56">
      <c r="A572" s="1" t="s">
        <v>503</v>
      </c>
      <c r="B572" s="1" t="s">
        <v>504</v>
      </c>
      <c r="C572" s="43" t="s">
        <v>71</v>
      </c>
      <c r="D572" s="1" t="s">
        <v>104</v>
      </c>
      <c r="E572" s="1" t="s">
        <v>100</v>
      </c>
      <c r="F572" s="1" t="s">
        <v>101</v>
      </c>
      <c r="G572" s="7">
        <v>87124.15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9"/>
      <c r="BD572" s="10">
        <f t="shared" si="8"/>
        <v>87124.15</v>
      </c>
    </row>
    <row r="573" spans="1:56">
      <c r="A573" s="1" t="s">
        <v>503</v>
      </c>
      <c r="B573" s="1" t="s">
        <v>504</v>
      </c>
      <c r="C573" s="43" t="s">
        <v>73</v>
      </c>
      <c r="D573" s="1" t="s">
        <v>105</v>
      </c>
      <c r="E573" s="1" t="s">
        <v>100</v>
      </c>
      <c r="F573" s="1" t="s">
        <v>101</v>
      </c>
      <c r="G573" s="7">
        <v>16929.87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7">
        <v>31968.51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9"/>
      <c r="BD573" s="10">
        <f t="shared" si="8"/>
        <v>48898.38</v>
      </c>
    </row>
    <row r="574" spans="1:56">
      <c r="A574" s="1" t="s">
        <v>503</v>
      </c>
      <c r="B574" s="1" t="s">
        <v>504</v>
      </c>
      <c r="C574" s="43" t="s">
        <v>72</v>
      </c>
      <c r="D574" s="1" t="s">
        <v>107</v>
      </c>
      <c r="E574" s="1" t="s">
        <v>100</v>
      </c>
      <c r="F574" s="1" t="s">
        <v>101</v>
      </c>
      <c r="G574" s="7">
        <v>16524.61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7">
        <v>-12477.47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9"/>
      <c r="BD574" s="10">
        <f t="shared" si="8"/>
        <v>4047.1400000000012</v>
      </c>
    </row>
    <row r="575" spans="1:56">
      <c r="A575" s="1" t="s">
        <v>505</v>
      </c>
      <c r="B575" s="1" t="s">
        <v>498</v>
      </c>
      <c r="C575" s="43" t="s">
        <v>71</v>
      </c>
      <c r="D575" s="1" t="s">
        <v>104</v>
      </c>
      <c r="E575" s="1" t="s">
        <v>100</v>
      </c>
      <c r="F575" s="1" t="s">
        <v>101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9"/>
      <c r="BD575" s="10">
        <f t="shared" si="8"/>
        <v>0</v>
      </c>
    </row>
    <row r="576" spans="1:56">
      <c r="A576" s="1" t="s">
        <v>505</v>
      </c>
      <c r="B576" s="1" t="s">
        <v>498</v>
      </c>
      <c r="C576" s="43" t="s">
        <v>73</v>
      </c>
      <c r="D576" s="1" t="s">
        <v>105</v>
      </c>
      <c r="E576" s="1" t="s">
        <v>100</v>
      </c>
      <c r="F576" s="1" t="s">
        <v>101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9"/>
      <c r="BD576" s="10">
        <f t="shared" si="8"/>
        <v>0</v>
      </c>
    </row>
    <row r="577" spans="1:56">
      <c r="A577" s="1" t="s">
        <v>506</v>
      </c>
      <c r="B577" s="1" t="s">
        <v>490</v>
      </c>
      <c r="C577" s="43" t="s">
        <v>71</v>
      </c>
      <c r="D577" s="1" t="s">
        <v>104</v>
      </c>
      <c r="E577" s="1" t="s">
        <v>100</v>
      </c>
      <c r="F577" s="1" t="s">
        <v>101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9"/>
      <c r="BD577" s="10">
        <f t="shared" si="8"/>
        <v>0</v>
      </c>
    </row>
    <row r="578" spans="1:56">
      <c r="A578" s="1" t="s">
        <v>506</v>
      </c>
      <c r="B578" s="1" t="s">
        <v>490</v>
      </c>
      <c r="C578" s="43" t="s">
        <v>73</v>
      </c>
      <c r="D578" s="1" t="s">
        <v>105</v>
      </c>
      <c r="E578" s="1" t="s">
        <v>100</v>
      </c>
      <c r="F578" s="1" t="s">
        <v>101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9"/>
      <c r="BD578" s="10">
        <f t="shared" ref="BD578:BD641" si="9">SUM(G578:BB578)</f>
        <v>0</v>
      </c>
    </row>
    <row r="579" spans="1:56">
      <c r="A579" s="1" t="s">
        <v>506</v>
      </c>
      <c r="B579" s="1" t="s">
        <v>490</v>
      </c>
      <c r="C579" s="43" t="s">
        <v>72</v>
      </c>
      <c r="D579" s="1" t="s">
        <v>107</v>
      </c>
      <c r="E579" s="1" t="s">
        <v>100</v>
      </c>
      <c r="F579" s="1" t="s">
        <v>101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9"/>
      <c r="BD579" s="10">
        <f t="shared" si="9"/>
        <v>0</v>
      </c>
    </row>
    <row r="580" spans="1:56">
      <c r="A580" s="1" t="s">
        <v>507</v>
      </c>
      <c r="B580" s="1" t="s">
        <v>492</v>
      </c>
      <c r="C580" s="43" t="s">
        <v>71</v>
      </c>
      <c r="D580" s="1" t="s">
        <v>104</v>
      </c>
      <c r="E580" s="1" t="s">
        <v>100</v>
      </c>
      <c r="F580" s="1" t="s">
        <v>101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9"/>
      <c r="BD580" s="10">
        <f t="shared" si="9"/>
        <v>0</v>
      </c>
    </row>
    <row r="581" spans="1:56">
      <c r="A581" s="1" t="s">
        <v>507</v>
      </c>
      <c r="B581" s="1" t="s">
        <v>492</v>
      </c>
      <c r="C581" s="43" t="s">
        <v>73</v>
      </c>
      <c r="D581" s="1" t="s">
        <v>105</v>
      </c>
      <c r="E581" s="1" t="s">
        <v>100</v>
      </c>
      <c r="F581" s="1" t="s">
        <v>101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9"/>
      <c r="BD581" s="10">
        <f t="shared" si="9"/>
        <v>0</v>
      </c>
    </row>
    <row r="582" spans="1:56">
      <c r="A582" s="1" t="s">
        <v>507</v>
      </c>
      <c r="B582" s="1" t="s">
        <v>492</v>
      </c>
      <c r="C582" s="43" t="s">
        <v>72</v>
      </c>
      <c r="D582" s="1" t="s">
        <v>107</v>
      </c>
      <c r="E582" s="1" t="s">
        <v>100</v>
      </c>
      <c r="F582" s="1" t="s">
        <v>101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9"/>
      <c r="BD582" s="10">
        <f t="shared" si="9"/>
        <v>0</v>
      </c>
    </row>
    <row r="583" spans="1:56">
      <c r="A583" s="1" t="s">
        <v>508</v>
      </c>
      <c r="B583" s="1" t="s">
        <v>437</v>
      </c>
      <c r="C583" s="43" t="s">
        <v>71</v>
      </c>
      <c r="D583" s="1" t="s">
        <v>104</v>
      </c>
      <c r="E583" s="1" t="s">
        <v>100</v>
      </c>
      <c r="F583" s="1" t="s">
        <v>101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9"/>
      <c r="BD583" s="10">
        <f t="shared" si="9"/>
        <v>0</v>
      </c>
    </row>
    <row r="584" spans="1:56">
      <c r="A584" s="1" t="s">
        <v>508</v>
      </c>
      <c r="B584" s="1" t="s">
        <v>437</v>
      </c>
      <c r="C584" s="43" t="s">
        <v>73</v>
      </c>
      <c r="D584" s="1" t="s">
        <v>105</v>
      </c>
      <c r="E584" s="1" t="s">
        <v>100</v>
      </c>
      <c r="F584" s="1" t="s">
        <v>101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9"/>
      <c r="BD584" s="10">
        <f t="shared" si="9"/>
        <v>0</v>
      </c>
    </row>
    <row r="585" spans="1:56">
      <c r="A585" s="1" t="s">
        <v>508</v>
      </c>
      <c r="B585" s="1" t="s">
        <v>437</v>
      </c>
      <c r="C585" s="43" t="s">
        <v>72</v>
      </c>
      <c r="D585" s="1" t="s">
        <v>107</v>
      </c>
      <c r="E585" s="1" t="s">
        <v>100</v>
      </c>
      <c r="F585" s="1" t="s">
        <v>101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9"/>
      <c r="BD585" s="10">
        <f t="shared" si="9"/>
        <v>0</v>
      </c>
    </row>
    <row r="586" spans="1:56">
      <c r="A586" s="1" t="s">
        <v>509</v>
      </c>
      <c r="B586" s="1" t="s">
        <v>510</v>
      </c>
      <c r="C586" s="43" t="s">
        <v>71</v>
      </c>
      <c r="D586" s="1" t="s">
        <v>104</v>
      </c>
      <c r="E586" s="1" t="s">
        <v>100</v>
      </c>
      <c r="F586" s="1" t="s">
        <v>101</v>
      </c>
      <c r="G586" s="7">
        <v>362617.26</v>
      </c>
      <c r="H586" s="7">
        <v>6337.49</v>
      </c>
      <c r="I586" s="7">
        <v>6337.49</v>
      </c>
      <c r="J586" s="7">
        <v>6337.49</v>
      </c>
      <c r="K586" s="7">
        <v>6337.49</v>
      </c>
      <c r="L586" s="7">
        <v>6337.49</v>
      </c>
      <c r="M586" s="7">
        <v>6337.49</v>
      </c>
      <c r="N586" s="7">
        <v>6337.49</v>
      </c>
      <c r="O586" s="7">
        <v>-20319.34</v>
      </c>
      <c r="P586" s="7">
        <v>7817.63</v>
      </c>
      <c r="Q586" s="7">
        <v>8100.18</v>
      </c>
      <c r="R586" s="7">
        <v>8626.1200000000008</v>
      </c>
      <c r="S586" s="7">
        <v>8594.74</v>
      </c>
      <c r="T586" s="7">
        <v>8425.17</v>
      </c>
      <c r="U586" s="7">
        <v>5587.64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9"/>
      <c r="BD586" s="10">
        <f t="shared" si="9"/>
        <v>433811.8299999999</v>
      </c>
    </row>
    <row r="587" spans="1:56">
      <c r="A587" s="1" t="s">
        <v>509</v>
      </c>
      <c r="B587" s="1" t="s">
        <v>510</v>
      </c>
      <c r="C587" s="43" t="s">
        <v>73</v>
      </c>
      <c r="D587" s="1" t="s">
        <v>105</v>
      </c>
      <c r="E587" s="1" t="s">
        <v>100</v>
      </c>
      <c r="F587" s="1" t="s">
        <v>101</v>
      </c>
      <c r="G587" s="7">
        <v>1228667.28</v>
      </c>
      <c r="H587" s="7">
        <v>8214.1200000000008</v>
      </c>
      <c r="I587" s="7">
        <v>8214.1200000000008</v>
      </c>
      <c r="J587" s="7">
        <v>8214.1200000000008</v>
      </c>
      <c r="K587" s="7">
        <v>8214.1200000000008</v>
      </c>
      <c r="L587" s="7">
        <v>8214.1200000000008</v>
      </c>
      <c r="M587" s="7">
        <v>8214.1200000000008</v>
      </c>
      <c r="N587" s="7">
        <v>8214.1200000000008</v>
      </c>
      <c r="O587" s="7">
        <v>-301.56</v>
      </c>
      <c r="P587" s="7">
        <v>3127.05</v>
      </c>
      <c r="Q587" s="7">
        <v>3240.07</v>
      </c>
      <c r="R587" s="7">
        <v>3450.45</v>
      </c>
      <c r="S587" s="7">
        <v>3437.9</v>
      </c>
      <c r="T587" s="7">
        <v>3370.07</v>
      </c>
      <c r="U587" s="7">
        <v>2235.06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9"/>
      <c r="BD587" s="10">
        <f t="shared" si="9"/>
        <v>1304725.1600000008</v>
      </c>
    </row>
    <row r="588" spans="1:56">
      <c r="A588" s="1" t="s">
        <v>509</v>
      </c>
      <c r="B588" s="1" t="s">
        <v>510</v>
      </c>
      <c r="C588" s="43" t="s">
        <v>72</v>
      </c>
      <c r="D588" s="1" t="s">
        <v>107</v>
      </c>
      <c r="E588" s="1" t="s">
        <v>100</v>
      </c>
      <c r="F588" s="1" t="s">
        <v>101</v>
      </c>
      <c r="G588" s="7">
        <v>92380.44</v>
      </c>
      <c r="H588" s="7">
        <v>952.09</v>
      </c>
      <c r="I588" s="7">
        <v>952.09</v>
      </c>
      <c r="J588" s="7">
        <v>952.09</v>
      </c>
      <c r="K588" s="7">
        <v>952.09</v>
      </c>
      <c r="L588" s="7">
        <v>952.09</v>
      </c>
      <c r="M588" s="7">
        <v>952.09</v>
      </c>
      <c r="N588" s="7">
        <v>952.09</v>
      </c>
      <c r="O588" s="7">
        <v>47111.12</v>
      </c>
      <c r="P588" s="7">
        <v>781.76</v>
      </c>
      <c r="Q588" s="7">
        <v>810.02</v>
      </c>
      <c r="R588" s="7">
        <v>862.61</v>
      </c>
      <c r="S588" s="7">
        <v>859.47</v>
      </c>
      <c r="T588" s="7">
        <v>842.52</v>
      </c>
      <c r="U588" s="7">
        <v>558.76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9"/>
      <c r="BD588" s="10">
        <f t="shared" si="9"/>
        <v>150871.32999999996</v>
      </c>
    </row>
    <row r="589" spans="1:56">
      <c r="A589" s="1" t="s">
        <v>509</v>
      </c>
      <c r="B589" s="1" t="s">
        <v>510</v>
      </c>
      <c r="C589" s="43" t="s">
        <v>74</v>
      </c>
      <c r="D589" s="1" t="s">
        <v>109</v>
      </c>
      <c r="E589" s="1" t="s">
        <v>100</v>
      </c>
      <c r="F589" s="1" t="s">
        <v>101</v>
      </c>
      <c r="G589" s="7">
        <v>1631.8</v>
      </c>
      <c r="H589" s="7">
        <v>30124.89</v>
      </c>
      <c r="I589" s="7">
        <v>30124.89</v>
      </c>
      <c r="J589" s="7">
        <v>30124.89</v>
      </c>
      <c r="K589" s="7">
        <v>30124.89</v>
      </c>
      <c r="L589" s="7">
        <v>30124.89</v>
      </c>
      <c r="M589" s="7">
        <v>30124.89</v>
      </c>
      <c r="N589" s="7">
        <v>30124.89</v>
      </c>
      <c r="O589" s="7">
        <v>-186445.65</v>
      </c>
      <c r="P589" s="7">
        <v>27361.69</v>
      </c>
      <c r="Q589" s="7">
        <v>28350.61</v>
      </c>
      <c r="R589" s="7">
        <v>30191.4</v>
      </c>
      <c r="S589" s="7">
        <v>30081.57</v>
      </c>
      <c r="T589" s="7">
        <v>29488.080000000002</v>
      </c>
      <c r="U589" s="7">
        <v>19556.75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9"/>
      <c r="BD589" s="10">
        <f t="shared" si="9"/>
        <v>191090.48000000004</v>
      </c>
    </row>
    <row r="590" spans="1:56">
      <c r="A590" s="1" t="s">
        <v>511</v>
      </c>
      <c r="B590" s="1" t="s">
        <v>512</v>
      </c>
      <c r="C590" s="43" t="s">
        <v>71</v>
      </c>
      <c r="D590" s="1" t="s">
        <v>104</v>
      </c>
      <c r="E590" s="1" t="s">
        <v>100</v>
      </c>
      <c r="F590" s="1" t="s">
        <v>101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9"/>
      <c r="BD590" s="10">
        <f t="shared" si="9"/>
        <v>0</v>
      </c>
    </row>
    <row r="591" spans="1:56">
      <c r="A591" s="1" t="s">
        <v>511</v>
      </c>
      <c r="B591" s="1" t="s">
        <v>512</v>
      </c>
      <c r="C591" s="43" t="s">
        <v>73</v>
      </c>
      <c r="D591" s="1" t="s">
        <v>105</v>
      </c>
      <c r="E591" s="1" t="s">
        <v>100</v>
      </c>
      <c r="F591" s="1" t="s">
        <v>101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9"/>
      <c r="BD591" s="10">
        <f t="shared" si="9"/>
        <v>0</v>
      </c>
    </row>
    <row r="592" spans="1:56">
      <c r="A592" s="1" t="s">
        <v>511</v>
      </c>
      <c r="B592" s="1" t="s">
        <v>512</v>
      </c>
      <c r="C592" s="43" t="s">
        <v>72</v>
      </c>
      <c r="D592" s="1" t="s">
        <v>107</v>
      </c>
      <c r="E592" s="1" t="s">
        <v>100</v>
      </c>
      <c r="F592" s="1" t="s">
        <v>101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9"/>
      <c r="BD592" s="10">
        <f t="shared" si="9"/>
        <v>0</v>
      </c>
    </row>
    <row r="593" spans="1:56">
      <c r="A593" s="1" t="s">
        <v>513</v>
      </c>
      <c r="B593" s="1" t="s">
        <v>514</v>
      </c>
      <c r="C593" s="43" t="s">
        <v>71</v>
      </c>
      <c r="D593" s="1" t="s">
        <v>104</v>
      </c>
      <c r="E593" s="1" t="s">
        <v>100</v>
      </c>
      <c r="F593" s="1" t="s">
        <v>101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9"/>
      <c r="BD593" s="10">
        <f t="shared" si="9"/>
        <v>0</v>
      </c>
    </row>
    <row r="594" spans="1:56">
      <c r="A594" s="1" t="s">
        <v>513</v>
      </c>
      <c r="B594" s="1" t="s">
        <v>514</v>
      </c>
      <c r="C594" s="43" t="s">
        <v>73</v>
      </c>
      <c r="D594" s="1" t="s">
        <v>105</v>
      </c>
      <c r="E594" s="1" t="s">
        <v>100</v>
      </c>
      <c r="F594" s="1" t="s">
        <v>101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9"/>
      <c r="BD594" s="10">
        <f t="shared" si="9"/>
        <v>0</v>
      </c>
    </row>
    <row r="595" spans="1:56">
      <c r="A595" s="1" t="s">
        <v>513</v>
      </c>
      <c r="B595" s="1" t="s">
        <v>514</v>
      </c>
      <c r="C595" s="43" t="s">
        <v>72</v>
      </c>
      <c r="D595" s="1" t="s">
        <v>107</v>
      </c>
      <c r="E595" s="1" t="s">
        <v>100</v>
      </c>
      <c r="F595" s="1" t="s">
        <v>101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9"/>
      <c r="BD595" s="10">
        <f t="shared" si="9"/>
        <v>0</v>
      </c>
    </row>
    <row r="596" spans="1:56">
      <c r="A596" s="1" t="s">
        <v>515</v>
      </c>
      <c r="B596" s="1" t="s">
        <v>516</v>
      </c>
      <c r="C596" s="43" t="s">
        <v>71</v>
      </c>
      <c r="D596" s="1" t="s">
        <v>104</v>
      </c>
      <c r="E596" s="1" t="s">
        <v>100</v>
      </c>
      <c r="F596" s="1" t="s">
        <v>101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9"/>
      <c r="BD596" s="10">
        <f t="shared" si="9"/>
        <v>0</v>
      </c>
    </row>
    <row r="597" spans="1:56">
      <c r="A597" s="1" t="s">
        <v>515</v>
      </c>
      <c r="B597" s="1" t="s">
        <v>516</v>
      </c>
      <c r="C597" s="43" t="s">
        <v>73</v>
      </c>
      <c r="D597" s="1" t="s">
        <v>105</v>
      </c>
      <c r="E597" s="1" t="s">
        <v>100</v>
      </c>
      <c r="F597" s="1" t="s">
        <v>101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9"/>
      <c r="BD597" s="10">
        <f t="shared" si="9"/>
        <v>0</v>
      </c>
    </row>
    <row r="598" spans="1:56">
      <c r="A598" s="1" t="s">
        <v>517</v>
      </c>
      <c r="B598" s="1" t="s">
        <v>402</v>
      </c>
      <c r="C598" s="43" t="s">
        <v>71</v>
      </c>
      <c r="D598" s="1" t="s">
        <v>104</v>
      </c>
      <c r="E598" s="1" t="s">
        <v>100</v>
      </c>
      <c r="F598" s="1" t="s">
        <v>101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9"/>
      <c r="BD598" s="10">
        <f t="shared" si="9"/>
        <v>0</v>
      </c>
    </row>
    <row r="599" spans="1:56">
      <c r="A599" s="1" t="s">
        <v>517</v>
      </c>
      <c r="B599" s="1" t="s">
        <v>402</v>
      </c>
      <c r="C599" s="43" t="s">
        <v>73</v>
      </c>
      <c r="D599" s="1" t="s">
        <v>105</v>
      </c>
      <c r="E599" s="1" t="s">
        <v>100</v>
      </c>
      <c r="F599" s="1" t="s">
        <v>101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9"/>
      <c r="BD599" s="10">
        <f t="shared" si="9"/>
        <v>0</v>
      </c>
    </row>
    <row r="600" spans="1:56">
      <c r="A600" s="1" t="s">
        <v>517</v>
      </c>
      <c r="B600" s="1" t="s">
        <v>402</v>
      </c>
      <c r="C600" s="43" t="s">
        <v>72</v>
      </c>
      <c r="D600" s="1" t="s">
        <v>107</v>
      </c>
      <c r="E600" s="1" t="s">
        <v>100</v>
      </c>
      <c r="F600" s="1" t="s">
        <v>101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9"/>
      <c r="BD600" s="10">
        <f t="shared" si="9"/>
        <v>0</v>
      </c>
    </row>
    <row r="601" spans="1:56">
      <c r="A601" s="1" t="s">
        <v>518</v>
      </c>
      <c r="B601" s="1" t="s">
        <v>519</v>
      </c>
      <c r="C601" s="43" t="s">
        <v>71</v>
      </c>
      <c r="D601" s="1" t="s">
        <v>104</v>
      </c>
      <c r="E601" s="1" t="s">
        <v>100</v>
      </c>
      <c r="F601" s="1" t="s">
        <v>101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9"/>
      <c r="BD601" s="10">
        <f t="shared" si="9"/>
        <v>0</v>
      </c>
    </row>
    <row r="602" spans="1:56">
      <c r="A602" s="1" t="s">
        <v>518</v>
      </c>
      <c r="B602" s="1" t="s">
        <v>519</v>
      </c>
      <c r="C602" s="43" t="s">
        <v>73</v>
      </c>
      <c r="D602" s="1" t="s">
        <v>105</v>
      </c>
      <c r="E602" s="1" t="s">
        <v>100</v>
      </c>
      <c r="F602" s="1" t="s">
        <v>101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9"/>
      <c r="BD602" s="10">
        <f t="shared" si="9"/>
        <v>0</v>
      </c>
    </row>
    <row r="603" spans="1:56">
      <c r="A603" s="1" t="s">
        <v>520</v>
      </c>
      <c r="B603" s="1" t="s">
        <v>521</v>
      </c>
      <c r="C603" s="43" t="s">
        <v>71</v>
      </c>
      <c r="D603" s="1" t="s">
        <v>104</v>
      </c>
      <c r="E603" s="1" t="s">
        <v>100</v>
      </c>
      <c r="F603" s="1" t="s">
        <v>101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9"/>
      <c r="BD603" s="10">
        <f t="shared" si="9"/>
        <v>0</v>
      </c>
    </row>
    <row r="604" spans="1:56">
      <c r="A604" s="1" t="s">
        <v>522</v>
      </c>
      <c r="B604" s="1" t="s">
        <v>523</v>
      </c>
      <c r="C604" s="43" t="s">
        <v>71</v>
      </c>
      <c r="D604" s="1" t="s">
        <v>104</v>
      </c>
      <c r="E604" s="1" t="s">
        <v>100</v>
      </c>
      <c r="F604" s="1" t="s">
        <v>101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9"/>
      <c r="BD604" s="10">
        <f t="shared" si="9"/>
        <v>0</v>
      </c>
    </row>
    <row r="605" spans="1:56">
      <c r="A605" s="1" t="s">
        <v>522</v>
      </c>
      <c r="B605" s="1" t="s">
        <v>523</v>
      </c>
      <c r="C605" s="43" t="s">
        <v>73</v>
      </c>
      <c r="D605" s="1" t="s">
        <v>105</v>
      </c>
      <c r="E605" s="1" t="s">
        <v>100</v>
      </c>
      <c r="F605" s="1" t="s">
        <v>101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9"/>
      <c r="BD605" s="10">
        <f t="shared" si="9"/>
        <v>0</v>
      </c>
    </row>
    <row r="606" spans="1:56">
      <c r="A606" s="1" t="s">
        <v>522</v>
      </c>
      <c r="B606" s="1" t="s">
        <v>523</v>
      </c>
      <c r="C606" s="43" t="s">
        <v>72</v>
      </c>
      <c r="D606" s="1" t="s">
        <v>107</v>
      </c>
      <c r="E606" s="1" t="s">
        <v>100</v>
      </c>
      <c r="F606" s="1" t="s">
        <v>101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9"/>
      <c r="BD606" s="10">
        <f t="shared" si="9"/>
        <v>0</v>
      </c>
    </row>
    <row r="607" spans="1:56">
      <c r="A607" s="1" t="s">
        <v>522</v>
      </c>
      <c r="B607" s="1" t="s">
        <v>523</v>
      </c>
      <c r="C607" s="43" t="s">
        <v>74</v>
      </c>
      <c r="D607" s="1" t="s">
        <v>109</v>
      </c>
      <c r="E607" s="1" t="s">
        <v>100</v>
      </c>
      <c r="F607" s="1" t="s">
        <v>101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9"/>
      <c r="BD607" s="10">
        <f t="shared" si="9"/>
        <v>0</v>
      </c>
    </row>
    <row r="608" spans="1:56">
      <c r="A608" s="1" t="s">
        <v>524</v>
      </c>
      <c r="B608" s="1" t="s">
        <v>525</v>
      </c>
      <c r="C608" s="43" t="s">
        <v>71</v>
      </c>
      <c r="D608" s="1" t="s">
        <v>104</v>
      </c>
      <c r="E608" s="1" t="s">
        <v>100</v>
      </c>
      <c r="F608" s="1" t="s">
        <v>101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9"/>
      <c r="BD608" s="10">
        <f t="shared" si="9"/>
        <v>0</v>
      </c>
    </row>
    <row r="609" spans="1:56">
      <c r="A609" s="1" t="s">
        <v>524</v>
      </c>
      <c r="B609" s="1" t="s">
        <v>525</v>
      </c>
      <c r="C609" s="43" t="s">
        <v>73</v>
      </c>
      <c r="D609" s="1" t="s">
        <v>105</v>
      </c>
      <c r="E609" s="1" t="s">
        <v>100</v>
      </c>
      <c r="F609" s="1" t="s">
        <v>101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9"/>
      <c r="BD609" s="10">
        <f t="shared" si="9"/>
        <v>0</v>
      </c>
    </row>
    <row r="610" spans="1:56">
      <c r="A610" s="1" t="s">
        <v>524</v>
      </c>
      <c r="B610" s="1" t="s">
        <v>525</v>
      </c>
      <c r="C610" s="43" t="s">
        <v>72</v>
      </c>
      <c r="D610" s="1" t="s">
        <v>107</v>
      </c>
      <c r="E610" s="1" t="s">
        <v>100</v>
      </c>
      <c r="F610" s="1" t="s">
        <v>101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9"/>
      <c r="BD610" s="10">
        <f t="shared" si="9"/>
        <v>0</v>
      </c>
    </row>
    <row r="611" spans="1:56">
      <c r="A611" s="1" t="s">
        <v>526</v>
      </c>
      <c r="B611" s="1" t="s">
        <v>527</v>
      </c>
      <c r="C611" s="43" t="s">
        <v>71</v>
      </c>
      <c r="D611" s="1" t="s">
        <v>104</v>
      </c>
      <c r="E611" s="1" t="s">
        <v>100</v>
      </c>
      <c r="F611" s="1" t="s">
        <v>101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9"/>
      <c r="BD611" s="10">
        <f t="shared" si="9"/>
        <v>0</v>
      </c>
    </row>
    <row r="612" spans="1:56">
      <c r="A612" s="1" t="s">
        <v>526</v>
      </c>
      <c r="B612" s="1" t="s">
        <v>527</v>
      </c>
      <c r="C612" s="43" t="s">
        <v>73</v>
      </c>
      <c r="D612" s="1" t="s">
        <v>105</v>
      </c>
      <c r="E612" s="1" t="s">
        <v>100</v>
      </c>
      <c r="F612" s="1" t="s">
        <v>101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9"/>
      <c r="BD612" s="10">
        <f t="shared" si="9"/>
        <v>0</v>
      </c>
    </row>
    <row r="613" spans="1:56">
      <c r="A613" s="1" t="s">
        <v>528</v>
      </c>
      <c r="B613" s="1" t="s">
        <v>529</v>
      </c>
      <c r="C613" s="43" t="s">
        <v>71</v>
      </c>
      <c r="D613" s="1" t="s">
        <v>104</v>
      </c>
      <c r="E613" s="1" t="s">
        <v>100</v>
      </c>
      <c r="F613" s="1" t="s">
        <v>101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9"/>
      <c r="BD613" s="10">
        <f t="shared" si="9"/>
        <v>0</v>
      </c>
    </row>
    <row r="614" spans="1:56">
      <c r="A614" s="1" t="s">
        <v>528</v>
      </c>
      <c r="B614" s="1" t="s">
        <v>529</v>
      </c>
      <c r="C614" s="43" t="s">
        <v>73</v>
      </c>
      <c r="D614" s="1" t="s">
        <v>105</v>
      </c>
      <c r="E614" s="1" t="s">
        <v>100</v>
      </c>
      <c r="F614" s="1" t="s">
        <v>101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9"/>
      <c r="BD614" s="10">
        <f t="shared" si="9"/>
        <v>0</v>
      </c>
    </row>
    <row r="615" spans="1:56">
      <c r="A615" s="1" t="s">
        <v>530</v>
      </c>
      <c r="B615" s="1" t="s">
        <v>531</v>
      </c>
      <c r="C615" s="43" t="s">
        <v>71</v>
      </c>
      <c r="D615" s="1" t="s">
        <v>104</v>
      </c>
      <c r="E615" s="1" t="s">
        <v>100</v>
      </c>
      <c r="F615" s="1" t="s">
        <v>101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9"/>
      <c r="BD615" s="10">
        <f t="shared" si="9"/>
        <v>0</v>
      </c>
    </row>
    <row r="616" spans="1:56">
      <c r="A616" s="1" t="s">
        <v>532</v>
      </c>
      <c r="B616" s="1" t="s">
        <v>533</v>
      </c>
      <c r="C616" s="43" t="s">
        <v>71</v>
      </c>
      <c r="D616" s="1" t="s">
        <v>104</v>
      </c>
      <c r="E616" s="1" t="s">
        <v>100</v>
      </c>
      <c r="F616" s="1" t="s">
        <v>101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9"/>
      <c r="BD616" s="10">
        <f t="shared" si="9"/>
        <v>0</v>
      </c>
    </row>
    <row r="617" spans="1:56">
      <c r="A617" s="1" t="s">
        <v>534</v>
      </c>
      <c r="B617" s="1" t="s">
        <v>535</v>
      </c>
      <c r="C617" s="43" t="s">
        <v>71</v>
      </c>
      <c r="D617" s="1" t="s">
        <v>104</v>
      </c>
      <c r="E617" s="1" t="s">
        <v>100</v>
      </c>
      <c r="F617" s="1" t="s">
        <v>101</v>
      </c>
      <c r="G617" s="7">
        <v>60110.73</v>
      </c>
      <c r="H617" s="7">
        <v>1575.17</v>
      </c>
      <c r="I617" s="7">
        <v>1575.17</v>
      </c>
      <c r="J617" s="7">
        <v>1575.17</v>
      </c>
      <c r="K617" s="7">
        <v>1575.17</v>
      </c>
      <c r="L617" s="7">
        <v>1575.17</v>
      </c>
      <c r="M617" s="7">
        <v>1575.17</v>
      </c>
      <c r="N617" s="7">
        <v>1575.17</v>
      </c>
      <c r="O617" s="7">
        <v>-11380.7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9"/>
      <c r="BD617" s="10">
        <f t="shared" si="9"/>
        <v>59756.22</v>
      </c>
    </row>
    <row r="618" spans="1:56">
      <c r="A618" s="1" t="s">
        <v>534</v>
      </c>
      <c r="B618" s="1" t="s">
        <v>535</v>
      </c>
      <c r="C618" s="43" t="s">
        <v>73</v>
      </c>
      <c r="D618" s="1" t="s">
        <v>105</v>
      </c>
      <c r="E618" s="1" t="s">
        <v>100</v>
      </c>
      <c r="F618" s="1" t="s">
        <v>101</v>
      </c>
      <c r="G618" s="7">
        <v>59935.53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7">
        <v>-26133.919999999998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9"/>
      <c r="BD618" s="10">
        <f t="shared" si="9"/>
        <v>33801.61</v>
      </c>
    </row>
    <row r="619" spans="1:56">
      <c r="A619" s="1" t="s">
        <v>534</v>
      </c>
      <c r="B619" s="1" t="s">
        <v>535</v>
      </c>
      <c r="C619" s="43" t="s">
        <v>72</v>
      </c>
      <c r="D619" s="1" t="s">
        <v>107</v>
      </c>
      <c r="E619" s="1" t="s">
        <v>100</v>
      </c>
      <c r="F619" s="1" t="s">
        <v>101</v>
      </c>
      <c r="G619" s="7">
        <v>22051.96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7">
        <v>1659.19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9"/>
      <c r="BD619" s="10">
        <f t="shared" si="9"/>
        <v>23711.149999999998</v>
      </c>
    </row>
    <row r="620" spans="1:56">
      <c r="A620" s="1" t="s">
        <v>534</v>
      </c>
      <c r="B620" s="1" t="s">
        <v>535</v>
      </c>
      <c r="C620" s="43" t="s">
        <v>74</v>
      </c>
      <c r="D620" s="1" t="s">
        <v>109</v>
      </c>
      <c r="E620" s="1" t="s">
        <v>100</v>
      </c>
      <c r="F620" s="1" t="s">
        <v>101</v>
      </c>
      <c r="G620" s="8">
        <v>0</v>
      </c>
      <c r="H620" s="7">
        <v>2024.79</v>
      </c>
      <c r="I620" s="7">
        <v>2024.79</v>
      </c>
      <c r="J620" s="7">
        <v>2024.79</v>
      </c>
      <c r="K620" s="7">
        <v>2024.79</v>
      </c>
      <c r="L620" s="7">
        <v>2024.79</v>
      </c>
      <c r="M620" s="7">
        <v>2024.79</v>
      </c>
      <c r="N620" s="7">
        <v>2024.79</v>
      </c>
      <c r="O620" s="7">
        <v>-12805.61</v>
      </c>
      <c r="P620" s="7">
        <v>1532.16</v>
      </c>
      <c r="Q620" s="7">
        <v>1587.54</v>
      </c>
      <c r="R620" s="7">
        <v>1690.62</v>
      </c>
      <c r="S620" s="7">
        <v>1684.47</v>
      </c>
      <c r="T620" s="7">
        <v>1651.23</v>
      </c>
      <c r="U620" s="7">
        <v>1460.15</v>
      </c>
      <c r="V620" s="7">
        <v>1564.26</v>
      </c>
      <c r="W620" s="7">
        <v>1332.88</v>
      </c>
      <c r="X620" s="7">
        <v>1592.08</v>
      </c>
      <c r="Y620" s="7">
        <v>28.07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9"/>
      <c r="BD620" s="10">
        <f t="shared" si="9"/>
        <v>15491.380000000003</v>
      </c>
    </row>
    <row r="621" spans="1:56">
      <c r="A621" s="1" t="s">
        <v>536</v>
      </c>
      <c r="B621" s="1" t="s">
        <v>442</v>
      </c>
      <c r="C621" s="43" t="s">
        <v>71</v>
      </c>
      <c r="D621" s="1" t="s">
        <v>104</v>
      </c>
      <c r="E621" s="1" t="s">
        <v>100</v>
      </c>
      <c r="F621" s="1" t="s">
        <v>101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9"/>
      <c r="BD621" s="10">
        <f t="shared" si="9"/>
        <v>0</v>
      </c>
    </row>
    <row r="622" spans="1:56">
      <c r="A622" s="1" t="s">
        <v>536</v>
      </c>
      <c r="B622" s="1" t="s">
        <v>442</v>
      </c>
      <c r="C622" s="43" t="s">
        <v>73</v>
      </c>
      <c r="D622" s="1" t="s">
        <v>105</v>
      </c>
      <c r="E622" s="1" t="s">
        <v>100</v>
      </c>
      <c r="F622" s="1" t="s">
        <v>101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9"/>
      <c r="BD622" s="10">
        <f t="shared" si="9"/>
        <v>0</v>
      </c>
    </row>
    <row r="623" spans="1:56">
      <c r="A623" s="1" t="s">
        <v>537</v>
      </c>
      <c r="B623" s="1" t="s">
        <v>444</v>
      </c>
      <c r="C623" s="43" t="s">
        <v>71</v>
      </c>
      <c r="D623" s="1" t="s">
        <v>104</v>
      </c>
      <c r="E623" s="1" t="s">
        <v>100</v>
      </c>
      <c r="F623" s="1" t="s">
        <v>101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9"/>
      <c r="BD623" s="10">
        <f t="shared" si="9"/>
        <v>0</v>
      </c>
    </row>
    <row r="624" spans="1:56">
      <c r="A624" s="1" t="s">
        <v>537</v>
      </c>
      <c r="B624" s="1" t="s">
        <v>444</v>
      </c>
      <c r="C624" s="43" t="s">
        <v>73</v>
      </c>
      <c r="D624" s="1" t="s">
        <v>105</v>
      </c>
      <c r="E624" s="1" t="s">
        <v>100</v>
      </c>
      <c r="F624" s="1" t="s">
        <v>101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9"/>
      <c r="BD624" s="10">
        <f t="shared" si="9"/>
        <v>0</v>
      </c>
    </row>
    <row r="625" spans="1:56">
      <c r="A625" s="1" t="s">
        <v>537</v>
      </c>
      <c r="B625" s="1" t="s">
        <v>444</v>
      </c>
      <c r="C625" s="43" t="s">
        <v>72</v>
      </c>
      <c r="D625" s="1" t="s">
        <v>107</v>
      </c>
      <c r="E625" s="1" t="s">
        <v>100</v>
      </c>
      <c r="F625" s="1" t="s">
        <v>101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9"/>
      <c r="BD625" s="10">
        <f t="shared" si="9"/>
        <v>0</v>
      </c>
    </row>
    <row r="626" spans="1:56">
      <c r="A626" s="1" t="s">
        <v>538</v>
      </c>
      <c r="B626" s="1" t="s">
        <v>539</v>
      </c>
      <c r="C626" s="43" t="s">
        <v>71</v>
      </c>
      <c r="D626" s="1" t="s">
        <v>104</v>
      </c>
      <c r="E626" s="1" t="s">
        <v>100</v>
      </c>
      <c r="F626" s="1" t="s">
        <v>101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9"/>
      <c r="BD626" s="10">
        <f t="shared" si="9"/>
        <v>0</v>
      </c>
    </row>
    <row r="627" spans="1:56">
      <c r="A627" s="1" t="s">
        <v>538</v>
      </c>
      <c r="B627" s="1" t="s">
        <v>539</v>
      </c>
      <c r="C627" s="43" t="s">
        <v>73</v>
      </c>
      <c r="D627" s="1" t="s">
        <v>105</v>
      </c>
      <c r="E627" s="1" t="s">
        <v>100</v>
      </c>
      <c r="F627" s="1" t="s">
        <v>101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9"/>
      <c r="BD627" s="10">
        <f t="shared" si="9"/>
        <v>0</v>
      </c>
    </row>
    <row r="628" spans="1:56">
      <c r="A628" s="1" t="s">
        <v>540</v>
      </c>
      <c r="B628" s="1" t="s">
        <v>410</v>
      </c>
      <c r="C628" s="43" t="s">
        <v>71</v>
      </c>
      <c r="D628" s="1" t="s">
        <v>104</v>
      </c>
      <c r="E628" s="1" t="s">
        <v>100</v>
      </c>
      <c r="F628" s="1" t="s">
        <v>101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9"/>
      <c r="BD628" s="10">
        <f t="shared" si="9"/>
        <v>0</v>
      </c>
    </row>
    <row r="629" spans="1:56">
      <c r="A629" s="1" t="s">
        <v>540</v>
      </c>
      <c r="B629" s="1" t="s">
        <v>410</v>
      </c>
      <c r="C629" s="43" t="s">
        <v>73</v>
      </c>
      <c r="D629" s="1" t="s">
        <v>105</v>
      </c>
      <c r="E629" s="1" t="s">
        <v>100</v>
      </c>
      <c r="F629" s="1" t="s">
        <v>101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9"/>
      <c r="BD629" s="10">
        <f t="shared" si="9"/>
        <v>0</v>
      </c>
    </row>
    <row r="630" spans="1:56">
      <c r="A630" s="1" t="s">
        <v>541</v>
      </c>
      <c r="B630" s="1" t="s">
        <v>531</v>
      </c>
      <c r="C630" s="43" t="s">
        <v>73</v>
      </c>
      <c r="D630" s="1" t="s">
        <v>105</v>
      </c>
      <c r="E630" s="1" t="s">
        <v>100</v>
      </c>
      <c r="F630" s="1" t="s">
        <v>101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9"/>
      <c r="BD630" s="10">
        <f t="shared" si="9"/>
        <v>0</v>
      </c>
    </row>
    <row r="631" spans="1:56">
      <c r="A631" s="1" t="s">
        <v>542</v>
      </c>
      <c r="B631" s="1" t="s">
        <v>543</v>
      </c>
      <c r="C631" s="43" t="s">
        <v>71</v>
      </c>
      <c r="D631" s="1" t="s">
        <v>104</v>
      </c>
      <c r="E631" s="1" t="s">
        <v>100</v>
      </c>
      <c r="F631" s="1" t="s">
        <v>101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9"/>
      <c r="BD631" s="10">
        <f t="shared" si="9"/>
        <v>0</v>
      </c>
    </row>
    <row r="632" spans="1:56">
      <c r="A632" s="1" t="s">
        <v>542</v>
      </c>
      <c r="B632" s="1" t="s">
        <v>543</v>
      </c>
      <c r="C632" s="43" t="s">
        <v>73</v>
      </c>
      <c r="D632" s="1" t="s">
        <v>105</v>
      </c>
      <c r="E632" s="1" t="s">
        <v>100</v>
      </c>
      <c r="F632" s="1" t="s">
        <v>101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9"/>
      <c r="BD632" s="10">
        <f t="shared" si="9"/>
        <v>0</v>
      </c>
    </row>
    <row r="633" spans="1:56">
      <c r="A633" s="1" t="s">
        <v>542</v>
      </c>
      <c r="B633" s="1" t="s">
        <v>543</v>
      </c>
      <c r="C633" s="43" t="s">
        <v>72</v>
      </c>
      <c r="D633" s="1" t="s">
        <v>107</v>
      </c>
      <c r="E633" s="1" t="s">
        <v>100</v>
      </c>
      <c r="F633" s="1" t="s">
        <v>101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9"/>
      <c r="BD633" s="10">
        <f t="shared" si="9"/>
        <v>0</v>
      </c>
    </row>
    <row r="634" spans="1:56">
      <c r="A634" s="1" t="s">
        <v>544</v>
      </c>
      <c r="B634" s="1" t="s">
        <v>545</v>
      </c>
      <c r="C634" s="43" t="s">
        <v>73</v>
      </c>
      <c r="D634" s="1" t="s">
        <v>105</v>
      </c>
      <c r="E634" s="1" t="s">
        <v>100</v>
      </c>
      <c r="F634" s="1" t="s">
        <v>101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9"/>
      <c r="BD634" s="10">
        <f t="shared" si="9"/>
        <v>0</v>
      </c>
    </row>
    <row r="635" spans="1:56">
      <c r="A635" s="1" t="s">
        <v>544</v>
      </c>
      <c r="B635" s="1" t="s">
        <v>545</v>
      </c>
      <c r="C635" s="43" t="s">
        <v>72</v>
      </c>
      <c r="D635" s="1" t="s">
        <v>107</v>
      </c>
      <c r="E635" s="1" t="s">
        <v>100</v>
      </c>
      <c r="F635" s="1" t="s">
        <v>101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9"/>
      <c r="BD635" s="10">
        <f t="shared" si="9"/>
        <v>0</v>
      </c>
    </row>
    <row r="636" spans="1:56">
      <c r="A636" s="1" t="s">
        <v>546</v>
      </c>
      <c r="B636" s="1" t="s">
        <v>547</v>
      </c>
      <c r="C636" s="43" t="s">
        <v>71</v>
      </c>
      <c r="D636" s="1" t="s">
        <v>104</v>
      </c>
      <c r="E636" s="1" t="s">
        <v>100</v>
      </c>
      <c r="F636" s="1" t="s">
        <v>101</v>
      </c>
      <c r="G636" s="7">
        <v>906.54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9"/>
      <c r="BD636" s="10">
        <f t="shared" si="9"/>
        <v>906.54</v>
      </c>
    </row>
    <row r="637" spans="1:56">
      <c r="A637" s="1" t="s">
        <v>546</v>
      </c>
      <c r="B637" s="1" t="s">
        <v>547</v>
      </c>
      <c r="C637" s="43" t="s">
        <v>73</v>
      </c>
      <c r="D637" s="1" t="s">
        <v>105</v>
      </c>
      <c r="E637" s="1" t="s">
        <v>100</v>
      </c>
      <c r="F637" s="1" t="s">
        <v>101</v>
      </c>
      <c r="G637" s="7">
        <v>2082.7199999999998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9"/>
      <c r="BD637" s="10">
        <f t="shared" si="9"/>
        <v>2082.7199999999998</v>
      </c>
    </row>
    <row r="638" spans="1:56">
      <c r="A638" s="1" t="s">
        <v>548</v>
      </c>
      <c r="B638" s="1" t="s">
        <v>549</v>
      </c>
      <c r="C638" s="43" t="s">
        <v>71</v>
      </c>
      <c r="D638" s="1" t="s">
        <v>104</v>
      </c>
      <c r="E638" s="1" t="s">
        <v>100</v>
      </c>
      <c r="F638" s="1" t="s">
        <v>101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9"/>
      <c r="BD638" s="10">
        <f t="shared" si="9"/>
        <v>0</v>
      </c>
    </row>
    <row r="639" spans="1:56">
      <c r="A639" s="1" t="s">
        <v>548</v>
      </c>
      <c r="B639" s="1" t="s">
        <v>549</v>
      </c>
      <c r="C639" s="43" t="s">
        <v>73</v>
      </c>
      <c r="D639" s="1" t="s">
        <v>105</v>
      </c>
      <c r="E639" s="1" t="s">
        <v>100</v>
      </c>
      <c r="F639" s="1" t="s">
        <v>101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9"/>
      <c r="BD639" s="10">
        <f t="shared" si="9"/>
        <v>0</v>
      </c>
    </row>
    <row r="640" spans="1:56">
      <c r="A640" s="1" t="s">
        <v>550</v>
      </c>
      <c r="B640" s="1" t="s">
        <v>551</v>
      </c>
      <c r="C640" s="43" t="s">
        <v>71</v>
      </c>
      <c r="D640" s="1" t="s">
        <v>104</v>
      </c>
      <c r="E640" s="1" t="s">
        <v>100</v>
      </c>
      <c r="F640" s="1" t="s">
        <v>101</v>
      </c>
      <c r="G640" s="7">
        <v>5427.93</v>
      </c>
      <c r="H640" s="7">
        <v>8235.3799999999992</v>
      </c>
      <c r="I640" s="7">
        <v>8235.3799999999992</v>
      </c>
      <c r="J640" s="7">
        <v>8235.3799999999992</v>
      </c>
      <c r="K640" s="7">
        <v>8235.3799999999992</v>
      </c>
      <c r="L640" s="7">
        <v>8235.3799999999992</v>
      </c>
      <c r="M640" s="7">
        <v>2647.09</v>
      </c>
      <c r="N640" s="8">
        <v>0</v>
      </c>
      <c r="O640" s="7">
        <v>19002.72</v>
      </c>
      <c r="P640" s="7">
        <v>225.15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9"/>
      <c r="BD640" s="10">
        <f t="shared" si="9"/>
        <v>68479.789999999994</v>
      </c>
    </row>
    <row r="641" spans="1:56">
      <c r="A641" s="1" t="s">
        <v>550</v>
      </c>
      <c r="B641" s="1" t="s">
        <v>551</v>
      </c>
      <c r="C641" s="43" t="s">
        <v>73</v>
      </c>
      <c r="D641" s="1" t="s">
        <v>105</v>
      </c>
      <c r="E641" s="1" t="s">
        <v>100</v>
      </c>
      <c r="F641" s="1" t="s">
        <v>101</v>
      </c>
      <c r="G641" s="7">
        <v>65853.66</v>
      </c>
      <c r="H641" s="7">
        <v>9304.08</v>
      </c>
      <c r="I641" s="7">
        <v>9304.08</v>
      </c>
      <c r="J641" s="7">
        <v>9304.08</v>
      </c>
      <c r="K641" s="7">
        <v>9304.08</v>
      </c>
      <c r="L641" s="7">
        <v>9304.08</v>
      </c>
      <c r="M641" s="7">
        <v>2990.6</v>
      </c>
      <c r="N641" s="8">
        <v>0</v>
      </c>
      <c r="O641" s="7">
        <v>213683.52</v>
      </c>
      <c r="P641" s="7">
        <v>1801.23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9"/>
      <c r="BD641" s="10">
        <f t="shared" si="9"/>
        <v>330849.40999999997</v>
      </c>
    </row>
    <row r="642" spans="1:56">
      <c r="A642" s="1" t="s">
        <v>550</v>
      </c>
      <c r="B642" s="1" t="s">
        <v>551</v>
      </c>
      <c r="C642" s="43" t="s">
        <v>72</v>
      </c>
      <c r="D642" s="1" t="s">
        <v>107</v>
      </c>
      <c r="E642" s="1" t="s">
        <v>100</v>
      </c>
      <c r="F642" s="1" t="s">
        <v>101</v>
      </c>
      <c r="G642" s="8">
        <v>0</v>
      </c>
      <c r="H642" s="7">
        <v>3559.07</v>
      </c>
      <c r="I642" s="7">
        <v>3559.07</v>
      </c>
      <c r="J642" s="7">
        <v>3559.07</v>
      </c>
      <c r="K642" s="7">
        <v>3559.07</v>
      </c>
      <c r="L642" s="7">
        <v>3559.07</v>
      </c>
      <c r="M642" s="7">
        <v>1143.99</v>
      </c>
      <c r="N642" s="8">
        <v>0</v>
      </c>
      <c r="O642" s="7">
        <v>-13925.53</v>
      </c>
      <c r="P642" s="7">
        <v>450.31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9"/>
      <c r="BD642" s="10">
        <f t="shared" ref="BD642:BD705" si="10">SUM(G642:BB642)</f>
        <v>5464.1200000000035</v>
      </c>
    </row>
    <row r="643" spans="1:56">
      <c r="A643" s="1" t="s">
        <v>550</v>
      </c>
      <c r="B643" s="1" t="s">
        <v>551</v>
      </c>
      <c r="C643" s="43" t="s">
        <v>74</v>
      </c>
      <c r="D643" s="1" t="s">
        <v>109</v>
      </c>
      <c r="E643" s="1" t="s">
        <v>100</v>
      </c>
      <c r="F643" s="1" t="s">
        <v>101</v>
      </c>
      <c r="G643" s="8">
        <v>0</v>
      </c>
      <c r="H643" s="7">
        <v>72213.149999999994</v>
      </c>
      <c r="I643" s="7">
        <v>72213.149999999994</v>
      </c>
      <c r="J643" s="7">
        <v>72213.149999999994</v>
      </c>
      <c r="K643" s="7">
        <v>72213.149999999994</v>
      </c>
      <c r="L643" s="7">
        <v>72213.149999999994</v>
      </c>
      <c r="M643" s="7">
        <v>23211.37</v>
      </c>
      <c r="N643" s="8">
        <v>0</v>
      </c>
      <c r="O643" s="7">
        <v>-358010.78</v>
      </c>
      <c r="P643" s="7">
        <v>3152.15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9"/>
      <c r="BD643" s="10">
        <f t="shared" si="10"/>
        <v>29418.489999999969</v>
      </c>
    </row>
    <row r="644" spans="1:56">
      <c r="A644" s="1" t="s">
        <v>552</v>
      </c>
      <c r="B644" s="1" t="s">
        <v>553</v>
      </c>
      <c r="C644" s="43" t="s">
        <v>71</v>
      </c>
      <c r="D644" s="1" t="s">
        <v>104</v>
      </c>
      <c r="E644" s="1" t="s">
        <v>100</v>
      </c>
      <c r="F644" s="1" t="s">
        <v>101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9"/>
      <c r="BD644" s="10">
        <f t="shared" si="10"/>
        <v>0</v>
      </c>
    </row>
    <row r="645" spans="1:56">
      <c r="A645" s="1" t="s">
        <v>552</v>
      </c>
      <c r="B645" s="1" t="s">
        <v>553</v>
      </c>
      <c r="C645" s="43" t="s">
        <v>73</v>
      </c>
      <c r="D645" s="1" t="s">
        <v>105</v>
      </c>
      <c r="E645" s="1" t="s">
        <v>100</v>
      </c>
      <c r="F645" s="1" t="s">
        <v>101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9"/>
      <c r="BD645" s="10">
        <f t="shared" si="10"/>
        <v>0</v>
      </c>
    </row>
    <row r="646" spans="1:56">
      <c r="A646" s="1" t="s">
        <v>552</v>
      </c>
      <c r="B646" s="1" t="s">
        <v>553</v>
      </c>
      <c r="C646" s="43" t="s">
        <v>72</v>
      </c>
      <c r="D646" s="1" t="s">
        <v>107</v>
      </c>
      <c r="E646" s="1" t="s">
        <v>100</v>
      </c>
      <c r="F646" s="1" t="s">
        <v>101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9"/>
      <c r="BD646" s="10">
        <f t="shared" si="10"/>
        <v>0</v>
      </c>
    </row>
    <row r="647" spans="1:56">
      <c r="A647" s="1" t="s">
        <v>554</v>
      </c>
      <c r="B647" s="1" t="s">
        <v>555</v>
      </c>
      <c r="C647" s="43" t="s">
        <v>71</v>
      </c>
      <c r="D647" s="1" t="s">
        <v>104</v>
      </c>
      <c r="E647" s="1" t="s">
        <v>100</v>
      </c>
      <c r="F647" s="1" t="s">
        <v>101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9"/>
      <c r="BD647" s="10">
        <f t="shared" si="10"/>
        <v>0</v>
      </c>
    </row>
    <row r="648" spans="1:56">
      <c r="A648" s="1" t="s">
        <v>554</v>
      </c>
      <c r="B648" s="1" t="s">
        <v>555</v>
      </c>
      <c r="C648" s="43" t="s">
        <v>73</v>
      </c>
      <c r="D648" s="1" t="s">
        <v>105</v>
      </c>
      <c r="E648" s="1" t="s">
        <v>100</v>
      </c>
      <c r="F648" s="1" t="s">
        <v>101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9"/>
      <c r="BD648" s="10">
        <f t="shared" si="10"/>
        <v>0</v>
      </c>
    </row>
    <row r="649" spans="1:56">
      <c r="A649" s="1" t="s">
        <v>556</v>
      </c>
      <c r="B649" s="1" t="s">
        <v>557</v>
      </c>
      <c r="C649" s="43" t="s">
        <v>73</v>
      </c>
      <c r="D649" s="1" t="s">
        <v>105</v>
      </c>
      <c r="E649" s="1" t="s">
        <v>100</v>
      </c>
      <c r="F649" s="1" t="s">
        <v>101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9"/>
      <c r="BD649" s="10">
        <f t="shared" si="10"/>
        <v>0</v>
      </c>
    </row>
    <row r="650" spans="1:56">
      <c r="A650" s="1" t="s">
        <v>558</v>
      </c>
      <c r="B650" s="1" t="s">
        <v>559</v>
      </c>
      <c r="C650" s="43" t="s">
        <v>71</v>
      </c>
      <c r="D650" s="1" t="s">
        <v>104</v>
      </c>
      <c r="E650" s="1" t="s">
        <v>100</v>
      </c>
      <c r="F650" s="1" t="s">
        <v>101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9"/>
      <c r="BD650" s="10">
        <f t="shared" si="10"/>
        <v>0</v>
      </c>
    </row>
    <row r="651" spans="1:56">
      <c r="A651" s="1" t="s">
        <v>558</v>
      </c>
      <c r="B651" s="1" t="s">
        <v>559</v>
      </c>
      <c r="C651" s="43" t="s">
        <v>73</v>
      </c>
      <c r="D651" s="1" t="s">
        <v>105</v>
      </c>
      <c r="E651" s="1" t="s">
        <v>100</v>
      </c>
      <c r="F651" s="1" t="s">
        <v>101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9"/>
      <c r="BD651" s="10">
        <f t="shared" si="10"/>
        <v>0</v>
      </c>
    </row>
    <row r="652" spans="1:56">
      <c r="A652" s="1" t="s">
        <v>560</v>
      </c>
      <c r="B652" s="1" t="s">
        <v>561</v>
      </c>
      <c r="C652" s="43" t="s">
        <v>73</v>
      </c>
      <c r="D652" s="1" t="s">
        <v>105</v>
      </c>
      <c r="E652" s="1" t="s">
        <v>100</v>
      </c>
      <c r="F652" s="1" t="s">
        <v>101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9"/>
      <c r="BD652" s="10">
        <f t="shared" si="10"/>
        <v>0</v>
      </c>
    </row>
    <row r="653" spans="1:56">
      <c r="A653" s="1" t="s">
        <v>562</v>
      </c>
      <c r="B653" s="1" t="s">
        <v>563</v>
      </c>
      <c r="C653" s="43" t="s">
        <v>71</v>
      </c>
      <c r="D653" s="1" t="s">
        <v>104</v>
      </c>
      <c r="E653" s="1" t="s">
        <v>100</v>
      </c>
      <c r="F653" s="1" t="s">
        <v>101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9"/>
      <c r="BD653" s="10">
        <f t="shared" si="10"/>
        <v>0</v>
      </c>
    </row>
    <row r="654" spans="1:56">
      <c r="A654" s="1" t="s">
        <v>564</v>
      </c>
      <c r="B654" s="1" t="s">
        <v>565</v>
      </c>
      <c r="C654" s="43" t="s">
        <v>71</v>
      </c>
      <c r="D654" s="1" t="s">
        <v>104</v>
      </c>
      <c r="E654" s="1" t="s">
        <v>100</v>
      </c>
      <c r="F654" s="1" t="s">
        <v>101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9"/>
      <c r="BD654" s="10">
        <f t="shared" si="10"/>
        <v>0</v>
      </c>
    </row>
    <row r="655" spans="1:56">
      <c r="A655" s="1" t="s">
        <v>564</v>
      </c>
      <c r="B655" s="1" t="s">
        <v>565</v>
      </c>
      <c r="C655" s="43" t="s">
        <v>73</v>
      </c>
      <c r="D655" s="1" t="s">
        <v>105</v>
      </c>
      <c r="E655" s="1" t="s">
        <v>100</v>
      </c>
      <c r="F655" s="1" t="s">
        <v>101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9"/>
      <c r="BD655" s="10">
        <f t="shared" si="10"/>
        <v>0</v>
      </c>
    </row>
    <row r="656" spans="1:56">
      <c r="A656" s="1" t="s">
        <v>566</v>
      </c>
      <c r="B656" s="1" t="s">
        <v>567</v>
      </c>
      <c r="C656" s="43" t="s">
        <v>73</v>
      </c>
      <c r="D656" s="1" t="s">
        <v>105</v>
      </c>
      <c r="E656" s="1" t="s">
        <v>100</v>
      </c>
      <c r="F656" s="1" t="s">
        <v>101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9"/>
      <c r="BD656" s="10">
        <f t="shared" si="10"/>
        <v>0</v>
      </c>
    </row>
    <row r="657" spans="1:56">
      <c r="A657" s="1" t="s">
        <v>568</v>
      </c>
      <c r="B657" s="1" t="s">
        <v>569</v>
      </c>
      <c r="C657" s="43" t="s">
        <v>71</v>
      </c>
      <c r="D657" s="1" t="s">
        <v>104</v>
      </c>
      <c r="E657" s="1" t="s">
        <v>100</v>
      </c>
      <c r="F657" s="1" t="s">
        <v>101</v>
      </c>
      <c r="G657" s="7">
        <v>796341.65</v>
      </c>
      <c r="H657" s="7">
        <v>11497.47</v>
      </c>
      <c r="I657" s="7">
        <v>11497.47</v>
      </c>
      <c r="J657" s="7">
        <v>11497.47</v>
      </c>
      <c r="K657" s="7">
        <v>11497.47</v>
      </c>
      <c r="L657" s="7">
        <v>11497.47</v>
      </c>
      <c r="M657" s="7">
        <v>11497.47</v>
      </c>
      <c r="N657" s="7">
        <v>11497.47</v>
      </c>
      <c r="O657" s="7">
        <v>33319.99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9"/>
      <c r="BD657" s="10">
        <f t="shared" si="10"/>
        <v>910143.92999999982</v>
      </c>
    </row>
    <row r="658" spans="1:56">
      <c r="A658" s="1" t="s">
        <v>568</v>
      </c>
      <c r="B658" s="1" t="s">
        <v>569</v>
      </c>
      <c r="C658" s="43" t="s">
        <v>73</v>
      </c>
      <c r="D658" s="1" t="s">
        <v>105</v>
      </c>
      <c r="E658" s="1" t="s">
        <v>100</v>
      </c>
      <c r="F658" s="1" t="s">
        <v>101</v>
      </c>
      <c r="G658" s="7">
        <v>687410.87</v>
      </c>
      <c r="H658" s="7">
        <v>9936.49</v>
      </c>
      <c r="I658" s="7">
        <v>9936.49</v>
      </c>
      <c r="J658" s="7">
        <v>9936.49</v>
      </c>
      <c r="K658" s="7">
        <v>9936.49</v>
      </c>
      <c r="L658" s="7">
        <v>9936.49</v>
      </c>
      <c r="M658" s="7">
        <v>9936.49</v>
      </c>
      <c r="N658" s="7">
        <v>9936.49</v>
      </c>
      <c r="O658" s="7">
        <v>54635.56</v>
      </c>
      <c r="P658" s="7">
        <v>8028.45</v>
      </c>
      <c r="Q658" s="7">
        <v>1485.46</v>
      </c>
      <c r="R658" s="7">
        <v>5874.96</v>
      </c>
      <c r="S658" s="7">
        <v>5853.59</v>
      </c>
      <c r="T658" s="7">
        <v>5738.1</v>
      </c>
      <c r="U658" s="7">
        <v>5074.08</v>
      </c>
      <c r="V658" s="7">
        <v>5435.87</v>
      </c>
      <c r="W658" s="7">
        <v>4631.8</v>
      </c>
      <c r="X658" s="7">
        <v>5532.54</v>
      </c>
      <c r="Y658" s="7">
        <v>48.77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9"/>
      <c r="BD658" s="10">
        <f t="shared" si="10"/>
        <v>859305.47999999975</v>
      </c>
    </row>
    <row r="659" spans="1:56">
      <c r="A659" s="1" t="s">
        <v>568</v>
      </c>
      <c r="B659" s="1" t="s">
        <v>569</v>
      </c>
      <c r="C659" s="43" t="s">
        <v>75</v>
      </c>
      <c r="D659" s="1" t="s">
        <v>106</v>
      </c>
      <c r="E659" s="1" t="s">
        <v>100</v>
      </c>
      <c r="F659" s="1" t="s">
        <v>101</v>
      </c>
      <c r="G659" s="7">
        <v>355.8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9"/>
      <c r="BD659" s="10">
        <f t="shared" si="10"/>
        <v>355.8</v>
      </c>
    </row>
    <row r="660" spans="1:56">
      <c r="A660" s="1" t="s">
        <v>568</v>
      </c>
      <c r="B660" s="1" t="s">
        <v>569</v>
      </c>
      <c r="C660" s="43" t="s">
        <v>72</v>
      </c>
      <c r="D660" s="1" t="s">
        <v>107</v>
      </c>
      <c r="E660" s="1" t="s">
        <v>100</v>
      </c>
      <c r="F660" s="1" t="s">
        <v>101</v>
      </c>
      <c r="G660" s="7">
        <v>397784.95</v>
      </c>
      <c r="H660" s="7">
        <v>6616.8</v>
      </c>
      <c r="I660" s="7">
        <v>6616.8</v>
      </c>
      <c r="J660" s="7">
        <v>6616.8</v>
      </c>
      <c r="K660" s="7">
        <v>6616.8</v>
      </c>
      <c r="L660" s="7">
        <v>6616.8</v>
      </c>
      <c r="M660" s="7">
        <v>6616.8</v>
      </c>
      <c r="N660" s="7">
        <v>6616.8</v>
      </c>
      <c r="O660" s="7">
        <v>-17912.3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9"/>
      <c r="BD660" s="10">
        <f t="shared" si="10"/>
        <v>426190.24999999994</v>
      </c>
    </row>
    <row r="661" spans="1:56">
      <c r="A661" s="1" t="s">
        <v>568</v>
      </c>
      <c r="B661" s="1" t="s">
        <v>569</v>
      </c>
      <c r="C661" s="43" t="s">
        <v>74</v>
      </c>
      <c r="D661" s="1" t="s">
        <v>109</v>
      </c>
      <c r="E661" s="1" t="s">
        <v>100</v>
      </c>
      <c r="F661" s="1" t="s">
        <v>101</v>
      </c>
      <c r="G661" s="8">
        <v>0</v>
      </c>
      <c r="H661" s="8">
        <v>0</v>
      </c>
      <c r="I661" s="8">
        <v>0</v>
      </c>
      <c r="J661" s="8">
        <v>0</v>
      </c>
      <c r="K661" s="7">
        <v>15600.92</v>
      </c>
      <c r="L661" s="7">
        <v>54603.22</v>
      </c>
      <c r="M661" s="7">
        <v>54603.22</v>
      </c>
      <c r="N661" s="7">
        <v>54603.22</v>
      </c>
      <c r="O661" s="7">
        <v>231891.07</v>
      </c>
      <c r="P661" s="8">
        <v>0</v>
      </c>
      <c r="Q661" s="8">
        <v>0</v>
      </c>
      <c r="R661" s="7">
        <v>111624.28</v>
      </c>
      <c r="S661" s="7">
        <v>111218.22</v>
      </c>
      <c r="T661" s="7">
        <v>109023.92</v>
      </c>
      <c r="U661" s="7">
        <v>96407.49</v>
      </c>
      <c r="V661" s="7">
        <v>103281.48</v>
      </c>
      <c r="W661" s="7">
        <v>88004.12</v>
      </c>
      <c r="X661" s="7">
        <v>105118.28</v>
      </c>
      <c r="Y661" s="7">
        <v>636000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9"/>
      <c r="BD661" s="10">
        <f t="shared" si="10"/>
        <v>1771979.44</v>
      </c>
    </row>
    <row r="662" spans="1:56">
      <c r="A662" s="1" t="s">
        <v>570</v>
      </c>
      <c r="B662" s="1" t="s">
        <v>370</v>
      </c>
      <c r="C662" s="43" t="s">
        <v>71</v>
      </c>
      <c r="D662" s="1" t="s">
        <v>104</v>
      </c>
      <c r="E662" s="1" t="s">
        <v>100</v>
      </c>
      <c r="F662" s="1" t="s">
        <v>101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9"/>
      <c r="BD662" s="10">
        <f t="shared" si="10"/>
        <v>0</v>
      </c>
    </row>
    <row r="663" spans="1:56">
      <c r="A663" s="1" t="s">
        <v>570</v>
      </c>
      <c r="B663" s="1" t="s">
        <v>370</v>
      </c>
      <c r="C663" s="43" t="s">
        <v>73</v>
      </c>
      <c r="D663" s="1" t="s">
        <v>105</v>
      </c>
      <c r="E663" s="1" t="s">
        <v>100</v>
      </c>
      <c r="F663" s="1" t="s">
        <v>101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9"/>
      <c r="BD663" s="10">
        <f t="shared" si="10"/>
        <v>0</v>
      </c>
    </row>
    <row r="664" spans="1:56">
      <c r="A664" s="1" t="s">
        <v>570</v>
      </c>
      <c r="B664" s="1" t="s">
        <v>370</v>
      </c>
      <c r="C664" s="43" t="s">
        <v>75</v>
      </c>
      <c r="D664" s="1" t="s">
        <v>106</v>
      </c>
      <c r="E664" s="1" t="s">
        <v>100</v>
      </c>
      <c r="F664" s="1" t="s">
        <v>101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9"/>
      <c r="BD664" s="10">
        <f t="shared" si="10"/>
        <v>0</v>
      </c>
    </row>
    <row r="665" spans="1:56">
      <c r="A665" s="1" t="s">
        <v>570</v>
      </c>
      <c r="B665" s="1" t="s">
        <v>370</v>
      </c>
      <c r="C665" s="43" t="s">
        <v>72</v>
      </c>
      <c r="D665" s="1" t="s">
        <v>107</v>
      </c>
      <c r="E665" s="1" t="s">
        <v>100</v>
      </c>
      <c r="F665" s="1" t="s">
        <v>101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9"/>
      <c r="BD665" s="10">
        <f t="shared" si="10"/>
        <v>0</v>
      </c>
    </row>
    <row r="666" spans="1:56">
      <c r="A666" s="1" t="s">
        <v>571</v>
      </c>
      <c r="B666" s="1" t="s">
        <v>372</v>
      </c>
      <c r="C666" s="43" t="s">
        <v>71</v>
      </c>
      <c r="D666" s="1" t="s">
        <v>104</v>
      </c>
      <c r="E666" s="1" t="s">
        <v>100</v>
      </c>
      <c r="F666" s="1" t="s">
        <v>101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9"/>
      <c r="BD666" s="10">
        <f t="shared" si="10"/>
        <v>0</v>
      </c>
    </row>
    <row r="667" spans="1:56">
      <c r="A667" s="1" t="s">
        <v>571</v>
      </c>
      <c r="B667" s="1" t="s">
        <v>372</v>
      </c>
      <c r="C667" s="43" t="s">
        <v>73</v>
      </c>
      <c r="D667" s="1" t="s">
        <v>105</v>
      </c>
      <c r="E667" s="1" t="s">
        <v>100</v>
      </c>
      <c r="F667" s="1" t="s">
        <v>101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9"/>
      <c r="BD667" s="10">
        <f t="shared" si="10"/>
        <v>0</v>
      </c>
    </row>
    <row r="668" spans="1:56">
      <c r="A668" s="1" t="s">
        <v>571</v>
      </c>
      <c r="B668" s="1" t="s">
        <v>372</v>
      </c>
      <c r="C668" s="43" t="s">
        <v>72</v>
      </c>
      <c r="D668" s="1" t="s">
        <v>107</v>
      </c>
      <c r="E668" s="1" t="s">
        <v>100</v>
      </c>
      <c r="F668" s="1" t="s">
        <v>101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9"/>
      <c r="BD668" s="10">
        <f t="shared" si="10"/>
        <v>0</v>
      </c>
    </row>
    <row r="669" spans="1:56">
      <c r="A669" s="1" t="s">
        <v>572</v>
      </c>
      <c r="B669" s="1" t="s">
        <v>492</v>
      </c>
      <c r="C669" s="43" t="s">
        <v>71</v>
      </c>
      <c r="D669" s="1" t="s">
        <v>104</v>
      </c>
      <c r="E669" s="1" t="s">
        <v>100</v>
      </c>
      <c r="F669" s="1" t="s">
        <v>101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9"/>
      <c r="BD669" s="10">
        <f t="shared" si="10"/>
        <v>0</v>
      </c>
    </row>
    <row r="670" spans="1:56">
      <c r="A670" s="1" t="s">
        <v>572</v>
      </c>
      <c r="B670" s="1" t="s">
        <v>492</v>
      </c>
      <c r="C670" s="43" t="s">
        <v>73</v>
      </c>
      <c r="D670" s="1" t="s">
        <v>105</v>
      </c>
      <c r="E670" s="1" t="s">
        <v>100</v>
      </c>
      <c r="F670" s="1" t="s">
        <v>101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9"/>
      <c r="BD670" s="10">
        <f t="shared" si="10"/>
        <v>0</v>
      </c>
    </row>
    <row r="671" spans="1:56">
      <c r="A671" s="1" t="s">
        <v>572</v>
      </c>
      <c r="B671" s="1" t="s">
        <v>492</v>
      </c>
      <c r="C671" s="43" t="s">
        <v>72</v>
      </c>
      <c r="D671" s="1" t="s">
        <v>107</v>
      </c>
      <c r="E671" s="1" t="s">
        <v>100</v>
      </c>
      <c r="F671" s="1" t="s">
        <v>101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9"/>
      <c r="BD671" s="10">
        <f t="shared" si="10"/>
        <v>0</v>
      </c>
    </row>
    <row r="672" spans="1:56">
      <c r="A672" s="1" t="s">
        <v>573</v>
      </c>
      <c r="B672" s="1" t="s">
        <v>574</v>
      </c>
      <c r="C672" s="43" t="s">
        <v>73</v>
      </c>
      <c r="D672" s="1" t="s">
        <v>105</v>
      </c>
      <c r="E672" s="1" t="s">
        <v>100</v>
      </c>
      <c r="F672" s="1" t="s">
        <v>101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9"/>
      <c r="BD672" s="10">
        <f t="shared" si="10"/>
        <v>0</v>
      </c>
    </row>
    <row r="673" spans="1:56">
      <c r="A673" s="1" t="s">
        <v>573</v>
      </c>
      <c r="B673" s="1" t="s">
        <v>574</v>
      </c>
      <c r="C673" s="43" t="s">
        <v>72</v>
      </c>
      <c r="D673" s="1" t="s">
        <v>107</v>
      </c>
      <c r="E673" s="1" t="s">
        <v>100</v>
      </c>
      <c r="F673" s="1" t="s">
        <v>101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9"/>
      <c r="BD673" s="10">
        <f t="shared" si="10"/>
        <v>0</v>
      </c>
    </row>
    <row r="674" spans="1:56">
      <c r="A674" s="1" t="s">
        <v>575</v>
      </c>
      <c r="B674" s="1" t="s">
        <v>576</v>
      </c>
      <c r="C674" s="43" t="s">
        <v>73</v>
      </c>
      <c r="D674" s="1" t="s">
        <v>105</v>
      </c>
      <c r="E674" s="1" t="s">
        <v>100</v>
      </c>
      <c r="F674" s="1" t="s">
        <v>101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9"/>
      <c r="BD674" s="10">
        <f t="shared" si="10"/>
        <v>0</v>
      </c>
    </row>
    <row r="675" spans="1:56">
      <c r="A675" s="1" t="s">
        <v>577</v>
      </c>
      <c r="B675" s="1" t="s">
        <v>578</v>
      </c>
      <c r="C675" s="43" t="s">
        <v>71</v>
      </c>
      <c r="D675" s="1" t="s">
        <v>104</v>
      </c>
      <c r="E675" s="1" t="s">
        <v>100</v>
      </c>
      <c r="F675" s="1" t="s">
        <v>101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9"/>
      <c r="BD675" s="10">
        <f t="shared" si="10"/>
        <v>0</v>
      </c>
    </row>
    <row r="676" spans="1:56">
      <c r="A676" s="1" t="s">
        <v>577</v>
      </c>
      <c r="B676" s="1" t="s">
        <v>578</v>
      </c>
      <c r="C676" s="43" t="s">
        <v>73</v>
      </c>
      <c r="D676" s="1" t="s">
        <v>105</v>
      </c>
      <c r="E676" s="1" t="s">
        <v>100</v>
      </c>
      <c r="F676" s="1" t="s">
        <v>101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9"/>
      <c r="BD676" s="10">
        <f t="shared" si="10"/>
        <v>0</v>
      </c>
    </row>
    <row r="677" spans="1:56">
      <c r="A677" s="1" t="s">
        <v>579</v>
      </c>
      <c r="B677" s="1" t="s">
        <v>580</v>
      </c>
      <c r="C677" s="43" t="s">
        <v>71</v>
      </c>
      <c r="D677" s="1" t="s">
        <v>104</v>
      </c>
      <c r="E677" s="1" t="s">
        <v>100</v>
      </c>
      <c r="F677" s="1" t="s">
        <v>101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9"/>
      <c r="BD677" s="10">
        <f t="shared" si="10"/>
        <v>0</v>
      </c>
    </row>
    <row r="678" spans="1:56">
      <c r="A678" s="1" t="s">
        <v>579</v>
      </c>
      <c r="B678" s="1" t="s">
        <v>580</v>
      </c>
      <c r="C678" s="43" t="s">
        <v>73</v>
      </c>
      <c r="D678" s="1" t="s">
        <v>105</v>
      </c>
      <c r="E678" s="1" t="s">
        <v>100</v>
      </c>
      <c r="F678" s="1" t="s">
        <v>101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9"/>
      <c r="BD678" s="10">
        <f t="shared" si="10"/>
        <v>0</v>
      </c>
    </row>
    <row r="679" spans="1:56">
      <c r="A679" s="1" t="s">
        <v>579</v>
      </c>
      <c r="B679" s="1" t="s">
        <v>580</v>
      </c>
      <c r="C679" s="43" t="s">
        <v>72</v>
      </c>
      <c r="D679" s="1" t="s">
        <v>107</v>
      </c>
      <c r="E679" s="1" t="s">
        <v>100</v>
      </c>
      <c r="F679" s="1" t="s">
        <v>101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9"/>
      <c r="BD679" s="10">
        <f t="shared" si="10"/>
        <v>0</v>
      </c>
    </row>
    <row r="680" spans="1:56">
      <c r="A680" s="1" t="s">
        <v>581</v>
      </c>
      <c r="B680" s="1" t="s">
        <v>582</v>
      </c>
      <c r="C680" s="43" t="s">
        <v>74</v>
      </c>
      <c r="D680" s="1" t="s">
        <v>109</v>
      </c>
      <c r="E680" s="1" t="s">
        <v>100</v>
      </c>
      <c r="F680" s="1" t="s">
        <v>101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9"/>
      <c r="BD680" s="10">
        <f t="shared" si="10"/>
        <v>0</v>
      </c>
    </row>
    <row r="681" spans="1:56">
      <c r="A681" s="1" t="s">
        <v>583</v>
      </c>
      <c r="B681" s="1" t="s">
        <v>437</v>
      </c>
      <c r="C681" s="43" t="s">
        <v>71</v>
      </c>
      <c r="D681" s="1" t="s">
        <v>104</v>
      </c>
      <c r="E681" s="1" t="s">
        <v>100</v>
      </c>
      <c r="F681" s="1" t="s">
        <v>101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9"/>
      <c r="BD681" s="10">
        <f t="shared" si="10"/>
        <v>0</v>
      </c>
    </row>
    <row r="682" spans="1:56">
      <c r="A682" s="1" t="s">
        <v>583</v>
      </c>
      <c r="B682" s="1" t="s">
        <v>437</v>
      </c>
      <c r="C682" s="43" t="s">
        <v>73</v>
      </c>
      <c r="D682" s="1" t="s">
        <v>105</v>
      </c>
      <c r="E682" s="1" t="s">
        <v>100</v>
      </c>
      <c r="F682" s="1" t="s">
        <v>101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9"/>
      <c r="BD682" s="10">
        <f t="shared" si="10"/>
        <v>0</v>
      </c>
    </row>
    <row r="683" spans="1:56">
      <c r="A683" s="1" t="s">
        <v>583</v>
      </c>
      <c r="B683" s="1" t="s">
        <v>437</v>
      </c>
      <c r="C683" s="43" t="s">
        <v>72</v>
      </c>
      <c r="D683" s="1" t="s">
        <v>107</v>
      </c>
      <c r="E683" s="1" t="s">
        <v>100</v>
      </c>
      <c r="F683" s="1" t="s">
        <v>101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9"/>
      <c r="BD683" s="10">
        <f t="shared" si="10"/>
        <v>0</v>
      </c>
    </row>
    <row r="684" spans="1:56">
      <c r="A684" s="1" t="s">
        <v>584</v>
      </c>
      <c r="B684" s="1" t="s">
        <v>585</v>
      </c>
      <c r="C684" s="43" t="s">
        <v>71</v>
      </c>
      <c r="D684" s="1" t="s">
        <v>104</v>
      </c>
      <c r="E684" s="1" t="s">
        <v>100</v>
      </c>
      <c r="F684" s="1" t="s">
        <v>101</v>
      </c>
      <c r="G684" s="7">
        <v>256995.88</v>
      </c>
      <c r="H684" s="7">
        <v>19575.599999999999</v>
      </c>
      <c r="I684" s="7">
        <v>19575.599999999999</v>
      </c>
      <c r="J684" s="7">
        <v>19575.599999999999</v>
      </c>
      <c r="K684" s="7">
        <v>19575.599999999999</v>
      </c>
      <c r="L684" s="7">
        <v>19575.599999999999</v>
      </c>
      <c r="M684" s="7">
        <v>19575.599999999999</v>
      </c>
      <c r="N684" s="7">
        <v>19575.599999999999</v>
      </c>
      <c r="O684" s="7">
        <v>232044.48</v>
      </c>
      <c r="P684" s="7">
        <v>17001.419999999998</v>
      </c>
      <c r="Q684" s="7">
        <v>3145.7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9"/>
      <c r="BD684" s="10">
        <f t="shared" si="10"/>
        <v>646216.67999999982</v>
      </c>
    </row>
    <row r="685" spans="1:56">
      <c r="A685" s="1" t="s">
        <v>584</v>
      </c>
      <c r="B685" s="1" t="s">
        <v>585</v>
      </c>
      <c r="C685" s="43" t="s">
        <v>73</v>
      </c>
      <c r="D685" s="1" t="s">
        <v>105</v>
      </c>
      <c r="E685" s="1" t="s">
        <v>100</v>
      </c>
      <c r="F685" s="1" t="s">
        <v>101</v>
      </c>
      <c r="G685" s="7">
        <v>306203.15000000002</v>
      </c>
      <c r="H685" s="7">
        <v>14044.88</v>
      </c>
      <c r="I685" s="7">
        <v>14044.88</v>
      </c>
      <c r="J685" s="7">
        <v>14044.88</v>
      </c>
      <c r="K685" s="7">
        <v>14044.88</v>
      </c>
      <c r="L685" s="7">
        <v>14044.88</v>
      </c>
      <c r="M685" s="7">
        <v>14044.88</v>
      </c>
      <c r="N685" s="7">
        <v>14044.88</v>
      </c>
      <c r="O685" s="7">
        <v>150692.09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9"/>
      <c r="BD685" s="10">
        <f t="shared" si="10"/>
        <v>555209.4</v>
      </c>
    </row>
    <row r="686" spans="1:56">
      <c r="A686" s="1" t="s">
        <v>584</v>
      </c>
      <c r="B686" s="1" t="s">
        <v>585</v>
      </c>
      <c r="C686" s="43" t="s">
        <v>72</v>
      </c>
      <c r="D686" s="1" t="s">
        <v>107</v>
      </c>
      <c r="E686" s="1" t="s">
        <v>100</v>
      </c>
      <c r="F686" s="1" t="s">
        <v>101</v>
      </c>
      <c r="G686" s="7">
        <v>105436.19</v>
      </c>
      <c r="H686" s="7">
        <v>10257.6</v>
      </c>
      <c r="I686" s="7">
        <v>10257.6</v>
      </c>
      <c r="J686" s="7">
        <v>10257.6</v>
      </c>
      <c r="K686" s="7">
        <v>10257.6</v>
      </c>
      <c r="L686" s="7">
        <v>10257.6</v>
      </c>
      <c r="M686" s="7">
        <v>10257.6</v>
      </c>
      <c r="N686" s="7">
        <v>10257.6</v>
      </c>
      <c r="O686" s="7">
        <v>110684.1</v>
      </c>
      <c r="P686" s="7">
        <v>3778.09</v>
      </c>
      <c r="Q686" s="7">
        <v>699.05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9"/>
      <c r="BD686" s="10">
        <f t="shared" si="10"/>
        <v>292400.63000000006</v>
      </c>
    </row>
    <row r="687" spans="1:56">
      <c r="A687" s="1" t="s">
        <v>584</v>
      </c>
      <c r="B687" s="1" t="s">
        <v>585</v>
      </c>
      <c r="C687" s="43" t="s">
        <v>74</v>
      </c>
      <c r="D687" s="1" t="s">
        <v>109</v>
      </c>
      <c r="E687" s="1" t="s">
        <v>100</v>
      </c>
      <c r="F687" s="1" t="s">
        <v>101</v>
      </c>
      <c r="G687" s="8">
        <v>0</v>
      </c>
      <c r="H687" s="7">
        <v>4623.8500000000004</v>
      </c>
      <c r="I687" s="7">
        <v>4623.8500000000004</v>
      </c>
      <c r="J687" s="7">
        <v>4623.8500000000004</v>
      </c>
      <c r="K687" s="7">
        <v>4623.8500000000004</v>
      </c>
      <c r="L687" s="7">
        <v>4623.8500000000004</v>
      </c>
      <c r="M687" s="7">
        <v>4623.8500000000004</v>
      </c>
      <c r="N687" s="7">
        <v>4623.8500000000004</v>
      </c>
      <c r="O687" s="7">
        <v>-15923.13</v>
      </c>
      <c r="P687" s="7">
        <v>18418.2</v>
      </c>
      <c r="Q687" s="7">
        <v>3407.84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9"/>
      <c r="BD687" s="10">
        <f t="shared" si="10"/>
        <v>38269.86</v>
      </c>
    </row>
    <row r="688" spans="1:56">
      <c r="A688" s="1" t="s">
        <v>586</v>
      </c>
      <c r="B688" s="1" t="s">
        <v>370</v>
      </c>
      <c r="C688" s="43" t="s">
        <v>71</v>
      </c>
      <c r="D688" s="1" t="s">
        <v>104</v>
      </c>
      <c r="E688" s="1" t="s">
        <v>100</v>
      </c>
      <c r="F688" s="1" t="s">
        <v>101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9"/>
      <c r="BD688" s="10">
        <f t="shared" si="10"/>
        <v>0</v>
      </c>
    </row>
    <row r="689" spans="1:56">
      <c r="A689" s="1" t="s">
        <v>586</v>
      </c>
      <c r="B689" s="1" t="s">
        <v>370</v>
      </c>
      <c r="C689" s="43" t="s">
        <v>73</v>
      </c>
      <c r="D689" s="1" t="s">
        <v>105</v>
      </c>
      <c r="E689" s="1" t="s">
        <v>100</v>
      </c>
      <c r="F689" s="1" t="s">
        <v>101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9"/>
      <c r="BD689" s="10">
        <f t="shared" si="10"/>
        <v>0</v>
      </c>
    </row>
    <row r="690" spans="1:56">
      <c r="A690" s="1" t="s">
        <v>586</v>
      </c>
      <c r="B690" s="1" t="s">
        <v>370</v>
      </c>
      <c r="C690" s="43" t="s">
        <v>72</v>
      </c>
      <c r="D690" s="1" t="s">
        <v>107</v>
      </c>
      <c r="E690" s="1" t="s">
        <v>100</v>
      </c>
      <c r="F690" s="1" t="s">
        <v>101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9"/>
      <c r="BD690" s="10">
        <f t="shared" si="10"/>
        <v>0</v>
      </c>
    </row>
    <row r="691" spans="1:56">
      <c r="A691" s="1" t="s">
        <v>587</v>
      </c>
      <c r="B691" s="1" t="s">
        <v>372</v>
      </c>
      <c r="C691" s="43" t="s">
        <v>71</v>
      </c>
      <c r="D691" s="1" t="s">
        <v>104</v>
      </c>
      <c r="E691" s="1" t="s">
        <v>100</v>
      </c>
      <c r="F691" s="1" t="s">
        <v>101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9"/>
      <c r="BD691" s="10">
        <f t="shared" si="10"/>
        <v>0</v>
      </c>
    </row>
    <row r="692" spans="1:56">
      <c r="A692" s="1" t="s">
        <v>587</v>
      </c>
      <c r="B692" s="1" t="s">
        <v>372</v>
      </c>
      <c r="C692" s="43" t="s">
        <v>73</v>
      </c>
      <c r="D692" s="1" t="s">
        <v>105</v>
      </c>
      <c r="E692" s="1" t="s">
        <v>100</v>
      </c>
      <c r="F692" s="1" t="s">
        <v>101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9"/>
      <c r="BD692" s="10">
        <f t="shared" si="10"/>
        <v>0</v>
      </c>
    </row>
    <row r="693" spans="1:56">
      <c r="A693" s="1" t="s">
        <v>587</v>
      </c>
      <c r="B693" s="1" t="s">
        <v>372</v>
      </c>
      <c r="C693" s="43" t="s">
        <v>72</v>
      </c>
      <c r="D693" s="1" t="s">
        <v>107</v>
      </c>
      <c r="E693" s="1" t="s">
        <v>100</v>
      </c>
      <c r="F693" s="1" t="s">
        <v>101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9"/>
      <c r="BD693" s="10">
        <f t="shared" si="10"/>
        <v>0</v>
      </c>
    </row>
    <row r="694" spans="1:56">
      <c r="A694" s="1" t="s">
        <v>588</v>
      </c>
      <c r="B694" s="1" t="s">
        <v>492</v>
      </c>
      <c r="C694" s="43" t="s">
        <v>71</v>
      </c>
      <c r="D694" s="1" t="s">
        <v>104</v>
      </c>
      <c r="E694" s="1" t="s">
        <v>100</v>
      </c>
      <c r="F694" s="1" t="s">
        <v>101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9"/>
      <c r="BD694" s="10">
        <f t="shared" si="10"/>
        <v>0</v>
      </c>
    </row>
    <row r="695" spans="1:56">
      <c r="A695" s="1" t="s">
        <v>588</v>
      </c>
      <c r="B695" s="1" t="s">
        <v>492</v>
      </c>
      <c r="C695" s="43" t="s">
        <v>73</v>
      </c>
      <c r="D695" s="1" t="s">
        <v>105</v>
      </c>
      <c r="E695" s="1" t="s">
        <v>100</v>
      </c>
      <c r="F695" s="1" t="s">
        <v>101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9"/>
      <c r="BD695" s="10">
        <f t="shared" si="10"/>
        <v>0</v>
      </c>
    </row>
    <row r="696" spans="1:56">
      <c r="A696" s="1" t="s">
        <v>588</v>
      </c>
      <c r="B696" s="1" t="s">
        <v>492</v>
      </c>
      <c r="C696" s="43" t="s">
        <v>72</v>
      </c>
      <c r="D696" s="1" t="s">
        <v>107</v>
      </c>
      <c r="E696" s="1" t="s">
        <v>100</v>
      </c>
      <c r="F696" s="1" t="s">
        <v>101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9"/>
      <c r="BD696" s="10">
        <f t="shared" si="10"/>
        <v>0</v>
      </c>
    </row>
    <row r="697" spans="1:56">
      <c r="A697" s="1" t="s">
        <v>589</v>
      </c>
      <c r="B697" s="1" t="s">
        <v>590</v>
      </c>
      <c r="C697" s="43" t="s">
        <v>71</v>
      </c>
      <c r="D697" s="1" t="s">
        <v>104</v>
      </c>
      <c r="E697" s="1" t="s">
        <v>100</v>
      </c>
      <c r="F697" s="1" t="s">
        <v>101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9"/>
      <c r="BD697" s="10">
        <f t="shared" si="10"/>
        <v>0</v>
      </c>
    </row>
    <row r="698" spans="1:56">
      <c r="A698" s="1" t="s">
        <v>589</v>
      </c>
      <c r="B698" s="1" t="s">
        <v>590</v>
      </c>
      <c r="C698" s="43" t="s">
        <v>73</v>
      </c>
      <c r="D698" s="1" t="s">
        <v>105</v>
      </c>
      <c r="E698" s="1" t="s">
        <v>100</v>
      </c>
      <c r="F698" s="1" t="s">
        <v>101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9"/>
      <c r="BD698" s="10">
        <f t="shared" si="10"/>
        <v>0</v>
      </c>
    </row>
    <row r="699" spans="1:56">
      <c r="A699" s="1" t="s">
        <v>589</v>
      </c>
      <c r="B699" s="1" t="s">
        <v>590</v>
      </c>
      <c r="C699" s="43" t="s">
        <v>72</v>
      </c>
      <c r="D699" s="1" t="s">
        <v>107</v>
      </c>
      <c r="E699" s="1" t="s">
        <v>100</v>
      </c>
      <c r="F699" s="1" t="s">
        <v>101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9"/>
      <c r="BD699" s="10">
        <f t="shared" si="10"/>
        <v>0</v>
      </c>
    </row>
    <row r="700" spans="1:56">
      <c r="A700" s="1" t="s">
        <v>591</v>
      </c>
      <c r="B700" s="1" t="s">
        <v>592</v>
      </c>
      <c r="C700" s="43" t="s">
        <v>71</v>
      </c>
      <c r="D700" s="1" t="s">
        <v>104</v>
      </c>
      <c r="E700" s="1" t="s">
        <v>100</v>
      </c>
      <c r="F700" s="1" t="s">
        <v>101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9"/>
      <c r="BD700" s="10">
        <f t="shared" si="10"/>
        <v>0</v>
      </c>
    </row>
    <row r="701" spans="1:56">
      <c r="A701" s="1" t="s">
        <v>591</v>
      </c>
      <c r="B701" s="1" t="s">
        <v>592</v>
      </c>
      <c r="C701" s="43" t="s">
        <v>73</v>
      </c>
      <c r="D701" s="1" t="s">
        <v>105</v>
      </c>
      <c r="E701" s="1" t="s">
        <v>100</v>
      </c>
      <c r="F701" s="1" t="s">
        <v>101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9"/>
      <c r="BD701" s="10">
        <f t="shared" si="10"/>
        <v>0</v>
      </c>
    </row>
    <row r="702" spans="1:56">
      <c r="A702" s="1" t="s">
        <v>591</v>
      </c>
      <c r="B702" s="1" t="s">
        <v>592</v>
      </c>
      <c r="C702" s="43" t="s">
        <v>72</v>
      </c>
      <c r="D702" s="1" t="s">
        <v>107</v>
      </c>
      <c r="E702" s="1" t="s">
        <v>100</v>
      </c>
      <c r="F702" s="1" t="s">
        <v>101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9"/>
      <c r="BD702" s="10">
        <f t="shared" si="10"/>
        <v>0</v>
      </c>
    </row>
    <row r="703" spans="1:56">
      <c r="A703" s="1" t="s">
        <v>593</v>
      </c>
      <c r="B703" s="1" t="s">
        <v>594</v>
      </c>
      <c r="C703" s="43" t="s">
        <v>71</v>
      </c>
      <c r="D703" s="1" t="s">
        <v>104</v>
      </c>
      <c r="E703" s="1" t="s">
        <v>100</v>
      </c>
      <c r="F703" s="1" t="s">
        <v>101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9"/>
      <c r="BD703" s="10">
        <f t="shared" si="10"/>
        <v>0</v>
      </c>
    </row>
    <row r="704" spans="1:56">
      <c r="A704" s="1" t="s">
        <v>595</v>
      </c>
      <c r="B704" s="1" t="s">
        <v>596</v>
      </c>
      <c r="C704" s="43" t="s">
        <v>71</v>
      </c>
      <c r="D704" s="1" t="s">
        <v>104</v>
      </c>
      <c r="E704" s="1" t="s">
        <v>100</v>
      </c>
      <c r="F704" s="1" t="s">
        <v>101</v>
      </c>
      <c r="G704" s="7">
        <v>94430.87</v>
      </c>
      <c r="H704" s="7">
        <v>13717.84</v>
      </c>
      <c r="I704" s="7">
        <v>13717.84</v>
      </c>
      <c r="J704" s="7">
        <v>13717.84</v>
      </c>
      <c r="K704" s="7">
        <v>13717.84</v>
      </c>
      <c r="L704" s="7">
        <v>8638.2800000000007</v>
      </c>
      <c r="M704" s="7">
        <v>4828.6099999999997</v>
      </c>
      <c r="N704" s="7">
        <v>4828.6099999999997</v>
      </c>
      <c r="O704" s="7">
        <v>95452.34</v>
      </c>
      <c r="P704" s="7">
        <v>1195.98</v>
      </c>
      <c r="Q704" s="7">
        <v>1239.21</v>
      </c>
      <c r="R704" s="7">
        <v>1319.67</v>
      </c>
      <c r="S704" s="7">
        <v>1314.87</v>
      </c>
      <c r="T704" s="7">
        <v>1288.93</v>
      </c>
      <c r="U704" s="7">
        <v>1139.77</v>
      </c>
      <c r="V704" s="7">
        <v>1221.04</v>
      </c>
      <c r="W704" s="7">
        <v>1040.42</v>
      </c>
      <c r="X704" s="7">
        <v>1242.76</v>
      </c>
      <c r="Y704" s="7">
        <v>21.91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9"/>
      <c r="BD704" s="10">
        <f t="shared" si="10"/>
        <v>274074.62999999989</v>
      </c>
    </row>
    <row r="705" spans="1:56">
      <c r="A705" s="1" t="s">
        <v>595</v>
      </c>
      <c r="B705" s="1" t="s">
        <v>596</v>
      </c>
      <c r="C705" s="43" t="s">
        <v>73</v>
      </c>
      <c r="D705" s="1" t="s">
        <v>105</v>
      </c>
      <c r="E705" s="1" t="s">
        <v>100</v>
      </c>
      <c r="F705" s="1" t="s">
        <v>101</v>
      </c>
      <c r="G705" s="7">
        <v>111253.24</v>
      </c>
      <c r="H705" s="7">
        <v>13301.95</v>
      </c>
      <c r="I705" s="7">
        <v>13301.95</v>
      </c>
      <c r="J705" s="7">
        <v>13301.95</v>
      </c>
      <c r="K705" s="7">
        <v>13301.95</v>
      </c>
      <c r="L705" s="7">
        <v>8376.39</v>
      </c>
      <c r="M705" s="7">
        <v>4682.22</v>
      </c>
      <c r="N705" s="7">
        <v>4682.22</v>
      </c>
      <c r="O705" s="7">
        <v>145244.20000000001</v>
      </c>
      <c r="P705" s="7">
        <v>1025.1400000000001</v>
      </c>
      <c r="Q705" s="7">
        <v>1062.19</v>
      </c>
      <c r="R705" s="7">
        <v>1131.1500000000001</v>
      </c>
      <c r="S705" s="7">
        <v>1127.04</v>
      </c>
      <c r="T705" s="7">
        <v>1104.8</v>
      </c>
      <c r="U705" s="7">
        <v>976.95</v>
      </c>
      <c r="V705" s="7">
        <v>1046.6099999999999</v>
      </c>
      <c r="W705" s="7">
        <v>891.8</v>
      </c>
      <c r="X705" s="7">
        <v>1065.23</v>
      </c>
      <c r="Y705" s="7">
        <v>18.78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9"/>
      <c r="BD705" s="10">
        <f t="shared" si="10"/>
        <v>336895.76000000007</v>
      </c>
    </row>
    <row r="706" spans="1:56">
      <c r="A706" s="1" t="s">
        <v>595</v>
      </c>
      <c r="B706" s="1" t="s">
        <v>596</v>
      </c>
      <c r="C706" s="43" t="s">
        <v>72</v>
      </c>
      <c r="D706" s="1" t="s">
        <v>107</v>
      </c>
      <c r="E706" s="1" t="s">
        <v>100</v>
      </c>
      <c r="F706" s="1" t="s">
        <v>101</v>
      </c>
      <c r="G706" s="7">
        <v>81812.27</v>
      </c>
      <c r="H706" s="7">
        <v>4188.09</v>
      </c>
      <c r="I706" s="7">
        <v>4188.09</v>
      </c>
      <c r="J706" s="7">
        <v>4188.09</v>
      </c>
      <c r="K706" s="7">
        <v>4188.09</v>
      </c>
      <c r="L706" s="7">
        <v>2637.29</v>
      </c>
      <c r="M706" s="7">
        <v>1474.19</v>
      </c>
      <c r="N706" s="7">
        <v>1474.19</v>
      </c>
      <c r="O706" s="7">
        <v>-114529.64</v>
      </c>
      <c r="P706" s="7">
        <v>341.71</v>
      </c>
      <c r="Q706" s="7">
        <v>354.06</v>
      </c>
      <c r="R706" s="7">
        <v>377.05</v>
      </c>
      <c r="S706" s="7">
        <v>375.68</v>
      </c>
      <c r="T706" s="7">
        <v>368.27</v>
      </c>
      <c r="U706" s="7">
        <v>325.64999999999998</v>
      </c>
      <c r="V706" s="7">
        <v>348.87</v>
      </c>
      <c r="W706" s="7">
        <v>297.27</v>
      </c>
      <c r="X706" s="7">
        <v>355.08</v>
      </c>
      <c r="Y706" s="7">
        <v>6.26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9"/>
      <c r="BD706" s="10">
        <f t="shared" ref="BD706:BD769" si="11">SUM(G706:BB706)</f>
        <v>-7229.4400000000132</v>
      </c>
    </row>
    <row r="707" spans="1:56">
      <c r="A707" s="1" t="s">
        <v>595</v>
      </c>
      <c r="B707" s="1" t="s">
        <v>596</v>
      </c>
      <c r="C707" s="43" t="s">
        <v>74</v>
      </c>
      <c r="D707" s="1" t="s">
        <v>109</v>
      </c>
      <c r="E707" s="1" t="s">
        <v>100</v>
      </c>
      <c r="F707" s="1" t="s">
        <v>101</v>
      </c>
      <c r="G707" s="8">
        <v>0</v>
      </c>
      <c r="H707" s="7">
        <v>30191.73</v>
      </c>
      <c r="I707" s="7">
        <v>30191.73</v>
      </c>
      <c r="J707" s="7">
        <v>30191.73</v>
      </c>
      <c r="K707" s="7">
        <v>30191.73</v>
      </c>
      <c r="L707" s="7">
        <v>19012.080000000002</v>
      </c>
      <c r="M707" s="7">
        <v>10627.34</v>
      </c>
      <c r="N707" s="7">
        <v>10627.34</v>
      </c>
      <c r="O707" s="7">
        <v>-139857.68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9"/>
      <c r="BD707" s="10">
        <f t="shared" si="11"/>
        <v>21176</v>
      </c>
    </row>
    <row r="708" spans="1:56">
      <c r="A708" s="1" t="s">
        <v>597</v>
      </c>
      <c r="B708" s="1" t="s">
        <v>396</v>
      </c>
      <c r="C708" s="43" t="s">
        <v>71</v>
      </c>
      <c r="D708" s="1" t="s">
        <v>104</v>
      </c>
      <c r="E708" s="1" t="s">
        <v>100</v>
      </c>
      <c r="F708" s="1" t="s">
        <v>101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9"/>
      <c r="BD708" s="10">
        <f t="shared" si="11"/>
        <v>0</v>
      </c>
    </row>
    <row r="709" spans="1:56">
      <c r="A709" s="1" t="s">
        <v>597</v>
      </c>
      <c r="B709" s="1" t="s">
        <v>396</v>
      </c>
      <c r="C709" s="43" t="s">
        <v>73</v>
      </c>
      <c r="D709" s="1" t="s">
        <v>105</v>
      </c>
      <c r="E709" s="1" t="s">
        <v>100</v>
      </c>
      <c r="F709" s="1" t="s">
        <v>101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9"/>
      <c r="BD709" s="10">
        <f t="shared" si="11"/>
        <v>0</v>
      </c>
    </row>
    <row r="710" spans="1:56">
      <c r="A710" s="1" t="s">
        <v>597</v>
      </c>
      <c r="B710" s="1" t="s">
        <v>396</v>
      </c>
      <c r="C710" s="43" t="s">
        <v>72</v>
      </c>
      <c r="D710" s="1" t="s">
        <v>107</v>
      </c>
      <c r="E710" s="1" t="s">
        <v>100</v>
      </c>
      <c r="F710" s="1" t="s">
        <v>101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9"/>
      <c r="BD710" s="10">
        <f t="shared" si="11"/>
        <v>0</v>
      </c>
    </row>
    <row r="711" spans="1:56">
      <c r="A711" s="1" t="s">
        <v>598</v>
      </c>
      <c r="B711" s="1" t="s">
        <v>372</v>
      </c>
      <c r="C711" s="43" t="s">
        <v>71</v>
      </c>
      <c r="D711" s="1" t="s">
        <v>104</v>
      </c>
      <c r="E711" s="1" t="s">
        <v>100</v>
      </c>
      <c r="F711" s="1" t="s">
        <v>101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9"/>
      <c r="BD711" s="10">
        <f t="shared" si="11"/>
        <v>0</v>
      </c>
    </row>
    <row r="712" spans="1:56">
      <c r="A712" s="1" t="s">
        <v>598</v>
      </c>
      <c r="B712" s="1" t="s">
        <v>372</v>
      </c>
      <c r="C712" s="43" t="s">
        <v>73</v>
      </c>
      <c r="D712" s="1" t="s">
        <v>105</v>
      </c>
      <c r="E712" s="1" t="s">
        <v>100</v>
      </c>
      <c r="F712" s="1" t="s">
        <v>101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9"/>
      <c r="BD712" s="10">
        <f t="shared" si="11"/>
        <v>0</v>
      </c>
    </row>
    <row r="713" spans="1:56">
      <c r="A713" s="1" t="s">
        <v>598</v>
      </c>
      <c r="B713" s="1" t="s">
        <v>372</v>
      </c>
      <c r="C713" s="43" t="s">
        <v>72</v>
      </c>
      <c r="D713" s="1" t="s">
        <v>107</v>
      </c>
      <c r="E713" s="1" t="s">
        <v>100</v>
      </c>
      <c r="F713" s="1" t="s">
        <v>101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9"/>
      <c r="BD713" s="10">
        <f t="shared" si="11"/>
        <v>0</v>
      </c>
    </row>
    <row r="714" spans="1:56">
      <c r="A714" s="1" t="s">
        <v>599</v>
      </c>
      <c r="B714" s="1" t="s">
        <v>539</v>
      </c>
      <c r="C714" s="43" t="s">
        <v>71</v>
      </c>
      <c r="D714" s="1" t="s">
        <v>104</v>
      </c>
      <c r="E714" s="1" t="s">
        <v>100</v>
      </c>
      <c r="F714" s="1" t="s">
        <v>101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9"/>
      <c r="BD714" s="10">
        <f t="shared" si="11"/>
        <v>0</v>
      </c>
    </row>
    <row r="715" spans="1:56">
      <c r="A715" s="1" t="s">
        <v>599</v>
      </c>
      <c r="B715" s="1" t="s">
        <v>539</v>
      </c>
      <c r="C715" s="43" t="s">
        <v>73</v>
      </c>
      <c r="D715" s="1" t="s">
        <v>105</v>
      </c>
      <c r="E715" s="1" t="s">
        <v>100</v>
      </c>
      <c r="F715" s="1" t="s">
        <v>101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9"/>
      <c r="BD715" s="10">
        <f t="shared" si="11"/>
        <v>0</v>
      </c>
    </row>
    <row r="716" spans="1:56">
      <c r="A716" s="1" t="s">
        <v>599</v>
      </c>
      <c r="B716" s="1" t="s">
        <v>539</v>
      </c>
      <c r="C716" s="43" t="s">
        <v>72</v>
      </c>
      <c r="D716" s="1" t="s">
        <v>107</v>
      </c>
      <c r="E716" s="1" t="s">
        <v>100</v>
      </c>
      <c r="F716" s="1" t="s">
        <v>101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9"/>
      <c r="BD716" s="10">
        <f t="shared" si="11"/>
        <v>0</v>
      </c>
    </row>
    <row r="717" spans="1:56">
      <c r="A717" s="1" t="s">
        <v>600</v>
      </c>
      <c r="B717" s="1" t="s">
        <v>412</v>
      </c>
      <c r="C717" s="43" t="s">
        <v>73</v>
      </c>
      <c r="D717" s="1" t="s">
        <v>105</v>
      </c>
      <c r="E717" s="1" t="s">
        <v>100</v>
      </c>
      <c r="F717" s="1" t="s">
        <v>101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9"/>
      <c r="BD717" s="10">
        <f t="shared" si="11"/>
        <v>0</v>
      </c>
    </row>
    <row r="718" spans="1:56">
      <c r="A718" s="1" t="s">
        <v>600</v>
      </c>
      <c r="B718" s="1" t="s">
        <v>412</v>
      </c>
      <c r="C718" s="43" t="s">
        <v>74</v>
      </c>
      <c r="D718" s="1" t="s">
        <v>109</v>
      </c>
      <c r="E718" s="1" t="s">
        <v>100</v>
      </c>
      <c r="F718" s="1" t="s">
        <v>101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9"/>
      <c r="BD718" s="10">
        <f t="shared" si="11"/>
        <v>0</v>
      </c>
    </row>
    <row r="719" spans="1:56">
      <c r="A719" s="1" t="s">
        <v>601</v>
      </c>
      <c r="B719" s="1" t="s">
        <v>602</v>
      </c>
      <c r="C719" s="43" t="s">
        <v>71</v>
      </c>
      <c r="D719" s="1" t="s">
        <v>104</v>
      </c>
      <c r="E719" s="1" t="s">
        <v>100</v>
      </c>
      <c r="F719" s="1" t="s">
        <v>101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9"/>
      <c r="BD719" s="10">
        <f t="shared" si="11"/>
        <v>0</v>
      </c>
    </row>
    <row r="720" spans="1:56">
      <c r="A720" s="1" t="s">
        <v>601</v>
      </c>
      <c r="B720" s="1" t="s">
        <v>602</v>
      </c>
      <c r="C720" s="43" t="s">
        <v>73</v>
      </c>
      <c r="D720" s="1" t="s">
        <v>105</v>
      </c>
      <c r="E720" s="1" t="s">
        <v>100</v>
      </c>
      <c r="F720" s="1" t="s">
        <v>101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9"/>
      <c r="BD720" s="10">
        <f t="shared" si="11"/>
        <v>0</v>
      </c>
    </row>
    <row r="721" spans="1:56">
      <c r="A721" s="1" t="s">
        <v>601</v>
      </c>
      <c r="B721" s="1" t="s">
        <v>602</v>
      </c>
      <c r="C721" s="43" t="s">
        <v>72</v>
      </c>
      <c r="D721" s="1" t="s">
        <v>107</v>
      </c>
      <c r="E721" s="1" t="s">
        <v>100</v>
      </c>
      <c r="F721" s="1" t="s">
        <v>101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9"/>
      <c r="BD721" s="10">
        <f t="shared" si="11"/>
        <v>0</v>
      </c>
    </row>
    <row r="722" spans="1:56">
      <c r="A722" s="1" t="s">
        <v>603</v>
      </c>
      <c r="B722" s="1" t="s">
        <v>604</v>
      </c>
      <c r="C722" s="43" t="s">
        <v>71</v>
      </c>
      <c r="D722" s="1" t="s">
        <v>104</v>
      </c>
      <c r="E722" s="1" t="s">
        <v>100</v>
      </c>
      <c r="F722" s="1" t="s">
        <v>101</v>
      </c>
      <c r="G722" s="7">
        <v>45792.19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7">
        <v>16603.439999999999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9"/>
      <c r="BD722" s="10">
        <f t="shared" si="11"/>
        <v>62395.630000000005</v>
      </c>
    </row>
    <row r="723" spans="1:56">
      <c r="A723" s="1" t="s">
        <v>603</v>
      </c>
      <c r="B723" s="1" t="s">
        <v>604</v>
      </c>
      <c r="C723" s="43" t="s">
        <v>73</v>
      </c>
      <c r="D723" s="1" t="s">
        <v>105</v>
      </c>
      <c r="E723" s="1" t="s">
        <v>100</v>
      </c>
      <c r="F723" s="1" t="s">
        <v>101</v>
      </c>
      <c r="G723" s="7">
        <v>56461.5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7">
        <v>-12638.89</v>
      </c>
      <c r="P723" s="7">
        <v>4422.33</v>
      </c>
      <c r="Q723" s="7">
        <v>9869.2800000000007</v>
      </c>
      <c r="R723" s="7">
        <v>10510.09</v>
      </c>
      <c r="S723" s="7">
        <v>10471.85</v>
      </c>
      <c r="T723" s="7">
        <v>10265.25</v>
      </c>
      <c r="U723" s="7">
        <v>9077.33</v>
      </c>
      <c r="V723" s="7">
        <v>9724.56</v>
      </c>
      <c r="W723" s="7">
        <v>4438.99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9"/>
      <c r="BD723" s="10">
        <f t="shared" si="11"/>
        <v>112602.29000000001</v>
      </c>
    </row>
    <row r="724" spans="1:56">
      <c r="A724" s="1" t="s">
        <v>603</v>
      </c>
      <c r="B724" s="1" t="s">
        <v>604</v>
      </c>
      <c r="C724" s="43" t="s">
        <v>75</v>
      </c>
      <c r="D724" s="1" t="s">
        <v>106</v>
      </c>
      <c r="E724" s="1" t="s">
        <v>100</v>
      </c>
      <c r="F724" s="1" t="s">
        <v>101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7">
        <v>1900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9"/>
      <c r="BD724" s="10">
        <f t="shared" si="11"/>
        <v>1900</v>
      </c>
    </row>
    <row r="725" spans="1:56">
      <c r="A725" s="1" t="s">
        <v>603</v>
      </c>
      <c r="B725" s="1" t="s">
        <v>604</v>
      </c>
      <c r="C725" s="43" t="s">
        <v>72</v>
      </c>
      <c r="D725" s="1" t="s">
        <v>107</v>
      </c>
      <c r="E725" s="1" t="s">
        <v>100</v>
      </c>
      <c r="F725" s="1" t="s">
        <v>101</v>
      </c>
      <c r="G725" s="7">
        <v>1597.52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7">
        <v>127.18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9"/>
      <c r="BD725" s="10">
        <f t="shared" si="11"/>
        <v>1724.7</v>
      </c>
    </row>
    <row r="726" spans="1:56">
      <c r="A726" s="1" t="s">
        <v>603</v>
      </c>
      <c r="B726" s="1" t="s">
        <v>604</v>
      </c>
      <c r="C726" s="43" t="s">
        <v>74</v>
      </c>
      <c r="D726" s="1" t="s">
        <v>109</v>
      </c>
      <c r="E726" s="1" t="s">
        <v>100</v>
      </c>
      <c r="F726" s="1" t="s">
        <v>101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7">
        <v>12965.92</v>
      </c>
      <c r="P726" s="7">
        <v>14522.72</v>
      </c>
      <c r="Q726" s="7">
        <v>15047.61</v>
      </c>
      <c r="R726" s="7">
        <v>16024.64</v>
      </c>
      <c r="S726" s="7">
        <v>15966.35</v>
      </c>
      <c r="T726" s="7">
        <v>15651.34</v>
      </c>
      <c r="U726" s="7">
        <v>13840.14</v>
      </c>
      <c r="V726" s="7">
        <v>14826.96</v>
      </c>
      <c r="W726" s="7">
        <v>12633.76</v>
      </c>
      <c r="X726" s="7">
        <v>15090.65</v>
      </c>
      <c r="Y726" s="7">
        <v>266.07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9"/>
      <c r="BD726" s="10">
        <f t="shared" si="11"/>
        <v>146836.16</v>
      </c>
    </row>
    <row r="727" spans="1:56">
      <c r="A727" s="1" t="s">
        <v>605</v>
      </c>
      <c r="B727" s="1" t="s">
        <v>606</v>
      </c>
      <c r="C727" s="43" t="s">
        <v>71</v>
      </c>
      <c r="D727" s="1" t="s">
        <v>104</v>
      </c>
      <c r="E727" s="1" t="s">
        <v>100</v>
      </c>
      <c r="F727" s="1" t="s">
        <v>101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9"/>
      <c r="BD727" s="10">
        <f t="shared" si="11"/>
        <v>0</v>
      </c>
    </row>
    <row r="728" spans="1:56">
      <c r="A728" s="1" t="s">
        <v>605</v>
      </c>
      <c r="B728" s="1" t="s">
        <v>606</v>
      </c>
      <c r="C728" s="43" t="s">
        <v>73</v>
      </c>
      <c r="D728" s="1" t="s">
        <v>105</v>
      </c>
      <c r="E728" s="1" t="s">
        <v>100</v>
      </c>
      <c r="F728" s="1" t="s">
        <v>101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9"/>
      <c r="BD728" s="10">
        <f t="shared" si="11"/>
        <v>0</v>
      </c>
    </row>
    <row r="729" spans="1:56">
      <c r="A729" s="1" t="s">
        <v>605</v>
      </c>
      <c r="B729" s="1" t="s">
        <v>606</v>
      </c>
      <c r="C729" s="43" t="s">
        <v>72</v>
      </c>
      <c r="D729" s="1" t="s">
        <v>107</v>
      </c>
      <c r="E729" s="1" t="s">
        <v>100</v>
      </c>
      <c r="F729" s="1" t="s">
        <v>101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9"/>
      <c r="BD729" s="10">
        <f t="shared" si="11"/>
        <v>0</v>
      </c>
    </row>
    <row r="730" spans="1:56">
      <c r="A730" s="1" t="s">
        <v>607</v>
      </c>
      <c r="B730" s="1" t="s">
        <v>608</v>
      </c>
      <c r="C730" s="43" t="s">
        <v>71</v>
      </c>
      <c r="D730" s="1" t="s">
        <v>104</v>
      </c>
      <c r="E730" s="1" t="s">
        <v>100</v>
      </c>
      <c r="F730" s="1" t="s">
        <v>101</v>
      </c>
      <c r="G730" s="7">
        <v>97401.64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7">
        <v>3998.73</v>
      </c>
      <c r="P730" s="7">
        <v>209.67</v>
      </c>
      <c r="Q730" s="7">
        <v>217.24</v>
      </c>
      <c r="R730" s="7">
        <v>231.35</v>
      </c>
      <c r="S730" s="7">
        <v>230.51</v>
      </c>
      <c r="T730" s="7">
        <v>225.96</v>
      </c>
      <c r="U730" s="7">
        <v>199.81</v>
      </c>
      <c r="V730" s="7">
        <v>214.06</v>
      </c>
      <c r="W730" s="7">
        <v>97.71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9"/>
      <c r="BD730" s="10">
        <f t="shared" si="11"/>
        <v>103026.68000000001</v>
      </c>
    </row>
    <row r="731" spans="1:56">
      <c r="A731" s="1" t="s">
        <v>607</v>
      </c>
      <c r="B731" s="1" t="s">
        <v>608</v>
      </c>
      <c r="C731" s="43" t="s">
        <v>73</v>
      </c>
      <c r="D731" s="1" t="s">
        <v>105</v>
      </c>
      <c r="E731" s="1" t="s">
        <v>100</v>
      </c>
      <c r="F731" s="1" t="s">
        <v>101</v>
      </c>
      <c r="G731" s="7">
        <v>95910.38</v>
      </c>
      <c r="H731" s="7">
        <v>693.47</v>
      </c>
      <c r="I731" s="7">
        <v>693.47</v>
      </c>
      <c r="J731" s="7">
        <v>693.47</v>
      </c>
      <c r="K731" s="7">
        <v>693.47</v>
      </c>
      <c r="L731" s="7">
        <v>693.47</v>
      </c>
      <c r="M731" s="7">
        <v>693.47</v>
      </c>
      <c r="N731" s="7">
        <v>272.44</v>
      </c>
      <c r="O731" s="7">
        <v>-3734.87</v>
      </c>
      <c r="P731" s="7">
        <v>358.46</v>
      </c>
      <c r="Q731" s="7">
        <v>371.41</v>
      </c>
      <c r="R731" s="7">
        <v>395.53</v>
      </c>
      <c r="S731" s="7">
        <v>394.09</v>
      </c>
      <c r="T731" s="7">
        <v>386.32</v>
      </c>
      <c r="U731" s="7">
        <v>341.61</v>
      </c>
      <c r="V731" s="7">
        <v>365.97</v>
      </c>
      <c r="W731" s="7">
        <v>167.05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9"/>
      <c r="BD731" s="10">
        <f t="shared" si="11"/>
        <v>99389.210000000036</v>
      </c>
    </row>
    <row r="732" spans="1:56">
      <c r="A732" s="1" t="s">
        <v>607</v>
      </c>
      <c r="B732" s="1" t="s">
        <v>608</v>
      </c>
      <c r="C732" s="43" t="s">
        <v>75</v>
      </c>
      <c r="D732" s="1" t="s">
        <v>106</v>
      </c>
      <c r="E732" s="1" t="s">
        <v>100</v>
      </c>
      <c r="F732" s="1" t="s">
        <v>101</v>
      </c>
      <c r="G732" s="7">
        <v>92.12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9"/>
      <c r="BD732" s="10">
        <f t="shared" si="11"/>
        <v>92.12</v>
      </c>
    </row>
    <row r="733" spans="1:56">
      <c r="A733" s="1" t="s">
        <v>607</v>
      </c>
      <c r="B733" s="1" t="s">
        <v>608</v>
      </c>
      <c r="C733" s="43" t="s">
        <v>72</v>
      </c>
      <c r="D733" s="1" t="s">
        <v>107</v>
      </c>
      <c r="E733" s="1" t="s">
        <v>100</v>
      </c>
      <c r="F733" s="1" t="s">
        <v>101</v>
      </c>
      <c r="G733" s="7">
        <v>149682.96</v>
      </c>
      <c r="H733" s="7">
        <v>207.35</v>
      </c>
      <c r="I733" s="7">
        <v>207.35</v>
      </c>
      <c r="J733" s="7">
        <v>207.35</v>
      </c>
      <c r="K733" s="7">
        <v>207.35</v>
      </c>
      <c r="L733" s="7">
        <v>207.35</v>
      </c>
      <c r="M733" s="7">
        <v>207.35</v>
      </c>
      <c r="N733" s="7">
        <v>81.459999999999994</v>
      </c>
      <c r="O733" s="7">
        <v>-1228.95</v>
      </c>
      <c r="P733" s="7">
        <v>108.21</v>
      </c>
      <c r="Q733" s="7">
        <v>112.13</v>
      </c>
      <c r="R733" s="7">
        <v>119.41</v>
      </c>
      <c r="S733" s="7">
        <v>118.97</v>
      </c>
      <c r="T733" s="7">
        <v>116.62</v>
      </c>
      <c r="U733" s="7">
        <v>103.13</v>
      </c>
      <c r="V733" s="7">
        <v>110.48</v>
      </c>
      <c r="W733" s="7">
        <v>50.43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9"/>
      <c r="BD733" s="10">
        <f t="shared" si="11"/>
        <v>150618.95000000001</v>
      </c>
    </row>
    <row r="734" spans="1:56">
      <c r="A734" s="1" t="s">
        <v>607</v>
      </c>
      <c r="B734" s="1" t="s">
        <v>608</v>
      </c>
      <c r="C734" s="43" t="s">
        <v>74</v>
      </c>
      <c r="D734" s="1" t="s">
        <v>109</v>
      </c>
      <c r="E734" s="1" t="s">
        <v>100</v>
      </c>
      <c r="F734" s="1" t="s">
        <v>101</v>
      </c>
      <c r="G734" s="7">
        <v>7118782.0099999998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9"/>
      <c r="BD734" s="10">
        <f t="shared" si="11"/>
        <v>7118782.0099999998</v>
      </c>
    </row>
    <row r="735" spans="1:56">
      <c r="A735" s="1" t="s">
        <v>609</v>
      </c>
      <c r="B735" s="1" t="s">
        <v>610</v>
      </c>
      <c r="C735" s="43" t="s">
        <v>71</v>
      </c>
      <c r="D735" s="1" t="s">
        <v>104</v>
      </c>
      <c r="E735" s="1" t="s">
        <v>100</v>
      </c>
      <c r="F735" s="1" t="s">
        <v>101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9"/>
      <c r="BD735" s="10">
        <f t="shared" si="11"/>
        <v>0</v>
      </c>
    </row>
    <row r="736" spans="1:56">
      <c r="A736" s="1" t="s">
        <v>609</v>
      </c>
      <c r="B736" s="1" t="s">
        <v>610</v>
      </c>
      <c r="C736" s="43" t="s">
        <v>73</v>
      </c>
      <c r="D736" s="1" t="s">
        <v>105</v>
      </c>
      <c r="E736" s="1" t="s">
        <v>100</v>
      </c>
      <c r="F736" s="1" t="s">
        <v>101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9"/>
      <c r="BD736" s="10">
        <f t="shared" si="11"/>
        <v>0</v>
      </c>
    </row>
    <row r="737" spans="1:56">
      <c r="A737" s="1" t="s">
        <v>609</v>
      </c>
      <c r="B737" s="1" t="s">
        <v>610</v>
      </c>
      <c r="C737" s="43" t="s">
        <v>74</v>
      </c>
      <c r="D737" s="1" t="s">
        <v>109</v>
      </c>
      <c r="E737" s="1" t="s">
        <v>100</v>
      </c>
      <c r="F737" s="1" t="s">
        <v>101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9"/>
      <c r="BD737" s="10">
        <f t="shared" si="11"/>
        <v>0</v>
      </c>
    </row>
    <row r="738" spans="1:56">
      <c r="A738" s="1" t="s">
        <v>611</v>
      </c>
      <c r="B738" s="1" t="s">
        <v>612</v>
      </c>
      <c r="C738" s="43" t="s">
        <v>72</v>
      </c>
      <c r="D738" s="1" t="s">
        <v>107</v>
      </c>
      <c r="E738" s="1" t="s">
        <v>100</v>
      </c>
      <c r="F738" s="1" t="s">
        <v>101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9"/>
      <c r="BD738" s="10">
        <f t="shared" si="11"/>
        <v>0</v>
      </c>
    </row>
    <row r="739" spans="1:56">
      <c r="A739" s="1" t="s">
        <v>611</v>
      </c>
      <c r="B739" s="1" t="s">
        <v>612</v>
      </c>
      <c r="C739" s="43" t="s">
        <v>74</v>
      </c>
      <c r="D739" s="1" t="s">
        <v>109</v>
      </c>
      <c r="E739" s="1" t="s">
        <v>100</v>
      </c>
      <c r="F739" s="1" t="s">
        <v>101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9"/>
      <c r="BD739" s="10">
        <f t="shared" si="11"/>
        <v>0</v>
      </c>
    </row>
    <row r="740" spans="1:56">
      <c r="A740" s="1" t="s">
        <v>613</v>
      </c>
      <c r="B740" s="1" t="s">
        <v>614</v>
      </c>
      <c r="C740" s="43" t="s">
        <v>73</v>
      </c>
      <c r="D740" s="1" t="s">
        <v>105</v>
      </c>
      <c r="E740" s="1" t="s">
        <v>100</v>
      </c>
      <c r="F740" s="1" t="s">
        <v>101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9"/>
      <c r="BD740" s="10">
        <f t="shared" si="11"/>
        <v>0</v>
      </c>
    </row>
    <row r="741" spans="1:56">
      <c r="A741" s="1" t="s">
        <v>613</v>
      </c>
      <c r="B741" s="1" t="s">
        <v>614</v>
      </c>
      <c r="C741" s="43" t="s">
        <v>72</v>
      </c>
      <c r="D741" s="1" t="s">
        <v>107</v>
      </c>
      <c r="E741" s="1" t="s">
        <v>100</v>
      </c>
      <c r="F741" s="1" t="s">
        <v>101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9"/>
      <c r="BD741" s="10">
        <f t="shared" si="11"/>
        <v>0</v>
      </c>
    </row>
    <row r="742" spans="1:56">
      <c r="A742" s="1" t="s">
        <v>615</v>
      </c>
      <c r="B742" s="1" t="s">
        <v>616</v>
      </c>
      <c r="C742" s="43" t="s">
        <v>71</v>
      </c>
      <c r="D742" s="1" t="s">
        <v>104</v>
      </c>
      <c r="E742" s="1" t="s">
        <v>100</v>
      </c>
      <c r="F742" s="1" t="s">
        <v>101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9"/>
      <c r="BD742" s="10">
        <f t="shared" si="11"/>
        <v>0</v>
      </c>
    </row>
    <row r="743" spans="1:56">
      <c r="A743" s="1" t="s">
        <v>615</v>
      </c>
      <c r="B743" s="1" t="s">
        <v>616</v>
      </c>
      <c r="C743" s="43" t="s">
        <v>73</v>
      </c>
      <c r="D743" s="1" t="s">
        <v>105</v>
      </c>
      <c r="E743" s="1" t="s">
        <v>100</v>
      </c>
      <c r="F743" s="1" t="s">
        <v>101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9"/>
      <c r="BD743" s="10">
        <f t="shared" si="11"/>
        <v>0</v>
      </c>
    </row>
    <row r="744" spans="1:56">
      <c r="A744" s="1" t="s">
        <v>615</v>
      </c>
      <c r="B744" s="1" t="s">
        <v>616</v>
      </c>
      <c r="C744" s="43" t="s">
        <v>72</v>
      </c>
      <c r="D744" s="1" t="s">
        <v>107</v>
      </c>
      <c r="E744" s="1" t="s">
        <v>100</v>
      </c>
      <c r="F744" s="1" t="s">
        <v>101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9"/>
      <c r="BD744" s="10">
        <f t="shared" si="11"/>
        <v>0</v>
      </c>
    </row>
    <row r="745" spans="1:56">
      <c r="A745" s="1" t="s">
        <v>617</v>
      </c>
      <c r="B745" s="1" t="s">
        <v>618</v>
      </c>
      <c r="C745" s="43" t="s">
        <v>71</v>
      </c>
      <c r="D745" s="1" t="s">
        <v>104</v>
      </c>
      <c r="E745" s="1" t="s">
        <v>100</v>
      </c>
      <c r="F745" s="1" t="s">
        <v>101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9"/>
      <c r="BD745" s="10">
        <f t="shared" si="11"/>
        <v>0</v>
      </c>
    </row>
    <row r="746" spans="1:56">
      <c r="A746" s="1" t="s">
        <v>617</v>
      </c>
      <c r="B746" s="1" t="s">
        <v>618</v>
      </c>
      <c r="C746" s="43" t="s">
        <v>73</v>
      </c>
      <c r="D746" s="1" t="s">
        <v>105</v>
      </c>
      <c r="E746" s="1" t="s">
        <v>100</v>
      </c>
      <c r="F746" s="1" t="s">
        <v>101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9"/>
      <c r="BD746" s="10">
        <f t="shared" si="11"/>
        <v>0</v>
      </c>
    </row>
    <row r="747" spans="1:56">
      <c r="A747" s="1" t="s">
        <v>617</v>
      </c>
      <c r="B747" s="1" t="s">
        <v>618</v>
      </c>
      <c r="C747" s="43" t="s">
        <v>75</v>
      </c>
      <c r="D747" s="1" t="s">
        <v>106</v>
      </c>
      <c r="E747" s="1" t="s">
        <v>100</v>
      </c>
      <c r="F747" s="1" t="s">
        <v>101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9"/>
      <c r="BD747" s="10">
        <f t="shared" si="11"/>
        <v>0</v>
      </c>
    </row>
    <row r="748" spans="1:56">
      <c r="A748" s="1" t="s">
        <v>617</v>
      </c>
      <c r="B748" s="1" t="s">
        <v>618</v>
      </c>
      <c r="C748" s="43" t="s">
        <v>72</v>
      </c>
      <c r="D748" s="1" t="s">
        <v>107</v>
      </c>
      <c r="E748" s="1" t="s">
        <v>100</v>
      </c>
      <c r="F748" s="1" t="s">
        <v>101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9"/>
      <c r="BD748" s="10">
        <f t="shared" si="11"/>
        <v>0</v>
      </c>
    </row>
    <row r="749" spans="1:56">
      <c r="A749" s="1" t="s">
        <v>617</v>
      </c>
      <c r="B749" s="1" t="s">
        <v>618</v>
      </c>
      <c r="C749" s="43" t="s">
        <v>74</v>
      </c>
      <c r="D749" s="1" t="s">
        <v>109</v>
      </c>
      <c r="E749" s="1" t="s">
        <v>100</v>
      </c>
      <c r="F749" s="1" t="s">
        <v>101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9"/>
      <c r="BD749" s="10">
        <f t="shared" si="11"/>
        <v>0</v>
      </c>
    </row>
    <row r="750" spans="1:56">
      <c r="A750" s="1" t="s">
        <v>619</v>
      </c>
      <c r="B750" s="1" t="s">
        <v>620</v>
      </c>
      <c r="C750" s="43" t="s">
        <v>71</v>
      </c>
      <c r="D750" s="1" t="s">
        <v>104</v>
      </c>
      <c r="E750" s="1" t="s">
        <v>100</v>
      </c>
      <c r="F750" s="1" t="s">
        <v>101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9"/>
      <c r="BD750" s="10">
        <f t="shared" si="11"/>
        <v>0</v>
      </c>
    </row>
    <row r="751" spans="1:56">
      <c r="A751" s="1" t="s">
        <v>619</v>
      </c>
      <c r="B751" s="1" t="s">
        <v>620</v>
      </c>
      <c r="C751" s="43" t="s">
        <v>73</v>
      </c>
      <c r="D751" s="1" t="s">
        <v>105</v>
      </c>
      <c r="E751" s="1" t="s">
        <v>100</v>
      </c>
      <c r="F751" s="1" t="s">
        <v>101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9"/>
      <c r="BD751" s="10">
        <f t="shared" si="11"/>
        <v>0</v>
      </c>
    </row>
    <row r="752" spans="1:56">
      <c r="A752" s="1" t="s">
        <v>619</v>
      </c>
      <c r="B752" s="1" t="s">
        <v>620</v>
      </c>
      <c r="C752" s="43" t="s">
        <v>72</v>
      </c>
      <c r="D752" s="1" t="s">
        <v>107</v>
      </c>
      <c r="E752" s="1" t="s">
        <v>100</v>
      </c>
      <c r="F752" s="1" t="s">
        <v>101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9"/>
      <c r="BD752" s="10">
        <f t="shared" si="11"/>
        <v>0</v>
      </c>
    </row>
    <row r="753" spans="1:56">
      <c r="A753" s="1" t="s">
        <v>619</v>
      </c>
      <c r="B753" s="1" t="s">
        <v>620</v>
      </c>
      <c r="C753" s="43" t="s">
        <v>74</v>
      </c>
      <c r="D753" s="1" t="s">
        <v>109</v>
      </c>
      <c r="E753" s="1" t="s">
        <v>100</v>
      </c>
      <c r="F753" s="1" t="s">
        <v>101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9"/>
      <c r="BD753" s="10">
        <f t="shared" si="11"/>
        <v>0</v>
      </c>
    </row>
    <row r="754" spans="1:56">
      <c r="A754" s="1" t="s">
        <v>621</v>
      </c>
      <c r="B754" s="1" t="s">
        <v>622</v>
      </c>
      <c r="C754" s="43" t="s">
        <v>71</v>
      </c>
      <c r="D754" s="1" t="s">
        <v>104</v>
      </c>
      <c r="E754" s="1" t="s">
        <v>100</v>
      </c>
      <c r="F754" s="1" t="s">
        <v>101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9"/>
      <c r="BD754" s="10">
        <f t="shared" si="11"/>
        <v>0</v>
      </c>
    </row>
    <row r="755" spans="1:56">
      <c r="A755" s="1" t="s">
        <v>621</v>
      </c>
      <c r="B755" s="1" t="s">
        <v>622</v>
      </c>
      <c r="C755" s="43" t="s">
        <v>73</v>
      </c>
      <c r="D755" s="1" t="s">
        <v>105</v>
      </c>
      <c r="E755" s="1" t="s">
        <v>100</v>
      </c>
      <c r="F755" s="1" t="s">
        <v>101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9"/>
      <c r="BD755" s="10">
        <f t="shared" si="11"/>
        <v>0</v>
      </c>
    </row>
    <row r="756" spans="1:56">
      <c r="A756" s="1" t="s">
        <v>623</v>
      </c>
      <c r="B756" s="1" t="s">
        <v>624</v>
      </c>
      <c r="C756" s="43" t="s">
        <v>71</v>
      </c>
      <c r="D756" s="1" t="s">
        <v>104</v>
      </c>
      <c r="E756" s="1" t="s">
        <v>100</v>
      </c>
      <c r="F756" s="1" t="s">
        <v>101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9"/>
      <c r="BD756" s="10">
        <f t="shared" si="11"/>
        <v>0</v>
      </c>
    </row>
    <row r="757" spans="1:56">
      <c r="A757" s="1" t="s">
        <v>623</v>
      </c>
      <c r="B757" s="1" t="s">
        <v>624</v>
      </c>
      <c r="C757" s="43" t="s">
        <v>73</v>
      </c>
      <c r="D757" s="1" t="s">
        <v>105</v>
      </c>
      <c r="E757" s="1" t="s">
        <v>100</v>
      </c>
      <c r="F757" s="1" t="s">
        <v>101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9"/>
      <c r="BD757" s="10">
        <f t="shared" si="11"/>
        <v>0</v>
      </c>
    </row>
    <row r="758" spans="1:56">
      <c r="A758" s="1" t="s">
        <v>623</v>
      </c>
      <c r="B758" s="1" t="s">
        <v>624</v>
      </c>
      <c r="C758" s="43" t="s">
        <v>74</v>
      </c>
      <c r="D758" s="1" t="s">
        <v>109</v>
      </c>
      <c r="E758" s="1" t="s">
        <v>100</v>
      </c>
      <c r="F758" s="1" t="s">
        <v>101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9"/>
      <c r="BD758" s="10">
        <f t="shared" si="11"/>
        <v>0</v>
      </c>
    </row>
    <row r="759" spans="1:56">
      <c r="A759" s="1" t="s">
        <v>625</v>
      </c>
      <c r="B759" s="1" t="s">
        <v>626</v>
      </c>
      <c r="C759" s="43" t="s">
        <v>74</v>
      </c>
      <c r="D759" s="1" t="s">
        <v>109</v>
      </c>
      <c r="E759" s="1" t="s">
        <v>100</v>
      </c>
      <c r="F759" s="1" t="s">
        <v>101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9"/>
      <c r="BD759" s="10">
        <f t="shared" si="11"/>
        <v>0</v>
      </c>
    </row>
    <row r="760" spans="1:56">
      <c r="A760" s="1" t="s">
        <v>627</v>
      </c>
      <c r="B760" s="1" t="s">
        <v>628</v>
      </c>
      <c r="C760" s="43" t="s">
        <v>74</v>
      </c>
      <c r="D760" s="1" t="s">
        <v>109</v>
      </c>
      <c r="E760" s="1" t="s">
        <v>100</v>
      </c>
      <c r="F760" s="1" t="s">
        <v>101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9"/>
      <c r="BD760" s="10">
        <f t="shared" si="11"/>
        <v>0</v>
      </c>
    </row>
    <row r="761" spans="1:56">
      <c r="A761" s="1" t="s">
        <v>629</v>
      </c>
      <c r="B761" s="1" t="s">
        <v>630</v>
      </c>
      <c r="C761" s="43" t="s">
        <v>71</v>
      </c>
      <c r="D761" s="1" t="s">
        <v>104</v>
      </c>
      <c r="E761" s="1" t="s">
        <v>100</v>
      </c>
      <c r="F761" s="1" t="s">
        <v>101</v>
      </c>
      <c r="G761" s="7">
        <v>21718.78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9"/>
      <c r="BD761" s="10">
        <f t="shared" si="11"/>
        <v>21718.78</v>
      </c>
    </row>
    <row r="762" spans="1:56">
      <c r="A762" s="1" t="s">
        <v>629</v>
      </c>
      <c r="B762" s="1" t="s">
        <v>630</v>
      </c>
      <c r="C762" s="43" t="s">
        <v>73</v>
      </c>
      <c r="D762" s="1" t="s">
        <v>105</v>
      </c>
      <c r="E762" s="1" t="s">
        <v>100</v>
      </c>
      <c r="F762" s="1" t="s">
        <v>101</v>
      </c>
      <c r="G762" s="7">
        <v>5036.6000000000004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9"/>
      <c r="BD762" s="10">
        <f t="shared" si="11"/>
        <v>5036.6000000000004</v>
      </c>
    </row>
    <row r="763" spans="1:56">
      <c r="A763" s="1" t="s">
        <v>629</v>
      </c>
      <c r="B763" s="1" t="s">
        <v>630</v>
      </c>
      <c r="C763" s="43" t="s">
        <v>72</v>
      </c>
      <c r="D763" s="1" t="s">
        <v>107</v>
      </c>
      <c r="E763" s="1" t="s">
        <v>100</v>
      </c>
      <c r="F763" s="1" t="s">
        <v>101</v>
      </c>
      <c r="G763" s="7">
        <v>2454.37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9"/>
      <c r="BD763" s="10">
        <f t="shared" si="11"/>
        <v>2454.37</v>
      </c>
    </row>
    <row r="764" spans="1:56">
      <c r="A764" s="1" t="s">
        <v>629</v>
      </c>
      <c r="B764" s="1" t="s">
        <v>630</v>
      </c>
      <c r="C764" s="43" t="s">
        <v>74</v>
      </c>
      <c r="D764" s="1" t="s">
        <v>109</v>
      </c>
      <c r="E764" s="1" t="s">
        <v>100</v>
      </c>
      <c r="F764" s="1" t="s">
        <v>101</v>
      </c>
      <c r="G764" s="7">
        <v>1613698.01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9"/>
      <c r="BD764" s="10">
        <f t="shared" si="11"/>
        <v>1613698.01</v>
      </c>
    </row>
    <row r="765" spans="1:56">
      <c r="A765" s="1" t="s">
        <v>631</v>
      </c>
      <c r="B765" s="1" t="s">
        <v>632</v>
      </c>
      <c r="C765" s="43" t="s">
        <v>73</v>
      </c>
      <c r="D765" s="1" t="s">
        <v>105</v>
      </c>
      <c r="E765" s="1" t="s">
        <v>100</v>
      </c>
      <c r="F765" s="1" t="s">
        <v>101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9"/>
      <c r="BD765" s="10">
        <f t="shared" si="11"/>
        <v>0</v>
      </c>
    </row>
    <row r="766" spans="1:56">
      <c r="A766" s="1" t="s">
        <v>631</v>
      </c>
      <c r="B766" s="1" t="s">
        <v>632</v>
      </c>
      <c r="C766" s="43" t="s">
        <v>74</v>
      </c>
      <c r="D766" s="1" t="s">
        <v>109</v>
      </c>
      <c r="E766" s="1" t="s">
        <v>100</v>
      </c>
      <c r="F766" s="1" t="s">
        <v>101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9"/>
      <c r="BD766" s="10">
        <f t="shared" si="11"/>
        <v>0</v>
      </c>
    </row>
    <row r="767" spans="1:56">
      <c r="A767" s="1" t="s">
        <v>633</v>
      </c>
      <c r="B767" s="1" t="s">
        <v>634</v>
      </c>
      <c r="C767" s="43" t="s">
        <v>71</v>
      </c>
      <c r="D767" s="1" t="s">
        <v>104</v>
      </c>
      <c r="E767" s="1" t="s">
        <v>100</v>
      </c>
      <c r="F767" s="1" t="s">
        <v>101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9"/>
      <c r="BD767" s="10">
        <f t="shared" si="11"/>
        <v>0</v>
      </c>
    </row>
    <row r="768" spans="1:56">
      <c r="A768" s="1" t="s">
        <v>633</v>
      </c>
      <c r="B768" s="1" t="s">
        <v>634</v>
      </c>
      <c r="C768" s="43" t="s">
        <v>74</v>
      </c>
      <c r="D768" s="1" t="s">
        <v>109</v>
      </c>
      <c r="E768" s="1" t="s">
        <v>100</v>
      </c>
      <c r="F768" s="1" t="s">
        <v>101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9"/>
      <c r="BD768" s="10">
        <f t="shared" si="11"/>
        <v>0</v>
      </c>
    </row>
    <row r="769" spans="1:56">
      <c r="A769" s="1" t="s">
        <v>635</v>
      </c>
      <c r="B769" s="1" t="s">
        <v>636</v>
      </c>
      <c r="C769" s="43" t="s">
        <v>74</v>
      </c>
      <c r="D769" s="1" t="s">
        <v>109</v>
      </c>
      <c r="E769" s="1" t="s">
        <v>100</v>
      </c>
      <c r="F769" s="1" t="s">
        <v>101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9"/>
      <c r="BD769" s="10">
        <f t="shared" si="11"/>
        <v>0</v>
      </c>
    </row>
    <row r="770" spans="1:56">
      <c r="A770" s="1" t="s">
        <v>637</v>
      </c>
      <c r="B770" s="1" t="s">
        <v>638</v>
      </c>
      <c r="C770" s="43" t="s">
        <v>71</v>
      </c>
      <c r="D770" s="1" t="s">
        <v>104</v>
      </c>
      <c r="E770" s="1" t="s">
        <v>100</v>
      </c>
      <c r="F770" s="1" t="s">
        <v>101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9"/>
      <c r="BD770" s="10">
        <f t="shared" ref="BD770:BD833" si="12">SUM(G770:BB770)</f>
        <v>0</v>
      </c>
    </row>
    <row r="771" spans="1:56">
      <c r="A771" s="1" t="s">
        <v>637</v>
      </c>
      <c r="B771" s="1" t="s">
        <v>638</v>
      </c>
      <c r="C771" s="43" t="s">
        <v>72</v>
      </c>
      <c r="D771" s="1" t="s">
        <v>107</v>
      </c>
      <c r="E771" s="1" t="s">
        <v>100</v>
      </c>
      <c r="F771" s="1" t="s">
        <v>101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9"/>
      <c r="BD771" s="10">
        <f t="shared" si="12"/>
        <v>0</v>
      </c>
    </row>
    <row r="772" spans="1:56">
      <c r="A772" s="1" t="s">
        <v>639</v>
      </c>
      <c r="B772" s="1" t="s">
        <v>640</v>
      </c>
      <c r="C772" s="43" t="s">
        <v>74</v>
      </c>
      <c r="D772" s="1" t="s">
        <v>109</v>
      </c>
      <c r="E772" s="1" t="s">
        <v>100</v>
      </c>
      <c r="F772" s="1" t="s">
        <v>101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9"/>
      <c r="BD772" s="10">
        <f t="shared" si="12"/>
        <v>0</v>
      </c>
    </row>
    <row r="773" spans="1:56">
      <c r="A773" s="1" t="s">
        <v>641</v>
      </c>
      <c r="B773" s="1" t="s">
        <v>642</v>
      </c>
      <c r="C773" s="43" t="s">
        <v>73</v>
      </c>
      <c r="D773" s="1" t="s">
        <v>105</v>
      </c>
      <c r="E773" s="1" t="s">
        <v>100</v>
      </c>
      <c r="F773" s="1" t="s">
        <v>101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9"/>
      <c r="BD773" s="10">
        <f t="shared" si="12"/>
        <v>0</v>
      </c>
    </row>
    <row r="774" spans="1:56">
      <c r="A774" s="1" t="s">
        <v>641</v>
      </c>
      <c r="B774" s="1" t="s">
        <v>642</v>
      </c>
      <c r="C774" s="43" t="s">
        <v>72</v>
      </c>
      <c r="D774" s="1" t="s">
        <v>107</v>
      </c>
      <c r="E774" s="1" t="s">
        <v>100</v>
      </c>
      <c r="F774" s="1" t="s">
        <v>101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9"/>
      <c r="BD774" s="10">
        <f t="shared" si="12"/>
        <v>0</v>
      </c>
    </row>
    <row r="775" spans="1:56">
      <c r="A775" s="1" t="s">
        <v>643</v>
      </c>
      <c r="B775" s="1" t="s">
        <v>644</v>
      </c>
      <c r="C775" s="43" t="s">
        <v>71</v>
      </c>
      <c r="D775" s="1" t="s">
        <v>104</v>
      </c>
      <c r="E775" s="1" t="s">
        <v>100</v>
      </c>
      <c r="F775" s="1" t="s">
        <v>101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9"/>
      <c r="BD775" s="10">
        <f t="shared" si="12"/>
        <v>0</v>
      </c>
    </row>
    <row r="776" spans="1:56">
      <c r="A776" s="1" t="s">
        <v>645</v>
      </c>
      <c r="B776" s="1" t="s">
        <v>646</v>
      </c>
      <c r="C776" s="43" t="s">
        <v>71</v>
      </c>
      <c r="D776" s="1" t="s">
        <v>104</v>
      </c>
      <c r="E776" s="1" t="s">
        <v>100</v>
      </c>
      <c r="F776" s="1" t="s">
        <v>101</v>
      </c>
      <c r="G776" s="7">
        <v>659091.06000000006</v>
      </c>
      <c r="H776" s="7">
        <v>53364.91</v>
      </c>
      <c r="I776" s="7">
        <v>53364.91</v>
      </c>
      <c r="J776" s="7">
        <v>53364.91</v>
      </c>
      <c r="K776" s="7">
        <v>53364.91</v>
      </c>
      <c r="L776" s="7">
        <v>34223.15</v>
      </c>
      <c r="M776" s="7">
        <v>23588.84</v>
      </c>
      <c r="N776" s="7">
        <v>23588.84</v>
      </c>
      <c r="O776" s="7">
        <v>10214.08</v>
      </c>
      <c r="P776" s="7">
        <v>19290.7</v>
      </c>
      <c r="Q776" s="7">
        <v>19987.91</v>
      </c>
      <c r="R776" s="7">
        <v>21285.72</v>
      </c>
      <c r="S776" s="7">
        <v>21208.29</v>
      </c>
      <c r="T776" s="7">
        <v>17077.38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9"/>
      <c r="BD776" s="10">
        <f t="shared" si="12"/>
        <v>1063015.6100000001</v>
      </c>
    </row>
    <row r="777" spans="1:56">
      <c r="A777" s="1" t="s">
        <v>645</v>
      </c>
      <c r="B777" s="1" t="s">
        <v>646</v>
      </c>
      <c r="C777" s="43" t="s">
        <v>73</v>
      </c>
      <c r="D777" s="1" t="s">
        <v>105</v>
      </c>
      <c r="E777" s="1" t="s">
        <v>100</v>
      </c>
      <c r="F777" s="1" t="s">
        <v>101</v>
      </c>
      <c r="G777" s="7">
        <v>1155349.8799999999</v>
      </c>
      <c r="H777" s="7">
        <v>35921.589999999997</v>
      </c>
      <c r="I777" s="7">
        <v>35921.589999999997</v>
      </c>
      <c r="J777" s="7">
        <v>35921.589999999997</v>
      </c>
      <c r="K777" s="7">
        <v>35921.589999999997</v>
      </c>
      <c r="L777" s="7">
        <v>23036.67</v>
      </c>
      <c r="M777" s="7">
        <v>15878.38</v>
      </c>
      <c r="N777" s="7">
        <v>15878.38</v>
      </c>
      <c r="O777" s="7">
        <v>92084.160000000003</v>
      </c>
      <c r="P777" s="7">
        <v>14146.51</v>
      </c>
      <c r="Q777" s="7">
        <v>14657.8</v>
      </c>
      <c r="R777" s="7">
        <v>15609.53</v>
      </c>
      <c r="S777" s="7">
        <v>15552.74</v>
      </c>
      <c r="T777" s="7">
        <v>12523.41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9"/>
      <c r="BD777" s="10">
        <f t="shared" si="12"/>
        <v>1518403.8199999998</v>
      </c>
    </row>
    <row r="778" spans="1:56">
      <c r="A778" s="1" t="s">
        <v>645</v>
      </c>
      <c r="B778" s="1" t="s">
        <v>646</v>
      </c>
      <c r="C778" s="43" t="s">
        <v>75</v>
      </c>
      <c r="D778" s="1" t="s">
        <v>106</v>
      </c>
      <c r="E778" s="1" t="s">
        <v>100</v>
      </c>
      <c r="F778" s="1" t="s">
        <v>101</v>
      </c>
      <c r="G778" s="7">
        <v>79.5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9"/>
      <c r="BD778" s="10">
        <f t="shared" si="12"/>
        <v>79.5</v>
      </c>
    </row>
    <row r="779" spans="1:56">
      <c r="A779" s="1" t="s">
        <v>645</v>
      </c>
      <c r="B779" s="1" t="s">
        <v>646</v>
      </c>
      <c r="C779" s="43" t="s">
        <v>72</v>
      </c>
      <c r="D779" s="1" t="s">
        <v>107</v>
      </c>
      <c r="E779" s="1" t="s">
        <v>100</v>
      </c>
      <c r="F779" s="1" t="s">
        <v>101</v>
      </c>
      <c r="G779" s="7">
        <v>236893.44</v>
      </c>
      <c r="H779" s="7">
        <v>10241.34</v>
      </c>
      <c r="I779" s="7">
        <v>10241.34</v>
      </c>
      <c r="J779" s="7">
        <v>10241.34</v>
      </c>
      <c r="K779" s="7">
        <v>10241.34</v>
      </c>
      <c r="L779" s="7">
        <v>6567.82</v>
      </c>
      <c r="M779" s="7">
        <v>4526.97</v>
      </c>
      <c r="N779" s="7">
        <v>4526.97</v>
      </c>
      <c r="O779" s="7">
        <v>-39492.480000000003</v>
      </c>
      <c r="P779" s="7">
        <v>3429.46</v>
      </c>
      <c r="Q779" s="7">
        <v>3553.41</v>
      </c>
      <c r="R779" s="7">
        <v>3784.13</v>
      </c>
      <c r="S779" s="7">
        <v>3770.36</v>
      </c>
      <c r="T779" s="7">
        <v>3035.98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9"/>
      <c r="BD779" s="10">
        <f t="shared" si="12"/>
        <v>271561.41999999993</v>
      </c>
    </row>
    <row r="780" spans="1:56">
      <c r="A780" s="1" t="s">
        <v>645</v>
      </c>
      <c r="B780" s="1" t="s">
        <v>646</v>
      </c>
      <c r="C780" s="43" t="s">
        <v>74</v>
      </c>
      <c r="D780" s="1" t="s">
        <v>109</v>
      </c>
      <c r="E780" s="1" t="s">
        <v>100</v>
      </c>
      <c r="F780" s="1" t="s">
        <v>101</v>
      </c>
      <c r="G780" s="8">
        <v>0</v>
      </c>
      <c r="H780" s="7">
        <v>5270.13</v>
      </c>
      <c r="I780" s="7">
        <v>5270.13</v>
      </c>
      <c r="J780" s="7">
        <v>5270.13</v>
      </c>
      <c r="K780" s="7">
        <v>5270.13</v>
      </c>
      <c r="L780" s="7">
        <v>3379.76</v>
      </c>
      <c r="M780" s="7">
        <v>2329.5500000000002</v>
      </c>
      <c r="N780" s="7">
        <v>2329.5500000000002</v>
      </c>
      <c r="O780" s="7">
        <v>-23761.18</v>
      </c>
      <c r="P780" s="7">
        <v>6001.55</v>
      </c>
      <c r="Q780" s="7">
        <v>6218.46</v>
      </c>
      <c r="R780" s="7">
        <v>6622.22</v>
      </c>
      <c r="S780" s="7">
        <v>6598.13</v>
      </c>
      <c r="T780" s="7">
        <v>5312.96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9"/>
      <c r="BD780" s="10">
        <f t="shared" si="12"/>
        <v>36111.519999999997</v>
      </c>
    </row>
    <row r="781" spans="1:56">
      <c r="A781" s="1" t="s">
        <v>647</v>
      </c>
      <c r="B781" s="1" t="s">
        <v>648</v>
      </c>
      <c r="C781" s="43" t="s">
        <v>71</v>
      </c>
      <c r="D781" s="1" t="s">
        <v>104</v>
      </c>
      <c r="E781" s="1" t="s">
        <v>100</v>
      </c>
      <c r="F781" s="1" t="s">
        <v>101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9"/>
      <c r="BD781" s="10">
        <f t="shared" si="12"/>
        <v>0</v>
      </c>
    </row>
    <row r="782" spans="1:56">
      <c r="A782" s="1" t="s">
        <v>647</v>
      </c>
      <c r="B782" s="1" t="s">
        <v>648</v>
      </c>
      <c r="C782" s="43" t="s">
        <v>73</v>
      </c>
      <c r="D782" s="1" t="s">
        <v>105</v>
      </c>
      <c r="E782" s="1" t="s">
        <v>100</v>
      </c>
      <c r="F782" s="1" t="s">
        <v>101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9"/>
      <c r="BD782" s="10">
        <f t="shared" si="12"/>
        <v>0</v>
      </c>
    </row>
    <row r="783" spans="1:56">
      <c r="A783" s="1" t="s">
        <v>647</v>
      </c>
      <c r="B783" s="1" t="s">
        <v>648</v>
      </c>
      <c r="C783" s="43" t="s">
        <v>72</v>
      </c>
      <c r="D783" s="1" t="s">
        <v>107</v>
      </c>
      <c r="E783" s="1" t="s">
        <v>100</v>
      </c>
      <c r="F783" s="1" t="s">
        <v>101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9"/>
      <c r="BD783" s="10">
        <f t="shared" si="12"/>
        <v>0</v>
      </c>
    </row>
    <row r="784" spans="1:56">
      <c r="A784" s="1" t="s">
        <v>649</v>
      </c>
      <c r="B784" s="1" t="s">
        <v>650</v>
      </c>
      <c r="C784" s="43" t="s">
        <v>71</v>
      </c>
      <c r="D784" s="1" t="s">
        <v>104</v>
      </c>
      <c r="E784" s="1" t="s">
        <v>100</v>
      </c>
      <c r="F784" s="1" t="s">
        <v>101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9"/>
      <c r="BD784" s="10">
        <f t="shared" si="12"/>
        <v>0</v>
      </c>
    </row>
    <row r="785" spans="1:56">
      <c r="A785" s="1" t="s">
        <v>649</v>
      </c>
      <c r="B785" s="1" t="s">
        <v>650</v>
      </c>
      <c r="C785" s="43" t="s">
        <v>73</v>
      </c>
      <c r="D785" s="1" t="s">
        <v>105</v>
      </c>
      <c r="E785" s="1" t="s">
        <v>100</v>
      </c>
      <c r="F785" s="1" t="s">
        <v>101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9"/>
      <c r="BD785" s="10">
        <f t="shared" si="12"/>
        <v>0</v>
      </c>
    </row>
    <row r="786" spans="1:56">
      <c r="A786" s="1" t="s">
        <v>649</v>
      </c>
      <c r="B786" s="1" t="s">
        <v>650</v>
      </c>
      <c r="C786" s="43" t="s">
        <v>72</v>
      </c>
      <c r="D786" s="1" t="s">
        <v>107</v>
      </c>
      <c r="E786" s="1" t="s">
        <v>100</v>
      </c>
      <c r="F786" s="1" t="s">
        <v>101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9"/>
      <c r="BD786" s="10">
        <f t="shared" si="12"/>
        <v>0</v>
      </c>
    </row>
    <row r="787" spans="1:56">
      <c r="A787" s="1" t="s">
        <v>651</v>
      </c>
      <c r="B787" s="1" t="s">
        <v>652</v>
      </c>
      <c r="C787" s="43" t="s">
        <v>71</v>
      </c>
      <c r="D787" s="1" t="s">
        <v>104</v>
      </c>
      <c r="E787" s="1" t="s">
        <v>100</v>
      </c>
      <c r="F787" s="1" t="s">
        <v>101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9"/>
      <c r="BD787" s="10">
        <f t="shared" si="12"/>
        <v>0</v>
      </c>
    </row>
    <row r="788" spans="1:56">
      <c r="A788" s="1" t="s">
        <v>651</v>
      </c>
      <c r="B788" s="1" t="s">
        <v>652</v>
      </c>
      <c r="C788" s="43" t="s">
        <v>73</v>
      </c>
      <c r="D788" s="1" t="s">
        <v>105</v>
      </c>
      <c r="E788" s="1" t="s">
        <v>100</v>
      </c>
      <c r="F788" s="1" t="s">
        <v>101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9"/>
      <c r="BD788" s="10">
        <f t="shared" si="12"/>
        <v>0</v>
      </c>
    </row>
    <row r="789" spans="1:56">
      <c r="A789" s="1" t="s">
        <v>651</v>
      </c>
      <c r="B789" s="1" t="s">
        <v>652</v>
      </c>
      <c r="C789" s="43" t="s">
        <v>75</v>
      </c>
      <c r="D789" s="1" t="s">
        <v>106</v>
      </c>
      <c r="E789" s="1" t="s">
        <v>100</v>
      </c>
      <c r="F789" s="1" t="s">
        <v>101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9"/>
      <c r="BD789" s="10">
        <f t="shared" si="12"/>
        <v>0</v>
      </c>
    </row>
    <row r="790" spans="1:56">
      <c r="A790" s="1" t="s">
        <v>651</v>
      </c>
      <c r="B790" s="1" t="s">
        <v>652</v>
      </c>
      <c r="C790" s="43" t="s">
        <v>72</v>
      </c>
      <c r="D790" s="1" t="s">
        <v>107</v>
      </c>
      <c r="E790" s="1" t="s">
        <v>100</v>
      </c>
      <c r="F790" s="1" t="s">
        <v>101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9"/>
      <c r="BD790" s="10">
        <f t="shared" si="12"/>
        <v>0</v>
      </c>
    </row>
    <row r="791" spans="1:56">
      <c r="A791" s="1" t="s">
        <v>653</v>
      </c>
      <c r="B791" s="1" t="s">
        <v>654</v>
      </c>
      <c r="C791" s="43" t="s">
        <v>71</v>
      </c>
      <c r="D791" s="1" t="s">
        <v>104</v>
      </c>
      <c r="E791" s="1" t="s">
        <v>100</v>
      </c>
      <c r="F791" s="1" t="s">
        <v>101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9"/>
      <c r="BD791" s="10">
        <f t="shared" si="12"/>
        <v>0</v>
      </c>
    </row>
    <row r="792" spans="1:56">
      <c r="A792" s="1" t="s">
        <v>653</v>
      </c>
      <c r="B792" s="1" t="s">
        <v>654</v>
      </c>
      <c r="C792" s="43" t="s">
        <v>73</v>
      </c>
      <c r="D792" s="1" t="s">
        <v>105</v>
      </c>
      <c r="E792" s="1" t="s">
        <v>100</v>
      </c>
      <c r="F792" s="1" t="s">
        <v>101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9"/>
      <c r="BD792" s="10">
        <f t="shared" si="12"/>
        <v>0</v>
      </c>
    </row>
    <row r="793" spans="1:56">
      <c r="A793" s="1" t="s">
        <v>653</v>
      </c>
      <c r="B793" s="1" t="s">
        <v>654</v>
      </c>
      <c r="C793" s="43" t="s">
        <v>72</v>
      </c>
      <c r="D793" s="1" t="s">
        <v>107</v>
      </c>
      <c r="E793" s="1" t="s">
        <v>100</v>
      </c>
      <c r="F793" s="1" t="s">
        <v>101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9"/>
      <c r="BD793" s="10">
        <f t="shared" si="12"/>
        <v>0</v>
      </c>
    </row>
    <row r="794" spans="1:56">
      <c r="A794" s="1" t="s">
        <v>655</v>
      </c>
      <c r="B794" s="1" t="s">
        <v>656</v>
      </c>
      <c r="C794" s="43" t="s">
        <v>71</v>
      </c>
      <c r="D794" s="1" t="s">
        <v>104</v>
      </c>
      <c r="E794" s="1" t="s">
        <v>100</v>
      </c>
      <c r="F794" s="1" t="s">
        <v>101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9"/>
      <c r="BD794" s="10">
        <f t="shared" si="12"/>
        <v>0</v>
      </c>
    </row>
    <row r="795" spans="1:56">
      <c r="A795" s="1" t="s">
        <v>655</v>
      </c>
      <c r="B795" s="1" t="s">
        <v>656</v>
      </c>
      <c r="C795" s="43" t="s">
        <v>73</v>
      </c>
      <c r="D795" s="1" t="s">
        <v>105</v>
      </c>
      <c r="E795" s="1" t="s">
        <v>100</v>
      </c>
      <c r="F795" s="1" t="s">
        <v>101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9"/>
      <c r="BD795" s="10">
        <f t="shared" si="12"/>
        <v>0</v>
      </c>
    </row>
    <row r="796" spans="1:56">
      <c r="A796" s="1" t="s">
        <v>655</v>
      </c>
      <c r="B796" s="1" t="s">
        <v>656</v>
      </c>
      <c r="C796" s="43" t="s">
        <v>72</v>
      </c>
      <c r="D796" s="1" t="s">
        <v>107</v>
      </c>
      <c r="E796" s="1" t="s">
        <v>100</v>
      </c>
      <c r="F796" s="1" t="s">
        <v>101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9"/>
      <c r="BD796" s="10">
        <f t="shared" si="12"/>
        <v>0</v>
      </c>
    </row>
    <row r="797" spans="1:56">
      <c r="A797" s="1" t="s">
        <v>657</v>
      </c>
      <c r="B797" s="1" t="s">
        <v>658</v>
      </c>
      <c r="C797" s="43" t="s">
        <v>71</v>
      </c>
      <c r="D797" s="1" t="s">
        <v>104</v>
      </c>
      <c r="E797" s="1" t="s">
        <v>100</v>
      </c>
      <c r="F797" s="1" t="s">
        <v>101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9"/>
      <c r="BD797" s="10">
        <f t="shared" si="12"/>
        <v>0</v>
      </c>
    </row>
    <row r="798" spans="1:56">
      <c r="A798" s="1" t="s">
        <v>657</v>
      </c>
      <c r="B798" s="1" t="s">
        <v>658</v>
      </c>
      <c r="C798" s="43" t="s">
        <v>73</v>
      </c>
      <c r="D798" s="1" t="s">
        <v>105</v>
      </c>
      <c r="E798" s="1" t="s">
        <v>100</v>
      </c>
      <c r="F798" s="1" t="s">
        <v>101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9"/>
      <c r="BD798" s="10">
        <f t="shared" si="12"/>
        <v>0</v>
      </c>
    </row>
    <row r="799" spans="1:56">
      <c r="A799" s="1" t="s">
        <v>657</v>
      </c>
      <c r="B799" s="1" t="s">
        <v>658</v>
      </c>
      <c r="C799" s="43" t="s">
        <v>72</v>
      </c>
      <c r="D799" s="1" t="s">
        <v>107</v>
      </c>
      <c r="E799" s="1" t="s">
        <v>100</v>
      </c>
      <c r="F799" s="1" t="s">
        <v>101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9"/>
      <c r="BD799" s="10">
        <f t="shared" si="12"/>
        <v>0</v>
      </c>
    </row>
    <row r="800" spans="1:56">
      <c r="A800" s="1" t="s">
        <v>659</v>
      </c>
      <c r="B800" s="1" t="s">
        <v>660</v>
      </c>
      <c r="C800" s="43" t="s">
        <v>73</v>
      </c>
      <c r="D800" s="1" t="s">
        <v>105</v>
      </c>
      <c r="E800" s="1" t="s">
        <v>100</v>
      </c>
      <c r="F800" s="1" t="s">
        <v>101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9"/>
      <c r="BD800" s="10">
        <f t="shared" si="12"/>
        <v>0</v>
      </c>
    </row>
    <row r="801" spans="1:56">
      <c r="A801" s="1" t="s">
        <v>661</v>
      </c>
      <c r="B801" s="1" t="s">
        <v>662</v>
      </c>
      <c r="C801" s="43" t="s">
        <v>73</v>
      </c>
      <c r="D801" s="1" t="s">
        <v>105</v>
      </c>
      <c r="E801" s="1" t="s">
        <v>100</v>
      </c>
      <c r="F801" s="1" t="s">
        <v>101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9"/>
      <c r="BD801" s="10">
        <f t="shared" si="12"/>
        <v>0</v>
      </c>
    </row>
    <row r="802" spans="1:56">
      <c r="A802" s="1" t="s">
        <v>663</v>
      </c>
      <c r="B802" s="1" t="s">
        <v>664</v>
      </c>
      <c r="C802" s="43" t="s">
        <v>71</v>
      </c>
      <c r="D802" s="1" t="s">
        <v>104</v>
      </c>
      <c r="E802" s="1" t="s">
        <v>100</v>
      </c>
      <c r="F802" s="1" t="s">
        <v>101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9"/>
      <c r="BD802" s="10">
        <f t="shared" si="12"/>
        <v>0</v>
      </c>
    </row>
    <row r="803" spans="1:56">
      <c r="A803" s="1" t="s">
        <v>665</v>
      </c>
      <c r="B803" s="1" t="s">
        <v>666</v>
      </c>
      <c r="C803" s="43" t="s">
        <v>73</v>
      </c>
      <c r="D803" s="1" t="s">
        <v>105</v>
      </c>
      <c r="E803" s="1" t="s">
        <v>100</v>
      </c>
      <c r="F803" s="1" t="s">
        <v>101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9"/>
      <c r="BD803" s="10">
        <f t="shared" si="12"/>
        <v>0</v>
      </c>
    </row>
    <row r="804" spans="1:56">
      <c r="A804" s="1" t="s">
        <v>667</v>
      </c>
      <c r="B804" s="1" t="s">
        <v>668</v>
      </c>
      <c r="C804" s="43" t="s">
        <v>73</v>
      </c>
      <c r="D804" s="1" t="s">
        <v>105</v>
      </c>
      <c r="E804" s="1" t="s">
        <v>100</v>
      </c>
      <c r="F804" s="1" t="s">
        <v>101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9"/>
      <c r="BD804" s="10">
        <f t="shared" si="12"/>
        <v>0</v>
      </c>
    </row>
    <row r="805" spans="1:56">
      <c r="A805" s="1" t="s">
        <v>669</v>
      </c>
      <c r="B805" s="1" t="s">
        <v>670</v>
      </c>
      <c r="C805" s="43" t="s">
        <v>71</v>
      </c>
      <c r="D805" s="1" t="s">
        <v>104</v>
      </c>
      <c r="E805" s="1" t="s">
        <v>100</v>
      </c>
      <c r="F805" s="1" t="s">
        <v>101</v>
      </c>
      <c r="G805" s="7">
        <v>94316.7</v>
      </c>
      <c r="H805" s="7">
        <v>25593.23</v>
      </c>
      <c r="I805" s="7">
        <v>25593.23</v>
      </c>
      <c r="J805" s="7">
        <v>25593.23</v>
      </c>
      <c r="K805" s="7">
        <v>12010.23</v>
      </c>
      <c r="L805" s="7">
        <v>6577.03</v>
      </c>
      <c r="M805" s="7">
        <v>6577.03</v>
      </c>
      <c r="N805" s="7">
        <v>6577.03</v>
      </c>
      <c r="O805" s="7">
        <v>-82055.58</v>
      </c>
      <c r="P805" s="7">
        <v>12760.25</v>
      </c>
      <c r="Q805" s="7">
        <v>13221.44</v>
      </c>
      <c r="R805" s="7">
        <v>14079.9</v>
      </c>
      <c r="S805" s="7">
        <v>2004.1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9"/>
      <c r="BD805" s="10">
        <f t="shared" si="12"/>
        <v>162847.82</v>
      </c>
    </row>
    <row r="806" spans="1:56">
      <c r="A806" s="1" t="s">
        <v>669</v>
      </c>
      <c r="B806" s="1" t="s">
        <v>670</v>
      </c>
      <c r="C806" s="43" t="s">
        <v>73</v>
      </c>
      <c r="D806" s="1" t="s">
        <v>105</v>
      </c>
      <c r="E806" s="1" t="s">
        <v>100</v>
      </c>
      <c r="F806" s="1" t="s">
        <v>101</v>
      </c>
      <c r="G806" s="7">
        <v>212160.94</v>
      </c>
      <c r="H806" s="7">
        <v>33041.9</v>
      </c>
      <c r="I806" s="7">
        <v>33041.9</v>
      </c>
      <c r="J806" s="7">
        <v>33041.9</v>
      </c>
      <c r="K806" s="7">
        <v>15505.69</v>
      </c>
      <c r="L806" s="7">
        <v>8491.2099999999991</v>
      </c>
      <c r="M806" s="7">
        <v>8491.2099999999991</v>
      </c>
      <c r="N806" s="7">
        <v>8491.2099999999991</v>
      </c>
      <c r="O806" s="7">
        <v>-7964.88</v>
      </c>
      <c r="P806" s="7">
        <v>38280.74</v>
      </c>
      <c r="Q806" s="7">
        <v>39664.300000000003</v>
      </c>
      <c r="R806" s="7">
        <v>42239.69</v>
      </c>
      <c r="S806" s="7">
        <v>6012.29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9"/>
      <c r="BD806" s="10">
        <f t="shared" si="12"/>
        <v>470498.10000000003</v>
      </c>
    </row>
    <row r="807" spans="1:56">
      <c r="A807" s="1" t="s">
        <v>669</v>
      </c>
      <c r="B807" s="1" t="s">
        <v>670</v>
      </c>
      <c r="C807" s="43" t="s">
        <v>75</v>
      </c>
      <c r="D807" s="1" t="s">
        <v>106</v>
      </c>
      <c r="E807" s="1" t="s">
        <v>100</v>
      </c>
      <c r="F807" s="1" t="s">
        <v>101</v>
      </c>
      <c r="G807" s="7">
        <v>3229.96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9"/>
      <c r="BD807" s="10">
        <f t="shared" si="12"/>
        <v>3229.96</v>
      </c>
    </row>
    <row r="808" spans="1:56">
      <c r="A808" s="1" t="s">
        <v>669</v>
      </c>
      <c r="B808" s="1" t="s">
        <v>670</v>
      </c>
      <c r="C808" s="43" t="s">
        <v>72</v>
      </c>
      <c r="D808" s="1" t="s">
        <v>107</v>
      </c>
      <c r="E808" s="1" t="s">
        <v>100</v>
      </c>
      <c r="F808" s="1" t="s">
        <v>101</v>
      </c>
      <c r="G808" s="7">
        <v>32743.040000000001</v>
      </c>
      <c r="H808" s="7">
        <v>6970.11</v>
      </c>
      <c r="I808" s="7">
        <v>6970.11</v>
      </c>
      <c r="J808" s="7">
        <v>6970.11</v>
      </c>
      <c r="K808" s="7">
        <v>3270.89</v>
      </c>
      <c r="L808" s="7">
        <v>1791.2</v>
      </c>
      <c r="M808" s="7">
        <v>1791.2</v>
      </c>
      <c r="N808" s="7">
        <v>1791.2</v>
      </c>
      <c r="O808" s="7">
        <v>-30632.6</v>
      </c>
      <c r="P808" s="7">
        <v>8256.6299999999992</v>
      </c>
      <c r="Q808" s="7">
        <v>8555.0499999999993</v>
      </c>
      <c r="R808" s="7">
        <v>9110.52</v>
      </c>
      <c r="S808" s="7">
        <v>1296.77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9"/>
      <c r="BD808" s="10">
        <f t="shared" si="12"/>
        <v>58884.229999999989</v>
      </c>
    </row>
    <row r="809" spans="1:56">
      <c r="A809" s="1" t="s">
        <v>669</v>
      </c>
      <c r="B809" s="1" t="s">
        <v>670</v>
      </c>
      <c r="C809" s="43" t="s">
        <v>74</v>
      </c>
      <c r="D809" s="1" t="s">
        <v>109</v>
      </c>
      <c r="E809" s="1" t="s">
        <v>100</v>
      </c>
      <c r="F809" s="1" t="s">
        <v>101</v>
      </c>
      <c r="G809" s="8">
        <v>0</v>
      </c>
      <c r="H809" s="7">
        <v>13626.07</v>
      </c>
      <c r="I809" s="7">
        <v>13626.07</v>
      </c>
      <c r="J809" s="7">
        <v>13626.07</v>
      </c>
      <c r="K809" s="7">
        <v>6394.36</v>
      </c>
      <c r="L809" s="7">
        <v>3501.67</v>
      </c>
      <c r="M809" s="7">
        <v>3501.67</v>
      </c>
      <c r="N809" s="7">
        <v>3501.67</v>
      </c>
      <c r="O809" s="7">
        <v>-57777.58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9"/>
      <c r="BD809" s="10">
        <f t="shared" si="12"/>
        <v>-7.2759576141834259E-12</v>
      </c>
    </row>
    <row r="810" spans="1:56">
      <c r="A810" s="1" t="s">
        <v>671</v>
      </c>
      <c r="B810" s="1" t="s">
        <v>648</v>
      </c>
      <c r="C810" s="43" t="s">
        <v>71</v>
      </c>
      <c r="D810" s="1" t="s">
        <v>104</v>
      </c>
      <c r="E810" s="1" t="s">
        <v>100</v>
      </c>
      <c r="F810" s="1" t="s">
        <v>101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9"/>
      <c r="BD810" s="10">
        <f t="shared" si="12"/>
        <v>0</v>
      </c>
    </row>
    <row r="811" spans="1:56">
      <c r="A811" s="1" t="s">
        <v>671</v>
      </c>
      <c r="B811" s="1" t="s">
        <v>648</v>
      </c>
      <c r="C811" s="43" t="s">
        <v>73</v>
      </c>
      <c r="D811" s="1" t="s">
        <v>105</v>
      </c>
      <c r="E811" s="1" t="s">
        <v>100</v>
      </c>
      <c r="F811" s="1" t="s">
        <v>101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9"/>
      <c r="BD811" s="10">
        <f t="shared" si="12"/>
        <v>0</v>
      </c>
    </row>
    <row r="812" spans="1:56">
      <c r="A812" s="1" t="s">
        <v>671</v>
      </c>
      <c r="B812" s="1" t="s">
        <v>648</v>
      </c>
      <c r="C812" s="43" t="s">
        <v>72</v>
      </c>
      <c r="D812" s="1" t="s">
        <v>107</v>
      </c>
      <c r="E812" s="1" t="s">
        <v>100</v>
      </c>
      <c r="F812" s="1" t="s">
        <v>101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9"/>
      <c r="BD812" s="10">
        <f t="shared" si="12"/>
        <v>0</v>
      </c>
    </row>
    <row r="813" spans="1:56">
      <c r="A813" s="1" t="s">
        <v>672</v>
      </c>
      <c r="B813" s="1" t="s">
        <v>673</v>
      </c>
      <c r="C813" s="43" t="s">
        <v>71</v>
      </c>
      <c r="D813" s="1" t="s">
        <v>104</v>
      </c>
      <c r="E813" s="1" t="s">
        <v>100</v>
      </c>
      <c r="F813" s="1" t="s">
        <v>101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9"/>
      <c r="BD813" s="10">
        <f t="shared" si="12"/>
        <v>0</v>
      </c>
    </row>
    <row r="814" spans="1:56">
      <c r="A814" s="1" t="s">
        <v>672</v>
      </c>
      <c r="B814" s="1" t="s">
        <v>673</v>
      </c>
      <c r="C814" s="43" t="s">
        <v>73</v>
      </c>
      <c r="D814" s="1" t="s">
        <v>105</v>
      </c>
      <c r="E814" s="1" t="s">
        <v>100</v>
      </c>
      <c r="F814" s="1" t="s">
        <v>101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9"/>
      <c r="BD814" s="10">
        <f t="shared" si="12"/>
        <v>0</v>
      </c>
    </row>
    <row r="815" spans="1:56">
      <c r="A815" s="1" t="s">
        <v>672</v>
      </c>
      <c r="B815" s="1" t="s">
        <v>673</v>
      </c>
      <c r="C815" s="43" t="s">
        <v>72</v>
      </c>
      <c r="D815" s="1" t="s">
        <v>107</v>
      </c>
      <c r="E815" s="1" t="s">
        <v>100</v>
      </c>
      <c r="F815" s="1" t="s">
        <v>101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9"/>
      <c r="BD815" s="10">
        <f t="shared" si="12"/>
        <v>0</v>
      </c>
    </row>
    <row r="816" spans="1:56">
      <c r="A816" s="1" t="s">
        <v>674</v>
      </c>
      <c r="B816" s="1" t="s">
        <v>675</v>
      </c>
      <c r="C816" s="43" t="s">
        <v>71</v>
      </c>
      <c r="D816" s="1" t="s">
        <v>104</v>
      </c>
      <c r="E816" s="1" t="s">
        <v>100</v>
      </c>
      <c r="F816" s="1" t="s">
        <v>101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9"/>
      <c r="BD816" s="10">
        <f t="shared" si="12"/>
        <v>0</v>
      </c>
    </row>
    <row r="817" spans="1:56">
      <c r="A817" s="1" t="s">
        <v>674</v>
      </c>
      <c r="B817" s="1" t="s">
        <v>675</v>
      </c>
      <c r="C817" s="43" t="s">
        <v>73</v>
      </c>
      <c r="D817" s="1" t="s">
        <v>105</v>
      </c>
      <c r="E817" s="1" t="s">
        <v>100</v>
      </c>
      <c r="F817" s="1" t="s">
        <v>101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9"/>
      <c r="BD817" s="10">
        <f t="shared" si="12"/>
        <v>0</v>
      </c>
    </row>
    <row r="818" spans="1:56">
      <c r="A818" s="1" t="s">
        <v>674</v>
      </c>
      <c r="B818" s="1" t="s">
        <v>675</v>
      </c>
      <c r="C818" s="43" t="s">
        <v>72</v>
      </c>
      <c r="D818" s="1" t="s">
        <v>107</v>
      </c>
      <c r="E818" s="1" t="s">
        <v>100</v>
      </c>
      <c r="F818" s="1" t="s">
        <v>101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9"/>
      <c r="BD818" s="10">
        <f t="shared" si="12"/>
        <v>0</v>
      </c>
    </row>
    <row r="819" spans="1:56">
      <c r="A819" s="1" t="s">
        <v>676</v>
      </c>
      <c r="B819" s="1" t="s">
        <v>677</v>
      </c>
      <c r="C819" s="43" t="s">
        <v>71</v>
      </c>
      <c r="D819" s="1" t="s">
        <v>104</v>
      </c>
      <c r="E819" s="1" t="s">
        <v>100</v>
      </c>
      <c r="F819" s="1" t="s">
        <v>101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9"/>
      <c r="BD819" s="10">
        <f t="shared" si="12"/>
        <v>0</v>
      </c>
    </row>
    <row r="820" spans="1:56">
      <c r="A820" s="1" t="s">
        <v>676</v>
      </c>
      <c r="B820" s="1" t="s">
        <v>677</v>
      </c>
      <c r="C820" s="43" t="s">
        <v>73</v>
      </c>
      <c r="D820" s="1" t="s">
        <v>105</v>
      </c>
      <c r="E820" s="1" t="s">
        <v>100</v>
      </c>
      <c r="F820" s="1" t="s">
        <v>101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9"/>
      <c r="BD820" s="10">
        <f t="shared" si="12"/>
        <v>0</v>
      </c>
    </row>
    <row r="821" spans="1:56">
      <c r="A821" s="1" t="s">
        <v>676</v>
      </c>
      <c r="B821" s="1" t="s">
        <v>677</v>
      </c>
      <c r="C821" s="43" t="s">
        <v>72</v>
      </c>
      <c r="D821" s="1" t="s">
        <v>107</v>
      </c>
      <c r="E821" s="1" t="s">
        <v>100</v>
      </c>
      <c r="F821" s="1" t="s">
        <v>101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9"/>
      <c r="BD821" s="10">
        <f t="shared" si="12"/>
        <v>0</v>
      </c>
    </row>
    <row r="822" spans="1:56">
      <c r="A822" s="1" t="s">
        <v>678</v>
      </c>
      <c r="B822" s="1" t="s">
        <v>679</v>
      </c>
      <c r="C822" s="43" t="s">
        <v>71</v>
      </c>
      <c r="D822" s="1" t="s">
        <v>104</v>
      </c>
      <c r="E822" s="1" t="s">
        <v>100</v>
      </c>
      <c r="F822" s="1" t="s">
        <v>101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9"/>
      <c r="BD822" s="10">
        <f t="shared" si="12"/>
        <v>0</v>
      </c>
    </row>
    <row r="823" spans="1:56">
      <c r="A823" s="1" t="s">
        <v>678</v>
      </c>
      <c r="B823" s="1" t="s">
        <v>679</v>
      </c>
      <c r="C823" s="43" t="s">
        <v>73</v>
      </c>
      <c r="D823" s="1" t="s">
        <v>105</v>
      </c>
      <c r="E823" s="1" t="s">
        <v>100</v>
      </c>
      <c r="F823" s="1" t="s">
        <v>101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9"/>
      <c r="BD823" s="10">
        <f t="shared" si="12"/>
        <v>0</v>
      </c>
    </row>
    <row r="824" spans="1:56">
      <c r="A824" s="1" t="s">
        <v>680</v>
      </c>
      <c r="B824" s="1" t="s">
        <v>412</v>
      </c>
      <c r="C824" s="43" t="s">
        <v>71</v>
      </c>
      <c r="D824" s="1" t="s">
        <v>104</v>
      </c>
      <c r="E824" s="1" t="s">
        <v>100</v>
      </c>
      <c r="F824" s="1" t="s">
        <v>101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9"/>
      <c r="BD824" s="10">
        <f t="shared" si="12"/>
        <v>0</v>
      </c>
    </row>
    <row r="825" spans="1:56">
      <c r="A825" s="1" t="s">
        <v>680</v>
      </c>
      <c r="B825" s="1" t="s">
        <v>412</v>
      </c>
      <c r="C825" s="43" t="s">
        <v>73</v>
      </c>
      <c r="D825" s="1" t="s">
        <v>105</v>
      </c>
      <c r="E825" s="1" t="s">
        <v>100</v>
      </c>
      <c r="F825" s="1" t="s">
        <v>101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9"/>
      <c r="BD825" s="10">
        <f t="shared" si="12"/>
        <v>0</v>
      </c>
    </row>
    <row r="826" spans="1:56">
      <c r="A826" s="1" t="s">
        <v>680</v>
      </c>
      <c r="B826" s="1" t="s">
        <v>412</v>
      </c>
      <c r="C826" s="43" t="s">
        <v>75</v>
      </c>
      <c r="D826" s="1" t="s">
        <v>106</v>
      </c>
      <c r="E826" s="1" t="s">
        <v>100</v>
      </c>
      <c r="F826" s="1" t="s">
        <v>101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9"/>
      <c r="BD826" s="10">
        <f t="shared" si="12"/>
        <v>0</v>
      </c>
    </row>
    <row r="827" spans="1:56">
      <c r="A827" s="1" t="s">
        <v>680</v>
      </c>
      <c r="B827" s="1" t="s">
        <v>412</v>
      </c>
      <c r="C827" s="43" t="s">
        <v>72</v>
      </c>
      <c r="D827" s="1" t="s">
        <v>107</v>
      </c>
      <c r="E827" s="1" t="s">
        <v>100</v>
      </c>
      <c r="F827" s="1" t="s">
        <v>101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9"/>
      <c r="BD827" s="10">
        <f t="shared" si="12"/>
        <v>0</v>
      </c>
    </row>
    <row r="828" spans="1:56">
      <c r="A828" s="1" t="s">
        <v>680</v>
      </c>
      <c r="B828" s="1" t="s">
        <v>412</v>
      </c>
      <c r="C828" s="43" t="s">
        <v>74</v>
      </c>
      <c r="D828" s="1" t="s">
        <v>109</v>
      </c>
      <c r="E828" s="1" t="s">
        <v>100</v>
      </c>
      <c r="F828" s="1" t="s">
        <v>101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9"/>
      <c r="BD828" s="10">
        <f t="shared" si="12"/>
        <v>0</v>
      </c>
    </row>
    <row r="829" spans="1:56">
      <c r="A829" s="1" t="s">
        <v>681</v>
      </c>
      <c r="B829" s="1" t="s">
        <v>416</v>
      </c>
      <c r="C829" s="43" t="s">
        <v>71</v>
      </c>
      <c r="D829" s="1" t="s">
        <v>104</v>
      </c>
      <c r="E829" s="1" t="s">
        <v>100</v>
      </c>
      <c r="F829" s="1" t="s">
        <v>101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9"/>
      <c r="BD829" s="10">
        <f t="shared" si="12"/>
        <v>0</v>
      </c>
    </row>
    <row r="830" spans="1:56">
      <c r="A830" s="1" t="s">
        <v>681</v>
      </c>
      <c r="B830" s="1" t="s">
        <v>416</v>
      </c>
      <c r="C830" s="43" t="s">
        <v>73</v>
      </c>
      <c r="D830" s="1" t="s">
        <v>105</v>
      </c>
      <c r="E830" s="1" t="s">
        <v>100</v>
      </c>
      <c r="F830" s="1" t="s">
        <v>101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9"/>
      <c r="BD830" s="10">
        <f t="shared" si="12"/>
        <v>0</v>
      </c>
    </row>
    <row r="831" spans="1:56">
      <c r="A831" s="1" t="s">
        <v>682</v>
      </c>
      <c r="B831" s="1" t="s">
        <v>683</v>
      </c>
      <c r="C831" s="43" t="s">
        <v>71</v>
      </c>
      <c r="D831" s="1" t="s">
        <v>104</v>
      </c>
      <c r="E831" s="1" t="s">
        <v>100</v>
      </c>
      <c r="F831" s="1" t="s">
        <v>101</v>
      </c>
      <c r="G831" s="7">
        <v>420740.38</v>
      </c>
      <c r="H831" s="7">
        <v>32433.33</v>
      </c>
      <c r="I831" s="7">
        <v>32433.33</v>
      </c>
      <c r="J831" s="7">
        <v>32433.33</v>
      </c>
      <c r="K831" s="7">
        <v>32433.33</v>
      </c>
      <c r="L831" s="7">
        <v>12741.67</v>
      </c>
      <c r="M831" s="8">
        <v>0</v>
      </c>
      <c r="N831" s="8">
        <v>0</v>
      </c>
      <c r="O831" s="7">
        <v>-163118.94</v>
      </c>
      <c r="P831" s="7">
        <v>13124.73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9"/>
      <c r="BD831" s="10">
        <f t="shared" si="12"/>
        <v>413221.16000000009</v>
      </c>
    </row>
    <row r="832" spans="1:56">
      <c r="A832" s="1" t="s">
        <v>682</v>
      </c>
      <c r="B832" s="1" t="s">
        <v>683</v>
      </c>
      <c r="C832" s="43" t="s">
        <v>73</v>
      </c>
      <c r="D832" s="1" t="s">
        <v>105</v>
      </c>
      <c r="E832" s="1" t="s">
        <v>100</v>
      </c>
      <c r="F832" s="1" t="s">
        <v>101</v>
      </c>
      <c r="G832" s="7">
        <v>496259.47</v>
      </c>
      <c r="H832" s="7">
        <v>64967.47</v>
      </c>
      <c r="I832" s="7">
        <v>64967.47</v>
      </c>
      <c r="J832" s="7">
        <v>64967.47</v>
      </c>
      <c r="K832" s="7">
        <v>64967.47</v>
      </c>
      <c r="L832" s="7">
        <v>25522.94</v>
      </c>
      <c r="M832" s="8">
        <v>0</v>
      </c>
      <c r="N832" s="8">
        <v>0</v>
      </c>
      <c r="O832" s="7">
        <v>-265134.61</v>
      </c>
      <c r="P832" s="7">
        <v>32499.33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9"/>
      <c r="BD832" s="10">
        <f t="shared" si="12"/>
        <v>549017.00999999978</v>
      </c>
    </row>
    <row r="833" spans="1:56">
      <c r="A833" s="1" t="s">
        <v>682</v>
      </c>
      <c r="B833" s="1" t="s">
        <v>683</v>
      </c>
      <c r="C833" s="43" t="s">
        <v>72</v>
      </c>
      <c r="D833" s="1" t="s">
        <v>107</v>
      </c>
      <c r="E833" s="1" t="s">
        <v>100</v>
      </c>
      <c r="F833" s="1" t="s">
        <v>101</v>
      </c>
      <c r="G833" s="7">
        <v>112389.94</v>
      </c>
      <c r="H833" s="7">
        <v>33796.79</v>
      </c>
      <c r="I833" s="7">
        <v>33796.79</v>
      </c>
      <c r="J833" s="7">
        <v>33796.79</v>
      </c>
      <c r="K833" s="7">
        <v>33796.79</v>
      </c>
      <c r="L833" s="7">
        <v>13277.31</v>
      </c>
      <c r="M833" s="8">
        <v>0</v>
      </c>
      <c r="N833" s="8">
        <v>0</v>
      </c>
      <c r="O833" s="7">
        <v>-128721.47</v>
      </c>
      <c r="P833" s="7">
        <v>16874.650000000001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9"/>
      <c r="BD833" s="10">
        <f t="shared" si="12"/>
        <v>149007.59000000003</v>
      </c>
    </row>
    <row r="834" spans="1:56">
      <c r="A834" s="1" t="s">
        <v>682</v>
      </c>
      <c r="B834" s="1" t="s">
        <v>683</v>
      </c>
      <c r="C834" s="43" t="s">
        <v>74</v>
      </c>
      <c r="D834" s="1" t="s">
        <v>109</v>
      </c>
      <c r="E834" s="1" t="s">
        <v>100</v>
      </c>
      <c r="F834" s="1" t="s">
        <v>101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7">
        <v>14072.94</v>
      </c>
      <c r="P834" s="7">
        <v>15762.66</v>
      </c>
      <c r="Q834" s="7">
        <v>16332.36</v>
      </c>
      <c r="R834" s="7">
        <v>17392.810000000001</v>
      </c>
      <c r="S834" s="7">
        <v>2475.65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9"/>
      <c r="BD834" s="10">
        <f t="shared" ref="BD834:BD897" si="13">SUM(G834:BB834)</f>
        <v>66036.42</v>
      </c>
    </row>
    <row r="835" spans="1:56">
      <c r="A835" s="1" t="s">
        <v>684</v>
      </c>
      <c r="B835" s="1" t="s">
        <v>685</v>
      </c>
      <c r="C835" s="43" t="s">
        <v>71</v>
      </c>
      <c r="D835" s="1" t="s">
        <v>104</v>
      </c>
      <c r="E835" s="1" t="s">
        <v>100</v>
      </c>
      <c r="F835" s="1" t="s">
        <v>101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9"/>
      <c r="BD835" s="10">
        <f t="shared" si="13"/>
        <v>0</v>
      </c>
    </row>
    <row r="836" spans="1:56">
      <c r="A836" s="1" t="s">
        <v>684</v>
      </c>
      <c r="B836" s="1" t="s">
        <v>685</v>
      </c>
      <c r="C836" s="43" t="s">
        <v>73</v>
      </c>
      <c r="D836" s="1" t="s">
        <v>105</v>
      </c>
      <c r="E836" s="1" t="s">
        <v>100</v>
      </c>
      <c r="F836" s="1" t="s">
        <v>101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9"/>
      <c r="BD836" s="10">
        <f t="shared" si="13"/>
        <v>0</v>
      </c>
    </row>
    <row r="837" spans="1:56">
      <c r="A837" s="1" t="s">
        <v>686</v>
      </c>
      <c r="B837" s="1" t="s">
        <v>687</v>
      </c>
      <c r="C837" s="43" t="s">
        <v>71</v>
      </c>
      <c r="D837" s="1" t="s">
        <v>104</v>
      </c>
      <c r="E837" s="1" t="s">
        <v>100</v>
      </c>
      <c r="F837" s="1" t="s">
        <v>101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9"/>
      <c r="BD837" s="10">
        <f t="shared" si="13"/>
        <v>0</v>
      </c>
    </row>
    <row r="838" spans="1:56">
      <c r="A838" s="1" t="s">
        <v>686</v>
      </c>
      <c r="B838" s="1" t="s">
        <v>687</v>
      </c>
      <c r="C838" s="43" t="s">
        <v>73</v>
      </c>
      <c r="D838" s="1" t="s">
        <v>105</v>
      </c>
      <c r="E838" s="1" t="s">
        <v>100</v>
      </c>
      <c r="F838" s="1" t="s">
        <v>101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9"/>
      <c r="BD838" s="10">
        <f t="shared" si="13"/>
        <v>0</v>
      </c>
    </row>
    <row r="839" spans="1:56">
      <c r="A839" s="1" t="s">
        <v>686</v>
      </c>
      <c r="B839" s="1" t="s">
        <v>687</v>
      </c>
      <c r="C839" s="43" t="s">
        <v>72</v>
      </c>
      <c r="D839" s="1" t="s">
        <v>107</v>
      </c>
      <c r="E839" s="1" t="s">
        <v>100</v>
      </c>
      <c r="F839" s="1" t="s">
        <v>101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9"/>
      <c r="BD839" s="10">
        <f t="shared" si="13"/>
        <v>0</v>
      </c>
    </row>
    <row r="840" spans="1:56">
      <c r="A840" s="1" t="s">
        <v>688</v>
      </c>
      <c r="B840" s="1" t="s">
        <v>652</v>
      </c>
      <c r="C840" s="43" t="s">
        <v>71</v>
      </c>
      <c r="D840" s="1" t="s">
        <v>104</v>
      </c>
      <c r="E840" s="1" t="s">
        <v>100</v>
      </c>
      <c r="F840" s="1" t="s">
        <v>101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9"/>
      <c r="BD840" s="10">
        <f t="shared" si="13"/>
        <v>0</v>
      </c>
    </row>
    <row r="841" spans="1:56">
      <c r="A841" s="1" t="s">
        <v>688</v>
      </c>
      <c r="B841" s="1" t="s">
        <v>652</v>
      </c>
      <c r="C841" s="43" t="s">
        <v>73</v>
      </c>
      <c r="D841" s="1" t="s">
        <v>105</v>
      </c>
      <c r="E841" s="1" t="s">
        <v>100</v>
      </c>
      <c r="F841" s="1" t="s">
        <v>101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9"/>
      <c r="BD841" s="10">
        <f t="shared" si="13"/>
        <v>0</v>
      </c>
    </row>
    <row r="842" spans="1:56">
      <c r="A842" s="1" t="s">
        <v>688</v>
      </c>
      <c r="B842" s="1" t="s">
        <v>652</v>
      </c>
      <c r="C842" s="43" t="s">
        <v>72</v>
      </c>
      <c r="D842" s="1" t="s">
        <v>107</v>
      </c>
      <c r="E842" s="1" t="s">
        <v>100</v>
      </c>
      <c r="F842" s="1" t="s">
        <v>101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9"/>
      <c r="BD842" s="10">
        <f t="shared" si="13"/>
        <v>0</v>
      </c>
    </row>
    <row r="843" spans="1:56">
      <c r="A843" s="1" t="s">
        <v>689</v>
      </c>
      <c r="B843" s="1" t="s">
        <v>690</v>
      </c>
      <c r="C843" s="43" t="s">
        <v>71</v>
      </c>
      <c r="D843" s="1" t="s">
        <v>104</v>
      </c>
      <c r="E843" s="1" t="s">
        <v>100</v>
      </c>
      <c r="F843" s="1" t="s">
        <v>101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9"/>
      <c r="BD843" s="10">
        <f t="shared" si="13"/>
        <v>0</v>
      </c>
    </row>
    <row r="844" spans="1:56">
      <c r="A844" s="1" t="s">
        <v>689</v>
      </c>
      <c r="B844" s="1" t="s">
        <v>690</v>
      </c>
      <c r="C844" s="43" t="s">
        <v>73</v>
      </c>
      <c r="D844" s="1" t="s">
        <v>105</v>
      </c>
      <c r="E844" s="1" t="s">
        <v>100</v>
      </c>
      <c r="F844" s="1" t="s">
        <v>101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9"/>
      <c r="BD844" s="10">
        <f t="shared" si="13"/>
        <v>0</v>
      </c>
    </row>
    <row r="845" spans="1:56">
      <c r="A845" s="1" t="s">
        <v>689</v>
      </c>
      <c r="B845" s="1" t="s">
        <v>690</v>
      </c>
      <c r="C845" s="43" t="s">
        <v>72</v>
      </c>
      <c r="D845" s="1" t="s">
        <v>107</v>
      </c>
      <c r="E845" s="1" t="s">
        <v>100</v>
      </c>
      <c r="F845" s="1" t="s">
        <v>101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9"/>
      <c r="BD845" s="10">
        <f t="shared" si="13"/>
        <v>0</v>
      </c>
    </row>
    <row r="846" spans="1:56">
      <c r="A846" s="1" t="s">
        <v>691</v>
      </c>
      <c r="B846" s="1" t="s">
        <v>658</v>
      </c>
      <c r="C846" s="43" t="s">
        <v>71</v>
      </c>
      <c r="D846" s="1" t="s">
        <v>104</v>
      </c>
      <c r="E846" s="1" t="s">
        <v>100</v>
      </c>
      <c r="F846" s="1" t="s">
        <v>101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9"/>
      <c r="BD846" s="10">
        <f t="shared" si="13"/>
        <v>0</v>
      </c>
    </row>
    <row r="847" spans="1:56">
      <c r="A847" s="1" t="s">
        <v>691</v>
      </c>
      <c r="B847" s="1" t="s">
        <v>658</v>
      </c>
      <c r="C847" s="43" t="s">
        <v>73</v>
      </c>
      <c r="D847" s="1" t="s">
        <v>105</v>
      </c>
      <c r="E847" s="1" t="s">
        <v>100</v>
      </c>
      <c r="F847" s="1" t="s">
        <v>101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9"/>
      <c r="BD847" s="10">
        <f t="shared" si="13"/>
        <v>0</v>
      </c>
    </row>
    <row r="848" spans="1:56">
      <c r="A848" s="1" t="s">
        <v>691</v>
      </c>
      <c r="B848" s="1" t="s">
        <v>658</v>
      </c>
      <c r="C848" s="43" t="s">
        <v>72</v>
      </c>
      <c r="D848" s="1" t="s">
        <v>107</v>
      </c>
      <c r="E848" s="1" t="s">
        <v>100</v>
      </c>
      <c r="F848" s="1" t="s">
        <v>101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9"/>
      <c r="BD848" s="10">
        <f t="shared" si="13"/>
        <v>0</v>
      </c>
    </row>
    <row r="849" spans="1:56">
      <c r="A849" s="1" t="s">
        <v>692</v>
      </c>
      <c r="B849" s="1" t="s">
        <v>693</v>
      </c>
      <c r="C849" s="43" t="s">
        <v>73</v>
      </c>
      <c r="D849" s="1" t="s">
        <v>105</v>
      </c>
      <c r="E849" s="1" t="s">
        <v>100</v>
      </c>
      <c r="F849" s="1" t="s">
        <v>101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9"/>
      <c r="BD849" s="10">
        <f t="shared" si="13"/>
        <v>0</v>
      </c>
    </row>
    <row r="850" spans="1:56">
      <c r="A850" s="1" t="s">
        <v>694</v>
      </c>
      <c r="B850" s="1" t="s">
        <v>662</v>
      </c>
      <c r="C850" s="43" t="s">
        <v>73</v>
      </c>
      <c r="D850" s="1" t="s">
        <v>105</v>
      </c>
      <c r="E850" s="1" t="s">
        <v>100</v>
      </c>
      <c r="F850" s="1" t="s">
        <v>101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9"/>
      <c r="BD850" s="10">
        <f t="shared" si="13"/>
        <v>0</v>
      </c>
    </row>
    <row r="851" spans="1:56">
      <c r="A851" s="1" t="s">
        <v>695</v>
      </c>
      <c r="B851" s="1" t="s">
        <v>696</v>
      </c>
      <c r="C851" s="43" t="s">
        <v>71</v>
      </c>
      <c r="D851" s="1" t="s">
        <v>104</v>
      </c>
      <c r="E851" s="1" t="s">
        <v>100</v>
      </c>
      <c r="F851" s="1" t="s">
        <v>101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9"/>
      <c r="BD851" s="10">
        <f t="shared" si="13"/>
        <v>0</v>
      </c>
    </row>
    <row r="852" spans="1:56">
      <c r="A852" s="1" t="s">
        <v>697</v>
      </c>
      <c r="B852" s="1" t="s">
        <v>437</v>
      </c>
      <c r="C852" s="43" t="s">
        <v>71</v>
      </c>
      <c r="D852" s="1" t="s">
        <v>104</v>
      </c>
      <c r="E852" s="1" t="s">
        <v>100</v>
      </c>
      <c r="F852" s="1" t="s">
        <v>101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9"/>
      <c r="BD852" s="10">
        <f t="shared" si="13"/>
        <v>0</v>
      </c>
    </row>
    <row r="853" spans="1:56">
      <c r="A853" s="1" t="s">
        <v>697</v>
      </c>
      <c r="B853" s="1" t="s">
        <v>437</v>
      </c>
      <c r="C853" s="43" t="s">
        <v>72</v>
      </c>
      <c r="D853" s="1" t="s">
        <v>107</v>
      </c>
      <c r="E853" s="1" t="s">
        <v>100</v>
      </c>
      <c r="F853" s="1" t="s">
        <v>101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9"/>
      <c r="BD853" s="10">
        <f t="shared" si="13"/>
        <v>0</v>
      </c>
    </row>
    <row r="854" spans="1:56">
      <c r="A854" s="1" t="s">
        <v>698</v>
      </c>
      <c r="B854" s="1" t="s">
        <v>699</v>
      </c>
      <c r="C854" s="43" t="s">
        <v>71</v>
      </c>
      <c r="D854" s="1" t="s">
        <v>104</v>
      </c>
      <c r="E854" s="1" t="s">
        <v>100</v>
      </c>
      <c r="F854" s="1" t="s">
        <v>101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9"/>
      <c r="BD854" s="10">
        <f t="shared" si="13"/>
        <v>0</v>
      </c>
    </row>
    <row r="855" spans="1:56">
      <c r="A855" s="1" t="s">
        <v>698</v>
      </c>
      <c r="B855" s="1" t="s">
        <v>699</v>
      </c>
      <c r="C855" s="43" t="s">
        <v>74</v>
      </c>
      <c r="D855" s="1" t="s">
        <v>109</v>
      </c>
      <c r="E855" s="1" t="s">
        <v>100</v>
      </c>
      <c r="F855" s="1" t="s">
        <v>101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9"/>
      <c r="BD855" s="10">
        <f t="shared" si="13"/>
        <v>0</v>
      </c>
    </row>
    <row r="856" spans="1:56">
      <c r="A856" s="1" t="s">
        <v>700</v>
      </c>
      <c r="B856" s="1" t="s">
        <v>701</v>
      </c>
      <c r="C856" s="43" t="s">
        <v>71</v>
      </c>
      <c r="D856" s="1" t="s">
        <v>104</v>
      </c>
      <c r="E856" s="1" t="s">
        <v>100</v>
      </c>
      <c r="F856" s="1" t="s">
        <v>101</v>
      </c>
      <c r="G856" s="7">
        <v>39123.949999999997</v>
      </c>
      <c r="H856" s="7">
        <v>18699.7</v>
      </c>
      <c r="I856" s="7">
        <v>18699.7</v>
      </c>
      <c r="J856" s="7">
        <v>18699.7</v>
      </c>
      <c r="K856" s="7">
        <v>18699.7</v>
      </c>
      <c r="L856" s="7">
        <v>18699.7</v>
      </c>
      <c r="M856" s="7">
        <v>18699.7</v>
      </c>
      <c r="N856" s="7">
        <v>18031.849999999999</v>
      </c>
      <c r="O856" s="7">
        <v>-108318.63</v>
      </c>
      <c r="P856" s="7">
        <v>7936.24</v>
      </c>
      <c r="Q856" s="7">
        <v>8223.08</v>
      </c>
      <c r="R856" s="7">
        <v>8757</v>
      </c>
      <c r="S856" s="7">
        <v>8725.14</v>
      </c>
      <c r="T856" s="7">
        <v>1527.32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9"/>
      <c r="BD856" s="10">
        <f t="shared" si="13"/>
        <v>96204.150000000009</v>
      </c>
    </row>
    <row r="857" spans="1:56">
      <c r="A857" s="1" t="s">
        <v>700</v>
      </c>
      <c r="B857" s="1" t="s">
        <v>701</v>
      </c>
      <c r="C857" s="43" t="s">
        <v>73</v>
      </c>
      <c r="D857" s="1" t="s">
        <v>105</v>
      </c>
      <c r="E857" s="1" t="s">
        <v>100</v>
      </c>
      <c r="F857" s="1" t="s">
        <v>101</v>
      </c>
      <c r="G857" s="7">
        <v>139373.48000000001</v>
      </c>
      <c r="H857" s="7">
        <v>7740.82</v>
      </c>
      <c r="I857" s="7">
        <v>7740.82</v>
      </c>
      <c r="J857" s="7">
        <v>7740.82</v>
      </c>
      <c r="K857" s="7">
        <v>7740.82</v>
      </c>
      <c r="L857" s="7">
        <v>7740.82</v>
      </c>
      <c r="M857" s="7">
        <v>7740.82</v>
      </c>
      <c r="N857" s="7">
        <v>7464.36</v>
      </c>
      <c r="O857" s="7">
        <v>269124.82</v>
      </c>
      <c r="P857" s="7">
        <v>9258.9500000000007</v>
      </c>
      <c r="Q857" s="7">
        <v>9593.59</v>
      </c>
      <c r="R857" s="7">
        <v>10216.5</v>
      </c>
      <c r="S857" s="7">
        <v>10179.34</v>
      </c>
      <c r="T857" s="7">
        <v>1781.87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9"/>
      <c r="BD857" s="10">
        <f t="shared" si="13"/>
        <v>503437.83000000013</v>
      </c>
    </row>
    <row r="858" spans="1:56">
      <c r="A858" s="1" t="s">
        <v>700</v>
      </c>
      <c r="B858" s="1" t="s">
        <v>701</v>
      </c>
      <c r="C858" s="43" t="s">
        <v>72</v>
      </c>
      <c r="D858" s="1" t="s">
        <v>107</v>
      </c>
      <c r="E858" s="1" t="s">
        <v>100</v>
      </c>
      <c r="F858" s="1" t="s">
        <v>101</v>
      </c>
      <c r="G858" s="7">
        <v>9068.9</v>
      </c>
      <c r="H858" s="7">
        <v>1574.77</v>
      </c>
      <c r="I858" s="7">
        <v>1574.77</v>
      </c>
      <c r="J858" s="7">
        <v>1574.77</v>
      </c>
      <c r="K858" s="7">
        <v>1574.77</v>
      </c>
      <c r="L858" s="7">
        <v>1574.77</v>
      </c>
      <c r="M858" s="7">
        <v>1574.77</v>
      </c>
      <c r="N858" s="7">
        <v>1518.53</v>
      </c>
      <c r="O858" s="7">
        <v>-6720.16</v>
      </c>
      <c r="P858" s="7">
        <v>1984.06</v>
      </c>
      <c r="Q858" s="7">
        <v>2055.77</v>
      </c>
      <c r="R858" s="7">
        <v>2189.25</v>
      </c>
      <c r="S858" s="7">
        <v>2181.2800000000002</v>
      </c>
      <c r="T858" s="7">
        <v>381.83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9"/>
      <c r="BD858" s="10">
        <f t="shared" si="13"/>
        <v>22108.079999999998</v>
      </c>
    </row>
    <row r="859" spans="1:56">
      <c r="A859" s="1" t="s">
        <v>700</v>
      </c>
      <c r="B859" s="1" t="s">
        <v>701</v>
      </c>
      <c r="C859" s="43" t="s">
        <v>74</v>
      </c>
      <c r="D859" s="1" t="s">
        <v>109</v>
      </c>
      <c r="E859" s="1" t="s">
        <v>100</v>
      </c>
      <c r="F859" s="1" t="s">
        <v>101</v>
      </c>
      <c r="G859" s="8">
        <v>0</v>
      </c>
      <c r="H859" s="7">
        <v>17280.16</v>
      </c>
      <c r="I859" s="7">
        <v>17280.16</v>
      </c>
      <c r="J859" s="7">
        <v>17280.16</v>
      </c>
      <c r="K859" s="7">
        <v>17280.16</v>
      </c>
      <c r="L859" s="7">
        <v>17280.16</v>
      </c>
      <c r="M859" s="7">
        <v>17280.16</v>
      </c>
      <c r="N859" s="7">
        <v>16663.02</v>
      </c>
      <c r="O859" s="7">
        <v>-54198.26</v>
      </c>
      <c r="P859" s="7">
        <v>46956.09</v>
      </c>
      <c r="Q859" s="7">
        <v>48653.21</v>
      </c>
      <c r="R859" s="7">
        <v>51812.24</v>
      </c>
      <c r="S859" s="7">
        <v>51623.76</v>
      </c>
      <c r="T859" s="7">
        <v>9036.65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9"/>
      <c r="BD859" s="10">
        <f t="shared" si="13"/>
        <v>274227.67</v>
      </c>
    </row>
    <row r="860" spans="1:56">
      <c r="A860" s="1" t="s">
        <v>702</v>
      </c>
      <c r="B860" s="1" t="s">
        <v>685</v>
      </c>
      <c r="C860" s="43" t="s">
        <v>71</v>
      </c>
      <c r="D860" s="1" t="s">
        <v>104</v>
      </c>
      <c r="E860" s="1" t="s">
        <v>100</v>
      </c>
      <c r="F860" s="1" t="s">
        <v>101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9"/>
      <c r="BD860" s="10">
        <f t="shared" si="13"/>
        <v>0</v>
      </c>
    </row>
    <row r="861" spans="1:56">
      <c r="A861" s="1" t="s">
        <v>702</v>
      </c>
      <c r="B861" s="1" t="s">
        <v>685</v>
      </c>
      <c r="C861" s="43" t="s">
        <v>73</v>
      </c>
      <c r="D861" s="1" t="s">
        <v>105</v>
      </c>
      <c r="E861" s="1" t="s">
        <v>100</v>
      </c>
      <c r="F861" s="1" t="s">
        <v>101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9"/>
      <c r="BD861" s="10">
        <f t="shared" si="13"/>
        <v>0</v>
      </c>
    </row>
    <row r="862" spans="1:56">
      <c r="A862" s="1" t="s">
        <v>702</v>
      </c>
      <c r="B862" s="1" t="s">
        <v>685</v>
      </c>
      <c r="C862" s="43" t="s">
        <v>72</v>
      </c>
      <c r="D862" s="1" t="s">
        <v>107</v>
      </c>
      <c r="E862" s="1" t="s">
        <v>100</v>
      </c>
      <c r="F862" s="1" t="s">
        <v>101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9"/>
      <c r="BD862" s="10">
        <f t="shared" si="13"/>
        <v>0</v>
      </c>
    </row>
    <row r="863" spans="1:56">
      <c r="A863" s="1" t="s">
        <v>703</v>
      </c>
      <c r="B863" s="1" t="s">
        <v>704</v>
      </c>
      <c r="C863" s="43" t="s">
        <v>71</v>
      </c>
      <c r="D863" s="1" t="s">
        <v>104</v>
      </c>
      <c r="E863" s="1" t="s">
        <v>100</v>
      </c>
      <c r="F863" s="1" t="s">
        <v>101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9"/>
      <c r="BD863" s="10">
        <f t="shared" si="13"/>
        <v>0</v>
      </c>
    </row>
    <row r="864" spans="1:56">
      <c r="A864" s="1" t="s">
        <v>703</v>
      </c>
      <c r="B864" s="1" t="s">
        <v>704</v>
      </c>
      <c r="C864" s="43" t="s">
        <v>73</v>
      </c>
      <c r="D864" s="1" t="s">
        <v>105</v>
      </c>
      <c r="E864" s="1" t="s">
        <v>100</v>
      </c>
      <c r="F864" s="1" t="s">
        <v>101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9"/>
      <c r="BD864" s="10">
        <f t="shared" si="13"/>
        <v>0</v>
      </c>
    </row>
    <row r="865" spans="1:56">
      <c r="A865" s="1" t="s">
        <v>703</v>
      </c>
      <c r="B865" s="1" t="s">
        <v>704</v>
      </c>
      <c r="C865" s="43" t="s">
        <v>72</v>
      </c>
      <c r="D865" s="1" t="s">
        <v>107</v>
      </c>
      <c r="E865" s="1" t="s">
        <v>100</v>
      </c>
      <c r="F865" s="1" t="s">
        <v>101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9"/>
      <c r="BD865" s="10">
        <f t="shared" si="13"/>
        <v>0</v>
      </c>
    </row>
    <row r="866" spans="1:56">
      <c r="A866" s="1" t="s">
        <v>705</v>
      </c>
      <c r="B866" s="1" t="s">
        <v>675</v>
      </c>
      <c r="C866" s="43" t="s">
        <v>71</v>
      </c>
      <c r="D866" s="1" t="s">
        <v>104</v>
      </c>
      <c r="E866" s="1" t="s">
        <v>100</v>
      </c>
      <c r="F866" s="1" t="s">
        <v>101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9"/>
      <c r="BD866" s="10">
        <f t="shared" si="13"/>
        <v>0</v>
      </c>
    </row>
    <row r="867" spans="1:56">
      <c r="A867" s="1" t="s">
        <v>705</v>
      </c>
      <c r="B867" s="1" t="s">
        <v>675</v>
      </c>
      <c r="C867" s="43" t="s">
        <v>73</v>
      </c>
      <c r="D867" s="1" t="s">
        <v>105</v>
      </c>
      <c r="E867" s="1" t="s">
        <v>100</v>
      </c>
      <c r="F867" s="1" t="s">
        <v>101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9"/>
      <c r="BD867" s="10">
        <f t="shared" si="13"/>
        <v>0</v>
      </c>
    </row>
    <row r="868" spans="1:56">
      <c r="A868" s="1" t="s">
        <v>705</v>
      </c>
      <c r="B868" s="1" t="s">
        <v>675</v>
      </c>
      <c r="C868" s="43" t="s">
        <v>72</v>
      </c>
      <c r="D868" s="1" t="s">
        <v>107</v>
      </c>
      <c r="E868" s="1" t="s">
        <v>100</v>
      </c>
      <c r="F868" s="1" t="s">
        <v>101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9"/>
      <c r="BD868" s="10">
        <f t="shared" si="13"/>
        <v>0</v>
      </c>
    </row>
    <row r="869" spans="1:56">
      <c r="A869" s="1" t="s">
        <v>706</v>
      </c>
      <c r="B869" s="1" t="s">
        <v>677</v>
      </c>
      <c r="C869" s="43" t="s">
        <v>71</v>
      </c>
      <c r="D869" s="1" t="s">
        <v>104</v>
      </c>
      <c r="E869" s="1" t="s">
        <v>100</v>
      </c>
      <c r="F869" s="1" t="s">
        <v>101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9"/>
      <c r="BD869" s="10">
        <f t="shared" si="13"/>
        <v>0</v>
      </c>
    </row>
    <row r="870" spans="1:56">
      <c r="A870" s="1" t="s">
        <v>706</v>
      </c>
      <c r="B870" s="1" t="s">
        <v>677</v>
      </c>
      <c r="C870" s="43" t="s">
        <v>73</v>
      </c>
      <c r="D870" s="1" t="s">
        <v>105</v>
      </c>
      <c r="E870" s="1" t="s">
        <v>100</v>
      </c>
      <c r="F870" s="1" t="s">
        <v>101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9"/>
      <c r="BD870" s="10">
        <f t="shared" si="13"/>
        <v>0</v>
      </c>
    </row>
    <row r="871" spans="1:56">
      <c r="A871" s="1" t="s">
        <v>706</v>
      </c>
      <c r="B871" s="1" t="s">
        <v>677</v>
      </c>
      <c r="C871" s="43" t="s">
        <v>72</v>
      </c>
      <c r="D871" s="1" t="s">
        <v>107</v>
      </c>
      <c r="E871" s="1" t="s">
        <v>100</v>
      </c>
      <c r="F871" s="1" t="s">
        <v>101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9"/>
      <c r="BD871" s="10">
        <f t="shared" si="13"/>
        <v>0</v>
      </c>
    </row>
    <row r="872" spans="1:56">
      <c r="A872" s="1" t="s">
        <v>707</v>
      </c>
      <c r="B872" s="1" t="s">
        <v>679</v>
      </c>
      <c r="C872" s="43" t="s">
        <v>71</v>
      </c>
      <c r="D872" s="1" t="s">
        <v>104</v>
      </c>
      <c r="E872" s="1" t="s">
        <v>100</v>
      </c>
      <c r="F872" s="1" t="s">
        <v>101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9"/>
      <c r="BD872" s="10">
        <f t="shared" si="13"/>
        <v>0</v>
      </c>
    </row>
    <row r="873" spans="1:56">
      <c r="A873" s="1" t="s">
        <v>707</v>
      </c>
      <c r="B873" s="1" t="s">
        <v>679</v>
      </c>
      <c r="C873" s="43" t="s">
        <v>73</v>
      </c>
      <c r="D873" s="1" t="s">
        <v>105</v>
      </c>
      <c r="E873" s="1" t="s">
        <v>100</v>
      </c>
      <c r="F873" s="1" t="s">
        <v>101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9"/>
      <c r="BD873" s="10">
        <f t="shared" si="13"/>
        <v>0</v>
      </c>
    </row>
    <row r="874" spans="1:56">
      <c r="A874" s="1" t="s">
        <v>708</v>
      </c>
      <c r="B874" s="1" t="s">
        <v>709</v>
      </c>
      <c r="C874" s="43" t="s">
        <v>73</v>
      </c>
      <c r="D874" s="1" t="s">
        <v>105</v>
      </c>
      <c r="E874" s="1" t="s">
        <v>100</v>
      </c>
      <c r="F874" s="1" t="s">
        <v>101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9"/>
      <c r="BD874" s="10">
        <f t="shared" si="13"/>
        <v>0</v>
      </c>
    </row>
    <row r="875" spans="1:56">
      <c r="A875" s="1" t="s">
        <v>710</v>
      </c>
      <c r="B875" s="1" t="s">
        <v>711</v>
      </c>
      <c r="C875" s="43" t="s">
        <v>71</v>
      </c>
      <c r="D875" s="1" t="s">
        <v>104</v>
      </c>
      <c r="E875" s="1" t="s">
        <v>100</v>
      </c>
      <c r="F875" s="1" t="s">
        <v>101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9"/>
      <c r="BD875" s="10">
        <f t="shared" si="13"/>
        <v>0</v>
      </c>
    </row>
    <row r="876" spans="1:56">
      <c r="A876" s="1" t="s">
        <v>712</v>
      </c>
      <c r="B876" s="1" t="s">
        <v>713</v>
      </c>
      <c r="C876" s="43" t="s">
        <v>71</v>
      </c>
      <c r="D876" s="1" t="s">
        <v>104</v>
      </c>
      <c r="E876" s="1" t="s">
        <v>100</v>
      </c>
      <c r="F876" s="1" t="s">
        <v>101</v>
      </c>
      <c r="G876" s="7">
        <v>218556.95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7">
        <v>-2357.17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9"/>
      <c r="BD876" s="10">
        <f t="shared" si="13"/>
        <v>216199.78</v>
      </c>
    </row>
    <row r="877" spans="1:56">
      <c r="A877" s="1" t="s">
        <v>712</v>
      </c>
      <c r="B877" s="1" t="s">
        <v>713</v>
      </c>
      <c r="C877" s="43" t="s">
        <v>73</v>
      </c>
      <c r="D877" s="1" t="s">
        <v>105</v>
      </c>
      <c r="E877" s="1" t="s">
        <v>100</v>
      </c>
      <c r="F877" s="1" t="s">
        <v>101</v>
      </c>
      <c r="G877" s="7">
        <v>1215772.95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7">
        <v>-78403.320000000007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9"/>
      <c r="BD877" s="10">
        <f t="shared" si="13"/>
        <v>1137369.6299999999</v>
      </c>
    </row>
    <row r="878" spans="1:56">
      <c r="A878" s="1" t="s">
        <v>712</v>
      </c>
      <c r="B878" s="1" t="s">
        <v>713</v>
      </c>
      <c r="C878" s="43" t="s">
        <v>75</v>
      </c>
      <c r="D878" s="1" t="s">
        <v>106</v>
      </c>
      <c r="E878" s="1" t="s">
        <v>100</v>
      </c>
      <c r="F878" s="1" t="s">
        <v>101</v>
      </c>
      <c r="G878" s="7">
        <v>9.0399999999999991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9"/>
      <c r="BD878" s="10">
        <f t="shared" si="13"/>
        <v>9.0399999999999991</v>
      </c>
    </row>
    <row r="879" spans="1:56">
      <c r="A879" s="1" t="s">
        <v>712</v>
      </c>
      <c r="B879" s="1" t="s">
        <v>713</v>
      </c>
      <c r="C879" s="43" t="s">
        <v>72</v>
      </c>
      <c r="D879" s="1" t="s">
        <v>107</v>
      </c>
      <c r="E879" s="1" t="s">
        <v>100</v>
      </c>
      <c r="F879" s="1" t="s">
        <v>101</v>
      </c>
      <c r="G879" s="7">
        <v>45665.69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9"/>
      <c r="BD879" s="10">
        <f t="shared" si="13"/>
        <v>45665.69</v>
      </c>
    </row>
    <row r="880" spans="1:56">
      <c r="A880" s="1" t="s">
        <v>714</v>
      </c>
      <c r="B880" s="1" t="s">
        <v>715</v>
      </c>
      <c r="C880" s="43" t="s">
        <v>71</v>
      </c>
      <c r="D880" s="1" t="s">
        <v>104</v>
      </c>
      <c r="E880" s="1" t="s">
        <v>100</v>
      </c>
      <c r="F880" s="1" t="s">
        <v>101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9"/>
      <c r="BD880" s="10">
        <f t="shared" si="13"/>
        <v>0</v>
      </c>
    </row>
    <row r="881" spans="1:56">
      <c r="A881" s="1" t="s">
        <v>714</v>
      </c>
      <c r="B881" s="1" t="s">
        <v>715</v>
      </c>
      <c r="C881" s="43" t="s">
        <v>73</v>
      </c>
      <c r="D881" s="1" t="s">
        <v>105</v>
      </c>
      <c r="E881" s="1" t="s">
        <v>100</v>
      </c>
      <c r="F881" s="1" t="s">
        <v>101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9"/>
      <c r="BD881" s="10">
        <f t="shared" si="13"/>
        <v>0</v>
      </c>
    </row>
    <row r="882" spans="1:56">
      <c r="A882" s="1" t="s">
        <v>714</v>
      </c>
      <c r="B882" s="1" t="s">
        <v>715</v>
      </c>
      <c r="C882" s="43" t="s">
        <v>72</v>
      </c>
      <c r="D882" s="1" t="s">
        <v>107</v>
      </c>
      <c r="E882" s="1" t="s">
        <v>100</v>
      </c>
      <c r="F882" s="1" t="s">
        <v>101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9"/>
      <c r="BD882" s="10">
        <f t="shared" si="13"/>
        <v>0</v>
      </c>
    </row>
    <row r="883" spans="1:56">
      <c r="A883" s="1" t="s">
        <v>716</v>
      </c>
      <c r="B883" s="1" t="s">
        <v>717</v>
      </c>
      <c r="C883" s="43" t="s">
        <v>71</v>
      </c>
      <c r="D883" s="1" t="s">
        <v>104</v>
      </c>
      <c r="E883" s="1" t="s">
        <v>100</v>
      </c>
      <c r="F883" s="1" t="s">
        <v>101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9"/>
      <c r="BD883" s="10">
        <f t="shared" si="13"/>
        <v>0</v>
      </c>
    </row>
    <row r="884" spans="1:56">
      <c r="A884" s="1" t="s">
        <v>716</v>
      </c>
      <c r="B884" s="1" t="s">
        <v>717</v>
      </c>
      <c r="C884" s="43" t="s">
        <v>73</v>
      </c>
      <c r="D884" s="1" t="s">
        <v>105</v>
      </c>
      <c r="E884" s="1" t="s">
        <v>100</v>
      </c>
      <c r="F884" s="1" t="s">
        <v>101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9"/>
      <c r="BD884" s="10">
        <f t="shared" si="13"/>
        <v>0</v>
      </c>
    </row>
    <row r="885" spans="1:56">
      <c r="A885" s="1" t="s">
        <v>716</v>
      </c>
      <c r="B885" s="1" t="s">
        <v>717</v>
      </c>
      <c r="C885" s="43" t="s">
        <v>72</v>
      </c>
      <c r="D885" s="1" t="s">
        <v>107</v>
      </c>
      <c r="E885" s="1" t="s">
        <v>100</v>
      </c>
      <c r="F885" s="1" t="s">
        <v>101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9"/>
      <c r="BD885" s="10">
        <f t="shared" si="13"/>
        <v>0</v>
      </c>
    </row>
    <row r="886" spans="1:56">
      <c r="A886" s="1" t="s">
        <v>718</v>
      </c>
      <c r="B886" s="1" t="s">
        <v>719</v>
      </c>
      <c r="C886" s="43" t="s">
        <v>71</v>
      </c>
      <c r="D886" s="1" t="s">
        <v>104</v>
      </c>
      <c r="E886" s="1" t="s">
        <v>100</v>
      </c>
      <c r="F886" s="1" t="s">
        <v>101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9"/>
      <c r="BD886" s="10">
        <f t="shared" si="13"/>
        <v>0</v>
      </c>
    </row>
    <row r="887" spans="1:56">
      <c r="A887" s="1" t="s">
        <v>718</v>
      </c>
      <c r="B887" s="1" t="s">
        <v>719</v>
      </c>
      <c r="C887" s="43" t="s">
        <v>73</v>
      </c>
      <c r="D887" s="1" t="s">
        <v>105</v>
      </c>
      <c r="E887" s="1" t="s">
        <v>100</v>
      </c>
      <c r="F887" s="1" t="s">
        <v>101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9"/>
      <c r="BD887" s="10">
        <f t="shared" si="13"/>
        <v>0</v>
      </c>
    </row>
    <row r="888" spans="1:56">
      <c r="A888" s="1" t="s">
        <v>718</v>
      </c>
      <c r="B888" s="1" t="s">
        <v>719</v>
      </c>
      <c r="C888" s="43" t="s">
        <v>72</v>
      </c>
      <c r="D888" s="1" t="s">
        <v>107</v>
      </c>
      <c r="E888" s="1" t="s">
        <v>100</v>
      </c>
      <c r="F888" s="1" t="s">
        <v>101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9"/>
      <c r="BD888" s="10">
        <f t="shared" si="13"/>
        <v>0</v>
      </c>
    </row>
    <row r="889" spans="1:56">
      <c r="A889" s="1" t="s">
        <v>720</v>
      </c>
      <c r="B889" s="1" t="s">
        <v>721</v>
      </c>
      <c r="C889" s="43" t="s">
        <v>71</v>
      </c>
      <c r="D889" s="1" t="s">
        <v>104</v>
      </c>
      <c r="E889" s="1" t="s">
        <v>100</v>
      </c>
      <c r="F889" s="1" t="s">
        <v>101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9"/>
      <c r="BD889" s="10">
        <f t="shared" si="13"/>
        <v>0</v>
      </c>
    </row>
    <row r="890" spans="1:56">
      <c r="A890" s="1" t="s">
        <v>720</v>
      </c>
      <c r="B890" s="1" t="s">
        <v>721</v>
      </c>
      <c r="C890" s="43" t="s">
        <v>73</v>
      </c>
      <c r="D890" s="1" t="s">
        <v>105</v>
      </c>
      <c r="E890" s="1" t="s">
        <v>100</v>
      </c>
      <c r="F890" s="1" t="s">
        <v>101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9"/>
      <c r="BD890" s="10">
        <f t="shared" si="13"/>
        <v>0</v>
      </c>
    </row>
    <row r="891" spans="1:56">
      <c r="A891" s="1" t="s">
        <v>720</v>
      </c>
      <c r="B891" s="1" t="s">
        <v>721</v>
      </c>
      <c r="C891" s="43" t="s">
        <v>75</v>
      </c>
      <c r="D891" s="1" t="s">
        <v>106</v>
      </c>
      <c r="E891" s="1" t="s">
        <v>100</v>
      </c>
      <c r="F891" s="1" t="s">
        <v>101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9"/>
      <c r="BD891" s="10">
        <f t="shared" si="13"/>
        <v>0</v>
      </c>
    </row>
    <row r="892" spans="1:56">
      <c r="A892" s="1" t="s">
        <v>720</v>
      </c>
      <c r="B892" s="1" t="s">
        <v>721</v>
      </c>
      <c r="C892" s="43" t="s">
        <v>72</v>
      </c>
      <c r="D892" s="1" t="s">
        <v>107</v>
      </c>
      <c r="E892" s="1" t="s">
        <v>100</v>
      </c>
      <c r="F892" s="1" t="s">
        <v>101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9"/>
      <c r="BD892" s="10">
        <f t="shared" si="13"/>
        <v>0</v>
      </c>
    </row>
    <row r="893" spans="1:56">
      <c r="A893" s="1" t="s">
        <v>722</v>
      </c>
      <c r="B893" s="1" t="s">
        <v>696</v>
      </c>
      <c r="C893" s="43" t="s">
        <v>71</v>
      </c>
      <c r="D893" s="1" t="s">
        <v>104</v>
      </c>
      <c r="E893" s="1" t="s">
        <v>100</v>
      </c>
      <c r="F893" s="1" t="s">
        <v>101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9"/>
      <c r="BD893" s="10">
        <f t="shared" si="13"/>
        <v>0</v>
      </c>
    </row>
    <row r="894" spans="1:56">
      <c r="A894" s="1" t="s">
        <v>722</v>
      </c>
      <c r="B894" s="1" t="s">
        <v>696</v>
      </c>
      <c r="C894" s="43" t="s">
        <v>73</v>
      </c>
      <c r="D894" s="1" t="s">
        <v>105</v>
      </c>
      <c r="E894" s="1" t="s">
        <v>100</v>
      </c>
      <c r="F894" s="1" t="s">
        <v>101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9"/>
      <c r="BD894" s="10">
        <f t="shared" si="13"/>
        <v>0</v>
      </c>
    </row>
    <row r="895" spans="1:56">
      <c r="A895" s="1" t="s">
        <v>722</v>
      </c>
      <c r="B895" s="1" t="s">
        <v>696</v>
      </c>
      <c r="C895" s="43" t="s">
        <v>72</v>
      </c>
      <c r="D895" s="1" t="s">
        <v>107</v>
      </c>
      <c r="E895" s="1" t="s">
        <v>100</v>
      </c>
      <c r="F895" s="1" t="s">
        <v>101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9"/>
      <c r="BD895" s="10">
        <f t="shared" si="13"/>
        <v>0</v>
      </c>
    </row>
    <row r="896" spans="1:56">
      <c r="A896" s="1" t="s">
        <v>723</v>
      </c>
      <c r="B896" s="1" t="s">
        <v>724</v>
      </c>
      <c r="C896" s="43" t="s">
        <v>71</v>
      </c>
      <c r="D896" s="1" t="s">
        <v>104</v>
      </c>
      <c r="E896" s="1" t="s">
        <v>100</v>
      </c>
      <c r="F896" s="1" t="s">
        <v>101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9"/>
      <c r="BD896" s="10">
        <f t="shared" si="13"/>
        <v>0</v>
      </c>
    </row>
    <row r="897" spans="1:56">
      <c r="A897" s="1" t="s">
        <v>723</v>
      </c>
      <c r="B897" s="1" t="s">
        <v>724</v>
      </c>
      <c r="C897" s="43" t="s">
        <v>73</v>
      </c>
      <c r="D897" s="1" t="s">
        <v>105</v>
      </c>
      <c r="E897" s="1" t="s">
        <v>100</v>
      </c>
      <c r="F897" s="1" t="s">
        <v>101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9"/>
      <c r="BD897" s="10">
        <f t="shared" si="13"/>
        <v>0</v>
      </c>
    </row>
    <row r="898" spans="1:56">
      <c r="A898" s="1" t="s">
        <v>725</v>
      </c>
      <c r="B898" s="1" t="s">
        <v>726</v>
      </c>
      <c r="C898" s="43" t="s">
        <v>73</v>
      </c>
      <c r="D898" s="1" t="s">
        <v>105</v>
      </c>
      <c r="E898" s="1" t="s">
        <v>100</v>
      </c>
      <c r="F898" s="1" t="s">
        <v>101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9"/>
      <c r="BD898" s="10">
        <f t="shared" ref="BD898:BD961" si="14">SUM(G898:BB898)</f>
        <v>0</v>
      </c>
    </row>
    <row r="899" spans="1:56">
      <c r="A899" s="1" t="s">
        <v>727</v>
      </c>
      <c r="B899" s="1" t="s">
        <v>728</v>
      </c>
      <c r="C899" s="43" t="s">
        <v>71</v>
      </c>
      <c r="D899" s="1" t="s">
        <v>104</v>
      </c>
      <c r="E899" s="1" t="s">
        <v>100</v>
      </c>
      <c r="F899" s="1" t="s">
        <v>101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9"/>
      <c r="BD899" s="10">
        <f t="shared" si="14"/>
        <v>0</v>
      </c>
    </row>
    <row r="900" spans="1:56">
      <c r="A900" s="1" t="s">
        <v>727</v>
      </c>
      <c r="B900" s="1" t="s">
        <v>728</v>
      </c>
      <c r="C900" s="43" t="s">
        <v>73</v>
      </c>
      <c r="D900" s="1" t="s">
        <v>105</v>
      </c>
      <c r="E900" s="1" t="s">
        <v>100</v>
      </c>
      <c r="F900" s="1" t="s">
        <v>101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9"/>
      <c r="BD900" s="10">
        <f t="shared" si="14"/>
        <v>0</v>
      </c>
    </row>
    <row r="901" spans="1:56">
      <c r="A901" s="1" t="s">
        <v>727</v>
      </c>
      <c r="B901" s="1" t="s">
        <v>728</v>
      </c>
      <c r="C901" s="43" t="s">
        <v>72</v>
      </c>
      <c r="D901" s="1" t="s">
        <v>107</v>
      </c>
      <c r="E901" s="1" t="s">
        <v>100</v>
      </c>
      <c r="F901" s="1" t="s">
        <v>101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9"/>
      <c r="BD901" s="10">
        <f t="shared" si="14"/>
        <v>0</v>
      </c>
    </row>
    <row r="902" spans="1:56">
      <c r="A902" s="1" t="s">
        <v>729</v>
      </c>
      <c r="B902" s="1" t="s">
        <v>730</v>
      </c>
      <c r="C902" s="43" t="s">
        <v>71</v>
      </c>
      <c r="D902" s="1" t="s">
        <v>104</v>
      </c>
      <c r="E902" s="1" t="s">
        <v>100</v>
      </c>
      <c r="F902" s="1" t="s">
        <v>101</v>
      </c>
      <c r="G902" s="7">
        <v>53222.38</v>
      </c>
      <c r="H902" s="7">
        <v>40988.07</v>
      </c>
      <c r="I902" s="7">
        <v>20494.03</v>
      </c>
      <c r="J902" s="8">
        <v>0</v>
      </c>
      <c r="K902" s="8">
        <v>0</v>
      </c>
      <c r="L902" s="8">
        <v>0</v>
      </c>
      <c r="M902" s="7">
        <v>731.93</v>
      </c>
      <c r="N902" s="7">
        <v>20494.03</v>
      </c>
      <c r="O902" s="7">
        <v>-74752.72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9"/>
      <c r="BD902" s="10">
        <f t="shared" si="14"/>
        <v>61177.72</v>
      </c>
    </row>
    <row r="903" spans="1:56">
      <c r="A903" s="1" t="s">
        <v>729</v>
      </c>
      <c r="B903" s="1" t="s">
        <v>730</v>
      </c>
      <c r="C903" s="43" t="s">
        <v>73</v>
      </c>
      <c r="D903" s="1" t="s">
        <v>105</v>
      </c>
      <c r="E903" s="1" t="s">
        <v>100</v>
      </c>
      <c r="F903" s="1" t="s">
        <v>101</v>
      </c>
      <c r="G903" s="7">
        <v>53287.83</v>
      </c>
      <c r="H903" s="7">
        <v>6703.45</v>
      </c>
      <c r="I903" s="7">
        <v>3351.72</v>
      </c>
      <c r="J903" s="8">
        <v>0</v>
      </c>
      <c r="K903" s="8">
        <v>0</v>
      </c>
      <c r="L903" s="8">
        <v>0</v>
      </c>
      <c r="M903" s="7">
        <v>119.7</v>
      </c>
      <c r="N903" s="7">
        <v>3351.72</v>
      </c>
      <c r="O903" s="7">
        <v>2885.05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9"/>
      <c r="BD903" s="10">
        <f t="shared" si="14"/>
        <v>69699.47</v>
      </c>
    </row>
    <row r="904" spans="1:56">
      <c r="A904" s="1" t="s">
        <v>729</v>
      </c>
      <c r="B904" s="1" t="s">
        <v>730</v>
      </c>
      <c r="C904" s="43" t="s">
        <v>72</v>
      </c>
      <c r="D904" s="1" t="s">
        <v>107</v>
      </c>
      <c r="E904" s="1" t="s">
        <v>100</v>
      </c>
      <c r="F904" s="1" t="s">
        <v>101</v>
      </c>
      <c r="G904" s="7">
        <v>9356.7999999999993</v>
      </c>
      <c r="H904" s="7">
        <v>827.95</v>
      </c>
      <c r="I904" s="7">
        <v>413.98</v>
      </c>
      <c r="J904" s="8">
        <v>0</v>
      </c>
      <c r="K904" s="8">
        <v>0</v>
      </c>
      <c r="L904" s="8">
        <v>0</v>
      </c>
      <c r="M904" s="7">
        <v>14.78</v>
      </c>
      <c r="N904" s="7">
        <v>413.98</v>
      </c>
      <c r="O904" s="7">
        <v>690.17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9"/>
      <c r="BD904" s="10">
        <f t="shared" si="14"/>
        <v>11717.66</v>
      </c>
    </row>
    <row r="905" spans="1:56">
      <c r="A905" s="1" t="s">
        <v>731</v>
      </c>
      <c r="B905" s="1" t="s">
        <v>732</v>
      </c>
      <c r="C905" s="43" t="s">
        <v>71</v>
      </c>
      <c r="D905" s="1" t="s">
        <v>104</v>
      </c>
      <c r="E905" s="1" t="s">
        <v>100</v>
      </c>
      <c r="F905" s="1" t="s">
        <v>101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9"/>
      <c r="BD905" s="10">
        <f t="shared" si="14"/>
        <v>0</v>
      </c>
    </row>
    <row r="906" spans="1:56">
      <c r="A906" s="1" t="s">
        <v>731</v>
      </c>
      <c r="B906" s="1" t="s">
        <v>732</v>
      </c>
      <c r="C906" s="43" t="s">
        <v>73</v>
      </c>
      <c r="D906" s="1" t="s">
        <v>105</v>
      </c>
      <c r="E906" s="1" t="s">
        <v>100</v>
      </c>
      <c r="F906" s="1" t="s">
        <v>101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9"/>
      <c r="BD906" s="10">
        <f t="shared" si="14"/>
        <v>0</v>
      </c>
    </row>
    <row r="907" spans="1:56">
      <c r="A907" s="1" t="s">
        <v>731</v>
      </c>
      <c r="B907" s="1" t="s">
        <v>732</v>
      </c>
      <c r="C907" s="43" t="s">
        <v>72</v>
      </c>
      <c r="D907" s="1" t="s">
        <v>107</v>
      </c>
      <c r="E907" s="1" t="s">
        <v>100</v>
      </c>
      <c r="F907" s="1" t="s">
        <v>101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9"/>
      <c r="BD907" s="10">
        <f t="shared" si="14"/>
        <v>0</v>
      </c>
    </row>
    <row r="908" spans="1:56">
      <c r="A908" s="1" t="s">
        <v>733</v>
      </c>
      <c r="B908" s="1" t="s">
        <v>734</v>
      </c>
      <c r="C908" s="43" t="s">
        <v>71</v>
      </c>
      <c r="D908" s="1" t="s">
        <v>104</v>
      </c>
      <c r="E908" s="1" t="s">
        <v>100</v>
      </c>
      <c r="F908" s="1" t="s">
        <v>101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9"/>
      <c r="BD908" s="10">
        <f t="shared" si="14"/>
        <v>0</v>
      </c>
    </row>
    <row r="909" spans="1:56">
      <c r="A909" s="1" t="s">
        <v>733</v>
      </c>
      <c r="B909" s="1" t="s">
        <v>734</v>
      </c>
      <c r="C909" s="43" t="s">
        <v>73</v>
      </c>
      <c r="D909" s="1" t="s">
        <v>105</v>
      </c>
      <c r="E909" s="1" t="s">
        <v>100</v>
      </c>
      <c r="F909" s="1" t="s">
        <v>101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9"/>
      <c r="BD909" s="10">
        <f t="shared" si="14"/>
        <v>0</v>
      </c>
    </row>
    <row r="910" spans="1:56">
      <c r="A910" s="1" t="s">
        <v>733</v>
      </c>
      <c r="B910" s="1" t="s">
        <v>734</v>
      </c>
      <c r="C910" s="43" t="s">
        <v>72</v>
      </c>
      <c r="D910" s="1" t="s">
        <v>107</v>
      </c>
      <c r="E910" s="1" t="s">
        <v>100</v>
      </c>
      <c r="F910" s="1" t="s">
        <v>101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9"/>
      <c r="BD910" s="10">
        <f t="shared" si="14"/>
        <v>0</v>
      </c>
    </row>
    <row r="911" spans="1:56">
      <c r="A911" s="1" t="s">
        <v>735</v>
      </c>
      <c r="B911" s="1" t="s">
        <v>690</v>
      </c>
      <c r="C911" s="43" t="s">
        <v>71</v>
      </c>
      <c r="D911" s="1" t="s">
        <v>104</v>
      </c>
      <c r="E911" s="1" t="s">
        <v>100</v>
      </c>
      <c r="F911" s="1" t="s">
        <v>101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9"/>
      <c r="BD911" s="10">
        <f t="shared" si="14"/>
        <v>0</v>
      </c>
    </row>
    <row r="912" spans="1:56">
      <c r="A912" s="1" t="s">
        <v>735</v>
      </c>
      <c r="B912" s="1" t="s">
        <v>690</v>
      </c>
      <c r="C912" s="43" t="s">
        <v>73</v>
      </c>
      <c r="D912" s="1" t="s">
        <v>105</v>
      </c>
      <c r="E912" s="1" t="s">
        <v>100</v>
      </c>
      <c r="F912" s="1" t="s">
        <v>101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9"/>
      <c r="BD912" s="10">
        <f t="shared" si="14"/>
        <v>0</v>
      </c>
    </row>
    <row r="913" spans="1:56">
      <c r="A913" s="1" t="s">
        <v>735</v>
      </c>
      <c r="B913" s="1" t="s">
        <v>690</v>
      </c>
      <c r="C913" s="43" t="s">
        <v>72</v>
      </c>
      <c r="D913" s="1" t="s">
        <v>107</v>
      </c>
      <c r="E913" s="1" t="s">
        <v>100</v>
      </c>
      <c r="F913" s="1" t="s">
        <v>101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9"/>
      <c r="BD913" s="10">
        <f t="shared" si="14"/>
        <v>0</v>
      </c>
    </row>
    <row r="914" spans="1:56">
      <c r="A914" s="1" t="s">
        <v>736</v>
      </c>
      <c r="B914" s="1" t="s">
        <v>737</v>
      </c>
      <c r="C914" s="43" t="s">
        <v>71</v>
      </c>
      <c r="D914" s="1" t="s">
        <v>104</v>
      </c>
      <c r="E914" s="1" t="s">
        <v>100</v>
      </c>
      <c r="F914" s="1" t="s">
        <v>101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9"/>
      <c r="BD914" s="10">
        <f t="shared" si="14"/>
        <v>0</v>
      </c>
    </row>
    <row r="915" spans="1:56">
      <c r="A915" s="1" t="s">
        <v>738</v>
      </c>
      <c r="B915" s="1" t="s">
        <v>739</v>
      </c>
      <c r="C915" s="43" t="s">
        <v>71</v>
      </c>
      <c r="D915" s="1" t="s">
        <v>104</v>
      </c>
      <c r="E915" s="1" t="s">
        <v>100</v>
      </c>
      <c r="F915" s="1" t="s">
        <v>101</v>
      </c>
      <c r="G915" s="7">
        <v>64636.78</v>
      </c>
      <c r="H915" s="7">
        <v>27278.62</v>
      </c>
      <c r="I915" s="7">
        <v>27278.62</v>
      </c>
      <c r="J915" s="7">
        <v>27278.62</v>
      </c>
      <c r="K915" s="7">
        <v>8768.1299999999992</v>
      </c>
      <c r="L915" s="8">
        <v>0</v>
      </c>
      <c r="M915" s="8">
        <v>0</v>
      </c>
      <c r="N915" s="8">
        <v>0</v>
      </c>
      <c r="O915" s="7">
        <v>-68967.19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9"/>
      <c r="BD915" s="10">
        <f t="shared" si="14"/>
        <v>86273.579999999987</v>
      </c>
    </row>
    <row r="916" spans="1:56">
      <c r="A916" s="1" t="s">
        <v>738</v>
      </c>
      <c r="B916" s="1" t="s">
        <v>739</v>
      </c>
      <c r="C916" s="43" t="s">
        <v>73</v>
      </c>
      <c r="D916" s="1" t="s">
        <v>105</v>
      </c>
      <c r="E916" s="1" t="s">
        <v>100</v>
      </c>
      <c r="F916" s="1" t="s">
        <v>101</v>
      </c>
      <c r="G916" s="7">
        <v>113723.32</v>
      </c>
      <c r="H916" s="7">
        <v>17821.97</v>
      </c>
      <c r="I916" s="7">
        <v>17821.97</v>
      </c>
      <c r="J916" s="7">
        <v>17821.97</v>
      </c>
      <c r="K916" s="7">
        <v>5728.49</v>
      </c>
      <c r="L916" s="8">
        <v>0</v>
      </c>
      <c r="M916" s="8">
        <v>0</v>
      </c>
      <c r="N916" s="8">
        <v>0</v>
      </c>
      <c r="O916" s="7">
        <v>-51691.23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9"/>
      <c r="BD916" s="10">
        <f t="shared" si="14"/>
        <v>121226.48999999999</v>
      </c>
    </row>
    <row r="917" spans="1:56">
      <c r="A917" s="1" t="s">
        <v>738</v>
      </c>
      <c r="B917" s="1" t="s">
        <v>739</v>
      </c>
      <c r="C917" s="43" t="s">
        <v>72</v>
      </c>
      <c r="D917" s="1" t="s">
        <v>107</v>
      </c>
      <c r="E917" s="1" t="s">
        <v>100</v>
      </c>
      <c r="F917" s="1" t="s">
        <v>101</v>
      </c>
      <c r="G917" s="7">
        <v>35866.07</v>
      </c>
      <c r="H917" s="7">
        <v>1080.69</v>
      </c>
      <c r="I917" s="7">
        <v>1080.69</v>
      </c>
      <c r="J917" s="7">
        <v>1080.69</v>
      </c>
      <c r="K917" s="7">
        <v>347.37</v>
      </c>
      <c r="L917" s="8">
        <v>0</v>
      </c>
      <c r="M917" s="8">
        <v>0</v>
      </c>
      <c r="N917" s="8">
        <v>0</v>
      </c>
      <c r="O917" s="7">
        <v>1356.35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9"/>
      <c r="BD917" s="10">
        <f t="shared" si="14"/>
        <v>40811.860000000008</v>
      </c>
    </row>
    <row r="918" spans="1:56">
      <c r="A918" s="1" t="s">
        <v>738</v>
      </c>
      <c r="B918" s="1" t="s">
        <v>739</v>
      </c>
      <c r="C918" s="43" t="s">
        <v>74</v>
      </c>
      <c r="D918" s="1" t="s">
        <v>109</v>
      </c>
      <c r="E918" s="1" t="s">
        <v>100</v>
      </c>
      <c r="F918" s="1" t="s">
        <v>101</v>
      </c>
      <c r="G918" s="7">
        <v>3558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9"/>
      <c r="BD918" s="10">
        <f t="shared" si="14"/>
        <v>3558</v>
      </c>
    </row>
    <row r="919" spans="1:56">
      <c r="A919" s="1" t="s">
        <v>740</v>
      </c>
      <c r="B919" s="1" t="s">
        <v>741</v>
      </c>
      <c r="C919" s="43" t="s">
        <v>71</v>
      </c>
      <c r="D919" s="1" t="s">
        <v>104</v>
      </c>
      <c r="E919" s="1" t="s">
        <v>100</v>
      </c>
      <c r="F919" s="1" t="s">
        <v>101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9"/>
      <c r="BD919" s="10">
        <f t="shared" si="14"/>
        <v>0</v>
      </c>
    </row>
    <row r="920" spans="1:56">
      <c r="A920" s="1" t="s">
        <v>740</v>
      </c>
      <c r="B920" s="1" t="s">
        <v>741</v>
      </c>
      <c r="C920" s="43" t="s">
        <v>73</v>
      </c>
      <c r="D920" s="1" t="s">
        <v>105</v>
      </c>
      <c r="E920" s="1" t="s">
        <v>100</v>
      </c>
      <c r="F920" s="1" t="s">
        <v>101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9"/>
      <c r="BD920" s="10">
        <f t="shared" si="14"/>
        <v>0</v>
      </c>
    </row>
    <row r="921" spans="1:56">
      <c r="A921" s="1" t="s">
        <v>740</v>
      </c>
      <c r="B921" s="1" t="s">
        <v>741</v>
      </c>
      <c r="C921" s="43" t="s">
        <v>72</v>
      </c>
      <c r="D921" s="1" t="s">
        <v>107</v>
      </c>
      <c r="E921" s="1" t="s">
        <v>100</v>
      </c>
      <c r="F921" s="1" t="s">
        <v>101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9"/>
      <c r="BD921" s="10">
        <f t="shared" si="14"/>
        <v>0</v>
      </c>
    </row>
    <row r="922" spans="1:56">
      <c r="A922" s="1" t="s">
        <v>740</v>
      </c>
      <c r="B922" s="1" t="s">
        <v>741</v>
      </c>
      <c r="C922" s="43" t="s">
        <v>74</v>
      </c>
      <c r="D922" s="1" t="s">
        <v>109</v>
      </c>
      <c r="E922" s="1" t="s">
        <v>100</v>
      </c>
      <c r="F922" s="1" t="s">
        <v>101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9"/>
      <c r="BD922" s="10">
        <f t="shared" si="14"/>
        <v>0</v>
      </c>
    </row>
    <row r="923" spans="1:56">
      <c r="A923" s="1" t="s">
        <v>742</v>
      </c>
      <c r="B923" s="1" t="s">
        <v>734</v>
      </c>
      <c r="C923" s="43" t="s">
        <v>71</v>
      </c>
      <c r="D923" s="1" t="s">
        <v>104</v>
      </c>
      <c r="E923" s="1" t="s">
        <v>100</v>
      </c>
      <c r="F923" s="1" t="s">
        <v>101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9"/>
      <c r="BD923" s="10">
        <f t="shared" si="14"/>
        <v>0</v>
      </c>
    </row>
    <row r="924" spans="1:56">
      <c r="A924" s="1" t="s">
        <v>742</v>
      </c>
      <c r="B924" s="1" t="s">
        <v>734</v>
      </c>
      <c r="C924" s="43" t="s">
        <v>73</v>
      </c>
      <c r="D924" s="1" t="s">
        <v>105</v>
      </c>
      <c r="E924" s="1" t="s">
        <v>100</v>
      </c>
      <c r="F924" s="1" t="s">
        <v>101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9"/>
      <c r="BD924" s="10">
        <f t="shared" si="14"/>
        <v>0</v>
      </c>
    </row>
    <row r="925" spans="1:56">
      <c r="A925" s="1" t="s">
        <v>742</v>
      </c>
      <c r="B925" s="1" t="s">
        <v>734</v>
      </c>
      <c r="C925" s="43" t="s">
        <v>72</v>
      </c>
      <c r="D925" s="1" t="s">
        <v>107</v>
      </c>
      <c r="E925" s="1" t="s">
        <v>100</v>
      </c>
      <c r="F925" s="1" t="s">
        <v>101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9"/>
      <c r="BD925" s="10">
        <f t="shared" si="14"/>
        <v>0</v>
      </c>
    </row>
    <row r="926" spans="1:56">
      <c r="A926" s="1" t="s">
        <v>743</v>
      </c>
      <c r="B926" s="1" t="s">
        <v>690</v>
      </c>
      <c r="C926" s="43" t="s">
        <v>71</v>
      </c>
      <c r="D926" s="1" t="s">
        <v>104</v>
      </c>
      <c r="E926" s="1" t="s">
        <v>100</v>
      </c>
      <c r="F926" s="1" t="s">
        <v>101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9"/>
      <c r="BD926" s="10">
        <f t="shared" si="14"/>
        <v>0</v>
      </c>
    </row>
    <row r="927" spans="1:56">
      <c r="A927" s="1" t="s">
        <v>743</v>
      </c>
      <c r="B927" s="1" t="s">
        <v>690</v>
      </c>
      <c r="C927" s="43" t="s">
        <v>73</v>
      </c>
      <c r="D927" s="1" t="s">
        <v>105</v>
      </c>
      <c r="E927" s="1" t="s">
        <v>100</v>
      </c>
      <c r="F927" s="1" t="s">
        <v>101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9"/>
      <c r="BD927" s="10">
        <f t="shared" si="14"/>
        <v>0</v>
      </c>
    </row>
    <row r="928" spans="1:56">
      <c r="A928" s="1" t="s">
        <v>743</v>
      </c>
      <c r="B928" s="1" t="s">
        <v>690</v>
      </c>
      <c r="C928" s="43" t="s">
        <v>72</v>
      </c>
      <c r="D928" s="1" t="s">
        <v>107</v>
      </c>
      <c r="E928" s="1" t="s">
        <v>100</v>
      </c>
      <c r="F928" s="1" t="s">
        <v>101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9"/>
      <c r="BD928" s="10">
        <f t="shared" si="14"/>
        <v>0</v>
      </c>
    </row>
    <row r="929" spans="1:56">
      <c r="A929" s="1" t="s">
        <v>744</v>
      </c>
      <c r="B929" s="1" t="s">
        <v>745</v>
      </c>
      <c r="C929" s="43" t="s">
        <v>73</v>
      </c>
      <c r="D929" s="1" t="s">
        <v>105</v>
      </c>
      <c r="E929" s="1" t="s">
        <v>100</v>
      </c>
      <c r="F929" s="1" t="s">
        <v>101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9"/>
      <c r="BD929" s="10">
        <f t="shared" si="14"/>
        <v>0</v>
      </c>
    </row>
    <row r="930" spans="1:56">
      <c r="A930" s="1" t="s">
        <v>746</v>
      </c>
      <c r="B930" s="1" t="s">
        <v>747</v>
      </c>
      <c r="C930" s="43" t="s">
        <v>73</v>
      </c>
      <c r="D930" s="1" t="s">
        <v>105</v>
      </c>
      <c r="E930" s="1" t="s">
        <v>100</v>
      </c>
      <c r="F930" s="1" t="s">
        <v>101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9"/>
      <c r="BD930" s="10">
        <f t="shared" si="14"/>
        <v>0</v>
      </c>
    </row>
    <row r="931" spans="1:56">
      <c r="A931" s="1" t="s">
        <v>748</v>
      </c>
      <c r="B931" s="1" t="s">
        <v>749</v>
      </c>
      <c r="C931" s="43" t="s">
        <v>71</v>
      </c>
      <c r="D931" s="1" t="s">
        <v>104</v>
      </c>
      <c r="E931" s="1" t="s">
        <v>100</v>
      </c>
      <c r="F931" s="1" t="s">
        <v>101</v>
      </c>
      <c r="G931" s="7">
        <v>102260.18</v>
      </c>
      <c r="H931" s="7">
        <v>6962.6</v>
      </c>
      <c r="I931" s="7">
        <v>6962.6</v>
      </c>
      <c r="J931" s="7">
        <v>6962.6</v>
      </c>
      <c r="K931" s="7">
        <v>6962.6</v>
      </c>
      <c r="L931" s="7">
        <v>6962.6</v>
      </c>
      <c r="M931" s="7">
        <v>6962.6</v>
      </c>
      <c r="N931" s="7">
        <v>6962.6</v>
      </c>
      <c r="O931" s="7">
        <v>-49497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9"/>
      <c r="BD931" s="10">
        <f t="shared" si="14"/>
        <v>101501.38000000003</v>
      </c>
    </row>
    <row r="932" spans="1:56">
      <c r="A932" s="1" t="s">
        <v>748</v>
      </c>
      <c r="B932" s="1" t="s">
        <v>749</v>
      </c>
      <c r="C932" s="43" t="s">
        <v>73</v>
      </c>
      <c r="D932" s="1" t="s">
        <v>105</v>
      </c>
      <c r="E932" s="1" t="s">
        <v>100</v>
      </c>
      <c r="F932" s="1" t="s">
        <v>101</v>
      </c>
      <c r="G932" s="7">
        <v>88094.2</v>
      </c>
      <c r="H932" s="7">
        <v>7912.28</v>
      </c>
      <c r="I932" s="7">
        <v>7912.28</v>
      </c>
      <c r="J932" s="7">
        <v>7912.28</v>
      </c>
      <c r="K932" s="7">
        <v>7912.28</v>
      </c>
      <c r="L932" s="7">
        <v>7912.28</v>
      </c>
      <c r="M932" s="7">
        <v>7912.28</v>
      </c>
      <c r="N932" s="7">
        <v>7912.28</v>
      </c>
      <c r="O932" s="7">
        <v>-37030.21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9"/>
      <c r="BD932" s="10">
        <f t="shared" si="14"/>
        <v>106449.95000000001</v>
      </c>
    </row>
    <row r="933" spans="1:56">
      <c r="A933" s="1" t="s">
        <v>748</v>
      </c>
      <c r="B933" s="1" t="s">
        <v>749</v>
      </c>
      <c r="C933" s="43" t="s">
        <v>72</v>
      </c>
      <c r="D933" s="1" t="s">
        <v>107</v>
      </c>
      <c r="E933" s="1" t="s">
        <v>100</v>
      </c>
      <c r="F933" s="1" t="s">
        <v>101</v>
      </c>
      <c r="G933" s="7">
        <v>22667.17</v>
      </c>
      <c r="H933" s="7">
        <v>1895.29</v>
      </c>
      <c r="I933" s="7">
        <v>1895.29</v>
      </c>
      <c r="J933" s="7">
        <v>1895.29</v>
      </c>
      <c r="K933" s="7">
        <v>1895.29</v>
      </c>
      <c r="L933" s="7">
        <v>1895.29</v>
      </c>
      <c r="M933" s="7">
        <v>1895.29</v>
      </c>
      <c r="N933" s="7">
        <v>1895.29</v>
      </c>
      <c r="O933" s="7">
        <v>-18643.46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9"/>
      <c r="BD933" s="10">
        <f t="shared" si="14"/>
        <v>17290.740000000005</v>
      </c>
    </row>
    <row r="934" spans="1:56">
      <c r="A934" s="1" t="s">
        <v>750</v>
      </c>
      <c r="B934" s="1" t="s">
        <v>751</v>
      </c>
      <c r="C934" s="43" t="s">
        <v>71</v>
      </c>
      <c r="D934" s="1" t="s">
        <v>104</v>
      </c>
      <c r="E934" s="1" t="s">
        <v>100</v>
      </c>
      <c r="F934" s="1" t="s">
        <v>101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9"/>
      <c r="BD934" s="10">
        <f t="shared" si="14"/>
        <v>0</v>
      </c>
    </row>
    <row r="935" spans="1:56">
      <c r="A935" s="1" t="s">
        <v>750</v>
      </c>
      <c r="B935" s="1" t="s">
        <v>751</v>
      </c>
      <c r="C935" s="43" t="s">
        <v>73</v>
      </c>
      <c r="D935" s="1" t="s">
        <v>105</v>
      </c>
      <c r="E935" s="1" t="s">
        <v>100</v>
      </c>
      <c r="F935" s="1" t="s">
        <v>101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9"/>
      <c r="BD935" s="10">
        <f t="shared" si="14"/>
        <v>0</v>
      </c>
    </row>
    <row r="936" spans="1:56">
      <c r="A936" s="1" t="s">
        <v>750</v>
      </c>
      <c r="B936" s="1" t="s">
        <v>751</v>
      </c>
      <c r="C936" s="43" t="s">
        <v>72</v>
      </c>
      <c r="D936" s="1" t="s">
        <v>107</v>
      </c>
      <c r="E936" s="1" t="s">
        <v>100</v>
      </c>
      <c r="F936" s="1" t="s">
        <v>101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9"/>
      <c r="BD936" s="10">
        <f t="shared" si="14"/>
        <v>0</v>
      </c>
    </row>
    <row r="937" spans="1:56">
      <c r="A937" s="1" t="s">
        <v>752</v>
      </c>
      <c r="B937" s="1" t="s">
        <v>652</v>
      </c>
      <c r="C937" s="43" t="s">
        <v>71</v>
      </c>
      <c r="D937" s="1" t="s">
        <v>104</v>
      </c>
      <c r="E937" s="1" t="s">
        <v>100</v>
      </c>
      <c r="F937" s="1" t="s">
        <v>101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9"/>
      <c r="BD937" s="10">
        <f t="shared" si="14"/>
        <v>0</v>
      </c>
    </row>
    <row r="938" spans="1:56">
      <c r="A938" s="1" t="s">
        <v>752</v>
      </c>
      <c r="B938" s="1" t="s">
        <v>652</v>
      </c>
      <c r="C938" s="43" t="s">
        <v>73</v>
      </c>
      <c r="D938" s="1" t="s">
        <v>105</v>
      </c>
      <c r="E938" s="1" t="s">
        <v>100</v>
      </c>
      <c r="F938" s="1" t="s">
        <v>101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9"/>
      <c r="BD938" s="10">
        <f t="shared" si="14"/>
        <v>0</v>
      </c>
    </row>
    <row r="939" spans="1:56">
      <c r="A939" s="1" t="s">
        <v>752</v>
      </c>
      <c r="B939" s="1" t="s">
        <v>652</v>
      </c>
      <c r="C939" s="43" t="s">
        <v>72</v>
      </c>
      <c r="D939" s="1" t="s">
        <v>107</v>
      </c>
      <c r="E939" s="1" t="s">
        <v>100</v>
      </c>
      <c r="F939" s="1" t="s">
        <v>101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9"/>
      <c r="BD939" s="10">
        <f t="shared" si="14"/>
        <v>0</v>
      </c>
    </row>
    <row r="940" spans="1:56">
      <c r="A940" s="1" t="s">
        <v>753</v>
      </c>
      <c r="B940" s="1" t="s">
        <v>690</v>
      </c>
      <c r="C940" s="43" t="s">
        <v>71</v>
      </c>
      <c r="D940" s="1" t="s">
        <v>104</v>
      </c>
      <c r="E940" s="1" t="s">
        <v>100</v>
      </c>
      <c r="F940" s="1" t="s">
        <v>101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9"/>
      <c r="BD940" s="10">
        <f t="shared" si="14"/>
        <v>0</v>
      </c>
    </row>
    <row r="941" spans="1:56">
      <c r="A941" s="1" t="s">
        <v>753</v>
      </c>
      <c r="B941" s="1" t="s">
        <v>690</v>
      </c>
      <c r="C941" s="43" t="s">
        <v>73</v>
      </c>
      <c r="D941" s="1" t="s">
        <v>105</v>
      </c>
      <c r="E941" s="1" t="s">
        <v>100</v>
      </c>
      <c r="F941" s="1" t="s">
        <v>101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9"/>
      <c r="BD941" s="10">
        <f t="shared" si="14"/>
        <v>0</v>
      </c>
    </row>
    <row r="942" spans="1:56">
      <c r="A942" s="1" t="s">
        <v>753</v>
      </c>
      <c r="B942" s="1" t="s">
        <v>690</v>
      </c>
      <c r="C942" s="43" t="s">
        <v>72</v>
      </c>
      <c r="D942" s="1" t="s">
        <v>107</v>
      </c>
      <c r="E942" s="1" t="s">
        <v>100</v>
      </c>
      <c r="F942" s="1" t="s">
        <v>101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9"/>
      <c r="BD942" s="10">
        <f t="shared" si="14"/>
        <v>0</v>
      </c>
    </row>
    <row r="943" spans="1:56">
      <c r="A943" s="1" t="s">
        <v>754</v>
      </c>
      <c r="B943" s="1" t="s">
        <v>755</v>
      </c>
      <c r="C943" s="43" t="s">
        <v>71</v>
      </c>
      <c r="D943" s="1" t="s">
        <v>104</v>
      </c>
      <c r="E943" s="1" t="s">
        <v>100</v>
      </c>
      <c r="F943" s="1" t="s">
        <v>101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9"/>
      <c r="BD943" s="10">
        <f t="shared" si="14"/>
        <v>0</v>
      </c>
    </row>
    <row r="944" spans="1:56">
      <c r="A944" s="1" t="s">
        <v>756</v>
      </c>
      <c r="B944" s="1" t="s">
        <v>757</v>
      </c>
      <c r="C944" s="43" t="s">
        <v>71</v>
      </c>
      <c r="D944" s="1" t="s">
        <v>104</v>
      </c>
      <c r="E944" s="1" t="s">
        <v>100</v>
      </c>
      <c r="F944" s="1" t="s">
        <v>101</v>
      </c>
      <c r="G944" s="7">
        <v>13308.61</v>
      </c>
      <c r="H944" s="7">
        <v>40370.94</v>
      </c>
      <c r="I944" s="7">
        <v>40370.94</v>
      </c>
      <c r="J944" s="7">
        <v>40370.94</v>
      </c>
      <c r="K944" s="7">
        <v>12120.1</v>
      </c>
      <c r="L944" s="7">
        <v>7411.63</v>
      </c>
      <c r="M944" s="7">
        <v>7411.63</v>
      </c>
      <c r="N944" s="7">
        <v>7411.63</v>
      </c>
      <c r="O944" s="7">
        <v>-82201.8</v>
      </c>
      <c r="P944" s="8">
        <v>0</v>
      </c>
      <c r="Q944" s="8">
        <v>0</v>
      </c>
      <c r="R944" s="8">
        <v>0</v>
      </c>
      <c r="S944" s="8">
        <v>0</v>
      </c>
      <c r="T944" s="7">
        <v>5348.25</v>
      </c>
      <c r="U944" s="7">
        <v>5757.46</v>
      </c>
      <c r="V944" s="7">
        <v>6167.98</v>
      </c>
      <c r="W944" s="7">
        <v>5255.61</v>
      </c>
      <c r="X944" s="7">
        <v>6277.67</v>
      </c>
      <c r="Y944" s="7">
        <v>387.4</v>
      </c>
      <c r="Z944" s="7">
        <v>12038.02</v>
      </c>
      <c r="AA944" s="7">
        <v>12038.02</v>
      </c>
      <c r="AB944" s="7">
        <v>12038.02</v>
      </c>
      <c r="AC944" s="7">
        <v>12038.02</v>
      </c>
      <c r="AD944" s="7">
        <v>12038.02</v>
      </c>
      <c r="AE944" s="7">
        <v>12038.02</v>
      </c>
      <c r="AF944" s="7">
        <v>12038.02</v>
      </c>
      <c r="AG944" s="7">
        <v>12038.02</v>
      </c>
      <c r="AH944" s="7">
        <v>12038.02</v>
      </c>
      <c r="AI944" s="7">
        <v>12038.02</v>
      </c>
      <c r="AJ944" s="7">
        <v>10748.23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9"/>
      <c r="BD944" s="10">
        <f t="shared" si="14"/>
        <v>246897.41999999993</v>
      </c>
    </row>
    <row r="945" spans="1:56">
      <c r="A945" s="1" t="s">
        <v>756</v>
      </c>
      <c r="B945" s="1" t="s">
        <v>757</v>
      </c>
      <c r="C945" s="43" t="s">
        <v>73</v>
      </c>
      <c r="D945" s="1" t="s">
        <v>105</v>
      </c>
      <c r="E945" s="1" t="s">
        <v>100</v>
      </c>
      <c r="F945" s="1" t="s">
        <v>101</v>
      </c>
      <c r="G945" s="7">
        <v>12028.94</v>
      </c>
      <c r="H945" s="7">
        <v>41611.199999999997</v>
      </c>
      <c r="I945" s="7">
        <v>41611.199999999997</v>
      </c>
      <c r="J945" s="7">
        <v>41611.199999999997</v>
      </c>
      <c r="K945" s="7">
        <v>41611.199999999997</v>
      </c>
      <c r="L945" s="7">
        <v>41611.199999999997</v>
      </c>
      <c r="M945" s="7">
        <v>41611.199999999997</v>
      </c>
      <c r="N945" s="7">
        <v>41611.199999999997</v>
      </c>
      <c r="O945" s="7">
        <v>-229203.13</v>
      </c>
      <c r="P945" s="8">
        <v>0</v>
      </c>
      <c r="Q945" s="7">
        <v>13140.54</v>
      </c>
      <c r="R945" s="7">
        <v>17035.87</v>
      </c>
      <c r="S945" s="7">
        <v>16973.900000000001</v>
      </c>
      <c r="T945" s="7">
        <v>16639.009999999998</v>
      </c>
      <c r="U945" s="7">
        <v>14713.51</v>
      </c>
      <c r="V945" s="7">
        <v>15762.61</v>
      </c>
      <c r="W945" s="7">
        <v>13431.01</v>
      </c>
      <c r="X945" s="7">
        <v>16042.94</v>
      </c>
      <c r="Y945" s="7">
        <v>990.02</v>
      </c>
      <c r="Z945" s="7">
        <v>30763.83</v>
      </c>
      <c r="AA945" s="7">
        <v>30763.83</v>
      </c>
      <c r="AB945" s="7">
        <v>30763.83</v>
      </c>
      <c r="AC945" s="7">
        <v>30763.83</v>
      </c>
      <c r="AD945" s="7">
        <v>30763.83</v>
      </c>
      <c r="AE945" s="7">
        <v>30763.83</v>
      </c>
      <c r="AF945" s="7">
        <v>30763.83</v>
      </c>
      <c r="AG945" s="7">
        <v>27467.71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9"/>
      <c r="BD945" s="10">
        <f t="shared" si="14"/>
        <v>441648.14000000013</v>
      </c>
    </row>
    <row r="946" spans="1:56">
      <c r="A946" s="1" t="s">
        <v>756</v>
      </c>
      <c r="B946" s="1" t="s">
        <v>757</v>
      </c>
      <c r="C946" s="43" t="s">
        <v>72</v>
      </c>
      <c r="D946" s="1" t="s">
        <v>107</v>
      </c>
      <c r="E946" s="1" t="s">
        <v>100</v>
      </c>
      <c r="F946" s="1" t="s">
        <v>101</v>
      </c>
      <c r="G946" s="8">
        <v>0</v>
      </c>
      <c r="H946" s="7">
        <v>26072.09</v>
      </c>
      <c r="I946" s="7">
        <v>26072.09</v>
      </c>
      <c r="J946" s="7">
        <v>26072.09</v>
      </c>
      <c r="K946" s="7">
        <v>5073.71</v>
      </c>
      <c r="L946" s="7">
        <v>1573.98</v>
      </c>
      <c r="M946" s="7">
        <v>1573.98</v>
      </c>
      <c r="N946" s="7">
        <v>1573.98</v>
      </c>
      <c r="O946" s="7">
        <v>17066.88</v>
      </c>
      <c r="P946" s="8">
        <v>0</v>
      </c>
      <c r="Q946" s="7">
        <v>3427.97</v>
      </c>
      <c r="R946" s="7">
        <v>4444.1400000000003</v>
      </c>
      <c r="S946" s="7">
        <v>4427.97</v>
      </c>
      <c r="T946" s="7">
        <v>4340.6099999999997</v>
      </c>
      <c r="U946" s="7">
        <v>3838.31</v>
      </c>
      <c r="V946" s="7">
        <v>4111.9799999999996</v>
      </c>
      <c r="W946" s="7">
        <v>3503.74</v>
      </c>
      <c r="X946" s="7">
        <v>4185.1099999999997</v>
      </c>
      <c r="Y946" s="7">
        <v>258.27</v>
      </c>
      <c r="Z946" s="7">
        <v>8025.34</v>
      </c>
      <c r="AA946" s="7">
        <v>8025.34</v>
      </c>
      <c r="AB946" s="7">
        <v>8025.34</v>
      </c>
      <c r="AC946" s="7">
        <v>8025.34</v>
      </c>
      <c r="AD946" s="7">
        <v>8025.34</v>
      </c>
      <c r="AE946" s="7">
        <v>8025.34</v>
      </c>
      <c r="AF946" s="7">
        <v>8025.34</v>
      </c>
      <c r="AG946" s="7">
        <v>7165.49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9"/>
      <c r="BD946" s="10">
        <f t="shared" si="14"/>
        <v>200959.76999999993</v>
      </c>
    </row>
    <row r="947" spans="1:56">
      <c r="A947" s="1" t="s">
        <v>756</v>
      </c>
      <c r="B947" s="1" t="s">
        <v>757</v>
      </c>
      <c r="C947" s="43" t="s">
        <v>74</v>
      </c>
      <c r="D947" s="1" t="s">
        <v>109</v>
      </c>
      <c r="E947" s="1" t="s">
        <v>100</v>
      </c>
      <c r="F947" s="1" t="s">
        <v>101</v>
      </c>
      <c r="G947" s="8">
        <v>0</v>
      </c>
      <c r="H947" s="7">
        <v>16520.22</v>
      </c>
      <c r="I947" s="7">
        <v>16520.22</v>
      </c>
      <c r="J947" s="7">
        <v>16520.22</v>
      </c>
      <c r="K947" s="7">
        <v>16520.22</v>
      </c>
      <c r="L947" s="7">
        <v>25459.54</v>
      </c>
      <c r="M947" s="7">
        <v>66580.39</v>
      </c>
      <c r="N947" s="7">
        <v>66580.39</v>
      </c>
      <c r="O947" s="7">
        <v>-224701.2</v>
      </c>
      <c r="P947" s="8">
        <v>0</v>
      </c>
      <c r="Q947" s="7">
        <v>35422.33</v>
      </c>
      <c r="R947" s="7">
        <v>45922.78</v>
      </c>
      <c r="S947" s="7">
        <v>45755.72</v>
      </c>
      <c r="T947" s="7">
        <v>44852.98</v>
      </c>
      <c r="U947" s="7">
        <v>39662.51</v>
      </c>
      <c r="V947" s="7">
        <v>42490.51</v>
      </c>
      <c r="W947" s="7">
        <v>36205.33</v>
      </c>
      <c r="X947" s="7">
        <v>43246.18</v>
      </c>
      <c r="Y947" s="7">
        <v>2668.74</v>
      </c>
      <c r="Z947" s="7">
        <v>82928.59</v>
      </c>
      <c r="AA947" s="7">
        <v>82928.59</v>
      </c>
      <c r="AB947" s="7">
        <v>82928.59</v>
      </c>
      <c r="AC947" s="7">
        <v>82928.59</v>
      </c>
      <c r="AD947" s="7">
        <v>82928.59</v>
      </c>
      <c r="AE947" s="7">
        <v>82928.59</v>
      </c>
      <c r="AF947" s="7">
        <v>82928.59</v>
      </c>
      <c r="AG947" s="7">
        <v>74043.399999999994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9"/>
      <c r="BD947" s="10">
        <f t="shared" si="14"/>
        <v>990770.60999999987</v>
      </c>
    </row>
    <row r="948" spans="1:56">
      <c r="A948" s="1" t="s">
        <v>758</v>
      </c>
      <c r="B948" s="1" t="s">
        <v>759</v>
      </c>
      <c r="C948" s="43" t="s">
        <v>73</v>
      </c>
      <c r="D948" s="1" t="s">
        <v>105</v>
      </c>
      <c r="E948" s="1" t="s">
        <v>100</v>
      </c>
      <c r="F948" s="1" t="s">
        <v>101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9"/>
      <c r="BD948" s="10">
        <f t="shared" si="14"/>
        <v>0</v>
      </c>
    </row>
    <row r="949" spans="1:56">
      <c r="A949" s="1" t="s">
        <v>760</v>
      </c>
      <c r="B949" s="1" t="s">
        <v>761</v>
      </c>
      <c r="C949" s="43" t="s">
        <v>71</v>
      </c>
      <c r="D949" s="1" t="s">
        <v>104</v>
      </c>
      <c r="E949" s="1" t="s">
        <v>100</v>
      </c>
      <c r="F949" s="1" t="s">
        <v>101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9"/>
      <c r="BD949" s="10">
        <f t="shared" si="14"/>
        <v>0</v>
      </c>
    </row>
    <row r="950" spans="1:56">
      <c r="A950" s="1" t="s">
        <v>762</v>
      </c>
      <c r="B950" s="1" t="s">
        <v>763</v>
      </c>
      <c r="C950" s="43" t="s">
        <v>71</v>
      </c>
      <c r="D950" s="1" t="s">
        <v>104</v>
      </c>
      <c r="E950" s="1" t="s">
        <v>100</v>
      </c>
      <c r="F950" s="1" t="s">
        <v>101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9"/>
      <c r="BD950" s="10">
        <f t="shared" si="14"/>
        <v>0</v>
      </c>
    </row>
    <row r="951" spans="1:56">
      <c r="A951" s="1" t="s">
        <v>762</v>
      </c>
      <c r="B951" s="1" t="s">
        <v>763</v>
      </c>
      <c r="C951" s="43" t="s">
        <v>73</v>
      </c>
      <c r="D951" s="1" t="s">
        <v>105</v>
      </c>
      <c r="E951" s="1" t="s">
        <v>100</v>
      </c>
      <c r="F951" s="1" t="s">
        <v>101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9"/>
      <c r="BD951" s="10">
        <f t="shared" si="14"/>
        <v>0</v>
      </c>
    </row>
    <row r="952" spans="1:56">
      <c r="A952" s="1" t="s">
        <v>762</v>
      </c>
      <c r="B952" s="1" t="s">
        <v>763</v>
      </c>
      <c r="C952" s="43" t="s">
        <v>72</v>
      </c>
      <c r="D952" s="1" t="s">
        <v>107</v>
      </c>
      <c r="E952" s="1" t="s">
        <v>100</v>
      </c>
      <c r="F952" s="1" t="s">
        <v>101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9"/>
      <c r="BD952" s="10">
        <f t="shared" si="14"/>
        <v>0</v>
      </c>
    </row>
    <row r="953" spans="1:56">
      <c r="A953" s="1" t="s">
        <v>764</v>
      </c>
      <c r="B953" s="1" t="s">
        <v>765</v>
      </c>
      <c r="C953" s="43" t="s">
        <v>73</v>
      </c>
      <c r="D953" s="1" t="s">
        <v>105</v>
      </c>
      <c r="E953" s="1" t="s">
        <v>100</v>
      </c>
      <c r="F953" s="1" t="s">
        <v>101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9"/>
      <c r="BD953" s="10">
        <f t="shared" si="14"/>
        <v>0</v>
      </c>
    </row>
    <row r="954" spans="1:56">
      <c r="A954" s="1" t="s">
        <v>764</v>
      </c>
      <c r="B954" s="1" t="s">
        <v>765</v>
      </c>
      <c r="C954" s="43" t="s">
        <v>72</v>
      </c>
      <c r="D954" s="1" t="s">
        <v>107</v>
      </c>
      <c r="E954" s="1" t="s">
        <v>100</v>
      </c>
      <c r="F954" s="1" t="s">
        <v>101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9"/>
      <c r="BD954" s="10">
        <f t="shared" si="14"/>
        <v>0</v>
      </c>
    </row>
    <row r="955" spans="1:56">
      <c r="A955" s="1" t="s">
        <v>764</v>
      </c>
      <c r="B955" s="1" t="s">
        <v>765</v>
      </c>
      <c r="C955" s="43" t="s">
        <v>74</v>
      </c>
      <c r="D955" s="1" t="s">
        <v>109</v>
      </c>
      <c r="E955" s="1" t="s">
        <v>100</v>
      </c>
      <c r="F955" s="1" t="s">
        <v>101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9"/>
      <c r="BD955" s="10">
        <f t="shared" si="14"/>
        <v>0</v>
      </c>
    </row>
    <row r="956" spans="1:56">
      <c r="A956" s="1" t="s">
        <v>766</v>
      </c>
      <c r="B956" s="1" t="s">
        <v>767</v>
      </c>
      <c r="C956" s="43" t="s">
        <v>71</v>
      </c>
      <c r="D956" s="1" t="s">
        <v>104</v>
      </c>
      <c r="E956" s="1" t="s">
        <v>100</v>
      </c>
      <c r="F956" s="1" t="s">
        <v>101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9"/>
      <c r="BD956" s="10">
        <f t="shared" si="14"/>
        <v>0</v>
      </c>
    </row>
    <row r="957" spans="1:56">
      <c r="A957" s="1" t="s">
        <v>766</v>
      </c>
      <c r="B957" s="1" t="s">
        <v>767</v>
      </c>
      <c r="C957" s="43" t="s">
        <v>73</v>
      </c>
      <c r="D957" s="1" t="s">
        <v>105</v>
      </c>
      <c r="E957" s="1" t="s">
        <v>100</v>
      </c>
      <c r="F957" s="1" t="s">
        <v>101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9"/>
      <c r="BD957" s="10">
        <f t="shared" si="14"/>
        <v>0</v>
      </c>
    </row>
    <row r="958" spans="1:56">
      <c r="A958" s="1" t="s">
        <v>766</v>
      </c>
      <c r="B958" s="1" t="s">
        <v>767</v>
      </c>
      <c r="C958" s="43" t="s">
        <v>72</v>
      </c>
      <c r="D958" s="1" t="s">
        <v>107</v>
      </c>
      <c r="E958" s="1" t="s">
        <v>100</v>
      </c>
      <c r="F958" s="1" t="s">
        <v>101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9"/>
      <c r="BD958" s="10">
        <f t="shared" si="14"/>
        <v>0</v>
      </c>
    </row>
    <row r="959" spans="1:56">
      <c r="A959" s="1" t="s">
        <v>768</v>
      </c>
      <c r="B959" s="1" t="s">
        <v>769</v>
      </c>
      <c r="C959" s="43" t="s">
        <v>71</v>
      </c>
      <c r="D959" s="1" t="s">
        <v>104</v>
      </c>
      <c r="E959" s="1" t="s">
        <v>100</v>
      </c>
      <c r="F959" s="1" t="s">
        <v>101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9"/>
      <c r="BD959" s="10">
        <f t="shared" si="14"/>
        <v>0</v>
      </c>
    </row>
    <row r="960" spans="1:56">
      <c r="A960" s="1" t="s">
        <v>768</v>
      </c>
      <c r="B960" s="1" t="s">
        <v>769</v>
      </c>
      <c r="C960" s="43" t="s">
        <v>74</v>
      </c>
      <c r="D960" s="1" t="s">
        <v>109</v>
      </c>
      <c r="E960" s="1" t="s">
        <v>100</v>
      </c>
      <c r="F960" s="1" t="s">
        <v>101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9"/>
      <c r="BD960" s="10">
        <f t="shared" si="14"/>
        <v>0</v>
      </c>
    </row>
    <row r="961" spans="1:56">
      <c r="A961" s="1" t="s">
        <v>770</v>
      </c>
      <c r="B961" s="1" t="s">
        <v>771</v>
      </c>
      <c r="C961" s="43" t="s">
        <v>72</v>
      </c>
      <c r="D961" s="1" t="s">
        <v>107</v>
      </c>
      <c r="E961" s="1" t="s">
        <v>100</v>
      </c>
      <c r="F961" s="1" t="s">
        <v>101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9"/>
      <c r="BD961" s="10">
        <f t="shared" si="14"/>
        <v>0</v>
      </c>
    </row>
    <row r="962" spans="1:56">
      <c r="A962" s="1" t="s">
        <v>772</v>
      </c>
      <c r="B962" s="1" t="s">
        <v>773</v>
      </c>
      <c r="C962" s="43" t="s">
        <v>71</v>
      </c>
      <c r="D962" s="1" t="s">
        <v>104</v>
      </c>
      <c r="E962" s="1" t="s">
        <v>100</v>
      </c>
      <c r="F962" s="1" t="s">
        <v>101</v>
      </c>
      <c r="G962" s="7">
        <v>333453.64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7">
        <v>369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9"/>
      <c r="BD962" s="10">
        <f t="shared" ref="BD962:BD1025" si="15">SUM(G962:BB962)</f>
        <v>333822.64</v>
      </c>
    </row>
    <row r="963" spans="1:56">
      <c r="A963" s="1" t="s">
        <v>772</v>
      </c>
      <c r="B963" s="1" t="s">
        <v>773</v>
      </c>
      <c r="C963" s="43" t="s">
        <v>73</v>
      </c>
      <c r="D963" s="1" t="s">
        <v>105</v>
      </c>
      <c r="E963" s="1" t="s">
        <v>100</v>
      </c>
      <c r="F963" s="1" t="s">
        <v>101</v>
      </c>
      <c r="G963" s="7">
        <v>675208.22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7">
        <v>1250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9"/>
      <c r="BD963" s="10">
        <f t="shared" si="15"/>
        <v>676458.22</v>
      </c>
    </row>
    <row r="964" spans="1:56">
      <c r="A964" s="1" t="s">
        <v>772</v>
      </c>
      <c r="B964" s="1" t="s">
        <v>773</v>
      </c>
      <c r="C964" s="43" t="s">
        <v>75</v>
      </c>
      <c r="D964" s="1" t="s">
        <v>106</v>
      </c>
      <c r="E964" s="1" t="s">
        <v>100</v>
      </c>
      <c r="F964" s="1" t="s">
        <v>101</v>
      </c>
      <c r="G964" s="7">
        <v>27164.28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7">
        <v>51.24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9"/>
      <c r="BD964" s="10">
        <f t="shared" si="15"/>
        <v>27215.52</v>
      </c>
    </row>
    <row r="965" spans="1:56">
      <c r="A965" s="1" t="s">
        <v>772</v>
      </c>
      <c r="B965" s="1" t="s">
        <v>773</v>
      </c>
      <c r="C965" s="43" t="s">
        <v>72</v>
      </c>
      <c r="D965" s="1" t="s">
        <v>107</v>
      </c>
      <c r="E965" s="1" t="s">
        <v>100</v>
      </c>
      <c r="F965" s="1" t="s">
        <v>101</v>
      </c>
      <c r="G965" s="7">
        <v>628300.99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7">
        <v>-4079.95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9"/>
      <c r="BD965" s="10">
        <f t="shared" si="15"/>
        <v>624221.04</v>
      </c>
    </row>
    <row r="966" spans="1:56">
      <c r="A966" s="1" t="s">
        <v>772</v>
      </c>
      <c r="B966" s="1" t="s">
        <v>773</v>
      </c>
      <c r="C966" s="43" t="s">
        <v>74</v>
      </c>
      <c r="D966" s="1" t="s">
        <v>109</v>
      </c>
      <c r="E966" s="1" t="s">
        <v>100</v>
      </c>
      <c r="F966" s="1" t="s">
        <v>101</v>
      </c>
      <c r="G966" s="7">
        <v>5280489.55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9"/>
      <c r="BD966" s="10">
        <f t="shared" si="15"/>
        <v>5280489.55</v>
      </c>
    </row>
    <row r="967" spans="1:56">
      <c r="A967" s="1" t="s">
        <v>774</v>
      </c>
      <c r="B967" s="1" t="s">
        <v>775</v>
      </c>
      <c r="C967" s="43" t="s">
        <v>71</v>
      </c>
      <c r="D967" s="1" t="s">
        <v>104</v>
      </c>
      <c r="E967" s="1" t="s">
        <v>100</v>
      </c>
      <c r="F967" s="1" t="s">
        <v>101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9"/>
      <c r="BD967" s="10">
        <f t="shared" si="15"/>
        <v>0</v>
      </c>
    </row>
    <row r="968" spans="1:56">
      <c r="A968" s="1" t="s">
        <v>774</v>
      </c>
      <c r="B968" s="1" t="s">
        <v>775</v>
      </c>
      <c r="C968" s="43" t="s">
        <v>73</v>
      </c>
      <c r="D968" s="1" t="s">
        <v>105</v>
      </c>
      <c r="E968" s="1" t="s">
        <v>100</v>
      </c>
      <c r="F968" s="1" t="s">
        <v>101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9"/>
      <c r="BD968" s="10">
        <f t="shared" si="15"/>
        <v>0</v>
      </c>
    </row>
    <row r="969" spans="1:56">
      <c r="A969" s="1" t="s">
        <v>774</v>
      </c>
      <c r="B969" s="1" t="s">
        <v>775</v>
      </c>
      <c r="C969" s="43" t="s">
        <v>75</v>
      </c>
      <c r="D969" s="1" t="s">
        <v>106</v>
      </c>
      <c r="E969" s="1" t="s">
        <v>100</v>
      </c>
      <c r="F969" s="1" t="s">
        <v>101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9"/>
      <c r="BD969" s="10">
        <f t="shared" si="15"/>
        <v>0</v>
      </c>
    </row>
    <row r="970" spans="1:56">
      <c r="A970" s="1" t="s">
        <v>774</v>
      </c>
      <c r="B970" s="1" t="s">
        <v>775</v>
      </c>
      <c r="C970" s="43" t="s">
        <v>72</v>
      </c>
      <c r="D970" s="1" t="s">
        <v>107</v>
      </c>
      <c r="E970" s="1" t="s">
        <v>100</v>
      </c>
      <c r="F970" s="1" t="s">
        <v>101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9"/>
      <c r="BD970" s="10">
        <f t="shared" si="15"/>
        <v>0</v>
      </c>
    </row>
    <row r="971" spans="1:56">
      <c r="A971" s="1" t="s">
        <v>774</v>
      </c>
      <c r="B971" s="1" t="s">
        <v>775</v>
      </c>
      <c r="C971" s="43" t="s">
        <v>74</v>
      </c>
      <c r="D971" s="1" t="s">
        <v>109</v>
      </c>
      <c r="E971" s="1" t="s">
        <v>100</v>
      </c>
      <c r="F971" s="1" t="s">
        <v>101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9"/>
      <c r="BD971" s="10">
        <f t="shared" si="15"/>
        <v>0</v>
      </c>
    </row>
    <row r="972" spans="1:56">
      <c r="A972" s="1" t="s">
        <v>776</v>
      </c>
      <c r="B972" s="1" t="s">
        <v>777</v>
      </c>
      <c r="C972" s="43" t="s">
        <v>71</v>
      </c>
      <c r="D972" s="1" t="s">
        <v>104</v>
      </c>
      <c r="E972" s="1" t="s">
        <v>100</v>
      </c>
      <c r="F972" s="1" t="s">
        <v>101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9"/>
      <c r="BD972" s="10">
        <f t="shared" si="15"/>
        <v>0</v>
      </c>
    </row>
    <row r="973" spans="1:56">
      <c r="A973" s="1" t="s">
        <v>776</v>
      </c>
      <c r="B973" s="1" t="s">
        <v>777</v>
      </c>
      <c r="C973" s="43" t="s">
        <v>73</v>
      </c>
      <c r="D973" s="1" t="s">
        <v>105</v>
      </c>
      <c r="E973" s="1" t="s">
        <v>100</v>
      </c>
      <c r="F973" s="1" t="s">
        <v>101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9"/>
      <c r="BD973" s="10">
        <f t="shared" si="15"/>
        <v>0</v>
      </c>
    </row>
    <row r="974" spans="1:56">
      <c r="A974" s="1" t="s">
        <v>776</v>
      </c>
      <c r="B974" s="1" t="s">
        <v>777</v>
      </c>
      <c r="C974" s="43" t="s">
        <v>72</v>
      </c>
      <c r="D974" s="1" t="s">
        <v>107</v>
      </c>
      <c r="E974" s="1" t="s">
        <v>100</v>
      </c>
      <c r="F974" s="1" t="s">
        <v>101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9"/>
      <c r="BD974" s="10">
        <f t="shared" si="15"/>
        <v>0</v>
      </c>
    </row>
    <row r="975" spans="1:56">
      <c r="A975" s="1" t="s">
        <v>778</v>
      </c>
      <c r="B975" s="1" t="s">
        <v>779</v>
      </c>
      <c r="C975" s="43" t="s">
        <v>71</v>
      </c>
      <c r="D975" s="1" t="s">
        <v>104</v>
      </c>
      <c r="E975" s="1" t="s">
        <v>100</v>
      </c>
      <c r="F975" s="1" t="s">
        <v>101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9"/>
      <c r="BD975" s="10">
        <f t="shared" si="15"/>
        <v>0</v>
      </c>
    </row>
    <row r="976" spans="1:56">
      <c r="A976" s="1" t="s">
        <v>778</v>
      </c>
      <c r="B976" s="1" t="s">
        <v>779</v>
      </c>
      <c r="C976" s="43" t="s">
        <v>73</v>
      </c>
      <c r="D976" s="1" t="s">
        <v>105</v>
      </c>
      <c r="E976" s="1" t="s">
        <v>100</v>
      </c>
      <c r="F976" s="1" t="s">
        <v>101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9"/>
      <c r="BD976" s="10">
        <f t="shared" si="15"/>
        <v>0</v>
      </c>
    </row>
    <row r="977" spans="1:56">
      <c r="A977" s="1" t="s">
        <v>778</v>
      </c>
      <c r="B977" s="1" t="s">
        <v>779</v>
      </c>
      <c r="C977" s="43" t="s">
        <v>75</v>
      </c>
      <c r="D977" s="1" t="s">
        <v>106</v>
      </c>
      <c r="E977" s="1" t="s">
        <v>100</v>
      </c>
      <c r="F977" s="1" t="s">
        <v>101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9"/>
      <c r="BD977" s="10">
        <f t="shared" si="15"/>
        <v>0</v>
      </c>
    </row>
    <row r="978" spans="1:56">
      <c r="A978" s="1" t="s">
        <v>778</v>
      </c>
      <c r="B978" s="1" t="s">
        <v>779</v>
      </c>
      <c r="C978" s="43" t="s">
        <v>72</v>
      </c>
      <c r="D978" s="1" t="s">
        <v>107</v>
      </c>
      <c r="E978" s="1" t="s">
        <v>100</v>
      </c>
      <c r="F978" s="1" t="s">
        <v>101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9"/>
      <c r="BD978" s="10">
        <f t="shared" si="15"/>
        <v>0</v>
      </c>
    </row>
    <row r="979" spans="1:56">
      <c r="A979" s="1" t="s">
        <v>778</v>
      </c>
      <c r="B979" s="1" t="s">
        <v>779</v>
      </c>
      <c r="C979" s="43" t="s">
        <v>74</v>
      </c>
      <c r="D979" s="1" t="s">
        <v>109</v>
      </c>
      <c r="E979" s="1" t="s">
        <v>100</v>
      </c>
      <c r="F979" s="1" t="s">
        <v>101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9"/>
      <c r="BD979" s="10">
        <f t="shared" si="15"/>
        <v>0</v>
      </c>
    </row>
    <row r="980" spans="1:56">
      <c r="A980" s="1" t="s">
        <v>780</v>
      </c>
      <c r="B980" s="1" t="s">
        <v>781</v>
      </c>
      <c r="C980" s="43" t="s">
        <v>71</v>
      </c>
      <c r="D980" s="1" t="s">
        <v>104</v>
      </c>
      <c r="E980" s="1" t="s">
        <v>100</v>
      </c>
      <c r="F980" s="1" t="s">
        <v>101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9"/>
      <c r="BD980" s="10">
        <f t="shared" si="15"/>
        <v>0</v>
      </c>
    </row>
    <row r="981" spans="1:56">
      <c r="A981" s="1" t="s">
        <v>782</v>
      </c>
      <c r="B981" s="1" t="s">
        <v>783</v>
      </c>
      <c r="C981" s="43" t="s">
        <v>73</v>
      </c>
      <c r="D981" s="1" t="s">
        <v>105</v>
      </c>
      <c r="E981" s="1" t="s">
        <v>100</v>
      </c>
      <c r="F981" s="1" t="s">
        <v>101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9"/>
      <c r="BD981" s="10">
        <f t="shared" si="15"/>
        <v>0</v>
      </c>
    </row>
    <row r="982" spans="1:56">
      <c r="A982" s="1" t="s">
        <v>782</v>
      </c>
      <c r="B982" s="1" t="s">
        <v>783</v>
      </c>
      <c r="C982" s="43" t="s">
        <v>72</v>
      </c>
      <c r="D982" s="1" t="s">
        <v>107</v>
      </c>
      <c r="E982" s="1" t="s">
        <v>100</v>
      </c>
      <c r="F982" s="1" t="s">
        <v>101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9"/>
      <c r="BD982" s="10">
        <f t="shared" si="15"/>
        <v>0</v>
      </c>
    </row>
    <row r="983" spans="1:56">
      <c r="A983" s="1" t="s">
        <v>784</v>
      </c>
      <c r="B983" s="1" t="s">
        <v>785</v>
      </c>
      <c r="C983" s="43" t="s">
        <v>75</v>
      </c>
      <c r="D983" s="1" t="s">
        <v>106</v>
      </c>
      <c r="E983" s="1" t="s">
        <v>100</v>
      </c>
      <c r="F983" s="1" t="s">
        <v>101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9"/>
      <c r="BD983" s="10">
        <f t="shared" si="15"/>
        <v>0</v>
      </c>
    </row>
    <row r="984" spans="1:56">
      <c r="A984" s="1" t="s">
        <v>784</v>
      </c>
      <c r="B984" s="1" t="s">
        <v>785</v>
      </c>
      <c r="C984" s="43" t="s">
        <v>72</v>
      </c>
      <c r="D984" s="1" t="s">
        <v>107</v>
      </c>
      <c r="E984" s="1" t="s">
        <v>100</v>
      </c>
      <c r="F984" s="1" t="s">
        <v>101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9"/>
      <c r="BD984" s="10">
        <f t="shared" si="15"/>
        <v>0</v>
      </c>
    </row>
    <row r="985" spans="1:56">
      <c r="A985" s="1" t="s">
        <v>786</v>
      </c>
      <c r="B985" s="1" t="s">
        <v>787</v>
      </c>
      <c r="C985" s="43" t="s">
        <v>71</v>
      </c>
      <c r="D985" s="1" t="s">
        <v>104</v>
      </c>
      <c r="E985" s="1" t="s">
        <v>100</v>
      </c>
      <c r="F985" s="1" t="s">
        <v>101</v>
      </c>
      <c r="G985" s="7">
        <v>104368.81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9"/>
      <c r="BD985" s="10">
        <f t="shared" si="15"/>
        <v>104368.81</v>
      </c>
    </row>
    <row r="986" spans="1:56">
      <c r="A986" s="1" t="s">
        <v>786</v>
      </c>
      <c r="B986" s="1" t="s">
        <v>787</v>
      </c>
      <c r="C986" s="43" t="s">
        <v>73</v>
      </c>
      <c r="D986" s="1" t="s">
        <v>105</v>
      </c>
      <c r="E986" s="1" t="s">
        <v>100</v>
      </c>
      <c r="F986" s="1" t="s">
        <v>101</v>
      </c>
      <c r="G986" s="7">
        <v>441710.02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9"/>
      <c r="BD986" s="10">
        <f t="shared" si="15"/>
        <v>441710.02</v>
      </c>
    </row>
    <row r="987" spans="1:56">
      <c r="A987" s="1" t="s">
        <v>786</v>
      </c>
      <c r="B987" s="1" t="s">
        <v>787</v>
      </c>
      <c r="C987" s="43" t="s">
        <v>75</v>
      </c>
      <c r="D987" s="1" t="s">
        <v>106</v>
      </c>
      <c r="E987" s="1" t="s">
        <v>100</v>
      </c>
      <c r="F987" s="1" t="s">
        <v>101</v>
      </c>
      <c r="G987" s="7">
        <v>4766.8599999999997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7">
        <v>-51.24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9"/>
      <c r="BD987" s="10">
        <f t="shared" si="15"/>
        <v>4715.62</v>
      </c>
    </row>
    <row r="988" spans="1:56">
      <c r="A988" s="1" t="s">
        <v>786</v>
      </c>
      <c r="B988" s="1" t="s">
        <v>787</v>
      </c>
      <c r="C988" s="43" t="s">
        <v>72</v>
      </c>
      <c r="D988" s="1" t="s">
        <v>107</v>
      </c>
      <c r="E988" s="1" t="s">
        <v>100</v>
      </c>
      <c r="F988" s="1" t="s">
        <v>101</v>
      </c>
      <c r="G988" s="7">
        <v>161539.79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7">
        <v>619.24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9"/>
      <c r="BD988" s="10">
        <f t="shared" si="15"/>
        <v>162159.03</v>
      </c>
    </row>
    <row r="989" spans="1:56">
      <c r="A989" s="1" t="s">
        <v>786</v>
      </c>
      <c r="B989" s="1" t="s">
        <v>787</v>
      </c>
      <c r="C989" s="43" t="s">
        <v>74</v>
      </c>
      <c r="D989" s="1" t="s">
        <v>109</v>
      </c>
      <c r="E989" s="1" t="s">
        <v>100</v>
      </c>
      <c r="F989" s="1" t="s">
        <v>101</v>
      </c>
      <c r="G989" s="7">
        <v>1703349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9"/>
      <c r="BD989" s="10">
        <f t="shared" si="15"/>
        <v>1703349</v>
      </c>
    </row>
    <row r="990" spans="1:56">
      <c r="A990" s="1" t="s">
        <v>788</v>
      </c>
      <c r="B990" s="1" t="s">
        <v>789</v>
      </c>
      <c r="C990" s="43" t="s">
        <v>71</v>
      </c>
      <c r="D990" s="1" t="s">
        <v>104</v>
      </c>
      <c r="E990" s="1" t="s">
        <v>100</v>
      </c>
      <c r="F990" s="1" t="s">
        <v>101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9"/>
      <c r="BD990" s="10">
        <f t="shared" si="15"/>
        <v>0</v>
      </c>
    </row>
    <row r="991" spans="1:56">
      <c r="A991" s="1" t="s">
        <v>788</v>
      </c>
      <c r="B991" s="1" t="s">
        <v>789</v>
      </c>
      <c r="C991" s="43" t="s">
        <v>73</v>
      </c>
      <c r="D991" s="1" t="s">
        <v>105</v>
      </c>
      <c r="E991" s="1" t="s">
        <v>100</v>
      </c>
      <c r="F991" s="1" t="s">
        <v>101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9"/>
      <c r="BD991" s="10">
        <f t="shared" si="15"/>
        <v>0</v>
      </c>
    </row>
    <row r="992" spans="1:56">
      <c r="A992" s="1" t="s">
        <v>788</v>
      </c>
      <c r="B992" s="1" t="s">
        <v>789</v>
      </c>
      <c r="C992" s="43" t="s">
        <v>75</v>
      </c>
      <c r="D992" s="1" t="s">
        <v>106</v>
      </c>
      <c r="E992" s="1" t="s">
        <v>100</v>
      </c>
      <c r="F992" s="1" t="s">
        <v>101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9"/>
      <c r="BD992" s="10">
        <f t="shared" si="15"/>
        <v>0</v>
      </c>
    </row>
    <row r="993" spans="1:56">
      <c r="A993" s="1" t="s">
        <v>788</v>
      </c>
      <c r="B993" s="1" t="s">
        <v>789</v>
      </c>
      <c r="C993" s="43" t="s">
        <v>72</v>
      </c>
      <c r="D993" s="1" t="s">
        <v>107</v>
      </c>
      <c r="E993" s="1" t="s">
        <v>100</v>
      </c>
      <c r="F993" s="1" t="s">
        <v>101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9"/>
      <c r="BD993" s="10">
        <f t="shared" si="15"/>
        <v>0</v>
      </c>
    </row>
    <row r="994" spans="1:56">
      <c r="A994" s="1" t="s">
        <v>790</v>
      </c>
      <c r="B994" s="1" t="s">
        <v>791</v>
      </c>
      <c r="C994" s="43" t="s">
        <v>71</v>
      </c>
      <c r="D994" s="1" t="s">
        <v>104</v>
      </c>
      <c r="E994" s="1" t="s">
        <v>100</v>
      </c>
      <c r="F994" s="1" t="s">
        <v>101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9"/>
      <c r="BD994" s="10">
        <f t="shared" si="15"/>
        <v>0</v>
      </c>
    </row>
    <row r="995" spans="1:56">
      <c r="A995" s="1" t="s">
        <v>790</v>
      </c>
      <c r="B995" s="1" t="s">
        <v>791</v>
      </c>
      <c r="C995" s="43" t="s">
        <v>73</v>
      </c>
      <c r="D995" s="1" t="s">
        <v>105</v>
      </c>
      <c r="E995" s="1" t="s">
        <v>100</v>
      </c>
      <c r="F995" s="1" t="s">
        <v>101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9"/>
      <c r="BD995" s="10">
        <f t="shared" si="15"/>
        <v>0</v>
      </c>
    </row>
    <row r="996" spans="1:56">
      <c r="A996" s="1" t="s">
        <v>790</v>
      </c>
      <c r="B996" s="1" t="s">
        <v>791</v>
      </c>
      <c r="C996" s="43" t="s">
        <v>72</v>
      </c>
      <c r="D996" s="1" t="s">
        <v>107</v>
      </c>
      <c r="E996" s="1" t="s">
        <v>100</v>
      </c>
      <c r="F996" s="1" t="s">
        <v>101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9"/>
      <c r="BD996" s="10">
        <f t="shared" si="15"/>
        <v>0</v>
      </c>
    </row>
    <row r="997" spans="1:56">
      <c r="A997" s="1" t="s">
        <v>792</v>
      </c>
      <c r="B997" s="1" t="s">
        <v>793</v>
      </c>
      <c r="C997" s="43" t="s">
        <v>71</v>
      </c>
      <c r="D997" s="1" t="s">
        <v>104</v>
      </c>
      <c r="E997" s="1" t="s">
        <v>100</v>
      </c>
      <c r="F997" s="1" t="s">
        <v>101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9"/>
      <c r="BD997" s="10">
        <f t="shared" si="15"/>
        <v>0</v>
      </c>
    </row>
    <row r="998" spans="1:56">
      <c r="A998" s="1" t="s">
        <v>792</v>
      </c>
      <c r="B998" s="1" t="s">
        <v>793</v>
      </c>
      <c r="C998" s="43" t="s">
        <v>73</v>
      </c>
      <c r="D998" s="1" t="s">
        <v>105</v>
      </c>
      <c r="E998" s="1" t="s">
        <v>100</v>
      </c>
      <c r="F998" s="1" t="s">
        <v>101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9"/>
      <c r="BD998" s="10">
        <f t="shared" si="15"/>
        <v>0</v>
      </c>
    </row>
    <row r="999" spans="1:56">
      <c r="A999" s="1" t="s">
        <v>792</v>
      </c>
      <c r="B999" s="1" t="s">
        <v>793</v>
      </c>
      <c r="C999" s="43" t="s">
        <v>75</v>
      </c>
      <c r="D999" s="1" t="s">
        <v>106</v>
      </c>
      <c r="E999" s="1" t="s">
        <v>100</v>
      </c>
      <c r="F999" s="1" t="s">
        <v>101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9"/>
      <c r="BD999" s="10">
        <f t="shared" si="15"/>
        <v>0</v>
      </c>
    </row>
    <row r="1000" spans="1:56">
      <c r="A1000" s="1" t="s">
        <v>792</v>
      </c>
      <c r="B1000" s="1" t="s">
        <v>793</v>
      </c>
      <c r="C1000" s="43" t="s">
        <v>72</v>
      </c>
      <c r="D1000" s="1" t="s">
        <v>107</v>
      </c>
      <c r="E1000" s="1" t="s">
        <v>100</v>
      </c>
      <c r="F1000" s="1" t="s">
        <v>101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9"/>
      <c r="BD1000" s="10">
        <f t="shared" si="15"/>
        <v>0</v>
      </c>
    </row>
    <row r="1001" spans="1:56">
      <c r="A1001" s="1" t="s">
        <v>792</v>
      </c>
      <c r="B1001" s="1" t="s">
        <v>793</v>
      </c>
      <c r="C1001" s="43" t="s">
        <v>74</v>
      </c>
      <c r="D1001" s="1" t="s">
        <v>109</v>
      </c>
      <c r="E1001" s="1" t="s">
        <v>100</v>
      </c>
      <c r="F1001" s="1" t="s">
        <v>101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9"/>
      <c r="BD1001" s="10">
        <f t="shared" si="15"/>
        <v>0</v>
      </c>
    </row>
    <row r="1002" spans="1:56">
      <c r="A1002" s="1" t="s">
        <v>794</v>
      </c>
      <c r="B1002" s="1" t="s">
        <v>795</v>
      </c>
      <c r="C1002" s="43" t="s">
        <v>71</v>
      </c>
      <c r="D1002" s="1" t="s">
        <v>104</v>
      </c>
      <c r="E1002" s="1" t="s">
        <v>100</v>
      </c>
      <c r="F1002" s="1" t="s">
        <v>101</v>
      </c>
      <c r="G1002" s="8">
        <v>0</v>
      </c>
      <c r="H1002" s="8">
        <v>0</v>
      </c>
      <c r="I1002" s="8">
        <v>0</v>
      </c>
      <c r="J1002" s="7">
        <v>1695.5</v>
      </c>
      <c r="K1002" s="7">
        <v>23737.03</v>
      </c>
      <c r="L1002" s="7">
        <v>23737.03</v>
      </c>
      <c r="M1002" s="7">
        <v>23737.03</v>
      </c>
      <c r="N1002" s="7">
        <v>10173.01</v>
      </c>
      <c r="O1002" s="7">
        <v>24904.54</v>
      </c>
      <c r="P1002" s="7">
        <v>27932.12</v>
      </c>
      <c r="Q1002" s="7">
        <v>28941.66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9"/>
      <c r="BD1002" s="10">
        <f t="shared" si="15"/>
        <v>164857.91999999998</v>
      </c>
    </row>
    <row r="1003" spans="1:56">
      <c r="A1003" s="1" t="s">
        <v>794</v>
      </c>
      <c r="B1003" s="1" t="s">
        <v>795</v>
      </c>
      <c r="C1003" s="43" t="s">
        <v>73</v>
      </c>
      <c r="D1003" s="1" t="s">
        <v>105</v>
      </c>
      <c r="E1003" s="1" t="s">
        <v>100</v>
      </c>
      <c r="F1003" s="1" t="s">
        <v>101</v>
      </c>
      <c r="G1003" s="8">
        <v>0</v>
      </c>
      <c r="H1003" s="8">
        <v>0</v>
      </c>
      <c r="I1003" s="8">
        <v>0</v>
      </c>
      <c r="J1003" s="7">
        <v>1091.92</v>
      </c>
      <c r="K1003" s="7">
        <v>15286.81</v>
      </c>
      <c r="L1003" s="7">
        <v>15286.81</v>
      </c>
      <c r="M1003" s="7">
        <v>15286.81</v>
      </c>
      <c r="N1003" s="7">
        <v>6551.49</v>
      </c>
      <c r="O1003" s="7">
        <v>68612.81</v>
      </c>
      <c r="P1003" s="7">
        <v>31587.759999999998</v>
      </c>
      <c r="Q1003" s="7">
        <v>32729.43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9"/>
      <c r="BD1003" s="10">
        <f t="shared" si="15"/>
        <v>186433.84</v>
      </c>
    </row>
    <row r="1004" spans="1:56">
      <c r="A1004" s="1" t="s">
        <v>794</v>
      </c>
      <c r="B1004" s="1" t="s">
        <v>795</v>
      </c>
      <c r="C1004" s="43" t="s">
        <v>75</v>
      </c>
      <c r="D1004" s="1" t="s">
        <v>106</v>
      </c>
      <c r="E1004" s="1" t="s">
        <v>100</v>
      </c>
      <c r="F1004" s="1" t="s">
        <v>101</v>
      </c>
      <c r="G1004" s="8">
        <v>0</v>
      </c>
      <c r="H1004" s="8">
        <v>0</v>
      </c>
      <c r="I1004" s="8">
        <v>0</v>
      </c>
      <c r="J1004" s="7">
        <v>1469.96</v>
      </c>
      <c r="K1004" s="7">
        <v>20579.39</v>
      </c>
      <c r="L1004" s="7">
        <v>20579.39</v>
      </c>
      <c r="M1004" s="7">
        <v>20579.39</v>
      </c>
      <c r="N1004" s="7">
        <v>8819.74</v>
      </c>
      <c r="O1004" s="7">
        <v>-72027.87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9"/>
      <c r="BD1004" s="10">
        <f t="shared" si="15"/>
        <v>0</v>
      </c>
    </row>
    <row r="1005" spans="1:56">
      <c r="A1005" s="1" t="s">
        <v>794</v>
      </c>
      <c r="B1005" s="1" t="s">
        <v>795</v>
      </c>
      <c r="C1005" s="43" t="s">
        <v>72</v>
      </c>
      <c r="D1005" s="1" t="s">
        <v>107</v>
      </c>
      <c r="E1005" s="1" t="s">
        <v>100</v>
      </c>
      <c r="F1005" s="1" t="s">
        <v>101</v>
      </c>
      <c r="G1005" s="8">
        <v>0</v>
      </c>
      <c r="H1005" s="8">
        <v>0</v>
      </c>
      <c r="I1005" s="8">
        <v>0</v>
      </c>
      <c r="J1005" s="7">
        <v>569.37</v>
      </c>
      <c r="K1005" s="7">
        <v>7971.24</v>
      </c>
      <c r="L1005" s="7">
        <v>7971.24</v>
      </c>
      <c r="M1005" s="7">
        <v>7971.24</v>
      </c>
      <c r="N1005" s="7">
        <v>3416.25</v>
      </c>
      <c r="O1005" s="7">
        <v>4218.43</v>
      </c>
      <c r="P1005" s="7">
        <v>8307.86</v>
      </c>
      <c r="Q1005" s="7">
        <v>8608.1299999999992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9"/>
      <c r="BD1005" s="10">
        <f t="shared" si="15"/>
        <v>49033.759999999995</v>
      </c>
    </row>
    <row r="1006" spans="1:56">
      <c r="A1006" s="1" t="s">
        <v>794</v>
      </c>
      <c r="B1006" s="1" t="s">
        <v>795</v>
      </c>
      <c r="C1006" s="43" t="s">
        <v>74</v>
      </c>
      <c r="D1006" s="1" t="s">
        <v>109</v>
      </c>
      <c r="E1006" s="1" t="s">
        <v>100</v>
      </c>
      <c r="F1006" s="1" t="s">
        <v>101</v>
      </c>
      <c r="G1006" s="8">
        <v>0</v>
      </c>
      <c r="H1006" s="8">
        <v>0</v>
      </c>
      <c r="I1006" s="8">
        <v>0</v>
      </c>
      <c r="J1006" s="7">
        <v>204.08</v>
      </c>
      <c r="K1006" s="7">
        <v>2857.14</v>
      </c>
      <c r="L1006" s="7">
        <v>2857.14</v>
      </c>
      <c r="M1006" s="7">
        <v>2857.14</v>
      </c>
      <c r="N1006" s="7">
        <v>1224.49</v>
      </c>
      <c r="O1006" s="7">
        <v>-9999.99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9"/>
      <c r="BD1006" s="10">
        <f t="shared" si="15"/>
        <v>0</v>
      </c>
    </row>
    <row r="1007" spans="1:56">
      <c r="A1007" s="1" t="s">
        <v>796</v>
      </c>
      <c r="B1007" s="1" t="s">
        <v>797</v>
      </c>
      <c r="C1007" s="43" t="s">
        <v>71</v>
      </c>
      <c r="D1007" s="1" t="s">
        <v>104</v>
      </c>
      <c r="E1007" s="1" t="s">
        <v>100</v>
      </c>
      <c r="F1007" s="1" t="s">
        <v>101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9"/>
      <c r="BD1007" s="10">
        <f t="shared" si="15"/>
        <v>0</v>
      </c>
    </row>
    <row r="1008" spans="1:56">
      <c r="A1008" s="1" t="s">
        <v>798</v>
      </c>
      <c r="B1008" s="1" t="s">
        <v>799</v>
      </c>
      <c r="C1008" s="43" t="s">
        <v>71</v>
      </c>
      <c r="D1008" s="1" t="s">
        <v>104</v>
      </c>
      <c r="E1008" s="1" t="s">
        <v>100</v>
      </c>
      <c r="F1008" s="1" t="s">
        <v>101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9"/>
      <c r="BD1008" s="10">
        <f t="shared" si="15"/>
        <v>0</v>
      </c>
    </row>
    <row r="1009" spans="1:56">
      <c r="A1009" s="1" t="s">
        <v>798</v>
      </c>
      <c r="B1009" s="1" t="s">
        <v>799</v>
      </c>
      <c r="C1009" s="43" t="s">
        <v>73</v>
      </c>
      <c r="D1009" s="1" t="s">
        <v>105</v>
      </c>
      <c r="E1009" s="1" t="s">
        <v>100</v>
      </c>
      <c r="F1009" s="1" t="s">
        <v>101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9"/>
      <c r="BD1009" s="10">
        <f t="shared" si="15"/>
        <v>0</v>
      </c>
    </row>
    <row r="1010" spans="1:56">
      <c r="A1010" s="1" t="s">
        <v>798</v>
      </c>
      <c r="B1010" s="1" t="s">
        <v>799</v>
      </c>
      <c r="C1010" s="43" t="s">
        <v>72</v>
      </c>
      <c r="D1010" s="1" t="s">
        <v>107</v>
      </c>
      <c r="E1010" s="1" t="s">
        <v>100</v>
      </c>
      <c r="F1010" s="1" t="s">
        <v>101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9"/>
      <c r="BD1010" s="10">
        <f t="shared" si="15"/>
        <v>0</v>
      </c>
    </row>
    <row r="1011" spans="1:56">
      <c r="A1011" s="1" t="s">
        <v>800</v>
      </c>
      <c r="B1011" s="1" t="s">
        <v>801</v>
      </c>
      <c r="C1011" s="43" t="s">
        <v>71</v>
      </c>
      <c r="D1011" s="1" t="s">
        <v>104</v>
      </c>
      <c r="E1011" s="1" t="s">
        <v>100</v>
      </c>
      <c r="F1011" s="1" t="s">
        <v>101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9"/>
      <c r="BD1011" s="10">
        <f t="shared" si="15"/>
        <v>0</v>
      </c>
    </row>
    <row r="1012" spans="1:56">
      <c r="A1012" s="1" t="s">
        <v>800</v>
      </c>
      <c r="B1012" s="1" t="s">
        <v>801</v>
      </c>
      <c r="C1012" s="43" t="s">
        <v>73</v>
      </c>
      <c r="D1012" s="1" t="s">
        <v>105</v>
      </c>
      <c r="E1012" s="1" t="s">
        <v>100</v>
      </c>
      <c r="F1012" s="1" t="s">
        <v>101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9"/>
      <c r="BD1012" s="10">
        <f t="shared" si="15"/>
        <v>0</v>
      </c>
    </row>
    <row r="1013" spans="1:56">
      <c r="A1013" s="1" t="s">
        <v>800</v>
      </c>
      <c r="B1013" s="1" t="s">
        <v>801</v>
      </c>
      <c r="C1013" s="43" t="s">
        <v>72</v>
      </c>
      <c r="D1013" s="1" t="s">
        <v>107</v>
      </c>
      <c r="E1013" s="1" t="s">
        <v>100</v>
      </c>
      <c r="F1013" s="1" t="s">
        <v>101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9"/>
      <c r="BD1013" s="10">
        <f t="shared" si="15"/>
        <v>0</v>
      </c>
    </row>
    <row r="1014" spans="1:56">
      <c r="A1014" s="1" t="s">
        <v>802</v>
      </c>
      <c r="B1014" s="1" t="s">
        <v>803</v>
      </c>
      <c r="C1014" s="43" t="s">
        <v>71</v>
      </c>
      <c r="D1014" s="1" t="s">
        <v>104</v>
      </c>
      <c r="E1014" s="1" t="s">
        <v>100</v>
      </c>
      <c r="F1014" s="1" t="s">
        <v>101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9"/>
      <c r="BD1014" s="10">
        <f t="shared" si="15"/>
        <v>0</v>
      </c>
    </row>
    <row r="1015" spans="1:56">
      <c r="A1015" s="1" t="s">
        <v>802</v>
      </c>
      <c r="B1015" s="1" t="s">
        <v>803</v>
      </c>
      <c r="C1015" s="43" t="s">
        <v>73</v>
      </c>
      <c r="D1015" s="1" t="s">
        <v>105</v>
      </c>
      <c r="E1015" s="1" t="s">
        <v>100</v>
      </c>
      <c r="F1015" s="1" t="s">
        <v>101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9"/>
      <c r="BD1015" s="10">
        <f t="shared" si="15"/>
        <v>0</v>
      </c>
    </row>
    <row r="1016" spans="1:56">
      <c r="A1016" s="1" t="s">
        <v>802</v>
      </c>
      <c r="B1016" s="1" t="s">
        <v>803</v>
      </c>
      <c r="C1016" s="43" t="s">
        <v>72</v>
      </c>
      <c r="D1016" s="1" t="s">
        <v>107</v>
      </c>
      <c r="E1016" s="1" t="s">
        <v>100</v>
      </c>
      <c r="F1016" s="1" t="s">
        <v>101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9"/>
      <c r="BD1016" s="10">
        <f t="shared" si="15"/>
        <v>0</v>
      </c>
    </row>
    <row r="1017" spans="1:56">
      <c r="A1017" s="1" t="s">
        <v>804</v>
      </c>
      <c r="B1017" s="1" t="s">
        <v>805</v>
      </c>
      <c r="C1017" s="43" t="s">
        <v>71</v>
      </c>
      <c r="D1017" s="1" t="s">
        <v>104</v>
      </c>
      <c r="E1017" s="1" t="s">
        <v>100</v>
      </c>
      <c r="F1017" s="1" t="s">
        <v>101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9"/>
      <c r="BD1017" s="10">
        <f t="shared" si="15"/>
        <v>0</v>
      </c>
    </row>
    <row r="1018" spans="1:56">
      <c r="A1018" s="1" t="s">
        <v>806</v>
      </c>
      <c r="B1018" s="1" t="s">
        <v>807</v>
      </c>
      <c r="C1018" s="43" t="s">
        <v>71</v>
      </c>
      <c r="D1018" s="1" t="s">
        <v>104</v>
      </c>
      <c r="E1018" s="1" t="s">
        <v>100</v>
      </c>
      <c r="F1018" s="1" t="s">
        <v>101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7">
        <v>44321.62</v>
      </c>
      <c r="M1018" s="7">
        <v>45963.16</v>
      </c>
      <c r="N1018" s="7">
        <v>45963.16</v>
      </c>
      <c r="O1018" s="7">
        <v>-1578.85</v>
      </c>
      <c r="P1018" s="7">
        <v>34834.69</v>
      </c>
      <c r="Q1018" s="7">
        <v>36093.699999999997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9"/>
      <c r="BD1018" s="10">
        <f t="shared" si="15"/>
        <v>205597.47999999998</v>
      </c>
    </row>
    <row r="1019" spans="1:56">
      <c r="A1019" s="1" t="s">
        <v>806</v>
      </c>
      <c r="B1019" s="1" t="s">
        <v>807</v>
      </c>
      <c r="C1019" s="43" t="s">
        <v>73</v>
      </c>
      <c r="D1019" s="1" t="s">
        <v>105</v>
      </c>
      <c r="E1019" s="1" t="s">
        <v>100</v>
      </c>
      <c r="F1019" s="1" t="s">
        <v>101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7">
        <v>50453.22</v>
      </c>
      <c r="M1019" s="7">
        <v>52321.86</v>
      </c>
      <c r="N1019" s="7">
        <v>52321.86</v>
      </c>
      <c r="O1019" s="7">
        <v>92218.16</v>
      </c>
      <c r="P1019" s="7">
        <v>53367.27</v>
      </c>
      <c r="Q1019" s="7">
        <v>55296.1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9"/>
      <c r="BD1019" s="10">
        <f t="shared" si="15"/>
        <v>355978.47</v>
      </c>
    </row>
    <row r="1020" spans="1:56">
      <c r="A1020" s="1" t="s">
        <v>806</v>
      </c>
      <c r="B1020" s="1" t="s">
        <v>807</v>
      </c>
      <c r="C1020" s="43" t="s">
        <v>75</v>
      </c>
      <c r="D1020" s="1" t="s">
        <v>106</v>
      </c>
      <c r="E1020" s="1" t="s">
        <v>100</v>
      </c>
      <c r="F1020" s="1" t="s">
        <v>101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7">
        <v>38425.71</v>
      </c>
      <c r="M1020" s="7">
        <v>39848.89</v>
      </c>
      <c r="N1020" s="7">
        <v>39848.89</v>
      </c>
      <c r="O1020" s="7">
        <v>-118123.49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9"/>
      <c r="BD1020" s="10">
        <f t="shared" si="15"/>
        <v>0</v>
      </c>
    </row>
    <row r="1021" spans="1:56">
      <c r="A1021" s="1" t="s">
        <v>806</v>
      </c>
      <c r="B1021" s="1" t="s">
        <v>807</v>
      </c>
      <c r="C1021" s="43" t="s">
        <v>72</v>
      </c>
      <c r="D1021" s="1" t="s">
        <v>107</v>
      </c>
      <c r="E1021" s="1" t="s">
        <v>100</v>
      </c>
      <c r="F1021" s="1" t="s">
        <v>101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7">
        <v>16481.72</v>
      </c>
      <c r="M1021" s="7">
        <v>17092.16</v>
      </c>
      <c r="N1021" s="7">
        <v>17092.16</v>
      </c>
      <c r="O1021" s="7">
        <v>-14606.82</v>
      </c>
      <c r="P1021" s="7">
        <v>9327.39</v>
      </c>
      <c r="Q1021" s="7">
        <v>9664.51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9"/>
      <c r="BD1021" s="10">
        <f t="shared" si="15"/>
        <v>55051.12000000001</v>
      </c>
    </row>
    <row r="1022" spans="1:56">
      <c r="A1022" s="1" t="s">
        <v>806</v>
      </c>
      <c r="B1022" s="1" t="s">
        <v>807</v>
      </c>
      <c r="C1022" s="43" t="s">
        <v>74</v>
      </c>
      <c r="D1022" s="1" t="s">
        <v>109</v>
      </c>
      <c r="E1022" s="1" t="s">
        <v>100</v>
      </c>
      <c r="F1022" s="1" t="s">
        <v>101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7">
        <v>18089.37</v>
      </c>
      <c r="M1022" s="7">
        <v>18759.349999999999</v>
      </c>
      <c r="N1022" s="7">
        <v>18759.349999999999</v>
      </c>
      <c r="O1022" s="7">
        <v>-55608.07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9"/>
      <c r="BD1022" s="10">
        <f t="shared" si="15"/>
        <v>0</v>
      </c>
    </row>
    <row r="1023" spans="1:56">
      <c r="A1023" s="1" t="s">
        <v>808</v>
      </c>
      <c r="B1023" s="1" t="s">
        <v>809</v>
      </c>
      <c r="C1023" s="43" t="s">
        <v>71</v>
      </c>
      <c r="D1023" s="1" t="s">
        <v>104</v>
      </c>
      <c r="E1023" s="1" t="s">
        <v>100</v>
      </c>
      <c r="F1023" s="1" t="s">
        <v>101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9"/>
      <c r="BD1023" s="10">
        <f t="shared" si="15"/>
        <v>0</v>
      </c>
    </row>
    <row r="1024" spans="1:56">
      <c r="A1024" s="1" t="s">
        <v>808</v>
      </c>
      <c r="B1024" s="1" t="s">
        <v>809</v>
      </c>
      <c r="C1024" s="43" t="s">
        <v>73</v>
      </c>
      <c r="D1024" s="1" t="s">
        <v>105</v>
      </c>
      <c r="E1024" s="1" t="s">
        <v>100</v>
      </c>
      <c r="F1024" s="1" t="s">
        <v>101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9"/>
      <c r="BD1024" s="10">
        <f t="shared" si="15"/>
        <v>0</v>
      </c>
    </row>
    <row r="1025" spans="1:56">
      <c r="A1025" s="1" t="s">
        <v>810</v>
      </c>
      <c r="B1025" s="1" t="s">
        <v>811</v>
      </c>
      <c r="C1025" s="43" t="s">
        <v>71</v>
      </c>
      <c r="D1025" s="1" t="s">
        <v>104</v>
      </c>
      <c r="E1025" s="1" t="s">
        <v>100</v>
      </c>
      <c r="F1025" s="1" t="s">
        <v>101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9"/>
      <c r="BD1025" s="10">
        <f t="shared" si="15"/>
        <v>0</v>
      </c>
    </row>
    <row r="1026" spans="1:56">
      <c r="A1026" s="1" t="s">
        <v>810</v>
      </c>
      <c r="B1026" s="1" t="s">
        <v>811</v>
      </c>
      <c r="C1026" s="43" t="s">
        <v>73</v>
      </c>
      <c r="D1026" s="1" t="s">
        <v>105</v>
      </c>
      <c r="E1026" s="1" t="s">
        <v>100</v>
      </c>
      <c r="F1026" s="1" t="s">
        <v>101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9"/>
      <c r="BD1026" s="10">
        <f t="shared" ref="BD1026:BD1089" si="16">SUM(G1026:BB1026)</f>
        <v>0</v>
      </c>
    </row>
    <row r="1027" spans="1:56">
      <c r="A1027" s="1" t="s">
        <v>812</v>
      </c>
      <c r="B1027" s="1" t="s">
        <v>813</v>
      </c>
      <c r="C1027" s="43" t="s">
        <v>71</v>
      </c>
      <c r="D1027" s="1" t="s">
        <v>104</v>
      </c>
      <c r="E1027" s="1" t="s">
        <v>100</v>
      </c>
      <c r="F1027" s="1" t="s">
        <v>101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9"/>
      <c r="BD1027" s="10">
        <f t="shared" si="16"/>
        <v>0</v>
      </c>
    </row>
    <row r="1028" spans="1:56">
      <c r="A1028" s="1" t="s">
        <v>812</v>
      </c>
      <c r="B1028" s="1" t="s">
        <v>813</v>
      </c>
      <c r="C1028" s="43" t="s">
        <v>73</v>
      </c>
      <c r="D1028" s="1" t="s">
        <v>105</v>
      </c>
      <c r="E1028" s="1" t="s">
        <v>100</v>
      </c>
      <c r="F1028" s="1" t="s">
        <v>101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9"/>
      <c r="BD1028" s="10">
        <f t="shared" si="16"/>
        <v>0</v>
      </c>
    </row>
    <row r="1029" spans="1:56">
      <c r="A1029" s="1" t="s">
        <v>812</v>
      </c>
      <c r="B1029" s="1" t="s">
        <v>813</v>
      </c>
      <c r="C1029" s="43" t="s">
        <v>72</v>
      </c>
      <c r="D1029" s="1" t="s">
        <v>107</v>
      </c>
      <c r="E1029" s="1" t="s">
        <v>100</v>
      </c>
      <c r="F1029" s="1" t="s">
        <v>101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9"/>
      <c r="BD1029" s="10">
        <f t="shared" si="16"/>
        <v>0</v>
      </c>
    </row>
    <row r="1030" spans="1:56">
      <c r="A1030" s="1" t="s">
        <v>814</v>
      </c>
      <c r="B1030" s="1" t="s">
        <v>815</v>
      </c>
      <c r="C1030" s="43" t="s">
        <v>71</v>
      </c>
      <c r="D1030" s="1" t="s">
        <v>104</v>
      </c>
      <c r="E1030" s="1" t="s">
        <v>100</v>
      </c>
      <c r="F1030" s="1" t="s">
        <v>101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9"/>
      <c r="BD1030" s="10">
        <f t="shared" si="16"/>
        <v>0</v>
      </c>
    </row>
    <row r="1031" spans="1:56">
      <c r="A1031" s="1" t="s">
        <v>814</v>
      </c>
      <c r="B1031" s="1" t="s">
        <v>815</v>
      </c>
      <c r="C1031" s="43" t="s">
        <v>73</v>
      </c>
      <c r="D1031" s="1" t="s">
        <v>105</v>
      </c>
      <c r="E1031" s="1" t="s">
        <v>100</v>
      </c>
      <c r="F1031" s="1" t="s">
        <v>101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9"/>
      <c r="BD1031" s="10">
        <f t="shared" si="16"/>
        <v>0</v>
      </c>
    </row>
    <row r="1032" spans="1:56">
      <c r="A1032" s="1" t="s">
        <v>814</v>
      </c>
      <c r="B1032" s="1" t="s">
        <v>815</v>
      </c>
      <c r="C1032" s="43" t="s">
        <v>72</v>
      </c>
      <c r="D1032" s="1" t="s">
        <v>107</v>
      </c>
      <c r="E1032" s="1" t="s">
        <v>100</v>
      </c>
      <c r="F1032" s="1" t="s">
        <v>101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9"/>
      <c r="BD1032" s="10">
        <f t="shared" si="16"/>
        <v>0</v>
      </c>
    </row>
    <row r="1033" spans="1:56">
      <c r="A1033" s="1" t="s">
        <v>816</v>
      </c>
      <c r="B1033" s="1" t="s">
        <v>817</v>
      </c>
      <c r="C1033" s="43" t="s">
        <v>71</v>
      </c>
      <c r="D1033" s="1" t="s">
        <v>104</v>
      </c>
      <c r="E1033" s="1" t="s">
        <v>100</v>
      </c>
      <c r="F1033" s="1" t="s">
        <v>101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9"/>
      <c r="BD1033" s="10">
        <f t="shared" si="16"/>
        <v>0</v>
      </c>
    </row>
    <row r="1034" spans="1:56">
      <c r="A1034" s="1" t="s">
        <v>816</v>
      </c>
      <c r="B1034" s="1" t="s">
        <v>817</v>
      </c>
      <c r="C1034" s="43" t="s">
        <v>73</v>
      </c>
      <c r="D1034" s="1" t="s">
        <v>105</v>
      </c>
      <c r="E1034" s="1" t="s">
        <v>100</v>
      </c>
      <c r="F1034" s="1" t="s">
        <v>101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9"/>
      <c r="BD1034" s="10">
        <f t="shared" si="16"/>
        <v>0</v>
      </c>
    </row>
    <row r="1035" spans="1:56">
      <c r="A1035" s="1" t="s">
        <v>818</v>
      </c>
      <c r="B1035" s="1" t="s">
        <v>819</v>
      </c>
      <c r="C1035" s="43" t="s">
        <v>71</v>
      </c>
      <c r="D1035" s="1" t="s">
        <v>104</v>
      </c>
      <c r="E1035" s="1" t="s">
        <v>100</v>
      </c>
      <c r="F1035" s="1" t="s">
        <v>101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9"/>
      <c r="BD1035" s="10">
        <f t="shared" si="16"/>
        <v>0</v>
      </c>
    </row>
    <row r="1036" spans="1:56">
      <c r="A1036" s="1" t="s">
        <v>818</v>
      </c>
      <c r="B1036" s="1" t="s">
        <v>819</v>
      </c>
      <c r="C1036" s="43" t="s">
        <v>73</v>
      </c>
      <c r="D1036" s="1" t="s">
        <v>105</v>
      </c>
      <c r="E1036" s="1" t="s">
        <v>100</v>
      </c>
      <c r="F1036" s="1" t="s">
        <v>101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9"/>
      <c r="BD1036" s="10">
        <f t="shared" si="16"/>
        <v>0</v>
      </c>
    </row>
    <row r="1037" spans="1:56">
      <c r="A1037" s="1" t="s">
        <v>818</v>
      </c>
      <c r="B1037" s="1" t="s">
        <v>819</v>
      </c>
      <c r="C1037" s="43" t="s">
        <v>72</v>
      </c>
      <c r="D1037" s="1" t="s">
        <v>107</v>
      </c>
      <c r="E1037" s="1" t="s">
        <v>100</v>
      </c>
      <c r="F1037" s="1" t="s">
        <v>101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9"/>
      <c r="BD1037" s="10">
        <f t="shared" si="16"/>
        <v>0</v>
      </c>
    </row>
    <row r="1038" spans="1:56">
      <c r="A1038" s="1" t="s">
        <v>820</v>
      </c>
      <c r="B1038" s="1" t="s">
        <v>821</v>
      </c>
      <c r="C1038" s="43" t="s">
        <v>71</v>
      </c>
      <c r="D1038" s="1" t="s">
        <v>104</v>
      </c>
      <c r="E1038" s="1" t="s">
        <v>100</v>
      </c>
      <c r="F1038" s="1" t="s">
        <v>101</v>
      </c>
      <c r="G1038" s="8">
        <v>0</v>
      </c>
      <c r="H1038" s="8">
        <v>0</v>
      </c>
      <c r="I1038" s="8">
        <v>0</v>
      </c>
      <c r="J1038" s="7">
        <v>584.76</v>
      </c>
      <c r="K1038" s="7">
        <v>8186.61</v>
      </c>
      <c r="L1038" s="7">
        <v>8186.61</v>
      </c>
      <c r="M1038" s="7">
        <v>8186.61</v>
      </c>
      <c r="N1038" s="7">
        <v>3508.55</v>
      </c>
      <c r="O1038" s="7">
        <v>-9629.11</v>
      </c>
      <c r="P1038" s="7">
        <v>4920.92</v>
      </c>
      <c r="Q1038" s="7">
        <v>5098.78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9"/>
      <c r="BD1038" s="10">
        <f t="shared" si="16"/>
        <v>29043.729999999996</v>
      </c>
    </row>
    <row r="1039" spans="1:56">
      <c r="A1039" s="1" t="s">
        <v>820</v>
      </c>
      <c r="B1039" s="1" t="s">
        <v>821</v>
      </c>
      <c r="C1039" s="43" t="s">
        <v>73</v>
      </c>
      <c r="D1039" s="1" t="s">
        <v>105</v>
      </c>
      <c r="E1039" s="1" t="s">
        <v>100</v>
      </c>
      <c r="F1039" s="1" t="s">
        <v>101</v>
      </c>
      <c r="G1039" s="8">
        <v>0</v>
      </c>
      <c r="H1039" s="8">
        <v>0</v>
      </c>
      <c r="I1039" s="8">
        <v>0</v>
      </c>
      <c r="J1039" s="7">
        <v>593.62</v>
      </c>
      <c r="K1039" s="7">
        <v>8310.66</v>
      </c>
      <c r="L1039" s="7">
        <v>8310.66</v>
      </c>
      <c r="M1039" s="7">
        <v>8310.66</v>
      </c>
      <c r="N1039" s="7">
        <v>3561.71</v>
      </c>
      <c r="O1039" s="7">
        <v>-6635.5</v>
      </c>
      <c r="P1039" s="7">
        <v>5807.58</v>
      </c>
      <c r="Q1039" s="7">
        <v>6017.48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9"/>
      <c r="BD1039" s="10">
        <f t="shared" si="16"/>
        <v>34276.869999999995</v>
      </c>
    </row>
    <row r="1040" spans="1:56">
      <c r="A1040" s="1" t="s">
        <v>820</v>
      </c>
      <c r="B1040" s="1" t="s">
        <v>821</v>
      </c>
      <c r="C1040" s="43" t="s">
        <v>75</v>
      </c>
      <c r="D1040" s="1" t="s">
        <v>106</v>
      </c>
      <c r="E1040" s="1" t="s">
        <v>100</v>
      </c>
      <c r="F1040" s="1" t="s">
        <v>101</v>
      </c>
      <c r="G1040" s="8">
        <v>0</v>
      </c>
      <c r="H1040" s="8">
        <v>0</v>
      </c>
      <c r="I1040" s="8">
        <v>0</v>
      </c>
      <c r="J1040" s="7">
        <v>506.97</v>
      </c>
      <c r="K1040" s="7">
        <v>7097.58</v>
      </c>
      <c r="L1040" s="7">
        <v>7097.58</v>
      </c>
      <c r="M1040" s="7">
        <v>7097.58</v>
      </c>
      <c r="N1040" s="7">
        <v>3041.82</v>
      </c>
      <c r="O1040" s="7">
        <v>-24841.53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9"/>
      <c r="BD1040" s="10">
        <f t="shared" si="16"/>
        <v>0</v>
      </c>
    </row>
    <row r="1041" spans="1:56">
      <c r="A1041" s="1" t="s">
        <v>820</v>
      </c>
      <c r="B1041" s="1" t="s">
        <v>821</v>
      </c>
      <c r="C1041" s="43" t="s">
        <v>72</v>
      </c>
      <c r="D1041" s="1" t="s">
        <v>107</v>
      </c>
      <c r="E1041" s="1" t="s">
        <v>100</v>
      </c>
      <c r="F1041" s="1" t="s">
        <v>101</v>
      </c>
      <c r="G1041" s="8">
        <v>0</v>
      </c>
      <c r="H1041" s="8">
        <v>0</v>
      </c>
      <c r="I1041" s="8">
        <v>0</v>
      </c>
      <c r="J1041" s="7">
        <v>235.97</v>
      </c>
      <c r="K1041" s="7">
        <v>3303.64</v>
      </c>
      <c r="L1041" s="7">
        <v>3303.64</v>
      </c>
      <c r="M1041" s="7">
        <v>3303.64</v>
      </c>
      <c r="N1041" s="7">
        <v>1415.85</v>
      </c>
      <c r="O1041" s="7">
        <v>-7770.59</v>
      </c>
      <c r="P1041" s="7">
        <v>980.91</v>
      </c>
      <c r="Q1041" s="7">
        <v>1016.36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9"/>
      <c r="BD1041" s="10">
        <f t="shared" si="16"/>
        <v>5789.4199999999992</v>
      </c>
    </row>
    <row r="1042" spans="1:56">
      <c r="A1042" s="1" t="s">
        <v>820</v>
      </c>
      <c r="B1042" s="1" t="s">
        <v>821</v>
      </c>
      <c r="C1042" s="43" t="s">
        <v>74</v>
      </c>
      <c r="D1042" s="1" t="s">
        <v>109</v>
      </c>
      <c r="E1042" s="1" t="s">
        <v>100</v>
      </c>
      <c r="F1042" s="1" t="s">
        <v>101</v>
      </c>
      <c r="G1042" s="8">
        <v>0</v>
      </c>
      <c r="H1042" s="8">
        <v>0</v>
      </c>
      <c r="I1042" s="8">
        <v>0</v>
      </c>
      <c r="J1042" s="7">
        <v>510.2</v>
      </c>
      <c r="K1042" s="7">
        <v>7142.86</v>
      </c>
      <c r="L1042" s="7">
        <v>7142.86</v>
      </c>
      <c r="M1042" s="7">
        <v>7142.86</v>
      </c>
      <c r="N1042" s="7">
        <v>3061.22</v>
      </c>
      <c r="O1042" s="7">
        <v>-25000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9"/>
      <c r="BD1042" s="10">
        <f t="shared" si="16"/>
        <v>0</v>
      </c>
    </row>
    <row r="1043" spans="1:56">
      <c r="A1043" s="1" t="s">
        <v>822</v>
      </c>
      <c r="B1043" s="1" t="s">
        <v>799</v>
      </c>
      <c r="C1043" s="43" t="s">
        <v>71</v>
      </c>
      <c r="D1043" s="1" t="s">
        <v>104</v>
      </c>
      <c r="E1043" s="1" t="s">
        <v>100</v>
      </c>
      <c r="F1043" s="1" t="s">
        <v>101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9"/>
      <c r="BD1043" s="10">
        <f t="shared" si="16"/>
        <v>0</v>
      </c>
    </row>
    <row r="1044" spans="1:56">
      <c r="A1044" s="1" t="s">
        <v>822</v>
      </c>
      <c r="B1044" s="1" t="s">
        <v>799</v>
      </c>
      <c r="C1044" s="43" t="s">
        <v>73</v>
      </c>
      <c r="D1044" s="1" t="s">
        <v>105</v>
      </c>
      <c r="E1044" s="1" t="s">
        <v>100</v>
      </c>
      <c r="F1044" s="1" t="s">
        <v>101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9"/>
      <c r="BD1044" s="10">
        <f t="shared" si="16"/>
        <v>0</v>
      </c>
    </row>
    <row r="1045" spans="1:56">
      <c r="A1045" s="1" t="s">
        <v>822</v>
      </c>
      <c r="B1045" s="1" t="s">
        <v>799</v>
      </c>
      <c r="C1045" s="43" t="s">
        <v>72</v>
      </c>
      <c r="D1045" s="1" t="s">
        <v>107</v>
      </c>
      <c r="E1045" s="1" t="s">
        <v>100</v>
      </c>
      <c r="F1045" s="1" t="s">
        <v>101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9"/>
      <c r="BD1045" s="10">
        <f t="shared" si="16"/>
        <v>0</v>
      </c>
    </row>
    <row r="1046" spans="1:56">
      <c r="A1046" s="1" t="s">
        <v>823</v>
      </c>
      <c r="B1046" s="1" t="s">
        <v>801</v>
      </c>
      <c r="C1046" s="43" t="s">
        <v>71</v>
      </c>
      <c r="D1046" s="1" t="s">
        <v>104</v>
      </c>
      <c r="E1046" s="1" t="s">
        <v>100</v>
      </c>
      <c r="F1046" s="1" t="s">
        <v>101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9"/>
      <c r="BD1046" s="10">
        <f t="shared" si="16"/>
        <v>0</v>
      </c>
    </row>
    <row r="1047" spans="1:56">
      <c r="A1047" s="1" t="s">
        <v>823</v>
      </c>
      <c r="B1047" s="1" t="s">
        <v>801</v>
      </c>
      <c r="C1047" s="43" t="s">
        <v>73</v>
      </c>
      <c r="D1047" s="1" t="s">
        <v>105</v>
      </c>
      <c r="E1047" s="1" t="s">
        <v>100</v>
      </c>
      <c r="F1047" s="1" t="s">
        <v>101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9"/>
      <c r="BD1047" s="10">
        <f t="shared" si="16"/>
        <v>0</v>
      </c>
    </row>
    <row r="1048" spans="1:56">
      <c r="A1048" s="1" t="s">
        <v>824</v>
      </c>
      <c r="B1048" s="1" t="s">
        <v>803</v>
      </c>
      <c r="C1048" s="43" t="s">
        <v>71</v>
      </c>
      <c r="D1048" s="1" t="s">
        <v>104</v>
      </c>
      <c r="E1048" s="1" t="s">
        <v>100</v>
      </c>
      <c r="F1048" s="1" t="s">
        <v>101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9"/>
      <c r="BD1048" s="10">
        <f t="shared" si="16"/>
        <v>0</v>
      </c>
    </row>
    <row r="1049" spans="1:56">
      <c r="A1049" s="1" t="s">
        <v>824</v>
      </c>
      <c r="B1049" s="1" t="s">
        <v>803</v>
      </c>
      <c r="C1049" s="43" t="s">
        <v>73</v>
      </c>
      <c r="D1049" s="1" t="s">
        <v>105</v>
      </c>
      <c r="E1049" s="1" t="s">
        <v>100</v>
      </c>
      <c r="F1049" s="1" t="s">
        <v>101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9"/>
      <c r="BD1049" s="10">
        <f t="shared" si="16"/>
        <v>0</v>
      </c>
    </row>
    <row r="1050" spans="1:56">
      <c r="A1050" s="1" t="s">
        <v>824</v>
      </c>
      <c r="B1050" s="1" t="s">
        <v>803</v>
      </c>
      <c r="C1050" s="43" t="s">
        <v>72</v>
      </c>
      <c r="D1050" s="1" t="s">
        <v>107</v>
      </c>
      <c r="E1050" s="1" t="s">
        <v>100</v>
      </c>
      <c r="F1050" s="1" t="s">
        <v>101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9"/>
      <c r="BD1050" s="10">
        <f t="shared" si="16"/>
        <v>0</v>
      </c>
    </row>
    <row r="1051" spans="1:56">
      <c r="A1051" s="1" t="s">
        <v>825</v>
      </c>
      <c r="B1051" s="1" t="s">
        <v>826</v>
      </c>
      <c r="C1051" s="43" t="s">
        <v>71</v>
      </c>
      <c r="D1051" s="1" t="s">
        <v>104</v>
      </c>
      <c r="E1051" s="1" t="s">
        <v>100</v>
      </c>
      <c r="F1051" s="1" t="s">
        <v>101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9"/>
      <c r="BD1051" s="10">
        <f t="shared" si="16"/>
        <v>0</v>
      </c>
    </row>
    <row r="1052" spans="1:56">
      <c r="A1052" s="1" t="s">
        <v>825</v>
      </c>
      <c r="B1052" s="1" t="s">
        <v>826</v>
      </c>
      <c r="C1052" s="43" t="s">
        <v>73</v>
      </c>
      <c r="D1052" s="1" t="s">
        <v>105</v>
      </c>
      <c r="E1052" s="1" t="s">
        <v>100</v>
      </c>
      <c r="F1052" s="1" t="s">
        <v>101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7">
        <v>729.98</v>
      </c>
      <c r="P1052" s="7">
        <v>188.82</v>
      </c>
      <c r="Q1052" s="7">
        <v>195.65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9"/>
      <c r="BD1052" s="10">
        <f t="shared" si="16"/>
        <v>1114.45</v>
      </c>
    </row>
    <row r="1053" spans="1:56">
      <c r="A1053" s="1" t="s">
        <v>825</v>
      </c>
      <c r="B1053" s="1" t="s">
        <v>826</v>
      </c>
      <c r="C1053" s="43" t="s">
        <v>75</v>
      </c>
      <c r="D1053" s="1" t="s">
        <v>106</v>
      </c>
      <c r="E1053" s="1" t="s">
        <v>100</v>
      </c>
      <c r="F1053" s="1" t="s">
        <v>101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9"/>
      <c r="BD1053" s="10">
        <f t="shared" si="16"/>
        <v>0</v>
      </c>
    </row>
    <row r="1054" spans="1:56">
      <c r="A1054" s="1" t="s">
        <v>825</v>
      </c>
      <c r="B1054" s="1" t="s">
        <v>826</v>
      </c>
      <c r="C1054" s="43" t="s">
        <v>72</v>
      </c>
      <c r="D1054" s="1" t="s">
        <v>107</v>
      </c>
      <c r="E1054" s="1" t="s">
        <v>100</v>
      </c>
      <c r="F1054" s="1" t="s">
        <v>101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9"/>
      <c r="BD1054" s="10">
        <f t="shared" si="16"/>
        <v>0</v>
      </c>
    </row>
    <row r="1055" spans="1:56">
      <c r="A1055" s="1" t="s">
        <v>827</v>
      </c>
      <c r="B1055" s="1" t="s">
        <v>803</v>
      </c>
      <c r="C1055" s="43" t="s">
        <v>73</v>
      </c>
      <c r="D1055" s="1" t="s">
        <v>105</v>
      </c>
      <c r="E1055" s="1" t="s">
        <v>100</v>
      </c>
      <c r="F1055" s="1" t="s">
        <v>101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9"/>
      <c r="BD1055" s="10">
        <f t="shared" si="16"/>
        <v>0</v>
      </c>
    </row>
    <row r="1056" spans="1:56">
      <c r="A1056" s="1" t="s">
        <v>828</v>
      </c>
      <c r="B1056" s="1" t="s">
        <v>829</v>
      </c>
      <c r="C1056" s="43" t="s">
        <v>71</v>
      </c>
      <c r="D1056" s="1" t="s">
        <v>104</v>
      </c>
      <c r="E1056" s="1" t="s">
        <v>100</v>
      </c>
      <c r="F1056" s="1" t="s">
        <v>101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9"/>
      <c r="BD1056" s="10">
        <f t="shared" si="16"/>
        <v>0</v>
      </c>
    </row>
    <row r="1057" spans="1:56">
      <c r="A1057" s="1" t="s">
        <v>828</v>
      </c>
      <c r="B1057" s="1" t="s">
        <v>829</v>
      </c>
      <c r="C1057" s="43" t="s">
        <v>73</v>
      </c>
      <c r="D1057" s="1" t="s">
        <v>105</v>
      </c>
      <c r="E1057" s="1" t="s">
        <v>100</v>
      </c>
      <c r="F1057" s="1" t="s">
        <v>101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9"/>
      <c r="BD1057" s="10">
        <f t="shared" si="16"/>
        <v>0</v>
      </c>
    </row>
    <row r="1058" spans="1:56">
      <c r="A1058" s="1" t="s">
        <v>828</v>
      </c>
      <c r="B1058" s="1" t="s">
        <v>829</v>
      </c>
      <c r="C1058" s="43" t="s">
        <v>75</v>
      </c>
      <c r="D1058" s="1" t="s">
        <v>106</v>
      </c>
      <c r="E1058" s="1" t="s">
        <v>100</v>
      </c>
      <c r="F1058" s="1" t="s">
        <v>101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9"/>
      <c r="BD1058" s="10">
        <f t="shared" si="16"/>
        <v>0</v>
      </c>
    </row>
    <row r="1059" spans="1:56">
      <c r="A1059" s="1" t="s">
        <v>828</v>
      </c>
      <c r="B1059" s="1" t="s">
        <v>829</v>
      </c>
      <c r="C1059" s="43" t="s">
        <v>72</v>
      </c>
      <c r="D1059" s="1" t="s">
        <v>107</v>
      </c>
      <c r="E1059" s="1" t="s">
        <v>100</v>
      </c>
      <c r="F1059" s="1" t="s">
        <v>101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9"/>
      <c r="BD1059" s="10">
        <f t="shared" si="16"/>
        <v>0</v>
      </c>
    </row>
    <row r="1060" spans="1:56">
      <c r="A1060" s="1" t="s">
        <v>828</v>
      </c>
      <c r="B1060" s="1" t="s">
        <v>829</v>
      </c>
      <c r="C1060" s="43" t="s">
        <v>74</v>
      </c>
      <c r="D1060" s="1" t="s">
        <v>109</v>
      </c>
      <c r="E1060" s="1" t="s">
        <v>100</v>
      </c>
      <c r="F1060" s="1" t="s">
        <v>101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9"/>
      <c r="BD1060" s="10">
        <f t="shared" si="16"/>
        <v>0</v>
      </c>
    </row>
    <row r="1061" spans="1:56">
      <c r="A1061" s="1" t="s">
        <v>830</v>
      </c>
      <c r="B1061" s="1" t="s">
        <v>831</v>
      </c>
      <c r="C1061" s="43" t="s">
        <v>71</v>
      </c>
      <c r="D1061" s="1" t="s">
        <v>104</v>
      </c>
      <c r="E1061" s="1" t="s">
        <v>100</v>
      </c>
      <c r="F1061" s="1" t="s">
        <v>101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7">
        <v>578.28</v>
      </c>
      <c r="O1061" s="7">
        <v>3878.9</v>
      </c>
      <c r="P1061" s="7">
        <v>1152.93</v>
      </c>
      <c r="Q1061" s="7">
        <v>1194.5999999999999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9"/>
      <c r="BD1061" s="10">
        <f t="shared" si="16"/>
        <v>6804.7100000000009</v>
      </c>
    </row>
    <row r="1062" spans="1:56">
      <c r="A1062" s="1" t="s">
        <v>830</v>
      </c>
      <c r="B1062" s="1" t="s">
        <v>831</v>
      </c>
      <c r="C1062" s="43" t="s">
        <v>73</v>
      </c>
      <c r="D1062" s="1" t="s">
        <v>105</v>
      </c>
      <c r="E1062" s="1" t="s">
        <v>100</v>
      </c>
      <c r="F1062" s="1" t="s">
        <v>101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7">
        <v>6307.89</v>
      </c>
      <c r="O1062" s="7">
        <v>26303.73</v>
      </c>
      <c r="P1062" s="7">
        <v>8435.61</v>
      </c>
      <c r="Q1062" s="7">
        <v>8740.49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9"/>
      <c r="BD1062" s="10">
        <f t="shared" si="16"/>
        <v>49787.719999999994</v>
      </c>
    </row>
    <row r="1063" spans="1:56">
      <c r="A1063" s="1" t="s">
        <v>830</v>
      </c>
      <c r="B1063" s="1" t="s">
        <v>831</v>
      </c>
      <c r="C1063" s="43" t="s">
        <v>75</v>
      </c>
      <c r="D1063" s="1" t="s">
        <v>106</v>
      </c>
      <c r="E1063" s="1" t="s">
        <v>100</v>
      </c>
      <c r="F1063" s="1" t="s">
        <v>101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7">
        <v>501.35</v>
      </c>
      <c r="O1063" s="7">
        <v>-501.35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9"/>
      <c r="BD1063" s="10">
        <f t="shared" si="16"/>
        <v>0</v>
      </c>
    </row>
    <row r="1064" spans="1:56">
      <c r="A1064" s="1" t="s">
        <v>830</v>
      </c>
      <c r="B1064" s="1" t="s">
        <v>831</v>
      </c>
      <c r="C1064" s="43" t="s">
        <v>72</v>
      </c>
      <c r="D1064" s="1" t="s">
        <v>107</v>
      </c>
      <c r="E1064" s="1" t="s">
        <v>100</v>
      </c>
      <c r="F1064" s="1" t="s">
        <v>101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7">
        <v>107.66</v>
      </c>
      <c r="P1064" s="7">
        <v>27.85</v>
      </c>
      <c r="Q1064" s="7">
        <v>28.86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9"/>
      <c r="BD1064" s="10">
        <f t="shared" si="16"/>
        <v>164.37</v>
      </c>
    </row>
    <row r="1065" spans="1:56">
      <c r="A1065" s="1" t="s">
        <v>832</v>
      </c>
      <c r="B1065" s="1" t="s">
        <v>833</v>
      </c>
      <c r="C1065" s="43" t="s">
        <v>71</v>
      </c>
      <c r="D1065" s="1" t="s">
        <v>104</v>
      </c>
      <c r="E1065" s="1" t="s">
        <v>100</v>
      </c>
      <c r="F1065" s="1" t="s">
        <v>101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9"/>
      <c r="BD1065" s="10">
        <f t="shared" si="16"/>
        <v>0</v>
      </c>
    </row>
    <row r="1066" spans="1:56">
      <c r="A1066" s="1" t="s">
        <v>832</v>
      </c>
      <c r="B1066" s="1" t="s">
        <v>833</v>
      </c>
      <c r="C1066" s="43" t="s">
        <v>73</v>
      </c>
      <c r="D1066" s="1" t="s">
        <v>105</v>
      </c>
      <c r="E1066" s="1" t="s">
        <v>100</v>
      </c>
      <c r="F1066" s="1" t="s">
        <v>101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9"/>
      <c r="BD1066" s="10">
        <f t="shared" si="16"/>
        <v>0</v>
      </c>
    </row>
    <row r="1067" spans="1:56">
      <c r="A1067" s="1" t="s">
        <v>832</v>
      </c>
      <c r="B1067" s="1" t="s">
        <v>833</v>
      </c>
      <c r="C1067" s="43" t="s">
        <v>74</v>
      </c>
      <c r="D1067" s="1" t="s">
        <v>109</v>
      </c>
      <c r="E1067" s="1" t="s">
        <v>100</v>
      </c>
      <c r="F1067" s="1" t="s">
        <v>101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9"/>
      <c r="BD1067" s="10">
        <f t="shared" si="16"/>
        <v>0</v>
      </c>
    </row>
    <row r="1068" spans="1:56">
      <c r="A1068" s="1" t="s">
        <v>834</v>
      </c>
      <c r="B1068" s="1" t="s">
        <v>835</v>
      </c>
      <c r="C1068" s="43" t="s">
        <v>71</v>
      </c>
      <c r="D1068" s="1" t="s">
        <v>104</v>
      </c>
      <c r="E1068" s="1" t="s">
        <v>100</v>
      </c>
      <c r="F1068" s="1" t="s">
        <v>101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9"/>
      <c r="BD1068" s="10">
        <f t="shared" si="16"/>
        <v>0</v>
      </c>
    </row>
    <row r="1069" spans="1:56">
      <c r="A1069" s="1" t="s">
        <v>834</v>
      </c>
      <c r="B1069" s="1" t="s">
        <v>835</v>
      </c>
      <c r="C1069" s="43" t="s">
        <v>73</v>
      </c>
      <c r="D1069" s="1" t="s">
        <v>105</v>
      </c>
      <c r="E1069" s="1" t="s">
        <v>100</v>
      </c>
      <c r="F1069" s="1" t="s">
        <v>101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9"/>
      <c r="BD1069" s="10">
        <f t="shared" si="16"/>
        <v>0</v>
      </c>
    </row>
    <row r="1070" spans="1:56">
      <c r="A1070" s="1" t="s">
        <v>834</v>
      </c>
      <c r="B1070" s="1" t="s">
        <v>835</v>
      </c>
      <c r="C1070" s="43" t="s">
        <v>72</v>
      </c>
      <c r="D1070" s="1" t="s">
        <v>107</v>
      </c>
      <c r="E1070" s="1" t="s">
        <v>100</v>
      </c>
      <c r="F1070" s="1" t="s">
        <v>101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9"/>
      <c r="BD1070" s="10">
        <f t="shared" si="16"/>
        <v>0</v>
      </c>
    </row>
    <row r="1071" spans="1:56">
      <c r="A1071" s="1" t="s">
        <v>836</v>
      </c>
      <c r="B1071" s="1" t="s">
        <v>837</v>
      </c>
      <c r="C1071" s="43" t="s">
        <v>74</v>
      </c>
      <c r="D1071" s="1" t="s">
        <v>109</v>
      </c>
      <c r="E1071" s="1" t="s">
        <v>100</v>
      </c>
      <c r="F1071" s="1" t="s">
        <v>101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9"/>
      <c r="BD1071" s="10">
        <f t="shared" si="16"/>
        <v>0</v>
      </c>
    </row>
    <row r="1072" spans="1:56">
      <c r="A1072" s="1" t="s">
        <v>838</v>
      </c>
      <c r="B1072" s="1" t="s">
        <v>839</v>
      </c>
      <c r="C1072" s="43" t="s">
        <v>71</v>
      </c>
      <c r="D1072" s="1" t="s">
        <v>104</v>
      </c>
      <c r="E1072" s="1" t="s">
        <v>100</v>
      </c>
      <c r="F1072" s="1" t="s">
        <v>101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9"/>
      <c r="BD1072" s="10">
        <f t="shared" si="16"/>
        <v>0</v>
      </c>
    </row>
    <row r="1073" spans="1:56">
      <c r="A1073" s="1" t="s">
        <v>838</v>
      </c>
      <c r="B1073" s="1" t="s">
        <v>839</v>
      </c>
      <c r="C1073" s="43" t="s">
        <v>73</v>
      </c>
      <c r="D1073" s="1" t="s">
        <v>105</v>
      </c>
      <c r="E1073" s="1" t="s">
        <v>100</v>
      </c>
      <c r="F1073" s="1" t="s">
        <v>101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9"/>
      <c r="BD1073" s="10">
        <f t="shared" si="16"/>
        <v>0</v>
      </c>
    </row>
    <row r="1074" spans="1:56">
      <c r="A1074" s="1" t="s">
        <v>838</v>
      </c>
      <c r="B1074" s="1" t="s">
        <v>839</v>
      </c>
      <c r="C1074" s="43" t="s">
        <v>72</v>
      </c>
      <c r="D1074" s="1" t="s">
        <v>107</v>
      </c>
      <c r="E1074" s="1" t="s">
        <v>100</v>
      </c>
      <c r="F1074" s="1" t="s">
        <v>101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9"/>
      <c r="BD1074" s="10">
        <f t="shared" si="16"/>
        <v>0</v>
      </c>
    </row>
    <row r="1075" spans="1:56">
      <c r="A1075" s="1" t="s">
        <v>840</v>
      </c>
      <c r="B1075" s="1" t="s">
        <v>841</v>
      </c>
      <c r="C1075" s="43" t="s">
        <v>71</v>
      </c>
      <c r="D1075" s="1" t="s">
        <v>104</v>
      </c>
      <c r="E1075" s="1" t="s">
        <v>100</v>
      </c>
      <c r="F1075" s="1" t="s">
        <v>101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9"/>
      <c r="BD1075" s="10">
        <f t="shared" si="16"/>
        <v>0</v>
      </c>
    </row>
    <row r="1076" spans="1:56">
      <c r="A1076" s="1" t="s">
        <v>840</v>
      </c>
      <c r="B1076" s="1" t="s">
        <v>841</v>
      </c>
      <c r="C1076" s="43" t="s">
        <v>73</v>
      </c>
      <c r="D1076" s="1" t="s">
        <v>105</v>
      </c>
      <c r="E1076" s="1" t="s">
        <v>100</v>
      </c>
      <c r="F1076" s="1" t="s">
        <v>101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9"/>
      <c r="BD1076" s="10">
        <f t="shared" si="16"/>
        <v>0</v>
      </c>
    </row>
    <row r="1077" spans="1:56">
      <c r="A1077" s="1" t="s">
        <v>840</v>
      </c>
      <c r="B1077" s="1" t="s">
        <v>841</v>
      </c>
      <c r="C1077" s="43" t="s">
        <v>75</v>
      </c>
      <c r="D1077" s="1" t="s">
        <v>106</v>
      </c>
      <c r="E1077" s="1" t="s">
        <v>100</v>
      </c>
      <c r="F1077" s="1" t="s">
        <v>101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9"/>
      <c r="BD1077" s="10">
        <f t="shared" si="16"/>
        <v>0</v>
      </c>
    </row>
    <row r="1078" spans="1:56">
      <c r="A1078" s="1" t="s">
        <v>840</v>
      </c>
      <c r="B1078" s="1" t="s">
        <v>841</v>
      </c>
      <c r="C1078" s="43" t="s">
        <v>72</v>
      </c>
      <c r="D1078" s="1" t="s">
        <v>107</v>
      </c>
      <c r="E1078" s="1" t="s">
        <v>100</v>
      </c>
      <c r="F1078" s="1" t="s">
        <v>101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9"/>
      <c r="BD1078" s="10">
        <f t="shared" si="16"/>
        <v>0</v>
      </c>
    </row>
    <row r="1079" spans="1:56">
      <c r="A1079" s="1" t="s">
        <v>842</v>
      </c>
      <c r="B1079" s="1" t="s">
        <v>843</v>
      </c>
      <c r="C1079" s="43" t="s">
        <v>71</v>
      </c>
      <c r="D1079" s="1" t="s">
        <v>104</v>
      </c>
      <c r="E1079" s="1" t="s">
        <v>100</v>
      </c>
      <c r="F1079" s="1" t="s">
        <v>101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9"/>
      <c r="BD1079" s="10">
        <f t="shared" si="16"/>
        <v>0</v>
      </c>
    </row>
    <row r="1080" spans="1:56">
      <c r="A1080" s="1" t="s">
        <v>842</v>
      </c>
      <c r="B1080" s="1" t="s">
        <v>843</v>
      </c>
      <c r="C1080" s="43" t="s">
        <v>73</v>
      </c>
      <c r="D1080" s="1" t="s">
        <v>105</v>
      </c>
      <c r="E1080" s="1" t="s">
        <v>100</v>
      </c>
      <c r="F1080" s="1" t="s">
        <v>101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7">
        <v>3832.73</v>
      </c>
      <c r="P1080" s="7">
        <v>991.41</v>
      </c>
      <c r="Q1080" s="7">
        <v>1027.24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9"/>
      <c r="BD1080" s="10">
        <f t="shared" si="16"/>
        <v>5851.38</v>
      </c>
    </row>
    <row r="1081" spans="1:56">
      <c r="A1081" s="1" t="s">
        <v>842</v>
      </c>
      <c r="B1081" s="1" t="s">
        <v>843</v>
      </c>
      <c r="C1081" s="43" t="s">
        <v>75</v>
      </c>
      <c r="D1081" s="1" t="s">
        <v>106</v>
      </c>
      <c r="E1081" s="1" t="s">
        <v>100</v>
      </c>
      <c r="F1081" s="1" t="s">
        <v>101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9"/>
      <c r="BD1081" s="10">
        <f t="shared" si="16"/>
        <v>0</v>
      </c>
    </row>
    <row r="1082" spans="1:56">
      <c r="A1082" s="1" t="s">
        <v>842</v>
      </c>
      <c r="B1082" s="1" t="s">
        <v>843</v>
      </c>
      <c r="C1082" s="43" t="s">
        <v>74</v>
      </c>
      <c r="D1082" s="1" t="s">
        <v>109</v>
      </c>
      <c r="E1082" s="1" t="s">
        <v>100</v>
      </c>
      <c r="F1082" s="1" t="s">
        <v>101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9"/>
      <c r="BD1082" s="10">
        <f t="shared" si="16"/>
        <v>0</v>
      </c>
    </row>
    <row r="1083" spans="1:56">
      <c r="A1083" s="1" t="s">
        <v>844</v>
      </c>
      <c r="B1083" s="1" t="s">
        <v>845</v>
      </c>
      <c r="C1083" s="43" t="s">
        <v>73</v>
      </c>
      <c r="D1083" s="1" t="s">
        <v>105</v>
      </c>
      <c r="E1083" s="1" t="s">
        <v>100</v>
      </c>
      <c r="F1083" s="1" t="s">
        <v>101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9"/>
      <c r="BD1083" s="10">
        <f t="shared" si="16"/>
        <v>0</v>
      </c>
    </row>
    <row r="1084" spans="1:56">
      <c r="A1084" s="1" t="s">
        <v>846</v>
      </c>
      <c r="B1084" s="1" t="s">
        <v>847</v>
      </c>
      <c r="C1084" s="43" t="s">
        <v>71</v>
      </c>
      <c r="D1084" s="1" t="s">
        <v>104</v>
      </c>
      <c r="E1084" s="1" t="s">
        <v>100</v>
      </c>
      <c r="F1084" s="1" t="s">
        <v>101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9"/>
      <c r="BD1084" s="10">
        <f t="shared" si="16"/>
        <v>0</v>
      </c>
    </row>
    <row r="1085" spans="1:56">
      <c r="A1085" s="1" t="s">
        <v>846</v>
      </c>
      <c r="B1085" s="1" t="s">
        <v>847</v>
      </c>
      <c r="C1085" s="43" t="s">
        <v>73</v>
      </c>
      <c r="D1085" s="1" t="s">
        <v>105</v>
      </c>
      <c r="E1085" s="1" t="s">
        <v>100</v>
      </c>
      <c r="F1085" s="1" t="s">
        <v>101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9"/>
      <c r="BD1085" s="10">
        <f t="shared" si="16"/>
        <v>0</v>
      </c>
    </row>
    <row r="1086" spans="1:56">
      <c r="A1086" s="1" t="s">
        <v>848</v>
      </c>
      <c r="B1086" s="1" t="s">
        <v>849</v>
      </c>
      <c r="C1086" s="43" t="s">
        <v>74</v>
      </c>
      <c r="D1086" s="1" t="s">
        <v>109</v>
      </c>
      <c r="E1086" s="1" t="s">
        <v>100</v>
      </c>
      <c r="F1086" s="1" t="s">
        <v>101</v>
      </c>
      <c r="G1086" s="7">
        <v>143288.26</v>
      </c>
      <c r="H1086" s="7">
        <v>88951.9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7">
        <v>211559.34</v>
      </c>
      <c r="P1086" s="8">
        <v>0</v>
      </c>
      <c r="Q1086" s="8">
        <v>0</v>
      </c>
      <c r="R1086" s="8">
        <v>0</v>
      </c>
      <c r="S1086" s="7">
        <v>153156.32999999999</v>
      </c>
      <c r="T1086" s="7">
        <v>18207.400000000001</v>
      </c>
      <c r="U1086" s="7">
        <v>117812.56</v>
      </c>
      <c r="V1086" s="7">
        <v>214204.66</v>
      </c>
      <c r="W1086" s="7">
        <v>519446.3</v>
      </c>
      <c r="X1086" s="7">
        <v>240596.76</v>
      </c>
      <c r="Y1086" s="7">
        <v>160653.49</v>
      </c>
      <c r="Z1086" s="7">
        <v>48196.05</v>
      </c>
      <c r="AA1086" s="7">
        <v>14000</v>
      </c>
      <c r="AB1086" s="7">
        <v>14000</v>
      </c>
      <c r="AC1086" s="7">
        <v>14000</v>
      </c>
      <c r="AD1086" s="7">
        <v>14000</v>
      </c>
      <c r="AE1086" s="7">
        <v>14000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9"/>
      <c r="BD1086" s="10">
        <f t="shared" si="16"/>
        <v>1986073.05</v>
      </c>
    </row>
    <row r="1087" spans="1:56">
      <c r="A1087" s="1" t="s">
        <v>850</v>
      </c>
      <c r="B1087" s="1" t="s">
        <v>851</v>
      </c>
      <c r="C1087" s="43" t="s">
        <v>74</v>
      </c>
      <c r="D1087" s="1" t="s">
        <v>109</v>
      </c>
      <c r="E1087" s="1" t="s">
        <v>100</v>
      </c>
      <c r="F1087" s="1" t="s">
        <v>101</v>
      </c>
      <c r="G1087" s="7">
        <v>3178.5</v>
      </c>
      <c r="H1087" s="8">
        <v>0</v>
      </c>
      <c r="I1087" s="8">
        <v>0</v>
      </c>
      <c r="J1087" s="7">
        <v>893.57</v>
      </c>
      <c r="K1087" s="7">
        <v>1530.39</v>
      </c>
      <c r="L1087" s="7">
        <v>42184.59</v>
      </c>
      <c r="M1087" s="7">
        <v>96345.31</v>
      </c>
      <c r="N1087" s="7">
        <v>50728.3</v>
      </c>
      <c r="O1087" s="7">
        <v>82921.63</v>
      </c>
      <c r="P1087" s="7">
        <v>22840.28</v>
      </c>
      <c r="Q1087" s="7">
        <v>17130.21</v>
      </c>
      <c r="R1087" s="7">
        <v>15611.33</v>
      </c>
      <c r="S1087" s="7">
        <v>22078.94</v>
      </c>
      <c r="T1087" s="7">
        <v>25885.65</v>
      </c>
      <c r="U1087" s="7">
        <v>10662.6</v>
      </c>
      <c r="V1087" s="7">
        <v>1522.69</v>
      </c>
      <c r="W1087" s="7">
        <v>4948.7299999999996</v>
      </c>
      <c r="X1087" s="7">
        <v>761.34</v>
      </c>
      <c r="Y1087" s="7">
        <v>3045.37</v>
      </c>
      <c r="Z1087" s="7">
        <v>761.34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9"/>
      <c r="BD1087" s="10">
        <f t="shared" si="16"/>
        <v>403030.77</v>
      </c>
    </row>
    <row r="1088" spans="1:56">
      <c r="A1088" s="1" t="s">
        <v>852</v>
      </c>
      <c r="B1088" s="1" t="s">
        <v>853</v>
      </c>
      <c r="C1088" s="43" t="s">
        <v>74</v>
      </c>
      <c r="D1088" s="1" t="s">
        <v>109</v>
      </c>
      <c r="E1088" s="1" t="s">
        <v>100</v>
      </c>
      <c r="F1088" s="1" t="s">
        <v>101</v>
      </c>
      <c r="G1088" s="7">
        <v>9545.6299999999992</v>
      </c>
      <c r="H1088" s="8">
        <v>0</v>
      </c>
      <c r="I1088" s="8">
        <v>0</v>
      </c>
      <c r="J1088" s="7">
        <v>2683.57</v>
      </c>
      <c r="K1088" s="7">
        <v>4596.04</v>
      </c>
      <c r="L1088" s="7">
        <v>4410.96</v>
      </c>
      <c r="M1088" s="7">
        <v>50734.02</v>
      </c>
      <c r="N1088" s="7">
        <v>84059.73</v>
      </c>
      <c r="O1088" s="7">
        <v>-24545.56</v>
      </c>
      <c r="P1088" s="7">
        <v>10402.91</v>
      </c>
      <c r="Q1088" s="7">
        <v>129563.55</v>
      </c>
      <c r="R1088" s="7">
        <v>103083.41</v>
      </c>
      <c r="S1088" s="7">
        <v>40665.93</v>
      </c>
      <c r="T1088" s="7">
        <v>56506.73</v>
      </c>
      <c r="U1088" s="7">
        <v>86779.21</v>
      </c>
      <c r="V1088" s="7">
        <v>100851.51</v>
      </c>
      <c r="W1088" s="7">
        <v>88784.13</v>
      </c>
      <c r="X1088" s="7">
        <v>89370.48</v>
      </c>
      <c r="Y1088" s="7">
        <v>81568.289999999994</v>
      </c>
      <c r="Z1088" s="7">
        <v>56033.87</v>
      </c>
      <c r="AA1088" s="7">
        <v>47285.97</v>
      </c>
      <c r="AB1088" s="7">
        <v>19860.11</v>
      </c>
      <c r="AC1088" s="7">
        <v>5201.46</v>
      </c>
      <c r="AD1088" s="7">
        <v>1472.86</v>
      </c>
      <c r="AE1088" s="7">
        <v>1250</v>
      </c>
      <c r="AF1088" s="7">
        <v>1250</v>
      </c>
      <c r="AG1088" s="7">
        <v>1250</v>
      </c>
      <c r="AH1088" s="7">
        <v>1250</v>
      </c>
      <c r="AI1088" s="7">
        <v>1250</v>
      </c>
      <c r="AJ1088" s="7">
        <v>1250</v>
      </c>
      <c r="AK1088" s="7">
        <v>1250</v>
      </c>
      <c r="AL1088" s="7">
        <v>1250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9"/>
      <c r="BD1088" s="10">
        <f t="shared" si="16"/>
        <v>1058914.81</v>
      </c>
    </row>
    <row r="1089" spans="1:56">
      <c r="A1089" s="1" t="s">
        <v>854</v>
      </c>
      <c r="B1089" s="1" t="s">
        <v>855</v>
      </c>
      <c r="C1089" s="43" t="s">
        <v>74</v>
      </c>
      <c r="D1089" s="1" t="s">
        <v>109</v>
      </c>
      <c r="E1089" s="1" t="s">
        <v>100</v>
      </c>
      <c r="F1089" s="1" t="s">
        <v>101</v>
      </c>
      <c r="G1089" s="7">
        <v>31144.12</v>
      </c>
      <c r="H1089" s="7">
        <v>15572.06</v>
      </c>
      <c r="I1089" s="7">
        <v>18975.310000000001</v>
      </c>
      <c r="J1089" s="7">
        <v>35768.26</v>
      </c>
      <c r="K1089" s="7">
        <v>35768.26</v>
      </c>
      <c r="L1089" s="7">
        <v>35768.26</v>
      </c>
      <c r="M1089" s="7">
        <v>35768.26</v>
      </c>
      <c r="N1089" s="7">
        <v>49860.24</v>
      </c>
      <c r="O1089" s="7">
        <v>140918.15</v>
      </c>
      <c r="P1089" s="7">
        <v>5044.1099999999997</v>
      </c>
      <c r="Q1089" s="7">
        <v>78183.75</v>
      </c>
      <c r="R1089" s="7">
        <v>189154.24</v>
      </c>
      <c r="S1089" s="7">
        <v>172760.88</v>
      </c>
      <c r="T1089" s="7">
        <v>137452.07999999999</v>
      </c>
      <c r="U1089" s="7">
        <v>154955.16</v>
      </c>
      <c r="V1089" s="7">
        <v>549669.62</v>
      </c>
      <c r="W1089" s="7">
        <v>197666.18</v>
      </c>
      <c r="X1089" s="7">
        <v>173391.39</v>
      </c>
      <c r="Y1089" s="7">
        <v>145648.76999999999</v>
      </c>
      <c r="Z1089" s="7">
        <v>337325.07</v>
      </c>
      <c r="AA1089" s="7">
        <v>298863.7</v>
      </c>
      <c r="AB1089" s="7">
        <v>208069.67</v>
      </c>
      <c r="AC1089" s="7">
        <v>143126.71</v>
      </c>
      <c r="AD1089" s="7">
        <v>102773.81</v>
      </c>
      <c r="AE1089" s="7">
        <v>6305.14</v>
      </c>
      <c r="AF1089" s="7">
        <v>2003.1</v>
      </c>
      <c r="AG1089" s="7">
        <v>2003.1</v>
      </c>
      <c r="AH1089" s="7">
        <v>2003.1</v>
      </c>
      <c r="AI1089" s="7">
        <v>2003.1</v>
      </c>
      <c r="AJ1089" s="7">
        <v>2003.1</v>
      </c>
      <c r="AK1089" s="7">
        <v>2003.1</v>
      </c>
      <c r="AL1089" s="7">
        <v>2003.1</v>
      </c>
      <c r="AM1089" s="7">
        <v>2003.1</v>
      </c>
      <c r="AN1089" s="7">
        <v>2003.1</v>
      </c>
      <c r="AO1089" s="7">
        <v>2003.1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9"/>
      <c r="BD1089" s="10">
        <f t="shared" si="16"/>
        <v>3319964.2000000007</v>
      </c>
    </row>
    <row r="1090" spans="1:56">
      <c r="A1090" s="1" t="s">
        <v>856</v>
      </c>
      <c r="B1090" s="1" t="s">
        <v>857</v>
      </c>
      <c r="C1090" s="43" t="s">
        <v>73</v>
      </c>
      <c r="D1090" s="1" t="s">
        <v>105</v>
      </c>
      <c r="E1090" s="1" t="s">
        <v>100</v>
      </c>
      <c r="F1090" s="1" t="s">
        <v>101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7">
        <v>52628.76</v>
      </c>
      <c r="M1090" s="7">
        <v>113354.25</v>
      </c>
      <c r="N1090" s="7">
        <v>113354.25</v>
      </c>
      <c r="O1090" s="7">
        <v>-234259.85</v>
      </c>
      <c r="P1090" s="7">
        <v>34234.879999999997</v>
      </c>
      <c r="Q1090" s="7">
        <v>124633.60000000001</v>
      </c>
      <c r="R1090" s="7">
        <v>96591.039999999994</v>
      </c>
      <c r="S1090" s="7">
        <v>213576.66</v>
      </c>
      <c r="T1090" s="7">
        <v>208194.76</v>
      </c>
      <c r="U1090" s="7">
        <v>190491.12</v>
      </c>
      <c r="V1090" s="7">
        <v>115427.71</v>
      </c>
      <c r="W1090" s="7">
        <v>39656.14</v>
      </c>
      <c r="X1090" s="7">
        <v>708.15</v>
      </c>
      <c r="Y1090" s="7">
        <v>13454.76</v>
      </c>
      <c r="Z1090" s="7">
        <v>43196.87</v>
      </c>
      <c r="AA1090" s="7">
        <v>25493.24</v>
      </c>
      <c r="AB1090" s="7">
        <v>2832.58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9"/>
      <c r="BD1090" s="10">
        <f t="shared" ref="BD1090:BD1153" si="17">SUM(G1090:BB1090)</f>
        <v>1153568.92</v>
      </c>
    </row>
    <row r="1091" spans="1:56">
      <c r="A1091" s="1" t="s">
        <v>856</v>
      </c>
      <c r="B1091" s="1" t="s">
        <v>857</v>
      </c>
      <c r="C1091" s="43" t="s">
        <v>74</v>
      </c>
      <c r="D1091" s="1" t="s">
        <v>109</v>
      </c>
      <c r="E1091" s="1" t="s">
        <v>100</v>
      </c>
      <c r="F1091" s="1" t="s">
        <v>101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7">
        <v>32821.519999999997</v>
      </c>
      <c r="M1091" s="7">
        <v>70692.5</v>
      </c>
      <c r="N1091" s="7">
        <v>91293.11</v>
      </c>
      <c r="O1091" s="7">
        <v>88278.15</v>
      </c>
      <c r="P1091" s="7">
        <v>102824.2</v>
      </c>
      <c r="Q1091" s="7">
        <v>182604.47</v>
      </c>
      <c r="R1091" s="7">
        <v>234109.83</v>
      </c>
      <c r="S1091" s="7">
        <v>314871.65000000002</v>
      </c>
      <c r="T1091" s="7">
        <v>314611.7</v>
      </c>
      <c r="U1091" s="7">
        <v>288006.09999999998</v>
      </c>
      <c r="V1091" s="7">
        <v>186287.37</v>
      </c>
      <c r="W1091" s="7">
        <v>87880.639999999999</v>
      </c>
      <c r="X1091" s="7">
        <v>3465.34</v>
      </c>
      <c r="Y1091" s="7">
        <v>21950.09</v>
      </c>
      <c r="Z1091" s="7">
        <v>133930.34</v>
      </c>
      <c r="AA1091" s="7">
        <v>106679.28</v>
      </c>
      <c r="AB1091" s="7">
        <v>55170.85</v>
      </c>
      <c r="AC1091" s="7">
        <v>26463.89</v>
      </c>
      <c r="AD1091" s="7">
        <v>46473.18</v>
      </c>
      <c r="AE1091" s="7">
        <v>18072.900000000001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9"/>
      <c r="BD1091" s="10">
        <f t="shared" si="17"/>
        <v>2406487.1100000003</v>
      </c>
    </row>
    <row r="1092" spans="1:56">
      <c r="A1092" s="1" t="s">
        <v>858</v>
      </c>
      <c r="B1092" s="1" t="s">
        <v>859</v>
      </c>
      <c r="C1092" s="43" t="s">
        <v>74</v>
      </c>
      <c r="D1092" s="1" t="s">
        <v>109</v>
      </c>
      <c r="E1092" s="1" t="s">
        <v>100</v>
      </c>
      <c r="F1092" s="1" t="s">
        <v>101</v>
      </c>
      <c r="G1092" s="8">
        <v>0</v>
      </c>
      <c r="H1092" s="8">
        <v>0</v>
      </c>
      <c r="I1092" s="7">
        <v>172973.45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7">
        <v>2444120.5499999998</v>
      </c>
      <c r="P1092" s="8">
        <v>0</v>
      </c>
      <c r="Q1092" s="8">
        <v>0</v>
      </c>
      <c r="R1092" s="7">
        <v>47957.760000000002</v>
      </c>
      <c r="S1092" s="7">
        <v>319718.43</v>
      </c>
      <c r="T1092" s="7">
        <v>319718.43</v>
      </c>
      <c r="U1092" s="7">
        <v>303732.51</v>
      </c>
      <c r="V1092" s="7">
        <v>379665.63</v>
      </c>
      <c r="W1092" s="7">
        <v>439612.84</v>
      </c>
      <c r="X1092" s="7">
        <v>407641</v>
      </c>
      <c r="Y1092" s="7">
        <v>59947.21</v>
      </c>
      <c r="Z1092" s="7">
        <v>119894.41</v>
      </c>
      <c r="AA1092" s="7">
        <v>119894.41</v>
      </c>
      <c r="AB1092" s="7">
        <v>119894.41</v>
      </c>
      <c r="AC1092" s="7">
        <v>107904.97</v>
      </c>
      <c r="AD1092" s="7">
        <v>113899.69</v>
      </c>
      <c r="AE1092" s="7">
        <v>17984.16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9"/>
      <c r="BD1092" s="10">
        <f t="shared" si="17"/>
        <v>5494559.8600000003</v>
      </c>
    </row>
    <row r="1093" spans="1:56">
      <c r="A1093" s="1" t="s">
        <v>860</v>
      </c>
      <c r="B1093" s="1" t="s">
        <v>861</v>
      </c>
      <c r="C1093" s="43" t="s">
        <v>74</v>
      </c>
      <c r="D1093" s="1" t="s">
        <v>109</v>
      </c>
      <c r="E1093" s="1" t="s">
        <v>100</v>
      </c>
      <c r="F1093" s="1" t="s">
        <v>101</v>
      </c>
      <c r="G1093" s="8">
        <v>0</v>
      </c>
      <c r="H1093" s="7">
        <v>78495.28</v>
      </c>
      <c r="I1093" s="8">
        <v>0</v>
      </c>
      <c r="J1093" s="8">
        <v>0</v>
      </c>
      <c r="K1093" s="8">
        <v>0</v>
      </c>
      <c r="L1093" s="8">
        <v>0</v>
      </c>
      <c r="M1093" s="7">
        <v>134177.35</v>
      </c>
      <c r="N1093" s="7">
        <v>174202.71</v>
      </c>
      <c r="O1093" s="7">
        <v>-36701.61</v>
      </c>
      <c r="P1093" s="8">
        <v>0</v>
      </c>
      <c r="Q1093" s="7">
        <v>329893.15999999997</v>
      </c>
      <c r="R1093" s="7">
        <v>329893.15999999997</v>
      </c>
      <c r="S1093" s="8">
        <v>0</v>
      </c>
      <c r="T1093" s="8">
        <v>0</v>
      </c>
      <c r="U1093" s="7">
        <v>59105.86</v>
      </c>
      <c r="V1093" s="7">
        <v>73309.59</v>
      </c>
      <c r="W1093" s="7">
        <v>73309.59</v>
      </c>
      <c r="X1093" s="7">
        <v>73309.59</v>
      </c>
      <c r="Y1093" s="7">
        <v>32531.13</v>
      </c>
      <c r="Z1093" s="8">
        <v>0</v>
      </c>
      <c r="AA1093" s="7">
        <v>134706.37</v>
      </c>
      <c r="AB1093" s="7">
        <v>235965.24</v>
      </c>
      <c r="AC1093" s="7">
        <v>65978.63</v>
      </c>
      <c r="AD1093" s="7">
        <v>69644.11</v>
      </c>
      <c r="AE1093" s="7">
        <v>69644.11</v>
      </c>
      <c r="AF1093" s="7">
        <v>73309.59</v>
      </c>
      <c r="AG1093" s="7">
        <v>47193.05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9"/>
      <c r="BD1093" s="10">
        <f t="shared" si="17"/>
        <v>2017966.9100000006</v>
      </c>
    </row>
    <row r="1094" spans="1:56">
      <c r="A1094" s="1" t="s">
        <v>862</v>
      </c>
      <c r="B1094" s="1" t="s">
        <v>863</v>
      </c>
      <c r="C1094" s="43" t="s">
        <v>71</v>
      </c>
      <c r="D1094" s="1" t="s">
        <v>104</v>
      </c>
      <c r="E1094" s="1" t="s">
        <v>100</v>
      </c>
      <c r="F1094" s="1" t="s">
        <v>101</v>
      </c>
      <c r="G1094" s="7">
        <v>10830</v>
      </c>
      <c r="H1094" s="8">
        <v>0</v>
      </c>
      <c r="I1094" s="7">
        <v>40551.74</v>
      </c>
      <c r="J1094" s="7">
        <v>58666.94</v>
      </c>
      <c r="K1094" s="7">
        <v>58666.94</v>
      </c>
      <c r="L1094" s="7">
        <v>58666.94</v>
      </c>
      <c r="M1094" s="7">
        <v>94751.4</v>
      </c>
      <c r="N1094" s="7">
        <v>268462.28999999998</v>
      </c>
      <c r="O1094" s="7">
        <v>-70850.09</v>
      </c>
      <c r="P1094" s="7">
        <v>234634.39</v>
      </c>
      <c r="Q1094" s="7">
        <v>360403.87</v>
      </c>
      <c r="R1094" s="7">
        <v>968774.77</v>
      </c>
      <c r="S1094" s="7">
        <v>622236.13</v>
      </c>
      <c r="T1094" s="7">
        <v>823754.69</v>
      </c>
      <c r="U1094" s="7">
        <v>603738.46</v>
      </c>
      <c r="V1094" s="7">
        <v>489015.25</v>
      </c>
      <c r="W1094" s="7">
        <v>215783.21</v>
      </c>
      <c r="X1094" s="7">
        <v>230474.83</v>
      </c>
      <c r="Y1094" s="7">
        <v>77590.13</v>
      </c>
      <c r="Z1094" s="7">
        <v>101004.91</v>
      </c>
      <c r="AA1094" s="7">
        <v>112482.74</v>
      </c>
      <c r="AB1094" s="7">
        <v>45911.32</v>
      </c>
      <c r="AC1094" s="7">
        <v>8493.59</v>
      </c>
      <c r="AD1094" s="7">
        <v>12625.61</v>
      </c>
      <c r="AE1094" s="8">
        <v>0</v>
      </c>
      <c r="AF1094" s="8">
        <v>0</v>
      </c>
      <c r="AG1094" s="7">
        <v>16528.080000000002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9"/>
      <c r="BD1094" s="10">
        <f t="shared" si="17"/>
        <v>5443198.1400000006</v>
      </c>
    </row>
    <row r="1095" spans="1:56">
      <c r="A1095" s="1" t="s">
        <v>862</v>
      </c>
      <c r="B1095" s="1" t="s">
        <v>863</v>
      </c>
      <c r="C1095" s="43" t="s">
        <v>73</v>
      </c>
      <c r="D1095" s="1" t="s">
        <v>105</v>
      </c>
      <c r="E1095" s="1" t="s">
        <v>100</v>
      </c>
      <c r="F1095" s="1" t="s">
        <v>101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9"/>
      <c r="BD1095" s="10">
        <f t="shared" si="17"/>
        <v>0</v>
      </c>
    </row>
    <row r="1096" spans="1:56">
      <c r="A1096" s="1" t="s">
        <v>862</v>
      </c>
      <c r="B1096" s="1" t="s">
        <v>863</v>
      </c>
      <c r="C1096" s="43" t="s">
        <v>75</v>
      </c>
      <c r="D1096" s="1" t="s">
        <v>106</v>
      </c>
      <c r="E1096" s="1" t="s">
        <v>100</v>
      </c>
      <c r="F1096" s="1" t="s">
        <v>101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9"/>
      <c r="BD1096" s="10">
        <f t="shared" si="17"/>
        <v>0</v>
      </c>
    </row>
    <row r="1097" spans="1:56">
      <c r="A1097" s="1" t="s">
        <v>864</v>
      </c>
      <c r="B1097" s="1" t="s">
        <v>865</v>
      </c>
      <c r="C1097" s="43" t="s">
        <v>73</v>
      </c>
      <c r="D1097" s="1" t="s">
        <v>105</v>
      </c>
      <c r="E1097" s="1" t="s">
        <v>100</v>
      </c>
      <c r="F1097" s="1" t="s">
        <v>101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9"/>
      <c r="BD1097" s="10">
        <f t="shared" si="17"/>
        <v>0</v>
      </c>
    </row>
    <row r="1098" spans="1:56">
      <c r="A1098" s="1" t="s">
        <v>864</v>
      </c>
      <c r="B1098" s="1" t="s">
        <v>865</v>
      </c>
      <c r="C1098" s="43" t="s">
        <v>75</v>
      </c>
      <c r="D1098" s="1" t="s">
        <v>106</v>
      </c>
      <c r="E1098" s="1" t="s">
        <v>100</v>
      </c>
      <c r="F1098" s="1" t="s">
        <v>101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9"/>
      <c r="BD1098" s="10">
        <f t="shared" si="17"/>
        <v>0</v>
      </c>
    </row>
    <row r="1099" spans="1:56">
      <c r="A1099" s="1" t="s">
        <v>864</v>
      </c>
      <c r="B1099" s="1" t="s">
        <v>865</v>
      </c>
      <c r="C1099" s="43" t="s">
        <v>72</v>
      </c>
      <c r="D1099" s="1" t="s">
        <v>107</v>
      </c>
      <c r="E1099" s="1" t="s">
        <v>100</v>
      </c>
      <c r="F1099" s="1" t="s">
        <v>101</v>
      </c>
      <c r="G1099" s="7">
        <v>9796.34</v>
      </c>
      <c r="H1099" s="8">
        <v>0</v>
      </c>
      <c r="I1099" s="7">
        <v>1853.58</v>
      </c>
      <c r="J1099" s="7">
        <v>1853.58</v>
      </c>
      <c r="K1099" s="7">
        <v>3442.36</v>
      </c>
      <c r="L1099" s="7">
        <v>4501.54</v>
      </c>
      <c r="M1099" s="7">
        <v>4766.34</v>
      </c>
      <c r="N1099" s="7">
        <v>13504.62</v>
      </c>
      <c r="O1099" s="7">
        <v>31677.97</v>
      </c>
      <c r="P1099" s="7">
        <v>10262.82</v>
      </c>
      <c r="Q1099" s="7">
        <v>15763.93</v>
      </c>
      <c r="R1099" s="7">
        <v>42373.86</v>
      </c>
      <c r="S1099" s="7">
        <v>27216.38</v>
      </c>
      <c r="T1099" s="7">
        <v>36030.730000000003</v>
      </c>
      <c r="U1099" s="7">
        <v>26407.3</v>
      </c>
      <c r="V1099" s="7">
        <v>21389.35</v>
      </c>
      <c r="W1099" s="7">
        <v>9438.2800000000007</v>
      </c>
      <c r="X1099" s="7">
        <v>10080.879999999999</v>
      </c>
      <c r="Y1099" s="7">
        <v>3393.76</v>
      </c>
      <c r="Z1099" s="7">
        <v>4417.92</v>
      </c>
      <c r="AA1099" s="7">
        <v>4919.95</v>
      </c>
      <c r="AB1099" s="7">
        <v>2008.14</v>
      </c>
      <c r="AC1099" s="7">
        <v>371.51</v>
      </c>
      <c r="AD1099" s="7">
        <v>552.24</v>
      </c>
      <c r="AE1099" s="8">
        <v>0</v>
      </c>
      <c r="AF1099" s="8">
        <v>0</v>
      </c>
      <c r="AG1099" s="7">
        <v>722.93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9"/>
      <c r="BD1099" s="10">
        <f t="shared" si="17"/>
        <v>286746.31</v>
      </c>
    </row>
    <row r="1100" spans="1:56">
      <c r="A1100" s="1" t="s">
        <v>866</v>
      </c>
      <c r="B1100" s="1" t="s">
        <v>867</v>
      </c>
      <c r="C1100" s="43" t="s">
        <v>73</v>
      </c>
      <c r="D1100" s="1" t="s">
        <v>105</v>
      </c>
      <c r="E1100" s="1" t="s">
        <v>100</v>
      </c>
      <c r="F1100" s="1" t="s">
        <v>101</v>
      </c>
      <c r="G1100" s="7">
        <v>9731.1</v>
      </c>
      <c r="H1100" s="7">
        <v>8058.7</v>
      </c>
      <c r="I1100" s="7">
        <v>9731.1</v>
      </c>
      <c r="J1100" s="7">
        <v>16117.4</v>
      </c>
      <c r="K1100" s="7">
        <v>35374.19</v>
      </c>
      <c r="L1100" s="7">
        <v>131912.70000000001</v>
      </c>
      <c r="M1100" s="7">
        <v>137751.70000000001</v>
      </c>
      <c r="N1100" s="7">
        <v>148438.12</v>
      </c>
      <c r="O1100" s="7">
        <v>-297201.3</v>
      </c>
      <c r="P1100" s="7">
        <v>129426.06</v>
      </c>
      <c r="Q1100" s="7">
        <v>198801.43</v>
      </c>
      <c r="R1100" s="7">
        <v>534383.30000000005</v>
      </c>
      <c r="S1100" s="7">
        <v>343230.03</v>
      </c>
      <c r="T1100" s="7">
        <v>454389.16</v>
      </c>
      <c r="U1100" s="7">
        <v>333026.58</v>
      </c>
      <c r="V1100" s="7">
        <v>526450.11</v>
      </c>
      <c r="W1100" s="7">
        <v>232301.74</v>
      </c>
      <c r="X1100" s="7">
        <v>248118.03</v>
      </c>
      <c r="Y1100" s="7">
        <v>83529.77</v>
      </c>
      <c r="Z1100" s="7">
        <v>108736.98</v>
      </c>
      <c r="AA1100" s="7">
        <v>121093.46</v>
      </c>
      <c r="AB1100" s="7">
        <v>49425.9</v>
      </c>
      <c r="AC1100" s="7">
        <v>9143.7900000000009</v>
      </c>
      <c r="AD1100" s="7">
        <v>13592.12</v>
      </c>
      <c r="AE1100" s="8">
        <v>0</v>
      </c>
      <c r="AF1100" s="8">
        <v>0</v>
      </c>
      <c r="AG1100" s="7">
        <v>9117.01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9"/>
      <c r="BD1100" s="10">
        <f t="shared" si="17"/>
        <v>3594679.1799999997</v>
      </c>
    </row>
    <row r="1101" spans="1:56">
      <c r="A1101" s="1" t="s">
        <v>866</v>
      </c>
      <c r="B1101" s="1" t="s">
        <v>867</v>
      </c>
      <c r="C1101" s="43" t="s">
        <v>75</v>
      </c>
      <c r="D1101" s="1" t="s">
        <v>106</v>
      </c>
      <c r="E1101" s="1" t="s">
        <v>100</v>
      </c>
      <c r="F1101" s="1" t="s">
        <v>101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9"/>
      <c r="BD1101" s="10">
        <f t="shared" si="17"/>
        <v>0</v>
      </c>
    </row>
    <row r="1102" spans="1:56">
      <c r="A1102" s="1" t="s">
        <v>866</v>
      </c>
      <c r="B1102" s="1" t="s">
        <v>867</v>
      </c>
      <c r="C1102" s="43" t="s">
        <v>72</v>
      </c>
      <c r="D1102" s="1" t="s">
        <v>107</v>
      </c>
      <c r="E1102" s="1" t="s">
        <v>100</v>
      </c>
      <c r="F1102" s="1" t="s">
        <v>101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9"/>
      <c r="BD1102" s="10">
        <f t="shared" si="17"/>
        <v>0</v>
      </c>
    </row>
    <row r="1103" spans="1:56">
      <c r="A1103" s="1" t="s">
        <v>868</v>
      </c>
      <c r="B1103" s="1" t="s">
        <v>869</v>
      </c>
      <c r="C1103" s="43" t="s">
        <v>73</v>
      </c>
      <c r="D1103" s="1" t="s">
        <v>105</v>
      </c>
      <c r="E1103" s="1" t="s">
        <v>100</v>
      </c>
      <c r="F1103" s="1" t="s">
        <v>101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9"/>
      <c r="BD1103" s="10">
        <f t="shared" si="17"/>
        <v>0</v>
      </c>
    </row>
    <row r="1104" spans="1:56">
      <c r="A1104" s="1" t="s">
        <v>868</v>
      </c>
      <c r="B1104" s="1" t="s">
        <v>869</v>
      </c>
      <c r="C1104" s="43" t="s">
        <v>74</v>
      </c>
      <c r="D1104" s="1" t="s">
        <v>109</v>
      </c>
      <c r="E1104" s="1" t="s">
        <v>100</v>
      </c>
      <c r="F1104" s="1" t="s">
        <v>101</v>
      </c>
      <c r="G1104" s="7">
        <v>43959.55</v>
      </c>
      <c r="H1104" s="7">
        <v>291.47000000000003</v>
      </c>
      <c r="I1104" s="7">
        <v>108.02</v>
      </c>
      <c r="J1104" s="8">
        <v>0</v>
      </c>
      <c r="K1104" s="8">
        <v>0</v>
      </c>
      <c r="L1104" s="7">
        <v>17371.310000000001</v>
      </c>
      <c r="M1104" s="7">
        <v>16272.91</v>
      </c>
      <c r="N1104" s="7">
        <v>24281.48</v>
      </c>
      <c r="O1104" s="7">
        <v>78125.960000000006</v>
      </c>
      <c r="P1104" s="7">
        <v>80220.639999999999</v>
      </c>
      <c r="Q1104" s="7">
        <v>118771.23</v>
      </c>
      <c r="R1104" s="7">
        <v>132173.82999999999</v>
      </c>
      <c r="S1104" s="7">
        <v>202088.18</v>
      </c>
      <c r="T1104" s="7">
        <v>14069.43</v>
      </c>
      <c r="U1104" s="7">
        <v>40929.25</v>
      </c>
      <c r="V1104" s="7">
        <v>170597.7</v>
      </c>
      <c r="W1104" s="7">
        <v>186381.11</v>
      </c>
      <c r="X1104" s="7">
        <v>54814.28</v>
      </c>
      <c r="Y1104" s="7">
        <v>17906.55</v>
      </c>
      <c r="Z1104" s="7">
        <v>12500</v>
      </c>
      <c r="AA1104" s="7">
        <v>12500</v>
      </c>
      <c r="AB1104" s="7">
        <v>12500</v>
      </c>
      <c r="AC1104" s="7">
        <v>12500</v>
      </c>
      <c r="AD1104" s="7">
        <v>12500</v>
      </c>
      <c r="AE1104" s="7">
        <v>12500</v>
      </c>
      <c r="AF1104" s="7">
        <v>12500</v>
      </c>
      <c r="AG1104" s="7">
        <v>12500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9"/>
      <c r="BD1104" s="10">
        <f t="shared" si="17"/>
        <v>1298362.9000000004</v>
      </c>
    </row>
    <row r="1105" spans="1:56">
      <c r="A1105" s="1" t="s">
        <v>870</v>
      </c>
      <c r="B1105" s="1" t="s">
        <v>871</v>
      </c>
      <c r="C1105" s="43" t="s">
        <v>71</v>
      </c>
      <c r="D1105" s="1" t="s">
        <v>104</v>
      </c>
      <c r="E1105" s="1" t="s">
        <v>100</v>
      </c>
      <c r="F1105" s="1" t="s">
        <v>101</v>
      </c>
      <c r="G1105" s="7">
        <v>6795.28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7">
        <v>-6738.95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9"/>
      <c r="BD1105" s="10">
        <f t="shared" si="17"/>
        <v>56.329999999999927</v>
      </c>
    </row>
    <row r="1106" spans="1:56">
      <c r="A1106" s="1" t="s">
        <v>870</v>
      </c>
      <c r="B1106" s="1" t="s">
        <v>871</v>
      </c>
      <c r="C1106" s="43" t="s">
        <v>73</v>
      </c>
      <c r="D1106" s="1" t="s">
        <v>105</v>
      </c>
      <c r="E1106" s="1" t="s">
        <v>100</v>
      </c>
      <c r="F1106" s="1" t="s">
        <v>101</v>
      </c>
      <c r="G1106" s="7">
        <v>41516.07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7">
        <v>-41578.61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9"/>
      <c r="BD1106" s="10">
        <f t="shared" si="17"/>
        <v>-62.540000000000873</v>
      </c>
    </row>
    <row r="1107" spans="1:56">
      <c r="A1107" s="1" t="s">
        <v>870</v>
      </c>
      <c r="B1107" s="1" t="s">
        <v>871</v>
      </c>
      <c r="C1107" s="43" t="s">
        <v>72</v>
      </c>
      <c r="D1107" s="1" t="s">
        <v>107</v>
      </c>
      <c r="E1107" s="1" t="s">
        <v>100</v>
      </c>
      <c r="F1107" s="1" t="s">
        <v>101</v>
      </c>
      <c r="G1107" s="7">
        <v>107.5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9"/>
      <c r="BD1107" s="10">
        <f t="shared" si="17"/>
        <v>107.5</v>
      </c>
    </row>
    <row r="1108" spans="1:56">
      <c r="A1108" s="1" t="s">
        <v>870</v>
      </c>
      <c r="B1108" s="1" t="s">
        <v>871</v>
      </c>
      <c r="C1108" s="43" t="s">
        <v>74</v>
      </c>
      <c r="D1108" s="1" t="s">
        <v>109</v>
      </c>
      <c r="E1108" s="1" t="s">
        <v>100</v>
      </c>
      <c r="F1108" s="1" t="s">
        <v>101</v>
      </c>
      <c r="G1108" s="8">
        <v>0</v>
      </c>
      <c r="H1108" s="7">
        <v>24875.09</v>
      </c>
      <c r="I1108" s="7">
        <v>24875.09</v>
      </c>
      <c r="J1108" s="8">
        <v>0</v>
      </c>
      <c r="K1108" s="8">
        <v>0</v>
      </c>
      <c r="L1108" s="8">
        <v>0</v>
      </c>
      <c r="M1108" s="7">
        <v>102518</v>
      </c>
      <c r="N1108" s="7">
        <v>128148</v>
      </c>
      <c r="O1108" s="7">
        <v>-156528.34</v>
      </c>
      <c r="P1108" s="7">
        <v>143372.63</v>
      </c>
      <c r="Q1108" s="7">
        <v>135039.47</v>
      </c>
      <c r="R1108" s="7">
        <v>86977.2</v>
      </c>
      <c r="S1108" s="7">
        <v>92624.59</v>
      </c>
      <c r="T1108" s="7">
        <v>64200.36</v>
      </c>
      <c r="U1108" s="7">
        <v>62933.71</v>
      </c>
      <c r="V1108" s="7">
        <v>55650.91</v>
      </c>
      <c r="W1108" s="7">
        <v>59618.9</v>
      </c>
      <c r="X1108" s="7">
        <v>73024.84</v>
      </c>
      <c r="Y1108" s="7">
        <v>87225.98</v>
      </c>
      <c r="Z1108" s="7">
        <v>5382.75</v>
      </c>
      <c r="AA1108" s="7">
        <v>325640.15000000002</v>
      </c>
      <c r="AB1108" s="7">
        <v>325640.15000000002</v>
      </c>
      <c r="AC1108" s="7">
        <v>325640.15000000002</v>
      </c>
      <c r="AD1108" s="7">
        <v>325640.15000000002</v>
      </c>
      <c r="AE1108" s="7">
        <v>325640.15000000002</v>
      </c>
      <c r="AF1108" s="7">
        <v>325640.15000000002</v>
      </c>
      <c r="AG1108" s="7">
        <v>325640.15000000002</v>
      </c>
      <c r="AH1108" s="7">
        <v>325640.15000000002</v>
      </c>
      <c r="AI1108" s="7">
        <v>325640.15000000002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9"/>
      <c r="BD1108" s="10">
        <f t="shared" si="17"/>
        <v>3920700.5299999993</v>
      </c>
    </row>
    <row r="1109" spans="1:56">
      <c r="A1109" s="1" t="s">
        <v>872</v>
      </c>
      <c r="B1109" s="1" t="s">
        <v>873</v>
      </c>
      <c r="C1109" s="43" t="s">
        <v>71</v>
      </c>
      <c r="D1109" s="1" t="s">
        <v>104</v>
      </c>
      <c r="E1109" s="1" t="s">
        <v>100</v>
      </c>
      <c r="F1109" s="1" t="s">
        <v>101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9"/>
      <c r="BD1109" s="10">
        <f t="shared" si="17"/>
        <v>0</v>
      </c>
    </row>
    <row r="1110" spans="1:56">
      <c r="A1110" s="1" t="s">
        <v>872</v>
      </c>
      <c r="B1110" s="1" t="s">
        <v>873</v>
      </c>
      <c r="C1110" s="43" t="s">
        <v>73</v>
      </c>
      <c r="D1110" s="1" t="s">
        <v>105</v>
      </c>
      <c r="E1110" s="1" t="s">
        <v>100</v>
      </c>
      <c r="F1110" s="1" t="s">
        <v>101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9"/>
      <c r="BD1110" s="10">
        <f t="shared" si="17"/>
        <v>0</v>
      </c>
    </row>
    <row r="1111" spans="1:56">
      <c r="A1111" s="1" t="s">
        <v>872</v>
      </c>
      <c r="B1111" s="1" t="s">
        <v>873</v>
      </c>
      <c r="C1111" s="43" t="s">
        <v>72</v>
      </c>
      <c r="D1111" s="1" t="s">
        <v>107</v>
      </c>
      <c r="E1111" s="1" t="s">
        <v>100</v>
      </c>
      <c r="F1111" s="1" t="s">
        <v>101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9"/>
      <c r="BD1111" s="10">
        <f t="shared" si="17"/>
        <v>0</v>
      </c>
    </row>
    <row r="1112" spans="1:56">
      <c r="A1112" s="1" t="s">
        <v>874</v>
      </c>
      <c r="B1112" s="1" t="s">
        <v>875</v>
      </c>
      <c r="C1112" s="43" t="s">
        <v>71</v>
      </c>
      <c r="D1112" s="1" t="s">
        <v>104</v>
      </c>
      <c r="E1112" s="1" t="s">
        <v>100</v>
      </c>
      <c r="F1112" s="1" t="s">
        <v>101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9"/>
      <c r="BD1112" s="10">
        <f t="shared" si="17"/>
        <v>0</v>
      </c>
    </row>
    <row r="1113" spans="1:56">
      <c r="A1113" s="1" t="s">
        <v>874</v>
      </c>
      <c r="B1113" s="1" t="s">
        <v>875</v>
      </c>
      <c r="C1113" s="43" t="s">
        <v>73</v>
      </c>
      <c r="D1113" s="1" t="s">
        <v>105</v>
      </c>
      <c r="E1113" s="1" t="s">
        <v>100</v>
      </c>
      <c r="F1113" s="1" t="s">
        <v>101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9"/>
      <c r="BD1113" s="10">
        <f t="shared" si="17"/>
        <v>0</v>
      </c>
    </row>
    <row r="1114" spans="1:56">
      <c r="A1114" s="1" t="s">
        <v>874</v>
      </c>
      <c r="B1114" s="1" t="s">
        <v>875</v>
      </c>
      <c r="C1114" s="43" t="s">
        <v>72</v>
      </c>
      <c r="D1114" s="1" t="s">
        <v>107</v>
      </c>
      <c r="E1114" s="1" t="s">
        <v>100</v>
      </c>
      <c r="F1114" s="1" t="s">
        <v>101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9"/>
      <c r="BD1114" s="10">
        <f t="shared" si="17"/>
        <v>0</v>
      </c>
    </row>
    <row r="1115" spans="1:56">
      <c r="A1115" s="1" t="s">
        <v>874</v>
      </c>
      <c r="B1115" s="1" t="s">
        <v>875</v>
      </c>
      <c r="C1115" s="43" t="s">
        <v>74</v>
      </c>
      <c r="D1115" s="1" t="s">
        <v>109</v>
      </c>
      <c r="E1115" s="1" t="s">
        <v>100</v>
      </c>
      <c r="F1115" s="1" t="s">
        <v>101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9"/>
      <c r="BD1115" s="10">
        <f t="shared" si="17"/>
        <v>0</v>
      </c>
    </row>
    <row r="1116" spans="1:56">
      <c r="A1116" s="1" t="s">
        <v>876</v>
      </c>
      <c r="B1116" s="1" t="s">
        <v>877</v>
      </c>
      <c r="C1116" s="43" t="s">
        <v>71</v>
      </c>
      <c r="D1116" s="1" t="s">
        <v>104</v>
      </c>
      <c r="E1116" s="1" t="s">
        <v>100</v>
      </c>
      <c r="F1116" s="1" t="s">
        <v>101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9"/>
      <c r="BD1116" s="10">
        <f t="shared" si="17"/>
        <v>0</v>
      </c>
    </row>
    <row r="1117" spans="1:56">
      <c r="A1117" s="1" t="s">
        <v>878</v>
      </c>
      <c r="B1117" s="1" t="s">
        <v>879</v>
      </c>
      <c r="C1117" s="43" t="s">
        <v>73</v>
      </c>
      <c r="D1117" s="1" t="s">
        <v>105</v>
      </c>
      <c r="E1117" s="1" t="s">
        <v>100</v>
      </c>
      <c r="F1117" s="1" t="s">
        <v>101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9"/>
      <c r="BD1117" s="10">
        <f t="shared" si="17"/>
        <v>0</v>
      </c>
    </row>
    <row r="1118" spans="1:56">
      <c r="A1118" s="1" t="s">
        <v>880</v>
      </c>
      <c r="B1118" s="1" t="s">
        <v>881</v>
      </c>
      <c r="C1118" s="43" t="s">
        <v>73</v>
      </c>
      <c r="D1118" s="1" t="s">
        <v>105</v>
      </c>
      <c r="E1118" s="1" t="s">
        <v>100</v>
      </c>
      <c r="F1118" s="1" t="s">
        <v>101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7">
        <v>1500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9"/>
      <c r="BD1118" s="10">
        <f t="shared" si="17"/>
        <v>1500</v>
      </c>
    </row>
    <row r="1119" spans="1:56">
      <c r="A1119" s="1" t="s">
        <v>880</v>
      </c>
      <c r="B1119" s="1" t="s">
        <v>881</v>
      </c>
      <c r="C1119" s="43" t="s">
        <v>74</v>
      </c>
      <c r="D1119" s="1" t="s">
        <v>109</v>
      </c>
      <c r="E1119" s="1" t="s">
        <v>100</v>
      </c>
      <c r="F1119" s="1" t="s">
        <v>101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7">
        <v>95166</v>
      </c>
      <c r="N1119" s="7">
        <v>190333</v>
      </c>
      <c r="O1119" s="7">
        <v>162386.92000000001</v>
      </c>
      <c r="P1119" s="7">
        <v>203667.8</v>
      </c>
      <c r="Q1119" s="7">
        <v>302974.42</v>
      </c>
      <c r="R1119" s="7">
        <v>391482.6</v>
      </c>
      <c r="S1119" s="7">
        <v>499494.21</v>
      </c>
      <c r="T1119" s="7">
        <v>497677.19</v>
      </c>
      <c r="U1119" s="7">
        <v>487858.18</v>
      </c>
      <c r="V1119" s="7">
        <v>360068.75</v>
      </c>
      <c r="W1119" s="7">
        <v>385742.16</v>
      </c>
      <c r="X1119" s="7">
        <v>328683.32</v>
      </c>
      <c r="Y1119" s="7">
        <v>392602.38</v>
      </c>
      <c r="Z1119" s="7">
        <v>24227.67</v>
      </c>
      <c r="AA1119" s="7">
        <v>703134.15</v>
      </c>
      <c r="AB1119" s="7">
        <v>703134.15</v>
      </c>
      <c r="AC1119" s="7">
        <v>703134.15</v>
      </c>
      <c r="AD1119" s="7">
        <v>703134.15</v>
      </c>
      <c r="AE1119" s="7">
        <v>703134.15</v>
      </c>
      <c r="AF1119" s="7">
        <v>703134.15</v>
      </c>
      <c r="AG1119" s="7">
        <v>703134.15</v>
      </c>
      <c r="AH1119" s="7">
        <v>703134.15</v>
      </c>
      <c r="AI1119" s="7">
        <v>703134.15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9"/>
      <c r="BD1119" s="10">
        <f t="shared" si="17"/>
        <v>10650571.950000003</v>
      </c>
    </row>
    <row r="1120" spans="1:56">
      <c r="A1120" s="1" t="s">
        <v>882</v>
      </c>
      <c r="B1120" s="1" t="s">
        <v>883</v>
      </c>
      <c r="C1120" s="43" t="s">
        <v>71</v>
      </c>
      <c r="D1120" s="1" t="s">
        <v>104</v>
      </c>
      <c r="E1120" s="1" t="s">
        <v>100</v>
      </c>
      <c r="F1120" s="1" t="s">
        <v>101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9"/>
      <c r="BD1120" s="10">
        <f t="shared" si="17"/>
        <v>0</v>
      </c>
    </row>
    <row r="1121" spans="1:56">
      <c r="A1121" s="1" t="s">
        <v>884</v>
      </c>
      <c r="B1121" s="1" t="s">
        <v>885</v>
      </c>
      <c r="C1121" s="43" t="s">
        <v>73</v>
      </c>
      <c r="D1121" s="1" t="s">
        <v>105</v>
      </c>
      <c r="E1121" s="1" t="s">
        <v>100</v>
      </c>
      <c r="F1121" s="1" t="s">
        <v>101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9"/>
      <c r="BD1121" s="10">
        <f t="shared" si="17"/>
        <v>0</v>
      </c>
    </row>
    <row r="1122" spans="1:56">
      <c r="A1122" s="1" t="s">
        <v>884</v>
      </c>
      <c r="B1122" s="1" t="s">
        <v>885</v>
      </c>
      <c r="C1122" s="43" t="s">
        <v>72</v>
      </c>
      <c r="D1122" s="1" t="s">
        <v>107</v>
      </c>
      <c r="E1122" s="1" t="s">
        <v>100</v>
      </c>
      <c r="F1122" s="1" t="s">
        <v>101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9"/>
      <c r="BD1122" s="10">
        <f t="shared" si="17"/>
        <v>0</v>
      </c>
    </row>
    <row r="1123" spans="1:56">
      <c r="A1123" s="1" t="s">
        <v>884</v>
      </c>
      <c r="B1123" s="1" t="s">
        <v>885</v>
      </c>
      <c r="C1123" s="43" t="s">
        <v>74</v>
      </c>
      <c r="D1123" s="1" t="s">
        <v>109</v>
      </c>
      <c r="E1123" s="1" t="s">
        <v>100</v>
      </c>
      <c r="F1123" s="1" t="s">
        <v>101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9"/>
      <c r="BD1123" s="10">
        <f t="shared" si="17"/>
        <v>0</v>
      </c>
    </row>
    <row r="1124" spans="1:56">
      <c r="A1124" s="1" t="s">
        <v>886</v>
      </c>
      <c r="B1124" s="1" t="s">
        <v>887</v>
      </c>
      <c r="C1124" s="43" t="s">
        <v>74</v>
      </c>
      <c r="D1124" s="1" t="s">
        <v>109</v>
      </c>
      <c r="E1124" s="1" t="s">
        <v>100</v>
      </c>
      <c r="F1124" s="1" t="s">
        <v>101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9"/>
      <c r="BD1124" s="10">
        <f t="shared" si="17"/>
        <v>0</v>
      </c>
    </row>
    <row r="1125" spans="1:56">
      <c r="A1125" s="1" t="s">
        <v>888</v>
      </c>
      <c r="B1125" s="1" t="s">
        <v>889</v>
      </c>
      <c r="C1125" s="43" t="s">
        <v>74</v>
      </c>
      <c r="D1125" s="1" t="s">
        <v>109</v>
      </c>
      <c r="E1125" s="1" t="s">
        <v>100</v>
      </c>
      <c r="F1125" s="1" t="s">
        <v>101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9"/>
      <c r="BD1125" s="10">
        <f t="shared" si="17"/>
        <v>0</v>
      </c>
    </row>
    <row r="1126" spans="1:56">
      <c r="A1126" s="1" t="s">
        <v>890</v>
      </c>
      <c r="B1126" s="1" t="s">
        <v>891</v>
      </c>
      <c r="C1126" s="43" t="s">
        <v>72</v>
      </c>
      <c r="D1126" s="1" t="s">
        <v>107</v>
      </c>
      <c r="E1126" s="1" t="s">
        <v>100</v>
      </c>
      <c r="F1126" s="1" t="s">
        <v>101</v>
      </c>
      <c r="G1126" s="7">
        <v>1446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9"/>
      <c r="BD1126" s="10">
        <f t="shared" si="17"/>
        <v>1446</v>
      </c>
    </row>
    <row r="1127" spans="1:56">
      <c r="A1127" s="1" t="s">
        <v>890</v>
      </c>
      <c r="B1127" s="1" t="s">
        <v>891</v>
      </c>
      <c r="C1127" s="43" t="s">
        <v>74</v>
      </c>
      <c r="D1127" s="1" t="s">
        <v>109</v>
      </c>
      <c r="E1127" s="1" t="s">
        <v>100</v>
      </c>
      <c r="F1127" s="1" t="s">
        <v>101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7">
        <v>49506.86</v>
      </c>
      <c r="W1127" s="7">
        <v>10607.2</v>
      </c>
      <c r="X1127" s="7">
        <v>22595.8</v>
      </c>
      <c r="Y1127" s="7">
        <v>26990</v>
      </c>
      <c r="Z1127" s="7">
        <v>3331.13</v>
      </c>
      <c r="AA1127" s="7">
        <v>78209.56</v>
      </c>
      <c r="AB1127" s="7">
        <v>78209.56</v>
      </c>
      <c r="AC1127" s="7">
        <v>78209.56</v>
      </c>
      <c r="AD1127" s="7">
        <v>78209.56</v>
      </c>
      <c r="AE1127" s="7">
        <v>78209.56</v>
      </c>
      <c r="AF1127" s="7">
        <v>78209.56</v>
      </c>
      <c r="AG1127" s="7">
        <v>78209.56</v>
      </c>
      <c r="AH1127" s="7">
        <v>78209.56</v>
      </c>
      <c r="AI1127" s="7">
        <v>78209.56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9"/>
      <c r="BD1127" s="10">
        <f t="shared" si="17"/>
        <v>816917.03</v>
      </c>
    </row>
    <row r="1128" spans="1:56">
      <c r="A1128" s="1" t="s">
        <v>892</v>
      </c>
      <c r="B1128" s="1" t="s">
        <v>893</v>
      </c>
      <c r="C1128" s="43" t="s">
        <v>72</v>
      </c>
      <c r="D1128" s="1" t="s">
        <v>107</v>
      </c>
      <c r="E1128" s="1" t="s">
        <v>100</v>
      </c>
      <c r="F1128" s="1" t="s">
        <v>101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9"/>
      <c r="BD1128" s="10">
        <f t="shared" si="17"/>
        <v>0</v>
      </c>
    </row>
    <row r="1129" spans="1:56">
      <c r="A1129" s="1" t="s">
        <v>892</v>
      </c>
      <c r="B1129" s="1" t="s">
        <v>893</v>
      </c>
      <c r="C1129" s="43" t="s">
        <v>74</v>
      </c>
      <c r="D1129" s="1" t="s">
        <v>109</v>
      </c>
      <c r="E1129" s="1" t="s">
        <v>100</v>
      </c>
      <c r="F1129" s="1" t="s">
        <v>101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9"/>
      <c r="BD1129" s="10">
        <f t="shared" si="17"/>
        <v>0</v>
      </c>
    </row>
    <row r="1130" spans="1:56">
      <c r="A1130" s="1" t="s">
        <v>894</v>
      </c>
      <c r="B1130" s="1" t="s">
        <v>895</v>
      </c>
      <c r="C1130" s="43" t="s">
        <v>74</v>
      </c>
      <c r="D1130" s="1" t="s">
        <v>109</v>
      </c>
      <c r="E1130" s="1" t="s">
        <v>100</v>
      </c>
      <c r="F1130" s="1" t="s">
        <v>101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9"/>
      <c r="BD1130" s="10">
        <f t="shared" si="17"/>
        <v>0</v>
      </c>
    </row>
    <row r="1131" spans="1:56">
      <c r="A1131" s="1" t="s">
        <v>896</v>
      </c>
      <c r="B1131" s="1" t="s">
        <v>897</v>
      </c>
      <c r="C1131" s="43" t="s">
        <v>71</v>
      </c>
      <c r="D1131" s="1" t="s">
        <v>104</v>
      </c>
      <c r="E1131" s="1" t="s">
        <v>100</v>
      </c>
      <c r="F1131" s="1" t="s">
        <v>101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7">
        <v>80.13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9"/>
      <c r="BD1131" s="10">
        <f t="shared" si="17"/>
        <v>80.13</v>
      </c>
    </row>
    <row r="1132" spans="1:56">
      <c r="A1132" s="1" t="s">
        <v>896</v>
      </c>
      <c r="B1132" s="1" t="s">
        <v>897</v>
      </c>
      <c r="C1132" s="43" t="s">
        <v>73</v>
      </c>
      <c r="D1132" s="1" t="s">
        <v>105</v>
      </c>
      <c r="E1132" s="1" t="s">
        <v>100</v>
      </c>
      <c r="F1132" s="1" t="s">
        <v>101</v>
      </c>
      <c r="G1132" s="7">
        <v>45193.2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7">
        <v>-43658.42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9"/>
      <c r="BD1132" s="10">
        <f t="shared" si="17"/>
        <v>1534.7799999999988</v>
      </c>
    </row>
    <row r="1133" spans="1:56">
      <c r="A1133" s="1" t="s">
        <v>896</v>
      </c>
      <c r="B1133" s="1" t="s">
        <v>897</v>
      </c>
      <c r="C1133" s="43" t="s">
        <v>72</v>
      </c>
      <c r="D1133" s="1" t="s">
        <v>107</v>
      </c>
      <c r="E1133" s="1" t="s">
        <v>100</v>
      </c>
      <c r="F1133" s="1" t="s">
        <v>101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7">
        <v>2310.4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9"/>
      <c r="BD1133" s="10">
        <f t="shared" si="17"/>
        <v>2310.4</v>
      </c>
    </row>
    <row r="1134" spans="1:56">
      <c r="A1134" s="1" t="s">
        <v>896</v>
      </c>
      <c r="B1134" s="1" t="s">
        <v>897</v>
      </c>
      <c r="C1134" s="43" t="s">
        <v>74</v>
      </c>
      <c r="D1134" s="1" t="s">
        <v>109</v>
      </c>
      <c r="E1134" s="1" t="s">
        <v>100</v>
      </c>
      <c r="F1134" s="1" t="s">
        <v>101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7">
        <v>14820.38</v>
      </c>
      <c r="T1134" s="7">
        <v>14766.46</v>
      </c>
      <c r="U1134" s="7">
        <v>14475.13</v>
      </c>
      <c r="V1134" s="7">
        <v>32001.200000000001</v>
      </c>
      <c r="W1134" s="7">
        <v>34282.93</v>
      </c>
      <c r="X1134" s="7">
        <v>46738.63</v>
      </c>
      <c r="Y1134" s="7">
        <v>69784.460000000006</v>
      </c>
      <c r="Z1134" s="7">
        <v>6459.67</v>
      </c>
      <c r="AA1134" s="7">
        <v>75829.87</v>
      </c>
      <c r="AB1134" s="7">
        <v>75829.87</v>
      </c>
      <c r="AC1134" s="7">
        <v>75829.87</v>
      </c>
      <c r="AD1134" s="7">
        <v>75829.87</v>
      </c>
      <c r="AE1134" s="7">
        <v>75829.87</v>
      </c>
      <c r="AF1134" s="7">
        <v>75829.87</v>
      </c>
      <c r="AG1134" s="7">
        <v>75829.87</v>
      </c>
      <c r="AH1134" s="7">
        <v>75829.87</v>
      </c>
      <c r="AI1134" s="7">
        <v>75829.87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9"/>
      <c r="BD1134" s="10">
        <f t="shared" si="17"/>
        <v>915797.69</v>
      </c>
    </row>
    <row r="1135" spans="1:56">
      <c r="A1135" s="1" t="s">
        <v>898</v>
      </c>
      <c r="B1135" s="1" t="s">
        <v>899</v>
      </c>
      <c r="C1135" s="43" t="s">
        <v>71</v>
      </c>
      <c r="D1135" s="1" t="s">
        <v>104</v>
      </c>
      <c r="E1135" s="1" t="s">
        <v>100</v>
      </c>
      <c r="F1135" s="1" t="s">
        <v>101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9"/>
      <c r="BD1135" s="10">
        <f t="shared" si="17"/>
        <v>0</v>
      </c>
    </row>
    <row r="1136" spans="1:56">
      <c r="A1136" s="1" t="s">
        <v>898</v>
      </c>
      <c r="B1136" s="1" t="s">
        <v>899</v>
      </c>
      <c r="C1136" s="43" t="s">
        <v>73</v>
      </c>
      <c r="D1136" s="1" t="s">
        <v>105</v>
      </c>
      <c r="E1136" s="1" t="s">
        <v>100</v>
      </c>
      <c r="F1136" s="1" t="s">
        <v>101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9"/>
      <c r="BD1136" s="10">
        <f t="shared" si="17"/>
        <v>0</v>
      </c>
    </row>
    <row r="1137" spans="1:56">
      <c r="A1137" s="1" t="s">
        <v>898</v>
      </c>
      <c r="B1137" s="1" t="s">
        <v>899</v>
      </c>
      <c r="C1137" s="43" t="s">
        <v>72</v>
      </c>
      <c r="D1137" s="1" t="s">
        <v>107</v>
      </c>
      <c r="E1137" s="1" t="s">
        <v>100</v>
      </c>
      <c r="F1137" s="1" t="s">
        <v>101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9"/>
      <c r="BD1137" s="10">
        <f t="shared" si="17"/>
        <v>0</v>
      </c>
    </row>
    <row r="1138" spans="1:56">
      <c r="A1138" s="1" t="s">
        <v>900</v>
      </c>
      <c r="B1138" s="1" t="s">
        <v>901</v>
      </c>
      <c r="C1138" s="43" t="s">
        <v>74</v>
      </c>
      <c r="D1138" s="1" t="s">
        <v>109</v>
      </c>
      <c r="E1138" s="1" t="s">
        <v>100</v>
      </c>
      <c r="F1138" s="1" t="s">
        <v>101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7">
        <v>465.89</v>
      </c>
      <c r="AA1138" s="7">
        <v>30563.79</v>
      </c>
      <c r="AB1138" s="7">
        <v>30563.79</v>
      </c>
      <c r="AC1138" s="7">
        <v>30563.79</v>
      </c>
      <c r="AD1138" s="7">
        <v>30563.79</v>
      </c>
      <c r="AE1138" s="7">
        <v>30563.79</v>
      </c>
      <c r="AF1138" s="7">
        <v>30563.79</v>
      </c>
      <c r="AG1138" s="7">
        <v>30563.79</v>
      </c>
      <c r="AH1138" s="7">
        <v>30563.79</v>
      </c>
      <c r="AI1138" s="7">
        <v>30563.79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9"/>
      <c r="BD1138" s="10">
        <f t="shared" si="17"/>
        <v>275540.00000000006</v>
      </c>
    </row>
    <row r="1139" spans="1:56">
      <c r="A1139" s="1" t="s">
        <v>902</v>
      </c>
      <c r="B1139" s="1" t="s">
        <v>903</v>
      </c>
      <c r="C1139" s="43" t="s">
        <v>74</v>
      </c>
      <c r="D1139" s="1" t="s">
        <v>109</v>
      </c>
      <c r="E1139" s="1" t="s">
        <v>100</v>
      </c>
      <c r="F1139" s="1" t="s">
        <v>101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7">
        <v>23013.51</v>
      </c>
      <c r="X1139" s="7">
        <v>19609.36</v>
      </c>
      <c r="Y1139" s="7">
        <v>46844.800000000003</v>
      </c>
      <c r="Z1139" s="7">
        <v>2890.81</v>
      </c>
      <c r="AA1139" s="7">
        <v>69868.41</v>
      </c>
      <c r="AB1139" s="7">
        <v>69868.41</v>
      </c>
      <c r="AC1139" s="7">
        <v>69868.41</v>
      </c>
      <c r="AD1139" s="7">
        <v>69868.41</v>
      </c>
      <c r="AE1139" s="7">
        <v>69868.41</v>
      </c>
      <c r="AF1139" s="7">
        <v>69868.41</v>
      </c>
      <c r="AG1139" s="7">
        <v>69868.41</v>
      </c>
      <c r="AH1139" s="7">
        <v>69868.41</v>
      </c>
      <c r="AI1139" s="7">
        <v>69868.41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9"/>
      <c r="BD1139" s="10">
        <f t="shared" si="17"/>
        <v>721174.17000000016</v>
      </c>
    </row>
    <row r="1140" spans="1:56">
      <c r="A1140" s="1" t="s">
        <v>904</v>
      </c>
      <c r="B1140" s="1" t="s">
        <v>905</v>
      </c>
      <c r="C1140" s="43" t="s">
        <v>73</v>
      </c>
      <c r="D1140" s="1" t="s">
        <v>105</v>
      </c>
      <c r="E1140" s="1" t="s">
        <v>100</v>
      </c>
      <c r="F1140" s="1" t="s">
        <v>101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9"/>
      <c r="BD1140" s="10">
        <f t="shared" si="17"/>
        <v>0</v>
      </c>
    </row>
    <row r="1141" spans="1:56">
      <c r="A1141" s="1" t="s">
        <v>906</v>
      </c>
      <c r="B1141" s="1" t="s">
        <v>907</v>
      </c>
      <c r="C1141" s="43" t="s">
        <v>74</v>
      </c>
      <c r="D1141" s="1" t="s">
        <v>109</v>
      </c>
      <c r="E1141" s="1" t="s">
        <v>100</v>
      </c>
      <c r="F1141" s="1" t="s">
        <v>101</v>
      </c>
      <c r="G1141" s="7">
        <v>333545.86</v>
      </c>
      <c r="H1141" s="7">
        <v>126845.33</v>
      </c>
      <c r="I1141" s="7">
        <v>126845.33</v>
      </c>
      <c r="J1141" s="7">
        <v>126845.33</v>
      </c>
      <c r="K1141" s="7">
        <v>126843</v>
      </c>
      <c r="L1141" s="7">
        <v>126843</v>
      </c>
      <c r="M1141" s="7">
        <v>338247</v>
      </c>
      <c r="N1141" s="7">
        <v>394622</v>
      </c>
      <c r="O1141" s="7">
        <v>970810.42</v>
      </c>
      <c r="P1141" s="7">
        <v>216461.4</v>
      </c>
      <c r="Q1141" s="7">
        <v>268141.51</v>
      </c>
      <c r="R1141" s="7">
        <v>277832.86</v>
      </c>
      <c r="S1141" s="7">
        <v>295872.42</v>
      </c>
      <c r="T1141" s="7">
        <v>266552.52</v>
      </c>
      <c r="U1141" s="7">
        <v>261293.53</v>
      </c>
      <c r="V1141" s="7">
        <v>218814.24</v>
      </c>
      <c r="W1141" s="7">
        <v>195073.88</v>
      </c>
      <c r="X1141" s="7">
        <v>121521.09</v>
      </c>
      <c r="Y1141" s="7">
        <v>98437.08</v>
      </c>
      <c r="Z1141" s="7">
        <v>10604.81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9"/>
      <c r="BD1141" s="10">
        <f t="shared" si="17"/>
        <v>4902052.6099999994</v>
      </c>
    </row>
    <row r="1142" spans="1:56">
      <c r="A1142" s="1" t="s">
        <v>908</v>
      </c>
      <c r="B1142" s="1" t="s">
        <v>909</v>
      </c>
      <c r="C1142" s="43" t="s">
        <v>74</v>
      </c>
      <c r="D1142" s="1" t="s">
        <v>109</v>
      </c>
      <c r="E1142" s="1" t="s">
        <v>100</v>
      </c>
      <c r="F1142" s="1" t="s">
        <v>101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9"/>
      <c r="BD1142" s="10">
        <f t="shared" si="17"/>
        <v>0</v>
      </c>
    </row>
    <row r="1143" spans="1:56">
      <c r="A1143" s="1" t="s">
        <v>910</v>
      </c>
      <c r="B1143" s="1" t="s">
        <v>911</v>
      </c>
      <c r="C1143" s="43" t="s">
        <v>74</v>
      </c>
      <c r="D1143" s="1" t="s">
        <v>109</v>
      </c>
      <c r="E1143" s="1" t="s">
        <v>100</v>
      </c>
      <c r="F1143" s="1" t="s">
        <v>101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9"/>
      <c r="BD1143" s="10">
        <f t="shared" si="17"/>
        <v>0</v>
      </c>
    </row>
    <row r="1144" spans="1:56">
      <c r="A1144" s="1" t="s">
        <v>912</v>
      </c>
      <c r="B1144" s="1" t="s">
        <v>913</v>
      </c>
      <c r="C1144" s="43" t="s">
        <v>74</v>
      </c>
      <c r="D1144" s="1" t="s">
        <v>109</v>
      </c>
      <c r="E1144" s="1" t="s">
        <v>100</v>
      </c>
      <c r="F1144" s="1" t="s">
        <v>101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9"/>
      <c r="BD1144" s="10">
        <f t="shared" si="17"/>
        <v>0</v>
      </c>
    </row>
    <row r="1145" spans="1:56">
      <c r="A1145" s="1" t="s">
        <v>914</v>
      </c>
      <c r="B1145" s="1" t="s">
        <v>915</v>
      </c>
      <c r="C1145" s="43" t="s">
        <v>73</v>
      </c>
      <c r="D1145" s="1" t="s">
        <v>105</v>
      </c>
      <c r="E1145" s="1" t="s">
        <v>100</v>
      </c>
      <c r="F1145" s="1" t="s">
        <v>101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7">
        <v>8385.89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9"/>
      <c r="BD1145" s="10">
        <f t="shared" si="17"/>
        <v>8385.89</v>
      </c>
    </row>
    <row r="1146" spans="1:56">
      <c r="A1146" s="1" t="s">
        <v>914</v>
      </c>
      <c r="B1146" s="1" t="s">
        <v>915</v>
      </c>
      <c r="C1146" s="43" t="s">
        <v>74</v>
      </c>
      <c r="D1146" s="1" t="s">
        <v>109</v>
      </c>
      <c r="E1146" s="1" t="s">
        <v>100</v>
      </c>
      <c r="F1146" s="1" t="s">
        <v>101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7">
        <v>49753.61</v>
      </c>
      <c r="R1146" s="7">
        <v>51551.839999999997</v>
      </c>
      <c r="S1146" s="7">
        <v>137248.53</v>
      </c>
      <c r="T1146" s="7">
        <v>136749.26</v>
      </c>
      <c r="U1146" s="7">
        <v>268102.48</v>
      </c>
      <c r="V1146" s="7">
        <v>237077.2</v>
      </c>
      <c r="W1146" s="7">
        <v>253981.14</v>
      </c>
      <c r="X1146" s="7">
        <v>216412.34</v>
      </c>
      <c r="Y1146" s="7">
        <v>258498.05</v>
      </c>
      <c r="Z1146" s="7">
        <v>15952.03</v>
      </c>
      <c r="AA1146" s="7">
        <v>143200.69</v>
      </c>
      <c r="AB1146" s="7">
        <v>143200.69</v>
      </c>
      <c r="AC1146" s="7">
        <v>143200.69</v>
      </c>
      <c r="AD1146" s="7">
        <v>143200.69</v>
      </c>
      <c r="AE1146" s="7">
        <v>143200.69</v>
      </c>
      <c r="AF1146" s="7">
        <v>143200.69</v>
      </c>
      <c r="AG1146" s="7">
        <v>143200.69</v>
      </c>
      <c r="AH1146" s="7">
        <v>143200.69</v>
      </c>
      <c r="AI1146" s="7">
        <v>143200.69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9"/>
      <c r="BD1146" s="10">
        <f t="shared" si="17"/>
        <v>2914132.69</v>
      </c>
    </row>
    <row r="1147" spans="1:56">
      <c r="A1147" s="1" t="s">
        <v>916</v>
      </c>
      <c r="B1147" s="1" t="s">
        <v>917</v>
      </c>
      <c r="C1147" s="43" t="s">
        <v>73</v>
      </c>
      <c r="D1147" s="1" t="s">
        <v>105</v>
      </c>
      <c r="E1147" s="1" t="s">
        <v>100</v>
      </c>
      <c r="F1147" s="1" t="s">
        <v>101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9"/>
      <c r="BD1147" s="10">
        <f t="shared" si="17"/>
        <v>0</v>
      </c>
    </row>
    <row r="1148" spans="1:56">
      <c r="A1148" s="1" t="s">
        <v>918</v>
      </c>
      <c r="B1148" s="1" t="s">
        <v>919</v>
      </c>
      <c r="C1148" s="43" t="s">
        <v>73</v>
      </c>
      <c r="D1148" s="1" t="s">
        <v>105</v>
      </c>
      <c r="E1148" s="1" t="s">
        <v>100</v>
      </c>
      <c r="F1148" s="1" t="s">
        <v>101</v>
      </c>
      <c r="G1148" s="7">
        <v>610.85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7">
        <v>-328.41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9"/>
      <c r="BD1148" s="10">
        <f t="shared" si="17"/>
        <v>282.44</v>
      </c>
    </row>
    <row r="1149" spans="1:56">
      <c r="A1149" s="1" t="s">
        <v>918</v>
      </c>
      <c r="B1149" s="1" t="s">
        <v>919</v>
      </c>
      <c r="C1149" s="43" t="s">
        <v>72</v>
      </c>
      <c r="D1149" s="1" t="s">
        <v>107</v>
      </c>
      <c r="E1149" s="1" t="s">
        <v>100</v>
      </c>
      <c r="F1149" s="1" t="s">
        <v>101</v>
      </c>
      <c r="G1149" s="7">
        <v>4866.71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7">
        <v>328.41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9"/>
      <c r="BD1149" s="10">
        <f t="shared" si="17"/>
        <v>5195.12</v>
      </c>
    </row>
    <row r="1150" spans="1:56">
      <c r="A1150" s="1" t="s">
        <v>918</v>
      </c>
      <c r="B1150" s="1" t="s">
        <v>919</v>
      </c>
      <c r="C1150" s="43" t="s">
        <v>74</v>
      </c>
      <c r="D1150" s="1" t="s">
        <v>109</v>
      </c>
      <c r="E1150" s="1" t="s">
        <v>100</v>
      </c>
      <c r="F1150" s="1" t="s">
        <v>101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7">
        <v>37170</v>
      </c>
      <c r="N1150" s="7">
        <v>37170</v>
      </c>
      <c r="O1150" s="7">
        <v>-40035.410000000003</v>
      </c>
      <c r="P1150" s="7">
        <v>50985.73</v>
      </c>
      <c r="Q1150" s="7">
        <v>57107.519999999997</v>
      </c>
      <c r="R1150" s="7">
        <v>116967.09</v>
      </c>
      <c r="S1150" s="7">
        <v>155335.37</v>
      </c>
      <c r="T1150" s="7">
        <v>185432.87</v>
      </c>
      <c r="U1150" s="7">
        <v>181774.34</v>
      </c>
      <c r="V1150" s="7">
        <v>160739.10999999999</v>
      </c>
      <c r="W1150" s="7">
        <v>143725.6</v>
      </c>
      <c r="X1150" s="7">
        <v>73941.429999999993</v>
      </c>
      <c r="Y1150" s="7">
        <v>59340.79</v>
      </c>
      <c r="Z1150" s="7">
        <v>1873.53</v>
      </c>
      <c r="AA1150" s="7">
        <v>39695.11</v>
      </c>
      <c r="AB1150" s="7">
        <v>39695.11</v>
      </c>
      <c r="AC1150" s="7">
        <v>39695.11</v>
      </c>
      <c r="AD1150" s="7">
        <v>39695.11</v>
      </c>
      <c r="AE1150" s="7">
        <v>39695.11</v>
      </c>
      <c r="AF1150" s="7">
        <v>39695.11</v>
      </c>
      <c r="AG1150" s="7">
        <v>39695.11</v>
      </c>
      <c r="AH1150" s="7">
        <v>39695.11</v>
      </c>
      <c r="AI1150" s="7">
        <v>39695.11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9"/>
      <c r="BD1150" s="10">
        <f t="shared" si="17"/>
        <v>1578783.9600000009</v>
      </c>
    </row>
    <row r="1151" spans="1:56">
      <c r="A1151" s="1" t="s">
        <v>920</v>
      </c>
      <c r="B1151" s="1" t="s">
        <v>921</v>
      </c>
      <c r="C1151" s="43" t="s">
        <v>73</v>
      </c>
      <c r="D1151" s="1" t="s">
        <v>105</v>
      </c>
      <c r="E1151" s="1" t="s">
        <v>100</v>
      </c>
      <c r="F1151" s="1" t="s">
        <v>101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9"/>
      <c r="BD1151" s="10">
        <f t="shared" si="17"/>
        <v>0</v>
      </c>
    </row>
    <row r="1152" spans="1:56">
      <c r="A1152" s="1" t="s">
        <v>920</v>
      </c>
      <c r="B1152" s="1" t="s">
        <v>921</v>
      </c>
      <c r="C1152" s="43" t="s">
        <v>72</v>
      </c>
      <c r="D1152" s="1" t="s">
        <v>107</v>
      </c>
      <c r="E1152" s="1" t="s">
        <v>100</v>
      </c>
      <c r="F1152" s="1" t="s">
        <v>101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9"/>
      <c r="BD1152" s="10">
        <f t="shared" si="17"/>
        <v>0</v>
      </c>
    </row>
    <row r="1153" spans="1:56">
      <c r="A1153" s="1" t="s">
        <v>920</v>
      </c>
      <c r="B1153" s="1" t="s">
        <v>921</v>
      </c>
      <c r="C1153" s="43" t="s">
        <v>74</v>
      </c>
      <c r="D1153" s="1" t="s">
        <v>109</v>
      </c>
      <c r="E1153" s="1" t="s">
        <v>100</v>
      </c>
      <c r="F1153" s="1" t="s">
        <v>101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9"/>
      <c r="BD1153" s="10">
        <f t="shared" si="17"/>
        <v>0</v>
      </c>
    </row>
    <row r="1154" spans="1:56">
      <c r="A1154" s="1" t="s">
        <v>922</v>
      </c>
      <c r="B1154" s="1" t="s">
        <v>923</v>
      </c>
      <c r="C1154" s="43" t="s">
        <v>74</v>
      </c>
      <c r="D1154" s="1" t="s">
        <v>109</v>
      </c>
      <c r="E1154" s="1" t="s">
        <v>100</v>
      </c>
      <c r="F1154" s="1" t="s">
        <v>101</v>
      </c>
      <c r="G1154" s="7">
        <v>48381.26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7">
        <v>214176</v>
      </c>
      <c r="N1154" s="7">
        <v>214176</v>
      </c>
      <c r="O1154" s="7">
        <v>1155556.8</v>
      </c>
      <c r="P1154" s="7">
        <v>269004.65999999997</v>
      </c>
      <c r="Q1154" s="7">
        <v>301303.67</v>
      </c>
      <c r="R1154" s="7">
        <v>312193.58</v>
      </c>
      <c r="S1154" s="7">
        <v>332464.17</v>
      </c>
      <c r="T1154" s="7">
        <v>331254.75</v>
      </c>
      <c r="U1154" s="7">
        <v>324719.21000000002</v>
      </c>
      <c r="V1154" s="7">
        <v>287142.15000000002</v>
      </c>
      <c r="W1154" s="7">
        <v>307615.78000000003</v>
      </c>
      <c r="X1154" s="7">
        <v>136754.76999999999</v>
      </c>
      <c r="Y1154" s="7">
        <v>163349.48000000001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9"/>
      <c r="BD1154" s="10">
        <f t="shared" ref="BD1154:BD1217" si="18">SUM(G1154:BB1154)</f>
        <v>4398092.28</v>
      </c>
    </row>
    <row r="1155" spans="1:56">
      <c r="A1155" s="1" t="s">
        <v>924</v>
      </c>
      <c r="B1155" s="1" t="s">
        <v>925</v>
      </c>
      <c r="C1155" s="43" t="s">
        <v>74</v>
      </c>
      <c r="D1155" s="1" t="s">
        <v>109</v>
      </c>
      <c r="E1155" s="1" t="s">
        <v>100</v>
      </c>
      <c r="F1155" s="1" t="s">
        <v>101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9"/>
      <c r="BD1155" s="10">
        <f t="shared" si="18"/>
        <v>0</v>
      </c>
    </row>
    <row r="1156" spans="1:56">
      <c r="A1156" s="1" t="s">
        <v>926</v>
      </c>
      <c r="B1156" s="1" t="s">
        <v>927</v>
      </c>
      <c r="C1156" s="43" t="s">
        <v>74</v>
      </c>
      <c r="D1156" s="1" t="s">
        <v>109</v>
      </c>
      <c r="E1156" s="1" t="s">
        <v>100</v>
      </c>
      <c r="F1156" s="1" t="s">
        <v>101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9"/>
      <c r="BD1156" s="10">
        <f t="shared" si="18"/>
        <v>0</v>
      </c>
    </row>
    <row r="1157" spans="1:56">
      <c r="A1157" s="1" t="s">
        <v>928</v>
      </c>
      <c r="B1157" s="1" t="s">
        <v>929</v>
      </c>
      <c r="C1157" s="43" t="s">
        <v>74</v>
      </c>
      <c r="D1157" s="1" t="s">
        <v>109</v>
      </c>
      <c r="E1157" s="1" t="s">
        <v>100</v>
      </c>
      <c r="F1157" s="1" t="s">
        <v>101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9"/>
      <c r="BD1157" s="10">
        <f t="shared" si="18"/>
        <v>0</v>
      </c>
    </row>
    <row r="1158" spans="1:56">
      <c r="A1158" s="1" t="s">
        <v>930</v>
      </c>
      <c r="B1158" s="1" t="s">
        <v>931</v>
      </c>
      <c r="C1158" s="43" t="s">
        <v>73</v>
      </c>
      <c r="D1158" s="1" t="s">
        <v>105</v>
      </c>
      <c r="E1158" s="1" t="s">
        <v>100</v>
      </c>
      <c r="F1158" s="1" t="s">
        <v>101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9"/>
      <c r="BD1158" s="10">
        <f t="shared" si="18"/>
        <v>0</v>
      </c>
    </row>
    <row r="1159" spans="1:56">
      <c r="A1159" s="1" t="s">
        <v>930</v>
      </c>
      <c r="B1159" s="1" t="s">
        <v>931</v>
      </c>
      <c r="C1159" s="43" t="s">
        <v>74</v>
      </c>
      <c r="D1159" s="1" t="s">
        <v>109</v>
      </c>
      <c r="E1159" s="1" t="s">
        <v>100</v>
      </c>
      <c r="F1159" s="1" t="s">
        <v>101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7">
        <v>108915.77</v>
      </c>
      <c r="AE1159" s="7">
        <v>108915.77</v>
      </c>
      <c r="AF1159" s="7">
        <v>108915.77</v>
      </c>
      <c r="AG1159" s="7">
        <v>108915.77</v>
      </c>
      <c r="AH1159" s="7">
        <v>108915.77</v>
      </c>
      <c r="AI1159" s="7">
        <v>108915.77</v>
      </c>
      <c r="AJ1159" s="7">
        <v>108915.77</v>
      </c>
      <c r="AK1159" s="7">
        <v>108915.77</v>
      </c>
      <c r="AL1159" s="7">
        <v>108915.77</v>
      </c>
      <c r="AM1159" s="7">
        <v>108915.77</v>
      </c>
      <c r="AN1159" s="7">
        <v>49000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9"/>
      <c r="BD1159" s="10">
        <f t="shared" si="18"/>
        <v>1138157.7</v>
      </c>
    </row>
    <row r="1160" spans="1:56">
      <c r="A1160" s="1" t="s">
        <v>932</v>
      </c>
      <c r="B1160" s="1" t="s">
        <v>933</v>
      </c>
      <c r="C1160" s="43" t="s">
        <v>74</v>
      </c>
      <c r="D1160" s="1" t="s">
        <v>109</v>
      </c>
      <c r="E1160" s="1" t="s">
        <v>100</v>
      </c>
      <c r="F1160" s="1" t="s">
        <v>101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7">
        <v>9241.51</v>
      </c>
      <c r="AB1160" s="7">
        <v>9241.51</v>
      </c>
      <c r="AC1160" s="7">
        <v>9241.51</v>
      </c>
      <c r="AD1160" s="7">
        <v>9241.51</v>
      </c>
      <c r="AE1160" s="7">
        <v>9241.51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9"/>
      <c r="BD1160" s="10">
        <f t="shared" si="18"/>
        <v>46207.55</v>
      </c>
    </row>
    <row r="1161" spans="1:56">
      <c r="A1161" s="1" t="s">
        <v>934</v>
      </c>
      <c r="B1161" s="1" t="s">
        <v>855</v>
      </c>
      <c r="C1161" s="43" t="s">
        <v>74</v>
      </c>
      <c r="D1161" s="1" t="s">
        <v>109</v>
      </c>
      <c r="E1161" s="1" t="s">
        <v>100</v>
      </c>
      <c r="F1161" s="1" t="s">
        <v>101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7">
        <v>20031.009999999998</v>
      </c>
      <c r="X1161" s="7">
        <v>20031.009999999998</v>
      </c>
      <c r="Y1161" s="7">
        <v>20031.009999999998</v>
      </c>
      <c r="Z1161" s="7">
        <v>20031.009999999998</v>
      </c>
      <c r="AA1161" s="7">
        <v>20031.009999999998</v>
      </c>
      <c r="AB1161" s="7">
        <v>20031.009999999998</v>
      </c>
      <c r="AC1161" s="7">
        <v>20031.009999999998</v>
      </c>
      <c r="AD1161" s="7">
        <v>20031.009999999998</v>
      </c>
      <c r="AE1161" s="7">
        <v>20031.009999999998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9"/>
      <c r="BD1161" s="10">
        <f t="shared" si="18"/>
        <v>180279.09</v>
      </c>
    </row>
    <row r="1162" spans="1:56">
      <c r="A1162" s="1" t="s">
        <v>935</v>
      </c>
      <c r="B1162" s="1" t="s">
        <v>857</v>
      </c>
      <c r="C1162" s="43" t="s">
        <v>70</v>
      </c>
      <c r="D1162" s="1" t="s">
        <v>108</v>
      </c>
      <c r="E1162" s="1" t="s">
        <v>100</v>
      </c>
      <c r="F1162" s="1" t="s">
        <v>101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7">
        <v>48739.519999999997</v>
      </c>
      <c r="AC1162" s="7">
        <v>48739.519999999997</v>
      </c>
      <c r="AD1162" s="7">
        <v>48739.519999999997</v>
      </c>
      <c r="AE1162" s="7">
        <v>48739.519999999997</v>
      </c>
      <c r="AF1162" s="7">
        <v>48739.519999999997</v>
      </c>
      <c r="AG1162" s="7">
        <v>48739.519999999997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9"/>
      <c r="BD1162" s="10">
        <f t="shared" si="18"/>
        <v>292437.12</v>
      </c>
    </row>
    <row r="1163" spans="1:56">
      <c r="A1163" s="2" t="s">
        <v>936</v>
      </c>
      <c r="B1163" s="1" t="s">
        <v>98</v>
      </c>
      <c r="C1163" s="43" t="s">
        <v>76</v>
      </c>
      <c r="D1163" s="1" t="s">
        <v>99</v>
      </c>
      <c r="E1163" s="1" t="s">
        <v>100</v>
      </c>
      <c r="F1163" s="1" t="s">
        <v>101</v>
      </c>
      <c r="G1163" s="7">
        <v>653334.02</v>
      </c>
      <c r="H1163" s="7">
        <v>27784.35</v>
      </c>
      <c r="I1163" s="7">
        <v>27784.35</v>
      </c>
      <c r="J1163" s="7">
        <v>27784.35</v>
      </c>
      <c r="K1163" s="7">
        <v>27784.35</v>
      </c>
      <c r="L1163" s="7">
        <v>27784.35</v>
      </c>
      <c r="M1163" s="7">
        <v>27784.35</v>
      </c>
      <c r="N1163" s="7">
        <v>27784.35</v>
      </c>
      <c r="O1163" s="7">
        <v>82649.13</v>
      </c>
      <c r="P1163" s="7">
        <v>28011.5</v>
      </c>
      <c r="Q1163" s="7">
        <v>26239.85</v>
      </c>
      <c r="R1163" s="7">
        <v>26239.85</v>
      </c>
      <c r="S1163" s="7">
        <v>26239.85</v>
      </c>
      <c r="T1163" s="7">
        <v>26491.919999999998</v>
      </c>
      <c r="U1163" s="7">
        <v>26491.919999999998</v>
      </c>
      <c r="V1163" s="7">
        <v>24986.73</v>
      </c>
      <c r="W1163" s="7">
        <v>24543.82</v>
      </c>
      <c r="X1163" s="7">
        <v>23910.06</v>
      </c>
      <c r="Y1163" s="7">
        <v>23910.06</v>
      </c>
      <c r="Z1163" s="7">
        <v>22390.48</v>
      </c>
      <c r="AA1163" s="7">
        <v>22390.48</v>
      </c>
      <c r="AB1163" s="7">
        <v>21839.54</v>
      </c>
      <c r="AC1163" s="7">
        <v>20953.71</v>
      </c>
      <c r="AD1163" s="7">
        <v>18080.18</v>
      </c>
      <c r="AE1163" s="7">
        <v>16589.41</v>
      </c>
      <c r="AF1163" s="7">
        <v>13298.17</v>
      </c>
      <c r="AG1163" s="7">
        <v>9531.6200000000008</v>
      </c>
      <c r="AH1163" s="7">
        <v>8346.92</v>
      </c>
      <c r="AI1163" s="7">
        <v>7461.09</v>
      </c>
      <c r="AJ1163" s="7">
        <v>7461.09</v>
      </c>
      <c r="AK1163" s="7">
        <v>7461.09</v>
      </c>
      <c r="AL1163" s="7">
        <v>4976.46</v>
      </c>
      <c r="AM1163" s="7">
        <v>3471.28</v>
      </c>
      <c r="AN1163" s="7">
        <v>2369.4</v>
      </c>
      <c r="AO1163" s="7">
        <v>2369.4</v>
      </c>
      <c r="AP1163" s="7">
        <v>2369.4</v>
      </c>
      <c r="AQ1163" s="7">
        <v>1735.64</v>
      </c>
      <c r="AR1163" s="7">
        <v>1735.64</v>
      </c>
      <c r="AS1163" s="7">
        <v>1101.8800000000001</v>
      </c>
      <c r="AT1163" s="7">
        <v>1101.8800000000001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9"/>
      <c r="BD1163" s="10">
        <f t="shared" si="18"/>
        <v>1384573.9199999992</v>
      </c>
    </row>
    <row r="1164" spans="1:56">
      <c r="A1164" s="1" t="s">
        <v>937</v>
      </c>
      <c r="B1164" s="1" t="s">
        <v>231</v>
      </c>
      <c r="C1164" s="43" t="s">
        <v>76</v>
      </c>
      <c r="D1164" s="1" t="s">
        <v>99</v>
      </c>
      <c r="E1164" s="1" t="s">
        <v>100</v>
      </c>
      <c r="F1164" s="1" t="s">
        <v>101</v>
      </c>
      <c r="G1164" s="8">
        <v>0</v>
      </c>
      <c r="H1164" s="7">
        <v>1093.04</v>
      </c>
      <c r="I1164" s="7">
        <v>656.04</v>
      </c>
      <c r="J1164" s="7">
        <v>656.04</v>
      </c>
      <c r="K1164" s="7">
        <v>874.71</v>
      </c>
      <c r="L1164" s="7">
        <v>3280.18</v>
      </c>
      <c r="M1164" s="7">
        <v>3280.18</v>
      </c>
      <c r="N1164" s="7">
        <v>6560.36</v>
      </c>
      <c r="O1164" s="7">
        <v>21695.54</v>
      </c>
      <c r="P1164" s="7">
        <v>4236.58</v>
      </c>
      <c r="Q1164" s="7">
        <v>7673.52</v>
      </c>
      <c r="R1164" s="7">
        <v>5801.34</v>
      </c>
      <c r="S1164" s="7">
        <v>12561.12</v>
      </c>
      <c r="T1164" s="7">
        <v>12486.97</v>
      </c>
      <c r="U1164" s="7">
        <v>7324.78</v>
      </c>
      <c r="V1164" s="7">
        <v>7529.97</v>
      </c>
      <c r="W1164" s="7">
        <v>6344.71</v>
      </c>
      <c r="X1164" s="7">
        <v>3558.46</v>
      </c>
      <c r="Y1164" s="7">
        <v>1145.81</v>
      </c>
      <c r="Z1164" s="7">
        <v>1186.1500000000001</v>
      </c>
      <c r="AA1164" s="7">
        <v>306.62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9"/>
      <c r="BD1164" s="10">
        <f t="shared" si="18"/>
        <v>108252.12</v>
      </c>
    </row>
    <row r="1165" spans="1:56">
      <c r="A1165" s="2" t="s">
        <v>938</v>
      </c>
      <c r="B1165" s="1" t="s">
        <v>939</v>
      </c>
      <c r="C1165" s="43" t="s">
        <v>71</v>
      </c>
      <c r="D1165" s="1" t="s">
        <v>104</v>
      </c>
      <c r="E1165" s="1" t="s">
        <v>100</v>
      </c>
      <c r="F1165" s="1" t="s">
        <v>101</v>
      </c>
      <c r="G1165" s="7">
        <v>1957.92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9"/>
      <c r="BD1165" s="10">
        <f t="shared" si="18"/>
        <v>1957.92</v>
      </c>
    </row>
    <row r="1166" spans="1:56">
      <c r="A1166" s="2" t="s">
        <v>938</v>
      </c>
      <c r="B1166" s="1" t="s">
        <v>939</v>
      </c>
      <c r="C1166" s="43" t="s">
        <v>73</v>
      </c>
      <c r="D1166" s="1" t="s">
        <v>105</v>
      </c>
      <c r="E1166" s="1" t="s">
        <v>100</v>
      </c>
      <c r="F1166" s="1" t="s">
        <v>101</v>
      </c>
      <c r="G1166" s="7">
        <v>-14136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7">
        <v>14136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9"/>
      <c r="BD1166" s="10">
        <f t="shared" si="18"/>
        <v>0</v>
      </c>
    </row>
    <row r="1167" spans="1:56">
      <c r="A1167" s="2" t="s">
        <v>938</v>
      </c>
      <c r="B1167" s="1" t="s">
        <v>939</v>
      </c>
      <c r="C1167" s="43" t="s">
        <v>75</v>
      </c>
      <c r="D1167" s="1" t="s">
        <v>106</v>
      </c>
      <c r="E1167" s="1" t="s">
        <v>100</v>
      </c>
      <c r="F1167" s="1" t="s">
        <v>101</v>
      </c>
      <c r="G1167" s="7">
        <v>14136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7">
        <v>-14136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9"/>
      <c r="BD1167" s="10">
        <f t="shared" si="18"/>
        <v>0</v>
      </c>
    </row>
    <row r="1168" spans="1:56">
      <c r="A1168" s="2" t="s">
        <v>938</v>
      </c>
      <c r="B1168" s="1" t="s">
        <v>939</v>
      </c>
      <c r="C1168" s="43" t="s">
        <v>72</v>
      </c>
      <c r="D1168" s="1" t="s">
        <v>107</v>
      </c>
      <c r="E1168" s="1" t="s">
        <v>100</v>
      </c>
      <c r="F1168" s="1" t="s">
        <v>101</v>
      </c>
      <c r="G1168" s="7">
        <v>684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9"/>
      <c r="BD1168" s="10">
        <f t="shared" si="18"/>
        <v>684</v>
      </c>
    </row>
    <row r="1169" spans="1:56">
      <c r="A1169" s="2" t="s">
        <v>940</v>
      </c>
      <c r="B1169" s="1" t="s">
        <v>111</v>
      </c>
      <c r="C1169" s="43" t="s">
        <v>71</v>
      </c>
      <c r="D1169" s="1" t="s">
        <v>104</v>
      </c>
      <c r="E1169" s="1" t="s">
        <v>100</v>
      </c>
      <c r="F1169" s="1" t="s">
        <v>101</v>
      </c>
      <c r="G1169" s="7">
        <v>7.35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9"/>
      <c r="BD1169" s="10">
        <f t="shared" si="18"/>
        <v>7.35</v>
      </c>
    </row>
    <row r="1170" spans="1:56">
      <c r="A1170" s="2" t="s">
        <v>940</v>
      </c>
      <c r="B1170" s="1" t="s">
        <v>111</v>
      </c>
      <c r="C1170" s="43" t="s">
        <v>75</v>
      </c>
      <c r="D1170" s="1" t="s">
        <v>106</v>
      </c>
      <c r="E1170" s="1" t="s">
        <v>100</v>
      </c>
      <c r="F1170" s="1" t="s">
        <v>101</v>
      </c>
      <c r="G1170" s="7">
        <v>-75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9"/>
      <c r="BD1170" s="10">
        <f t="shared" si="18"/>
        <v>-75</v>
      </c>
    </row>
    <row r="1171" spans="1:56">
      <c r="A1171" s="2" t="s">
        <v>940</v>
      </c>
      <c r="B1171" s="1" t="s">
        <v>111</v>
      </c>
      <c r="C1171" s="43" t="s">
        <v>72</v>
      </c>
      <c r="D1171" s="1" t="s">
        <v>107</v>
      </c>
      <c r="E1171" s="1" t="s">
        <v>100</v>
      </c>
      <c r="F1171" s="1" t="s">
        <v>101</v>
      </c>
      <c r="G1171" s="7">
        <v>696.09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9"/>
      <c r="BD1171" s="10">
        <f t="shared" si="18"/>
        <v>696.09</v>
      </c>
    </row>
    <row r="1172" spans="1:56">
      <c r="A1172" s="2" t="s">
        <v>940</v>
      </c>
      <c r="B1172" s="1" t="s">
        <v>111</v>
      </c>
      <c r="C1172" s="43" t="s">
        <v>70</v>
      </c>
      <c r="D1172" s="1" t="s">
        <v>108</v>
      </c>
      <c r="E1172" s="1" t="s">
        <v>100</v>
      </c>
      <c r="F1172" s="1" t="s">
        <v>101</v>
      </c>
      <c r="G1172" s="7">
        <v>4575922.2699999996</v>
      </c>
      <c r="H1172" s="7">
        <v>162080</v>
      </c>
      <c r="I1172" s="7">
        <v>165695</v>
      </c>
      <c r="J1172" s="7">
        <v>167505</v>
      </c>
      <c r="K1172" s="7">
        <v>170945</v>
      </c>
      <c r="L1172" s="7">
        <v>170945</v>
      </c>
      <c r="M1172" s="7">
        <v>172695</v>
      </c>
      <c r="N1172" s="7">
        <v>172695</v>
      </c>
      <c r="O1172" s="7">
        <v>132723.07999999999</v>
      </c>
      <c r="P1172" s="7">
        <v>179471.73</v>
      </c>
      <c r="Q1172" s="7">
        <v>168120.64</v>
      </c>
      <c r="R1172" s="7">
        <v>168120.64</v>
      </c>
      <c r="S1172" s="7">
        <v>168120.64</v>
      </c>
      <c r="T1172" s="7">
        <v>169735.63</v>
      </c>
      <c r="U1172" s="7">
        <v>169735.63</v>
      </c>
      <c r="V1172" s="7">
        <v>160091.82999999999</v>
      </c>
      <c r="W1172" s="7">
        <v>157254.06</v>
      </c>
      <c r="X1172" s="7">
        <v>153193.5</v>
      </c>
      <c r="Y1172" s="7">
        <v>153193.5</v>
      </c>
      <c r="Z1172" s="7">
        <v>143457.41</v>
      </c>
      <c r="AA1172" s="7">
        <v>143457.41</v>
      </c>
      <c r="AB1172" s="7">
        <v>139927.5</v>
      </c>
      <c r="AC1172" s="7">
        <v>134251.96</v>
      </c>
      <c r="AD1172" s="7">
        <v>115841.05</v>
      </c>
      <c r="AE1172" s="7">
        <v>106289.53</v>
      </c>
      <c r="AF1172" s="7">
        <v>85202.35</v>
      </c>
      <c r="AG1172" s="7">
        <v>61069.760000000002</v>
      </c>
      <c r="AH1172" s="7">
        <v>53479.3</v>
      </c>
      <c r="AI1172" s="7">
        <v>47803.76</v>
      </c>
      <c r="AJ1172" s="7">
        <v>47803.76</v>
      </c>
      <c r="AK1172" s="7">
        <v>47803.76</v>
      </c>
      <c r="AL1172" s="7">
        <v>31884.55</v>
      </c>
      <c r="AM1172" s="7">
        <v>22240.74</v>
      </c>
      <c r="AN1172" s="7">
        <v>15180.92</v>
      </c>
      <c r="AO1172" s="7">
        <v>15180.92</v>
      </c>
      <c r="AP1172" s="7">
        <v>15180.92</v>
      </c>
      <c r="AQ1172" s="7">
        <v>11120.37</v>
      </c>
      <c r="AR1172" s="7">
        <v>11120.37</v>
      </c>
      <c r="AS1172" s="7">
        <v>7059.82</v>
      </c>
      <c r="AT1172" s="7">
        <v>7059.82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9"/>
      <c r="BD1172" s="10">
        <f t="shared" si="18"/>
        <v>8800659.129999999</v>
      </c>
    </row>
    <row r="1173" spans="1:56">
      <c r="A1173" s="2" t="s">
        <v>940</v>
      </c>
      <c r="B1173" s="1" t="s">
        <v>111</v>
      </c>
      <c r="C1173" s="43" t="s">
        <v>76</v>
      </c>
      <c r="D1173" s="1" t="s">
        <v>99</v>
      </c>
      <c r="E1173" s="1" t="s">
        <v>100</v>
      </c>
      <c r="F1173" s="1" t="s">
        <v>101</v>
      </c>
      <c r="G1173" s="7">
        <v>75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9"/>
      <c r="BD1173" s="10">
        <f t="shared" si="18"/>
        <v>75</v>
      </c>
    </row>
    <row r="1174" spans="1:56">
      <c r="A1174" s="2" t="s">
        <v>941</v>
      </c>
      <c r="B1174" s="1" t="s">
        <v>236</v>
      </c>
      <c r="C1174" s="43" t="s">
        <v>71</v>
      </c>
      <c r="D1174" s="1" t="s">
        <v>104</v>
      </c>
      <c r="E1174" s="1" t="s">
        <v>100</v>
      </c>
      <c r="F1174" s="1" t="s">
        <v>101</v>
      </c>
      <c r="G1174" s="7">
        <v>1398.21</v>
      </c>
      <c r="H1174" s="7">
        <v>393.19</v>
      </c>
      <c r="I1174" s="7">
        <v>393.19</v>
      </c>
      <c r="J1174" s="7">
        <v>393.19</v>
      </c>
      <c r="K1174" s="7">
        <v>393.19</v>
      </c>
      <c r="L1174" s="7">
        <v>393.19</v>
      </c>
      <c r="M1174" s="7">
        <v>393.19</v>
      </c>
      <c r="N1174" s="7">
        <v>393.19</v>
      </c>
      <c r="O1174" s="7">
        <v>-2752.33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9"/>
      <c r="BD1174" s="10">
        <f t="shared" si="18"/>
        <v>1398.21</v>
      </c>
    </row>
    <row r="1175" spans="1:56">
      <c r="A1175" s="2" t="s">
        <v>941</v>
      </c>
      <c r="B1175" s="1" t="s">
        <v>236</v>
      </c>
      <c r="C1175" s="43" t="s">
        <v>73</v>
      </c>
      <c r="D1175" s="1" t="s">
        <v>105</v>
      </c>
      <c r="E1175" s="1" t="s">
        <v>100</v>
      </c>
      <c r="F1175" s="1" t="s">
        <v>101</v>
      </c>
      <c r="G1175" s="7">
        <v>23654.43</v>
      </c>
      <c r="H1175" s="7">
        <v>593.34</v>
      </c>
      <c r="I1175" s="7">
        <v>593.34</v>
      </c>
      <c r="J1175" s="7">
        <v>593.34</v>
      </c>
      <c r="K1175" s="7">
        <v>593.34</v>
      </c>
      <c r="L1175" s="7">
        <v>593.34</v>
      </c>
      <c r="M1175" s="7">
        <v>593.34</v>
      </c>
      <c r="N1175" s="7">
        <v>593.34</v>
      </c>
      <c r="O1175" s="7">
        <v>4662.71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9"/>
      <c r="BD1175" s="10">
        <f t="shared" si="18"/>
        <v>32470.52</v>
      </c>
    </row>
    <row r="1176" spans="1:56">
      <c r="A1176" s="2" t="s">
        <v>941</v>
      </c>
      <c r="B1176" s="1" t="s">
        <v>236</v>
      </c>
      <c r="C1176" s="43" t="s">
        <v>75</v>
      </c>
      <c r="D1176" s="1" t="s">
        <v>106</v>
      </c>
      <c r="E1176" s="1" t="s">
        <v>100</v>
      </c>
      <c r="F1176" s="1" t="s">
        <v>101</v>
      </c>
      <c r="G1176" s="7">
        <v>225603.57</v>
      </c>
      <c r="H1176" s="7">
        <v>12796.82</v>
      </c>
      <c r="I1176" s="7">
        <v>12796.82</v>
      </c>
      <c r="J1176" s="7">
        <v>12796.82</v>
      </c>
      <c r="K1176" s="7">
        <v>12796.82</v>
      </c>
      <c r="L1176" s="7">
        <v>12796.82</v>
      </c>
      <c r="M1176" s="7">
        <v>12796.82</v>
      </c>
      <c r="N1176" s="7">
        <v>12796.82</v>
      </c>
      <c r="O1176" s="7">
        <v>-25868.85</v>
      </c>
      <c r="P1176" s="7">
        <v>27085.37</v>
      </c>
      <c r="Q1176" s="7">
        <v>27085.37</v>
      </c>
      <c r="R1176" s="7">
        <v>27085.37</v>
      </c>
      <c r="S1176" s="7">
        <v>27085.37</v>
      </c>
      <c r="T1176" s="7">
        <v>23699.7</v>
      </c>
      <c r="U1176" s="7">
        <v>23699.7</v>
      </c>
      <c r="V1176" s="7">
        <v>13542.69</v>
      </c>
      <c r="W1176" s="7">
        <v>13542.69</v>
      </c>
      <c r="X1176" s="7">
        <v>13542.69</v>
      </c>
      <c r="Y1176" s="7">
        <v>10157.02</v>
      </c>
      <c r="Z1176" s="7">
        <v>10157.02</v>
      </c>
      <c r="AA1176" s="7">
        <v>10157.02</v>
      </c>
      <c r="AB1176" s="7">
        <v>10157.02</v>
      </c>
      <c r="AC1176" s="7">
        <v>10157.02</v>
      </c>
      <c r="AD1176" s="7">
        <v>6771.34</v>
      </c>
      <c r="AE1176" s="7">
        <v>6771.34</v>
      </c>
      <c r="AF1176" s="7">
        <v>6771.34</v>
      </c>
      <c r="AG1176" s="7">
        <v>6771.34</v>
      </c>
      <c r="AH1176" s="7">
        <v>6771.34</v>
      </c>
      <c r="AI1176" s="7">
        <v>3385.67</v>
      </c>
      <c r="AJ1176" s="7">
        <v>3385.67</v>
      </c>
      <c r="AK1176" s="7">
        <v>3385.67</v>
      </c>
      <c r="AL1176" s="7">
        <v>3385.67</v>
      </c>
      <c r="AM1176" s="7">
        <v>3385.67</v>
      </c>
      <c r="AN1176" s="7">
        <v>3385.67</v>
      </c>
      <c r="AO1176" s="7">
        <v>3385.67</v>
      </c>
      <c r="AP1176" s="7">
        <v>3385.67</v>
      </c>
      <c r="AQ1176" s="7">
        <v>3385.67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9"/>
      <c r="BD1176" s="10">
        <f t="shared" si="18"/>
        <v>600794.24000000034</v>
      </c>
    </row>
    <row r="1177" spans="1:56">
      <c r="A1177" s="2" t="s">
        <v>941</v>
      </c>
      <c r="B1177" s="1" t="s">
        <v>236</v>
      </c>
      <c r="C1177" s="43" t="s">
        <v>72</v>
      </c>
      <c r="D1177" s="1" t="s">
        <v>107</v>
      </c>
      <c r="E1177" s="1" t="s">
        <v>100</v>
      </c>
      <c r="F1177" s="1" t="s">
        <v>101</v>
      </c>
      <c r="G1177" s="7">
        <v>99131.1</v>
      </c>
      <c r="H1177" s="7">
        <v>827.68</v>
      </c>
      <c r="I1177" s="7">
        <v>827.68</v>
      </c>
      <c r="J1177" s="7">
        <v>827.68</v>
      </c>
      <c r="K1177" s="7">
        <v>827.68</v>
      </c>
      <c r="L1177" s="7">
        <v>827.68</v>
      </c>
      <c r="M1177" s="7">
        <v>827.68</v>
      </c>
      <c r="N1177" s="7">
        <v>827.68</v>
      </c>
      <c r="O1177" s="7">
        <v>10113.25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9"/>
      <c r="BD1177" s="10">
        <f t="shared" si="18"/>
        <v>115038.10999999996</v>
      </c>
    </row>
    <row r="1178" spans="1:56">
      <c r="A1178" s="2" t="s">
        <v>941</v>
      </c>
      <c r="B1178" s="1" t="s">
        <v>236</v>
      </c>
      <c r="C1178" s="43" t="s">
        <v>74</v>
      </c>
      <c r="D1178" s="1" t="s">
        <v>109</v>
      </c>
      <c r="E1178" s="1" t="s">
        <v>100</v>
      </c>
      <c r="F1178" s="1" t="s">
        <v>101</v>
      </c>
      <c r="G1178" s="7">
        <v>372543.42</v>
      </c>
      <c r="H1178" s="7">
        <v>7821.38</v>
      </c>
      <c r="I1178" s="7">
        <v>7821.38</v>
      </c>
      <c r="J1178" s="7">
        <v>7821.38</v>
      </c>
      <c r="K1178" s="7">
        <v>7821.38</v>
      </c>
      <c r="L1178" s="7">
        <v>7821.38</v>
      </c>
      <c r="M1178" s="7">
        <v>7821.38</v>
      </c>
      <c r="N1178" s="7">
        <v>7821.38</v>
      </c>
      <c r="O1178" s="7">
        <v>137356.97</v>
      </c>
      <c r="P1178" s="7">
        <v>19384.82</v>
      </c>
      <c r="Q1178" s="7">
        <v>19384.82</v>
      </c>
      <c r="R1178" s="7">
        <v>19384.82</v>
      </c>
      <c r="S1178" s="7">
        <v>19384.82</v>
      </c>
      <c r="T1178" s="7">
        <v>16961.72</v>
      </c>
      <c r="U1178" s="7">
        <v>16961.72</v>
      </c>
      <c r="V1178" s="7">
        <v>9692.41</v>
      </c>
      <c r="W1178" s="7">
        <v>9692.41</v>
      </c>
      <c r="X1178" s="7">
        <v>9692.41</v>
      </c>
      <c r="Y1178" s="7">
        <v>7269.31</v>
      </c>
      <c r="Z1178" s="7">
        <v>7269.31</v>
      </c>
      <c r="AA1178" s="7">
        <v>7269.31</v>
      </c>
      <c r="AB1178" s="7">
        <v>7269.31</v>
      </c>
      <c r="AC1178" s="7">
        <v>7269.31</v>
      </c>
      <c r="AD1178" s="7">
        <v>4846.21</v>
      </c>
      <c r="AE1178" s="7">
        <v>4846.21</v>
      </c>
      <c r="AF1178" s="7">
        <v>4846.21</v>
      </c>
      <c r="AG1178" s="7">
        <v>4846.21</v>
      </c>
      <c r="AH1178" s="7">
        <v>4846.21</v>
      </c>
      <c r="AI1178" s="7">
        <v>2423.1</v>
      </c>
      <c r="AJ1178" s="7">
        <v>2423.1</v>
      </c>
      <c r="AK1178" s="7">
        <v>2423.1</v>
      </c>
      <c r="AL1178" s="7">
        <v>2423.1</v>
      </c>
      <c r="AM1178" s="7">
        <v>2423.1</v>
      </c>
      <c r="AN1178" s="7">
        <v>2423.1</v>
      </c>
      <c r="AO1178" s="7">
        <v>2423.1</v>
      </c>
      <c r="AP1178" s="7">
        <v>2423.1</v>
      </c>
      <c r="AQ1178" s="7">
        <v>2423.1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9"/>
      <c r="BD1178" s="10">
        <f t="shared" si="18"/>
        <v>787575.49999999977</v>
      </c>
    </row>
    <row r="1179" spans="1:56">
      <c r="A1179" s="2" t="s">
        <v>942</v>
      </c>
      <c r="B1179" s="1" t="s">
        <v>129</v>
      </c>
      <c r="C1179" s="43" t="s">
        <v>71</v>
      </c>
      <c r="D1179" s="1" t="s">
        <v>104</v>
      </c>
      <c r="E1179" s="1" t="s">
        <v>100</v>
      </c>
      <c r="F1179" s="1" t="s">
        <v>101</v>
      </c>
      <c r="G1179" s="7">
        <v>292622.25</v>
      </c>
      <c r="H1179" s="7">
        <v>8315.58</v>
      </c>
      <c r="I1179" s="7">
        <v>11641.81</v>
      </c>
      <c r="J1179" s="7">
        <v>11641.81</v>
      </c>
      <c r="K1179" s="7">
        <v>11641.81</v>
      </c>
      <c r="L1179" s="7">
        <v>11641.81</v>
      </c>
      <c r="M1179" s="7">
        <v>11641.81</v>
      </c>
      <c r="N1179" s="7">
        <v>11641.81</v>
      </c>
      <c r="O1179" s="7">
        <v>18538.37</v>
      </c>
      <c r="P1179" s="7">
        <v>12800</v>
      </c>
      <c r="Q1179" s="7">
        <v>12800</v>
      </c>
      <c r="R1179" s="7">
        <v>12800</v>
      </c>
      <c r="S1179" s="7">
        <v>18300</v>
      </c>
      <c r="T1179" s="7">
        <v>18300</v>
      </c>
      <c r="U1179" s="7">
        <v>18300</v>
      </c>
      <c r="V1179" s="7">
        <v>18300</v>
      </c>
      <c r="W1179" s="7">
        <v>18300</v>
      </c>
      <c r="X1179" s="7">
        <v>18300</v>
      </c>
      <c r="Y1179" s="7">
        <v>18300</v>
      </c>
      <c r="Z1179" s="7">
        <v>18300</v>
      </c>
      <c r="AA1179" s="7">
        <v>18300</v>
      </c>
      <c r="AB1179" s="7">
        <v>18300</v>
      </c>
      <c r="AC1179" s="7">
        <v>18300</v>
      </c>
      <c r="AD1179" s="7">
        <v>14300</v>
      </c>
      <c r="AE1179" s="7">
        <v>14300</v>
      </c>
      <c r="AF1179" s="7">
        <v>14300</v>
      </c>
      <c r="AG1179" s="7">
        <v>14300</v>
      </c>
      <c r="AH1179" s="7">
        <v>14300</v>
      </c>
      <c r="AI1179" s="7">
        <v>4000</v>
      </c>
      <c r="AJ1179" s="7">
        <v>4000</v>
      </c>
      <c r="AK1179" s="7">
        <v>4000</v>
      </c>
      <c r="AL1179" s="7">
        <v>4000</v>
      </c>
      <c r="AM1179" s="7">
        <v>4000</v>
      </c>
      <c r="AN1179" s="7">
        <v>4000</v>
      </c>
      <c r="AO1179" s="7">
        <v>4000</v>
      </c>
      <c r="AP1179" s="7">
        <v>4000</v>
      </c>
      <c r="AQ1179" s="7">
        <v>4000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9"/>
      <c r="BD1179" s="10">
        <f t="shared" si="18"/>
        <v>736527.06</v>
      </c>
    </row>
    <row r="1180" spans="1:56">
      <c r="A1180" s="2" t="s">
        <v>942</v>
      </c>
      <c r="B1180" s="1" t="s">
        <v>129</v>
      </c>
      <c r="C1180" s="43" t="s">
        <v>73</v>
      </c>
      <c r="D1180" s="1" t="s">
        <v>105</v>
      </c>
      <c r="E1180" s="1" t="s">
        <v>100</v>
      </c>
      <c r="F1180" s="1" t="s">
        <v>101</v>
      </c>
      <c r="G1180" s="7">
        <v>21244.38</v>
      </c>
      <c r="H1180" s="7">
        <v>1610.83</v>
      </c>
      <c r="I1180" s="7">
        <v>2255.17</v>
      </c>
      <c r="J1180" s="7">
        <v>2255.17</v>
      </c>
      <c r="K1180" s="7">
        <v>2255.17</v>
      </c>
      <c r="L1180" s="7">
        <v>2255.17</v>
      </c>
      <c r="M1180" s="7">
        <v>2255.17</v>
      </c>
      <c r="N1180" s="7">
        <v>2255.17</v>
      </c>
      <c r="O1180" s="7">
        <v>-9496.2199999999993</v>
      </c>
      <c r="P1180" s="7">
        <v>2672</v>
      </c>
      <c r="Q1180" s="7">
        <v>2672</v>
      </c>
      <c r="R1180" s="7">
        <v>2672</v>
      </c>
      <c r="S1180" s="7">
        <v>2672</v>
      </c>
      <c r="T1180" s="7">
        <v>2338</v>
      </c>
      <c r="U1180" s="7">
        <v>2338</v>
      </c>
      <c r="V1180" s="7">
        <v>2338</v>
      </c>
      <c r="W1180" s="7">
        <v>2338</v>
      </c>
      <c r="X1180" s="7">
        <v>2004</v>
      </c>
      <c r="Y1180" s="7">
        <v>1002</v>
      </c>
      <c r="Z1180" s="7">
        <v>1002</v>
      </c>
      <c r="AA1180" s="7">
        <v>1002</v>
      </c>
      <c r="AB1180" s="7">
        <v>1002</v>
      </c>
      <c r="AC1180" s="7">
        <v>1002</v>
      </c>
      <c r="AD1180" s="7">
        <v>668</v>
      </c>
      <c r="AE1180" s="7">
        <v>334</v>
      </c>
      <c r="AF1180" s="7">
        <v>334</v>
      </c>
      <c r="AG1180" s="7">
        <v>334</v>
      </c>
      <c r="AH1180" s="7">
        <v>334</v>
      </c>
      <c r="AI1180" s="7">
        <v>334</v>
      </c>
      <c r="AJ1180" s="7">
        <v>167</v>
      </c>
      <c r="AK1180" s="7">
        <v>167</v>
      </c>
      <c r="AL1180" s="7">
        <v>167</v>
      </c>
      <c r="AM1180" s="7">
        <v>167</v>
      </c>
      <c r="AN1180" s="7">
        <v>167</v>
      </c>
      <c r="AO1180" s="7">
        <v>167</v>
      </c>
      <c r="AP1180" s="7">
        <v>167</v>
      </c>
      <c r="AQ1180" s="7">
        <v>167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9"/>
      <c r="BD1180" s="10">
        <f t="shared" si="18"/>
        <v>57618.009999999987</v>
      </c>
    </row>
    <row r="1181" spans="1:56">
      <c r="A1181" s="2" t="s">
        <v>942</v>
      </c>
      <c r="B1181" s="1" t="s">
        <v>129</v>
      </c>
      <c r="C1181" s="43" t="s">
        <v>75</v>
      </c>
      <c r="D1181" s="1" t="s">
        <v>106</v>
      </c>
      <c r="E1181" s="1" t="s">
        <v>100</v>
      </c>
      <c r="F1181" s="1" t="s">
        <v>101</v>
      </c>
      <c r="G1181" s="7">
        <v>560996.23</v>
      </c>
      <c r="H1181" s="7">
        <v>4433</v>
      </c>
      <c r="I1181" s="7">
        <v>6206.2</v>
      </c>
      <c r="J1181" s="7">
        <v>6206.2</v>
      </c>
      <c r="K1181" s="7">
        <v>6206.2</v>
      </c>
      <c r="L1181" s="7">
        <v>6206.2</v>
      </c>
      <c r="M1181" s="7">
        <v>6206.2</v>
      </c>
      <c r="N1181" s="7">
        <v>6206.2</v>
      </c>
      <c r="O1181" s="7">
        <v>-13052.69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9"/>
      <c r="BD1181" s="10">
        <f t="shared" si="18"/>
        <v>589613.73999999976</v>
      </c>
    </row>
    <row r="1182" spans="1:56">
      <c r="A1182" s="2" t="s">
        <v>942</v>
      </c>
      <c r="B1182" s="1" t="s">
        <v>129</v>
      </c>
      <c r="C1182" s="43" t="s">
        <v>72</v>
      </c>
      <c r="D1182" s="1" t="s">
        <v>107</v>
      </c>
      <c r="E1182" s="1" t="s">
        <v>100</v>
      </c>
      <c r="F1182" s="1" t="s">
        <v>101</v>
      </c>
      <c r="G1182" s="7">
        <v>23531.23</v>
      </c>
      <c r="H1182" s="7">
        <v>2059.0500000000002</v>
      </c>
      <c r="I1182" s="7">
        <v>2882.66</v>
      </c>
      <c r="J1182" s="7">
        <v>2882.66</v>
      </c>
      <c r="K1182" s="7">
        <v>2882.66</v>
      </c>
      <c r="L1182" s="7">
        <v>2882.66</v>
      </c>
      <c r="M1182" s="7">
        <v>2882.66</v>
      </c>
      <c r="N1182" s="7">
        <v>2882.66</v>
      </c>
      <c r="O1182" s="7">
        <v>41828.080000000002</v>
      </c>
      <c r="P1182" s="7">
        <v>3383.67</v>
      </c>
      <c r="Q1182" s="7">
        <v>3383.67</v>
      </c>
      <c r="R1182" s="7">
        <v>3383.67</v>
      </c>
      <c r="S1182" s="7">
        <v>3383.67</v>
      </c>
      <c r="T1182" s="7">
        <v>2960.71</v>
      </c>
      <c r="U1182" s="7">
        <v>2960.71</v>
      </c>
      <c r="V1182" s="7">
        <v>2960.71</v>
      </c>
      <c r="W1182" s="7">
        <v>2960.71</v>
      </c>
      <c r="X1182" s="7">
        <v>2537.75</v>
      </c>
      <c r="Y1182" s="7">
        <v>1268.8800000000001</v>
      </c>
      <c r="Z1182" s="7">
        <v>1268.8800000000001</v>
      </c>
      <c r="AA1182" s="7">
        <v>1268.8800000000001</v>
      </c>
      <c r="AB1182" s="7">
        <v>1268.8800000000001</v>
      </c>
      <c r="AC1182" s="7">
        <v>1268.8800000000001</v>
      </c>
      <c r="AD1182" s="7">
        <v>845.92</v>
      </c>
      <c r="AE1182" s="7">
        <v>422.96</v>
      </c>
      <c r="AF1182" s="7">
        <v>422.96</v>
      </c>
      <c r="AG1182" s="7">
        <v>422.96</v>
      </c>
      <c r="AH1182" s="7">
        <v>422.96</v>
      </c>
      <c r="AI1182" s="7">
        <v>422.96</v>
      </c>
      <c r="AJ1182" s="7">
        <v>211.48</v>
      </c>
      <c r="AK1182" s="7">
        <v>211.48</v>
      </c>
      <c r="AL1182" s="7">
        <v>211.48</v>
      </c>
      <c r="AM1182" s="7">
        <v>211.48</v>
      </c>
      <c r="AN1182" s="7">
        <v>211.48</v>
      </c>
      <c r="AO1182" s="7">
        <v>211.48</v>
      </c>
      <c r="AP1182" s="7">
        <v>211.48</v>
      </c>
      <c r="AQ1182" s="7">
        <v>211.48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9"/>
      <c r="BD1182" s="10">
        <f t="shared" si="18"/>
        <v>123626.55000000005</v>
      </c>
    </row>
    <row r="1183" spans="1:56">
      <c r="A1183" s="2" t="s">
        <v>942</v>
      </c>
      <c r="B1183" s="1" t="s">
        <v>129</v>
      </c>
      <c r="C1183" s="43" t="s">
        <v>74</v>
      </c>
      <c r="D1183" s="1" t="s">
        <v>109</v>
      </c>
      <c r="E1183" s="1" t="s">
        <v>100</v>
      </c>
      <c r="F1183" s="1" t="s">
        <v>101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7">
        <v>15178.92</v>
      </c>
      <c r="P1183" s="7">
        <v>15178.92</v>
      </c>
      <c r="Q1183" s="7">
        <v>15178.92</v>
      </c>
      <c r="R1183" s="7">
        <v>15178.92</v>
      </c>
      <c r="S1183" s="7">
        <v>15178.92</v>
      </c>
      <c r="T1183" s="7">
        <v>13281.56</v>
      </c>
      <c r="U1183" s="7">
        <v>13281.56</v>
      </c>
      <c r="V1183" s="7">
        <v>13281.56</v>
      </c>
      <c r="W1183" s="7">
        <v>13281.56</v>
      </c>
      <c r="X1183" s="7">
        <v>11384.19</v>
      </c>
      <c r="Y1183" s="7">
        <v>5692.1</v>
      </c>
      <c r="Z1183" s="7">
        <v>5692.1</v>
      </c>
      <c r="AA1183" s="7">
        <v>5692.1</v>
      </c>
      <c r="AB1183" s="7">
        <v>5692.1</v>
      </c>
      <c r="AC1183" s="7">
        <v>5692.1</v>
      </c>
      <c r="AD1183" s="7">
        <v>3794.73</v>
      </c>
      <c r="AE1183" s="7">
        <v>1897.37</v>
      </c>
      <c r="AF1183" s="7">
        <v>1897.37</v>
      </c>
      <c r="AG1183" s="7">
        <v>1897.37</v>
      </c>
      <c r="AH1183" s="7">
        <v>1897.37</v>
      </c>
      <c r="AI1183" s="7">
        <v>1897.37</v>
      </c>
      <c r="AJ1183" s="7">
        <v>948.68</v>
      </c>
      <c r="AK1183" s="7">
        <v>948.68</v>
      </c>
      <c r="AL1183" s="7">
        <v>948.68</v>
      </c>
      <c r="AM1183" s="7">
        <v>948.68</v>
      </c>
      <c r="AN1183" s="7">
        <v>948.68</v>
      </c>
      <c r="AO1183" s="7">
        <v>948.68</v>
      </c>
      <c r="AP1183" s="7">
        <v>948.68</v>
      </c>
      <c r="AQ1183" s="7">
        <v>948.68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9"/>
      <c r="BD1183" s="10">
        <f t="shared" si="18"/>
        <v>189736.54999999996</v>
      </c>
    </row>
    <row r="1184" spans="1:56">
      <c r="A1184" s="2" t="s">
        <v>942</v>
      </c>
      <c r="B1184" s="1" t="s">
        <v>129</v>
      </c>
      <c r="C1184" s="43" t="s">
        <v>76</v>
      </c>
      <c r="D1184" s="1" t="s">
        <v>99</v>
      </c>
      <c r="E1184" s="1" t="s">
        <v>100</v>
      </c>
      <c r="F1184" s="1" t="s">
        <v>101</v>
      </c>
      <c r="G1184" s="7">
        <v>14151.79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9"/>
      <c r="BD1184" s="10">
        <f t="shared" si="18"/>
        <v>14151.79</v>
      </c>
    </row>
    <row r="1185" spans="1:56">
      <c r="A1185" s="2" t="s">
        <v>943</v>
      </c>
      <c r="B1185" s="1" t="s">
        <v>131</v>
      </c>
      <c r="C1185" s="43" t="s">
        <v>71</v>
      </c>
      <c r="D1185" s="1" t="s">
        <v>104</v>
      </c>
      <c r="E1185" s="1" t="s">
        <v>100</v>
      </c>
      <c r="F1185" s="1" t="s">
        <v>101</v>
      </c>
      <c r="G1185" s="8">
        <v>0</v>
      </c>
      <c r="H1185" s="7">
        <v>202.35</v>
      </c>
      <c r="I1185" s="7">
        <v>202.35</v>
      </c>
      <c r="J1185" s="7">
        <v>202.35</v>
      </c>
      <c r="K1185" s="7">
        <v>202.35</v>
      </c>
      <c r="L1185" s="7">
        <v>202.35</v>
      </c>
      <c r="M1185" s="7">
        <v>202.35</v>
      </c>
      <c r="N1185" s="7">
        <v>202.35</v>
      </c>
      <c r="O1185" s="7">
        <v>-1416.45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9"/>
      <c r="BD1185" s="10">
        <f t="shared" si="18"/>
        <v>-2.2737367544323206E-13</v>
      </c>
    </row>
    <row r="1186" spans="1:56">
      <c r="A1186" s="2" t="s">
        <v>943</v>
      </c>
      <c r="B1186" s="1" t="s">
        <v>131</v>
      </c>
      <c r="C1186" s="43" t="s">
        <v>75</v>
      </c>
      <c r="D1186" s="1" t="s">
        <v>106</v>
      </c>
      <c r="E1186" s="1" t="s">
        <v>100</v>
      </c>
      <c r="F1186" s="1" t="s">
        <v>101</v>
      </c>
      <c r="G1186" s="7">
        <v>34186.230000000003</v>
      </c>
      <c r="H1186" s="7">
        <v>1007.1</v>
      </c>
      <c r="I1186" s="7">
        <v>1007.1</v>
      </c>
      <c r="J1186" s="7">
        <v>1007.1</v>
      </c>
      <c r="K1186" s="7">
        <v>1007.1</v>
      </c>
      <c r="L1186" s="7">
        <v>1007.1</v>
      </c>
      <c r="M1186" s="7">
        <v>1007.1</v>
      </c>
      <c r="N1186" s="7">
        <v>1007.1</v>
      </c>
      <c r="O1186" s="7">
        <v>-1026.08</v>
      </c>
      <c r="P1186" s="7">
        <v>143.62</v>
      </c>
      <c r="Q1186" s="7">
        <v>143.62</v>
      </c>
      <c r="R1186" s="7">
        <v>143.62</v>
      </c>
      <c r="S1186" s="7">
        <v>143.62</v>
      </c>
      <c r="T1186" s="7">
        <v>143.62</v>
      </c>
      <c r="U1186" s="7">
        <v>143.62</v>
      </c>
      <c r="V1186" s="7">
        <v>143.62</v>
      </c>
      <c r="W1186" s="7">
        <v>143.62</v>
      </c>
      <c r="X1186" s="7">
        <v>143.62</v>
      </c>
      <c r="Y1186" s="7">
        <v>143.62</v>
      </c>
      <c r="Z1186" s="7">
        <v>143.62</v>
      </c>
      <c r="AA1186" s="7">
        <v>143.62</v>
      </c>
      <c r="AB1186" s="7">
        <v>143.62</v>
      </c>
      <c r="AC1186" s="7">
        <v>143.62</v>
      </c>
      <c r="AD1186" s="7">
        <v>143.62</v>
      </c>
      <c r="AE1186" s="7">
        <v>100.54</v>
      </c>
      <c r="AF1186" s="7">
        <v>100.54</v>
      </c>
      <c r="AG1186" s="7">
        <v>100.54</v>
      </c>
      <c r="AH1186" s="7">
        <v>64.63</v>
      </c>
      <c r="AI1186" s="7">
        <v>64.63</v>
      </c>
      <c r="AJ1186" s="7">
        <v>64.63</v>
      </c>
      <c r="AK1186" s="7">
        <v>64.63</v>
      </c>
      <c r="AL1186" s="7">
        <v>14.36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9"/>
      <c r="BD1186" s="10">
        <f t="shared" si="18"/>
        <v>42938.650000000023</v>
      </c>
    </row>
    <row r="1187" spans="1:56">
      <c r="A1187" s="2" t="s">
        <v>943</v>
      </c>
      <c r="B1187" s="1" t="s">
        <v>131</v>
      </c>
      <c r="C1187" s="43" t="s">
        <v>72</v>
      </c>
      <c r="D1187" s="1" t="s">
        <v>107</v>
      </c>
      <c r="E1187" s="1" t="s">
        <v>100</v>
      </c>
      <c r="F1187" s="1" t="s">
        <v>101</v>
      </c>
      <c r="G1187" s="7">
        <v>-98.65</v>
      </c>
      <c r="H1187" s="7">
        <v>201</v>
      </c>
      <c r="I1187" s="7">
        <v>201</v>
      </c>
      <c r="J1187" s="7">
        <v>201</v>
      </c>
      <c r="K1187" s="7">
        <v>201</v>
      </c>
      <c r="L1187" s="7">
        <v>201</v>
      </c>
      <c r="M1187" s="7">
        <v>201</v>
      </c>
      <c r="N1187" s="7">
        <v>201</v>
      </c>
      <c r="O1187" s="7">
        <v>622</v>
      </c>
      <c r="P1187" s="7">
        <v>91.92</v>
      </c>
      <c r="Q1187" s="7">
        <v>91.92</v>
      </c>
      <c r="R1187" s="7">
        <v>91.92</v>
      </c>
      <c r="S1187" s="7">
        <v>91.92</v>
      </c>
      <c r="T1187" s="7">
        <v>91.92</v>
      </c>
      <c r="U1187" s="7">
        <v>91.92</v>
      </c>
      <c r="V1187" s="7">
        <v>91.92</v>
      </c>
      <c r="W1187" s="7">
        <v>91.92</v>
      </c>
      <c r="X1187" s="7">
        <v>91.92</v>
      </c>
      <c r="Y1187" s="7">
        <v>91.92</v>
      </c>
      <c r="Z1187" s="7">
        <v>91.92</v>
      </c>
      <c r="AA1187" s="7">
        <v>91.92</v>
      </c>
      <c r="AB1187" s="7">
        <v>91.92</v>
      </c>
      <c r="AC1187" s="7">
        <v>91.92</v>
      </c>
      <c r="AD1187" s="7">
        <v>91.92</v>
      </c>
      <c r="AE1187" s="7">
        <v>64.349999999999994</v>
      </c>
      <c r="AF1187" s="7">
        <v>64.349999999999994</v>
      </c>
      <c r="AG1187" s="7">
        <v>64.349999999999994</v>
      </c>
      <c r="AH1187" s="7">
        <v>41.36</v>
      </c>
      <c r="AI1187" s="7">
        <v>41.36</v>
      </c>
      <c r="AJ1187" s="7">
        <v>41.36</v>
      </c>
      <c r="AK1187" s="7">
        <v>41.36</v>
      </c>
      <c r="AL1187" s="7">
        <v>9.19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9"/>
      <c r="BD1187" s="10">
        <f t="shared" si="18"/>
        <v>3676.8300000000013</v>
      </c>
    </row>
    <row r="1188" spans="1:56">
      <c r="A1188" s="2" t="s">
        <v>943</v>
      </c>
      <c r="B1188" s="1" t="s">
        <v>131</v>
      </c>
      <c r="C1188" s="43" t="s">
        <v>74</v>
      </c>
      <c r="D1188" s="1" t="s">
        <v>109</v>
      </c>
      <c r="E1188" s="1" t="s">
        <v>100</v>
      </c>
      <c r="F1188" s="1" t="s">
        <v>101</v>
      </c>
      <c r="G1188" s="8">
        <v>0</v>
      </c>
      <c r="H1188" s="7">
        <v>426.13</v>
      </c>
      <c r="I1188" s="7">
        <v>426.13</v>
      </c>
      <c r="J1188" s="7">
        <v>426.13</v>
      </c>
      <c r="K1188" s="7">
        <v>426.13</v>
      </c>
      <c r="L1188" s="7">
        <v>426.13</v>
      </c>
      <c r="M1188" s="7">
        <v>426.13</v>
      </c>
      <c r="N1188" s="7">
        <v>426.13</v>
      </c>
      <c r="O1188" s="7">
        <v>-2207.79</v>
      </c>
      <c r="P1188" s="7">
        <v>775.13</v>
      </c>
      <c r="Q1188" s="7">
        <v>775.13</v>
      </c>
      <c r="R1188" s="7">
        <v>775.13</v>
      </c>
      <c r="S1188" s="7">
        <v>775.13</v>
      </c>
      <c r="T1188" s="7">
        <v>775.13</v>
      </c>
      <c r="U1188" s="7">
        <v>775.13</v>
      </c>
      <c r="V1188" s="7">
        <v>775.13</v>
      </c>
      <c r="W1188" s="7">
        <v>775.13</v>
      </c>
      <c r="X1188" s="7">
        <v>775.13</v>
      </c>
      <c r="Y1188" s="7">
        <v>775.13</v>
      </c>
      <c r="Z1188" s="7">
        <v>775.13</v>
      </c>
      <c r="AA1188" s="7">
        <v>775.13</v>
      </c>
      <c r="AB1188" s="7">
        <v>775.13</v>
      </c>
      <c r="AC1188" s="7">
        <v>775.13</v>
      </c>
      <c r="AD1188" s="7">
        <v>775.13</v>
      </c>
      <c r="AE1188" s="7">
        <v>542.59</v>
      </c>
      <c r="AF1188" s="7">
        <v>542.59</v>
      </c>
      <c r="AG1188" s="7">
        <v>542.59</v>
      </c>
      <c r="AH1188" s="7">
        <v>348.81</v>
      </c>
      <c r="AI1188" s="7">
        <v>348.81</v>
      </c>
      <c r="AJ1188" s="7">
        <v>348.81</v>
      </c>
      <c r="AK1188" s="7">
        <v>348.81</v>
      </c>
      <c r="AL1188" s="7">
        <v>77.510000000000005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9"/>
      <c r="BD1188" s="10">
        <f t="shared" si="18"/>
        <v>15502.589999999995</v>
      </c>
    </row>
    <row r="1189" spans="1:56">
      <c r="A1189" s="2" t="s">
        <v>943</v>
      </c>
      <c r="B1189" s="1" t="s">
        <v>131</v>
      </c>
      <c r="C1189" s="43" t="s">
        <v>76</v>
      </c>
      <c r="D1189" s="1" t="s">
        <v>99</v>
      </c>
      <c r="E1189" s="1" t="s">
        <v>100</v>
      </c>
      <c r="F1189" s="1" t="s">
        <v>101</v>
      </c>
      <c r="G1189" s="7">
        <v>2980.17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9"/>
      <c r="BD1189" s="10">
        <f t="shared" si="18"/>
        <v>2980.17</v>
      </c>
    </row>
    <row r="1190" spans="1:56">
      <c r="A1190" s="2" t="s">
        <v>944</v>
      </c>
      <c r="B1190" s="1" t="s">
        <v>133</v>
      </c>
      <c r="C1190" s="43" t="s">
        <v>71</v>
      </c>
      <c r="D1190" s="1" t="s">
        <v>104</v>
      </c>
      <c r="E1190" s="1" t="s">
        <v>100</v>
      </c>
      <c r="F1190" s="1" t="s">
        <v>101</v>
      </c>
      <c r="G1190" s="7">
        <v>33160.18</v>
      </c>
      <c r="H1190" s="7">
        <v>448.32</v>
      </c>
      <c r="I1190" s="7">
        <v>448.32</v>
      </c>
      <c r="J1190" s="7">
        <v>448.32</v>
      </c>
      <c r="K1190" s="7">
        <v>448.32</v>
      </c>
      <c r="L1190" s="7">
        <v>448.32</v>
      </c>
      <c r="M1190" s="7">
        <v>448.32</v>
      </c>
      <c r="N1190" s="7">
        <v>448.32</v>
      </c>
      <c r="O1190" s="7">
        <v>36746.449999999997</v>
      </c>
      <c r="P1190" s="7">
        <v>2100</v>
      </c>
      <c r="Q1190" s="7">
        <v>2100</v>
      </c>
      <c r="R1190" s="7">
        <v>2100</v>
      </c>
      <c r="S1190" s="7">
        <v>2100</v>
      </c>
      <c r="T1190" s="7">
        <v>2100</v>
      </c>
      <c r="U1190" s="7">
        <v>2100</v>
      </c>
      <c r="V1190" s="7">
        <v>2100</v>
      </c>
      <c r="W1190" s="7">
        <v>2100</v>
      </c>
      <c r="X1190" s="7">
        <v>2100</v>
      </c>
      <c r="Y1190" s="7">
        <v>1050</v>
      </c>
      <c r="Z1190" s="7">
        <v>1050</v>
      </c>
      <c r="AA1190" s="7">
        <v>1050</v>
      </c>
      <c r="AB1190" s="7">
        <v>1050</v>
      </c>
      <c r="AC1190" s="7">
        <v>1050</v>
      </c>
      <c r="AD1190" s="7">
        <v>1050</v>
      </c>
      <c r="AE1190" s="7">
        <v>1050</v>
      </c>
      <c r="AF1190" s="7">
        <v>1050</v>
      </c>
      <c r="AG1190" s="7">
        <v>1050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9"/>
      <c r="BD1190" s="10">
        <f t="shared" si="18"/>
        <v>101394.87</v>
      </c>
    </row>
    <row r="1191" spans="1:56">
      <c r="A1191" s="2" t="s">
        <v>944</v>
      </c>
      <c r="B1191" s="1" t="s">
        <v>133</v>
      </c>
      <c r="C1191" s="43" t="s">
        <v>73</v>
      </c>
      <c r="D1191" s="1" t="s">
        <v>105</v>
      </c>
      <c r="E1191" s="1" t="s">
        <v>100</v>
      </c>
      <c r="F1191" s="1" t="s">
        <v>101</v>
      </c>
      <c r="G1191" s="7">
        <v>8696.19</v>
      </c>
      <c r="H1191" s="7">
        <v>332.99</v>
      </c>
      <c r="I1191" s="7">
        <v>332.99</v>
      </c>
      <c r="J1191" s="7">
        <v>332.99</v>
      </c>
      <c r="K1191" s="7">
        <v>332.99</v>
      </c>
      <c r="L1191" s="7">
        <v>332.99</v>
      </c>
      <c r="M1191" s="7">
        <v>332.99</v>
      </c>
      <c r="N1191" s="7">
        <v>332.99</v>
      </c>
      <c r="O1191" s="7">
        <v>-1222.3699999999999</v>
      </c>
      <c r="P1191" s="7">
        <v>422.21</v>
      </c>
      <c r="Q1191" s="7">
        <v>422.21</v>
      </c>
      <c r="R1191" s="7">
        <v>422.21</v>
      </c>
      <c r="S1191" s="7">
        <v>422.21</v>
      </c>
      <c r="T1191" s="7">
        <v>375.3</v>
      </c>
      <c r="U1191" s="7">
        <v>375.3</v>
      </c>
      <c r="V1191" s="7">
        <v>187.65</v>
      </c>
      <c r="W1191" s="7">
        <v>187.65</v>
      </c>
      <c r="X1191" s="7">
        <v>140.74</v>
      </c>
      <c r="Y1191" s="7">
        <v>140.74</v>
      </c>
      <c r="Z1191" s="7">
        <v>140.74</v>
      </c>
      <c r="AA1191" s="7">
        <v>140.74</v>
      </c>
      <c r="AB1191" s="7">
        <v>117.28</v>
      </c>
      <c r="AC1191" s="7">
        <v>93.83</v>
      </c>
      <c r="AD1191" s="7">
        <v>93.83</v>
      </c>
      <c r="AE1191" s="7">
        <v>93.83</v>
      </c>
      <c r="AF1191" s="7">
        <v>93.83</v>
      </c>
      <c r="AG1191" s="7">
        <v>93.83</v>
      </c>
      <c r="AH1191" s="7">
        <v>46.91</v>
      </c>
      <c r="AI1191" s="7">
        <v>46.91</v>
      </c>
      <c r="AJ1191" s="7">
        <v>46.91</v>
      </c>
      <c r="AK1191" s="7">
        <v>23.46</v>
      </c>
      <c r="AL1191" s="7">
        <v>23.46</v>
      </c>
      <c r="AM1191" s="7">
        <v>23.46</v>
      </c>
      <c r="AN1191" s="7">
        <v>23.46</v>
      </c>
      <c r="AO1191" s="7">
        <v>23.46</v>
      </c>
      <c r="AP1191" s="7">
        <v>23.46</v>
      </c>
      <c r="AQ1191" s="7">
        <v>23.46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9"/>
      <c r="BD1191" s="10">
        <f t="shared" si="18"/>
        <v>14073.829999999987</v>
      </c>
    </row>
    <row r="1192" spans="1:56">
      <c r="A1192" s="2" t="s">
        <v>944</v>
      </c>
      <c r="B1192" s="1" t="s">
        <v>133</v>
      </c>
      <c r="C1192" s="43" t="s">
        <v>75</v>
      </c>
      <c r="D1192" s="1" t="s">
        <v>106</v>
      </c>
      <c r="E1192" s="1" t="s">
        <v>100</v>
      </c>
      <c r="F1192" s="1" t="s">
        <v>101</v>
      </c>
      <c r="G1192" s="7">
        <v>22556.09</v>
      </c>
      <c r="H1192" s="7">
        <v>1323.31</v>
      </c>
      <c r="I1192" s="7">
        <v>1323.31</v>
      </c>
      <c r="J1192" s="7">
        <v>1323.31</v>
      </c>
      <c r="K1192" s="7">
        <v>1323.31</v>
      </c>
      <c r="L1192" s="7">
        <v>1323.31</v>
      </c>
      <c r="M1192" s="7">
        <v>1323.31</v>
      </c>
      <c r="N1192" s="7">
        <v>1323.31</v>
      </c>
      <c r="O1192" s="7">
        <v>-7495.72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9"/>
      <c r="BD1192" s="10">
        <f t="shared" si="18"/>
        <v>24323.540000000008</v>
      </c>
    </row>
    <row r="1193" spans="1:56">
      <c r="A1193" s="2" t="s">
        <v>944</v>
      </c>
      <c r="B1193" s="1" t="s">
        <v>133</v>
      </c>
      <c r="C1193" s="43" t="s">
        <v>72</v>
      </c>
      <c r="D1193" s="1" t="s">
        <v>107</v>
      </c>
      <c r="E1193" s="1" t="s">
        <v>100</v>
      </c>
      <c r="F1193" s="1" t="s">
        <v>101</v>
      </c>
      <c r="G1193" s="7">
        <v>53172.82</v>
      </c>
      <c r="H1193" s="7">
        <v>605.39</v>
      </c>
      <c r="I1193" s="7">
        <v>605.39</v>
      </c>
      <c r="J1193" s="7">
        <v>605.39</v>
      </c>
      <c r="K1193" s="7">
        <v>605.39</v>
      </c>
      <c r="L1193" s="7">
        <v>605.39</v>
      </c>
      <c r="M1193" s="7">
        <v>605.39</v>
      </c>
      <c r="N1193" s="7">
        <v>605.39</v>
      </c>
      <c r="O1193" s="7">
        <v>9174.0400000000009</v>
      </c>
      <c r="P1193" s="7">
        <v>2867.28</v>
      </c>
      <c r="Q1193" s="7">
        <v>2867.28</v>
      </c>
      <c r="R1193" s="7">
        <v>2867.28</v>
      </c>
      <c r="S1193" s="7">
        <v>2867.28</v>
      </c>
      <c r="T1193" s="7">
        <v>2548.69</v>
      </c>
      <c r="U1193" s="7">
        <v>2548.69</v>
      </c>
      <c r="V1193" s="7">
        <v>1274.3499999999999</v>
      </c>
      <c r="W1193" s="7">
        <v>1274.3499999999999</v>
      </c>
      <c r="X1193" s="7">
        <v>955.76</v>
      </c>
      <c r="Y1193" s="7">
        <v>955.76</v>
      </c>
      <c r="Z1193" s="7">
        <v>955.76</v>
      </c>
      <c r="AA1193" s="7">
        <v>955.76</v>
      </c>
      <c r="AB1193" s="7">
        <v>796.47</v>
      </c>
      <c r="AC1193" s="7">
        <v>637.16999999999996</v>
      </c>
      <c r="AD1193" s="7">
        <v>637.16999999999996</v>
      </c>
      <c r="AE1193" s="7">
        <v>637.16999999999996</v>
      </c>
      <c r="AF1193" s="7">
        <v>637.16999999999996</v>
      </c>
      <c r="AG1193" s="7">
        <v>637.16999999999996</v>
      </c>
      <c r="AH1193" s="7">
        <v>318.58999999999997</v>
      </c>
      <c r="AI1193" s="7">
        <v>318.58999999999997</v>
      </c>
      <c r="AJ1193" s="7">
        <v>318.58999999999997</v>
      </c>
      <c r="AK1193" s="7">
        <v>159.29</v>
      </c>
      <c r="AL1193" s="7">
        <v>159.29</v>
      </c>
      <c r="AM1193" s="7">
        <v>159.29</v>
      </c>
      <c r="AN1193" s="7">
        <v>159.29</v>
      </c>
      <c r="AO1193" s="7">
        <v>159.29</v>
      </c>
      <c r="AP1193" s="7">
        <v>159.29</v>
      </c>
      <c r="AQ1193" s="7">
        <v>159.29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9"/>
      <c r="BD1193" s="10">
        <f t="shared" si="18"/>
        <v>95575.949999999924</v>
      </c>
    </row>
    <row r="1194" spans="1:56">
      <c r="A1194" s="2" t="s">
        <v>944</v>
      </c>
      <c r="B1194" s="1" t="s">
        <v>133</v>
      </c>
      <c r="C1194" s="43" t="s">
        <v>74</v>
      </c>
      <c r="D1194" s="1" t="s">
        <v>109</v>
      </c>
      <c r="E1194" s="1" t="s">
        <v>100</v>
      </c>
      <c r="F1194" s="1" t="s">
        <v>101</v>
      </c>
      <c r="G1194" s="7">
        <v>166967.53</v>
      </c>
      <c r="H1194" s="7">
        <v>855.17</v>
      </c>
      <c r="I1194" s="7">
        <v>855.17</v>
      </c>
      <c r="J1194" s="7">
        <v>855.17</v>
      </c>
      <c r="K1194" s="7">
        <v>855.17</v>
      </c>
      <c r="L1194" s="7">
        <v>855.17</v>
      </c>
      <c r="M1194" s="7">
        <v>855.17</v>
      </c>
      <c r="N1194" s="7">
        <v>855.17</v>
      </c>
      <c r="O1194" s="7">
        <v>4225.12</v>
      </c>
      <c r="P1194" s="7">
        <v>3719.57</v>
      </c>
      <c r="Q1194" s="7">
        <v>3719.57</v>
      </c>
      <c r="R1194" s="7">
        <v>3719.57</v>
      </c>
      <c r="S1194" s="7">
        <v>3719.57</v>
      </c>
      <c r="T1194" s="7">
        <v>3306.29</v>
      </c>
      <c r="U1194" s="7">
        <v>3306.29</v>
      </c>
      <c r="V1194" s="7">
        <v>1653.14</v>
      </c>
      <c r="W1194" s="7">
        <v>1653.14</v>
      </c>
      <c r="X1194" s="7">
        <v>1239.8599999999999</v>
      </c>
      <c r="Y1194" s="7">
        <v>1239.8599999999999</v>
      </c>
      <c r="Z1194" s="7">
        <v>1239.8599999999999</v>
      </c>
      <c r="AA1194" s="7">
        <v>1239.8599999999999</v>
      </c>
      <c r="AB1194" s="7">
        <v>1033.22</v>
      </c>
      <c r="AC1194" s="7">
        <v>826.57</v>
      </c>
      <c r="AD1194" s="7">
        <v>826.57</v>
      </c>
      <c r="AE1194" s="7">
        <v>826.57</v>
      </c>
      <c r="AF1194" s="7">
        <v>826.57</v>
      </c>
      <c r="AG1194" s="7">
        <v>826.57</v>
      </c>
      <c r="AH1194" s="7">
        <v>413.29</v>
      </c>
      <c r="AI1194" s="7">
        <v>413.29</v>
      </c>
      <c r="AJ1194" s="7">
        <v>413.29</v>
      </c>
      <c r="AK1194" s="7">
        <v>206.64</v>
      </c>
      <c r="AL1194" s="7">
        <v>206.64</v>
      </c>
      <c r="AM1194" s="7">
        <v>206.64</v>
      </c>
      <c r="AN1194" s="7">
        <v>206.64</v>
      </c>
      <c r="AO1194" s="7">
        <v>206.64</v>
      </c>
      <c r="AP1194" s="7">
        <v>206.64</v>
      </c>
      <c r="AQ1194" s="7">
        <v>206.64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9"/>
      <c r="BD1194" s="10">
        <f t="shared" si="18"/>
        <v>214787.84000000026</v>
      </c>
    </row>
    <row r="1195" spans="1:56">
      <c r="A1195" s="2" t="s">
        <v>945</v>
      </c>
      <c r="B1195" s="1" t="s">
        <v>139</v>
      </c>
      <c r="C1195" s="43" t="s">
        <v>71</v>
      </c>
      <c r="D1195" s="1" t="s">
        <v>104</v>
      </c>
      <c r="E1195" s="1" t="s">
        <v>100</v>
      </c>
      <c r="F1195" s="1" t="s">
        <v>101</v>
      </c>
      <c r="G1195" s="7">
        <v>1202.17</v>
      </c>
      <c r="H1195" s="7">
        <v>444.22</v>
      </c>
      <c r="I1195" s="7">
        <v>444.22</v>
      </c>
      <c r="J1195" s="7">
        <v>444.22</v>
      </c>
      <c r="K1195" s="7">
        <v>444.22</v>
      </c>
      <c r="L1195" s="7">
        <v>444.22</v>
      </c>
      <c r="M1195" s="7">
        <v>444.22</v>
      </c>
      <c r="N1195" s="7">
        <v>444.22</v>
      </c>
      <c r="O1195" s="7">
        <v>-3109.54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9"/>
      <c r="BD1195" s="10">
        <f t="shared" si="18"/>
        <v>1202.170000000001</v>
      </c>
    </row>
    <row r="1196" spans="1:56">
      <c r="A1196" s="2" t="s">
        <v>945</v>
      </c>
      <c r="B1196" s="1" t="s">
        <v>139</v>
      </c>
      <c r="C1196" s="43" t="s">
        <v>73</v>
      </c>
      <c r="D1196" s="1" t="s">
        <v>105</v>
      </c>
      <c r="E1196" s="1" t="s">
        <v>100</v>
      </c>
      <c r="F1196" s="1" t="s">
        <v>101</v>
      </c>
      <c r="G1196" s="7">
        <v>9028.02</v>
      </c>
      <c r="H1196" s="7">
        <v>197.69</v>
      </c>
      <c r="I1196" s="7">
        <v>197.69</v>
      </c>
      <c r="J1196" s="7">
        <v>197.69</v>
      </c>
      <c r="K1196" s="7">
        <v>197.69</v>
      </c>
      <c r="L1196" s="7">
        <v>197.69</v>
      </c>
      <c r="M1196" s="7">
        <v>197.69</v>
      </c>
      <c r="N1196" s="7">
        <v>197.69</v>
      </c>
      <c r="O1196" s="7">
        <v>-30509.23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9"/>
      <c r="BD1196" s="10">
        <f t="shared" si="18"/>
        <v>-20097.379999999997</v>
      </c>
    </row>
    <row r="1197" spans="1:56">
      <c r="A1197" s="2" t="s">
        <v>945</v>
      </c>
      <c r="B1197" s="1" t="s">
        <v>139</v>
      </c>
      <c r="C1197" s="43" t="s">
        <v>72</v>
      </c>
      <c r="D1197" s="1" t="s">
        <v>107</v>
      </c>
      <c r="E1197" s="1" t="s">
        <v>100</v>
      </c>
      <c r="F1197" s="1" t="s">
        <v>101</v>
      </c>
      <c r="G1197" s="7">
        <v>120889.60000000001</v>
      </c>
      <c r="H1197" s="7">
        <v>335.63</v>
      </c>
      <c r="I1197" s="7">
        <v>335.63</v>
      </c>
      <c r="J1197" s="7">
        <v>335.63</v>
      </c>
      <c r="K1197" s="7">
        <v>335.63</v>
      </c>
      <c r="L1197" s="7">
        <v>335.63</v>
      </c>
      <c r="M1197" s="7">
        <v>335.63</v>
      </c>
      <c r="N1197" s="7">
        <v>335.63</v>
      </c>
      <c r="O1197" s="7">
        <v>104304.57</v>
      </c>
      <c r="P1197" s="7">
        <v>16744.95</v>
      </c>
      <c r="Q1197" s="7">
        <v>16744.95</v>
      </c>
      <c r="R1197" s="7">
        <v>16744.95</v>
      </c>
      <c r="S1197" s="7">
        <v>16744.95</v>
      </c>
      <c r="T1197" s="7">
        <v>14884.4</v>
      </c>
      <c r="U1197" s="7">
        <v>14884.4</v>
      </c>
      <c r="V1197" s="7">
        <v>7442.2</v>
      </c>
      <c r="W1197" s="7">
        <v>7442.2</v>
      </c>
      <c r="X1197" s="7">
        <v>5581.65</v>
      </c>
      <c r="Y1197" s="7">
        <v>5581.65</v>
      </c>
      <c r="Z1197" s="7">
        <v>5581.65</v>
      </c>
      <c r="AA1197" s="7">
        <v>5581.65</v>
      </c>
      <c r="AB1197" s="7">
        <v>4651.38</v>
      </c>
      <c r="AC1197" s="7">
        <v>3721.1</v>
      </c>
      <c r="AD1197" s="7">
        <v>3721.1</v>
      </c>
      <c r="AE1197" s="7">
        <v>3721.1</v>
      </c>
      <c r="AF1197" s="7">
        <v>3721.1</v>
      </c>
      <c r="AG1197" s="7">
        <v>3721.1</v>
      </c>
      <c r="AH1197" s="7">
        <v>1860.55</v>
      </c>
      <c r="AI1197" s="7">
        <v>1860.55</v>
      </c>
      <c r="AJ1197" s="7">
        <v>1860.55</v>
      </c>
      <c r="AK1197" s="7">
        <v>930.28</v>
      </c>
      <c r="AL1197" s="7">
        <v>930.28</v>
      </c>
      <c r="AM1197" s="7">
        <v>930.28</v>
      </c>
      <c r="AN1197" s="7">
        <v>930.28</v>
      </c>
      <c r="AO1197" s="7">
        <v>930.28</v>
      </c>
      <c r="AP1197" s="7">
        <v>930.28</v>
      </c>
      <c r="AQ1197" s="7">
        <v>930.28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9"/>
      <c r="BD1197" s="10">
        <f t="shared" si="18"/>
        <v>396853.67000000027</v>
      </c>
    </row>
    <row r="1198" spans="1:56">
      <c r="A1198" s="2" t="s">
        <v>945</v>
      </c>
      <c r="B1198" s="1" t="s">
        <v>139</v>
      </c>
      <c r="C1198" s="43" t="s">
        <v>74</v>
      </c>
      <c r="D1198" s="1" t="s">
        <v>109</v>
      </c>
      <c r="E1198" s="1" t="s">
        <v>100</v>
      </c>
      <c r="F1198" s="1" t="s">
        <v>101</v>
      </c>
      <c r="G1198" s="7">
        <v>2590</v>
      </c>
      <c r="H1198" s="7">
        <v>7846.3</v>
      </c>
      <c r="I1198" s="7">
        <v>7846.3</v>
      </c>
      <c r="J1198" s="7">
        <v>7846.3</v>
      </c>
      <c r="K1198" s="7">
        <v>7846.3</v>
      </c>
      <c r="L1198" s="7">
        <v>7846.3</v>
      </c>
      <c r="M1198" s="7">
        <v>7846.3</v>
      </c>
      <c r="N1198" s="7">
        <v>7846.3</v>
      </c>
      <c r="O1198" s="7">
        <v>-54924.1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9"/>
      <c r="BD1198" s="10">
        <f t="shared" si="18"/>
        <v>2590.0000000000073</v>
      </c>
    </row>
    <row r="1199" spans="1:56">
      <c r="A1199" s="2" t="s">
        <v>946</v>
      </c>
      <c r="B1199" s="1" t="s">
        <v>947</v>
      </c>
      <c r="C1199" s="43" t="s">
        <v>71</v>
      </c>
      <c r="D1199" s="1" t="s">
        <v>104</v>
      </c>
      <c r="E1199" s="1" t="s">
        <v>100</v>
      </c>
      <c r="F1199" s="1" t="s">
        <v>101</v>
      </c>
      <c r="G1199" s="7">
        <v>533174.93000000005</v>
      </c>
      <c r="H1199" s="7">
        <v>13604.15</v>
      </c>
      <c r="I1199" s="7">
        <v>13604.15</v>
      </c>
      <c r="J1199" s="7">
        <v>13604.15</v>
      </c>
      <c r="K1199" s="7">
        <v>13604.15</v>
      </c>
      <c r="L1199" s="7">
        <v>13604.15</v>
      </c>
      <c r="M1199" s="7">
        <v>13604.15</v>
      </c>
      <c r="N1199" s="7">
        <v>13604.15</v>
      </c>
      <c r="O1199" s="7">
        <v>55828.76</v>
      </c>
      <c r="P1199" s="8">
        <v>0</v>
      </c>
      <c r="Q1199" s="8">
        <v>0</v>
      </c>
      <c r="R1199" s="8">
        <v>0</v>
      </c>
      <c r="S1199" s="7">
        <v>6000</v>
      </c>
      <c r="T1199" s="7">
        <v>6000</v>
      </c>
      <c r="U1199" s="7">
        <v>6000</v>
      </c>
      <c r="V1199" s="7">
        <v>6000</v>
      </c>
      <c r="W1199" s="7">
        <v>6000</v>
      </c>
      <c r="X1199" s="7">
        <v>6000</v>
      </c>
      <c r="Y1199" s="7">
        <v>6000</v>
      </c>
      <c r="Z1199" s="7">
        <v>6000</v>
      </c>
      <c r="AA1199" s="7">
        <v>6000</v>
      </c>
      <c r="AB1199" s="7">
        <v>6000</v>
      </c>
      <c r="AC1199" s="7">
        <v>6000</v>
      </c>
      <c r="AD1199" s="7">
        <v>6000</v>
      </c>
      <c r="AE1199" s="7">
        <v>6000</v>
      </c>
      <c r="AF1199" s="7">
        <v>6000</v>
      </c>
      <c r="AG1199" s="7">
        <v>6000</v>
      </c>
      <c r="AH1199" s="7">
        <v>6000</v>
      </c>
      <c r="AI1199" s="7">
        <v>6000</v>
      </c>
      <c r="AJ1199" s="7">
        <v>6000</v>
      </c>
      <c r="AK1199" s="7">
        <v>6000</v>
      </c>
      <c r="AL1199" s="7">
        <v>6000</v>
      </c>
      <c r="AM1199" s="7">
        <v>6000</v>
      </c>
      <c r="AN1199" s="7">
        <v>6000</v>
      </c>
      <c r="AO1199" s="7">
        <v>6000</v>
      </c>
      <c r="AP1199" s="7">
        <v>6000</v>
      </c>
      <c r="AQ1199" s="7">
        <v>6000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9"/>
      <c r="BD1199" s="10">
        <f t="shared" si="18"/>
        <v>834232.74000000022</v>
      </c>
    </row>
    <row r="1200" spans="1:56">
      <c r="A1200" s="2" t="s">
        <v>946</v>
      </c>
      <c r="B1200" s="1" t="s">
        <v>947</v>
      </c>
      <c r="C1200" s="43" t="s">
        <v>73</v>
      </c>
      <c r="D1200" s="1" t="s">
        <v>105</v>
      </c>
      <c r="E1200" s="1" t="s">
        <v>100</v>
      </c>
      <c r="F1200" s="1" t="s">
        <v>101</v>
      </c>
      <c r="G1200" s="7">
        <v>219743.45</v>
      </c>
      <c r="H1200" s="7">
        <v>3484.99</v>
      </c>
      <c r="I1200" s="7">
        <v>3484.99</v>
      </c>
      <c r="J1200" s="7">
        <v>3484.99</v>
      </c>
      <c r="K1200" s="7">
        <v>3484.99</v>
      </c>
      <c r="L1200" s="7">
        <v>3484.99</v>
      </c>
      <c r="M1200" s="7">
        <v>3484.99</v>
      </c>
      <c r="N1200" s="7">
        <v>3484.99</v>
      </c>
      <c r="O1200" s="7">
        <v>-14357.16</v>
      </c>
      <c r="P1200" s="7">
        <v>8341.6299999999992</v>
      </c>
      <c r="Q1200" s="7">
        <v>8341.6299999999992</v>
      </c>
      <c r="R1200" s="7">
        <v>8341.6299999999992</v>
      </c>
      <c r="S1200" s="7">
        <v>8341.6299999999992</v>
      </c>
      <c r="T1200" s="7">
        <v>7414.78</v>
      </c>
      <c r="U1200" s="7">
        <v>7414.78</v>
      </c>
      <c r="V1200" s="7">
        <v>3707.39</v>
      </c>
      <c r="W1200" s="7">
        <v>3707.39</v>
      </c>
      <c r="X1200" s="7">
        <v>2780.54</v>
      </c>
      <c r="Y1200" s="7">
        <v>2780.54</v>
      </c>
      <c r="Z1200" s="7">
        <v>2780.54</v>
      </c>
      <c r="AA1200" s="7">
        <v>2780.54</v>
      </c>
      <c r="AB1200" s="7">
        <v>2317.12</v>
      </c>
      <c r="AC1200" s="7">
        <v>1853.7</v>
      </c>
      <c r="AD1200" s="7">
        <v>1853.7</v>
      </c>
      <c r="AE1200" s="7">
        <v>1853.7</v>
      </c>
      <c r="AF1200" s="7">
        <v>1853.7</v>
      </c>
      <c r="AG1200" s="7">
        <v>1853.7</v>
      </c>
      <c r="AH1200" s="7">
        <v>926.85</v>
      </c>
      <c r="AI1200" s="7">
        <v>926.85</v>
      </c>
      <c r="AJ1200" s="7">
        <v>926.85</v>
      </c>
      <c r="AK1200" s="7">
        <v>463.42</v>
      </c>
      <c r="AL1200" s="7">
        <v>463.42</v>
      </c>
      <c r="AM1200" s="7">
        <v>463.42</v>
      </c>
      <c r="AN1200" s="7">
        <v>463.42</v>
      </c>
      <c r="AO1200" s="7">
        <v>463.42</v>
      </c>
      <c r="AP1200" s="7">
        <v>463.42</v>
      </c>
      <c r="AQ1200" s="7">
        <v>463.42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9"/>
      <c r="BD1200" s="10">
        <f t="shared" si="18"/>
        <v>314124.3499999998</v>
      </c>
    </row>
    <row r="1201" spans="1:56">
      <c r="A1201" s="2" t="s">
        <v>946</v>
      </c>
      <c r="B1201" s="1" t="s">
        <v>947</v>
      </c>
      <c r="C1201" s="43" t="s">
        <v>75</v>
      </c>
      <c r="D1201" s="1" t="s">
        <v>106</v>
      </c>
      <c r="E1201" s="1" t="s">
        <v>100</v>
      </c>
      <c r="F1201" s="1" t="s">
        <v>101</v>
      </c>
      <c r="G1201" s="7">
        <v>17382.02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9"/>
      <c r="BD1201" s="10">
        <f t="shared" si="18"/>
        <v>17382.02</v>
      </c>
    </row>
    <row r="1202" spans="1:56">
      <c r="A1202" s="2" t="s">
        <v>946</v>
      </c>
      <c r="B1202" s="1" t="s">
        <v>947</v>
      </c>
      <c r="C1202" s="43" t="s">
        <v>72</v>
      </c>
      <c r="D1202" s="1" t="s">
        <v>107</v>
      </c>
      <c r="E1202" s="1" t="s">
        <v>100</v>
      </c>
      <c r="F1202" s="1" t="s">
        <v>101</v>
      </c>
      <c r="G1202" s="7">
        <v>109664.35</v>
      </c>
      <c r="H1202" s="7">
        <v>1616.01</v>
      </c>
      <c r="I1202" s="7">
        <v>1616.01</v>
      </c>
      <c r="J1202" s="7">
        <v>1616.01</v>
      </c>
      <c r="K1202" s="7">
        <v>1616.01</v>
      </c>
      <c r="L1202" s="7">
        <v>1616.01</v>
      </c>
      <c r="M1202" s="7">
        <v>1616.01</v>
      </c>
      <c r="N1202" s="7">
        <v>1616.01</v>
      </c>
      <c r="O1202" s="7">
        <v>2256.92</v>
      </c>
      <c r="P1202" s="7">
        <v>6074.19</v>
      </c>
      <c r="Q1202" s="7">
        <v>6074.19</v>
      </c>
      <c r="R1202" s="7">
        <v>6074.19</v>
      </c>
      <c r="S1202" s="7">
        <v>6074.19</v>
      </c>
      <c r="T1202" s="7">
        <v>5399.28</v>
      </c>
      <c r="U1202" s="7">
        <v>5399.28</v>
      </c>
      <c r="V1202" s="7">
        <v>2699.64</v>
      </c>
      <c r="W1202" s="7">
        <v>2699.64</v>
      </c>
      <c r="X1202" s="7">
        <v>2024.73</v>
      </c>
      <c r="Y1202" s="7">
        <v>2024.73</v>
      </c>
      <c r="Z1202" s="7">
        <v>2024.73</v>
      </c>
      <c r="AA1202" s="7">
        <v>2024.73</v>
      </c>
      <c r="AB1202" s="7">
        <v>1687.28</v>
      </c>
      <c r="AC1202" s="7">
        <v>1349.82</v>
      </c>
      <c r="AD1202" s="7">
        <v>1349.82</v>
      </c>
      <c r="AE1202" s="7">
        <v>1349.82</v>
      </c>
      <c r="AF1202" s="7">
        <v>1349.82</v>
      </c>
      <c r="AG1202" s="7">
        <v>1349.82</v>
      </c>
      <c r="AH1202" s="7">
        <v>674.91</v>
      </c>
      <c r="AI1202" s="7">
        <v>674.91</v>
      </c>
      <c r="AJ1202" s="7">
        <v>674.91</v>
      </c>
      <c r="AK1202" s="7">
        <v>337.46</v>
      </c>
      <c r="AL1202" s="7">
        <v>337.46</v>
      </c>
      <c r="AM1202" s="7">
        <v>337.46</v>
      </c>
      <c r="AN1202" s="7">
        <v>337.46</v>
      </c>
      <c r="AO1202" s="7">
        <v>337.46</v>
      </c>
      <c r="AP1202" s="7">
        <v>337.46</v>
      </c>
      <c r="AQ1202" s="7">
        <v>337.46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9"/>
      <c r="BD1202" s="10">
        <f t="shared" si="18"/>
        <v>184650.19000000003</v>
      </c>
    </row>
    <row r="1203" spans="1:56">
      <c r="A1203" s="2" t="s">
        <v>946</v>
      </c>
      <c r="B1203" s="1" t="s">
        <v>947</v>
      </c>
      <c r="C1203" s="43" t="s">
        <v>74</v>
      </c>
      <c r="D1203" s="1" t="s">
        <v>109</v>
      </c>
      <c r="E1203" s="1" t="s">
        <v>100</v>
      </c>
      <c r="F1203" s="1" t="s">
        <v>101</v>
      </c>
      <c r="G1203" s="7">
        <v>112118.84</v>
      </c>
      <c r="H1203" s="7">
        <v>4300.07</v>
      </c>
      <c r="I1203" s="7">
        <v>4300.07</v>
      </c>
      <c r="J1203" s="7">
        <v>4300.07</v>
      </c>
      <c r="K1203" s="7">
        <v>4300.07</v>
      </c>
      <c r="L1203" s="7">
        <v>4300.07</v>
      </c>
      <c r="M1203" s="7">
        <v>4300.07</v>
      </c>
      <c r="N1203" s="7">
        <v>4300.07</v>
      </c>
      <c r="O1203" s="7">
        <v>-26600.52</v>
      </c>
      <c r="P1203" s="7">
        <v>3499.97</v>
      </c>
      <c r="Q1203" s="7">
        <v>3499.97</v>
      </c>
      <c r="R1203" s="7">
        <v>3499.97</v>
      </c>
      <c r="S1203" s="7">
        <v>3499.97</v>
      </c>
      <c r="T1203" s="7">
        <v>3111.09</v>
      </c>
      <c r="U1203" s="7">
        <v>3111.09</v>
      </c>
      <c r="V1203" s="7">
        <v>1555.54</v>
      </c>
      <c r="W1203" s="7">
        <v>1555.54</v>
      </c>
      <c r="X1203" s="7">
        <v>1166.6600000000001</v>
      </c>
      <c r="Y1203" s="7">
        <v>1166.6600000000001</v>
      </c>
      <c r="Z1203" s="7">
        <v>1166.6600000000001</v>
      </c>
      <c r="AA1203" s="7">
        <v>1166.6600000000001</v>
      </c>
      <c r="AB1203" s="7">
        <v>972.22</v>
      </c>
      <c r="AC1203" s="7">
        <v>777.77</v>
      </c>
      <c r="AD1203" s="7">
        <v>777.77</v>
      </c>
      <c r="AE1203" s="7">
        <v>777.77</v>
      </c>
      <c r="AF1203" s="7">
        <v>777.77</v>
      </c>
      <c r="AG1203" s="7">
        <v>777.77</v>
      </c>
      <c r="AH1203" s="7">
        <v>388.89</v>
      </c>
      <c r="AI1203" s="7">
        <v>388.89</v>
      </c>
      <c r="AJ1203" s="7">
        <v>388.89</v>
      </c>
      <c r="AK1203" s="7">
        <v>194.44</v>
      </c>
      <c r="AL1203" s="7">
        <v>194.44</v>
      </c>
      <c r="AM1203" s="7">
        <v>194.44</v>
      </c>
      <c r="AN1203" s="7">
        <v>194.44</v>
      </c>
      <c r="AO1203" s="7">
        <v>194.44</v>
      </c>
      <c r="AP1203" s="7">
        <v>194.44</v>
      </c>
      <c r="AQ1203" s="7">
        <v>194.44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9"/>
      <c r="BD1203" s="10">
        <f t="shared" si="18"/>
        <v>151007.41000000009</v>
      </c>
    </row>
    <row r="1204" spans="1:56">
      <c r="A1204" s="2" t="s">
        <v>948</v>
      </c>
      <c r="B1204" s="1" t="s">
        <v>245</v>
      </c>
      <c r="C1204" s="43" t="s">
        <v>71</v>
      </c>
      <c r="D1204" s="1" t="s">
        <v>104</v>
      </c>
      <c r="E1204" s="1" t="s">
        <v>100</v>
      </c>
      <c r="F1204" s="1" t="s">
        <v>101</v>
      </c>
      <c r="G1204" s="7">
        <v>871232.29</v>
      </c>
      <c r="H1204" s="7">
        <v>25001.06</v>
      </c>
      <c r="I1204" s="7">
        <v>25001.06</v>
      </c>
      <c r="J1204" s="7">
        <v>25001.06</v>
      </c>
      <c r="K1204" s="7">
        <v>25001.06</v>
      </c>
      <c r="L1204" s="7">
        <v>25001.06</v>
      </c>
      <c r="M1204" s="7">
        <v>25001.06</v>
      </c>
      <c r="N1204" s="7">
        <v>25001.06</v>
      </c>
      <c r="O1204" s="7">
        <v>16714.62</v>
      </c>
      <c r="P1204" s="7">
        <v>27000</v>
      </c>
      <c r="Q1204" s="7">
        <v>27000</v>
      </c>
      <c r="R1204" s="7">
        <v>27000</v>
      </c>
      <c r="S1204" s="7">
        <v>27000</v>
      </c>
      <c r="T1204" s="7">
        <v>27000</v>
      </c>
      <c r="U1204" s="7">
        <v>27000</v>
      </c>
      <c r="V1204" s="7">
        <v>27000</v>
      </c>
      <c r="W1204" s="7">
        <v>27000</v>
      </c>
      <c r="X1204" s="7">
        <v>27000</v>
      </c>
      <c r="Y1204" s="7">
        <v>27000</v>
      </c>
      <c r="Z1204" s="7">
        <v>27000</v>
      </c>
      <c r="AA1204" s="7">
        <v>27000</v>
      </c>
      <c r="AB1204" s="7">
        <v>27000</v>
      </c>
      <c r="AC1204" s="7">
        <v>18200</v>
      </c>
      <c r="AD1204" s="7">
        <v>18200</v>
      </c>
      <c r="AE1204" s="7">
        <v>18200</v>
      </c>
      <c r="AF1204" s="7">
        <v>18200</v>
      </c>
      <c r="AG1204" s="7">
        <v>18200</v>
      </c>
      <c r="AH1204" s="7">
        <v>9400</v>
      </c>
      <c r="AI1204" s="7">
        <v>9400</v>
      </c>
      <c r="AJ1204" s="7">
        <v>9400</v>
      </c>
      <c r="AK1204" s="7">
        <v>9400</v>
      </c>
      <c r="AL1204" s="7">
        <v>9400</v>
      </c>
      <c r="AM1204" s="7">
        <v>9400</v>
      </c>
      <c r="AN1204" s="7">
        <v>9400</v>
      </c>
      <c r="AO1204" s="7">
        <v>9400</v>
      </c>
      <c r="AP1204" s="7">
        <v>9400</v>
      </c>
      <c r="AQ1204" s="7">
        <v>9400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9"/>
      <c r="BD1204" s="10">
        <f t="shared" si="18"/>
        <v>1598954.3300000005</v>
      </c>
    </row>
    <row r="1205" spans="1:56">
      <c r="A1205" s="2" t="s">
        <v>948</v>
      </c>
      <c r="B1205" s="1" t="s">
        <v>245</v>
      </c>
      <c r="C1205" s="43" t="s">
        <v>73</v>
      </c>
      <c r="D1205" s="1" t="s">
        <v>105</v>
      </c>
      <c r="E1205" s="1" t="s">
        <v>100</v>
      </c>
      <c r="F1205" s="1" t="s">
        <v>101</v>
      </c>
      <c r="G1205" s="7">
        <v>1691.91</v>
      </c>
      <c r="H1205" s="7">
        <v>115.77</v>
      </c>
      <c r="I1205" s="7">
        <v>115.77</v>
      </c>
      <c r="J1205" s="7">
        <v>115.77</v>
      </c>
      <c r="K1205" s="7">
        <v>115.77</v>
      </c>
      <c r="L1205" s="7">
        <v>115.77</v>
      </c>
      <c r="M1205" s="7">
        <v>115.77</v>
      </c>
      <c r="N1205" s="7">
        <v>115.77</v>
      </c>
      <c r="O1205" s="7">
        <v>2277.39</v>
      </c>
      <c r="P1205" s="7">
        <v>249.13</v>
      </c>
      <c r="Q1205" s="7">
        <v>249.13</v>
      </c>
      <c r="R1205" s="7">
        <v>249.13</v>
      </c>
      <c r="S1205" s="7">
        <v>249.13</v>
      </c>
      <c r="T1205" s="7">
        <v>249.13</v>
      </c>
      <c r="U1205" s="7">
        <v>249.13</v>
      </c>
      <c r="V1205" s="7">
        <v>249.13</v>
      </c>
      <c r="W1205" s="7">
        <v>249.13</v>
      </c>
      <c r="X1205" s="7">
        <v>249.13</v>
      </c>
      <c r="Y1205" s="7">
        <v>249.13</v>
      </c>
      <c r="Z1205" s="7">
        <v>249.13</v>
      </c>
      <c r="AA1205" s="7">
        <v>249.13</v>
      </c>
      <c r="AB1205" s="7">
        <v>249.13</v>
      </c>
      <c r="AC1205" s="7">
        <v>171.28</v>
      </c>
      <c r="AD1205" s="7">
        <v>171.28</v>
      </c>
      <c r="AE1205" s="7">
        <v>171.28</v>
      </c>
      <c r="AF1205" s="7">
        <v>171.28</v>
      </c>
      <c r="AG1205" s="7">
        <v>171.28</v>
      </c>
      <c r="AH1205" s="7">
        <v>86.68</v>
      </c>
      <c r="AI1205" s="7">
        <v>86.68</v>
      </c>
      <c r="AJ1205" s="7">
        <v>86.68</v>
      </c>
      <c r="AK1205" s="7">
        <v>86.68</v>
      </c>
      <c r="AL1205" s="7">
        <v>86.68</v>
      </c>
      <c r="AM1205" s="7">
        <v>86.68</v>
      </c>
      <c r="AN1205" s="7">
        <v>86.68</v>
      </c>
      <c r="AO1205" s="7">
        <v>86.68</v>
      </c>
      <c r="AP1205" s="7">
        <v>86.68</v>
      </c>
      <c r="AQ1205" s="7">
        <v>65.92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9"/>
      <c r="BD1205" s="10">
        <f t="shared" si="18"/>
        <v>9720.820000000007</v>
      </c>
    </row>
    <row r="1206" spans="1:56">
      <c r="A1206" s="2" t="s">
        <v>948</v>
      </c>
      <c r="B1206" s="1" t="s">
        <v>245</v>
      </c>
      <c r="C1206" s="43" t="s">
        <v>75</v>
      </c>
      <c r="D1206" s="1" t="s">
        <v>106</v>
      </c>
      <c r="E1206" s="1" t="s">
        <v>100</v>
      </c>
      <c r="F1206" s="1" t="s">
        <v>101</v>
      </c>
      <c r="G1206" s="7">
        <v>17992</v>
      </c>
      <c r="H1206" s="7">
        <v>1005.25</v>
      </c>
      <c r="I1206" s="7">
        <v>1005.25</v>
      </c>
      <c r="J1206" s="7">
        <v>1005.25</v>
      </c>
      <c r="K1206" s="7">
        <v>1005.25</v>
      </c>
      <c r="L1206" s="7">
        <v>1005.25</v>
      </c>
      <c r="M1206" s="7">
        <v>1005.25</v>
      </c>
      <c r="N1206" s="7">
        <v>1005.25</v>
      </c>
      <c r="O1206" s="7">
        <v>10703.25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9"/>
      <c r="BD1206" s="10">
        <f t="shared" si="18"/>
        <v>35732</v>
      </c>
    </row>
    <row r="1207" spans="1:56">
      <c r="A1207" s="2" t="s">
        <v>948</v>
      </c>
      <c r="B1207" s="1" t="s">
        <v>245</v>
      </c>
      <c r="C1207" s="43" t="s">
        <v>72</v>
      </c>
      <c r="D1207" s="1" t="s">
        <v>107</v>
      </c>
      <c r="E1207" s="1" t="s">
        <v>100</v>
      </c>
      <c r="F1207" s="1" t="s">
        <v>101</v>
      </c>
      <c r="G1207" s="7">
        <v>147.5</v>
      </c>
      <c r="H1207" s="7">
        <v>1715.88</v>
      </c>
      <c r="I1207" s="7">
        <v>1715.88</v>
      </c>
      <c r="J1207" s="7">
        <v>1715.88</v>
      </c>
      <c r="K1207" s="7">
        <v>1715.88</v>
      </c>
      <c r="L1207" s="7">
        <v>1715.88</v>
      </c>
      <c r="M1207" s="7">
        <v>1715.88</v>
      </c>
      <c r="N1207" s="7">
        <v>1715.88</v>
      </c>
      <c r="O1207" s="7">
        <v>-9793.1</v>
      </c>
      <c r="P1207" s="7">
        <v>2035.06</v>
      </c>
      <c r="Q1207" s="7">
        <v>2035.06</v>
      </c>
      <c r="R1207" s="7">
        <v>2035.06</v>
      </c>
      <c r="S1207" s="7">
        <v>2035.06</v>
      </c>
      <c r="T1207" s="7">
        <v>2035.06</v>
      </c>
      <c r="U1207" s="7">
        <v>2035.06</v>
      </c>
      <c r="V1207" s="7">
        <v>2035.06</v>
      </c>
      <c r="W1207" s="7">
        <v>2035.06</v>
      </c>
      <c r="X1207" s="7">
        <v>2035.06</v>
      </c>
      <c r="Y1207" s="7">
        <v>2035.06</v>
      </c>
      <c r="Z1207" s="7">
        <v>2035.06</v>
      </c>
      <c r="AA1207" s="7">
        <v>2035.06</v>
      </c>
      <c r="AB1207" s="7">
        <v>2035.06</v>
      </c>
      <c r="AC1207" s="7">
        <v>1399.1</v>
      </c>
      <c r="AD1207" s="7">
        <v>1399.1</v>
      </c>
      <c r="AE1207" s="7">
        <v>1399.1</v>
      </c>
      <c r="AF1207" s="7">
        <v>1399.1</v>
      </c>
      <c r="AG1207" s="7">
        <v>1399.1</v>
      </c>
      <c r="AH1207" s="7">
        <v>708.03</v>
      </c>
      <c r="AI1207" s="7">
        <v>708.03</v>
      </c>
      <c r="AJ1207" s="7">
        <v>708.03</v>
      </c>
      <c r="AK1207" s="7">
        <v>708.03</v>
      </c>
      <c r="AL1207" s="7">
        <v>708.03</v>
      </c>
      <c r="AM1207" s="7">
        <v>708.03</v>
      </c>
      <c r="AN1207" s="7">
        <v>708.03</v>
      </c>
      <c r="AO1207" s="7">
        <v>708.03</v>
      </c>
      <c r="AP1207" s="7">
        <v>708.03</v>
      </c>
      <c r="AQ1207" s="7">
        <v>538.44000000000005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9"/>
      <c r="BD1207" s="10">
        <f t="shared" si="18"/>
        <v>42727.549999999996</v>
      </c>
    </row>
    <row r="1208" spans="1:56">
      <c r="A1208" s="2" t="s">
        <v>948</v>
      </c>
      <c r="B1208" s="1" t="s">
        <v>245</v>
      </c>
      <c r="C1208" s="43" t="s">
        <v>74</v>
      </c>
      <c r="D1208" s="1" t="s">
        <v>109</v>
      </c>
      <c r="E1208" s="1" t="s">
        <v>100</v>
      </c>
      <c r="F1208" s="1" t="s">
        <v>101</v>
      </c>
      <c r="G1208" s="7">
        <v>27135</v>
      </c>
      <c r="H1208" s="7">
        <v>192.04</v>
      </c>
      <c r="I1208" s="7">
        <v>192.04</v>
      </c>
      <c r="J1208" s="7">
        <v>192.04</v>
      </c>
      <c r="K1208" s="7">
        <v>192.04</v>
      </c>
      <c r="L1208" s="7">
        <v>192.04</v>
      </c>
      <c r="M1208" s="7">
        <v>192.04</v>
      </c>
      <c r="N1208" s="7">
        <v>192.04</v>
      </c>
      <c r="O1208" s="7">
        <v>1747.32</v>
      </c>
      <c r="P1208" s="7">
        <v>351.6</v>
      </c>
      <c r="Q1208" s="7">
        <v>351.6</v>
      </c>
      <c r="R1208" s="7">
        <v>351.6</v>
      </c>
      <c r="S1208" s="7">
        <v>351.6</v>
      </c>
      <c r="T1208" s="7">
        <v>351.6</v>
      </c>
      <c r="U1208" s="7">
        <v>351.6</v>
      </c>
      <c r="V1208" s="7">
        <v>351.6</v>
      </c>
      <c r="W1208" s="7">
        <v>351.6</v>
      </c>
      <c r="X1208" s="7">
        <v>351.6</v>
      </c>
      <c r="Y1208" s="7">
        <v>351.6</v>
      </c>
      <c r="Z1208" s="7">
        <v>351.6</v>
      </c>
      <c r="AA1208" s="7">
        <v>351.6</v>
      </c>
      <c r="AB1208" s="7">
        <v>351.6</v>
      </c>
      <c r="AC1208" s="7">
        <v>241.73</v>
      </c>
      <c r="AD1208" s="7">
        <v>241.73</v>
      </c>
      <c r="AE1208" s="7">
        <v>241.73</v>
      </c>
      <c r="AF1208" s="7">
        <v>241.73</v>
      </c>
      <c r="AG1208" s="7">
        <v>241.73</v>
      </c>
      <c r="AH1208" s="7">
        <v>122.33</v>
      </c>
      <c r="AI1208" s="7">
        <v>122.33</v>
      </c>
      <c r="AJ1208" s="7">
        <v>122.33</v>
      </c>
      <c r="AK1208" s="7">
        <v>122.33</v>
      </c>
      <c r="AL1208" s="7">
        <v>122.33</v>
      </c>
      <c r="AM1208" s="7">
        <v>122.33</v>
      </c>
      <c r="AN1208" s="7">
        <v>122.33</v>
      </c>
      <c r="AO1208" s="7">
        <v>122.33</v>
      </c>
      <c r="AP1208" s="7">
        <v>122.33</v>
      </c>
      <c r="AQ1208" s="7">
        <v>93.03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9"/>
      <c r="BD1208" s="10">
        <f t="shared" si="18"/>
        <v>37200.050000000017</v>
      </c>
    </row>
    <row r="1209" spans="1:56">
      <c r="A1209" s="2" t="s">
        <v>949</v>
      </c>
      <c r="B1209" s="1" t="s">
        <v>107</v>
      </c>
      <c r="C1209" s="43" t="s">
        <v>71</v>
      </c>
      <c r="D1209" s="1" t="s">
        <v>104</v>
      </c>
      <c r="E1209" s="1" t="s">
        <v>100</v>
      </c>
      <c r="F1209" s="1" t="s">
        <v>101</v>
      </c>
      <c r="G1209" s="7">
        <v>8904.1299999999992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9"/>
      <c r="BD1209" s="10">
        <f t="shared" si="18"/>
        <v>8904.1299999999992</v>
      </c>
    </row>
    <row r="1210" spans="1:56">
      <c r="A1210" s="2" t="s">
        <v>949</v>
      </c>
      <c r="B1210" s="1" t="s">
        <v>107</v>
      </c>
      <c r="C1210" s="43" t="s">
        <v>75</v>
      </c>
      <c r="D1210" s="1" t="s">
        <v>106</v>
      </c>
      <c r="E1210" s="1" t="s">
        <v>100</v>
      </c>
      <c r="F1210" s="1" t="s">
        <v>101</v>
      </c>
      <c r="G1210" s="7">
        <v>-560.5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9"/>
      <c r="BD1210" s="10">
        <f t="shared" si="18"/>
        <v>-560.5</v>
      </c>
    </row>
    <row r="1211" spans="1:56">
      <c r="A1211" s="2" t="s">
        <v>949</v>
      </c>
      <c r="B1211" s="1" t="s">
        <v>107</v>
      </c>
      <c r="C1211" s="43" t="s">
        <v>72</v>
      </c>
      <c r="D1211" s="1" t="s">
        <v>107</v>
      </c>
      <c r="E1211" s="1" t="s">
        <v>100</v>
      </c>
      <c r="F1211" s="1" t="s">
        <v>101</v>
      </c>
      <c r="G1211" s="7">
        <v>-3696.98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7">
        <v>317.8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9"/>
      <c r="BD1211" s="10">
        <f t="shared" si="18"/>
        <v>-3379.18</v>
      </c>
    </row>
    <row r="1212" spans="1:56">
      <c r="A1212" s="2" t="s">
        <v>950</v>
      </c>
      <c r="B1212" s="1" t="s">
        <v>951</v>
      </c>
      <c r="C1212" s="43" t="s">
        <v>71</v>
      </c>
      <c r="D1212" s="1" t="s">
        <v>104</v>
      </c>
      <c r="E1212" s="1" t="s">
        <v>100</v>
      </c>
      <c r="F1212" s="1" t="s">
        <v>101</v>
      </c>
      <c r="G1212" s="7">
        <v>40806.26</v>
      </c>
      <c r="H1212" s="7">
        <v>2306.58</v>
      </c>
      <c r="I1212" s="7">
        <v>2306.58</v>
      </c>
      <c r="J1212" s="7">
        <v>2306.58</v>
      </c>
      <c r="K1212" s="7">
        <v>3459.87</v>
      </c>
      <c r="L1212" s="7">
        <v>3459.87</v>
      </c>
      <c r="M1212" s="7">
        <v>4613.1499999999996</v>
      </c>
      <c r="N1212" s="7">
        <v>4613.1499999999996</v>
      </c>
      <c r="O1212" s="7">
        <v>12577.56</v>
      </c>
      <c r="P1212" s="7">
        <v>10400</v>
      </c>
      <c r="Q1212" s="7">
        <v>10400</v>
      </c>
      <c r="R1212" s="7">
        <v>10400</v>
      </c>
      <c r="S1212" s="7">
        <v>5200</v>
      </c>
      <c r="T1212" s="7">
        <v>5200</v>
      </c>
      <c r="U1212" s="7">
        <v>5200</v>
      </c>
      <c r="V1212" s="7">
        <v>5200</v>
      </c>
      <c r="W1212" s="7">
        <v>5200</v>
      </c>
      <c r="X1212" s="7">
        <v>5200</v>
      </c>
      <c r="Y1212" s="7">
        <v>5200</v>
      </c>
      <c r="Z1212" s="7">
        <v>5200</v>
      </c>
      <c r="AA1212" s="7">
        <v>5200</v>
      </c>
      <c r="AB1212" s="7">
        <v>5200</v>
      </c>
      <c r="AC1212" s="7">
        <v>5200</v>
      </c>
      <c r="AD1212" s="7">
        <v>5200</v>
      </c>
      <c r="AE1212" s="7">
        <v>5200</v>
      </c>
      <c r="AF1212" s="7">
        <v>5200</v>
      </c>
      <c r="AG1212" s="7">
        <v>5200</v>
      </c>
      <c r="AH1212" s="7">
        <v>5200</v>
      </c>
      <c r="AI1212" s="7">
        <v>5200</v>
      </c>
      <c r="AJ1212" s="7">
        <v>5200</v>
      </c>
      <c r="AK1212" s="7">
        <v>5200</v>
      </c>
      <c r="AL1212" s="7">
        <v>5200</v>
      </c>
      <c r="AM1212" s="7">
        <v>5200</v>
      </c>
      <c r="AN1212" s="7">
        <v>5200</v>
      </c>
      <c r="AO1212" s="7">
        <v>5200</v>
      </c>
      <c r="AP1212" s="7">
        <v>5200</v>
      </c>
      <c r="AQ1212" s="7">
        <v>5200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9"/>
      <c r="BD1212" s="10">
        <f t="shared" si="18"/>
        <v>237649.60000000003</v>
      </c>
    </row>
    <row r="1213" spans="1:56">
      <c r="A1213" s="2" t="s">
        <v>950</v>
      </c>
      <c r="B1213" s="1" t="s">
        <v>951</v>
      </c>
      <c r="C1213" s="43" t="s">
        <v>73</v>
      </c>
      <c r="D1213" s="1" t="s">
        <v>105</v>
      </c>
      <c r="E1213" s="1" t="s">
        <v>100</v>
      </c>
      <c r="F1213" s="1" t="s">
        <v>101</v>
      </c>
      <c r="G1213" s="8">
        <v>0</v>
      </c>
      <c r="H1213" s="7">
        <v>47.16</v>
      </c>
      <c r="I1213" s="7">
        <v>47.16</v>
      </c>
      <c r="J1213" s="7">
        <v>47.16</v>
      </c>
      <c r="K1213" s="7">
        <v>70.739999999999995</v>
      </c>
      <c r="L1213" s="7">
        <v>70.739999999999995</v>
      </c>
      <c r="M1213" s="7">
        <v>94.32</v>
      </c>
      <c r="N1213" s="7">
        <v>94.32</v>
      </c>
      <c r="O1213" s="7">
        <v>-471.6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9"/>
      <c r="BD1213" s="10">
        <f t="shared" si="18"/>
        <v>-5.6843418860808015E-14</v>
      </c>
    </row>
    <row r="1214" spans="1:56">
      <c r="A1214" s="2" t="s">
        <v>950</v>
      </c>
      <c r="B1214" s="1" t="s">
        <v>951</v>
      </c>
      <c r="C1214" s="43" t="s">
        <v>75</v>
      </c>
      <c r="D1214" s="1" t="s">
        <v>106</v>
      </c>
      <c r="E1214" s="1" t="s">
        <v>100</v>
      </c>
      <c r="F1214" s="1" t="s">
        <v>101</v>
      </c>
      <c r="G1214" s="7">
        <v>1101.5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9"/>
      <c r="BD1214" s="10">
        <f t="shared" si="18"/>
        <v>1101.5</v>
      </c>
    </row>
    <row r="1215" spans="1:56">
      <c r="A1215" s="2" t="s">
        <v>950</v>
      </c>
      <c r="B1215" s="1" t="s">
        <v>951</v>
      </c>
      <c r="C1215" s="43" t="s">
        <v>72</v>
      </c>
      <c r="D1215" s="1" t="s">
        <v>107</v>
      </c>
      <c r="E1215" s="1" t="s">
        <v>100</v>
      </c>
      <c r="F1215" s="1" t="s">
        <v>101</v>
      </c>
      <c r="G1215" s="7">
        <v>45515.56</v>
      </c>
      <c r="H1215" s="7">
        <v>735.5</v>
      </c>
      <c r="I1215" s="7">
        <v>735.5</v>
      </c>
      <c r="J1215" s="7">
        <v>735.5</v>
      </c>
      <c r="K1215" s="7">
        <v>1103.25</v>
      </c>
      <c r="L1215" s="7">
        <v>1103.25</v>
      </c>
      <c r="M1215" s="7">
        <v>1471</v>
      </c>
      <c r="N1215" s="7">
        <v>1471</v>
      </c>
      <c r="O1215" s="7">
        <v>13133.73</v>
      </c>
      <c r="P1215" s="7">
        <v>2167.0700000000002</v>
      </c>
      <c r="Q1215" s="7">
        <v>2167.0700000000002</v>
      </c>
      <c r="R1215" s="7">
        <v>2167.0700000000002</v>
      </c>
      <c r="S1215" s="7">
        <v>1073.22</v>
      </c>
      <c r="T1215" s="7">
        <v>1073.22</v>
      </c>
      <c r="U1215" s="7">
        <v>1073.22</v>
      </c>
      <c r="V1215" s="7">
        <v>1073.22</v>
      </c>
      <c r="W1215" s="7">
        <v>1073.22</v>
      </c>
      <c r="X1215" s="7">
        <v>1073.22</v>
      </c>
      <c r="Y1215" s="7">
        <v>1073.22</v>
      </c>
      <c r="Z1215" s="7">
        <v>1073.22</v>
      </c>
      <c r="AA1215" s="7">
        <v>1073.22</v>
      </c>
      <c r="AB1215" s="7">
        <v>1073.22</v>
      </c>
      <c r="AC1215" s="7">
        <v>1073.22</v>
      </c>
      <c r="AD1215" s="7">
        <v>1073.22</v>
      </c>
      <c r="AE1215" s="7">
        <v>1073.22</v>
      </c>
      <c r="AF1215" s="7">
        <v>1073.22</v>
      </c>
      <c r="AG1215" s="7">
        <v>1073.22</v>
      </c>
      <c r="AH1215" s="7">
        <v>1073.22</v>
      </c>
      <c r="AI1215" s="7">
        <v>1073.22</v>
      </c>
      <c r="AJ1215" s="7">
        <v>1073.22</v>
      </c>
      <c r="AK1215" s="7">
        <v>1073.22</v>
      </c>
      <c r="AL1215" s="7">
        <v>1073.22</v>
      </c>
      <c r="AM1215" s="7">
        <v>1073.22</v>
      </c>
      <c r="AN1215" s="7">
        <v>1073.22</v>
      </c>
      <c r="AO1215" s="7">
        <v>1073.22</v>
      </c>
      <c r="AP1215" s="7">
        <v>1073.22</v>
      </c>
      <c r="AQ1215" s="7">
        <v>1066.3399999999999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9"/>
      <c r="BD1215" s="10">
        <f t="shared" si="18"/>
        <v>99329.120000000039</v>
      </c>
    </row>
    <row r="1216" spans="1:56">
      <c r="A1216" s="2" t="s">
        <v>952</v>
      </c>
      <c r="B1216" s="1" t="s">
        <v>250</v>
      </c>
      <c r="C1216" s="43" t="s">
        <v>71</v>
      </c>
      <c r="D1216" s="1" t="s">
        <v>104</v>
      </c>
      <c r="E1216" s="1" t="s">
        <v>100</v>
      </c>
      <c r="F1216" s="1" t="s">
        <v>101</v>
      </c>
      <c r="G1216" s="7">
        <v>489573.34</v>
      </c>
      <c r="H1216" s="7">
        <v>48405.599999999999</v>
      </c>
      <c r="I1216" s="7">
        <v>48405.599999999999</v>
      </c>
      <c r="J1216" s="7">
        <v>48405.599999999999</v>
      </c>
      <c r="K1216" s="7">
        <v>48405.599999999999</v>
      </c>
      <c r="L1216" s="7">
        <v>48405.599999999999</v>
      </c>
      <c r="M1216" s="7">
        <v>48405.599999999999</v>
      </c>
      <c r="N1216" s="7">
        <v>41490.51</v>
      </c>
      <c r="O1216" s="7">
        <v>1751.53</v>
      </c>
      <c r="P1216" s="7">
        <v>41400</v>
      </c>
      <c r="Q1216" s="7">
        <v>17200</v>
      </c>
      <c r="R1216" s="7">
        <v>17200</v>
      </c>
      <c r="S1216" s="7">
        <v>23200</v>
      </c>
      <c r="T1216" s="7">
        <v>11700</v>
      </c>
      <c r="U1216" s="7">
        <v>17700</v>
      </c>
      <c r="V1216" s="7">
        <v>17200</v>
      </c>
      <c r="W1216" s="7">
        <v>17700</v>
      </c>
      <c r="X1216" s="7">
        <v>11700</v>
      </c>
      <c r="Y1216" s="7">
        <v>23200</v>
      </c>
      <c r="Z1216" s="7">
        <v>11700</v>
      </c>
      <c r="AA1216" s="7">
        <v>17700</v>
      </c>
      <c r="AB1216" s="7">
        <v>17200</v>
      </c>
      <c r="AC1216" s="7">
        <v>17700</v>
      </c>
      <c r="AD1216" s="7">
        <v>11700</v>
      </c>
      <c r="AE1216" s="7">
        <v>5500</v>
      </c>
      <c r="AF1216" s="7">
        <v>5500</v>
      </c>
      <c r="AG1216" s="7">
        <v>5500</v>
      </c>
      <c r="AH1216" s="7">
        <v>5500</v>
      </c>
      <c r="AI1216" s="7">
        <v>5500</v>
      </c>
      <c r="AJ1216" s="7">
        <v>5500</v>
      </c>
      <c r="AK1216" s="7">
        <v>5500</v>
      </c>
      <c r="AL1216" s="7">
        <v>5500</v>
      </c>
      <c r="AM1216" s="7">
        <v>5500</v>
      </c>
      <c r="AN1216" s="7">
        <v>5500</v>
      </c>
      <c r="AO1216" s="7">
        <v>5500</v>
      </c>
      <c r="AP1216" s="7">
        <v>5500</v>
      </c>
      <c r="AQ1216" s="7">
        <v>5500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9"/>
      <c r="BD1216" s="10">
        <f t="shared" si="18"/>
        <v>1168948.98</v>
      </c>
    </row>
    <row r="1217" spans="1:56">
      <c r="A1217" s="2" t="s">
        <v>952</v>
      </c>
      <c r="B1217" s="1" t="s">
        <v>250</v>
      </c>
      <c r="C1217" s="43" t="s">
        <v>73</v>
      </c>
      <c r="D1217" s="1" t="s">
        <v>105</v>
      </c>
      <c r="E1217" s="1" t="s">
        <v>100</v>
      </c>
      <c r="F1217" s="1" t="s">
        <v>101</v>
      </c>
      <c r="G1217" s="7">
        <v>90026.08</v>
      </c>
      <c r="H1217" s="7">
        <v>1750</v>
      </c>
      <c r="I1217" s="7">
        <v>1750</v>
      </c>
      <c r="J1217" s="7">
        <v>1750</v>
      </c>
      <c r="K1217" s="7">
        <v>1750</v>
      </c>
      <c r="L1217" s="7">
        <v>1750</v>
      </c>
      <c r="M1217" s="7">
        <v>1750</v>
      </c>
      <c r="N1217" s="7">
        <v>1500</v>
      </c>
      <c r="O1217" s="7">
        <v>6926.04</v>
      </c>
      <c r="P1217" s="7">
        <v>2687.5</v>
      </c>
      <c r="Q1217" s="7">
        <v>1117.5</v>
      </c>
      <c r="R1217" s="7">
        <v>1117.5</v>
      </c>
      <c r="S1217" s="7">
        <v>1070</v>
      </c>
      <c r="T1217" s="7">
        <v>1070</v>
      </c>
      <c r="U1217" s="7">
        <v>1070</v>
      </c>
      <c r="V1217" s="7">
        <v>1070</v>
      </c>
      <c r="W1217" s="7">
        <v>1070</v>
      </c>
      <c r="X1217" s="7">
        <v>1070</v>
      </c>
      <c r="Y1217" s="7">
        <v>1070</v>
      </c>
      <c r="Z1217" s="7">
        <v>1070</v>
      </c>
      <c r="AA1217" s="7">
        <v>1070</v>
      </c>
      <c r="AB1217" s="7">
        <v>1070</v>
      </c>
      <c r="AC1217" s="7">
        <v>1070</v>
      </c>
      <c r="AD1217" s="7">
        <v>1070</v>
      </c>
      <c r="AE1217" s="7">
        <v>355</v>
      </c>
      <c r="AF1217" s="7">
        <v>355</v>
      </c>
      <c r="AG1217" s="7">
        <v>355</v>
      </c>
      <c r="AH1217" s="7">
        <v>355</v>
      </c>
      <c r="AI1217" s="7">
        <v>355</v>
      </c>
      <c r="AJ1217" s="7">
        <v>355</v>
      </c>
      <c r="AK1217" s="7">
        <v>355</v>
      </c>
      <c r="AL1217" s="7">
        <v>355</v>
      </c>
      <c r="AM1217" s="7">
        <v>355</v>
      </c>
      <c r="AN1217" s="7">
        <v>355</v>
      </c>
      <c r="AO1217" s="7">
        <v>355</v>
      </c>
      <c r="AP1217" s="7">
        <v>355</v>
      </c>
      <c r="AQ1217" s="7">
        <v>290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9"/>
      <c r="BD1217" s="10">
        <f t="shared" si="18"/>
        <v>131264.62</v>
      </c>
    </row>
    <row r="1218" spans="1:56">
      <c r="A1218" s="2" t="s">
        <v>952</v>
      </c>
      <c r="B1218" s="1" t="s">
        <v>250</v>
      </c>
      <c r="C1218" s="43" t="s">
        <v>75</v>
      </c>
      <c r="D1218" s="1" t="s">
        <v>106</v>
      </c>
      <c r="E1218" s="1" t="s">
        <v>100</v>
      </c>
      <c r="F1218" s="1" t="s">
        <v>101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7">
        <v>1361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9"/>
      <c r="BD1218" s="10">
        <f t="shared" ref="BD1218:BD1281" si="19">SUM(G1218:BB1218)</f>
        <v>1361</v>
      </c>
    </row>
    <row r="1219" spans="1:56">
      <c r="A1219" s="2" t="s">
        <v>952</v>
      </c>
      <c r="B1219" s="1" t="s">
        <v>250</v>
      </c>
      <c r="C1219" s="43" t="s">
        <v>72</v>
      </c>
      <c r="D1219" s="1" t="s">
        <v>107</v>
      </c>
      <c r="E1219" s="1" t="s">
        <v>100</v>
      </c>
      <c r="F1219" s="1" t="s">
        <v>101</v>
      </c>
      <c r="G1219" s="7">
        <v>947633.1</v>
      </c>
      <c r="H1219" s="7">
        <v>44255.05</v>
      </c>
      <c r="I1219" s="7">
        <v>44255.05</v>
      </c>
      <c r="J1219" s="7">
        <v>44255.05</v>
      </c>
      <c r="K1219" s="7">
        <v>44255.05</v>
      </c>
      <c r="L1219" s="7">
        <v>44255.05</v>
      </c>
      <c r="M1219" s="7">
        <v>44255.05</v>
      </c>
      <c r="N1219" s="7">
        <v>37932.9</v>
      </c>
      <c r="O1219" s="7">
        <v>133484.79</v>
      </c>
      <c r="P1219" s="7">
        <v>14727.5</v>
      </c>
      <c r="Q1219" s="7">
        <v>6123.9</v>
      </c>
      <c r="R1219" s="7">
        <v>6123.9</v>
      </c>
      <c r="S1219" s="7">
        <v>5863.6</v>
      </c>
      <c r="T1219" s="7">
        <v>5863.6</v>
      </c>
      <c r="U1219" s="7">
        <v>5863.6</v>
      </c>
      <c r="V1219" s="7">
        <v>5863.6</v>
      </c>
      <c r="W1219" s="7">
        <v>5863.6</v>
      </c>
      <c r="X1219" s="7">
        <v>5863.6</v>
      </c>
      <c r="Y1219" s="7">
        <v>5863.6</v>
      </c>
      <c r="Z1219" s="7">
        <v>5863.6</v>
      </c>
      <c r="AA1219" s="7">
        <v>5863.6</v>
      </c>
      <c r="AB1219" s="7">
        <v>5863.6</v>
      </c>
      <c r="AC1219" s="7">
        <v>5863.6</v>
      </c>
      <c r="AD1219" s="7">
        <v>5863.6</v>
      </c>
      <c r="AE1219" s="7">
        <v>1945.4</v>
      </c>
      <c r="AF1219" s="7">
        <v>1945.4</v>
      </c>
      <c r="AG1219" s="7">
        <v>1945.4</v>
      </c>
      <c r="AH1219" s="7">
        <v>1945.4</v>
      </c>
      <c r="AI1219" s="7">
        <v>1945.4</v>
      </c>
      <c r="AJ1219" s="7">
        <v>1945.4</v>
      </c>
      <c r="AK1219" s="7">
        <v>1945.4</v>
      </c>
      <c r="AL1219" s="7">
        <v>1945.4</v>
      </c>
      <c r="AM1219" s="7">
        <v>1945.4</v>
      </c>
      <c r="AN1219" s="7">
        <v>1945.4</v>
      </c>
      <c r="AO1219" s="7">
        <v>1945.4</v>
      </c>
      <c r="AP1219" s="7">
        <v>1945.4</v>
      </c>
      <c r="AQ1219" s="7">
        <v>1589.2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9"/>
      <c r="BD1219" s="10">
        <f t="shared" si="19"/>
        <v>1506853.5899999999</v>
      </c>
    </row>
    <row r="1220" spans="1:56">
      <c r="A1220" s="2" t="s">
        <v>952</v>
      </c>
      <c r="B1220" s="1" t="s">
        <v>250</v>
      </c>
      <c r="C1220" s="43" t="s">
        <v>74</v>
      </c>
      <c r="D1220" s="1" t="s">
        <v>109</v>
      </c>
      <c r="E1220" s="1" t="s">
        <v>100</v>
      </c>
      <c r="F1220" s="1" t="s">
        <v>101</v>
      </c>
      <c r="G1220" s="8">
        <v>0</v>
      </c>
      <c r="H1220" s="7">
        <v>411.31</v>
      </c>
      <c r="I1220" s="7">
        <v>411.31</v>
      </c>
      <c r="J1220" s="7">
        <v>411.31</v>
      </c>
      <c r="K1220" s="7">
        <v>411.31</v>
      </c>
      <c r="L1220" s="7">
        <v>411.31</v>
      </c>
      <c r="M1220" s="7">
        <v>411.31</v>
      </c>
      <c r="N1220" s="7">
        <v>352.56</v>
      </c>
      <c r="O1220" s="7">
        <v>-1745.42</v>
      </c>
      <c r="P1220" s="7">
        <v>1075</v>
      </c>
      <c r="Q1220" s="7">
        <v>447</v>
      </c>
      <c r="R1220" s="7">
        <v>447</v>
      </c>
      <c r="S1220" s="7">
        <v>428</v>
      </c>
      <c r="T1220" s="7">
        <v>428</v>
      </c>
      <c r="U1220" s="7">
        <v>428</v>
      </c>
      <c r="V1220" s="7">
        <v>428</v>
      </c>
      <c r="W1220" s="7">
        <v>428</v>
      </c>
      <c r="X1220" s="7">
        <v>428</v>
      </c>
      <c r="Y1220" s="7">
        <v>428</v>
      </c>
      <c r="Z1220" s="7">
        <v>428</v>
      </c>
      <c r="AA1220" s="7">
        <v>428</v>
      </c>
      <c r="AB1220" s="7">
        <v>428</v>
      </c>
      <c r="AC1220" s="7">
        <v>428</v>
      </c>
      <c r="AD1220" s="7">
        <v>428</v>
      </c>
      <c r="AE1220" s="7">
        <v>142</v>
      </c>
      <c r="AF1220" s="7">
        <v>142</v>
      </c>
      <c r="AG1220" s="7">
        <v>142</v>
      </c>
      <c r="AH1220" s="7">
        <v>142</v>
      </c>
      <c r="AI1220" s="7">
        <v>142</v>
      </c>
      <c r="AJ1220" s="7">
        <v>142</v>
      </c>
      <c r="AK1220" s="7">
        <v>142</v>
      </c>
      <c r="AL1220" s="7">
        <v>142</v>
      </c>
      <c r="AM1220" s="7">
        <v>142</v>
      </c>
      <c r="AN1220" s="7">
        <v>142</v>
      </c>
      <c r="AO1220" s="7">
        <v>142</v>
      </c>
      <c r="AP1220" s="7">
        <v>142</v>
      </c>
      <c r="AQ1220" s="7">
        <v>116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9"/>
      <c r="BD1220" s="10">
        <f t="shared" si="19"/>
        <v>10000</v>
      </c>
    </row>
    <row r="1221" spans="1:56">
      <c r="A1221" s="2" t="s">
        <v>953</v>
      </c>
      <c r="B1221" s="1" t="s">
        <v>954</v>
      </c>
      <c r="C1221" s="43" t="s">
        <v>71</v>
      </c>
      <c r="D1221" s="1" t="s">
        <v>104</v>
      </c>
      <c r="E1221" s="1" t="s">
        <v>100</v>
      </c>
      <c r="F1221" s="1" t="s">
        <v>101</v>
      </c>
      <c r="G1221" s="8">
        <v>0</v>
      </c>
      <c r="H1221" s="8">
        <v>0</v>
      </c>
      <c r="I1221" s="7">
        <v>3571.32</v>
      </c>
      <c r="J1221" s="7">
        <v>3571.32</v>
      </c>
      <c r="K1221" s="7">
        <v>3571.32</v>
      </c>
      <c r="L1221" s="7">
        <v>3571.32</v>
      </c>
      <c r="M1221" s="7">
        <v>3571.32</v>
      </c>
      <c r="N1221" s="7">
        <v>3571.32</v>
      </c>
      <c r="O1221" s="7">
        <v>66474.22</v>
      </c>
      <c r="P1221" s="7">
        <v>4600</v>
      </c>
      <c r="Q1221" s="7">
        <v>4600</v>
      </c>
      <c r="R1221" s="7">
        <v>4600</v>
      </c>
      <c r="S1221" s="7">
        <v>10350</v>
      </c>
      <c r="T1221" s="7">
        <v>10350</v>
      </c>
      <c r="U1221" s="7">
        <v>10350</v>
      </c>
      <c r="V1221" s="7">
        <v>10350</v>
      </c>
      <c r="W1221" s="7">
        <v>10350</v>
      </c>
      <c r="X1221" s="7">
        <v>10350</v>
      </c>
      <c r="Y1221" s="7">
        <v>10350</v>
      </c>
      <c r="Z1221" s="7">
        <v>10350</v>
      </c>
      <c r="AA1221" s="7">
        <v>10350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9"/>
      <c r="BD1221" s="10">
        <f t="shared" si="19"/>
        <v>194852.14</v>
      </c>
    </row>
    <row r="1222" spans="1:56">
      <c r="A1222" s="2" t="s">
        <v>953</v>
      </c>
      <c r="B1222" s="1" t="s">
        <v>954</v>
      </c>
      <c r="C1222" s="43" t="s">
        <v>75</v>
      </c>
      <c r="D1222" s="1" t="s">
        <v>106</v>
      </c>
      <c r="E1222" s="1" t="s">
        <v>100</v>
      </c>
      <c r="F1222" s="1" t="s">
        <v>101</v>
      </c>
      <c r="G1222" s="7">
        <v>281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9"/>
      <c r="BD1222" s="10">
        <f t="shared" si="19"/>
        <v>281</v>
      </c>
    </row>
    <row r="1223" spans="1:56">
      <c r="A1223" s="2" t="s">
        <v>953</v>
      </c>
      <c r="B1223" s="1" t="s">
        <v>954</v>
      </c>
      <c r="C1223" s="43" t="s">
        <v>72</v>
      </c>
      <c r="D1223" s="1" t="s">
        <v>107</v>
      </c>
      <c r="E1223" s="1" t="s">
        <v>100</v>
      </c>
      <c r="F1223" s="1" t="s">
        <v>101</v>
      </c>
      <c r="G1223" s="7">
        <v>178</v>
      </c>
      <c r="H1223" s="8">
        <v>0</v>
      </c>
      <c r="I1223" s="7">
        <v>5605.27</v>
      </c>
      <c r="J1223" s="7">
        <v>5605.27</v>
      </c>
      <c r="K1223" s="7">
        <v>5605.27</v>
      </c>
      <c r="L1223" s="7">
        <v>5605.27</v>
      </c>
      <c r="M1223" s="7">
        <v>5605.27</v>
      </c>
      <c r="N1223" s="7">
        <v>5605.27</v>
      </c>
      <c r="O1223" s="7">
        <v>33179.43</v>
      </c>
      <c r="P1223" s="7">
        <v>3789.33</v>
      </c>
      <c r="Q1223" s="7">
        <v>3789.33</v>
      </c>
      <c r="R1223" s="7">
        <v>3789.33</v>
      </c>
      <c r="S1223" s="7">
        <v>8521.19</v>
      </c>
      <c r="T1223" s="7">
        <v>8521.19</v>
      </c>
      <c r="U1223" s="7">
        <v>8521.19</v>
      </c>
      <c r="V1223" s="7">
        <v>8521.19</v>
      </c>
      <c r="W1223" s="7">
        <v>8521.19</v>
      </c>
      <c r="X1223" s="7">
        <v>8521.19</v>
      </c>
      <c r="Y1223" s="7">
        <v>8521.19</v>
      </c>
      <c r="Z1223" s="7">
        <v>8521.19</v>
      </c>
      <c r="AA1223" s="7">
        <v>9069.4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9"/>
      <c r="BD1223" s="10">
        <f t="shared" si="19"/>
        <v>155595.96000000002</v>
      </c>
    </row>
    <row r="1224" spans="1:56">
      <c r="A1224" s="2" t="s">
        <v>955</v>
      </c>
      <c r="B1224" s="1" t="s">
        <v>956</v>
      </c>
      <c r="C1224" s="43" t="s">
        <v>71</v>
      </c>
      <c r="D1224" s="1" t="s">
        <v>104</v>
      </c>
      <c r="E1224" s="1" t="s">
        <v>100</v>
      </c>
      <c r="F1224" s="1" t="s">
        <v>101</v>
      </c>
      <c r="G1224" s="7">
        <v>788</v>
      </c>
      <c r="H1224" s="7">
        <v>422.67</v>
      </c>
      <c r="I1224" s="7">
        <v>422.67</v>
      </c>
      <c r="J1224" s="7">
        <v>422.67</v>
      </c>
      <c r="K1224" s="7">
        <v>422.67</v>
      </c>
      <c r="L1224" s="7">
        <v>422.67</v>
      </c>
      <c r="M1224" s="7">
        <v>422.67</v>
      </c>
      <c r="N1224" s="7">
        <v>422.67</v>
      </c>
      <c r="O1224" s="7">
        <v>-2958.69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9"/>
      <c r="BD1224" s="10">
        <f t="shared" si="19"/>
        <v>788.00000000000045</v>
      </c>
    </row>
    <row r="1225" spans="1:56">
      <c r="A1225" s="2" t="s">
        <v>955</v>
      </c>
      <c r="B1225" s="1" t="s">
        <v>956</v>
      </c>
      <c r="C1225" s="43" t="s">
        <v>73</v>
      </c>
      <c r="D1225" s="1" t="s">
        <v>105</v>
      </c>
      <c r="E1225" s="1" t="s">
        <v>100</v>
      </c>
      <c r="F1225" s="1" t="s">
        <v>101</v>
      </c>
      <c r="G1225" s="7">
        <v>79.349999999999994</v>
      </c>
      <c r="H1225" s="7">
        <v>211.33</v>
      </c>
      <c r="I1225" s="7">
        <v>211.33</v>
      </c>
      <c r="J1225" s="7">
        <v>211.33</v>
      </c>
      <c r="K1225" s="7">
        <v>211.33</v>
      </c>
      <c r="L1225" s="7">
        <v>211.33</v>
      </c>
      <c r="M1225" s="7">
        <v>211.33</v>
      </c>
      <c r="N1225" s="7">
        <v>211.33</v>
      </c>
      <c r="O1225" s="7">
        <v>1559.43</v>
      </c>
      <c r="P1225" s="7">
        <v>134.27000000000001</v>
      </c>
      <c r="Q1225" s="7">
        <v>134.27000000000001</v>
      </c>
      <c r="R1225" s="7">
        <v>134.27000000000001</v>
      </c>
      <c r="S1225" s="7">
        <v>134.27000000000001</v>
      </c>
      <c r="T1225" s="7">
        <v>119.35</v>
      </c>
      <c r="U1225" s="7">
        <v>119.35</v>
      </c>
      <c r="V1225" s="7">
        <v>59.68</v>
      </c>
      <c r="W1225" s="7">
        <v>59.68</v>
      </c>
      <c r="X1225" s="7">
        <v>44.76</v>
      </c>
      <c r="Y1225" s="7">
        <v>44.76</v>
      </c>
      <c r="Z1225" s="7">
        <v>44.76</v>
      </c>
      <c r="AA1225" s="7">
        <v>44.76</v>
      </c>
      <c r="AB1225" s="7">
        <v>37.299999999999997</v>
      </c>
      <c r="AC1225" s="7">
        <v>29.84</v>
      </c>
      <c r="AD1225" s="7">
        <v>29.84</v>
      </c>
      <c r="AE1225" s="7">
        <v>29.84</v>
      </c>
      <c r="AF1225" s="7">
        <v>29.84</v>
      </c>
      <c r="AG1225" s="7">
        <v>29.84</v>
      </c>
      <c r="AH1225" s="7">
        <v>14.92</v>
      </c>
      <c r="AI1225" s="7">
        <v>14.92</v>
      </c>
      <c r="AJ1225" s="7">
        <v>14.92</v>
      </c>
      <c r="AK1225" s="7">
        <v>7.46</v>
      </c>
      <c r="AL1225" s="7">
        <v>7.46</v>
      </c>
      <c r="AM1225" s="7">
        <v>7.46</v>
      </c>
      <c r="AN1225" s="7">
        <v>7.46</v>
      </c>
      <c r="AO1225" s="7">
        <v>7.46</v>
      </c>
      <c r="AP1225" s="7">
        <v>7.46</v>
      </c>
      <c r="AQ1225" s="7">
        <v>7.46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9"/>
      <c r="BD1225" s="10">
        <f t="shared" si="19"/>
        <v>4475.7500000000018</v>
      </c>
    </row>
    <row r="1226" spans="1:56">
      <c r="A1226" s="2" t="s">
        <v>955</v>
      </c>
      <c r="B1226" s="1" t="s">
        <v>956</v>
      </c>
      <c r="C1226" s="43" t="s">
        <v>75</v>
      </c>
      <c r="D1226" s="1" t="s">
        <v>106</v>
      </c>
      <c r="E1226" s="1" t="s">
        <v>100</v>
      </c>
      <c r="F1226" s="1" t="s">
        <v>101</v>
      </c>
      <c r="G1226" s="7">
        <v>8492.6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9"/>
      <c r="BD1226" s="10">
        <f t="shared" si="19"/>
        <v>8492.6</v>
      </c>
    </row>
    <row r="1227" spans="1:56">
      <c r="A1227" s="2" t="s">
        <v>955</v>
      </c>
      <c r="B1227" s="1" t="s">
        <v>956</v>
      </c>
      <c r="C1227" s="43" t="s">
        <v>72</v>
      </c>
      <c r="D1227" s="1" t="s">
        <v>107</v>
      </c>
      <c r="E1227" s="1" t="s">
        <v>100</v>
      </c>
      <c r="F1227" s="1" t="s">
        <v>101</v>
      </c>
      <c r="G1227" s="7">
        <v>172973.71</v>
      </c>
      <c r="H1227" s="7">
        <v>6687.92</v>
      </c>
      <c r="I1227" s="7">
        <v>6687.92</v>
      </c>
      <c r="J1227" s="7">
        <v>6687.92</v>
      </c>
      <c r="K1227" s="7">
        <v>6687.92</v>
      </c>
      <c r="L1227" s="7">
        <v>6687.92</v>
      </c>
      <c r="M1227" s="7">
        <v>6687.92</v>
      </c>
      <c r="N1227" s="7">
        <v>6687.92</v>
      </c>
      <c r="O1227" s="7">
        <v>81915.259999999995</v>
      </c>
      <c r="P1227" s="7">
        <v>8971.35</v>
      </c>
      <c r="Q1227" s="7">
        <v>8971.35</v>
      </c>
      <c r="R1227" s="7">
        <v>8971.35</v>
      </c>
      <c r="S1227" s="7">
        <v>8971.35</v>
      </c>
      <c r="T1227" s="7">
        <v>7974.53</v>
      </c>
      <c r="U1227" s="7">
        <v>7974.53</v>
      </c>
      <c r="V1227" s="7">
        <v>3987.26</v>
      </c>
      <c r="W1227" s="7">
        <v>3987.26</v>
      </c>
      <c r="X1227" s="7">
        <v>2990.45</v>
      </c>
      <c r="Y1227" s="7">
        <v>2990.45</v>
      </c>
      <c r="Z1227" s="7">
        <v>2990.45</v>
      </c>
      <c r="AA1227" s="7">
        <v>2990.45</v>
      </c>
      <c r="AB1227" s="7">
        <v>2492.04</v>
      </c>
      <c r="AC1227" s="7">
        <v>1993.63</v>
      </c>
      <c r="AD1227" s="7">
        <v>1993.63</v>
      </c>
      <c r="AE1227" s="7">
        <v>1993.63</v>
      </c>
      <c r="AF1227" s="7">
        <v>1993.63</v>
      </c>
      <c r="AG1227" s="7">
        <v>1993.63</v>
      </c>
      <c r="AH1227" s="7">
        <v>996.82</v>
      </c>
      <c r="AI1227" s="7">
        <v>996.82</v>
      </c>
      <c r="AJ1227" s="7">
        <v>996.82</v>
      </c>
      <c r="AK1227" s="7">
        <v>498.41</v>
      </c>
      <c r="AL1227" s="7">
        <v>498.41</v>
      </c>
      <c r="AM1227" s="7">
        <v>498.41</v>
      </c>
      <c r="AN1227" s="7">
        <v>498.41</v>
      </c>
      <c r="AO1227" s="7">
        <v>498.41</v>
      </c>
      <c r="AP1227" s="7">
        <v>498.41</v>
      </c>
      <c r="AQ1227" s="7">
        <v>498.41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9"/>
      <c r="BD1227" s="10">
        <f t="shared" si="19"/>
        <v>392414.70999999996</v>
      </c>
    </row>
    <row r="1228" spans="1:56">
      <c r="A1228" s="2" t="s">
        <v>955</v>
      </c>
      <c r="B1228" s="1" t="s">
        <v>956</v>
      </c>
      <c r="C1228" s="43" t="s">
        <v>74</v>
      </c>
      <c r="D1228" s="1" t="s">
        <v>109</v>
      </c>
      <c r="E1228" s="1" t="s">
        <v>100</v>
      </c>
      <c r="F1228" s="1" t="s">
        <v>101</v>
      </c>
      <c r="G1228" s="8">
        <v>0</v>
      </c>
      <c r="H1228" s="7">
        <v>2749.6</v>
      </c>
      <c r="I1228" s="7">
        <v>2749.6</v>
      </c>
      <c r="J1228" s="7">
        <v>2749.6</v>
      </c>
      <c r="K1228" s="7">
        <v>2749.6</v>
      </c>
      <c r="L1228" s="7">
        <v>2749.6</v>
      </c>
      <c r="M1228" s="7">
        <v>2749.6</v>
      </c>
      <c r="N1228" s="7">
        <v>2749.6</v>
      </c>
      <c r="O1228" s="7">
        <v>-15932.95</v>
      </c>
      <c r="P1228" s="7">
        <v>3314.25</v>
      </c>
      <c r="Q1228" s="7">
        <v>3314.25</v>
      </c>
      <c r="R1228" s="7">
        <v>3314.25</v>
      </c>
      <c r="S1228" s="7">
        <v>3314.25</v>
      </c>
      <c r="T1228" s="7">
        <v>2946</v>
      </c>
      <c r="U1228" s="7">
        <v>2946</v>
      </c>
      <c r="V1228" s="7">
        <v>1473</v>
      </c>
      <c r="W1228" s="7">
        <v>1473</v>
      </c>
      <c r="X1228" s="7">
        <v>1104.75</v>
      </c>
      <c r="Y1228" s="7">
        <v>1104.75</v>
      </c>
      <c r="Z1228" s="7">
        <v>1104.75</v>
      </c>
      <c r="AA1228" s="7">
        <v>1104.75</v>
      </c>
      <c r="AB1228" s="7">
        <v>920.63</v>
      </c>
      <c r="AC1228" s="7">
        <v>736.5</v>
      </c>
      <c r="AD1228" s="7">
        <v>736.5</v>
      </c>
      <c r="AE1228" s="7">
        <v>736.5</v>
      </c>
      <c r="AF1228" s="7">
        <v>736.5</v>
      </c>
      <c r="AG1228" s="7">
        <v>736.5</v>
      </c>
      <c r="AH1228" s="7">
        <v>368.25</v>
      </c>
      <c r="AI1228" s="7">
        <v>368.25</v>
      </c>
      <c r="AJ1228" s="7">
        <v>368.25</v>
      </c>
      <c r="AK1228" s="7">
        <v>184.13</v>
      </c>
      <c r="AL1228" s="7">
        <v>184.13</v>
      </c>
      <c r="AM1228" s="7">
        <v>184.13</v>
      </c>
      <c r="AN1228" s="7">
        <v>184.13</v>
      </c>
      <c r="AO1228" s="7">
        <v>184.13</v>
      </c>
      <c r="AP1228" s="7">
        <v>184.13</v>
      </c>
      <c r="AQ1228" s="7">
        <v>184.13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9"/>
      <c r="BD1228" s="10">
        <f t="shared" si="19"/>
        <v>36825.039999999979</v>
      </c>
    </row>
    <row r="1229" spans="1:56">
      <c r="A1229" s="2" t="s">
        <v>957</v>
      </c>
      <c r="B1229" s="1" t="s">
        <v>147</v>
      </c>
      <c r="C1229" s="43" t="s">
        <v>71</v>
      </c>
      <c r="D1229" s="1" t="s">
        <v>104</v>
      </c>
      <c r="E1229" s="1" t="s">
        <v>100</v>
      </c>
      <c r="F1229" s="1" t="s">
        <v>101</v>
      </c>
      <c r="G1229" s="7">
        <v>204906.3</v>
      </c>
      <c r="H1229" s="7">
        <v>13794.56</v>
      </c>
      <c r="I1229" s="7">
        <v>13794.56</v>
      </c>
      <c r="J1229" s="7">
        <v>13794.56</v>
      </c>
      <c r="K1229" s="7">
        <v>13794.56</v>
      </c>
      <c r="L1229" s="7">
        <v>13794.56</v>
      </c>
      <c r="M1229" s="7">
        <v>17243.21</v>
      </c>
      <c r="N1229" s="7">
        <v>17243.21</v>
      </c>
      <c r="O1229" s="7">
        <v>38689.019999999997</v>
      </c>
      <c r="P1229" s="7">
        <v>22600</v>
      </c>
      <c r="Q1229" s="7">
        <v>22600</v>
      </c>
      <c r="R1229" s="7">
        <v>22600</v>
      </c>
      <c r="S1229" s="7">
        <v>37100</v>
      </c>
      <c r="T1229" s="7">
        <v>37100</v>
      </c>
      <c r="U1229" s="7">
        <v>37100</v>
      </c>
      <c r="V1229" s="7">
        <v>37100</v>
      </c>
      <c r="W1229" s="7">
        <v>37100</v>
      </c>
      <c r="X1229" s="7">
        <v>31900</v>
      </c>
      <c r="Y1229" s="7">
        <v>31900</v>
      </c>
      <c r="Z1229" s="7">
        <v>31900</v>
      </c>
      <c r="AA1229" s="7">
        <v>31900</v>
      </c>
      <c r="AB1229" s="7">
        <v>31900</v>
      </c>
      <c r="AC1229" s="7">
        <v>26700</v>
      </c>
      <c r="AD1229" s="7">
        <v>21500</v>
      </c>
      <c r="AE1229" s="7">
        <v>14500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9"/>
      <c r="BD1229" s="10">
        <f t="shared" si="19"/>
        <v>822554.54</v>
      </c>
    </row>
    <row r="1230" spans="1:56">
      <c r="A1230" s="2" t="s">
        <v>957</v>
      </c>
      <c r="B1230" s="1" t="s">
        <v>147</v>
      </c>
      <c r="C1230" s="43" t="s">
        <v>73</v>
      </c>
      <c r="D1230" s="1" t="s">
        <v>105</v>
      </c>
      <c r="E1230" s="1" t="s">
        <v>100</v>
      </c>
      <c r="F1230" s="1" t="s">
        <v>101</v>
      </c>
      <c r="G1230" s="7">
        <v>2760.06</v>
      </c>
      <c r="H1230" s="7">
        <v>369.78</v>
      </c>
      <c r="I1230" s="7">
        <v>369.78</v>
      </c>
      <c r="J1230" s="7">
        <v>369.78</v>
      </c>
      <c r="K1230" s="7">
        <v>369.78</v>
      </c>
      <c r="L1230" s="7">
        <v>369.78</v>
      </c>
      <c r="M1230" s="7">
        <v>462.23</v>
      </c>
      <c r="N1230" s="7">
        <v>462.23</v>
      </c>
      <c r="O1230" s="7">
        <v>-2648.88</v>
      </c>
      <c r="P1230" s="7">
        <v>124.48</v>
      </c>
      <c r="Q1230" s="7">
        <v>124.48</v>
      </c>
      <c r="R1230" s="7">
        <v>124.48</v>
      </c>
      <c r="S1230" s="7">
        <v>204.25</v>
      </c>
      <c r="T1230" s="7">
        <v>204.25</v>
      </c>
      <c r="U1230" s="7">
        <v>204.25</v>
      </c>
      <c r="V1230" s="7">
        <v>204.25</v>
      </c>
      <c r="W1230" s="7">
        <v>204.25</v>
      </c>
      <c r="X1230" s="7">
        <v>175.54</v>
      </c>
      <c r="Y1230" s="7">
        <v>175.54</v>
      </c>
      <c r="Z1230" s="7">
        <v>175.54</v>
      </c>
      <c r="AA1230" s="7">
        <v>175.54</v>
      </c>
      <c r="AB1230" s="7">
        <v>175.54</v>
      </c>
      <c r="AC1230" s="7">
        <v>146.84</v>
      </c>
      <c r="AD1230" s="7">
        <v>118.13</v>
      </c>
      <c r="AE1230" s="7">
        <v>98.26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9"/>
      <c r="BD1230" s="10">
        <f t="shared" si="19"/>
        <v>5520.159999999998</v>
      </c>
    </row>
    <row r="1231" spans="1:56">
      <c r="A1231" s="2" t="s">
        <v>957</v>
      </c>
      <c r="B1231" s="1" t="s">
        <v>147</v>
      </c>
      <c r="C1231" s="43" t="s">
        <v>72</v>
      </c>
      <c r="D1231" s="1" t="s">
        <v>107</v>
      </c>
      <c r="E1231" s="1" t="s">
        <v>100</v>
      </c>
      <c r="F1231" s="1" t="s">
        <v>101</v>
      </c>
      <c r="G1231" s="7">
        <v>225240.44</v>
      </c>
      <c r="H1231" s="7">
        <v>6911.92</v>
      </c>
      <c r="I1231" s="7">
        <v>6911.92</v>
      </c>
      <c r="J1231" s="7">
        <v>6911.92</v>
      </c>
      <c r="K1231" s="7">
        <v>6911.92</v>
      </c>
      <c r="L1231" s="7">
        <v>6911.92</v>
      </c>
      <c r="M1231" s="7">
        <v>8639.89</v>
      </c>
      <c r="N1231" s="7">
        <v>8639.89</v>
      </c>
      <c r="O1231" s="7">
        <v>-2153.62</v>
      </c>
      <c r="P1231" s="7">
        <v>3065.23</v>
      </c>
      <c r="Q1231" s="7">
        <v>3065.23</v>
      </c>
      <c r="R1231" s="7">
        <v>3065.23</v>
      </c>
      <c r="S1231" s="7">
        <v>5029.43</v>
      </c>
      <c r="T1231" s="7">
        <v>5029.43</v>
      </c>
      <c r="U1231" s="7">
        <v>5029.43</v>
      </c>
      <c r="V1231" s="7">
        <v>5029.43</v>
      </c>
      <c r="W1231" s="7">
        <v>5029.43</v>
      </c>
      <c r="X1231" s="7">
        <v>4322.59</v>
      </c>
      <c r="Y1231" s="7">
        <v>4322.59</v>
      </c>
      <c r="Z1231" s="7">
        <v>4322.59</v>
      </c>
      <c r="AA1231" s="7">
        <v>4322.59</v>
      </c>
      <c r="AB1231" s="7">
        <v>4322.59</v>
      </c>
      <c r="AC1231" s="7">
        <v>3615.75</v>
      </c>
      <c r="AD1231" s="7">
        <v>2908.91</v>
      </c>
      <c r="AE1231" s="7">
        <v>2419.56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9"/>
      <c r="BD1231" s="10">
        <f t="shared" si="19"/>
        <v>339826.21000000008</v>
      </c>
    </row>
    <row r="1232" spans="1:56">
      <c r="A1232" s="2" t="s">
        <v>958</v>
      </c>
      <c r="B1232" s="1" t="s">
        <v>959</v>
      </c>
      <c r="C1232" s="43" t="s">
        <v>71</v>
      </c>
      <c r="D1232" s="1" t="s">
        <v>104</v>
      </c>
      <c r="E1232" s="1" t="s">
        <v>100</v>
      </c>
      <c r="F1232" s="1" t="s">
        <v>101</v>
      </c>
      <c r="G1232" s="8">
        <v>0</v>
      </c>
      <c r="H1232" s="7">
        <v>2559.2800000000002</v>
      </c>
      <c r="I1232" s="7">
        <v>2559.2800000000002</v>
      </c>
      <c r="J1232" s="7">
        <v>2559.2800000000002</v>
      </c>
      <c r="K1232" s="7">
        <v>2559.2800000000002</v>
      </c>
      <c r="L1232" s="7">
        <v>2559.2800000000002</v>
      </c>
      <c r="M1232" s="7">
        <v>2559.2800000000002</v>
      </c>
      <c r="N1232" s="7">
        <v>2559.2800000000002</v>
      </c>
      <c r="O1232" s="7">
        <v>12877.57</v>
      </c>
      <c r="P1232" s="7">
        <v>4800</v>
      </c>
      <c r="Q1232" s="7">
        <v>4800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9"/>
      <c r="BD1232" s="10">
        <f t="shared" si="19"/>
        <v>40392.53</v>
      </c>
    </row>
    <row r="1233" spans="1:56">
      <c r="A1233" s="2" t="s">
        <v>958</v>
      </c>
      <c r="B1233" s="1" t="s">
        <v>959</v>
      </c>
      <c r="C1233" s="43" t="s">
        <v>73</v>
      </c>
      <c r="D1233" s="1" t="s">
        <v>105</v>
      </c>
      <c r="E1233" s="1" t="s">
        <v>100</v>
      </c>
      <c r="F1233" s="1" t="s">
        <v>101</v>
      </c>
      <c r="G1233" s="7">
        <v>480.94</v>
      </c>
      <c r="H1233" s="7">
        <v>275.04000000000002</v>
      </c>
      <c r="I1233" s="7">
        <v>275.04000000000002</v>
      </c>
      <c r="J1233" s="7">
        <v>275.04000000000002</v>
      </c>
      <c r="K1233" s="7">
        <v>275.04000000000002</v>
      </c>
      <c r="L1233" s="7">
        <v>275.04000000000002</v>
      </c>
      <c r="M1233" s="7">
        <v>275.04000000000002</v>
      </c>
      <c r="N1233" s="7">
        <v>275.04000000000002</v>
      </c>
      <c r="O1233" s="7">
        <v>-1853.13</v>
      </c>
      <c r="P1233" s="7">
        <v>72.150000000000006</v>
      </c>
      <c r="Q1233" s="7">
        <v>72.150000000000006</v>
      </c>
      <c r="R1233" s="7">
        <v>72.150000000000006</v>
      </c>
      <c r="S1233" s="7">
        <v>72.150000000000006</v>
      </c>
      <c r="T1233" s="7">
        <v>72.150000000000006</v>
      </c>
      <c r="U1233" s="7">
        <v>48.1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9"/>
      <c r="BD1233" s="10">
        <f t="shared" si="19"/>
        <v>961.9399999999996</v>
      </c>
    </row>
    <row r="1234" spans="1:56">
      <c r="A1234" s="2" t="s">
        <v>958</v>
      </c>
      <c r="B1234" s="1" t="s">
        <v>959</v>
      </c>
      <c r="C1234" s="43" t="s">
        <v>75</v>
      </c>
      <c r="D1234" s="1" t="s">
        <v>106</v>
      </c>
      <c r="E1234" s="1" t="s">
        <v>100</v>
      </c>
      <c r="F1234" s="1" t="s">
        <v>101</v>
      </c>
      <c r="G1234" s="7">
        <v>33343.480000000003</v>
      </c>
      <c r="H1234" s="7">
        <v>2616.37</v>
      </c>
      <c r="I1234" s="7">
        <v>2616.37</v>
      </c>
      <c r="J1234" s="7">
        <v>2616.37</v>
      </c>
      <c r="K1234" s="7">
        <v>2616.37</v>
      </c>
      <c r="L1234" s="7">
        <v>2616.37</v>
      </c>
      <c r="M1234" s="7">
        <v>2616.37</v>
      </c>
      <c r="N1234" s="7">
        <v>2616.37</v>
      </c>
      <c r="O1234" s="7">
        <v>-8869.26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9"/>
      <c r="BD1234" s="10">
        <f t="shared" si="19"/>
        <v>42788.810000000019</v>
      </c>
    </row>
    <row r="1235" spans="1:56">
      <c r="A1235" s="2" t="s">
        <v>958</v>
      </c>
      <c r="B1235" s="1" t="s">
        <v>959</v>
      </c>
      <c r="C1235" s="43" t="s">
        <v>72</v>
      </c>
      <c r="D1235" s="1" t="s">
        <v>107</v>
      </c>
      <c r="E1235" s="1" t="s">
        <v>100</v>
      </c>
      <c r="F1235" s="1" t="s">
        <v>101</v>
      </c>
      <c r="G1235" s="7">
        <v>3320.46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7">
        <v>2055.2600000000002</v>
      </c>
      <c r="P1235" s="7">
        <v>701.18</v>
      </c>
      <c r="Q1235" s="7">
        <v>701.18</v>
      </c>
      <c r="R1235" s="7">
        <v>701.18</v>
      </c>
      <c r="S1235" s="7">
        <v>701.18</v>
      </c>
      <c r="T1235" s="7">
        <v>701.18</v>
      </c>
      <c r="U1235" s="7">
        <v>467.45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9"/>
      <c r="BD1235" s="10">
        <f t="shared" si="19"/>
        <v>9349.0700000000015</v>
      </c>
    </row>
    <row r="1236" spans="1:56">
      <c r="A1236" s="2" t="s">
        <v>958</v>
      </c>
      <c r="B1236" s="1" t="s">
        <v>959</v>
      </c>
      <c r="C1236" s="43" t="s">
        <v>74</v>
      </c>
      <c r="D1236" s="1" t="s">
        <v>109</v>
      </c>
      <c r="E1236" s="1" t="s">
        <v>100</v>
      </c>
      <c r="F1236" s="1" t="s">
        <v>101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7">
        <v>4533.18</v>
      </c>
      <c r="P1236" s="7">
        <v>4533.18</v>
      </c>
      <c r="Q1236" s="7">
        <v>4533.18</v>
      </c>
      <c r="R1236" s="7">
        <v>4533.18</v>
      </c>
      <c r="S1236" s="7">
        <v>4533.18</v>
      </c>
      <c r="T1236" s="7">
        <v>4533.18</v>
      </c>
      <c r="U1236" s="7">
        <v>3022.12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9"/>
      <c r="BD1236" s="10">
        <f t="shared" si="19"/>
        <v>30221.200000000001</v>
      </c>
    </row>
    <row r="1237" spans="1:56">
      <c r="A1237" s="2" t="s">
        <v>960</v>
      </c>
      <c r="B1237" s="1" t="s">
        <v>961</v>
      </c>
      <c r="C1237" s="43" t="s">
        <v>71</v>
      </c>
      <c r="D1237" s="1" t="s">
        <v>104</v>
      </c>
      <c r="E1237" s="1" t="s">
        <v>100</v>
      </c>
      <c r="F1237" s="1" t="s">
        <v>101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7">
        <v>567.05999999999995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9"/>
      <c r="BD1237" s="10">
        <f t="shared" si="19"/>
        <v>567.05999999999995</v>
      </c>
    </row>
    <row r="1238" spans="1:56">
      <c r="A1238" s="2" t="s">
        <v>960</v>
      </c>
      <c r="B1238" s="1" t="s">
        <v>961</v>
      </c>
      <c r="C1238" s="43" t="s">
        <v>73</v>
      </c>
      <c r="D1238" s="1" t="s">
        <v>105</v>
      </c>
      <c r="E1238" s="1" t="s">
        <v>100</v>
      </c>
      <c r="F1238" s="1" t="s">
        <v>101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7">
        <v>24491.86</v>
      </c>
      <c r="P1238" s="7">
        <v>7514.1</v>
      </c>
      <c r="Q1238" s="7">
        <v>7514.1</v>
      </c>
      <c r="R1238" s="7">
        <v>7514.1</v>
      </c>
      <c r="S1238" s="7">
        <v>7514.1</v>
      </c>
      <c r="T1238" s="7">
        <v>6679.2</v>
      </c>
      <c r="U1238" s="7">
        <v>6679.2</v>
      </c>
      <c r="V1238" s="7">
        <v>3339.6</v>
      </c>
      <c r="W1238" s="7">
        <v>3339.6</v>
      </c>
      <c r="X1238" s="7">
        <v>2504.6999999999998</v>
      </c>
      <c r="Y1238" s="7">
        <v>2504.6999999999998</v>
      </c>
      <c r="Z1238" s="7">
        <v>2504.6999999999998</v>
      </c>
      <c r="AA1238" s="7">
        <v>2504.6999999999998</v>
      </c>
      <c r="AB1238" s="7">
        <v>2087.25</v>
      </c>
      <c r="AC1238" s="7">
        <v>1669.8</v>
      </c>
      <c r="AD1238" s="7">
        <v>1669.8</v>
      </c>
      <c r="AE1238" s="7">
        <v>1669.8</v>
      </c>
      <c r="AF1238" s="7">
        <v>1669.8</v>
      </c>
      <c r="AG1238" s="7">
        <v>1669.8</v>
      </c>
      <c r="AH1238" s="7">
        <v>834.9</v>
      </c>
      <c r="AI1238" s="7">
        <v>834.9</v>
      </c>
      <c r="AJ1238" s="7">
        <v>834.9</v>
      </c>
      <c r="AK1238" s="7">
        <v>417.45</v>
      </c>
      <c r="AL1238" s="7">
        <v>417.45</v>
      </c>
      <c r="AM1238" s="7">
        <v>417.45</v>
      </c>
      <c r="AN1238" s="7">
        <v>417.45</v>
      </c>
      <c r="AO1238" s="7">
        <v>417.45</v>
      </c>
      <c r="AP1238" s="7">
        <v>417.45</v>
      </c>
      <c r="AQ1238" s="7">
        <v>417.45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9"/>
      <c r="BD1238" s="10">
        <f t="shared" si="19"/>
        <v>100467.75999999997</v>
      </c>
    </row>
    <row r="1239" spans="1:56">
      <c r="A1239" s="2" t="s">
        <v>960</v>
      </c>
      <c r="B1239" s="1" t="s">
        <v>961</v>
      </c>
      <c r="C1239" s="43" t="s">
        <v>72</v>
      </c>
      <c r="D1239" s="1" t="s">
        <v>107</v>
      </c>
      <c r="E1239" s="1" t="s">
        <v>100</v>
      </c>
      <c r="F1239" s="1" t="s">
        <v>101</v>
      </c>
      <c r="G1239" s="7">
        <v>162126.67000000001</v>
      </c>
      <c r="H1239" s="7">
        <v>3834</v>
      </c>
      <c r="I1239" s="7">
        <v>3834</v>
      </c>
      <c r="J1239" s="7">
        <v>3834</v>
      </c>
      <c r="K1239" s="7">
        <v>3834</v>
      </c>
      <c r="L1239" s="7">
        <v>3834</v>
      </c>
      <c r="M1239" s="7">
        <v>3834</v>
      </c>
      <c r="N1239" s="7">
        <v>3834</v>
      </c>
      <c r="O1239" s="7">
        <v>27104.81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9"/>
      <c r="BD1239" s="10">
        <f t="shared" si="19"/>
        <v>216069.48</v>
      </c>
    </row>
    <row r="1240" spans="1:56">
      <c r="A1240" s="2" t="s">
        <v>962</v>
      </c>
      <c r="B1240" s="1" t="s">
        <v>963</v>
      </c>
      <c r="C1240" s="43" t="s">
        <v>73</v>
      </c>
      <c r="D1240" s="1" t="s">
        <v>105</v>
      </c>
      <c r="E1240" s="1" t="s">
        <v>100</v>
      </c>
      <c r="F1240" s="1" t="s">
        <v>101</v>
      </c>
      <c r="G1240" s="7">
        <v>4946.5</v>
      </c>
      <c r="H1240" s="7">
        <v>317.5</v>
      </c>
      <c r="I1240" s="7">
        <v>317.5</v>
      </c>
      <c r="J1240" s="7">
        <v>317.5</v>
      </c>
      <c r="K1240" s="7">
        <v>317.5</v>
      </c>
      <c r="L1240" s="7">
        <v>317.5</v>
      </c>
      <c r="M1240" s="7">
        <v>317.5</v>
      </c>
      <c r="N1240" s="7">
        <v>317.5</v>
      </c>
      <c r="O1240" s="7">
        <v>-1531.51</v>
      </c>
      <c r="P1240" s="7">
        <v>640.99</v>
      </c>
      <c r="Q1240" s="7">
        <v>640.99</v>
      </c>
      <c r="R1240" s="7">
        <v>640.99</v>
      </c>
      <c r="S1240" s="7">
        <v>640.99</v>
      </c>
      <c r="T1240" s="7">
        <v>640.99</v>
      </c>
      <c r="U1240" s="7">
        <v>640.99</v>
      </c>
      <c r="V1240" s="7">
        <v>640.99</v>
      </c>
      <c r="W1240" s="7">
        <v>640.99</v>
      </c>
      <c r="X1240" s="7">
        <v>640.99</v>
      </c>
      <c r="Y1240" s="7">
        <v>640.99</v>
      </c>
      <c r="Z1240" s="7">
        <v>640.99</v>
      </c>
      <c r="AA1240" s="7">
        <v>640.99</v>
      </c>
      <c r="AB1240" s="7">
        <v>640.99</v>
      </c>
      <c r="AC1240" s="7">
        <v>427.33</v>
      </c>
      <c r="AD1240" s="7">
        <v>213.66</v>
      </c>
      <c r="AE1240" s="7">
        <v>213.66</v>
      </c>
      <c r="AF1240" s="7">
        <v>213.66</v>
      </c>
      <c r="AG1240" s="7">
        <v>213.66</v>
      </c>
      <c r="AH1240" s="7">
        <v>106.83</v>
      </c>
      <c r="AI1240" s="7">
        <v>106.83</v>
      </c>
      <c r="AJ1240" s="7">
        <v>106.83</v>
      </c>
      <c r="AK1240" s="7">
        <v>53.42</v>
      </c>
      <c r="AL1240" s="7">
        <v>53.42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9"/>
      <c r="BD1240" s="10">
        <f t="shared" si="19"/>
        <v>15679.659999999996</v>
      </c>
    </row>
    <row r="1241" spans="1:56">
      <c r="A1241" s="2" t="s">
        <v>962</v>
      </c>
      <c r="B1241" s="1" t="s">
        <v>963</v>
      </c>
      <c r="C1241" s="43" t="s">
        <v>72</v>
      </c>
      <c r="D1241" s="1" t="s">
        <v>107</v>
      </c>
      <c r="E1241" s="1" t="s">
        <v>100</v>
      </c>
      <c r="F1241" s="1" t="s">
        <v>101</v>
      </c>
      <c r="G1241" s="7">
        <v>345.12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9"/>
      <c r="BD1241" s="10">
        <f t="shared" si="19"/>
        <v>345.12</v>
      </c>
    </row>
    <row r="1242" spans="1:56">
      <c r="A1242" s="2" t="s">
        <v>964</v>
      </c>
      <c r="B1242" s="1" t="s">
        <v>965</v>
      </c>
      <c r="C1242" s="43" t="s">
        <v>73</v>
      </c>
      <c r="D1242" s="1" t="s">
        <v>105</v>
      </c>
      <c r="E1242" s="1" t="s">
        <v>100</v>
      </c>
      <c r="F1242" s="1" t="s">
        <v>101</v>
      </c>
      <c r="G1242" s="7">
        <v>123447.07</v>
      </c>
      <c r="H1242" s="7">
        <v>6472.5</v>
      </c>
      <c r="I1242" s="7">
        <v>6472.5</v>
      </c>
      <c r="J1242" s="7">
        <v>6472.5</v>
      </c>
      <c r="K1242" s="7">
        <v>6472.5</v>
      </c>
      <c r="L1242" s="7">
        <v>6472.5</v>
      </c>
      <c r="M1242" s="7">
        <v>6472.5</v>
      </c>
      <c r="N1242" s="7">
        <v>6472.5</v>
      </c>
      <c r="O1242" s="7">
        <v>-30109.23</v>
      </c>
      <c r="P1242" s="7">
        <v>7985.25</v>
      </c>
      <c r="Q1242" s="7">
        <v>7985.25</v>
      </c>
      <c r="R1242" s="7">
        <v>7985.25</v>
      </c>
      <c r="S1242" s="7">
        <v>7985.25</v>
      </c>
      <c r="T1242" s="7">
        <v>7098</v>
      </c>
      <c r="U1242" s="7">
        <v>7098</v>
      </c>
      <c r="V1242" s="7">
        <v>3549</v>
      </c>
      <c r="W1242" s="7">
        <v>3549</v>
      </c>
      <c r="X1242" s="7">
        <v>2661.75</v>
      </c>
      <c r="Y1242" s="7">
        <v>2661.75</v>
      </c>
      <c r="Z1242" s="7">
        <v>2661.75</v>
      </c>
      <c r="AA1242" s="7">
        <v>2661.75</v>
      </c>
      <c r="AB1242" s="7">
        <v>2218.13</v>
      </c>
      <c r="AC1242" s="7">
        <v>1774.5</v>
      </c>
      <c r="AD1242" s="7">
        <v>1774.5</v>
      </c>
      <c r="AE1242" s="7">
        <v>1774.5</v>
      </c>
      <c r="AF1242" s="7">
        <v>1774.5</v>
      </c>
      <c r="AG1242" s="7">
        <v>1774.5</v>
      </c>
      <c r="AH1242" s="7">
        <v>887.25</v>
      </c>
      <c r="AI1242" s="7">
        <v>887.25</v>
      </c>
      <c r="AJ1242" s="7">
        <v>887.25</v>
      </c>
      <c r="AK1242" s="7">
        <v>443.63</v>
      </c>
      <c r="AL1242" s="7">
        <v>443.63</v>
      </c>
      <c r="AM1242" s="7">
        <v>443.63</v>
      </c>
      <c r="AN1242" s="7">
        <v>443.63</v>
      </c>
      <c r="AO1242" s="7">
        <v>443.63</v>
      </c>
      <c r="AP1242" s="7">
        <v>443.63</v>
      </c>
      <c r="AQ1242" s="7">
        <v>443.63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9"/>
      <c r="BD1242" s="10">
        <f t="shared" si="19"/>
        <v>219385.13000000003</v>
      </c>
    </row>
    <row r="1243" spans="1:56">
      <c r="A1243" s="2" t="s">
        <v>964</v>
      </c>
      <c r="B1243" s="1" t="s">
        <v>965</v>
      </c>
      <c r="C1243" s="43" t="s">
        <v>72</v>
      </c>
      <c r="D1243" s="1" t="s">
        <v>107</v>
      </c>
      <c r="E1243" s="1" t="s">
        <v>100</v>
      </c>
      <c r="F1243" s="1" t="s">
        <v>101</v>
      </c>
      <c r="G1243" s="7">
        <v>17399.47</v>
      </c>
      <c r="H1243" s="7">
        <v>736.76</v>
      </c>
      <c r="I1243" s="7">
        <v>736.76</v>
      </c>
      <c r="J1243" s="7">
        <v>736.76</v>
      </c>
      <c r="K1243" s="7">
        <v>736.76</v>
      </c>
      <c r="L1243" s="7">
        <v>736.76</v>
      </c>
      <c r="M1243" s="7">
        <v>736.76</v>
      </c>
      <c r="N1243" s="7">
        <v>736.76</v>
      </c>
      <c r="O1243" s="7">
        <v>3836.33</v>
      </c>
      <c r="P1243" s="7">
        <v>1136.55</v>
      </c>
      <c r="Q1243" s="7">
        <v>1136.55</v>
      </c>
      <c r="R1243" s="7">
        <v>1136.55</v>
      </c>
      <c r="S1243" s="7">
        <v>1136.55</v>
      </c>
      <c r="T1243" s="7">
        <v>1010.26</v>
      </c>
      <c r="U1243" s="7">
        <v>1010.26</v>
      </c>
      <c r="V1243" s="7">
        <v>505.13</v>
      </c>
      <c r="W1243" s="7">
        <v>505.13</v>
      </c>
      <c r="X1243" s="7">
        <v>378.85</v>
      </c>
      <c r="Y1243" s="7">
        <v>378.85</v>
      </c>
      <c r="Z1243" s="7">
        <v>378.85</v>
      </c>
      <c r="AA1243" s="7">
        <v>378.85</v>
      </c>
      <c r="AB1243" s="7">
        <v>315.70999999999998</v>
      </c>
      <c r="AC1243" s="7">
        <v>252.57</v>
      </c>
      <c r="AD1243" s="7">
        <v>252.57</v>
      </c>
      <c r="AE1243" s="7">
        <v>252.57</v>
      </c>
      <c r="AF1243" s="7">
        <v>252.57</v>
      </c>
      <c r="AG1243" s="7">
        <v>252.57</v>
      </c>
      <c r="AH1243" s="7">
        <v>126.28</v>
      </c>
      <c r="AI1243" s="7">
        <v>126.28</v>
      </c>
      <c r="AJ1243" s="7">
        <v>126.28</v>
      </c>
      <c r="AK1243" s="7">
        <v>63.14</v>
      </c>
      <c r="AL1243" s="7">
        <v>63.14</v>
      </c>
      <c r="AM1243" s="7">
        <v>63.14</v>
      </c>
      <c r="AN1243" s="7">
        <v>63.14</v>
      </c>
      <c r="AO1243" s="7">
        <v>63.14</v>
      </c>
      <c r="AP1243" s="7">
        <v>63.14</v>
      </c>
      <c r="AQ1243" s="7">
        <v>63.14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9"/>
      <c r="BD1243" s="10">
        <f t="shared" si="19"/>
        <v>37884.879999999961</v>
      </c>
    </row>
    <row r="1244" spans="1:56">
      <c r="A1244" s="2" t="s">
        <v>966</v>
      </c>
      <c r="B1244" s="1" t="s">
        <v>967</v>
      </c>
      <c r="C1244" s="43" t="s">
        <v>71</v>
      </c>
      <c r="D1244" s="1" t="s">
        <v>104</v>
      </c>
      <c r="E1244" s="1" t="s">
        <v>100</v>
      </c>
      <c r="F1244" s="1" t="s">
        <v>101</v>
      </c>
      <c r="G1244" s="7">
        <v>8030.4</v>
      </c>
      <c r="H1244" s="7">
        <v>1937.77</v>
      </c>
      <c r="I1244" s="7">
        <v>1937.77</v>
      </c>
      <c r="J1244" s="7">
        <v>1937.77</v>
      </c>
      <c r="K1244" s="7">
        <v>1937.77</v>
      </c>
      <c r="L1244" s="7">
        <v>1937.77</v>
      </c>
      <c r="M1244" s="7">
        <v>1937.77</v>
      </c>
      <c r="N1244" s="7">
        <v>1937.77</v>
      </c>
      <c r="O1244" s="7">
        <v>-8666.82</v>
      </c>
      <c r="P1244" s="7">
        <v>2100</v>
      </c>
      <c r="Q1244" s="7">
        <v>2100</v>
      </c>
      <c r="R1244" s="7">
        <v>2100</v>
      </c>
      <c r="S1244" s="7">
        <v>2100</v>
      </c>
      <c r="T1244" s="7">
        <v>2100</v>
      </c>
      <c r="U1244" s="7">
        <v>2100</v>
      </c>
      <c r="V1244" s="7">
        <v>2100</v>
      </c>
      <c r="W1244" s="7">
        <v>2100</v>
      </c>
      <c r="X1244" s="7">
        <v>2100</v>
      </c>
      <c r="Y1244" s="7">
        <v>2100</v>
      </c>
      <c r="Z1244" s="7">
        <v>2100</v>
      </c>
      <c r="AA1244" s="7">
        <v>2100</v>
      </c>
      <c r="AB1244" s="7">
        <v>2100</v>
      </c>
      <c r="AC1244" s="7">
        <v>2100</v>
      </c>
      <c r="AD1244" s="7">
        <v>2100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9"/>
      <c r="BD1244" s="10">
        <f t="shared" si="19"/>
        <v>44427.97</v>
      </c>
    </row>
    <row r="1245" spans="1:56">
      <c r="A1245" s="2" t="s">
        <v>966</v>
      </c>
      <c r="B1245" s="1" t="s">
        <v>967</v>
      </c>
      <c r="C1245" s="43" t="s">
        <v>73</v>
      </c>
      <c r="D1245" s="1" t="s">
        <v>105</v>
      </c>
      <c r="E1245" s="1" t="s">
        <v>100</v>
      </c>
      <c r="F1245" s="1" t="s">
        <v>101</v>
      </c>
      <c r="G1245" s="7">
        <v>12380.71</v>
      </c>
      <c r="H1245" s="7">
        <v>968.77</v>
      </c>
      <c r="I1245" s="7">
        <v>968.77</v>
      </c>
      <c r="J1245" s="7">
        <v>968.77</v>
      </c>
      <c r="K1245" s="7">
        <v>968.77</v>
      </c>
      <c r="L1245" s="7">
        <v>968.77</v>
      </c>
      <c r="M1245" s="7">
        <v>968.77</v>
      </c>
      <c r="N1245" s="7">
        <v>968.77</v>
      </c>
      <c r="O1245" s="7">
        <v>-5763.85</v>
      </c>
      <c r="P1245" s="7">
        <v>408.53</v>
      </c>
      <c r="Q1245" s="7">
        <v>408.53</v>
      </c>
      <c r="R1245" s="7">
        <v>408.53</v>
      </c>
      <c r="S1245" s="7">
        <v>408.53</v>
      </c>
      <c r="T1245" s="7">
        <v>408.53</v>
      </c>
      <c r="U1245" s="7">
        <v>408.53</v>
      </c>
      <c r="V1245" s="7">
        <v>408.53</v>
      </c>
      <c r="W1245" s="7">
        <v>408.53</v>
      </c>
      <c r="X1245" s="7">
        <v>408.53</v>
      </c>
      <c r="Y1245" s="7">
        <v>408.53</v>
      </c>
      <c r="Z1245" s="7">
        <v>408.53</v>
      </c>
      <c r="AA1245" s="7">
        <v>408.53</v>
      </c>
      <c r="AB1245" s="7">
        <v>408.53</v>
      </c>
      <c r="AC1245" s="7">
        <v>408.53</v>
      </c>
      <c r="AD1245" s="7">
        <v>366.96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9"/>
      <c r="BD1245" s="10">
        <f t="shared" si="19"/>
        <v>19484.629999999997</v>
      </c>
    </row>
    <row r="1246" spans="1:56">
      <c r="A1246" s="2" t="s">
        <v>966</v>
      </c>
      <c r="B1246" s="1" t="s">
        <v>967</v>
      </c>
      <c r="C1246" s="43" t="s">
        <v>75</v>
      </c>
      <c r="D1246" s="1" t="s">
        <v>106</v>
      </c>
      <c r="E1246" s="1" t="s">
        <v>100</v>
      </c>
      <c r="F1246" s="1" t="s">
        <v>101</v>
      </c>
      <c r="G1246" s="7">
        <v>-470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9"/>
      <c r="BD1246" s="10">
        <f t="shared" si="19"/>
        <v>-470</v>
      </c>
    </row>
    <row r="1247" spans="1:56">
      <c r="A1247" s="2" t="s">
        <v>966</v>
      </c>
      <c r="B1247" s="1" t="s">
        <v>967</v>
      </c>
      <c r="C1247" s="43" t="s">
        <v>72</v>
      </c>
      <c r="D1247" s="1" t="s">
        <v>107</v>
      </c>
      <c r="E1247" s="1" t="s">
        <v>100</v>
      </c>
      <c r="F1247" s="1" t="s">
        <v>101</v>
      </c>
      <c r="G1247" s="7">
        <v>185586.05</v>
      </c>
      <c r="H1247" s="7">
        <v>5238.62</v>
      </c>
      <c r="I1247" s="7">
        <v>5238.62</v>
      </c>
      <c r="J1247" s="7">
        <v>5238.62</v>
      </c>
      <c r="K1247" s="7">
        <v>5238.62</v>
      </c>
      <c r="L1247" s="7">
        <v>5238.62</v>
      </c>
      <c r="M1247" s="7">
        <v>5238.62</v>
      </c>
      <c r="N1247" s="7">
        <v>5238.62</v>
      </c>
      <c r="O1247" s="7">
        <v>24234.400000000001</v>
      </c>
      <c r="P1247" s="7">
        <v>6613.65</v>
      </c>
      <c r="Q1247" s="7">
        <v>6613.65</v>
      </c>
      <c r="R1247" s="7">
        <v>6613.65</v>
      </c>
      <c r="S1247" s="7">
        <v>6613.65</v>
      </c>
      <c r="T1247" s="7">
        <v>6613.65</v>
      </c>
      <c r="U1247" s="7">
        <v>6613.65</v>
      </c>
      <c r="V1247" s="7">
        <v>6613.65</v>
      </c>
      <c r="W1247" s="7">
        <v>6613.65</v>
      </c>
      <c r="X1247" s="7">
        <v>6613.65</v>
      </c>
      <c r="Y1247" s="7">
        <v>6613.65</v>
      </c>
      <c r="Z1247" s="7">
        <v>6613.65</v>
      </c>
      <c r="AA1247" s="7">
        <v>6613.65</v>
      </c>
      <c r="AB1247" s="7">
        <v>6613.65</v>
      </c>
      <c r="AC1247" s="7">
        <v>6613.65</v>
      </c>
      <c r="AD1247" s="7">
        <v>5940.72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9"/>
      <c r="BD1247" s="10">
        <f t="shared" si="19"/>
        <v>345022.61000000016</v>
      </c>
    </row>
    <row r="1248" spans="1:56">
      <c r="A1248" s="2" t="s">
        <v>966</v>
      </c>
      <c r="B1248" s="1" t="s">
        <v>967</v>
      </c>
      <c r="C1248" s="43" t="s">
        <v>74</v>
      </c>
      <c r="D1248" s="1" t="s">
        <v>109</v>
      </c>
      <c r="E1248" s="1" t="s">
        <v>100</v>
      </c>
      <c r="F1248" s="1" t="s">
        <v>101</v>
      </c>
      <c r="G1248" s="7">
        <v>462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9"/>
      <c r="BD1248" s="10">
        <f t="shared" si="19"/>
        <v>462</v>
      </c>
    </row>
    <row r="1249" spans="1:56">
      <c r="A1249" s="2" t="s">
        <v>968</v>
      </c>
      <c r="B1249" s="1" t="s">
        <v>969</v>
      </c>
      <c r="C1249" s="43" t="s">
        <v>71</v>
      </c>
      <c r="D1249" s="1" t="s">
        <v>104</v>
      </c>
      <c r="E1249" s="1" t="s">
        <v>100</v>
      </c>
      <c r="F1249" s="1" t="s">
        <v>101</v>
      </c>
      <c r="G1249" s="7">
        <v>36273.46</v>
      </c>
      <c r="H1249" s="7">
        <v>2953.29</v>
      </c>
      <c r="I1249" s="7">
        <v>2953.29</v>
      </c>
      <c r="J1249" s="7">
        <v>2953.29</v>
      </c>
      <c r="K1249" s="7">
        <v>2953.29</v>
      </c>
      <c r="L1249" s="7">
        <v>2953.29</v>
      </c>
      <c r="M1249" s="7">
        <v>2953.29</v>
      </c>
      <c r="N1249" s="7">
        <v>2953.29</v>
      </c>
      <c r="O1249" s="7">
        <v>18293.46</v>
      </c>
      <c r="P1249" s="7">
        <v>6900</v>
      </c>
      <c r="Q1249" s="7">
        <v>6900</v>
      </c>
      <c r="R1249" s="7">
        <v>6900</v>
      </c>
      <c r="S1249" s="7">
        <v>6900</v>
      </c>
      <c r="T1249" s="7">
        <v>6900</v>
      </c>
      <c r="U1249" s="7">
        <v>6900</v>
      </c>
      <c r="V1249" s="7">
        <v>6900</v>
      </c>
      <c r="W1249" s="7">
        <v>6900</v>
      </c>
      <c r="X1249" s="7">
        <v>6900</v>
      </c>
      <c r="Y1249" s="7">
        <v>6900</v>
      </c>
      <c r="Z1249" s="7">
        <v>6900</v>
      </c>
      <c r="AA1249" s="7">
        <v>6900</v>
      </c>
      <c r="AB1249" s="7">
        <v>6900</v>
      </c>
      <c r="AC1249" s="7">
        <v>6900</v>
      </c>
      <c r="AD1249" s="7">
        <v>6900</v>
      </c>
      <c r="AE1249" s="7">
        <v>9000</v>
      </c>
      <c r="AF1249" s="7">
        <v>9000</v>
      </c>
      <c r="AG1249" s="7">
        <v>4800</v>
      </c>
      <c r="AH1249" s="7">
        <v>4800</v>
      </c>
      <c r="AI1249" s="7">
        <v>4800</v>
      </c>
      <c r="AJ1249" s="7">
        <v>4800</v>
      </c>
      <c r="AK1249" s="7">
        <v>4800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9"/>
      <c r="BD1249" s="10">
        <f t="shared" si="19"/>
        <v>220739.95</v>
      </c>
    </row>
    <row r="1250" spans="1:56">
      <c r="A1250" s="2" t="s">
        <v>968</v>
      </c>
      <c r="B1250" s="1" t="s">
        <v>969</v>
      </c>
      <c r="C1250" s="43" t="s">
        <v>73</v>
      </c>
      <c r="D1250" s="1" t="s">
        <v>105</v>
      </c>
      <c r="E1250" s="1" t="s">
        <v>100</v>
      </c>
      <c r="F1250" s="1" t="s">
        <v>101</v>
      </c>
      <c r="G1250" s="7">
        <v>46778.06</v>
      </c>
      <c r="H1250" s="7">
        <v>3713.46</v>
      </c>
      <c r="I1250" s="7">
        <v>3713.46</v>
      </c>
      <c r="J1250" s="7">
        <v>3713.46</v>
      </c>
      <c r="K1250" s="7">
        <v>3713.46</v>
      </c>
      <c r="L1250" s="7">
        <v>3713.46</v>
      </c>
      <c r="M1250" s="7">
        <v>3713.46</v>
      </c>
      <c r="N1250" s="7">
        <v>3713.46</v>
      </c>
      <c r="O1250" s="7">
        <v>-15366.16</v>
      </c>
      <c r="P1250" s="7">
        <v>2913.58</v>
      </c>
      <c r="Q1250" s="7">
        <v>2913.58</v>
      </c>
      <c r="R1250" s="7">
        <v>2913.58</v>
      </c>
      <c r="S1250" s="7">
        <v>2913.58</v>
      </c>
      <c r="T1250" s="7">
        <v>2913.58</v>
      </c>
      <c r="U1250" s="7">
        <v>2913.58</v>
      </c>
      <c r="V1250" s="7">
        <v>2913.58</v>
      </c>
      <c r="W1250" s="7">
        <v>2913.58</v>
      </c>
      <c r="X1250" s="7">
        <v>2913.58</v>
      </c>
      <c r="Y1250" s="7">
        <v>2913.58</v>
      </c>
      <c r="Z1250" s="7">
        <v>2913.58</v>
      </c>
      <c r="AA1250" s="7">
        <v>2913.58</v>
      </c>
      <c r="AB1250" s="7">
        <v>2913.58</v>
      </c>
      <c r="AC1250" s="7">
        <v>2913.58</v>
      </c>
      <c r="AD1250" s="7">
        <v>2913.58</v>
      </c>
      <c r="AE1250" s="7">
        <v>3800.61</v>
      </c>
      <c r="AF1250" s="7">
        <v>3800.61</v>
      </c>
      <c r="AG1250" s="7">
        <v>2026.56</v>
      </c>
      <c r="AH1250" s="7">
        <v>2026.56</v>
      </c>
      <c r="AI1250" s="7">
        <v>2026.56</v>
      </c>
      <c r="AJ1250" s="7">
        <v>2026.56</v>
      </c>
      <c r="AK1250" s="7">
        <v>2421.5100000000002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9"/>
      <c r="BD1250" s="10">
        <f t="shared" si="19"/>
        <v>119238.79000000001</v>
      </c>
    </row>
    <row r="1251" spans="1:56">
      <c r="A1251" s="2" t="s">
        <v>968</v>
      </c>
      <c r="B1251" s="1" t="s">
        <v>969</v>
      </c>
      <c r="C1251" s="43" t="s">
        <v>75</v>
      </c>
      <c r="D1251" s="1" t="s">
        <v>106</v>
      </c>
      <c r="E1251" s="1" t="s">
        <v>100</v>
      </c>
      <c r="F1251" s="1" t="s">
        <v>101</v>
      </c>
      <c r="G1251" s="7">
        <v>944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9"/>
      <c r="BD1251" s="10">
        <f t="shared" si="19"/>
        <v>944</v>
      </c>
    </row>
    <row r="1252" spans="1:56">
      <c r="A1252" s="2" t="s">
        <v>968</v>
      </c>
      <c r="B1252" s="1" t="s">
        <v>969</v>
      </c>
      <c r="C1252" s="43" t="s">
        <v>72</v>
      </c>
      <c r="D1252" s="1" t="s">
        <v>107</v>
      </c>
      <c r="E1252" s="1" t="s">
        <v>100</v>
      </c>
      <c r="F1252" s="1" t="s">
        <v>101</v>
      </c>
      <c r="G1252" s="7">
        <v>15277.84</v>
      </c>
      <c r="H1252" s="7">
        <v>1275.1199999999999</v>
      </c>
      <c r="I1252" s="7">
        <v>1275.1199999999999</v>
      </c>
      <c r="J1252" s="7">
        <v>1275.1199999999999</v>
      </c>
      <c r="K1252" s="7">
        <v>1275.1199999999999</v>
      </c>
      <c r="L1252" s="7">
        <v>1275.1199999999999</v>
      </c>
      <c r="M1252" s="7">
        <v>1275.1199999999999</v>
      </c>
      <c r="N1252" s="7">
        <v>1275.1199999999999</v>
      </c>
      <c r="O1252" s="7">
        <v>6598.71</v>
      </c>
      <c r="P1252" s="7">
        <v>674.55</v>
      </c>
      <c r="Q1252" s="7">
        <v>674.55</v>
      </c>
      <c r="R1252" s="7">
        <v>674.55</v>
      </c>
      <c r="S1252" s="7">
        <v>674.55</v>
      </c>
      <c r="T1252" s="7">
        <v>674.55</v>
      </c>
      <c r="U1252" s="7">
        <v>674.55</v>
      </c>
      <c r="V1252" s="7">
        <v>674.55</v>
      </c>
      <c r="W1252" s="7">
        <v>674.55</v>
      </c>
      <c r="X1252" s="7">
        <v>674.55</v>
      </c>
      <c r="Y1252" s="7">
        <v>674.55</v>
      </c>
      <c r="Z1252" s="7">
        <v>674.55</v>
      </c>
      <c r="AA1252" s="7">
        <v>674.55</v>
      </c>
      <c r="AB1252" s="7">
        <v>674.55</v>
      </c>
      <c r="AC1252" s="7">
        <v>674.55</v>
      </c>
      <c r="AD1252" s="7">
        <v>674.55</v>
      </c>
      <c r="AE1252" s="7">
        <v>879.92</v>
      </c>
      <c r="AF1252" s="7">
        <v>879.92</v>
      </c>
      <c r="AG1252" s="7">
        <v>469.19</v>
      </c>
      <c r="AH1252" s="7">
        <v>469.19</v>
      </c>
      <c r="AI1252" s="7">
        <v>469.19</v>
      </c>
      <c r="AJ1252" s="7">
        <v>469.19</v>
      </c>
      <c r="AK1252" s="7">
        <v>560.63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9"/>
      <c r="BD1252" s="10">
        <f t="shared" si="19"/>
        <v>45117.870000000032</v>
      </c>
    </row>
    <row r="1253" spans="1:56">
      <c r="A1253" s="2" t="s">
        <v>970</v>
      </c>
      <c r="B1253" s="1" t="s">
        <v>971</v>
      </c>
      <c r="C1253" s="43" t="s">
        <v>71</v>
      </c>
      <c r="D1253" s="1" t="s">
        <v>104</v>
      </c>
      <c r="E1253" s="1" t="s">
        <v>100</v>
      </c>
      <c r="F1253" s="1" t="s">
        <v>101</v>
      </c>
      <c r="G1253" s="7">
        <v>480913.63</v>
      </c>
      <c r="H1253" s="7">
        <v>36027.040000000001</v>
      </c>
      <c r="I1253" s="7">
        <v>36027.040000000001</v>
      </c>
      <c r="J1253" s="7">
        <v>36027.040000000001</v>
      </c>
      <c r="K1253" s="7">
        <v>36027.040000000001</v>
      </c>
      <c r="L1253" s="7">
        <v>36027.040000000001</v>
      </c>
      <c r="M1253" s="7">
        <v>36027.040000000001</v>
      </c>
      <c r="N1253" s="7">
        <v>36027.040000000001</v>
      </c>
      <c r="O1253" s="7">
        <v>76513.179999999993</v>
      </c>
      <c r="P1253" s="7">
        <v>66400</v>
      </c>
      <c r="Q1253" s="7">
        <v>52800</v>
      </c>
      <c r="R1253" s="7">
        <v>52800</v>
      </c>
      <c r="S1253" s="7">
        <v>40400</v>
      </c>
      <c r="T1253" s="7">
        <v>40400</v>
      </c>
      <c r="U1253" s="7">
        <v>34000</v>
      </c>
      <c r="V1253" s="7">
        <v>34000</v>
      </c>
      <c r="W1253" s="7">
        <v>34000</v>
      </c>
      <c r="X1253" s="7">
        <v>34000</v>
      </c>
      <c r="Y1253" s="7">
        <v>27200</v>
      </c>
      <c r="Z1253" s="7">
        <v>27200</v>
      </c>
      <c r="AA1253" s="7">
        <v>20800</v>
      </c>
      <c r="AB1253" s="7">
        <v>20800</v>
      </c>
      <c r="AC1253" s="7">
        <v>20800</v>
      </c>
      <c r="AD1253" s="7">
        <v>14400</v>
      </c>
      <c r="AE1253" s="7">
        <v>14400</v>
      </c>
      <c r="AF1253" s="7">
        <v>14400</v>
      </c>
      <c r="AG1253" s="7">
        <v>14400</v>
      </c>
      <c r="AH1253" s="7">
        <v>14400</v>
      </c>
      <c r="AI1253" s="7">
        <v>14400</v>
      </c>
      <c r="AJ1253" s="7">
        <v>14400</v>
      </c>
      <c r="AK1253" s="7">
        <v>14400</v>
      </c>
      <c r="AL1253" s="7">
        <v>14400</v>
      </c>
      <c r="AM1253" s="7">
        <v>14400</v>
      </c>
      <c r="AN1253" s="7">
        <v>14400</v>
      </c>
      <c r="AO1253" s="7">
        <v>14400</v>
      </c>
      <c r="AP1253" s="7">
        <v>14400</v>
      </c>
      <c r="AQ1253" s="7">
        <v>14400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9"/>
      <c r="BD1253" s="10">
        <f t="shared" si="19"/>
        <v>1516816.09</v>
      </c>
    </row>
    <row r="1254" spans="1:56">
      <c r="A1254" s="2" t="s">
        <v>970</v>
      </c>
      <c r="B1254" s="1" t="s">
        <v>971</v>
      </c>
      <c r="C1254" s="43" t="s">
        <v>75</v>
      </c>
      <c r="D1254" s="1" t="s">
        <v>106</v>
      </c>
      <c r="E1254" s="1" t="s">
        <v>100</v>
      </c>
      <c r="F1254" s="1" t="s">
        <v>101</v>
      </c>
      <c r="G1254" s="7">
        <v>540.5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9"/>
      <c r="BD1254" s="10">
        <f t="shared" si="19"/>
        <v>540.5</v>
      </c>
    </row>
    <row r="1255" spans="1:56">
      <c r="A1255" s="2" t="s">
        <v>972</v>
      </c>
      <c r="B1255" s="1" t="s">
        <v>973</v>
      </c>
      <c r="C1255" s="43" t="s">
        <v>71</v>
      </c>
      <c r="D1255" s="1" t="s">
        <v>104</v>
      </c>
      <c r="E1255" s="1" t="s">
        <v>100</v>
      </c>
      <c r="F1255" s="1" t="s">
        <v>101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7">
        <v>5880</v>
      </c>
      <c r="W1255" s="7">
        <v>5880</v>
      </c>
      <c r="X1255" s="7">
        <v>5880</v>
      </c>
      <c r="Y1255" s="7">
        <v>5880</v>
      </c>
      <c r="Z1255" s="7">
        <v>5880</v>
      </c>
      <c r="AA1255" s="7">
        <v>5880</v>
      </c>
      <c r="AB1255" s="7">
        <v>5880</v>
      </c>
      <c r="AC1255" s="7">
        <v>5880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9"/>
      <c r="BD1255" s="10">
        <f t="shared" si="19"/>
        <v>47040</v>
      </c>
    </row>
    <row r="1256" spans="1:56">
      <c r="A1256" s="2" t="s">
        <v>972</v>
      </c>
      <c r="B1256" s="1" t="s">
        <v>973</v>
      </c>
      <c r="C1256" s="43" t="s">
        <v>73</v>
      </c>
      <c r="D1256" s="1" t="s">
        <v>105</v>
      </c>
      <c r="E1256" s="1" t="s">
        <v>100</v>
      </c>
      <c r="F1256" s="1" t="s">
        <v>101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7">
        <v>1680</v>
      </c>
      <c r="W1256" s="7">
        <v>1680</v>
      </c>
      <c r="X1256" s="7">
        <v>1680</v>
      </c>
      <c r="Y1256" s="7">
        <v>1680</v>
      </c>
      <c r="Z1256" s="7">
        <v>1680</v>
      </c>
      <c r="AA1256" s="7">
        <v>1680</v>
      </c>
      <c r="AB1256" s="7">
        <v>1680</v>
      </c>
      <c r="AC1256" s="7">
        <v>1680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9"/>
      <c r="BD1256" s="10">
        <f t="shared" si="19"/>
        <v>13440</v>
      </c>
    </row>
    <row r="1257" spans="1:56">
      <c r="A1257" s="2" t="s">
        <v>972</v>
      </c>
      <c r="B1257" s="1" t="s">
        <v>973</v>
      </c>
      <c r="C1257" s="43" t="s">
        <v>72</v>
      </c>
      <c r="D1257" s="1" t="s">
        <v>107</v>
      </c>
      <c r="E1257" s="1" t="s">
        <v>100</v>
      </c>
      <c r="F1257" s="1" t="s">
        <v>101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7">
        <v>840</v>
      </c>
      <c r="W1257" s="7">
        <v>840</v>
      </c>
      <c r="X1257" s="7">
        <v>840</v>
      </c>
      <c r="Y1257" s="7">
        <v>840</v>
      </c>
      <c r="Z1257" s="7">
        <v>840</v>
      </c>
      <c r="AA1257" s="7">
        <v>840</v>
      </c>
      <c r="AB1257" s="7">
        <v>840</v>
      </c>
      <c r="AC1257" s="7">
        <v>840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9"/>
      <c r="BD1257" s="10">
        <f t="shared" si="19"/>
        <v>6720</v>
      </c>
    </row>
    <row r="1258" spans="1:56">
      <c r="A1258" s="2" t="s">
        <v>974</v>
      </c>
      <c r="B1258" s="1" t="s">
        <v>975</v>
      </c>
      <c r="C1258" s="43" t="s">
        <v>71</v>
      </c>
      <c r="D1258" s="1" t="s">
        <v>104</v>
      </c>
      <c r="E1258" s="1" t="s">
        <v>100</v>
      </c>
      <c r="F1258" s="1" t="s">
        <v>101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7">
        <v>12880</v>
      </c>
      <c r="AF1258" s="7">
        <v>12880</v>
      </c>
      <c r="AG1258" s="7">
        <v>12880</v>
      </c>
      <c r="AH1258" s="7">
        <v>12880</v>
      </c>
      <c r="AI1258" s="7">
        <v>12880</v>
      </c>
      <c r="AJ1258" s="7">
        <v>12880</v>
      </c>
      <c r="AK1258" s="7">
        <v>12880</v>
      </c>
      <c r="AL1258" s="7">
        <v>12880</v>
      </c>
      <c r="AM1258" s="7">
        <v>9940</v>
      </c>
      <c r="AN1258" s="7">
        <v>9940</v>
      </c>
      <c r="AO1258" s="7">
        <v>6580</v>
      </c>
      <c r="AP1258" s="7">
        <v>6580</v>
      </c>
      <c r="AQ1258" s="7">
        <v>6580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9"/>
      <c r="BD1258" s="10">
        <f t="shared" si="19"/>
        <v>142660</v>
      </c>
    </row>
    <row r="1259" spans="1:56">
      <c r="A1259" s="2" t="s">
        <v>974</v>
      </c>
      <c r="B1259" s="1" t="s">
        <v>975</v>
      </c>
      <c r="C1259" s="43" t="s">
        <v>73</v>
      </c>
      <c r="D1259" s="1" t="s">
        <v>105</v>
      </c>
      <c r="E1259" s="1" t="s">
        <v>100</v>
      </c>
      <c r="F1259" s="1" t="s">
        <v>101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7">
        <v>3680.63</v>
      </c>
      <c r="AF1259" s="7">
        <v>3680.63</v>
      </c>
      <c r="AG1259" s="7">
        <v>3680.63</v>
      </c>
      <c r="AH1259" s="7">
        <v>3680.63</v>
      </c>
      <c r="AI1259" s="7">
        <v>3680.63</v>
      </c>
      <c r="AJ1259" s="7">
        <v>3680.63</v>
      </c>
      <c r="AK1259" s="7">
        <v>3680.63</v>
      </c>
      <c r="AL1259" s="7">
        <v>3680.63</v>
      </c>
      <c r="AM1259" s="7">
        <v>2836.9</v>
      </c>
      <c r="AN1259" s="7">
        <v>2836.9</v>
      </c>
      <c r="AO1259" s="7">
        <v>1883.11</v>
      </c>
      <c r="AP1259" s="7">
        <v>1883.11</v>
      </c>
      <c r="AQ1259" s="7">
        <v>1874.96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9"/>
      <c r="BD1259" s="10">
        <f t="shared" si="19"/>
        <v>40760.020000000004</v>
      </c>
    </row>
    <row r="1260" spans="1:56">
      <c r="A1260" s="2" t="s">
        <v>974</v>
      </c>
      <c r="B1260" s="1" t="s">
        <v>975</v>
      </c>
      <c r="C1260" s="43" t="s">
        <v>72</v>
      </c>
      <c r="D1260" s="1" t="s">
        <v>107</v>
      </c>
      <c r="E1260" s="1" t="s">
        <v>100</v>
      </c>
      <c r="F1260" s="1" t="s">
        <v>101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7">
        <v>1840.31</v>
      </c>
      <c r="AF1260" s="7">
        <v>1840.31</v>
      </c>
      <c r="AG1260" s="7">
        <v>1840.31</v>
      </c>
      <c r="AH1260" s="7">
        <v>1840.31</v>
      </c>
      <c r="AI1260" s="7">
        <v>1840.31</v>
      </c>
      <c r="AJ1260" s="7">
        <v>1840.31</v>
      </c>
      <c r="AK1260" s="7">
        <v>1840.31</v>
      </c>
      <c r="AL1260" s="7">
        <v>1840.31</v>
      </c>
      <c r="AM1260" s="7">
        <v>1418.45</v>
      </c>
      <c r="AN1260" s="7">
        <v>1418.45</v>
      </c>
      <c r="AO1260" s="7">
        <v>941.56</v>
      </c>
      <c r="AP1260" s="7">
        <v>941.56</v>
      </c>
      <c r="AQ1260" s="7">
        <v>937.48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9"/>
      <c r="BD1260" s="10">
        <f t="shared" si="19"/>
        <v>20379.98</v>
      </c>
    </row>
    <row r="1261" spans="1:56">
      <c r="A1261" s="2" t="s">
        <v>976</v>
      </c>
      <c r="B1261" s="1" t="s">
        <v>977</v>
      </c>
      <c r="C1261" s="43" t="s">
        <v>73</v>
      </c>
      <c r="D1261" s="1" t="s">
        <v>105</v>
      </c>
      <c r="E1261" s="1" t="s">
        <v>100</v>
      </c>
      <c r="F1261" s="1" t="s">
        <v>101</v>
      </c>
      <c r="G1261" s="7">
        <v>10.54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9"/>
      <c r="BD1261" s="10">
        <f t="shared" si="19"/>
        <v>10.54</v>
      </c>
    </row>
    <row r="1262" spans="1:56">
      <c r="A1262" s="2" t="s">
        <v>978</v>
      </c>
      <c r="B1262" s="1" t="s">
        <v>979</v>
      </c>
      <c r="C1262" s="43" t="s">
        <v>73</v>
      </c>
      <c r="D1262" s="1" t="s">
        <v>105</v>
      </c>
      <c r="E1262" s="1" t="s">
        <v>100</v>
      </c>
      <c r="F1262" s="1" t="s">
        <v>101</v>
      </c>
      <c r="G1262" s="7">
        <v>1620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9"/>
      <c r="BD1262" s="10">
        <f t="shared" si="19"/>
        <v>1620</v>
      </c>
    </row>
    <row r="1263" spans="1:56">
      <c r="A1263" s="2" t="s">
        <v>978</v>
      </c>
      <c r="B1263" s="1" t="s">
        <v>979</v>
      </c>
      <c r="C1263" s="43" t="s">
        <v>75</v>
      </c>
      <c r="D1263" s="1" t="s">
        <v>106</v>
      </c>
      <c r="E1263" s="1" t="s">
        <v>100</v>
      </c>
      <c r="F1263" s="1" t="s">
        <v>101</v>
      </c>
      <c r="G1263" s="7">
        <v>1280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9"/>
      <c r="BD1263" s="10">
        <f t="shared" si="19"/>
        <v>1280</v>
      </c>
    </row>
    <row r="1264" spans="1:56">
      <c r="A1264" s="2" t="s">
        <v>978</v>
      </c>
      <c r="B1264" s="1" t="s">
        <v>979</v>
      </c>
      <c r="C1264" s="43" t="s">
        <v>74</v>
      </c>
      <c r="D1264" s="1" t="s">
        <v>109</v>
      </c>
      <c r="E1264" s="1" t="s">
        <v>100</v>
      </c>
      <c r="F1264" s="1" t="s">
        <v>101</v>
      </c>
      <c r="G1264" s="7">
        <v>246438.02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9"/>
      <c r="BD1264" s="10">
        <f t="shared" si="19"/>
        <v>246438.02</v>
      </c>
    </row>
    <row r="1265" spans="1:56">
      <c r="A1265" s="2" t="s">
        <v>980</v>
      </c>
      <c r="B1265" s="1" t="s">
        <v>981</v>
      </c>
      <c r="C1265" s="43" t="s">
        <v>75</v>
      </c>
      <c r="D1265" s="1" t="s">
        <v>106</v>
      </c>
      <c r="E1265" s="1" t="s">
        <v>100</v>
      </c>
      <c r="F1265" s="1" t="s">
        <v>101</v>
      </c>
      <c r="G1265" s="7">
        <v>1650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9"/>
      <c r="BD1265" s="10">
        <f t="shared" si="19"/>
        <v>1650</v>
      </c>
    </row>
    <row r="1266" spans="1:56">
      <c r="A1266" s="2" t="s">
        <v>980</v>
      </c>
      <c r="B1266" s="1" t="s">
        <v>981</v>
      </c>
      <c r="C1266" s="43" t="s">
        <v>74</v>
      </c>
      <c r="D1266" s="1" t="s">
        <v>109</v>
      </c>
      <c r="E1266" s="1" t="s">
        <v>100</v>
      </c>
      <c r="F1266" s="1" t="s">
        <v>101</v>
      </c>
      <c r="G1266" s="7">
        <v>121636.81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9"/>
      <c r="BD1266" s="10">
        <f t="shared" si="19"/>
        <v>121636.81</v>
      </c>
    </row>
    <row r="1267" spans="1:56">
      <c r="A1267" s="2" t="s">
        <v>982</v>
      </c>
      <c r="B1267" s="1" t="s">
        <v>300</v>
      </c>
      <c r="C1267" s="43" t="s">
        <v>71</v>
      </c>
      <c r="D1267" s="1" t="s">
        <v>104</v>
      </c>
      <c r="E1267" s="1" t="s">
        <v>100</v>
      </c>
      <c r="F1267" s="1" t="s">
        <v>101</v>
      </c>
      <c r="G1267" s="7">
        <v>11812.36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9"/>
      <c r="BD1267" s="10">
        <f t="shared" si="19"/>
        <v>11812.36</v>
      </c>
    </row>
    <row r="1268" spans="1:56">
      <c r="A1268" s="2" t="s">
        <v>982</v>
      </c>
      <c r="B1268" s="1" t="s">
        <v>300</v>
      </c>
      <c r="C1268" s="43" t="s">
        <v>73</v>
      </c>
      <c r="D1268" s="1" t="s">
        <v>105</v>
      </c>
      <c r="E1268" s="1" t="s">
        <v>100</v>
      </c>
      <c r="F1268" s="1" t="s">
        <v>101</v>
      </c>
      <c r="G1268" s="7">
        <v>1132.17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9"/>
      <c r="BD1268" s="10">
        <f t="shared" si="19"/>
        <v>1132.17</v>
      </c>
    </row>
    <row r="1269" spans="1:56">
      <c r="A1269" s="2" t="s">
        <v>982</v>
      </c>
      <c r="B1269" s="1" t="s">
        <v>300</v>
      </c>
      <c r="C1269" s="43" t="s">
        <v>72</v>
      </c>
      <c r="D1269" s="1" t="s">
        <v>107</v>
      </c>
      <c r="E1269" s="1" t="s">
        <v>100</v>
      </c>
      <c r="F1269" s="1" t="s">
        <v>101</v>
      </c>
      <c r="G1269" s="7">
        <v>191.12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9"/>
      <c r="BD1269" s="10">
        <f t="shared" si="19"/>
        <v>191.12</v>
      </c>
    </row>
    <row r="1270" spans="1:56">
      <c r="A1270" s="2" t="s">
        <v>983</v>
      </c>
      <c r="B1270" s="1" t="s">
        <v>304</v>
      </c>
      <c r="C1270" s="43" t="s">
        <v>75</v>
      </c>
      <c r="D1270" s="1" t="s">
        <v>106</v>
      </c>
      <c r="E1270" s="1" t="s">
        <v>100</v>
      </c>
      <c r="F1270" s="1" t="s">
        <v>101</v>
      </c>
      <c r="G1270" s="7">
        <v>125000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9"/>
      <c r="BD1270" s="10">
        <f t="shared" si="19"/>
        <v>125000</v>
      </c>
    </row>
    <row r="1271" spans="1:56">
      <c r="A1271" s="2" t="s">
        <v>984</v>
      </c>
      <c r="B1271" s="1" t="s">
        <v>308</v>
      </c>
      <c r="C1271" s="43" t="s">
        <v>71</v>
      </c>
      <c r="D1271" s="1" t="s">
        <v>104</v>
      </c>
      <c r="E1271" s="1" t="s">
        <v>100</v>
      </c>
      <c r="F1271" s="1" t="s">
        <v>101</v>
      </c>
      <c r="G1271" s="7">
        <v>17327.259999999998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9"/>
      <c r="BD1271" s="10">
        <f t="shared" si="19"/>
        <v>17327.259999999998</v>
      </c>
    </row>
    <row r="1272" spans="1:56">
      <c r="A1272" s="2" t="s">
        <v>984</v>
      </c>
      <c r="B1272" s="1" t="s">
        <v>308</v>
      </c>
      <c r="C1272" s="43" t="s">
        <v>73</v>
      </c>
      <c r="D1272" s="1" t="s">
        <v>105</v>
      </c>
      <c r="E1272" s="1" t="s">
        <v>100</v>
      </c>
      <c r="F1272" s="1" t="s">
        <v>101</v>
      </c>
      <c r="G1272" s="7">
        <v>9858.14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9"/>
      <c r="BD1272" s="10">
        <f t="shared" si="19"/>
        <v>9858.14</v>
      </c>
    </row>
    <row r="1273" spans="1:56">
      <c r="A1273" s="2" t="s">
        <v>984</v>
      </c>
      <c r="B1273" s="1" t="s">
        <v>308</v>
      </c>
      <c r="C1273" s="43" t="s">
        <v>75</v>
      </c>
      <c r="D1273" s="1" t="s">
        <v>106</v>
      </c>
      <c r="E1273" s="1" t="s">
        <v>100</v>
      </c>
      <c r="F1273" s="1" t="s">
        <v>101</v>
      </c>
      <c r="G1273" s="7">
        <v>62681.98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9"/>
      <c r="BD1273" s="10">
        <f t="shared" si="19"/>
        <v>62681.98</v>
      </c>
    </row>
    <row r="1274" spans="1:56">
      <c r="A1274" s="2" t="s">
        <v>984</v>
      </c>
      <c r="B1274" s="1" t="s">
        <v>308</v>
      </c>
      <c r="C1274" s="43" t="s">
        <v>72</v>
      </c>
      <c r="D1274" s="1" t="s">
        <v>107</v>
      </c>
      <c r="E1274" s="1" t="s">
        <v>100</v>
      </c>
      <c r="F1274" s="1" t="s">
        <v>101</v>
      </c>
      <c r="G1274" s="7">
        <v>279.2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9"/>
      <c r="BD1274" s="10">
        <f t="shared" si="19"/>
        <v>279.2</v>
      </c>
    </row>
    <row r="1275" spans="1:56">
      <c r="A1275" s="2" t="s">
        <v>984</v>
      </c>
      <c r="B1275" s="1" t="s">
        <v>308</v>
      </c>
      <c r="C1275" s="43" t="s">
        <v>74</v>
      </c>
      <c r="D1275" s="1" t="s">
        <v>109</v>
      </c>
      <c r="E1275" s="1" t="s">
        <v>100</v>
      </c>
      <c r="F1275" s="1" t="s">
        <v>101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9"/>
      <c r="BD1275" s="10">
        <f t="shared" si="19"/>
        <v>0</v>
      </c>
    </row>
    <row r="1276" spans="1:56">
      <c r="A1276" s="2" t="s">
        <v>985</v>
      </c>
      <c r="B1276" s="1" t="s">
        <v>310</v>
      </c>
      <c r="C1276" s="43" t="s">
        <v>71</v>
      </c>
      <c r="D1276" s="1" t="s">
        <v>104</v>
      </c>
      <c r="E1276" s="1" t="s">
        <v>100</v>
      </c>
      <c r="F1276" s="1" t="s">
        <v>101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9"/>
      <c r="BD1276" s="10">
        <f t="shared" si="19"/>
        <v>0</v>
      </c>
    </row>
    <row r="1277" spans="1:56">
      <c r="A1277" s="2" t="s">
        <v>985</v>
      </c>
      <c r="B1277" s="1" t="s">
        <v>310</v>
      </c>
      <c r="C1277" s="43" t="s">
        <v>73</v>
      </c>
      <c r="D1277" s="1" t="s">
        <v>105</v>
      </c>
      <c r="E1277" s="1" t="s">
        <v>100</v>
      </c>
      <c r="F1277" s="1" t="s">
        <v>101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9"/>
      <c r="BD1277" s="10">
        <f t="shared" si="19"/>
        <v>0</v>
      </c>
    </row>
    <row r="1278" spans="1:56">
      <c r="A1278" s="2" t="s">
        <v>985</v>
      </c>
      <c r="B1278" s="1" t="s">
        <v>310</v>
      </c>
      <c r="C1278" s="43" t="s">
        <v>75</v>
      </c>
      <c r="D1278" s="1" t="s">
        <v>106</v>
      </c>
      <c r="E1278" s="1" t="s">
        <v>100</v>
      </c>
      <c r="F1278" s="1" t="s">
        <v>101</v>
      </c>
      <c r="G1278" s="7">
        <v>317425.13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7">
        <v>3325</v>
      </c>
      <c r="P1278" s="8">
        <v>0</v>
      </c>
      <c r="Q1278" s="8">
        <v>0</v>
      </c>
      <c r="R1278" s="8">
        <v>0</v>
      </c>
      <c r="S1278" s="8">
        <v>0</v>
      </c>
      <c r="T1278" s="7">
        <v>9509.25</v>
      </c>
      <c r="U1278" s="7">
        <v>9509.25</v>
      </c>
      <c r="V1278" s="7">
        <v>9509.25</v>
      </c>
      <c r="W1278" s="7">
        <v>9509.25</v>
      </c>
      <c r="X1278" s="7">
        <v>9509.25</v>
      </c>
      <c r="Y1278" s="7">
        <v>9509.25</v>
      </c>
      <c r="Z1278" s="7">
        <v>9509.25</v>
      </c>
      <c r="AA1278" s="7">
        <v>9509.25</v>
      </c>
      <c r="AB1278" s="7">
        <v>9509.25</v>
      </c>
      <c r="AC1278" s="7">
        <v>4754.63</v>
      </c>
      <c r="AD1278" s="7">
        <v>4754.63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9"/>
      <c r="BD1278" s="10">
        <f t="shared" si="19"/>
        <v>415842.64</v>
      </c>
    </row>
    <row r="1279" spans="1:56">
      <c r="A1279" s="2" t="s">
        <v>985</v>
      </c>
      <c r="B1279" s="1" t="s">
        <v>310</v>
      </c>
      <c r="C1279" s="43" t="s">
        <v>72</v>
      </c>
      <c r="D1279" s="1" t="s">
        <v>107</v>
      </c>
      <c r="E1279" s="1" t="s">
        <v>100</v>
      </c>
      <c r="F1279" s="1" t="s">
        <v>101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9"/>
      <c r="BD1279" s="10">
        <f t="shared" si="19"/>
        <v>0</v>
      </c>
    </row>
    <row r="1280" spans="1:56">
      <c r="A1280" s="2" t="s">
        <v>986</v>
      </c>
      <c r="B1280" s="1" t="s">
        <v>987</v>
      </c>
      <c r="C1280" s="43" t="s">
        <v>75</v>
      </c>
      <c r="D1280" s="1" t="s">
        <v>106</v>
      </c>
      <c r="E1280" s="1" t="s">
        <v>100</v>
      </c>
      <c r="F1280" s="1" t="s">
        <v>101</v>
      </c>
      <c r="G1280" s="7">
        <v>25433.32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9"/>
      <c r="BD1280" s="10">
        <f t="shared" si="19"/>
        <v>25433.32</v>
      </c>
    </row>
    <row r="1281" spans="1:56">
      <c r="A1281" s="2" t="s">
        <v>986</v>
      </c>
      <c r="B1281" s="1" t="s">
        <v>987</v>
      </c>
      <c r="C1281" s="43" t="s">
        <v>72</v>
      </c>
      <c r="D1281" s="1" t="s">
        <v>107</v>
      </c>
      <c r="E1281" s="1" t="s">
        <v>100</v>
      </c>
      <c r="F1281" s="1" t="s">
        <v>101</v>
      </c>
      <c r="G1281" s="7">
        <v>-1824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9"/>
      <c r="BD1281" s="10">
        <f t="shared" si="19"/>
        <v>-1824</v>
      </c>
    </row>
    <row r="1282" spans="1:56">
      <c r="A1282" s="2" t="s">
        <v>988</v>
      </c>
      <c r="B1282" s="1" t="s">
        <v>989</v>
      </c>
      <c r="C1282" s="43" t="s">
        <v>71</v>
      </c>
      <c r="D1282" s="1" t="s">
        <v>104</v>
      </c>
      <c r="E1282" s="1" t="s">
        <v>100</v>
      </c>
      <c r="F1282" s="1" t="s">
        <v>101</v>
      </c>
      <c r="G1282" s="7">
        <v>37067.120000000003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9"/>
      <c r="BD1282" s="10">
        <f t="shared" ref="BD1282:BD1345" si="20">SUM(G1282:BB1282)</f>
        <v>37067.120000000003</v>
      </c>
    </row>
    <row r="1283" spans="1:56">
      <c r="A1283" s="2" t="s">
        <v>988</v>
      </c>
      <c r="B1283" s="1" t="s">
        <v>989</v>
      </c>
      <c r="C1283" s="43" t="s">
        <v>72</v>
      </c>
      <c r="D1283" s="1" t="s">
        <v>107</v>
      </c>
      <c r="E1283" s="1" t="s">
        <v>100</v>
      </c>
      <c r="F1283" s="1" t="s">
        <v>101</v>
      </c>
      <c r="G1283" s="7">
        <v>71244.69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7">
        <v>54.41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9"/>
      <c r="BD1283" s="10">
        <f t="shared" si="20"/>
        <v>71299.100000000006</v>
      </c>
    </row>
    <row r="1284" spans="1:56">
      <c r="A1284" s="2" t="s">
        <v>988</v>
      </c>
      <c r="B1284" s="1" t="s">
        <v>989</v>
      </c>
      <c r="C1284" s="43" t="s">
        <v>74</v>
      </c>
      <c r="D1284" s="1" t="s">
        <v>109</v>
      </c>
      <c r="E1284" s="1" t="s">
        <v>100</v>
      </c>
      <c r="F1284" s="1" t="s">
        <v>101</v>
      </c>
      <c r="G1284" s="7">
        <v>537154.11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9"/>
      <c r="BD1284" s="10">
        <f t="shared" si="20"/>
        <v>537154.11</v>
      </c>
    </row>
    <row r="1285" spans="1:56">
      <c r="A1285" s="2" t="s">
        <v>990</v>
      </c>
      <c r="B1285" s="1" t="s">
        <v>991</v>
      </c>
      <c r="C1285" s="43" t="s">
        <v>71</v>
      </c>
      <c r="D1285" s="1" t="s">
        <v>104</v>
      </c>
      <c r="E1285" s="1" t="s">
        <v>100</v>
      </c>
      <c r="F1285" s="1" t="s">
        <v>101</v>
      </c>
      <c r="G1285" s="7">
        <v>441985.97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7">
        <v>-469.34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9"/>
      <c r="BD1285" s="10">
        <f t="shared" si="20"/>
        <v>441516.62999999995</v>
      </c>
    </row>
    <row r="1286" spans="1:56">
      <c r="A1286" s="2" t="s">
        <v>990</v>
      </c>
      <c r="B1286" s="1" t="s">
        <v>991</v>
      </c>
      <c r="C1286" s="43" t="s">
        <v>73</v>
      </c>
      <c r="D1286" s="1" t="s">
        <v>105</v>
      </c>
      <c r="E1286" s="1" t="s">
        <v>100</v>
      </c>
      <c r="F1286" s="1" t="s">
        <v>101</v>
      </c>
      <c r="G1286" s="7">
        <v>15303.47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7">
        <v>-6423.34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9"/>
      <c r="BD1286" s="10">
        <f t="shared" si="20"/>
        <v>8880.1299999999992</v>
      </c>
    </row>
    <row r="1287" spans="1:56">
      <c r="A1287" s="2" t="s">
        <v>990</v>
      </c>
      <c r="B1287" s="1" t="s">
        <v>991</v>
      </c>
      <c r="C1287" s="43" t="s">
        <v>72</v>
      </c>
      <c r="D1287" s="1" t="s">
        <v>107</v>
      </c>
      <c r="E1287" s="1" t="s">
        <v>100</v>
      </c>
      <c r="F1287" s="1" t="s">
        <v>101</v>
      </c>
      <c r="G1287" s="7">
        <v>377258.88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7">
        <v>171409.21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9"/>
      <c r="BD1287" s="10">
        <f t="shared" si="20"/>
        <v>548668.09</v>
      </c>
    </row>
    <row r="1288" spans="1:56">
      <c r="A1288" s="2" t="s">
        <v>990</v>
      </c>
      <c r="B1288" s="1" t="s">
        <v>991</v>
      </c>
      <c r="C1288" s="43" t="s">
        <v>74</v>
      </c>
      <c r="D1288" s="1" t="s">
        <v>109</v>
      </c>
      <c r="E1288" s="1" t="s">
        <v>100</v>
      </c>
      <c r="F1288" s="1" t="s">
        <v>101</v>
      </c>
      <c r="G1288" s="7">
        <v>29102.5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9"/>
      <c r="BD1288" s="10">
        <f t="shared" si="20"/>
        <v>29102.5</v>
      </c>
    </row>
    <row r="1289" spans="1:56">
      <c r="A1289" s="2" t="s">
        <v>992</v>
      </c>
      <c r="B1289" s="1" t="s">
        <v>993</v>
      </c>
      <c r="C1289" s="43" t="s">
        <v>71</v>
      </c>
      <c r="D1289" s="1" t="s">
        <v>104</v>
      </c>
      <c r="E1289" s="1" t="s">
        <v>100</v>
      </c>
      <c r="F1289" s="1" t="s">
        <v>101</v>
      </c>
      <c r="G1289" s="7">
        <v>12807.74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9"/>
      <c r="BD1289" s="10">
        <f t="shared" si="20"/>
        <v>12807.74</v>
      </c>
    </row>
    <row r="1290" spans="1:56">
      <c r="A1290" s="2" t="s">
        <v>992</v>
      </c>
      <c r="B1290" s="1" t="s">
        <v>993</v>
      </c>
      <c r="C1290" s="43" t="s">
        <v>73</v>
      </c>
      <c r="D1290" s="1" t="s">
        <v>105</v>
      </c>
      <c r="E1290" s="1" t="s">
        <v>100</v>
      </c>
      <c r="F1290" s="1" t="s">
        <v>101</v>
      </c>
      <c r="G1290" s="7">
        <v>3045857.64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7">
        <v>2160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9"/>
      <c r="BD1290" s="10">
        <f t="shared" si="20"/>
        <v>3048017.64</v>
      </c>
    </row>
    <row r="1291" spans="1:56">
      <c r="A1291" s="2" t="s">
        <v>992</v>
      </c>
      <c r="B1291" s="1" t="s">
        <v>993</v>
      </c>
      <c r="C1291" s="43" t="s">
        <v>75</v>
      </c>
      <c r="D1291" s="1" t="s">
        <v>106</v>
      </c>
      <c r="E1291" s="1" t="s">
        <v>100</v>
      </c>
      <c r="F1291" s="1" t="s">
        <v>101</v>
      </c>
      <c r="G1291" s="7">
        <v>4195.4799999999996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7">
        <v>0.02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9"/>
      <c r="BD1291" s="10">
        <f t="shared" si="20"/>
        <v>4195.5</v>
      </c>
    </row>
    <row r="1292" spans="1:56">
      <c r="A1292" s="2" t="s">
        <v>992</v>
      </c>
      <c r="B1292" s="1" t="s">
        <v>993</v>
      </c>
      <c r="C1292" s="43" t="s">
        <v>72</v>
      </c>
      <c r="D1292" s="1" t="s">
        <v>107</v>
      </c>
      <c r="E1292" s="1" t="s">
        <v>100</v>
      </c>
      <c r="F1292" s="1" t="s">
        <v>101</v>
      </c>
      <c r="G1292" s="7">
        <v>5503.42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9"/>
      <c r="BD1292" s="10">
        <f t="shared" si="20"/>
        <v>5503.42</v>
      </c>
    </row>
    <row r="1293" spans="1:56">
      <c r="A1293" s="2" t="s">
        <v>992</v>
      </c>
      <c r="B1293" s="1" t="s">
        <v>993</v>
      </c>
      <c r="C1293" s="43" t="s">
        <v>74</v>
      </c>
      <c r="D1293" s="1" t="s">
        <v>109</v>
      </c>
      <c r="E1293" s="1" t="s">
        <v>100</v>
      </c>
      <c r="F1293" s="1" t="s">
        <v>101</v>
      </c>
      <c r="G1293" s="7">
        <v>953127.76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9"/>
      <c r="BD1293" s="10">
        <f t="shared" si="20"/>
        <v>953127.76</v>
      </c>
    </row>
    <row r="1294" spans="1:56">
      <c r="A1294" s="2" t="s">
        <v>994</v>
      </c>
      <c r="B1294" s="1" t="s">
        <v>995</v>
      </c>
      <c r="C1294" s="43" t="s">
        <v>71</v>
      </c>
      <c r="D1294" s="1" t="s">
        <v>104</v>
      </c>
      <c r="E1294" s="1" t="s">
        <v>100</v>
      </c>
      <c r="F1294" s="1" t="s">
        <v>101</v>
      </c>
      <c r="G1294" s="7">
        <v>423227.5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9"/>
      <c r="BD1294" s="10">
        <f t="shared" si="20"/>
        <v>423227.5</v>
      </c>
    </row>
    <row r="1295" spans="1:56">
      <c r="A1295" s="2" t="s">
        <v>994</v>
      </c>
      <c r="B1295" s="1" t="s">
        <v>995</v>
      </c>
      <c r="C1295" s="43" t="s">
        <v>73</v>
      </c>
      <c r="D1295" s="1" t="s">
        <v>105</v>
      </c>
      <c r="E1295" s="1" t="s">
        <v>100</v>
      </c>
      <c r="F1295" s="1" t="s">
        <v>101</v>
      </c>
      <c r="G1295" s="7">
        <v>1535457.83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9"/>
      <c r="BD1295" s="10">
        <f t="shared" si="20"/>
        <v>1535457.83</v>
      </c>
    </row>
    <row r="1296" spans="1:56">
      <c r="A1296" s="2" t="s">
        <v>994</v>
      </c>
      <c r="B1296" s="1" t="s">
        <v>995</v>
      </c>
      <c r="C1296" s="43" t="s">
        <v>75</v>
      </c>
      <c r="D1296" s="1" t="s">
        <v>106</v>
      </c>
      <c r="E1296" s="1" t="s">
        <v>100</v>
      </c>
      <c r="F1296" s="1" t="s">
        <v>101</v>
      </c>
      <c r="G1296" s="7">
        <v>35174.5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9"/>
      <c r="BD1296" s="10">
        <f t="shared" si="20"/>
        <v>35174.5</v>
      </c>
    </row>
    <row r="1297" spans="1:56">
      <c r="A1297" s="2" t="s">
        <v>994</v>
      </c>
      <c r="B1297" s="1" t="s">
        <v>995</v>
      </c>
      <c r="C1297" s="43" t="s">
        <v>72</v>
      </c>
      <c r="D1297" s="1" t="s">
        <v>107</v>
      </c>
      <c r="E1297" s="1" t="s">
        <v>100</v>
      </c>
      <c r="F1297" s="1" t="s">
        <v>101</v>
      </c>
      <c r="G1297" s="7">
        <v>338148.48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7">
        <v>6663.34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9"/>
      <c r="BD1297" s="10">
        <f t="shared" si="20"/>
        <v>344811.82</v>
      </c>
    </row>
    <row r="1298" spans="1:56">
      <c r="A1298" s="2" t="s">
        <v>994</v>
      </c>
      <c r="B1298" s="1" t="s">
        <v>995</v>
      </c>
      <c r="C1298" s="43" t="s">
        <v>74</v>
      </c>
      <c r="D1298" s="1" t="s">
        <v>109</v>
      </c>
      <c r="E1298" s="1" t="s">
        <v>100</v>
      </c>
      <c r="F1298" s="1" t="s">
        <v>101</v>
      </c>
      <c r="G1298" s="7">
        <v>17661220.539999999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7">
        <v>-0.01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9"/>
      <c r="BD1298" s="10">
        <f t="shared" si="20"/>
        <v>17661220.529999997</v>
      </c>
    </row>
    <row r="1299" spans="1:56">
      <c r="A1299" s="2" t="s">
        <v>996</v>
      </c>
      <c r="B1299" s="1" t="s">
        <v>997</v>
      </c>
      <c r="C1299" s="43" t="s">
        <v>71</v>
      </c>
      <c r="D1299" s="1" t="s">
        <v>104</v>
      </c>
      <c r="E1299" s="1" t="s">
        <v>100</v>
      </c>
      <c r="F1299" s="1" t="s">
        <v>101</v>
      </c>
      <c r="G1299" s="7">
        <v>64081.97</v>
      </c>
      <c r="H1299" s="8">
        <v>0</v>
      </c>
      <c r="I1299" s="7">
        <v>33922.39</v>
      </c>
      <c r="J1299" s="7">
        <v>67844.77</v>
      </c>
      <c r="K1299" s="7">
        <v>56537.31</v>
      </c>
      <c r="L1299" s="7">
        <v>33922.39</v>
      </c>
      <c r="M1299" s="7">
        <v>33922.39</v>
      </c>
      <c r="N1299" s="8">
        <v>0</v>
      </c>
      <c r="O1299" s="7">
        <v>-16352.54</v>
      </c>
      <c r="P1299" s="7">
        <v>10308.75</v>
      </c>
      <c r="Q1299" s="7">
        <v>5154.38</v>
      </c>
      <c r="R1299" s="7">
        <v>5154.38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9"/>
      <c r="BD1299" s="10">
        <f t="shared" si="20"/>
        <v>294496.19000000006</v>
      </c>
    </row>
    <row r="1300" spans="1:56">
      <c r="A1300" s="2" t="s">
        <v>996</v>
      </c>
      <c r="B1300" s="1" t="s">
        <v>997</v>
      </c>
      <c r="C1300" s="43" t="s">
        <v>73</v>
      </c>
      <c r="D1300" s="1" t="s">
        <v>105</v>
      </c>
      <c r="E1300" s="1" t="s">
        <v>100</v>
      </c>
      <c r="F1300" s="1" t="s">
        <v>101</v>
      </c>
      <c r="G1300" s="7">
        <v>130027.37</v>
      </c>
      <c r="H1300" s="8">
        <v>0</v>
      </c>
      <c r="I1300" s="7">
        <v>68947.03</v>
      </c>
      <c r="J1300" s="7">
        <v>137894.04999999999</v>
      </c>
      <c r="K1300" s="7">
        <v>114911.71</v>
      </c>
      <c r="L1300" s="7">
        <v>68947.03</v>
      </c>
      <c r="M1300" s="7">
        <v>68947.03</v>
      </c>
      <c r="N1300" s="8">
        <v>0</v>
      </c>
      <c r="O1300" s="7">
        <v>3545.05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9"/>
      <c r="BD1300" s="10">
        <f t="shared" si="20"/>
        <v>593219.27</v>
      </c>
    </row>
    <row r="1301" spans="1:56">
      <c r="A1301" s="2" t="s">
        <v>996</v>
      </c>
      <c r="B1301" s="1" t="s">
        <v>997</v>
      </c>
      <c r="C1301" s="43" t="s">
        <v>72</v>
      </c>
      <c r="D1301" s="1" t="s">
        <v>107</v>
      </c>
      <c r="E1301" s="1" t="s">
        <v>100</v>
      </c>
      <c r="F1301" s="1" t="s">
        <v>101</v>
      </c>
      <c r="G1301" s="7">
        <v>10855.24</v>
      </c>
      <c r="H1301" s="8">
        <v>0</v>
      </c>
      <c r="I1301" s="7">
        <v>10865.58</v>
      </c>
      <c r="J1301" s="7">
        <v>21731.16</v>
      </c>
      <c r="K1301" s="7">
        <v>18109.3</v>
      </c>
      <c r="L1301" s="7">
        <v>10865.58</v>
      </c>
      <c r="M1301" s="7">
        <v>10865.58</v>
      </c>
      <c r="N1301" s="8">
        <v>0</v>
      </c>
      <c r="O1301" s="7">
        <v>11530.28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9"/>
      <c r="BD1301" s="10">
        <f t="shared" si="20"/>
        <v>94822.720000000001</v>
      </c>
    </row>
    <row r="1302" spans="1:56">
      <c r="A1302" s="2" t="s">
        <v>998</v>
      </c>
      <c r="B1302" s="1" t="s">
        <v>999</v>
      </c>
      <c r="C1302" s="43" t="s">
        <v>71</v>
      </c>
      <c r="D1302" s="1" t="s">
        <v>104</v>
      </c>
      <c r="E1302" s="1" t="s">
        <v>100</v>
      </c>
      <c r="F1302" s="1" t="s">
        <v>101</v>
      </c>
      <c r="G1302" s="7">
        <v>224715.2</v>
      </c>
      <c r="H1302" s="7">
        <v>30043.65</v>
      </c>
      <c r="I1302" s="7">
        <v>40058.199999999997</v>
      </c>
      <c r="J1302" s="7">
        <v>25036.38</v>
      </c>
      <c r="K1302" s="7">
        <v>5007.28</v>
      </c>
      <c r="L1302" s="8">
        <v>0</v>
      </c>
      <c r="M1302" s="8">
        <v>0</v>
      </c>
      <c r="N1302" s="8">
        <v>0</v>
      </c>
      <c r="O1302" s="7">
        <v>-8827.7999999999993</v>
      </c>
      <c r="P1302" s="7">
        <v>12520.82</v>
      </c>
      <c r="Q1302" s="7">
        <v>6260.41</v>
      </c>
      <c r="R1302" s="7">
        <v>6260.41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9"/>
      <c r="BD1302" s="10">
        <f t="shared" si="20"/>
        <v>341074.55</v>
      </c>
    </row>
    <row r="1303" spans="1:56">
      <c r="A1303" s="2" t="s">
        <v>998</v>
      </c>
      <c r="B1303" s="1" t="s">
        <v>999</v>
      </c>
      <c r="C1303" s="43" t="s">
        <v>73</v>
      </c>
      <c r="D1303" s="1" t="s">
        <v>105</v>
      </c>
      <c r="E1303" s="1" t="s">
        <v>100</v>
      </c>
      <c r="F1303" s="1" t="s">
        <v>101</v>
      </c>
      <c r="G1303" s="7">
        <v>370950.64</v>
      </c>
      <c r="H1303" s="7">
        <v>28879.15</v>
      </c>
      <c r="I1303" s="7">
        <v>38505.53</v>
      </c>
      <c r="J1303" s="7">
        <v>24065.95</v>
      </c>
      <c r="K1303" s="7">
        <v>4813.1899999999996</v>
      </c>
      <c r="L1303" s="8">
        <v>0</v>
      </c>
      <c r="M1303" s="8">
        <v>0</v>
      </c>
      <c r="N1303" s="8">
        <v>0</v>
      </c>
      <c r="O1303" s="7">
        <v>41769.660000000003</v>
      </c>
      <c r="P1303" s="7">
        <v>3982.2</v>
      </c>
      <c r="Q1303" s="7">
        <v>1991.1</v>
      </c>
      <c r="R1303" s="7">
        <v>1991.1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9"/>
      <c r="BD1303" s="10">
        <f t="shared" si="20"/>
        <v>516948.52000000008</v>
      </c>
    </row>
    <row r="1304" spans="1:56">
      <c r="A1304" s="2" t="s">
        <v>998</v>
      </c>
      <c r="B1304" s="1" t="s">
        <v>999</v>
      </c>
      <c r="C1304" s="43" t="s">
        <v>72</v>
      </c>
      <c r="D1304" s="1" t="s">
        <v>107</v>
      </c>
      <c r="E1304" s="1" t="s">
        <v>100</v>
      </c>
      <c r="F1304" s="1" t="s">
        <v>101</v>
      </c>
      <c r="G1304" s="7">
        <v>50447.93</v>
      </c>
      <c r="H1304" s="7">
        <v>7048.17</v>
      </c>
      <c r="I1304" s="7">
        <v>9397.56</v>
      </c>
      <c r="J1304" s="7">
        <v>5873.48</v>
      </c>
      <c r="K1304" s="7">
        <v>1174.7</v>
      </c>
      <c r="L1304" s="8">
        <v>0</v>
      </c>
      <c r="M1304" s="8">
        <v>0</v>
      </c>
      <c r="N1304" s="8">
        <v>0</v>
      </c>
      <c r="O1304" s="7">
        <v>70251.12</v>
      </c>
      <c r="P1304" s="7">
        <v>3394.87</v>
      </c>
      <c r="Q1304" s="7">
        <v>1697.44</v>
      </c>
      <c r="R1304" s="7">
        <v>1697.44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9"/>
      <c r="BD1304" s="10">
        <f t="shared" si="20"/>
        <v>150982.71</v>
      </c>
    </row>
    <row r="1305" spans="1:56">
      <c r="A1305" s="2" t="s">
        <v>1000</v>
      </c>
      <c r="B1305" s="1" t="s">
        <v>1001</v>
      </c>
      <c r="C1305" s="43" t="s">
        <v>71</v>
      </c>
      <c r="D1305" s="1" t="s">
        <v>104</v>
      </c>
      <c r="E1305" s="1" t="s">
        <v>100</v>
      </c>
      <c r="F1305" s="1" t="s">
        <v>101</v>
      </c>
      <c r="G1305" s="7">
        <v>199788.68</v>
      </c>
      <c r="H1305" s="7">
        <v>30485.599999999999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7">
        <v>9899.4599999999991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9"/>
      <c r="BD1305" s="10">
        <f t="shared" si="20"/>
        <v>240173.74</v>
      </c>
    </row>
    <row r="1306" spans="1:56">
      <c r="A1306" s="2" t="s">
        <v>1000</v>
      </c>
      <c r="B1306" s="1" t="s">
        <v>1001</v>
      </c>
      <c r="C1306" s="43" t="s">
        <v>73</v>
      </c>
      <c r="D1306" s="1" t="s">
        <v>105</v>
      </c>
      <c r="E1306" s="1" t="s">
        <v>100</v>
      </c>
      <c r="F1306" s="1" t="s">
        <v>101</v>
      </c>
      <c r="G1306" s="7">
        <v>327992.28999999998</v>
      </c>
      <c r="H1306" s="7">
        <v>28685.23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7">
        <v>-25923.07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9"/>
      <c r="BD1306" s="10">
        <f t="shared" si="20"/>
        <v>330754.44999999995</v>
      </c>
    </row>
    <row r="1307" spans="1:56">
      <c r="A1307" s="2" t="s">
        <v>1000</v>
      </c>
      <c r="B1307" s="1" t="s">
        <v>1001</v>
      </c>
      <c r="C1307" s="43" t="s">
        <v>72</v>
      </c>
      <c r="D1307" s="1" t="s">
        <v>107</v>
      </c>
      <c r="E1307" s="1" t="s">
        <v>100</v>
      </c>
      <c r="F1307" s="1" t="s">
        <v>101</v>
      </c>
      <c r="G1307" s="7">
        <v>23737.42</v>
      </c>
      <c r="H1307" s="7">
        <v>13653.26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7">
        <v>-3905.84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9"/>
      <c r="BD1307" s="10">
        <f t="shared" si="20"/>
        <v>33484.839999999997</v>
      </c>
    </row>
    <row r="1308" spans="1:56">
      <c r="A1308" s="2" t="s">
        <v>1000</v>
      </c>
      <c r="B1308" s="1" t="s">
        <v>1001</v>
      </c>
      <c r="C1308" s="43" t="s">
        <v>74</v>
      </c>
      <c r="D1308" s="1" t="s">
        <v>109</v>
      </c>
      <c r="E1308" s="1" t="s">
        <v>100</v>
      </c>
      <c r="F1308" s="1" t="s">
        <v>101</v>
      </c>
      <c r="G1308" s="7">
        <v>2870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9"/>
      <c r="BD1308" s="10">
        <f t="shared" si="20"/>
        <v>2870</v>
      </c>
    </row>
    <row r="1309" spans="1:56">
      <c r="A1309" s="2" t="s">
        <v>1002</v>
      </c>
      <c r="B1309" s="1" t="s">
        <v>1003</v>
      </c>
      <c r="C1309" s="43" t="s">
        <v>71</v>
      </c>
      <c r="D1309" s="1" t="s">
        <v>104</v>
      </c>
      <c r="E1309" s="1" t="s">
        <v>100</v>
      </c>
      <c r="F1309" s="1" t="s">
        <v>101</v>
      </c>
      <c r="G1309" s="7">
        <v>872782.41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7">
        <v>-38462.379999999997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9"/>
      <c r="BD1309" s="10">
        <f t="shared" si="20"/>
        <v>834320.03</v>
      </c>
    </row>
    <row r="1310" spans="1:56">
      <c r="A1310" s="2" t="s">
        <v>1002</v>
      </c>
      <c r="B1310" s="1" t="s">
        <v>1003</v>
      </c>
      <c r="C1310" s="43" t="s">
        <v>73</v>
      </c>
      <c r="D1310" s="1" t="s">
        <v>105</v>
      </c>
      <c r="E1310" s="1" t="s">
        <v>100</v>
      </c>
      <c r="F1310" s="1" t="s">
        <v>101</v>
      </c>
      <c r="G1310" s="7">
        <v>2477882.85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7">
        <v>-25985.97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9"/>
      <c r="BD1310" s="10">
        <f t="shared" si="20"/>
        <v>2451896.88</v>
      </c>
    </row>
    <row r="1311" spans="1:56">
      <c r="A1311" s="2" t="s">
        <v>1002</v>
      </c>
      <c r="B1311" s="1" t="s">
        <v>1003</v>
      </c>
      <c r="C1311" s="43" t="s">
        <v>72</v>
      </c>
      <c r="D1311" s="1" t="s">
        <v>107</v>
      </c>
      <c r="E1311" s="1" t="s">
        <v>100</v>
      </c>
      <c r="F1311" s="1" t="s">
        <v>101</v>
      </c>
      <c r="G1311" s="7">
        <v>102473.09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7">
        <v>13008.63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9"/>
      <c r="BD1311" s="10">
        <f t="shared" si="20"/>
        <v>115481.72</v>
      </c>
    </row>
    <row r="1312" spans="1:56">
      <c r="A1312" s="2" t="s">
        <v>1002</v>
      </c>
      <c r="B1312" s="1" t="s">
        <v>1003</v>
      </c>
      <c r="C1312" s="43" t="s">
        <v>74</v>
      </c>
      <c r="D1312" s="1" t="s">
        <v>109</v>
      </c>
      <c r="E1312" s="1" t="s">
        <v>100</v>
      </c>
      <c r="F1312" s="1" t="s">
        <v>101</v>
      </c>
      <c r="G1312" s="7">
        <v>900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9"/>
      <c r="BD1312" s="10">
        <f t="shared" si="20"/>
        <v>900</v>
      </c>
    </row>
    <row r="1313" spans="1:56">
      <c r="A1313" s="2" t="s">
        <v>1004</v>
      </c>
      <c r="B1313" s="1" t="s">
        <v>1005</v>
      </c>
      <c r="C1313" s="43" t="s">
        <v>71</v>
      </c>
      <c r="D1313" s="1" t="s">
        <v>104</v>
      </c>
      <c r="E1313" s="1" t="s">
        <v>100</v>
      </c>
      <c r="F1313" s="1" t="s">
        <v>101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7">
        <v>90350.84</v>
      </c>
      <c r="N1313" s="7">
        <v>108421</v>
      </c>
      <c r="O1313" s="7">
        <v>95870.63</v>
      </c>
      <c r="P1313" s="7">
        <v>158446.94</v>
      </c>
      <c r="Q1313" s="7">
        <v>79223.47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9"/>
      <c r="BD1313" s="10">
        <f t="shared" si="20"/>
        <v>532312.88</v>
      </c>
    </row>
    <row r="1314" spans="1:56">
      <c r="A1314" s="2" t="s">
        <v>1004</v>
      </c>
      <c r="B1314" s="1" t="s">
        <v>1005</v>
      </c>
      <c r="C1314" s="43" t="s">
        <v>73</v>
      </c>
      <c r="D1314" s="1" t="s">
        <v>105</v>
      </c>
      <c r="E1314" s="1" t="s">
        <v>100</v>
      </c>
      <c r="F1314" s="1" t="s">
        <v>101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7">
        <v>178274.57</v>
      </c>
      <c r="N1314" s="7">
        <v>213929.48</v>
      </c>
      <c r="O1314" s="7">
        <v>150572.54</v>
      </c>
      <c r="P1314" s="7">
        <v>190499.72</v>
      </c>
      <c r="Q1314" s="7">
        <v>95249.86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9"/>
      <c r="BD1314" s="10">
        <f t="shared" si="20"/>
        <v>828526.17</v>
      </c>
    </row>
    <row r="1315" spans="1:56">
      <c r="A1315" s="2" t="s">
        <v>1004</v>
      </c>
      <c r="B1315" s="1" t="s">
        <v>1005</v>
      </c>
      <c r="C1315" s="43" t="s">
        <v>72</v>
      </c>
      <c r="D1315" s="1" t="s">
        <v>107</v>
      </c>
      <c r="E1315" s="1" t="s">
        <v>100</v>
      </c>
      <c r="F1315" s="1" t="s">
        <v>101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7">
        <v>33103.49</v>
      </c>
      <c r="N1315" s="7">
        <v>39724.19</v>
      </c>
      <c r="O1315" s="7">
        <v>886.73</v>
      </c>
      <c r="P1315" s="7">
        <v>57737.61</v>
      </c>
      <c r="Q1315" s="7">
        <v>28868.81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9"/>
      <c r="BD1315" s="10">
        <f t="shared" si="20"/>
        <v>160320.82999999999</v>
      </c>
    </row>
    <row r="1316" spans="1:56">
      <c r="A1316" s="2" t="s">
        <v>1006</v>
      </c>
      <c r="B1316" s="1" t="s">
        <v>1007</v>
      </c>
      <c r="C1316" s="43" t="s">
        <v>71</v>
      </c>
      <c r="D1316" s="1" t="s">
        <v>104</v>
      </c>
      <c r="E1316" s="1" t="s">
        <v>100</v>
      </c>
      <c r="F1316" s="1" t="s">
        <v>101</v>
      </c>
      <c r="G1316" s="7">
        <v>359124.46</v>
      </c>
      <c r="H1316" s="7">
        <v>34987.660000000003</v>
      </c>
      <c r="I1316" s="7">
        <v>40818.94</v>
      </c>
      <c r="J1316" s="7">
        <v>29156.38</v>
      </c>
      <c r="K1316" s="7">
        <v>11662.55</v>
      </c>
      <c r="L1316" s="8">
        <v>0</v>
      </c>
      <c r="M1316" s="8">
        <v>0</v>
      </c>
      <c r="N1316" s="8">
        <v>0</v>
      </c>
      <c r="O1316" s="7">
        <v>-20656.73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9"/>
      <c r="BD1316" s="10">
        <f t="shared" si="20"/>
        <v>455093.26</v>
      </c>
    </row>
    <row r="1317" spans="1:56">
      <c r="A1317" s="2" t="s">
        <v>1006</v>
      </c>
      <c r="B1317" s="1" t="s">
        <v>1007</v>
      </c>
      <c r="C1317" s="43" t="s">
        <v>73</v>
      </c>
      <c r="D1317" s="1" t="s">
        <v>105</v>
      </c>
      <c r="E1317" s="1" t="s">
        <v>100</v>
      </c>
      <c r="F1317" s="1" t="s">
        <v>101</v>
      </c>
      <c r="G1317" s="7">
        <v>483596.01</v>
      </c>
      <c r="H1317" s="7">
        <v>24194.83</v>
      </c>
      <c r="I1317" s="7">
        <v>28227.31</v>
      </c>
      <c r="J1317" s="7">
        <v>20162.36</v>
      </c>
      <c r="K1317" s="7">
        <v>8064.94</v>
      </c>
      <c r="L1317" s="8">
        <v>0</v>
      </c>
      <c r="M1317" s="8">
        <v>0</v>
      </c>
      <c r="N1317" s="8">
        <v>0</v>
      </c>
      <c r="O1317" s="7">
        <v>-12742.12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9"/>
      <c r="BD1317" s="10">
        <f t="shared" si="20"/>
        <v>551503.32999999996</v>
      </c>
    </row>
    <row r="1318" spans="1:56">
      <c r="A1318" s="2" t="s">
        <v>1006</v>
      </c>
      <c r="B1318" s="1" t="s">
        <v>1007</v>
      </c>
      <c r="C1318" s="43" t="s">
        <v>72</v>
      </c>
      <c r="D1318" s="1" t="s">
        <v>107</v>
      </c>
      <c r="E1318" s="1" t="s">
        <v>100</v>
      </c>
      <c r="F1318" s="1" t="s">
        <v>101</v>
      </c>
      <c r="G1318" s="7">
        <v>30118.26</v>
      </c>
      <c r="H1318" s="7">
        <v>16423.63</v>
      </c>
      <c r="I1318" s="7">
        <v>19160.91</v>
      </c>
      <c r="J1318" s="7">
        <v>13686.36</v>
      </c>
      <c r="K1318" s="7">
        <v>5474.54</v>
      </c>
      <c r="L1318" s="8">
        <v>0</v>
      </c>
      <c r="M1318" s="8">
        <v>0</v>
      </c>
      <c r="N1318" s="8">
        <v>0</v>
      </c>
      <c r="O1318" s="7">
        <v>-29850.27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9"/>
      <c r="BD1318" s="10">
        <f t="shared" si="20"/>
        <v>55013.429999999993</v>
      </c>
    </row>
    <row r="1319" spans="1:56">
      <c r="A1319" s="2" t="s">
        <v>1006</v>
      </c>
      <c r="B1319" s="1" t="s">
        <v>1007</v>
      </c>
      <c r="C1319" s="43" t="s">
        <v>74</v>
      </c>
      <c r="D1319" s="1" t="s">
        <v>109</v>
      </c>
      <c r="E1319" s="1" t="s">
        <v>100</v>
      </c>
      <c r="F1319" s="1" t="s">
        <v>101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9"/>
      <c r="BD1319" s="10">
        <f t="shared" si="20"/>
        <v>0</v>
      </c>
    </row>
    <row r="1320" spans="1:56">
      <c r="A1320" s="2" t="s">
        <v>1008</v>
      </c>
      <c r="B1320" s="1" t="s">
        <v>1009</v>
      </c>
      <c r="C1320" s="43" t="s">
        <v>71</v>
      </c>
      <c r="D1320" s="1" t="s">
        <v>104</v>
      </c>
      <c r="E1320" s="1" t="s">
        <v>100</v>
      </c>
      <c r="F1320" s="1" t="s">
        <v>101</v>
      </c>
      <c r="G1320" s="7">
        <v>29856.959999999999</v>
      </c>
      <c r="H1320" s="7">
        <v>30520.26</v>
      </c>
      <c r="I1320" s="7">
        <v>30520.26</v>
      </c>
      <c r="J1320" s="7">
        <v>35606.97</v>
      </c>
      <c r="K1320" s="7">
        <v>5086.71</v>
      </c>
      <c r="L1320" s="8">
        <v>0</v>
      </c>
      <c r="M1320" s="8">
        <v>0</v>
      </c>
      <c r="N1320" s="8">
        <v>0</v>
      </c>
      <c r="O1320" s="7">
        <v>61994.35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9"/>
      <c r="BD1320" s="10">
        <f t="shared" si="20"/>
        <v>193585.51</v>
      </c>
    </row>
    <row r="1321" spans="1:56">
      <c r="A1321" s="2" t="s">
        <v>1008</v>
      </c>
      <c r="B1321" s="1" t="s">
        <v>1009</v>
      </c>
      <c r="C1321" s="43" t="s">
        <v>73</v>
      </c>
      <c r="D1321" s="1" t="s">
        <v>105</v>
      </c>
      <c r="E1321" s="1" t="s">
        <v>100</v>
      </c>
      <c r="F1321" s="1" t="s">
        <v>101</v>
      </c>
      <c r="G1321" s="7">
        <v>146732</v>
      </c>
      <c r="H1321" s="7">
        <v>113348.48</v>
      </c>
      <c r="I1321" s="7">
        <v>113348.48</v>
      </c>
      <c r="J1321" s="7">
        <v>132239.9</v>
      </c>
      <c r="K1321" s="7">
        <v>18891.41</v>
      </c>
      <c r="L1321" s="8">
        <v>0</v>
      </c>
      <c r="M1321" s="8">
        <v>0</v>
      </c>
      <c r="N1321" s="8">
        <v>0</v>
      </c>
      <c r="O1321" s="7">
        <v>-134777.84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9"/>
      <c r="BD1321" s="10">
        <f t="shared" si="20"/>
        <v>389782.43000000005</v>
      </c>
    </row>
    <row r="1322" spans="1:56">
      <c r="A1322" s="2" t="s">
        <v>1008</v>
      </c>
      <c r="B1322" s="1" t="s">
        <v>1009</v>
      </c>
      <c r="C1322" s="43" t="s">
        <v>75</v>
      </c>
      <c r="D1322" s="1" t="s">
        <v>106</v>
      </c>
      <c r="E1322" s="1" t="s">
        <v>100</v>
      </c>
      <c r="F1322" s="1" t="s">
        <v>101</v>
      </c>
      <c r="G1322" s="8">
        <v>0</v>
      </c>
      <c r="H1322" s="7">
        <v>8437.5</v>
      </c>
      <c r="I1322" s="7">
        <v>8437.5</v>
      </c>
      <c r="J1322" s="7">
        <v>9843.75</v>
      </c>
      <c r="K1322" s="7">
        <v>1406.25</v>
      </c>
      <c r="L1322" s="8">
        <v>0</v>
      </c>
      <c r="M1322" s="8">
        <v>0</v>
      </c>
      <c r="N1322" s="8">
        <v>0</v>
      </c>
      <c r="O1322" s="7">
        <v>-28125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9"/>
      <c r="BD1322" s="10">
        <f t="shared" si="20"/>
        <v>0</v>
      </c>
    </row>
    <row r="1323" spans="1:56">
      <c r="A1323" s="2" t="s">
        <v>1008</v>
      </c>
      <c r="B1323" s="1" t="s">
        <v>1009</v>
      </c>
      <c r="C1323" s="43" t="s">
        <v>72</v>
      </c>
      <c r="D1323" s="1" t="s">
        <v>107</v>
      </c>
      <c r="E1323" s="1" t="s">
        <v>100</v>
      </c>
      <c r="F1323" s="1" t="s">
        <v>101</v>
      </c>
      <c r="G1323" s="7">
        <v>9920.1299999999992</v>
      </c>
      <c r="H1323" s="7">
        <v>6260.42</v>
      </c>
      <c r="I1323" s="7">
        <v>6260.42</v>
      </c>
      <c r="J1323" s="7">
        <v>7303.82</v>
      </c>
      <c r="K1323" s="7">
        <v>1043.4000000000001</v>
      </c>
      <c r="L1323" s="8">
        <v>0</v>
      </c>
      <c r="M1323" s="8">
        <v>0</v>
      </c>
      <c r="N1323" s="8">
        <v>0</v>
      </c>
      <c r="O1323" s="7">
        <v>34692.58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9"/>
      <c r="BD1323" s="10">
        <f t="shared" si="20"/>
        <v>65480.770000000004</v>
      </c>
    </row>
    <row r="1324" spans="1:56">
      <c r="A1324" s="2" t="s">
        <v>1010</v>
      </c>
      <c r="B1324" s="1" t="s">
        <v>1011</v>
      </c>
      <c r="C1324" s="43" t="s">
        <v>71</v>
      </c>
      <c r="D1324" s="1" t="s">
        <v>104</v>
      </c>
      <c r="E1324" s="1" t="s">
        <v>100</v>
      </c>
      <c r="F1324" s="1" t="s">
        <v>101</v>
      </c>
      <c r="G1324" s="7">
        <v>73729.78</v>
      </c>
      <c r="H1324" s="7">
        <v>41109.29</v>
      </c>
      <c r="I1324" s="7">
        <v>41109.29</v>
      </c>
      <c r="J1324" s="7">
        <v>8221.86</v>
      </c>
      <c r="K1324" s="7">
        <v>32887.43</v>
      </c>
      <c r="L1324" s="7">
        <v>16443.72</v>
      </c>
      <c r="M1324" s="7">
        <v>24665.57</v>
      </c>
      <c r="N1324" s="8">
        <v>0</v>
      </c>
      <c r="O1324" s="7">
        <v>131674.16</v>
      </c>
      <c r="P1324" s="7">
        <v>36656.15</v>
      </c>
      <c r="Q1324" s="7">
        <v>18328.07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9"/>
      <c r="BD1324" s="10">
        <f t="shared" si="20"/>
        <v>424825.32000000007</v>
      </c>
    </row>
    <row r="1325" spans="1:56">
      <c r="A1325" s="2" t="s">
        <v>1010</v>
      </c>
      <c r="B1325" s="1" t="s">
        <v>1011</v>
      </c>
      <c r="C1325" s="43" t="s">
        <v>73</v>
      </c>
      <c r="D1325" s="1" t="s">
        <v>105</v>
      </c>
      <c r="E1325" s="1" t="s">
        <v>100</v>
      </c>
      <c r="F1325" s="1" t="s">
        <v>101</v>
      </c>
      <c r="G1325" s="7">
        <v>101493.29</v>
      </c>
      <c r="H1325" s="7">
        <v>38127.96</v>
      </c>
      <c r="I1325" s="7">
        <v>38127.96</v>
      </c>
      <c r="J1325" s="7">
        <v>7625.59</v>
      </c>
      <c r="K1325" s="7">
        <v>30502.37</v>
      </c>
      <c r="L1325" s="7">
        <v>15251.19</v>
      </c>
      <c r="M1325" s="7">
        <v>22876.78</v>
      </c>
      <c r="N1325" s="8">
        <v>0</v>
      </c>
      <c r="O1325" s="7">
        <v>58610.239999999998</v>
      </c>
      <c r="P1325" s="7">
        <v>10157.1</v>
      </c>
      <c r="Q1325" s="7">
        <v>5078.55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9"/>
      <c r="BD1325" s="10">
        <f t="shared" si="20"/>
        <v>327851.02999999997</v>
      </c>
    </row>
    <row r="1326" spans="1:56">
      <c r="A1326" s="2" t="s">
        <v>1010</v>
      </c>
      <c r="B1326" s="1" t="s">
        <v>1011</v>
      </c>
      <c r="C1326" s="43" t="s">
        <v>72</v>
      </c>
      <c r="D1326" s="1" t="s">
        <v>107</v>
      </c>
      <c r="E1326" s="1" t="s">
        <v>100</v>
      </c>
      <c r="F1326" s="1" t="s">
        <v>101</v>
      </c>
      <c r="G1326" s="7">
        <v>6520.44</v>
      </c>
      <c r="H1326" s="7">
        <v>27920.639999999999</v>
      </c>
      <c r="I1326" s="7">
        <v>27920.639999999999</v>
      </c>
      <c r="J1326" s="7">
        <v>5584.13</v>
      </c>
      <c r="K1326" s="7">
        <v>22336.51</v>
      </c>
      <c r="L1326" s="7">
        <v>11168.26</v>
      </c>
      <c r="M1326" s="7">
        <v>16752.38</v>
      </c>
      <c r="N1326" s="8">
        <v>0</v>
      </c>
      <c r="O1326" s="7">
        <v>-88889</v>
      </c>
      <c r="P1326" s="7">
        <v>9982.01</v>
      </c>
      <c r="Q1326" s="7">
        <v>4991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9"/>
      <c r="BD1326" s="10">
        <f t="shared" si="20"/>
        <v>44287.01</v>
      </c>
    </row>
    <row r="1327" spans="1:56">
      <c r="A1327" s="2" t="s">
        <v>1012</v>
      </c>
      <c r="B1327" s="1" t="s">
        <v>1013</v>
      </c>
      <c r="C1327" s="43" t="s">
        <v>71</v>
      </c>
      <c r="D1327" s="1" t="s">
        <v>104</v>
      </c>
      <c r="E1327" s="1" t="s">
        <v>100</v>
      </c>
      <c r="F1327" s="1" t="s">
        <v>101</v>
      </c>
      <c r="G1327" s="7">
        <v>590891.92000000004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7">
        <v>2720.23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9"/>
      <c r="BD1327" s="10">
        <f t="shared" si="20"/>
        <v>593612.15</v>
      </c>
    </row>
    <row r="1328" spans="1:56">
      <c r="A1328" s="2" t="s">
        <v>1012</v>
      </c>
      <c r="B1328" s="1" t="s">
        <v>1013</v>
      </c>
      <c r="C1328" s="43" t="s">
        <v>73</v>
      </c>
      <c r="D1328" s="1" t="s">
        <v>105</v>
      </c>
      <c r="E1328" s="1" t="s">
        <v>100</v>
      </c>
      <c r="F1328" s="1" t="s">
        <v>101</v>
      </c>
      <c r="G1328" s="7">
        <v>786517.54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9"/>
      <c r="BD1328" s="10">
        <f t="shared" si="20"/>
        <v>786517.54</v>
      </c>
    </row>
    <row r="1329" spans="1:56">
      <c r="A1329" s="2" t="s">
        <v>1012</v>
      </c>
      <c r="B1329" s="1" t="s">
        <v>1013</v>
      </c>
      <c r="C1329" s="43" t="s">
        <v>75</v>
      </c>
      <c r="D1329" s="1" t="s">
        <v>106</v>
      </c>
      <c r="E1329" s="1" t="s">
        <v>100</v>
      </c>
      <c r="F1329" s="1" t="s">
        <v>101</v>
      </c>
      <c r="G1329" s="7">
        <v>7801.64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9"/>
      <c r="BD1329" s="10">
        <f t="shared" si="20"/>
        <v>7801.64</v>
      </c>
    </row>
    <row r="1330" spans="1:56">
      <c r="A1330" s="2" t="s">
        <v>1012</v>
      </c>
      <c r="B1330" s="1" t="s">
        <v>1013</v>
      </c>
      <c r="C1330" s="43" t="s">
        <v>72</v>
      </c>
      <c r="D1330" s="1" t="s">
        <v>107</v>
      </c>
      <c r="E1330" s="1" t="s">
        <v>100</v>
      </c>
      <c r="F1330" s="1" t="s">
        <v>101</v>
      </c>
      <c r="G1330" s="7">
        <v>272566.39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7">
        <v>4638.79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9"/>
      <c r="BD1330" s="10">
        <f t="shared" si="20"/>
        <v>277205.18</v>
      </c>
    </row>
    <row r="1331" spans="1:56">
      <c r="A1331" s="2" t="s">
        <v>1012</v>
      </c>
      <c r="B1331" s="1" t="s">
        <v>1013</v>
      </c>
      <c r="C1331" s="43" t="s">
        <v>74</v>
      </c>
      <c r="D1331" s="1" t="s">
        <v>109</v>
      </c>
      <c r="E1331" s="1" t="s">
        <v>100</v>
      </c>
      <c r="F1331" s="1" t="s">
        <v>101</v>
      </c>
      <c r="G1331" s="7">
        <v>1100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9"/>
      <c r="BD1331" s="10">
        <f t="shared" si="20"/>
        <v>1100</v>
      </c>
    </row>
    <row r="1332" spans="1:56">
      <c r="A1332" s="2" t="s">
        <v>1014</v>
      </c>
      <c r="B1332" s="1" t="s">
        <v>1015</v>
      </c>
      <c r="C1332" s="43" t="s">
        <v>71</v>
      </c>
      <c r="D1332" s="1" t="s">
        <v>104</v>
      </c>
      <c r="E1332" s="1" t="s">
        <v>100</v>
      </c>
      <c r="F1332" s="1" t="s">
        <v>101</v>
      </c>
      <c r="G1332" s="7">
        <v>205481.22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7">
        <v>328.64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9"/>
      <c r="BD1332" s="10">
        <f t="shared" si="20"/>
        <v>205809.86000000002</v>
      </c>
    </row>
    <row r="1333" spans="1:56">
      <c r="A1333" s="2" t="s">
        <v>1014</v>
      </c>
      <c r="B1333" s="1" t="s">
        <v>1015</v>
      </c>
      <c r="C1333" s="43" t="s">
        <v>73</v>
      </c>
      <c r="D1333" s="1" t="s">
        <v>105</v>
      </c>
      <c r="E1333" s="1" t="s">
        <v>100</v>
      </c>
      <c r="F1333" s="1" t="s">
        <v>101</v>
      </c>
      <c r="G1333" s="7">
        <v>286102.12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7">
        <v>2454.86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9"/>
      <c r="BD1333" s="10">
        <f t="shared" si="20"/>
        <v>288556.98</v>
      </c>
    </row>
    <row r="1334" spans="1:56">
      <c r="A1334" s="2" t="s">
        <v>1014</v>
      </c>
      <c r="B1334" s="1" t="s">
        <v>1015</v>
      </c>
      <c r="C1334" s="43" t="s">
        <v>75</v>
      </c>
      <c r="D1334" s="1" t="s">
        <v>106</v>
      </c>
      <c r="E1334" s="1" t="s">
        <v>100</v>
      </c>
      <c r="F1334" s="1" t="s">
        <v>101</v>
      </c>
      <c r="G1334" s="7">
        <v>422.88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9"/>
      <c r="BD1334" s="10">
        <f t="shared" si="20"/>
        <v>422.88</v>
      </c>
    </row>
    <row r="1335" spans="1:56">
      <c r="A1335" s="2" t="s">
        <v>1014</v>
      </c>
      <c r="B1335" s="1" t="s">
        <v>1015</v>
      </c>
      <c r="C1335" s="43" t="s">
        <v>72</v>
      </c>
      <c r="D1335" s="1" t="s">
        <v>107</v>
      </c>
      <c r="E1335" s="1" t="s">
        <v>100</v>
      </c>
      <c r="F1335" s="1" t="s">
        <v>101</v>
      </c>
      <c r="G1335" s="7">
        <v>38070.660000000003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7">
        <v>-1617.37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9"/>
      <c r="BD1335" s="10">
        <f t="shared" si="20"/>
        <v>36453.29</v>
      </c>
    </row>
    <row r="1336" spans="1:56">
      <c r="A1336" s="2" t="s">
        <v>1014</v>
      </c>
      <c r="B1336" s="1" t="s">
        <v>1015</v>
      </c>
      <c r="C1336" s="43" t="s">
        <v>74</v>
      </c>
      <c r="D1336" s="1" t="s">
        <v>109</v>
      </c>
      <c r="E1336" s="1" t="s">
        <v>100</v>
      </c>
      <c r="F1336" s="1" t="s">
        <v>101</v>
      </c>
      <c r="G1336" s="7">
        <v>1665.63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9"/>
      <c r="BD1336" s="10">
        <f t="shared" si="20"/>
        <v>1665.63</v>
      </c>
    </row>
    <row r="1337" spans="1:56">
      <c r="A1337" s="2" t="s">
        <v>1016</v>
      </c>
      <c r="B1337" s="1" t="s">
        <v>1017</v>
      </c>
      <c r="C1337" s="43" t="s">
        <v>71</v>
      </c>
      <c r="D1337" s="1" t="s">
        <v>104</v>
      </c>
      <c r="E1337" s="1" t="s">
        <v>100</v>
      </c>
      <c r="F1337" s="1" t="s">
        <v>101</v>
      </c>
      <c r="G1337" s="7">
        <v>213037.52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7">
        <v>0.01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9"/>
      <c r="BD1337" s="10">
        <f t="shared" si="20"/>
        <v>213037.53</v>
      </c>
    </row>
    <row r="1338" spans="1:56">
      <c r="A1338" s="2" t="s">
        <v>1016</v>
      </c>
      <c r="B1338" s="1" t="s">
        <v>1017</v>
      </c>
      <c r="C1338" s="43" t="s">
        <v>73</v>
      </c>
      <c r="D1338" s="1" t="s">
        <v>105</v>
      </c>
      <c r="E1338" s="1" t="s">
        <v>100</v>
      </c>
      <c r="F1338" s="1" t="s">
        <v>101</v>
      </c>
      <c r="G1338" s="7">
        <v>379818.84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7">
        <v>1547.12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9"/>
      <c r="BD1338" s="10">
        <f t="shared" si="20"/>
        <v>381365.96</v>
      </c>
    </row>
    <row r="1339" spans="1:56">
      <c r="A1339" s="2" t="s">
        <v>1016</v>
      </c>
      <c r="B1339" s="1" t="s">
        <v>1017</v>
      </c>
      <c r="C1339" s="43" t="s">
        <v>72</v>
      </c>
      <c r="D1339" s="1" t="s">
        <v>107</v>
      </c>
      <c r="E1339" s="1" t="s">
        <v>100</v>
      </c>
      <c r="F1339" s="1" t="s">
        <v>101</v>
      </c>
      <c r="G1339" s="7">
        <v>385.84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7">
        <v>281.38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9"/>
      <c r="BD1339" s="10">
        <f t="shared" si="20"/>
        <v>667.22</v>
      </c>
    </row>
    <row r="1340" spans="1:56">
      <c r="A1340" s="2" t="s">
        <v>1018</v>
      </c>
      <c r="B1340" s="1" t="s">
        <v>1019</v>
      </c>
      <c r="C1340" s="43" t="s">
        <v>71</v>
      </c>
      <c r="D1340" s="1" t="s">
        <v>104</v>
      </c>
      <c r="E1340" s="1" t="s">
        <v>100</v>
      </c>
      <c r="F1340" s="1" t="s">
        <v>101</v>
      </c>
      <c r="G1340" s="7">
        <v>486646.55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9"/>
      <c r="BD1340" s="10">
        <f t="shared" si="20"/>
        <v>486646.55</v>
      </c>
    </row>
    <row r="1341" spans="1:56">
      <c r="A1341" s="2" t="s">
        <v>1018</v>
      </c>
      <c r="B1341" s="1" t="s">
        <v>1019</v>
      </c>
      <c r="C1341" s="43" t="s">
        <v>73</v>
      </c>
      <c r="D1341" s="1" t="s">
        <v>105</v>
      </c>
      <c r="E1341" s="1" t="s">
        <v>100</v>
      </c>
      <c r="F1341" s="1" t="s">
        <v>101</v>
      </c>
      <c r="G1341" s="7">
        <v>1773936.18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7">
        <v>1805.47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9"/>
      <c r="BD1341" s="10">
        <f t="shared" si="20"/>
        <v>1775741.65</v>
      </c>
    </row>
    <row r="1342" spans="1:56">
      <c r="A1342" s="2" t="s">
        <v>1018</v>
      </c>
      <c r="B1342" s="1" t="s">
        <v>1019</v>
      </c>
      <c r="C1342" s="43" t="s">
        <v>72</v>
      </c>
      <c r="D1342" s="1" t="s">
        <v>107</v>
      </c>
      <c r="E1342" s="1" t="s">
        <v>100</v>
      </c>
      <c r="F1342" s="1" t="s">
        <v>101</v>
      </c>
      <c r="G1342" s="7">
        <v>80747.520000000004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7">
        <v>8773.9599999999991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9"/>
      <c r="BD1342" s="10">
        <f t="shared" si="20"/>
        <v>89521.48000000001</v>
      </c>
    </row>
    <row r="1343" spans="1:56">
      <c r="A1343" s="2" t="s">
        <v>1018</v>
      </c>
      <c r="B1343" s="1" t="s">
        <v>1019</v>
      </c>
      <c r="C1343" s="43" t="s">
        <v>74</v>
      </c>
      <c r="D1343" s="1" t="s">
        <v>109</v>
      </c>
      <c r="E1343" s="1" t="s">
        <v>100</v>
      </c>
      <c r="F1343" s="1" t="s">
        <v>101</v>
      </c>
      <c r="G1343" s="7">
        <v>3024.63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9"/>
      <c r="BD1343" s="10">
        <f t="shared" si="20"/>
        <v>3024.63</v>
      </c>
    </row>
    <row r="1344" spans="1:56">
      <c r="A1344" s="2" t="s">
        <v>1020</v>
      </c>
      <c r="B1344" s="1" t="s">
        <v>1021</v>
      </c>
      <c r="C1344" s="43" t="s">
        <v>71</v>
      </c>
      <c r="D1344" s="1" t="s">
        <v>104</v>
      </c>
      <c r="E1344" s="1" t="s">
        <v>100</v>
      </c>
      <c r="F1344" s="1" t="s">
        <v>101</v>
      </c>
      <c r="G1344" s="7">
        <v>36649.81</v>
      </c>
      <c r="H1344" s="7">
        <v>12224.52</v>
      </c>
      <c r="I1344" s="7">
        <v>12224.52</v>
      </c>
      <c r="J1344" s="7">
        <v>12224.52</v>
      </c>
      <c r="K1344" s="7">
        <v>2037.42</v>
      </c>
      <c r="L1344" s="7">
        <v>2037.42</v>
      </c>
      <c r="M1344" s="8">
        <v>0</v>
      </c>
      <c r="N1344" s="8">
        <v>0</v>
      </c>
      <c r="O1344" s="7">
        <v>92583.96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9"/>
      <c r="BD1344" s="10">
        <f t="shared" si="20"/>
        <v>169982.17</v>
      </c>
    </row>
    <row r="1345" spans="1:56">
      <c r="A1345" s="2" t="s">
        <v>1020</v>
      </c>
      <c r="B1345" s="1" t="s">
        <v>1021</v>
      </c>
      <c r="C1345" s="43" t="s">
        <v>73</v>
      </c>
      <c r="D1345" s="1" t="s">
        <v>105</v>
      </c>
      <c r="E1345" s="1" t="s">
        <v>100</v>
      </c>
      <c r="F1345" s="1" t="s">
        <v>101</v>
      </c>
      <c r="G1345" s="7">
        <v>101706.15</v>
      </c>
      <c r="H1345" s="7">
        <v>105535.38</v>
      </c>
      <c r="I1345" s="7">
        <v>105535.38</v>
      </c>
      <c r="J1345" s="7">
        <v>105535.38</v>
      </c>
      <c r="K1345" s="7">
        <v>17589.23</v>
      </c>
      <c r="L1345" s="7">
        <v>17589.23</v>
      </c>
      <c r="M1345" s="8">
        <v>0</v>
      </c>
      <c r="N1345" s="8">
        <v>0</v>
      </c>
      <c r="O1345" s="7">
        <v>-137951.84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9"/>
      <c r="BD1345" s="10">
        <f t="shared" si="20"/>
        <v>315538.91000000003</v>
      </c>
    </row>
    <row r="1346" spans="1:56">
      <c r="A1346" s="2" t="s">
        <v>1020</v>
      </c>
      <c r="B1346" s="1" t="s">
        <v>1021</v>
      </c>
      <c r="C1346" s="43" t="s">
        <v>72</v>
      </c>
      <c r="D1346" s="1" t="s">
        <v>107</v>
      </c>
      <c r="E1346" s="1" t="s">
        <v>100</v>
      </c>
      <c r="F1346" s="1" t="s">
        <v>101</v>
      </c>
      <c r="G1346" s="7">
        <v>6859.33</v>
      </c>
      <c r="H1346" s="7">
        <v>4589.21</v>
      </c>
      <c r="I1346" s="7">
        <v>4589.21</v>
      </c>
      <c r="J1346" s="7">
        <v>4589.21</v>
      </c>
      <c r="K1346" s="7">
        <v>764.87</v>
      </c>
      <c r="L1346" s="7">
        <v>764.87</v>
      </c>
      <c r="M1346" s="8">
        <v>0</v>
      </c>
      <c r="N1346" s="8">
        <v>0</v>
      </c>
      <c r="O1346" s="7">
        <v>4000.11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9"/>
      <c r="BD1346" s="10">
        <f t="shared" ref="BD1346:BD1409" si="21">SUM(G1346:BB1346)</f>
        <v>26156.809999999998</v>
      </c>
    </row>
    <row r="1347" spans="1:56">
      <c r="A1347" s="2" t="s">
        <v>1022</v>
      </c>
      <c r="B1347" s="1" t="s">
        <v>1023</v>
      </c>
      <c r="C1347" s="43" t="s">
        <v>71</v>
      </c>
      <c r="D1347" s="1" t="s">
        <v>104</v>
      </c>
      <c r="E1347" s="1" t="s">
        <v>100</v>
      </c>
      <c r="F1347" s="1" t="s">
        <v>101</v>
      </c>
      <c r="G1347" s="8">
        <v>0</v>
      </c>
      <c r="H1347" s="7">
        <v>6332.99</v>
      </c>
      <c r="I1347" s="7">
        <v>6332.99</v>
      </c>
      <c r="J1347" s="7">
        <v>6332.99</v>
      </c>
      <c r="K1347" s="7">
        <v>6332.99</v>
      </c>
      <c r="L1347" s="8">
        <v>0</v>
      </c>
      <c r="M1347" s="7">
        <v>4221.99</v>
      </c>
      <c r="N1347" s="7">
        <v>6332.99</v>
      </c>
      <c r="O1347" s="7">
        <v>32083.200000000001</v>
      </c>
      <c r="P1347" s="7">
        <v>16691.419999999998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9"/>
      <c r="BD1347" s="10">
        <f t="shared" si="21"/>
        <v>84661.56</v>
      </c>
    </row>
    <row r="1348" spans="1:56">
      <c r="A1348" s="2" t="s">
        <v>1022</v>
      </c>
      <c r="B1348" s="1" t="s">
        <v>1023</v>
      </c>
      <c r="C1348" s="43" t="s">
        <v>73</v>
      </c>
      <c r="D1348" s="1" t="s">
        <v>105</v>
      </c>
      <c r="E1348" s="1" t="s">
        <v>100</v>
      </c>
      <c r="F1348" s="1" t="s">
        <v>101</v>
      </c>
      <c r="G1348" s="7">
        <v>9543.8700000000008</v>
      </c>
      <c r="H1348" s="7">
        <v>51839.14</v>
      </c>
      <c r="I1348" s="7">
        <v>51839.14</v>
      </c>
      <c r="J1348" s="7">
        <v>51839.14</v>
      </c>
      <c r="K1348" s="7">
        <v>51839.14</v>
      </c>
      <c r="L1348" s="8">
        <v>0</v>
      </c>
      <c r="M1348" s="7">
        <v>34559.43</v>
      </c>
      <c r="N1348" s="7">
        <v>51839.14</v>
      </c>
      <c r="O1348" s="7">
        <v>-24435.06</v>
      </c>
      <c r="P1348" s="7">
        <v>3840.57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9"/>
      <c r="BD1348" s="10">
        <f t="shared" si="21"/>
        <v>282704.51</v>
      </c>
    </row>
    <row r="1349" spans="1:56">
      <c r="A1349" s="2" t="s">
        <v>1022</v>
      </c>
      <c r="B1349" s="1" t="s">
        <v>1023</v>
      </c>
      <c r="C1349" s="43" t="s">
        <v>75</v>
      </c>
      <c r="D1349" s="1" t="s">
        <v>106</v>
      </c>
      <c r="E1349" s="1" t="s">
        <v>100</v>
      </c>
      <c r="F1349" s="1" t="s">
        <v>101</v>
      </c>
      <c r="G1349" s="8">
        <v>0</v>
      </c>
      <c r="H1349" s="7">
        <v>10333.85</v>
      </c>
      <c r="I1349" s="7">
        <v>10333.85</v>
      </c>
      <c r="J1349" s="7">
        <v>10333.85</v>
      </c>
      <c r="K1349" s="7">
        <v>10333.85</v>
      </c>
      <c r="L1349" s="8">
        <v>0</v>
      </c>
      <c r="M1349" s="7">
        <v>6889.23</v>
      </c>
      <c r="N1349" s="7">
        <v>10333.85</v>
      </c>
      <c r="O1349" s="7">
        <v>-54868.17</v>
      </c>
      <c r="P1349" s="7">
        <v>3690.31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9"/>
      <c r="BD1349" s="10">
        <f t="shared" si="21"/>
        <v>7380.6200000000044</v>
      </c>
    </row>
    <row r="1350" spans="1:56">
      <c r="A1350" s="2" t="s">
        <v>1022</v>
      </c>
      <c r="B1350" s="1" t="s">
        <v>1023</v>
      </c>
      <c r="C1350" s="43" t="s">
        <v>72</v>
      </c>
      <c r="D1350" s="1" t="s">
        <v>107</v>
      </c>
      <c r="E1350" s="1" t="s">
        <v>100</v>
      </c>
      <c r="F1350" s="1" t="s">
        <v>101</v>
      </c>
      <c r="G1350" s="8">
        <v>0</v>
      </c>
      <c r="H1350" s="7">
        <v>483.92</v>
      </c>
      <c r="I1350" s="7">
        <v>483.92</v>
      </c>
      <c r="J1350" s="7">
        <v>483.92</v>
      </c>
      <c r="K1350" s="7">
        <v>483.92</v>
      </c>
      <c r="L1350" s="8">
        <v>0</v>
      </c>
      <c r="M1350" s="7">
        <v>322.62</v>
      </c>
      <c r="N1350" s="7">
        <v>483.92</v>
      </c>
      <c r="O1350" s="7">
        <v>16121.01</v>
      </c>
      <c r="P1350" s="7">
        <v>259.22000000000003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9"/>
      <c r="BD1350" s="10">
        <f t="shared" si="21"/>
        <v>19122.45</v>
      </c>
    </row>
    <row r="1351" spans="1:56">
      <c r="A1351" s="2" t="s">
        <v>1022</v>
      </c>
      <c r="B1351" s="1" t="s">
        <v>1023</v>
      </c>
      <c r="C1351" s="43" t="s">
        <v>74</v>
      </c>
      <c r="D1351" s="1" t="s">
        <v>109</v>
      </c>
      <c r="E1351" s="1" t="s">
        <v>100</v>
      </c>
      <c r="F1351" s="1" t="s">
        <v>101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7">
        <v>11441.98</v>
      </c>
      <c r="P1351" s="7">
        <v>11441.98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9"/>
      <c r="BD1351" s="10">
        <f t="shared" si="21"/>
        <v>22883.96</v>
      </c>
    </row>
    <row r="1352" spans="1:56">
      <c r="A1352" s="2" t="s">
        <v>1024</v>
      </c>
      <c r="B1352" s="1" t="s">
        <v>1025</v>
      </c>
      <c r="C1352" s="43" t="s">
        <v>71</v>
      </c>
      <c r="D1352" s="1" t="s">
        <v>104</v>
      </c>
      <c r="E1352" s="1" t="s">
        <v>100</v>
      </c>
      <c r="F1352" s="1" t="s">
        <v>101</v>
      </c>
      <c r="G1352" s="7">
        <v>875.85</v>
      </c>
      <c r="H1352" s="8">
        <v>0</v>
      </c>
      <c r="I1352" s="7">
        <v>38565.129999999997</v>
      </c>
      <c r="J1352" s="7">
        <v>38565.129999999997</v>
      </c>
      <c r="K1352" s="7">
        <v>38565.129999999997</v>
      </c>
      <c r="L1352" s="7">
        <v>12855.04</v>
      </c>
      <c r="M1352" s="7">
        <v>38565.129999999997</v>
      </c>
      <c r="N1352" s="7">
        <v>38565.129999999997</v>
      </c>
      <c r="O1352" s="7">
        <v>-40501.26</v>
      </c>
      <c r="P1352" s="7">
        <v>66638.080000000002</v>
      </c>
      <c r="Q1352" s="7">
        <v>14808.46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9"/>
      <c r="BD1352" s="10">
        <f t="shared" si="21"/>
        <v>247501.81999999998</v>
      </c>
    </row>
    <row r="1353" spans="1:56">
      <c r="A1353" s="2" t="s">
        <v>1024</v>
      </c>
      <c r="B1353" s="1" t="s">
        <v>1025</v>
      </c>
      <c r="C1353" s="43" t="s">
        <v>73</v>
      </c>
      <c r="D1353" s="1" t="s">
        <v>105</v>
      </c>
      <c r="E1353" s="1" t="s">
        <v>100</v>
      </c>
      <c r="F1353" s="1" t="s">
        <v>101</v>
      </c>
      <c r="G1353" s="7">
        <v>504.48</v>
      </c>
      <c r="H1353" s="8">
        <v>0</v>
      </c>
      <c r="I1353" s="7">
        <v>54588.32</v>
      </c>
      <c r="J1353" s="7">
        <v>54588.32</v>
      </c>
      <c r="K1353" s="7">
        <v>54588.32</v>
      </c>
      <c r="L1353" s="7">
        <v>18196.11</v>
      </c>
      <c r="M1353" s="7">
        <v>54588.32</v>
      </c>
      <c r="N1353" s="7">
        <v>54588.32</v>
      </c>
      <c r="O1353" s="7">
        <v>60342.59</v>
      </c>
      <c r="P1353" s="7">
        <v>106240.82</v>
      </c>
      <c r="Q1353" s="7">
        <v>23609.07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9"/>
      <c r="BD1353" s="10">
        <f t="shared" si="21"/>
        <v>481834.67000000004</v>
      </c>
    </row>
    <row r="1354" spans="1:56">
      <c r="A1354" s="2" t="s">
        <v>1024</v>
      </c>
      <c r="B1354" s="1" t="s">
        <v>1025</v>
      </c>
      <c r="C1354" s="43" t="s">
        <v>72</v>
      </c>
      <c r="D1354" s="1" t="s">
        <v>107</v>
      </c>
      <c r="E1354" s="1" t="s">
        <v>100</v>
      </c>
      <c r="F1354" s="1" t="s">
        <v>101</v>
      </c>
      <c r="G1354" s="8">
        <v>0</v>
      </c>
      <c r="H1354" s="8">
        <v>0</v>
      </c>
      <c r="I1354" s="7">
        <v>13199.67</v>
      </c>
      <c r="J1354" s="7">
        <v>13199.67</v>
      </c>
      <c r="K1354" s="7">
        <v>13199.67</v>
      </c>
      <c r="L1354" s="7">
        <v>4399.8900000000003</v>
      </c>
      <c r="M1354" s="7">
        <v>13199.67</v>
      </c>
      <c r="N1354" s="7">
        <v>13199.67</v>
      </c>
      <c r="O1354" s="7">
        <v>15456.69</v>
      </c>
      <c r="P1354" s="7">
        <v>66780.03</v>
      </c>
      <c r="Q1354" s="7">
        <v>14840.01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9"/>
      <c r="BD1354" s="10">
        <f t="shared" si="21"/>
        <v>167474.97000000003</v>
      </c>
    </row>
    <row r="1355" spans="1:56">
      <c r="A1355" s="2" t="s">
        <v>1026</v>
      </c>
      <c r="B1355" s="1" t="s">
        <v>1027</v>
      </c>
      <c r="C1355" s="43" t="s">
        <v>71</v>
      </c>
      <c r="D1355" s="1" t="s">
        <v>104</v>
      </c>
      <c r="E1355" s="1" t="s">
        <v>100</v>
      </c>
      <c r="F1355" s="1" t="s">
        <v>101</v>
      </c>
      <c r="G1355" s="8">
        <v>0</v>
      </c>
      <c r="H1355" s="7">
        <v>3250</v>
      </c>
      <c r="I1355" s="7">
        <v>3250</v>
      </c>
      <c r="J1355" s="7">
        <v>3250</v>
      </c>
      <c r="K1355" s="7">
        <v>3250</v>
      </c>
      <c r="L1355" s="7">
        <v>3250</v>
      </c>
      <c r="M1355" s="7">
        <v>3250</v>
      </c>
      <c r="N1355" s="7">
        <v>3250</v>
      </c>
      <c r="O1355" s="7">
        <v>-22750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9"/>
      <c r="BD1355" s="10">
        <f t="shared" si="21"/>
        <v>0</v>
      </c>
    </row>
    <row r="1356" spans="1:56">
      <c r="A1356" s="2" t="s">
        <v>1026</v>
      </c>
      <c r="B1356" s="1" t="s">
        <v>1027</v>
      </c>
      <c r="C1356" s="43" t="s">
        <v>73</v>
      </c>
      <c r="D1356" s="1" t="s">
        <v>105</v>
      </c>
      <c r="E1356" s="1" t="s">
        <v>100</v>
      </c>
      <c r="F1356" s="1" t="s">
        <v>101</v>
      </c>
      <c r="G1356" s="7">
        <v>7620.37</v>
      </c>
      <c r="H1356" s="7">
        <v>1501.21</v>
      </c>
      <c r="I1356" s="7">
        <v>1501.21</v>
      </c>
      <c r="J1356" s="7">
        <v>1501.21</v>
      </c>
      <c r="K1356" s="7">
        <v>1501.21</v>
      </c>
      <c r="L1356" s="7">
        <v>1501.21</v>
      </c>
      <c r="M1356" s="7">
        <v>1501.21</v>
      </c>
      <c r="N1356" s="7">
        <v>1501.21</v>
      </c>
      <c r="O1356" s="7">
        <v>-10335.370000000001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9"/>
      <c r="BD1356" s="10">
        <f t="shared" si="21"/>
        <v>7793.4699999999957</v>
      </c>
    </row>
    <row r="1357" spans="1:56">
      <c r="A1357" s="2" t="s">
        <v>1026</v>
      </c>
      <c r="B1357" s="1" t="s">
        <v>1027</v>
      </c>
      <c r="C1357" s="43" t="s">
        <v>75</v>
      </c>
      <c r="D1357" s="1" t="s">
        <v>106</v>
      </c>
      <c r="E1357" s="1" t="s">
        <v>100</v>
      </c>
      <c r="F1357" s="1" t="s">
        <v>101</v>
      </c>
      <c r="G1357" s="8">
        <v>0</v>
      </c>
      <c r="H1357" s="7">
        <v>5767.9</v>
      </c>
      <c r="I1357" s="7">
        <v>5767.9</v>
      </c>
      <c r="J1357" s="7">
        <v>5767.9</v>
      </c>
      <c r="K1357" s="7">
        <v>5767.9</v>
      </c>
      <c r="L1357" s="7">
        <v>5767.9</v>
      </c>
      <c r="M1357" s="7">
        <v>5767.9</v>
      </c>
      <c r="N1357" s="7">
        <v>5767.9</v>
      </c>
      <c r="O1357" s="7">
        <v>-40375.300000000003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9"/>
      <c r="BD1357" s="10">
        <f t="shared" si="21"/>
        <v>0</v>
      </c>
    </row>
    <row r="1358" spans="1:56">
      <c r="A1358" s="2" t="s">
        <v>1026</v>
      </c>
      <c r="B1358" s="1" t="s">
        <v>1027</v>
      </c>
      <c r="C1358" s="43" t="s">
        <v>72</v>
      </c>
      <c r="D1358" s="1" t="s">
        <v>107</v>
      </c>
      <c r="E1358" s="1" t="s">
        <v>100</v>
      </c>
      <c r="F1358" s="1" t="s">
        <v>101</v>
      </c>
      <c r="G1358" s="8">
        <v>0</v>
      </c>
      <c r="H1358" s="7">
        <v>1398.86</v>
      </c>
      <c r="I1358" s="7">
        <v>1398.86</v>
      </c>
      <c r="J1358" s="7">
        <v>1398.86</v>
      </c>
      <c r="K1358" s="7">
        <v>1398.86</v>
      </c>
      <c r="L1358" s="7">
        <v>1398.86</v>
      </c>
      <c r="M1358" s="7">
        <v>1398.86</v>
      </c>
      <c r="N1358" s="7">
        <v>1398.86</v>
      </c>
      <c r="O1358" s="7">
        <v>-9792.02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9"/>
      <c r="BD1358" s="10">
        <f t="shared" si="21"/>
        <v>0</v>
      </c>
    </row>
    <row r="1359" spans="1:56">
      <c r="A1359" s="2" t="s">
        <v>1028</v>
      </c>
      <c r="B1359" s="1" t="s">
        <v>1029</v>
      </c>
      <c r="C1359" s="43" t="s">
        <v>71</v>
      </c>
      <c r="D1359" s="1" t="s">
        <v>104</v>
      </c>
      <c r="E1359" s="1" t="s">
        <v>100</v>
      </c>
      <c r="F1359" s="1" t="s">
        <v>101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7">
        <v>16104.61</v>
      </c>
      <c r="N1359" s="7">
        <v>26841.01</v>
      </c>
      <c r="O1359" s="7">
        <v>-5938.43</v>
      </c>
      <c r="P1359" s="7">
        <v>28622.3</v>
      </c>
      <c r="Q1359" s="7">
        <v>32711.200000000001</v>
      </c>
      <c r="R1359" s="7">
        <v>4088.9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9"/>
      <c r="BD1359" s="10">
        <f t="shared" si="21"/>
        <v>102429.58999999998</v>
      </c>
    </row>
    <row r="1360" spans="1:56">
      <c r="A1360" s="2" t="s">
        <v>1028</v>
      </c>
      <c r="B1360" s="1" t="s">
        <v>1029</v>
      </c>
      <c r="C1360" s="43" t="s">
        <v>73</v>
      </c>
      <c r="D1360" s="1" t="s">
        <v>105</v>
      </c>
      <c r="E1360" s="1" t="s">
        <v>100</v>
      </c>
      <c r="F1360" s="1" t="s">
        <v>101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7">
        <v>21029.5</v>
      </c>
      <c r="N1360" s="7">
        <v>35049.17</v>
      </c>
      <c r="O1360" s="7">
        <v>-1072.26</v>
      </c>
      <c r="P1360" s="7">
        <v>25576.43</v>
      </c>
      <c r="Q1360" s="7">
        <v>29230.2</v>
      </c>
      <c r="R1360" s="7">
        <v>3653.78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9"/>
      <c r="BD1360" s="10">
        <f t="shared" si="21"/>
        <v>113466.81999999999</v>
      </c>
    </row>
    <row r="1361" spans="1:56">
      <c r="A1361" s="2" t="s">
        <v>1028</v>
      </c>
      <c r="B1361" s="1" t="s">
        <v>1029</v>
      </c>
      <c r="C1361" s="43" t="s">
        <v>72</v>
      </c>
      <c r="D1361" s="1" t="s">
        <v>107</v>
      </c>
      <c r="E1361" s="1" t="s">
        <v>100</v>
      </c>
      <c r="F1361" s="1" t="s">
        <v>101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7">
        <v>4855.72</v>
      </c>
      <c r="N1361" s="7">
        <v>8092.87</v>
      </c>
      <c r="O1361" s="7">
        <v>-3463.41</v>
      </c>
      <c r="P1361" s="7">
        <v>14748.27</v>
      </c>
      <c r="Q1361" s="7">
        <v>16855.169999999998</v>
      </c>
      <c r="R1361" s="7">
        <v>2106.9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9"/>
      <c r="BD1361" s="10">
        <f t="shared" si="21"/>
        <v>43195.519999999997</v>
      </c>
    </row>
    <row r="1362" spans="1:56">
      <c r="A1362" s="2" t="s">
        <v>1028</v>
      </c>
      <c r="B1362" s="1" t="s">
        <v>1029</v>
      </c>
      <c r="C1362" s="43" t="s">
        <v>74</v>
      </c>
      <c r="D1362" s="1" t="s">
        <v>109</v>
      </c>
      <c r="E1362" s="1" t="s">
        <v>100</v>
      </c>
      <c r="F1362" s="1" t="s">
        <v>101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7">
        <v>17092.47</v>
      </c>
      <c r="P1362" s="7">
        <v>29911.82</v>
      </c>
      <c r="Q1362" s="7">
        <v>34184.93</v>
      </c>
      <c r="R1362" s="7">
        <v>4273.12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9"/>
      <c r="BD1362" s="10">
        <f t="shared" si="21"/>
        <v>85462.34</v>
      </c>
    </row>
    <row r="1363" spans="1:56">
      <c r="A1363" s="2" t="s">
        <v>1030</v>
      </c>
      <c r="B1363" s="1" t="s">
        <v>1031</v>
      </c>
      <c r="C1363" s="43" t="s">
        <v>71</v>
      </c>
      <c r="D1363" s="1" t="s">
        <v>104</v>
      </c>
      <c r="E1363" s="1" t="s">
        <v>100</v>
      </c>
      <c r="F1363" s="1" t="s">
        <v>101</v>
      </c>
      <c r="G1363" s="7">
        <v>1132675.5900000001</v>
      </c>
      <c r="H1363" s="7">
        <v>85262.71</v>
      </c>
      <c r="I1363" s="7">
        <v>59683.89</v>
      </c>
      <c r="J1363" s="7">
        <v>25578.81</v>
      </c>
      <c r="K1363" s="8">
        <v>0</v>
      </c>
      <c r="L1363" s="8">
        <v>0</v>
      </c>
      <c r="M1363" s="8">
        <v>0</v>
      </c>
      <c r="N1363" s="8">
        <v>0</v>
      </c>
      <c r="O1363" s="7">
        <v>-72222.59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9"/>
      <c r="BD1363" s="10">
        <f t="shared" si="21"/>
        <v>1230978.4099999999</v>
      </c>
    </row>
    <row r="1364" spans="1:56">
      <c r="A1364" s="2" t="s">
        <v>1030</v>
      </c>
      <c r="B1364" s="1" t="s">
        <v>1031</v>
      </c>
      <c r="C1364" s="43" t="s">
        <v>73</v>
      </c>
      <c r="D1364" s="1" t="s">
        <v>105</v>
      </c>
      <c r="E1364" s="1" t="s">
        <v>100</v>
      </c>
      <c r="F1364" s="1" t="s">
        <v>101</v>
      </c>
      <c r="G1364" s="7">
        <v>1043624.34</v>
      </c>
      <c r="H1364" s="7">
        <v>120210.39</v>
      </c>
      <c r="I1364" s="7">
        <v>84147.28</v>
      </c>
      <c r="J1364" s="7">
        <v>36063.120000000003</v>
      </c>
      <c r="K1364" s="8">
        <v>0</v>
      </c>
      <c r="L1364" s="8">
        <v>0</v>
      </c>
      <c r="M1364" s="8">
        <v>0</v>
      </c>
      <c r="N1364" s="8">
        <v>0</v>
      </c>
      <c r="O1364" s="7">
        <v>34337.47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9"/>
      <c r="BD1364" s="10">
        <f t="shared" si="21"/>
        <v>1318382.6000000001</v>
      </c>
    </row>
    <row r="1365" spans="1:56">
      <c r="A1365" s="2" t="s">
        <v>1030</v>
      </c>
      <c r="B1365" s="1" t="s">
        <v>1031</v>
      </c>
      <c r="C1365" s="43" t="s">
        <v>75</v>
      </c>
      <c r="D1365" s="1" t="s">
        <v>106</v>
      </c>
      <c r="E1365" s="1" t="s">
        <v>100</v>
      </c>
      <c r="F1365" s="1" t="s">
        <v>101</v>
      </c>
      <c r="G1365" s="7">
        <v>5106.5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9"/>
      <c r="BD1365" s="10">
        <f t="shared" si="21"/>
        <v>5106.5</v>
      </c>
    </row>
    <row r="1366" spans="1:56">
      <c r="A1366" s="2" t="s">
        <v>1030</v>
      </c>
      <c r="B1366" s="1" t="s">
        <v>1031</v>
      </c>
      <c r="C1366" s="43" t="s">
        <v>72</v>
      </c>
      <c r="D1366" s="1" t="s">
        <v>107</v>
      </c>
      <c r="E1366" s="1" t="s">
        <v>100</v>
      </c>
      <c r="F1366" s="1" t="s">
        <v>101</v>
      </c>
      <c r="G1366" s="7">
        <v>187720.44</v>
      </c>
      <c r="H1366" s="7">
        <v>11053.88</v>
      </c>
      <c r="I1366" s="7">
        <v>7737.71</v>
      </c>
      <c r="J1366" s="7">
        <v>3316.16</v>
      </c>
      <c r="K1366" s="8">
        <v>0</v>
      </c>
      <c r="L1366" s="8">
        <v>0</v>
      </c>
      <c r="M1366" s="8">
        <v>0</v>
      </c>
      <c r="N1366" s="8">
        <v>0</v>
      </c>
      <c r="O1366" s="7">
        <v>8177.14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9"/>
      <c r="BD1366" s="10">
        <f t="shared" si="21"/>
        <v>218005.33000000002</v>
      </c>
    </row>
    <row r="1367" spans="1:56">
      <c r="A1367" s="2" t="s">
        <v>1030</v>
      </c>
      <c r="B1367" s="1" t="s">
        <v>1031</v>
      </c>
      <c r="C1367" s="43" t="s">
        <v>74</v>
      </c>
      <c r="D1367" s="1" t="s">
        <v>109</v>
      </c>
      <c r="E1367" s="1" t="s">
        <v>100</v>
      </c>
      <c r="F1367" s="1" t="s">
        <v>101</v>
      </c>
      <c r="G1367" s="7">
        <v>12017.19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9"/>
      <c r="BD1367" s="10">
        <f t="shared" si="21"/>
        <v>12017.19</v>
      </c>
    </row>
    <row r="1368" spans="1:56">
      <c r="A1368" s="2" t="s">
        <v>1032</v>
      </c>
      <c r="B1368" s="1" t="s">
        <v>1033</v>
      </c>
      <c r="C1368" s="43" t="s">
        <v>71</v>
      </c>
      <c r="D1368" s="1" t="s">
        <v>104</v>
      </c>
      <c r="E1368" s="1" t="s">
        <v>100</v>
      </c>
      <c r="F1368" s="1" t="s">
        <v>101</v>
      </c>
      <c r="G1368" s="8">
        <v>0</v>
      </c>
      <c r="H1368" s="8">
        <v>0</v>
      </c>
      <c r="I1368" s="7">
        <v>22615.02</v>
      </c>
      <c r="J1368" s="7">
        <v>33922.53</v>
      </c>
      <c r="K1368" s="7">
        <v>33922.53</v>
      </c>
      <c r="L1368" s="7">
        <v>22615.02</v>
      </c>
      <c r="M1368" s="7">
        <v>45230.04</v>
      </c>
      <c r="N1368" s="7">
        <v>22615.02</v>
      </c>
      <c r="O1368" s="7">
        <v>47271.53</v>
      </c>
      <c r="P1368" s="7">
        <v>30011.17</v>
      </c>
      <c r="Q1368" s="7">
        <v>7502.79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9"/>
      <c r="BD1368" s="10">
        <f t="shared" si="21"/>
        <v>265705.64999999997</v>
      </c>
    </row>
    <row r="1369" spans="1:56">
      <c r="A1369" s="2" t="s">
        <v>1032</v>
      </c>
      <c r="B1369" s="1" t="s">
        <v>1033</v>
      </c>
      <c r="C1369" s="43" t="s">
        <v>73</v>
      </c>
      <c r="D1369" s="1" t="s">
        <v>105</v>
      </c>
      <c r="E1369" s="1" t="s">
        <v>100</v>
      </c>
      <c r="F1369" s="1" t="s">
        <v>101</v>
      </c>
      <c r="G1369" s="7">
        <v>8866.3799999999992</v>
      </c>
      <c r="H1369" s="8">
        <v>0</v>
      </c>
      <c r="I1369" s="7">
        <v>28757.35</v>
      </c>
      <c r="J1369" s="7">
        <v>43136.02</v>
      </c>
      <c r="K1369" s="7">
        <v>43136.02</v>
      </c>
      <c r="L1369" s="7">
        <v>28757.35</v>
      </c>
      <c r="M1369" s="7">
        <v>57514.69</v>
      </c>
      <c r="N1369" s="7">
        <v>28757.35</v>
      </c>
      <c r="O1369" s="7">
        <v>186603.55</v>
      </c>
      <c r="P1369" s="7">
        <v>25747.46</v>
      </c>
      <c r="Q1369" s="7">
        <v>6436.87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9"/>
      <c r="BD1369" s="10">
        <f t="shared" si="21"/>
        <v>457713.04</v>
      </c>
    </row>
    <row r="1370" spans="1:56">
      <c r="A1370" s="2" t="s">
        <v>1032</v>
      </c>
      <c r="B1370" s="1" t="s">
        <v>1033</v>
      </c>
      <c r="C1370" s="43" t="s">
        <v>72</v>
      </c>
      <c r="D1370" s="1" t="s">
        <v>107</v>
      </c>
      <c r="E1370" s="1" t="s">
        <v>100</v>
      </c>
      <c r="F1370" s="1" t="s">
        <v>101</v>
      </c>
      <c r="G1370" s="8">
        <v>0</v>
      </c>
      <c r="H1370" s="8">
        <v>0</v>
      </c>
      <c r="I1370" s="7">
        <v>1188.57</v>
      </c>
      <c r="J1370" s="7">
        <v>1782.85</v>
      </c>
      <c r="K1370" s="7">
        <v>1782.85</v>
      </c>
      <c r="L1370" s="7">
        <v>1188.57</v>
      </c>
      <c r="M1370" s="7">
        <v>2377.14</v>
      </c>
      <c r="N1370" s="7">
        <v>1188.57</v>
      </c>
      <c r="O1370" s="7">
        <v>62177.06</v>
      </c>
      <c r="P1370" s="7">
        <v>16182.11</v>
      </c>
      <c r="Q1370" s="7">
        <v>4045.53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9"/>
      <c r="BD1370" s="10">
        <f t="shared" si="21"/>
        <v>91913.25</v>
      </c>
    </row>
    <row r="1371" spans="1:56">
      <c r="A1371" s="2" t="s">
        <v>1034</v>
      </c>
      <c r="B1371" s="1" t="s">
        <v>1035</v>
      </c>
      <c r="C1371" s="43" t="s">
        <v>71</v>
      </c>
      <c r="D1371" s="1" t="s">
        <v>104</v>
      </c>
      <c r="E1371" s="1" t="s">
        <v>100</v>
      </c>
      <c r="F1371" s="1" t="s">
        <v>101</v>
      </c>
      <c r="G1371" s="8">
        <v>0</v>
      </c>
      <c r="H1371" s="8">
        <v>0</v>
      </c>
      <c r="I1371" s="7">
        <v>37407.040000000001</v>
      </c>
      <c r="J1371" s="7">
        <v>56110.559999999998</v>
      </c>
      <c r="K1371" s="7">
        <v>56110.559999999998</v>
      </c>
      <c r="L1371" s="7">
        <v>37407.040000000001</v>
      </c>
      <c r="M1371" s="7">
        <v>56110.559999999998</v>
      </c>
      <c r="N1371" s="7">
        <v>56110.559999999998</v>
      </c>
      <c r="O1371" s="7">
        <v>69424.479999999996</v>
      </c>
      <c r="P1371" s="7">
        <v>18689.830000000002</v>
      </c>
      <c r="Q1371" s="7">
        <v>4672.46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9"/>
      <c r="BD1371" s="10">
        <f t="shared" si="21"/>
        <v>392043.09</v>
      </c>
    </row>
    <row r="1372" spans="1:56">
      <c r="A1372" s="2" t="s">
        <v>1034</v>
      </c>
      <c r="B1372" s="1" t="s">
        <v>1035</v>
      </c>
      <c r="C1372" s="43" t="s">
        <v>73</v>
      </c>
      <c r="D1372" s="1" t="s">
        <v>105</v>
      </c>
      <c r="E1372" s="1" t="s">
        <v>100</v>
      </c>
      <c r="F1372" s="1" t="s">
        <v>101</v>
      </c>
      <c r="G1372" s="7">
        <v>18432.18</v>
      </c>
      <c r="H1372" s="8">
        <v>0</v>
      </c>
      <c r="I1372" s="7">
        <v>42329.08</v>
      </c>
      <c r="J1372" s="7">
        <v>63493.63</v>
      </c>
      <c r="K1372" s="7">
        <v>63493.63</v>
      </c>
      <c r="L1372" s="7">
        <v>42329.08</v>
      </c>
      <c r="M1372" s="7">
        <v>63493.63</v>
      </c>
      <c r="N1372" s="7">
        <v>63493.63</v>
      </c>
      <c r="O1372" s="7">
        <v>259272.06</v>
      </c>
      <c r="P1372" s="7">
        <v>8709.76</v>
      </c>
      <c r="Q1372" s="7">
        <v>2177.44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9"/>
      <c r="BD1372" s="10">
        <f t="shared" si="21"/>
        <v>627224.11999999988</v>
      </c>
    </row>
    <row r="1373" spans="1:56">
      <c r="A1373" s="2" t="s">
        <v>1034</v>
      </c>
      <c r="B1373" s="1" t="s">
        <v>1035</v>
      </c>
      <c r="C1373" s="43" t="s">
        <v>75</v>
      </c>
      <c r="D1373" s="1" t="s">
        <v>106</v>
      </c>
      <c r="E1373" s="1" t="s">
        <v>100</v>
      </c>
      <c r="F1373" s="1" t="s">
        <v>101</v>
      </c>
      <c r="G1373" s="8">
        <v>0</v>
      </c>
      <c r="H1373" s="8">
        <v>0</v>
      </c>
      <c r="I1373" s="7">
        <v>4296</v>
      </c>
      <c r="J1373" s="7">
        <v>6444</v>
      </c>
      <c r="K1373" s="7">
        <v>6444</v>
      </c>
      <c r="L1373" s="7">
        <v>4296</v>
      </c>
      <c r="M1373" s="7">
        <v>6444</v>
      </c>
      <c r="N1373" s="7">
        <v>6444</v>
      </c>
      <c r="O1373" s="7">
        <v>-31086.33</v>
      </c>
      <c r="P1373" s="7">
        <v>875.11</v>
      </c>
      <c r="Q1373" s="7">
        <v>218.78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9"/>
      <c r="BD1373" s="10">
        <f t="shared" si="21"/>
        <v>4375.5599999999977</v>
      </c>
    </row>
    <row r="1374" spans="1:56">
      <c r="A1374" s="2" t="s">
        <v>1034</v>
      </c>
      <c r="B1374" s="1" t="s">
        <v>1035</v>
      </c>
      <c r="C1374" s="43" t="s">
        <v>72</v>
      </c>
      <c r="D1374" s="1" t="s">
        <v>107</v>
      </c>
      <c r="E1374" s="1" t="s">
        <v>100</v>
      </c>
      <c r="F1374" s="1" t="s">
        <v>101</v>
      </c>
      <c r="G1374" s="7">
        <v>-10986.8</v>
      </c>
      <c r="H1374" s="8">
        <v>0</v>
      </c>
      <c r="I1374" s="7">
        <v>5941.21</v>
      </c>
      <c r="J1374" s="7">
        <v>8911.82</v>
      </c>
      <c r="K1374" s="7">
        <v>8911.82</v>
      </c>
      <c r="L1374" s="7">
        <v>5941.21</v>
      </c>
      <c r="M1374" s="7">
        <v>8911.82</v>
      </c>
      <c r="N1374" s="7">
        <v>8911.82</v>
      </c>
      <c r="O1374" s="7">
        <v>-4182.58</v>
      </c>
      <c r="P1374" s="7">
        <v>1781.4</v>
      </c>
      <c r="Q1374" s="7">
        <v>445.35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9"/>
      <c r="BD1374" s="10">
        <f t="shared" si="21"/>
        <v>34587.069999999992</v>
      </c>
    </row>
    <row r="1375" spans="1:56">
      <c r="A1375" s="2" t="s">
        <v>1036</v>
      </c>
      <c r="B1375" s="1" t="s">
        <v>1037</v>
      </c>
      <c r="C1375" s="43" t="s">
        <v>73</v>
      </c>
      <c r="D1375" s="1" t="s">
        <v>105</v>
      </c>
      <c r="E1375" s="1" t="s">
        <v>100</v>
      </c>
      <c r="F1375" s="1" t="s">
        <v>101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9"/>
      <c r="BD1375" s="10">
        <f t="shared" si="21"/>
        <v>0</v>
      </c>
    </row>
    <row r="1376" spans="1:56">
      <c r="A1376" s="2" t="s">
        <v>1038</v>
      </c>
      <c r="B1376" s="1" t="s">
        <v>1039</v>
      </c>
      <c r="C1376" s="43" t="s">
        <v>71</v>
      </c>
      <c r="D1376" s="1" t="s">
        <v>104</v>
      </c>
      <c r="E1376" s="1" t="s">
        <v>100</v>
      </c>
      <c r="F1376" s="1" t="s">
        <v>101</v>
      </c>
      <c r="G1376" s="7">
        <v>35379.39</v>
      </c>
      <c r="H1376" s="8">
        <v>0</v>
      </c>
      <c r="I1376" s="8">
        <v>0</v>
      </c>
      <c r="J1376" s="8">
        <v>0</v>
      </c>
      <c r="K1376" s="7">
        <v>15626.09</v>
      </c>
      <c r="L1376" s="7">
        <v>15626.09</v>
      </c>
      <c r="M1376" s="8">
        <v>0</v>
      </c>
      <c r="N1376" s="8">
        <v>0</v>
      </c>
      <c r="O1376" s="7">
        <v>-30464.37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9"/>
      <c r="BD1376" s="10">
        <f t="shared" si="21"/>
        <v>36167.199999999997</v>
      </c>
    </row>
    <row r="1377" spans="1:56">
      <c r="A1377" s="2" t="s">
        <v>1038</v>
      </c>
      <c r="B1377" s="1" t="s">
        <v>1039</v>
      </c>
      <c r="C1377" s="43" t="s">
        <v>73</v>
      </c>
      <c r="D1377" s="1" t="s">
        <v>105</v>
      </c>
      <c r="E1377" s="1" t="s">
        <v>100</v>
      </c>
      <c r="F1377" s="1" t="s">
        <v>101</v>
      </c>
      <c r="G1377" s="7">
        <v>182252.5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9"/>
      <c r="BD1377" s="10">
        <f t="shared" si="21"/>
        <v>182252.5</v>
      </c>
    </row>
    <row r="1378" spans="1:56">
      <c r="A1378" s="2" t="s">
        <v>1038</v>
      </c>
      <c r="B1378" s="1" t="s">
        <v>1039</v>
      </c>
      <c r="C1378" s="43" t="s">
        <v>72</v>
      </c>
      <c r="D1378" s="1" t="s">
        <v>107</v>
      </c>
      <c r="E1378" s="1" t="s">
        <v>100</v>
      </c>
      <c r="F1378" s="1" t="s">
        <v>101</v>
      </c>
      <c r="G1378" s="7">
        <v>25768.25</v>
      </c>
      <c r="H1378" s="8">
        <v>0</v>
      </c>
      <c r="I1378" s="8">
        <v>0</v>
      </c>
      <c r="J1378" s="8">
        <v>0</v>
      </c>
      <c r="K1378" s="7">
        <v>2403.94</v>
      </c>
      <c r="L1378" s="7">
        <v>2403.94</v>
      </c>
      <c r="M1378" s="8">
        <v>0</v>
      </c>
      <c r="N1378" s="8">
        <v>0</v>
      </c>
      <c r="O1378" s="7">
        <v>-2970.72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9"/>
      <c r="BD1378" s="10">
        <f t="shared" si="21"/>
        <v>27605.409999999996</v>
      </c>
    </row>
    <row r="1379" spans="1:56">
      <c r="A1379" s="2" t="s">
        <v>1038</v>
      </c>
      <c r="B1379" s="1" t="s">
        <v>1039</v>
      </c>
      <c r="C1379" s="43" t="s">
        <v>74</v>
      </c>
      <c r="D1379" s="1" t="s">
        <v>109</v>
      </c>
      <c r="E1379" s="1" t="s">
        <v>100</v>
      </c>
      <c r="F1379" s="1" t="s">
        <v>101</v>
      </c>
      <c r="G1379" s="8">
        <v>0</v>
      </c>
      <c r="H1379" s="8">
        <v>0</v>
      </c>
      <c r="I1379" s="8">
        <v>0</v>
      </c>
      <c r="J1379" s="8">
        <v>0</v>
      </c>
      <c r="K1379" s="7">
        <v>5584.8</v>
      </c>
      <c r="L1379" s="7">
        <v>5584.8</v>
      </c>
      <c r="M1379" s="8">
        <v>0</v>
      </c>
      <c r="N1379" s="8">
        <v>0</v>
      </c>
      <c r="O1379" s="7">
        <v>-5411.12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9"/>
      <c r="BD1379" s="10">
        <f t="shared" si="21"/>
        <v>5758.4800000000005</v>
      </c>
    </row>
    <row r="1380" spans="1:56">
      <c r="A1380" s="2" t="s">
        <v>1040</v>
      </c>
      <c r="B1380" s="1" t="s">
        <v>1041</v>
      </c>
      <c r="C1380" s="43" t="s">
        <v>71</v>
      </c>
      <c r="D1380" s="1" t="s">
        <v>104</v>
      </c>
      <c r="E1380" s="1" t="s">
        <v>100</v>
      </c>
      <c r="F1380" s="1" t="s">
        <v>101</v>
      </c>
      <c r="G1380" s="7">
        <v>62235.59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7">
        <v>8401.61</v>
      </c>
      <c r="O1380" s="7">
        <v>-8401.61</v>
      </c>
      <c r="P1380" s="8">
        <v>0</v>
      </c>
      <c r="Q1380" s="7">
        <v>8695.48</v>
      </c>
      <c r="R1380" s="7">
        <v>12422.12</v>
      </c>
      <c r="S1380" s="7">
        <v>3726.63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9"/>
      <c r="BD1380" s="10">
        <f t="shared" si="21"/>
        <v>87079.819999999992</v>
      </c>
    </row>
    <row r="1381" spans="1:56">
      <c r="A1381" s="2" t="s">
        <v>1040</v>
      </c>
      <c r="B1381" s="1" t="s">
        <v>1041</v>
      </c>
      <c r="C1381" s="43" t="s">
        <v>73</v>
      </c>
      <c r="D1381" s="1" t="s">
        <v>105</v>
      </c>
      <c r="E1381" s="1" t="s">
        <v>100</v>
      </c>
      <c r="F1381" s="1" t="s">
        <v>101</v>
      </c>
      <c r="G1381" s="7">
        <v>305057.64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7">
        <v>8689.92</v>
      </c>
      <c r="O1381" s="7">
        <v>-3859.92</v>
      </c>
      <c r="P1381" s="8">
        <v>0</v>
      </c>
      <c r="Q1381" s="7">
        <v>8719.26</v>
      </c>
      <c r="R1381" s="7">
        <v>12456.09</v>
      </c>
      <c r="S1381" s="7">
        <v>3736.83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9"/>
      <c r="BD1381" s="10">
        <f t="shared" si="21"/>
        <v>334799.82000000007</v>
      </c>
    </row>
    <row r="1382" spans="1:56">
      <c r="A1382" s="2" t="s">
        <v>1040</v>
      </c>
      <c r="B1382" s="1" t="s">
        <v>1041</v>
      </c>
      <c r="C1382" s="43" t="s">
        <v>75</v>
      </c>
      <c r="D1382" s="1" t="s">
        <v>106</v>
      </c>
      <c r="E1382" s="1" t="s">
        <v>100</v>
      </c>
      <c r="F1382" s="1" t="s">
        <v>101</v>
      </c>
      <c r="G1382" s="7">
        <v>425.94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9"/>
      <c r="BD1382" s="10">
        <f t="shared" si="21"/>
        <v>425.94</v>
      </c>
    </row>
    <row r="1383" spans="1:56">
      <c r="A1383" s="2" t="s">
        <v>1040</v>
      </c>
      <c r="B1383" s="1" t="s">
        <v>1041</v>
      </c>
      <c r="C1383" s="43" t="s">
        <v>72</v>
      </c>
      <c r="D1383" s="1" t="s">
        <v>107</v>
      </c>
      <c r="E1383" s="1" t="s">
        <v>100</v>
      </c>
      <c r="F1383" s="1" t="s">
        <v>101</v>
      </c>
      <c r="G1383" s="7">
        <v>21364.34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7">
        <v>3965.48</v>
      </c>
      <c r="O1383" s="7">
        <v>-2555.62</v>
      </c>
      <c r="P1383" s="8">
        <v>0</v>
      </c>
      <c r="Q1383" s="7">
        <v>5551.67</v>
      </c>
      <c r="R1383" s="7">
        <v>7930.96</v>
      </c>
      <c r="S1383" s="7">
        <v>2379.29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9"/>
      <c r="BD1383" s="10">
        <f t="shared" si="21"/>
        <v>38636.120000000003</v>
      </c>
    </row>
    <row r="1384" spans="1:56">
      <c r="A1384" s="2" t="s">
        <v>1040</v>
      </c>
      <c r="B1384" s="1" t="s">
        <v>1041</v>
      </c>
      <c r="C1384" s="43" t="s">
        <v>74</v>
      </c>
      <c r="D1384" s="1" t="s">
        <v>109</v>
      </c>
      <c r="E1384" s="1" t="s">
        <v>100</v>
      </c>
      <c r="F1384" s="1" t="s">
        <v>101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7">
        <v>3446.63</v>
      </c>
      <c r="R1384" s="7">
        <v>4923.76</v>
      </c>
      <c r="S1384" s="7">
        <v>1477.13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9"/>
      <c r="BD1384" s="10">
        <f t="shared" si="21"/>
        <v>9847.52</v>
      </c>
    </row>
    <row r="1385" spans="1:56">
      <c r="A1385" s="2" t="s">
        <v>1042</v>
      </c>
      <c r="B1385" s="1" t="s">
        <v>1043</v>
      </c>
      <c r="C1385" s="43" t="s">
        <v>71</v>
      </c>
      <c r="D1385" s="1" t="s">
        <v>104</v>
      </c>
      <c r="E1385" s="1" t="s">
        <v>100</v>
      </c>
      <c r="F1385" s="1" t="s">
        <v>101</v>
      </c>
      <c r="G1385" s="8">
        <v>0</v>
      </c>
      <c r="H1385" s="8">
        <v>0</v>
      </c>
      <c r="I1385" s="7">
        <v>16864.02</v>
      </c>
      <c r="J1385" s="7">
        <v>25296.03</v>
      </c>
      <c r="K1385" s="7">
        <v>14053.35</v>
      </c>
      <c r="L1385" s="8">
        <v>0</v>
      </c>
      <c r="M1385" s="8">
        <v>0</v>
      </c>
      <c r="N1385" s="8">
        <v>0</v>
      </c>
      <c r="O1385" s="7">
        <v>59188.67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9"/>
      <c r="BD1385" s="10">
        <f t="shared" si="21"/>
        <v>115402.07</v>
      </c>
    </row>
    <row r="1386" spans="1:56">
      <c r="A1386" s="2" t="s">
        <v>1042</v>
      </c>
      <c r="B1386" s="1" t="s">
        <v>1043</v>
      </c>
      <c r="C1386" s="43" t="s">
        <v>73</v>
      </c>
      <c r="D1386" s="1" t="s">
        <v>105</v>
      </c>
      <c r="E1386" s="1" t="s">
        <v>100</v>
      </c>
      <c r="F1386" s="1" t="s">
        <v>101</v>
      </c>
      <c r="G1386" s="8">
        <v>0</v>
      </c>
      <c r="H1386" s="8">
        <v>0</v>
      </c>
      <c r="I1386" s="7">
        <v>105280.21</v>
      </c>
      <c r="J1386" s="7">
        <v>157920.31</v>
      </c>
      <c r="K1386" s="7">
        <v>87733.51</v>
      </c>
      <c r="L1386" s="8">
        <v>0</v>
      </c>
      <c r="M1386" s="8">
        <v>0</v>
      </c>
      <c r="N1386" s="8">
        <v>0</v>
      </c>
      <c r="O1386" s="7">
        <v>-12648.95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9"/>
      <c r="BD1386" s="10">
        <f t="shared" si="21"/>
        <v>338285.08</v>
      </c>
    </row>
    <row r="1387" spans="1:56">
      <c r="A1387" s="2" t="s">
        <v>1042</v>
      </c>
      <c r="B1387" s="1" t="s">
        <v>1043</v>
      </c>
      <c r="C1387" s="43" t="s">
        <v>75</v>
      </c>
      <c r="D1387" s="1" t="s">
        <v>106</v>
      </c>
      <c r="E1387" s="1" t="s">
        <v>100</v>
      </c>
      <c r="F1387" s="1" t="s">
        <v>101</v>
      </c>
      <c r="G1387" s="8">
        <v>0</v>
      </c>
      <c r="H1387" s="8">
        <v>0</v>
      </c>
      <c r="I1387" s="7">
        <v>18888</v>
      </c>
      <c r="J1387" s="7">
        <v>28332</v>
      </c>
      <c r="K1387" s="7">
        <v>15740</v>
      </c>
      <c r="L1387" s="8">
        <v>0</v>
      </c>
      <c r="M1387" s="8">
        <v>0</v>
      </c>
      <c r="N1387" s="8">
        <v>0</v>
      </c>
      <c r="O1387" s="7">
        <v>-62960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9"/>
      <c r="BD1387" s="10">
        <f t="shared" si="21"/>
        <v>0</v>
      </c>
    </row>
    <row r="1388" spans="1:56">
      <c r="A1388" s="2" t="s">
        <v>1042</v>
      </c>
      <c r="B1388" s="1" t="s">
        <v>1043</v>
      </c>
      <c r="C1388" s="43" t="s">
        <v>72</v>
      </c>
      <c r="D1388" s="1" t="s">
        <v>107</v>
      </c>
      <c r="E1388" s="1" t="s">
        <v>100</v>
      </c>
      <c r="F1388" s="1" t="s">
        <v>101</v>
      </c>
      <c r="G1388" s="8">
        <v>0</v>
      </c>
      <c r="H1388" s="8">
        <v>0</v>
      </c>
      <c r="I1388" s="7">
        <v>1334.66</v>
      </c>
      <c r="J1388" s="7">
        <v>2001.99</v>
      </c>
      <c r="K1388" s="7">
        <v>1112.22</v>
      </c>
      <c r="L1388" s="8">
        <v>0</v>
      </c>
      <c r="M1388" s="8">
        <v>0</v>
      </c>
      <c r="N1388" s="8">
        <v>0</v>
      </c>
      <c r="O1388" s="7">
        <v>-4448.87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9"/>
      <c r="BD1388" s="10">
        <f t="shared" si="21"/>
        <v>0</v>
      </c>
    </row>
    <row r="1389" spans="1:56">
      <c r="A1389" s="2" t="s">
        <v>1042</v>
      </c>
      <c r="B1389" s="1" t="s">
        <v>1043</v>
      </c>
      <c r="C1389" s="43" t="s">
        <v>74</v>
      </c>
      <c r="D1389" s="1" t="s">
        <v>109</v>
      </c>
      <c r="E1389" s="1" t="s">
        <v>100</v>
      </c>
      <c r="F1389" s="1" t="s">
        <v>101</v>
      </c>
      <c r="G1389" s="8">
        <v>0</v>
      </c>
      <c r="H1389" s="8">
        <v>0</v>
      </c>
      <c r="I1389" s="7">
        <v>6000</v>
      </c>
      <c r="J1389" s="7">
        <v>9000</v>
      </c>
      <c r="K1389" s="7">
        <v>5000</v>
      </c>
      <c r="L1389" s="8">
        <v>0</v>
      </c>
      <c r="M1389" s="8">
        <v>0</v>
      </c>
      <c r="N1389" s="8">
        <v>0</v>
      </c>
      <c r="O1389" s="7">
        <v>-20000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9"/>
      <c r="BD1389" s="10">
        <f t="shared" si="21"/>
        <v>0</v>
      </c>
    </row>
    <row r="1390" spans="1:56">
      <c r="A1390" s="2" t="s">
        <v>1044</v>
      </c>
      <c r="B1390" s="1" t="s">
        <v>1045</v>
      </c>
      <c r="C1390" s="43" t="s">
        <v>71</v>
      </c>
      <c r="D1390" s="1" t="s">
        <v>104</v>
      </c>
      <c r="E1390" s="1" t="s">
        <v>100</v>
      </c>
      <c r="F1390" s="1" t="s">
        <v>101</v>
      </c>
      <c r="G1390" s="7">
        <v>316229.17</v>
      </c>
      <c r="H1390" s="7">
        <v>33470.559999999998</v>
      </c>
      <c r="I1390" s="7">
        <v>50205.83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7">
        <v>-46314.48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9"/>
      <c r="BD1390" s="10">
        <f t="shared" si="21"/>
        <v>353591.08</v>
      </c>
    </row>
    <row r="1391" spans="1:56">
      <c r="A1391" s="2" t="s">
        <v>1044</v>
      </c>
      <c r="B1391" s="1" t="s">
        <v>1045</v>
      </c>
      <c r="C1391" s="43" t="s">
        <v>73</v>
      </c>
      <c r="D1391" s="1" t="s">
        <v>105</v>
      </c>
      <c r="E1391" s="1" t="s">
        <v>100</v>
      </c>
      <c r="F1391" s="1" t="s">
        <v>101</v>
      </c>
      <c r="G1391" s="7">
        <v>166233.78</v>
      </c>
      <c r="H1391" s="7">
        <v>39513.31</v>
      </c>
      <c r="I1391" s="7">
        <v>59269.96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7">
        <v>-24740.79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9"/>
      <c r="BD1391" s="10">
        <f t="shared" si="21"/>
        <v>240276.25999999998</v>
      </c>
    </row>
    <row r="1392" spans="1:56">
      <c r="A1392" s="2" t="s">
        <v>1044</v>
      </c>
      <c r="B1392" s="1" t="s">
        <v>1045</v>
      </c>
      <c r="C1392" s="43" t="s">
        <v>75</v>
      </c>
      <c r="D1392" s="1" t="s">
        <v>106</v>
      </c>
      <c r="E1392" s="1" t="s">
        <v>100</v>
      </c>
      <c r="F1392" s="1" t="s">
        <v>101</v>
      </c>
      <c r="G1392" s="8">
        <v>0</v>
      </c>
      <c r="H1392" s="7">
        <v>3000</v>
      </c>
      <c r="I1392" s="7">
        <v>4500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7">
        <v>-7500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9"/>
      <c r="BD1392" s="10">
        <f t="shared" si="21"/>
        <v>0</v>
      </c>
    </row>
    <row r="1393" spans="1:56">
      <c r="A1393" s="2" t="s">
        <v>1044</v>
      </c>
      <c r="B1393" s="1" t="s">
        <v>1045</v>
      </c>
      <c r="C1393" s="43" t="s">
        <v>72</v>
      </c>
      <c r="D1393" s="1" t="s">
        <v>107</v>
      </c>
      <c r="E1393" s="1" t="s">
        <v>100</v>
      </c>
      <c r="F1393" s="1" t="s">
        <v>101</v>
      </c>
      <c r="G1393" s="7">
        <v>36999.339999999997</v>
      </c>
      <c r="H1393" s="7">
        <v>8769.35</v>
      </c>
      <c r="I1393" s="7">
        <v>13154.03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7">
        <v>-24135.56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9"/>
      <c r="BD1393" s="10">
        <f t="shared" si="21"/>
        <v>34787.159999999989</v>
      </c>
    </row>
    <row r="1394" spans="1:56">
      <c r="A1394" s="2" t="s">
        <v>1044</v>
      </c>
      <c r="B1394" s="1" t="s">
        <v>1045</v>
      </c>
      <c r="C1394" s="43" t="s">
        <v>74</v>
      </c>
      <c r="D1394" s="1" t="s">
        <v>109</v>
      </c>
      <c r="E1394" s="1" t="s">
        <v>100</v>
      </c>
      <c r="F1394" s="1" t="s">
        <v>101</v>
      </c>
      <c r="G1394" s="7">
        <v>9866.98</v>
      </c>
      <c r="H1394" s="7">
        <v>2090.2399999999998</v>
      </c>
      <c r="I1394" s="7">
        <v>3135.36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7">
        <v>-1193.5999999999999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9"/>
      <c r="BD1394" s="10">
        <f t="shared" si="21"/>
        <v>13898.98</v>
      </c>
    </row>
    <row r="1395" spans="1:56">
      <c r="A1395" s="2" t="s">
        <v>1046</v>
      </c>
      <c r="B1395" s="1" t="s">
        <v>1047</v>
      </c>
      <c r="C1395" s="43" t="s">
        <v>71</v>
      </c>
      <c r="D1395" s="1" t="s">
        <v>104</v>
      </c>
      <c r="E1395" s="1" t="s">
        <v>100</v>
      </c>
      <c r="F1395" s="1" t="s">
        <v>101</v>
      </c>
      <c r="G1395" s="8">
        <v>0</v>
      </c>
      <c r="H1395" s="8">
        <v>0</v>
      </c>
      <c r="I1395" s="7">
        <v>18084.900000000001</v>
      </c>
      <c r="J1395" s="7">
        <v>18084.900000000001</v>
      </c>
      <c r="K1395" s="7">
        <v>4018.87</v>
      </c>
      <c r="L1395" s="8">
        <v>0</v>
      </c>
      <c r="M1395" s="8">
        <v>0</v>
      </c>
      <c r="N1395" s="8">
        <v>0</v>
      </c>
      <c r="O1395" s="7">
        <v>-8504.11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9"/>
      <c r="BD1395" s="10">
        <f t="shared" si="21"/>
        <v>31684.560000000005</v>
      </c>
    </row>
    <row r="1396" spans="1:56">
      <c r="A1396" s="2" t="s">
        <v>1046</v>
      </c>
      <c r="B1396" s="1" t="s">
        <v>1047</v>
      </c>
      <c r="C1396" s="43" t="s">
        <v>73</v>
      </c>
      <c r="D1396" s="1" t="s">
        <v>105</v>
      </c>
      <c r="E1396" s="1" t="s">
        <v>100</v>
      </c>
      <c r="F1396" s="1" t="s">
        <v>101</v>
      </c>
      <c r="G1396" s="8">
        <v>0</v>
      </c>
      <c r="H1396" s="8">
        <v>0</v>
      </c>
      <c r="I1396" s="7">
        <v>10687.53</v>
      </c>
      <c r="J1396" s="7">
        <v>10687.53</v>
      </c>
      <c r="K1396" s="7">
        <v>2375.0100000000002</v>
      </c>
      <c r="L1396" s="8">
        <v>0</v>
      </c>
      <c r="M1396" s="8">
        <v>0</v>
      </c>
      <c r="N1396" s="8">
        <v>0</v>
      </c>
      <c r="O1396" s="7">
        <v>-12593.96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9"/>
      <c r="BD1396" s="10">
        <f t="shared" si="21"/>
        <v>11156.11</v>
      </c>
    </row>
    <row r="1397" spans="1:56">
      <c r="A1397" s="2" t="s">
        <v>1046</v>
      </c>
      <c r="B1397" s="1" t="s">
        <v>1047</v>
      </c>
      <c r="C1397" s="43" t="s">
        <v>72</v>
      </c>
      <c r="D1397" s="1" t="s">
        <v>107</v>
      </c>
      <c r="E1397" s="1" t="s">
        <v>100</v>
      </c>
      <c r="F1397" s="1" t="s">
        <v>101</v>
      </c>
      <c r="G1397" s="8">
        <v>0</v>
      </c>
      <c r="H1397" s="8">
        <v>0</v>
      </c>
      <c r="I1397" s="7">
        <v>8183.77</v>
      </c>
      <c r="J1397" s="7">
        <v>8183.77</v>
      </c>
      <c r="K1397" s="7">
        <v>1818.61</v>
      </c>
      <c r="L1397" s="8">
        <v>0</v>
      </c>
      <c r="M1397" s="8">
        <v>0</v>
      </c>
      <c r="N1397" s="8">
        <v>0</v>
      </c>
      <c r="O1397" s="7">
        <v>-13653.35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9"/>
      <c r="BD1397" s="10">
        <f t="shared" si="21"/>
        <v>4532.8000000000011</v>
      </c>
    </row>
    <row r="1398" spans="1:56">
      <c r="A1398" s="2" t="s">
        <v>1048</v>
      </c>
      <c r="B1398" s="1" t="s">
        <v>1049</v>
      </c>
      <c r="C1398" s="43" t="s">
        <v>71</v>
      </c>
      <c r="D1398" s="1" t="s">
        <v>104</v>
      </c>
      <c r="E1398" s="1" t="s">
        <v>100</v>
      </c>
      <c r="F1398" s="1" t="s">
        <v>101</v>
      </c>
      <c r="G1398" s="7">
        <v>60489.51</v>
      </c>
      <c r="H1398" s="7">
        <v>14421.98</v>
      </c>
      <c r="I1398" s="7">
        <v>14421.98</v>
      </c>
      <c r="J1398" s="7">
        <v>14421.98</v>
      </c>
      <c r="K1398" s="7">
        <v>4807.33</v>
      </c>
      <c r="L1398" s="8">
        <v>0</v>
      </c>
      <c r="M1398" s="8">
        <v>0</v>
      </c>
      <c r="N1398" s="8">
        <v>0</v>
      </c>
      <c r="O1398" s="7">
        <v>8051.04</v>
      </c>
      <c r="P1398" s="7">
        <v>3176.44</v>
      </c>
      <c r="Q1398" s="7">
        <v>3176.44</v>
      </c>
      <c r="R1398" s="7">
        <v>3176.44</v>
      </c>
      <c r="S1398" s="7">
        <v>3176.44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9"/>
      <c r="BD1398" s="10">
        <f t="shared" si="21"/>
        <v>129319.58</v>
      </c>
    </row>
    <row r="1399" spans="1:56">
      <c r="A1399" s="2" t="s">
        <v>1048</v>
      </c>
      <c r="B1399" s="1" t="s">
        <v>1049</v>
      </c>
      <c r="C1399" s="43" t="s">
        <v>73</v>
      </c>
      <c r="D1399" s="1" t="s">
        <v>105</v>
      </c>
      <c r="E1399" s="1" t="s">
        <v>100</v>
      </c>
      <c r="F1399" s="1" t="s">
        <v>101</v>
      </c>
      <c r="G1399" s="7">
        <v>14230.93</v>
      </c>
      <c r="H1399" s="7">
        <v>4365.3999999999996</v>
      </c>
      <c r="I1399" s="7">
        <v>4365.3999999999996</v>
      </c>
      <c r="J1399" s="7">
        <v>4365.3999999999996</v>
      </c>
      <c r="K1399" s="7">
        <v>1455.13</v>
      </c>
      <c r="L1399" s="8">
        <v>0</v>
      </c>
      <c r="M1399" s="8">
        <v>0</v>
      </c>
      <c r="N1399" s="8">
        <v>0</v>
      </c>
      <c r="O1399" s="7">
        <v>4165.9799999999996</v>
      </c>
      <c r="P1399" s="7">
        <v>460.56</v>
      </c>
      <c r="Q1399" s="7">
        <v>460.56</v>
      </c>
      <c r="R1399" s="7">
        <v>460.56</v>
      </c>
      <c r="S1399" s="7">
        <v>460.56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9"/>
      <c r="BD1399" s="10">
        <f t="shared" si="21"/>
        <v>34790.479999999996</v>
      </c>
    </row>
    <row r="1400" spans="1:56">
      <c r="A1400" s="2" t="s">
        <v>1048</v>
      </c>
      <c r="B1400" s="1" t="s">
        <v>1049</v>
      </c>
      <c r="C1400" s="43" t="s">
        <v>72</v>
      </c>
      <c r="D1400" s="1" t="s">
        <v>107</v>
      </c>
      <c r="E1400" s="1" t="s">
        <v>100</v>
      </c>
      <c r="F1400" s="1" t="s">
        <v>101</v>
      </c>
      <c r="G1400" s="7">
        <v>8684.66</v>
      </c>
      <c r="H1400" s="7">
        <v>3323.8</v>
      </c>
      <c r="I1400" s="7">
        <v>3323.8</v>
      </c>
      <c r="J1400" s="7">
        <v>3323.8</v>
      </c>
      <c r="K1400" s="7">
        <v>1107.93</v>
      </c>
      <c r="L1400" s="8">
        <v>0</v>
      </c>
      <c r="M1400" s="8">
        <v>0</v>
      </c>
      <c r="N1400" s="8">
        <v>0</v>
      </c>
      <c r="O1400" s="7">
        <v>-3341.63</v>
      </c>
      <c r="P1400" s="7">
        <v>182.13</v>
      </c>
      <c r="Q1400" s="7">
        <v>182.13</v>
      </c>
      <c r="R1400" s="7">
        <v>182.13</v>
      </c>
      <c r="S1400" s="7">
        <v>182.13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9"/>
      <c r="BD1400" s="10">
        <f t="shared" si="21"/>
        <v>17150.88</v>
      </c>
    </row>
    <row r="1401" spans="1:56">
      <c r="A1401" s="2" t="s">
        <v>1048</v>
      </c>
      <c r="B1401" s="1" t="s">
        <v>1049</v>
      </c>
      <c r="C1401" s="43" t="s">
        <v>74</v>
      </c>
      <c r="D1401" s="1" t="s">
        <v>109</v>
      </c>
      <c r="E1401" s="1" t="s">
        <v>100</v>
      </c>
      <c r="F1401" s="1" t="s">
        <v>101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7">
        <v>4091.67</v>
      </c>
      <c r="P1401" s="7">
        <v>4091.67</v>
      </c>
      <c r="Q1401" s="7">
        <v>4091.67</v>
      </c>
      <c r="R1401" s="7">
        <v>4091.67</v>
      </c>
      <c r="S1401" s="7">
        <v>4091.67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9"/>
      <c r="BD1401" s="10">
        <f t="shared" si="21"/>
        <v>20458.349999999999</v>
      </c>
    </row>
    <row r="1402" spans="1:56">
      <c r="A1402" s="2" t="s">
        <v>1050</v>
      </c>
      <c r="B1402" s="1" t="s">
        <v>1051</v>
      </c>
      <c r="C1402" s="43" t="s">
        <v>71</v>
      </c>
      <c r="D1402" s="1" t="s">
        <v>104</v>
      </c>
      <c r="E1402" s="1" t="s">
        <v>100</v>
      </c>
      <c r="F1402" s="1" t="s">
        <v>101</v>
      </c>
      <c r="G1402" s="7">
        <v>56751.27</v>
      </c>
      <c r="H1402" s="7">
        <v>9847.26</v>
      </c>
      <c r="I1402" s="7">
        <v>9847.26</v>
      </c>
      <c r="J1402" s="7">
        <v>9847.26</v>
      </c>
      <c r="K1402" s="7">
        <v>9847.26</v>
      </c>
      <c r="L1402" s="7">
        <v>9847.26</v>
      </c>
      <c r="M1402" s="7">
        <v>9847.26</v>
      </c>
      <c r="N1402" s="7">
        <v>19694.52</v>
      </c>
      <c r="O1402" s="7">
        <v>109358.1</v>
      </c>
      <c r="P1402" s="7">
        <v>2566.8000000000002</v>
      </c>
      <c r="Q1402" s="7">
        <v>2566.8000000000002</v>
      </c>
      <c r="R1402" s="7">
        <v>2566.8000000000002</v>
      </c>
      <c r="S1402" s="7">
        <v>2566.8000000000002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9"/>
      <c r="BD1402" s="10">
        <f t="shared" si="21"/>
        <v>255154.64999999994</v>
      </c>
    </row>
    <row r="1403" spans="1:56">
      <c r="A1403" s="2" t="s">
        <v>1050</v>
      </c>
      <c r="B1403" s="1" t="s">
        <v>1051</v>
      </c>
      <c r="C1403" s="43" t="s">
        <v>73</v>
      </c>
      <c r="D1403" s="1" t="s">
        <v>105</v>
      </c>
      <c r="E1403" s="1" t="s">
        <v>100</v>
      </c>
      <c r="F1403" s="1" t="s">
        <v>101</v>
      </c>
      <c r="G1403" s="7">
        <v>4431.93</v>
      </c>
      <c r="H1403" s="7">
        <v>398.55</v>
      </c>
      <c r="I1403" s="7">
        <v>398.55</v>
      </c>
      <c r="J1403" s="7">
        <v>398.55</v>
      </c>
      <c r="K1403" s="7">
        <v>398.55</v>
      </c>
      <c r="L1403" s="7">
        <v>398.55</v>
      </c>
      <c r="M1403" s="7">
        <v>398.55</v>
      </c>
      <c r="N1403" s="7">
        <v>797.1</v>
      </c>
      <c r="O1403" s="7">
        <v>28666.82</v>
      </c>
      <c r="P1403" s="7">
        <v>4940.3999999999996</v>
      </c>
      <c r="Q1403" s="7">
        <v>4940.3999999999996</v>
      </c>
      <c r="R1403" s="7">
        <v>4940.3999999999996</v>
      </c>
      <c r="S1403" s="7">
        <v>4940.3999999999996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9"/>
      <c r="BD1403" s="10">
        <f t="shared" si="21"/>
        <v>56048.750000000007</v>
      </c>
    </row>
    <row r="1404" spans="1:56">
      <c r="A1404" s="2" t="s">
        <v>1050</v>
      </c>
      <c r="B1404" s="1" t="s">
        <v>1051</v>
      </c>
      <c r="C1404" s="43" t="s">
        <v>72</v>
      </c>
      <c r="D1404" s="1" t="s">
        <v>107</v>
      </c>
      <c r="E1404" s="1" t="s">
        <v>100</v>
      </c>
      <c r="F1404" s="1" t="s">
        <v>101</v>
      </c>
      <c r="G1404" s="7">
        <v>10485.719999999999</v>
      </c>
      <c r="H1404" s="7">
        <v>666.07</v>
      </c>
      <c r="I1404" s="7">
        <v>666.07</v>
      </c>
      <c r="J1404" s="7">
        <v>666.07</v>
      </c>
      <c r="K1404" s="7">
        <v>666.07</v>
      </c>
      <c r="L1404" s="7">
        <v>666.07</v>
      </c>
      <c r="M1404" s="7">
        <v>666.07</v>
      </c>
      <c r="N1404" s="7">
        <v>1332.13</v>
      </c>
      <c r="O1404" s="7">
        <v>5552.45</v>
      </c>
      <c r="P1404" s="7">
        <v>636.76</v>
      </c>
      <c r="Q1404" s="7">
        <v>636.76</v>
      </c>
      <c r="R1404" s="7">
        <v>636.76</v>
      </c>
      <c r="S1404" s="7">
        <v>636.76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9"/>
      <c r="BD1404" s="10">
        <f t="shared" si="21"/>
        <v>23913.759999999991</v>
      </c>
    </row>
    <row r="1405" spans="1:56">
      <c r="A1405" s="2" t="s">
        <v>1052</v>
      </c>
      <c r="B1405" s="1" t="s">
        <v>1053</v>
      </c>
      <c r="C1405" s="43" t="s">
        <v>71</v>
      </c>
      <c r="D1405" s="1" t="s">
        <v>104</v>
      </c>
      <c r="E1405" s="1" t="s">
        <v>100</v>
      </c>
      <c r="F1405" s="1" t="s">
        <v>101</v>
      </c>
      <c r="G1405" s="8">
        <v>0</v>
      </c>
      <c r="H1405" s="8">
        <v>0</v>
      </c>
      <c r="I1405" s="8">
        <v>0</v>
      </c>
      <c r="J1405" s="8">
        <v>0</v>
      </c>
      <c r="K1405" s="7">
        <v>2047.6</v>
      </c>
      <c r="L1405" s="7">
        <v>1365.06</v>
      </c>
      <c r="M1405" s="7">
        <v>3412.66</v>
      </c>
      <c r="N1405" s="8">
        <v>0</v>
      </c>
      <c r="O1405" s="7">
        <v>3424.21</v>
      </c>
      <c r="P1405" s="7">
        <v>4692.7700000000004</v>
      </c>
      <c r="Q1405" s="7">
        <v>4692.7700000000004</v>
      </c>
      <c r="R1405" s="7">
        <v>4692.7700000000004</v>
      </c>
      <c r="S1405" s="7">
        <v>4692.7700000000004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9"/>
      <c r="BD1405" s="10">
        <f t="shared" si="21"/>
        <v>29020.61</v>
      </c>
    </row>
    <row r="1406" spans="1:56">
      <c r="A1406" s="2" t="s">
        <v>1052</v>
      </c>
      <c r="B1406" s="1" t="s">
        <v>1053</v>
      </c>
      <c r="C1406" s="43" t="s">
        <v>73</v>
      </c>
      <c r="D1406" s="1" t="s">
        <v>105</v>
      </c>
      <c r="E1406" s="1" t="s">
        <v>100</v>
      </c>
      <c r="F1406" s="1" t="s">
        <v>101</v>
      </c>
      <c r="G1406" s="8">
        <v>0</v>
      </c>
      <c r="H1406" s="8">
        <v>0</v>
      </c>
      <c r="I1406" s="8">
        <v>0</v>
      </c>
      <c r="J1406" s="8">
        <v>0</v>
      </c>
      <c r="K1406" s="7">
        <v>5288.63</v>
      </c>
      <c r="L1406" s="7">
        <v>3525.75</v>
      </c>
      <c r="M1406" s="7">
        <v>8814.3799999999992</v>
      </c>
      <c r="N1406" s="8">
        <v>0</v>
      </c>
      <c r="O1406" s="7">
        <v>-4538.25</v>
      </c>
      <c r="P1406" s="7">
        <v>13090.51</v>
      </c>
      <c r="Q1406" s="7">
        <v>13090.51</v>
      </c>
      <c r="R1406" s="7">
        <v>13090.51</v>
      </c>
      <c r="S1406" s="7">
        <v>13090.51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9"/>
      <c r="BD1406" s="10">
        <f t="shared" si="21"/>
        <v>65452.55000000001</v>
      </c>
    </row>
    <row r="1407" spans="1:56">
      <c r="A1407" s="2" t="s">
        <v>1052</v>
      </c>
      <c r="B1407" s="1" t="s">
        <v>1053</v>
      </c>
      <c r="C1407" s="43" t="s">
        <v>72</v>
      </c>
      <c r="D1407" s="1" t="s">
        <v>107</v>
      </c>
      <c r="E1407" s="1" t="s">
        <v>100</v>
      </c>
      <c r="F1407" s="1" t="s">
        <v>101</v>
      </c>
      <c r="G1407" s="8">
        <v>0</v>
      </c>
      <c r="H1407" s="8">
        <v>0</v>
      </c>
      <c r="I1407" s="8">
        <v>0</v>
      </c>
      <c r="J1407" s="8">
        <v>0</v>
      </c>
      <c r="K1407" s="7">
        <v>3387.94</v>
      </c>
      <c r="L1407" s="7">
        <v>2258.63</v>
      </c>
      <c r="M1407" s="7">
        <v>5646.57</v>
      </c>
      <c r="N1407" s="8">
        <v>0</v>
      </c>
      <c r="O1407" s="7">
        <v>-5634.31</v>
      </c>
      <c r="P1407" s="7">
        <v>5658.83</v>
      </c>
      <c r="Q1407" s="7">
        <v>5658.83</v>
      </c>
      <c r="R1407" s="7">
        <v>5658.83</v>
      </c>
      <c r="S1407" s="7">
        <v>5658.83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9"/>
      <c r="BD1407" s="10">
        <f t="shared" si="21"/>
        <v>28294.15</v>
      </c>
    </row>
    <row r="1408" spans="1:56">
      <c r="A1408" s="2" t="s">
        <v>1054</v>
      </c>
      <c r="B1408" s="1" t="s">
        <v>1055</v>
      </c>
      <c r="C1408" s="43" t="s">
        <v>71</v>
      </c>
      <c r="D1408" s="1" t="s">
        <v>104</v>
      </c>
      <c r="E1408" s="1" t="s">
        <v>100</v>
      </c>
      <c r="F1408" s="1" t="s">
        <v>101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7">
        <v>5293.14</v>
      </c>
      <c r="P1408" s="7">
        <v>5293.14</v>
      </c>
      <c r="Q1408" s="7">
        <v>5293.14</v>
      </c>
      <c r="R1408" s="7">
        <v>5293.14</v>
      </c>
      <c r="S1408" s="7">
        <v>5293.14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9"/>
      <c r="BD1408" s="10">
        <f t="shared" si="21"/>
        <v>26465.7</v>
      </c>
    </row>
    <row r="1409" spans="1:56">
      <c r="A1409" s="2" t="s">
        <v>1054</v>
      </c>
      <c r="B1409" s="1" t="s">
        <v>1055</v>
      </c>
      <c r="C1409" s="43" t="s">
        <v>73</v>
      </c>
      <c r="D1409" s="1" t="s">
        <v>105</v>
      </c>
      <c r="E1409" s="1" t="s">
        <v>100</v>
      </c>
      <c r="F1409" s="1" t="s">
        <v>101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7">
        <v>6732.34</v>
      </c>
      <c r="P1409" s="7">
        <v>6732.34</v>
      </c>
      <c r="Q1409" s="7">
        <v>6732.34</v>
      </c>
      <c r="R1409" s="7">
        <v>6732.34</v>
      </c>
      <c r="S1409" s="7">
        <v>6732.34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9"/>
      <c r="BD1409" s="10">
        <f t="shared" si="21"/>
        <v>33661.699999999997</v>
      </c>
    </row>
    <row r="1410" spans="1:56">
      <c r="A1410" s="2" t="s">
        <v>1054</v>
      </c>
      <c r="B1410" s="1" t="s">
        <v>1055</v>
      </c>
      <c r="C1410" s="43" t="s">
        <v>72</v>
      </c>
      <c r="D1410" s="1" t="s">
        <v>107</v>
      </c>
      <c r="E1410" s="1" t="s">
        <v>100</v>
      </c>
      <c r="F1410" s="1" t="s">
        <v>101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7">
        <v>1064.6300000000001</v>
      </c>
      <c r="P1410" s="7">
        <v>1064.6300000000001</v>
      </c>
      <c r="Q1410" s="7">
        <v>1064.6300000000001</v>
      </c>
      <c r="R1410" s="7">
        <v>1064.6300000000001</v>
      </c>
      <c r="S1410" s="7">
        <v>1064.6300000000001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9"/>
      <c r="BD1410" s="10">
        <f t="shared" ref="BD1410:BD1473" si="22">SUM(G1410:BB1410)</f>
        <v>5323.1500000000005</v>
      </c>
    </row>
    <row r="1411" spans="1:56">
      <c r="A1411" s="2" t="s">
        <v>1056</v>
      </c>
      <c r="B1411" s="1" t="s">
        <v>1057</v>
      </c>
      <c r="C1411" s="43" t="s">
        <v>71</v>
      </c>
      <c r="D1411" s="1" t="s">
        <v>104</v>
      </c>
      <c r="E1411" s="1" t="s">
        <v>100</v>
      </c>
      <c r="F1411" s="1" t="s">
        <v>101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7">
        <v>5075.75</v>
      </c>
      <c r="P1411" s="7">
        <v>5075.75</v>
      </c>
      <c r="Q1411" s="7">
        <v>5075.75</v>
      </c>
      <c r="R1411" s="7">
        <v>5075.75</v>
      </c>
      <c r="S1411" s="7">
        <v>5075.75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9"/>
      <c r="BD1411" s="10">
        <f t="shared" si="22"/>
        <v>25378.75</v>
      </c>
    </row>
    <row r="1412" spans="1:56">
      <c r="A1412" s="2" t="s">
        <v>1056</v>
      </c>
      <c r="B1412" s="1" t="s">
        <v>1057</v>
      </c>
      <c r="C1412" s="43" t="s">
        <v>73</v>
      </c>
      <c r="D1412" s="1" t="s">
        <v>105</v>
      </c>
      <c r="E1412" s="1" t="s">
        <v>100</v>
      </c>
      <c r="F1412" s="1" t="s">
        <v>101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7">
        <v>4645.05</v>
      </c>
      <c r="P1412" s="7">
        <v>4645.05</v>
      </c>
      <c r="Q1412" s="7">
        <v>4645.05</v>
      </c>
      <c r="R1412" s="7">
        <v>4645.05</v>
      </c>
      <c r="S1412" s="7">
        <v>4645.05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9"/>
      <c r="BD1412" s="10">
        <f t="shared" si="22"/>
        <v>23225.25</v>
      </c>
    </row>
    <row r="1413" spans="1:56">
      <c r="A1413" s="2" t="s">
        <v>1056</v>
      </c>
      <c r="B1413" s="1" t="s">
        <v>1057</v>
      </c>
      <c r="C1413" s="43" t="s">
        <v>72</v>
      </c>
      <c r="D1413" s="1" t="s">
        <v>107</v>
      </c>
      <c r="E1413" s="1" t="s">
        <v>100</v>
      </c>
      <c r="F1413" s="1" t="s">
        <v>101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7">
        <v>3134.1</v>
      </c>
      <c r="P1413" s="7">
        <v>3134.1</v>
      </c>
      <c r="Q1413" s="7">
        <v>3134.1</v>
      </c>
      <c r="R1413" s="7">
        <v>3134.1</v>
      </c>
      <c r="S1413" s="7">
        <v>3134.1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9"/>
      <c r="BD1413" s="10">
        <f t="shared" si="22"/>
        <v>15670.5</v>
      </c>
    </row>
    <row r="1414" spans="1:56">
      <c r="A1414" s="2" t="s">
        <v>1056</v>
      </c>
      <c r="B1414" s="1" t="s">
        <v>1057</v>
      </c>
      <c r="C1414" s="43" t="s">
        <v>74</v>
      </c>
      <c r="D1414" s="1" t="s">
        <v>109</v>
      </c>
      <c r="E1414" s="1" t="s">
        <v>100</v>
      </c>
      <c r="F1414" s="1" t="s">
        <v>101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7">
        <v>4073.14</v>
      </c>
      <c r="P1414" s="7">
        <v>4073.14</v>
      </c>
      <c r="Q1414" s="7">
        <v>4073.14</v>
      </c>
      <c r="R1414" s="7">
        <v>4073.14</v>
      </c>
      <c r="S1414" s="7">
        <v>4073.14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9"/>
      <c r="BD1414" s="10">
        <f t="shared" si="22"/>
        <v>20365.7</v>
      </c>
    </row>
    <row r="1415" spans="1:56">
      <c r="A1415" s="2" t="s">
        <v>1058</v>
      </c>
      <c r="B1415" s="1" t="s">
        <v>1059</v>
      </c>
      <c r="C1415" s="43" t="s">
        <v>74</v>
      </c>
      <c r="D1415" s="1" t="s">
        <v>109</v>
      </c>
      <c r="E1415" s="1" t="s">
        <v>100</v>
      </c>
      <c r="F1415" s="1" t="s">
        <v>101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9"/>
      <c r="BD1415" s="10">
        <f t="shared" si="22"/>
        <v>0</v>
      </c>
    </row>
    <row r="1416" spans="1:56">
      <c r="A1416" s="2" t="s">
        <v>1060</v>
      </c>
      <c r="B1416" s="1" t="s">
        <v>923</v>
      </c>
      <c r="C1416" s="43" t="s">
        <v>74</v>
      </c>
      <c r="D1416" s="1" t="s">
        <v>109</v>
      </c>
      <c r="E1416" s="1" t="s">
        <v>100</v>
      </c>
      <c r="F1416" s="1" t="s">
        <v>101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9"/>
      <c r="BD1416" s="10">
        <f t="shared" si="22"/>
        <v>0</v>
      </c>
    </row>
    <row r="1417" spans="1:56">
      <c r="A1417" s="1" t="s">
        <v>1061</v>
      </c>
      <c r="B1417" s="1" t="s">
        <v>849</v>
      </c>
      <c r="C1417" s="43" t="s">
        <v>74</v>
      </c>
      <c r="D1417" s="1" t="s">
        <v>109</v>
      </c>
      <c r="E1417" s="1" t="s">
        <v>100</v>
      </c>
      <c r="F1417" s="1" t="s">
        <v>101</v>
      </c>
      <c r="G1417" s="7">
        <v>192197</v>
      </c>
      <c r="H1417" s="7">
        <v>119314.27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7">
        <v>205637.13</v>
      </c>
      <c r="P1417" s="8">
        <v>0</v>
      </c>
      <c r="Q1417" s="8">
        <v>0</v>
      </c>
      <c r="R1417" s="8">
        <v>0</v>
      </c>
      <c r="S1417" s="8">
        <v>0</v>
      </c>
      <c r="T1417" s="7">
        <v>129542.8</v>
      </c>
      <c r="U1417" s="7">
        <v>261356.24</v>
      </c>
      <c r="V1417" s="7">
        <v>174541.88</v>
      </c>
      <c r="W1417" s="7">
        <v>398855.12</v>
      </c>
      <c r="X1417" s="7">
        <v>361355.94</v>
      </c>
      <c r="Y1417" s="7">
        <v>161814.87</v>
      </c>
      <c r="Z1417" s="7">
        <v>163633.01999999999</v>
      </c>
      <c r="AA1417" s="7">
        <v>352720.06</v>
      </c>
      <c r="AB1417" s="7">
        <v>68181.45</v>
      </c>
      <c r="AC1417" s="7">
        <v>22500</v>
      </c>
      <c r="AD1417" s="7">
        <v>22500</v>
      </c>
      <c r="AE1417" s="7">
        <v>22500</v>
      </c>
      <c r="AF1417" s="7">
        <v>1875</v>
      </c>
      <c r="AG1417" s="7">
        <v>1875</v>
      </c>
      <c r="AH1417" s="7">
        <v>1875</v>
      </c>
      <c r="AI1417" s="7">
        <v>1875</v>
      </c>
      <c r="AJ1417" s="7">
        <v>1875</v>
      </c>
      <c r="AK1417" s="7">
        <v>1875</v>
      </c>
      <c r="AL1417" s="7">
        <v>1875</v>
      </c>
      <c r="AM1417" s="7">
        <v>1875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9"/>
      <c r="BD1417" s="10">
        <f t="shared" si="22"/>
        <v>2671649.7800000003</v>
      </c>
    </row>
    <row r="1418" spans="1:56">
      <c r="A1418" s="1" t="s">
        <v>1062</v>
      </c>
      <c r="B1418" s="1" t="s">
        <v>851</v>
      </c>
      <c r="C1418" s="43" t="s">
        <v>74</v>
      </c>
      <c r="D1418" s="1" t="s">
        <v>109</v>
      </c>
      <c r="E1418" s="1" t="s">
        <v>100</v>
      </c>
      <c r="F1418" s="1" t="s">
        <v>101</v>
      </c>
      <c r="G1418" s="7">
        <v>2731.69</v>
      </c>
      <c r="H1418" s="8">
        <v>0</v>
      </c>
      <c r="I1418" s="8">
        <v>0</v>
      </c>
      <c r="J1418" s="7">
        <v>767.96</v>
      </c>
      <c r="K1418" s="7">
        <v>1315.26</v>
      </c>
      <c r="L1418" s="7">
        <v>1262.29</v>
      </c>
      <c r="M1418" s="7">
        <v>1234.75</v>
      </c>
      <c r="N1418" s="7">
        <v>8983.16</v>
      </c>
      <c r="O1418" s="7">
        <v>208118.19</v>
      </c>
      <c r="P1418" s="7">
        <v>61620.24</v>
      </c>
      <c r="Q1418" s="7">
        <v>63956.43</v>
      </c>
      <c r="R1418" s="7">
        <v>39950.11</v>
      </c>
      <c r="S1418" s="7">
        <v>17789.919999999998</v>
      </c>
      <c r="T1418" s="7">
        <v>2013.95</v>
      </c>
      <c r="U1418" s="7">
        <v>1342.64</v>
      </c>
      <c r="V1418" s="7">
        <v>25872.58</v>
      </c>
      <c r="W1418" s="7">
        <v>34096.22</v>
      </c>
      <c r="X1418" s="7">
        <v>1121.0999999999999</v>
      </c>
      <c r="Y1418" s="8">
        <v>0</v>
      </c>
      <c r="Z1418" s="7">
        <v>12755.03</v>
      </c>
      <c r="AA1418" s="7">
        <v>9398.4500000000007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9"/>
      <c r="BD1418" s="10">
        <f t="shared" si="22"/>
        <v>494329.97000000003</v>
      </c>
    </row>
    <row r="1419" spans="1:56">
      <c r="A1419" s="1" t="s">
        <v>1063</v>
      </c>
      <c r="B1419" s="1" t="s">
        <v>853</v>
      </c>
      <c r="C1419" s="43" t="s">
        <v>74</v>
      </c>
      <c r="D1419" s="1" t="s">
        <v>109</v>
      </c>
      <c r="E1419" s="1" t="s">
        <v>100</v>
      </c>
      <c r="F1419" s="1" t="s">
        <v>101</v>
      </c>
      <c r="G1419" s="7">
        <v>8391.18</v>
      </c>
      <c r="H1419" s="8">
        <v>0</v>
      </c>
      <c r="I1419" s="8">
        <v>0</v>
      </c>
      <c r="J1419" s="7">
        <v>2359.0100000000002</v>
      </c>
      <c r="K1419" s="7">
        <v>4040.2</v>
      </c>
      <c r="L1419" s="7">
        <v>3877.5</v>
      </c>
      <c r="M1419" s="7">
        <v>3792.9</v>
      </c>
      <c r="N1419" s="7">
        <v>4934.96</v>
      </c>
      <c r="O1419" s="7">
        <v>29618.5</v>
      </c>
      <c r="P1419" s="8">
        <v>0</v>
      </c>
      <c r="Q1419" s="7">
        <v>19379.099999999999</v>
      </c>
      <c r="R1419" s="7">
        <v>75363.16</v>
      </c>
      <c r="S1419" s="7">
        <v>78951.88</v>
      </c>
      <c r="T1419" s="7">
        <v>54548.57</v>
      </c>
      <c r="U1419" s="7">
        <v>68544.59</v>
      </c>
      <c r="V1419" s="7">
        <v>108020.53</v>
      </c>
      <c r="W1419" s="7">
        <v>107302.79</v>
      </c>
      <c r="X1419" s="7">
        <v>45935.64</v>
      </c>
      <c r="Y1419" s="7">
        <v>12560.53</v>
      </c>
      <c r="Z1419" s="7">
        <v>41629.18</v>
      </c>
      <c r="AA1419" s="7">
        <v>43782.41</v>
      </c>
      <c r="AB1419" s="8">
        <v>0</v>
      </c>
      <c r="AC1419" s="8">
        <v>0</v>
      </c>
      <c r="AD1419" s="8">
        <v>0</v>
      </c>
      <c r="AE1419" s="7">
        <v>1250</v>
      </c>
      <c r="AF1419" s="7">
        <v>1250</v>
      </c>
      <c r="AG1419" s="7">
        <v>1250</v>
      </c>
      <c r="AH1419" s="7">
        <v>1250</v>
      </c>
      <c r="AI1419" s="7">
        <v>1250</v>
      </c>
      <c r="AJ1419" s="7">
        <v>1250</v>
      </c>
      <c r="AK1419" s="7">
        <v>1250</v>
      </c>
      <c r="AL1419" s="7">
        <v>1250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9"/>
      <c r="BD1419" s="10">
        <f t="shared" si="22"/>
        <v>723032.63000000024</v>
      </c>
    </row>
    <row r="1420" spans="1:56">
      <c r="A1420" s="1" t="s">
        <v>1064</v>
      </c>
      <c r="B1420" s="1" t="s">
        <v>855</v>
      </c>
      <c r="C1420" s="43" t="s">
        <v>74</v>
      </c>
      <c r="D1420" s="1" t="s">
        <v>109</v>
      </c>
      <c r="E1420" s="1" t="s">
        <v>100</v>
      </c>
      <c r="F1420" s="1" t="s">
        <v>101</v>
      </c>
      <c r="G1420" s="7">
        <v>30259.46</v>
      </c>
      <c r="H1420" s="7">
        <v>15129.73</v>
      </c>
      <c r="I1420" s="7">
        <v>18436.27</v>
      </c>
      <c r="J1420" s="7">
        <v>34752.230000000003</v>
      </c>
      <c r="K1420" s="7">
        <v>34752.230000000003</v>
      </c>
      <c r="L1420" s="7">
        <v>34752.230000000003</v>
      </c>
      <c r="M1420" s="7">
        <v>34752.230000000003</v>
      </c>
      <c r="N1420" s="7">
        <v>48443.92</v>
      </c>
      <c r="O1420" s="7">
        <v>215942</v>
      </c>
      <c r="P1420" s="7">
        <v>27665.35</v>
      </c>
      <c r="Q1420" s="7">
        <v>65013.58</v>
      </c>
      <c r="R1420" s="7">
        <v>222706.08</v>
      </c>
      <c r="S1420" s="7">
        <v>381781.86</v>
      </c>
      <c r="T1420" s="7">
        <v>273886.98</v>
      </c>
      <c r="U1420" s="7">
        <v>280001.03000000003</v>
      </c>
      <c r="V1420" s="7">
        <v>572797.28</v>
      </c>
      <c r="W1420" s="7">
        <v>426751.89</v>
      </c>
      <c r="X1420" s="7">
        <v>118961.01</v>
      </c>
      <c r="Y1420" s="7">
        <v>12449.41</v>
      </c>
      <c r="Z1420" s="7">
        <v>55330.7</v>
      </c>
      <c r="AA1420" s="7">
        <v>40114.76</v>
      </c>
      <c r="AB1420" s="8">
        <v>0</v>
      </c>
      <c r="AC1420" s="8">
        <v>0</v>
      </c>
      <c r="AD1420" s="8">
        <v>0</v>
      </c>
      <c r="AE1420" s="8">
        <v>0</v>
      </c>
      <c r="AF1420" s="7">
        <v>1992.35</v>
      </c>
      <c r="AG1420" s="7">
        <v>1992.35</v>
      </c>
      <c r="AH1420" s="7">
        <v>1992.35</v>
      </c>
      <c r="AI1420" s="7">
        <v>1992.35</v>
      </c>
      <c r="AJ1420" s="7">
        <v>1992.35</v>
      </c>
      <c r="AK1420" s="7">
        <v>1992.35</v>
      </c>
      <c r="AL1420" s="7">
        <v>1992.35</v>
      </c>
      <c r="AM1420" s="7">
        <v>1992.35</v>
      </c>
      <c r="AN1420" s="7">
        <v>1992.35</v>
      </c>
      <c r="AO1420" s="7">
        <v>1992.35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9"/>
      <c r="BD1420" s="10">
        <f t="shared" si="22"/>
        <v>2964603.7300000009</v>
      </c>
    </row>
    <row r="1421" spans="1:56">
      <c r="A1421" s="1" t="s">
        <v>1065</v>
      </c>
      <c r="B1421" s="1" t="s">
        <v>857</v>
      </c>
      <c r="C1421" s="43" t="s">
        <v>73</v>
      </c>
      <c r="D1421" s="1" t="s">
        <v>105</v>
      </c>
      <c r="E1421" s="1" t="s">
        <v>100</v>
      </c>
      <c r="F1421" s="1" t="s">
        <v>101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7">
        <v>5675.84</v>
      </c>
      <c r="N1421" s="7">
        <v>158923.43</v>
      </c>
      <c r="O1421" s="7">
        <v>-153841.06</v>
      </c>
      <c r="P1421" s="7">
        <v>35132.43</v>
      </c>
      <c r="Q1421" s="7">
        <v>76103.899999999994</v>
      </c>
      <c r="R1421" s="7">
        <v>88664.74</v>
      </c>
      <c r="S1421" s="7">
        <v>209500.01</v>
      </c>
      <c r="T1421" s="7">
        <v>238256.94</v>
      </c>
      <c r="U1421" s="7">
        <v>173635.12</v>
      </c>
      <c r="V1421" s="7">
        <v>165507.51999999999</v>
      </c>
      <c r="W1421" s="7">
        <v>48765.61</v>
      </c>
      <c r="X1421" s="7">
        <v>2586.0500000000002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9"/>
      <c r="BD1421" s="10">
        <f t="shared" si="22"/>
        <v>1048910.53</v>
      </c>
    </row>
    <row r="1422" spans="1:56">
      <c r="A1422" s="1" t="s">
        <v>1065</v>
      </c>
      <c r="B1422" s="1" t="s">
        <v>857</v>
      </c>
      <c r="C1422" s="43" t="s">
        <v>74</v>
      </c>
      <c r="D1422" s="1" t="s">
        <v>109</v>
      </c>
      <c r="E1422" s="1" t="s">
        <v>100</v>
      </c>
      <c r="F1422" s="1" t="s">
        <v>101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7">
        <v>14504.06</v>
      </c>
      <c r="N1422" s="7">
        <v>97329.63</v>
      </c>
      <c r="O1422" s="7">
        <v>-111833.69</v>
      </c>
      <c r="P1422" s="7">
        <v>71868.539999999994</v>
      </c>
      <c r="Q1422" s="7">
        <v>128804.77</v>
      </c>
      <c r="R1422" s="7">
        <v>196248.11</v>
      </c>
      <c r="S1422" s="7">
        <v>375381.22</v>
      </c>
      <c r="T1422" s="7">
        <v>479526.1</v>
      </c>
      <c r="U1422" s="7">
        <v>323333.73</v>
      </c>
      <c r="V1422" s="7">
        <v>298095.78000000003</v>
      </c>
      <c r="W1422" s="7">
        <v>127526.36</v>
      </c>
      <c r="X1422" s="7">
        <v>88205</v>
      </c>
      <c r="Y1422" s="7">
        <v>39520.160000000003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9"/>
      <c r="BD1422" s="10">
        <f t="shared" si="22"/>
        <v>2128509.77</v>
      </c>
    </row>
    <row r="1423" spans="1:56">
      <c r="A1423" s="1" t="s">
        <v>1066</v>
      </c>
      <c r="B1423" s="1" t="s">
        <v>859</v>
      </c>
      <c r="C1423" s="43" t="s">
        <v>74</v>
      </c>
      <c r="D1423" s="1" t="s">
        <v>109</v>
      </c>
      <c r="E1423" s="1" t="s">
        <v>100</v>
      </c>
      <c r="F1423" s="1" t="s">
        <v>101</v>
      </c>
      <c r="G1423" s="8">
        <v>0</v>
      </c>
      <c r="H1423" s="8">
        <v>0</v>
      </c>
      <c r="I1423" s="7">
        <v>74131.48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7">
        <v>741053.2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7">
        <v>175976.66</v>
      </c>
      <c r="X1423" s="7">
        <v>319957.56</v>
      </c>
      <c r="Y1423" s="7">
        <v>159978.78</v>
      </c>
      <c r="Z1423" s="7">
        <v>319957.56</v>
      </c>
      <c r="AA1423" s="7">
        <v>319957.56</v>
      </c>
      <c r="AB1423" s="7">
        <v>319957.56</v>
      </c>
      <c r="AC1423" s="7">
        <v>287961.8</v>
      </c>
      <c r="AD1423" s="7">
        <v>207972.41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9"/>
      <c r="BD1423" s="10">
        <f t="shared" si="22"/>
        <v>2926904.57</v>
      </c>
    </row>
    <row r="1424" spans="1:56">
      <c r="A1424" s="1" t="s">
        <v>1067</v>
      </c>
      <c r="B1424" s="1" t="s">
        <v>861</v>
      </c>
      <c r="C1424" s="43" t="s">
        <v>74</v>
      </c>
      <c r="D1424" s="1" t="s">
        <v>109</v>
      </c>
      <c r="E1424" s="1" t="s">
        <v>100</v>
      </c>
      <c r="F1424" s="1" t="s">
        <v>101</v>
      </c>
      <c r="G1424" s="8">
        <v>0</v>
      </c>
      <c r="H1424" s="7">
        <v>46925.05</v>
      </c>
      <c r="I1424" s="8">
        <v>0</v>
      </c>
      <c r="J1424" s="8">
        <v>0</v>
      </c>
      <c r="K1424" s="7">
        <v>47631.29</v>
      </c>
      <c r="L1424" s="7">
        <v>62539.360000000001</v>
      </c>
      <c r="M1424" s="7">
        <v>62539.360000000001</v>
      </c>
      <c r="N1424" s="7">
        <v>68503.06</v>
      </c>
      <c r="O1424" s="7">
        <v>-89311.72</v>
      </c>
      <c r="P1424" s="8">
        <v>0</v>
      </c>
      <c r="Q1424" s="8">
        <v>0</v>
      </c>
      <c r="R1424" s="8">
        <v>0</v>
      </c>
      <c r="S1424" s="7">
        <v>183277.7</v>
      </c>
      <c r="T1424" s="7">
        <v>78547.59</v>
      </c>
      <c r="U1424" s="7">
        <v>44510.3</v>
      </c>
      <c r="V1424" s="7">
        <v>52365.06</v>
      </c>
      <c r="W1424" s="7">
        <v>52365.06</v>
      </c>
      <c r="X1424" s="7">
        <v>52365.06</v>
      </c>
      <c r="Y1424" s="7">
        <v>26182.53</v>
      </c>
      <c r="Z1424" s="7">
        <v>34037.29</v>
      </c>
      <c r="AA1424" s="7">
        <v>261825.29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9"/>
      <c r="BD1424" s="10">
        <f t="shared" si="22"/>
        <v>984302.28</v>
      </c>
    </row>
    <row r="1425" spans="1:56">
      <c r="A1425" s="1" t="s">
        <v>1068</v>
      </c>
      <c r="B1425" s="1" t="s">
        <v>863</v>
      </c>
      <c r="C1425" s="43" t="s">
        <v>71</v>
      </c>
      <c r="D1425" s="1" t="s">
        <v>104</v>
      </c>
      <c r="E1425" s="1" t="s">
        <v>100</v>
      </c>
      <c r="F1425" s="1" t="s">
        <v>101</v>
      </c>
      <c r="G1425" s="8">
        <v>0</v>
      </c>
      <c r="H1425" s="8">
        <v>0</v>
      </c>
      <c r="I1425" s="7">
        <v>7121.87</v>
      </c>
      <c r="J1425" s="7">
        <v>15791.9</v>
      </c>
      <c r="K1425" s="7">
        <v>15791.9</v>
      </c>
      <c r="L1425" s="7">
        <v>39479.75</v>
      </c>
      <c r="M1425" s="7">
        <v>78959.5</v>
      </c>
      <c r="N1425" s="7">
        <v>78959.5</v>
      </c>
      <c r="O1425" s="7">
        <v>77111.100000000006</v>
      </c>
      <c r="P1425" s="7">
        <v>241016.97</v>
      </c>
      <c r="Q1425" s="7">
        <v>436542.58</v>
      </c>
      <c r="R1425" s="7">
        <v>330034.96000000002</v>
      </c>
      <c r="S1425" s="7">
        <v>714595.29</v>
      </c>
      <c r="T1425" s="7">
        <v>710376.67</v>
      </c>
      <c r="U1425" s="7">
        <v>416702.65</v>
      </c>
      <c r="V1425" s="7">
        <v>428376.17</v>
      </c>
      <c r="W1425" s="7">
        <v>360947.05</v>
      </c>
      <c r="X1425" s="7">
        <v>202438.83</v>
      </c>
      <c r="Y1425" s="7">
        <v>65184.38</v>
      </c>
      <c r="Z1425" s="7">
        <v>67479.61</v>
      </c>
      <c r="AA1425" s="7">
        <v>17443.71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9"/>
      <c r="BD1425" s="10">
        <f t="shared" si="22"/>
        <v>4304354.3900000006</v>
      </c>
    </row>
    <row r="1426" spans="1:56">
      <c r="A1426" s="1" t="s">
        <v>1069</v>
      </c>
      <c r="B1426" s="1" t="s">
        <v>865</v>
      </c>
      <c r="C1426" s="43" t="s">
        <v>71</v>
      </c>
      <c r="D1426" s="1" t="s">
        <v>104</v>
      </c>
      <c r="E1426" s="1" t="s">
        <v>100</v>
      </c>
      <c r="F1426" s="1" t="s">
        <v>101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9"/>
      <c r="BD1426" s="10">
        <f t="shared" si="22"/>
        <v>0</v>
      </c>
    </row>
    <row r="1427" spans="1:56">
      <c r="A1427" s="1" t="s">
        <v>1069</v>
      </c>
      <c r="B1427" s="1" t="s">
        <v>865</v>
      </c>
      <c r="C1427" s="43" t="s">
        <v>73</v>
      </c>
      <c r="D1427" s="1" t="s">
        <v>105</v>
      </c>
      <c r="E1427" s="1" t="s">
        <v>100</v>
      </c>
      <c r="F1427" s="1" t="s">
        <v>101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9"/>
      <c r="BD1427" s="10">
        <f t="shared" si="22"/>
        <v>0</v>
      </c>
    </row>
    <row r="1428" spans="1:56">
      <c r="A1428" s="1" t="s">
        <v>1069</v>
      </c>
      <c r="B1428" s="1" t="s">
        <v>865</v>
      </c>
      <c r="C1428" s="43" t="s">
        <v>72</v>
      </c>
      <c r="D1428" s="1" t="s">
        <v>107</v>
      </c>
      <c r="E1428" s="1" t="s">
        <v>100</v>
      </c>
      <c r="F1428" s="1" t="s">
        <v>101</v>
      </c>
      <c r="G1428" s="8">
        <v>0</v>
      </c>
      <c r="H1428" s="8">
        <v>0</v>
      </c>
      <c r="I1428" s="7">
        <v>888.97</v>
      </c>
      <c r="J1428" s="7">
        <v>888.97</v>
      </c>
      <c r="K1428" s="7">
        <v>888.97</v>
      </c>
      <c r="L1428" s="7">
        <v>1185.29</v>
      </c>
      <c r="M1428" s="7">
        <v>4444.84</v>
      </c>
      <c r="N1428" s="7">
        <v>4444.84</v>
      </c>
      <c r="O1428" s="7">
        <v>39780.71</v>
      </c>
      <c r="P1428" s="7">
        <v>10536.67</v>
      </c>
      <c r="Q1428" s="7">
        <v>19084.57</v>
      </c>
      <c r="R1428" s="7">
        <v>14428.32</v>
      </c>
      <c r="S1428" s="7">
        <v>31240.34</v>
      </c>
      <c r="T1428" s="7">
        <v>31055.919999999998</v>
      </c>
      <c r="U1428" s="7">
        <v>18217.21</v>
      </c>
      <c r="V1428" s="7">
        <v>18727.55</v>
      </c>
      <c r="W1428" s="7">
        <v>15779.72</v>
      </c>
      <c r="X1428" s="7">
        <v>8850.1299999999992</v>
      </c>
      <c r="Y1428" s="7">
        <v>2849.7</v>
      </c>
      <c r="Z1428" s="7">
        <v>2950.04</v>
      </c>
      <c r="AA1428" s="7">
        <v>762.6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9"/>
      <c r="BD1428" s="10">
        <f t="shared" si="22"/>
        <v>227005.36</v>
      </c>
    </row>
    <row r="1429" spans="1:56">
      <c r="A1429" s="1" t="s">
        <v>1070</v>
      </c>
      <c r="B1429" s="1" t="s">
        <v>867</v>
      </c>
      <c r="C1429" s="43" t="s">
        <v>73</v>
      </c>
      <c r="D1429" s="1" t="s">
        <v>105</v>
      </c>
      <c r="E1429" s="1" t="s">
        <v>100</v>
      </c>
      <c r="F1429" s="1" t="s">
        <v>101</v>
      </c>
      <c r="G1429" s="7">
        <v>19378.62</v>
      </c>
      <c r="H1429" s="7">
        <v>12079.01</v>
      </c>
      <c r="I1429" s="7">
        <v>2796.51</v>
      </c>
      <c r="J1429" s="7">
        <v>6023.26</v>
      </c>
      <c r="K1429" s="7">
        <v>11232.95</v>
      </c>
      <c r="L1429" s="7">
        <v>26102.05</v>
      </c>
      <c r="M1429" s="7">
        <v>33723.24</v>
      </c>
      <c r="N1429" s="7">
        <v>155744.85</v>
      </c>
      <c r="O1429" s="7">
        <v>83840.929999999993</v>
      </c>
      <c r="P1429" s="7">
        <v>122102.15</v>
      </c>
      <c r="Q1429" s="7">
        <v>221157.81</v>
      </c>
      <c r="R1429" s="7">
        <v>167199.75</v>
      </c>
      <c r="S1429" s="7">
        <v>362022.72</v>
      </c>
      <c r="T1429" s="7">
        <v>359885.52</v>
      </c>
      <c r="U1429" s="7">
        <v>211106.67</v>
      </c>
      <c r="V1429" s="7">
        <v>406656.82</v>
      </c>
      <c r="W1429" s="7">
        <v>342646.47</v>
      </c>
      <c r="X1429" s="7">
        <v>192174.86</v>
      </c>
      <c r="Y1429" s="7">
        <v>61879.43</v>
      </c>
      <c r="Z1429" s="7">
        <v>64058.29</v>
      </c>
      <c r="AA1429" s="7">
        <v>16559.28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9"/>
      <c r="BD1429" s="10">
        <f t="shared" si="22"/>
        <v>2878371.19</v>
      </c>
    </row>
    <row r="1430" spans="1:56">
      <c r="A1430" s="1" t="s">
        <v>1070</v>
      </c>
      <c r="B1430" s="1" t="s">
        <v>867</v>
      </c>
      <c r="C1430" s="43" t="s">
        <v>75</v>
      </c>
      <c r="D1430" s="1" t="s">
        <v>106</v>
      </c>
      <c r="E1430" s="1" t="s">
        <v>100</v>
      </c>
      <c r="F1430" s="1" t="s">
        <v>101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9"/>
      <c r="BD1430" s="10">
        <f t="shared" si="22"/>
        <v>0</v>
      </c>
    </row>
    <row r="1431" spans="1:56">
      <c r="A1431" s="1" t="s">
        <v>1070</v>
      </c>
      <c r="B1431" s="1" t="s">
        <v>867</v>
      </c>
      <c r="C1431" s="43" t="s">
        <v>72</v>
      </c>
      <c r="D1431" s="1" t="s">
        <v>107</v>
      </c>
      <c r="E1431" s="1" t="s">
        <v>100</v>
      </c>
      <c r="F1431" s="1" t="s">
        <v>101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9"/>
      <c r="BD1431" s="10">
        <f t="shared" si="22"/>
        <v>0</v>
      </c>
    </row>
    <row r="1432" spans="1:56">
      <c r="A1432" s="1" t="s">
        <v>1071</v>
      </c>
      <c r="B1432" s="1" t="s">
        <v>869</v>
      </c>
      <c r="C1432" s="43" t="s">
        <v>73</v>
      </c>
      <c r="D1432" s="1" t="s">
        <v>105</v>
      </c>
      <c r="E1432" s="1" t="s">
        <v>100</v>
      </c>
      <c r="F1432" s="1" t="s">
        <v>101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9"/>
      <c r="BD1432" s="10">
        <f t="shared" si="22"/>
        <v>0</v>
      </c>
    </row>
    <row r="1433" spans="1:56">
      <c r="A1433" s="1" t="s">
        <v>1071</v>
      </c>
      <c r="B1433" s="1" t="s">
        <v>869</v>
      </c>
      <c r="C1433" s="43" t="s">
        <v>74</v>
      </c>
      <c r="D1433" s="1" t="s">
        <v>109</v>
      </c>
      <c r="E1433" s="1" t="s">
        <v>100</v>
      </c>
      <c r="F1433" s="1" t="s">
        <v>101</v>
      </c>
      <c r="G1433" s="7">
        <v>44251.03</v>
      </c>
      <c r="H1433" s="8">
        <v>0</v>
      </c>
      <c r="I1433" s="8">
        <v>0</v>
      </c>
      <c r="J1433" s="8">
        <v>0</v>
      </c>
      <c r="K1433" s="8">
        <v>0</v>
      </c>
      <c r="L1433" s="7">
        <v>6776.26</v>
      </c>
      <c r="M1433" s="7">
        <v>17233.68</v>
      </c>
      <c r="N1433" s="7">
        <v>25652.29</v>
      </c>
      <c r="O1433" s="7">
        <v>127953.23</v>
      </c>
      <c r="P1433" s="7">
        <v>49971.65</v>
      </c>
      <c r="Q1433" s="7">
        <v>69697.289999999994</v>
      </c>
      <c r="R1433" s="7">
        <v>78132.77</v>
      </c>
      <c r="S1433" s="7">
        <v>65213.29</v>
      </c>
      <c r="T1433" s="7">
        <v>106026.27</v>
      </c>
      <c r="U1433" s="7">
        <v>98238.51</v>
      </c>
      <c r="V1433" s="7">
        <v>125122.12</v>
      </c>
      <c r="W1433" s="7">
        <v>113690.9</v>
      </c>
      <c r="X1433" s="7">
        <v>117185.45</v>
      </c>
      <c r="Y1433" s="7">
        <v>38404.160000000003</v>
      </c>
      <c r="Z1433" s="7">
        <v>52577.01</v>
      </c>
      <c r="AA1433" s="7">
        <v>8333.33</v>
      </c>
      <c r="AB1433" s="7">
        <v>8333.33</v>
      </c>
      <c r="AC1433" s="7">
        <v>8333.33</v>
      </c>
      <c r="AD1433" s="7">
        <v>8333.33</v>
      </c>
      <c r="AE1433" s="7">
        <v>8333.33</v>
      </c>
      <c r="AF1433" s="7">
        <v>8333.33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9"/>
      <c r="BD1433" s="10">
        <f t="shared" si="22"/>
        <v>1186125.8900000004</v>
      </c>
    </row>
    <row r="1434" spans="1:56">
      <c r="A1434" s="2" t="s">
        <v>1072</v>
      </c>
      <c r="B1434" s="1" t="s">
        <v>875</v>
      </c>
      <c r="C1434" s="43" t="s">
        <v>71</v>
      </c>
      <c r="D1434" s="1" t="s">
        <v>104</v>
      </c>
      <c r="E1434" s="1" t="s">
        <v>100</v>
      </c>
      <c r="F1434" s="1" t="s">
        <v>101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7">
        <v>41244.6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9"/>
      <c r="BD1434" s="10">
        <f t="shared" si="22"/>
        <v>41244.6</v>
      </c>
    </row>
    <row r="1435" spans="1:56">
      <c r="A1435" s="2" t="s">
        <v>1072</v>
      </c>
      <c r="B1435" s="1" t="s">
        <v>875</v>
      </c>
      <c r="C1435" s="43" t="s">
        <v>73</v>
      </c>
      <c r="D1435" s="1" t="s">
        <v>105</v>
      </c>
      <c r="E1435" s="1" t="s">
        <v>100</v>
      </c>
      <c r="F1435" s="1" t="s">
        <v>101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7">
        <v>29141.98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9"/>
      <c r="BD1435" s="10">
        <f t="shared" si="22"/>
        <v>29141.98</v>
      </c>
    </row>
    <row r="1436" spans="1:56">
      <c r="A1436" s="2" t="s">
        <v>1072</v>
      </c>
      <c r="B1436" s="1" t="s">
        <v>875</v>
      </c>
      <c r="C1436" s="43" t="s">
        <v>72</v>
      </c>
      <c r="D1436" s="1" t="s">
        <v>107</v>
      </c>
      <c r="E1436" s="1" t="s">
        <v>100</v>
      </c>
      <c r="F1436" s="1" t="s">
        <v>101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7">
        <v>1006.7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9"/>
      <c r="BD1436" s="10">
        <f t="shared" si="22"/>
        <v>1006.7</v>
      </c>
    </row>
    <row r="1437" spans="1:56">
      <c r="A1437" s="2" t="s">
        <v>1072</v>
      </c>
      <c r="B1437" s="1" t="s">
        <v>875</v>
      </c>
      <c r="C1437" s="43" t="s">
        <v>74</v>
      </c>
      <c r="D1437" s="1" t="s">
        <v>109</v>
      </c>
      <c r="E1437" s="1" t="s">
        <v>100</v>
      </c>
      <c r="F1437" s="1" t="s">
        <v>101</v>
      </c>
      <c r="G1437" s="8">
        <v>0</v>
      </c>
      <c r="H1437" s="8">
        <v>0</v>
      </c>
      <c r="I1437" s="8">
        <v>0</v>
      </c>
      <c r="J1437" s="8">
        <v>0</v>
      </c>
      <c r="K1437" s="7">
        <v>29530.58</v>
      </c>
      <c r="L1437" s="7">
        <v>29530.58</v>
      </c>
      <c r="M1437" s="7">
        <v>68904.679999999993</v>
      </c>
      <c r="N1437" s="7">
        <v>147652.88</v>
      </c>
      <c r="O1437" s="7">
        <v>-192220.79999999999</v>
      </c>
      <c r="P1437" s="7">
        <v>125096.88</v>
      </c>
      <c r="Q1437" s="7">
        <v>125096.88</v>
      </c>
      <c r="R1437" s="7">
        <v>125096.88</v>
      </c>
      <c r="S1437" s="7">
        <v>125096.88</v>
      </c>
      <c r="T1437" s="7">
        <v>125096.88</v>
      </c>
      <c r="U1437" s="8">
        <v>0</v>
      </c>
      <c r="V1437" s="8">
        <v>0</v>
      </c>
      <c r="W1437" s="7">
        <v>41698.959999999999</v>
      </c>
      <c r="X1437" s="7">
        <v>41698.959999999999</v>
      </c>
      <c r="Y1437" s="7">
        <v>41698.959999999999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9"/>
      <c r="BD1437" s="10">
        <f t="shared" si="22"/>
        <v>833979.19999999984</v>
      </c>
    </row>
    <row r="1438" spans="1:56">
      <c r="A1438" s="2" t="s">
        <v>1073</v>
      </c>
      <c r="B1438" s="1" t="s">
        <v>1074</v>
      </c>
      <c r="C1438" s="43" t="s">
        <v>74</v>
      </c>
      <c r="D1438" s="1" t="s">
        <v>109</v>
      </c>
      <c r="E1438" s="1" t="s">
        <v>100</v>
      </c>
      <c r="F1438" s="1" t="s">
        <v>101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7">
        <v>22063.360000000001</v>
      </c>
      <c r="M1438" s="7">
        <v>44126.720000000001</v>
      </c>
      <c r="N1438" s="7">
        <v>66190.080000000002</v>
      </c>
      <c r="O1438" s="7">
        <v>-132380.16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7">
        <v>26061.85</v>
      </c>
      <c r="X1438" s="7">
        <v>26061.85</v>
      </c>
      <c r="Y1438" s="7">
        <v>15637.11</v>
      </c>
      <c r="Z1438" s="7">
        <v>15637.11</v>
      </c>
      <c r="AA1438" s="8">
        <v>0</v>
      </c>
      <c r="AB1438" s="7">
        <v>10424.74</v>
      </c>
      <c r="AC1438" s="7">
        <v>10424.74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9"/>
      <c r="BD1438" s="10">
        <f t="shared" si="22"/>
        <v>104247.40000000001</v>
      </c>
    </row>
    <row r="1439" spans="1:56">
      <c r="A1439" s="2" t="s">
        <v>1075</v>
      </c>
      <c r="B1439" s="1" t="s">
        <v>1076</v>
      </c>
      <c r="C1439" s="43" t="s">
        <v>74</v>
      </c>
      <c r="D1439" s="1" t="s">
        <v>109</v>
      </c>
      <c r="E1439" s="1" t="s">
        <v>100</v>
      </c>
      <c r="F1439" s="1" t="s">
        <v>101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7">
        <v>5999.38</v>
      </c>
      <c r="N1439" s="7">
        <v>11998.76</v>
      </c>
      <c r="O1439" s="7">
        <v>-17998.14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7">
        <v>36486.589999999997</v>
      </c>
      <c r="Y1439" s="7">
        <v>20849.48</v>
      </c>
      <c r="Z1439" s="7">
        <v>31274.22</v>
      </c>
      <c r="AA1439" s="7">
        <v>15637.11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9"/>
      <c r="BD1439" s="10">
        <f t="shared" si="22"/>
        <v>104247.4</v>
      </c>
    </row>
    <row r="1440" spans="1:56">
      <c r="A1440" s="2" t="s">
        <v>1077</v>
      </c>
      <c r="B1440" s="1" t="s">
        <v>1078</v>
      </c>
      <c r="C1440" s="43" t="s">
        <v>74</v>
      </c>
      <c r="D1440" s="1" t="s">
        <v>109</v>
      </c>
      <c r="E1440" s="1" t="s">
        <v>100</v>
      </c>
      <c r="F1440" s="1" t="s">
        <v>101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7">
        <v>19774.2</v>
      </c>
      <c r="X1440" s="7">
        <v>49435.51</v>
      </c>
      <c r="Y1440" s="7">
        <v>29661.31</v>
      </c>
      <c r="Z1440" s="7">
        <v>49435.51</v>
      </c>
      <c r="AA1440" s="7">
        <v>39548.410000000003</v>
      </c>
      <c r="AB1440" s="7">
        <v>9887.1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9"/>
      <c r="BD1440" s="10">
        <f t="shared" si="22"/>
        <v>197742.04</v>
      </c>
    </row>
    <row r="1441" spans="1:56">
      <c r="A1441" s="2" t="s">
        <v>1079</v>
      </c>
      <c r="B1441" s="1" t="s">
        <v>877</v>
      </c>
      <c r="C1441" s="43" t="s">
        <v>71</v>
      </c>
      <c r="D1441" s="1" t="s">
        <v>104</v>
      </c>
      <c r="E1441" s="1" t="s">
        <v>100</v>
      </c>
      <c r="F1441" s="1" t="s">
        <v>101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7">
        <v>311.73</v>
      </c>
      <c r="T1441" s="7">
        <v>311.73</v>
      </c>
      <c r="U1441" s="7">
        <v>311.73</v>
      </c>
      <c r="V1441" s="7">
        <v>311.73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9"/>
      <c r="BD1441" s="10">
        <f t="shared" si="22"/>
        <v>1246.92</v>
      </c>
    </row>
    <row r="1442" spans="1:56">
      <c r="A1442" s="2" t="s">
        <v>1079</v>
      </c>
      <c r="B1442" s="1" t="s">
        <v>877</v>
      </c>
      <c r="C1442" s="43" t="s">
        <v>73</v>
      </c>
      <c r="D1442" s="1" t="s">
        <v>105</v>
      </c>
      <c r="E1442" s="1" t="s">
        <v>100</v>
      </c>
      <c r="F1442" s="1" t="s">
        <v>101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7">
        <v>249.39</v>
      </c>
      <c r="T1442" s="7">
        <v>249.39</v>
      </c>
      <c r="U1442" s="7">
        <v>249.39</v>
      </c>
      <c r="V1442" s="7">
        <v>249.39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9"/>
      <c r="BD1442" s="10">
        <f t="shared" si="22"/>
        <v>997.56</v>
      </c>
    </row>
    <row r="1443" spans="1:56">
      <c r="A1443" s="2" t="s">
        <v>1079</v>
      </c>
      <c r="B1443" s="1" t="s">
        <v>877</v>
      </c>
      <c r="C1443" s="43" t="s">
        <v>72</v>
      </c>
      <c r="D1443" s="1" t="s">
        <v>107</v>
      </c>
      <c r="E1443" s="1" t="s">
        <v>100</v>
      </c>
      <c r="F1443" s="1" t="s">
        <v>101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7">
        <v>62.35</v>
      </c>
      <c r="T1443" s="7">
        <v>62.35</v>
      </c>
      <c r="U1443" s="7">
        <v>62.35</v>
      </c>
      <c r="V1443" s="7">
        <v>62.35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9"/>
      <c r="BD1443" s="10">
        <f t="shared" si="22"/>
        <v>249.4</v>
      </c>
    </row>
    <row r="1444" spans="1:56">
      <c r="A1444" s="2" t="s">
        <v>1079</v>
      </c>
      <c r="B1444" s="1" t="s">
        <v>877</v>
      </c>
      <c r="C1444" s="43" t="s">
        <v>74</v>
      </c>
      <c r="D1444" s="1" t="s">
        <v>109</v>
      </c>
      <c r="E1444" s="1" t="s">
        <v>100</v>
      </c>
      <c r="F1444" s="1" t="s">
        <v>101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7">
        <v>159287.99</v>
      </c>
      <c r="T1444" s="7">
        <v>159287.99</v>
      </c>
      <c r="U1444" s="7">
        <v>159287.99</v>
      </c>
      <c r="V1444" s="7">
        <v>159287.99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9"/>
      <c r="BD1444" s="10">
        <f t="shared" si="22"/>
        <v>637151.96</v>
      </c>
    </row>
    <row r="1445" spans="1:56">
      <c r="A1445" s="2" t="s">
        <v>1080</v>
      </c>
      <c r="B1445" s="1" t="s">
        <v>1081</v>
      </c>
      <c r="C1445" s="43" t="s">
        <v>74</v>
      </c>
      <c r="D1445" s="1" t="s">
        <v>109</v>
      </c>
      <c r="E1445" s="1" t="s">
        <v>100</v>
      </c>
      <c r="F1445" s="1" t="s">
        <v>101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7">
        <v>1533.72</v>
      </c>
      <c r="T1445" s="7">
        <v>1533.72</v>
      </c>
      <c r="U1445" s="7">
        <v>1533.72</v>
      </c>
      <c r="V1445" s="7">
        <v>1533.72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9"/>
      <c r="BD1445" s="10">
        <f t="shared" si="22"/>
        <v>6134.88</v>
      </c>
    </row>
    <row r="1446" spans="1:56">
      <c r="A1446" s="2" t="s">
        <v>1082</v>
      </c>
      <c r="B1446" s="1" t="s">
        <v>1083</v>
      </c>
      <c r="C1446" s="43" t="s">
        <v>74</v>
      </c>
      <c r="D1446" s="1" t="s">
        <v>109</v>
      </c>
      <c r="E1446" s="1" t="s">
        <v>100</v>
      </c>
      <c r="F1446" s="1" t="s">
        <v>101</v>
      </c>
      <c r="G1446" s="8">
        <v>0</v>
      </c>
      <c r="H1446" s="8">
        <v>0</v>
      </c>
      <c r="I1446" s="8">
        <v>0</v>
      </c>
      <c r="J1446" s="7">
        <v>15646.15</v>
      </c>
      <c r="K1446" s="7">
        <v>15646.15</v>
      </c>
      <c r="L1446" s="7">
        <v>15646.15</v>
      </c>
      <c r="M1446" s="7">
        <v>46938.45</v>
      </c>
      <c r="N1446" s="7">
        <v>62584.6</v>
      </c>
      <c r="O1446" s="7">
        <v>48084.41</v>
      </c>
      <c r="P1446" s="7">
        <v>86747.54</v>
      </c>
      <c r="Q1446" s="7">
        <v>86747.54</v>
      </c>
      <c r="R1446" s="7">
        <v>86747.54</v>
      </c>
      <c r="S1446" s="7">
        <v>86747.54</v>
      </c>
      <c r="T1446" s="7">
        <v>86747.54</v>
      </c>
      <c r="U1446" s="7">
        <v>86747.54</v>
      </c>
      <c r="V1446" s="7">
        <v>115663.39</v>
      </c>
      <c r="W1446" s="7">
        <v>115663.39</v>
      </c>
      <c r="X1446" s="7">
        <v>115663.39</v>
      </c>
      <c r="Y1446" s="7">
        <v>57831.69</v>
      </c>
      <c r="Z1446" s="7">
        <v>101205.46</v>
      </c>
      <c r="AA1446" s="7">
        <v>72289.62</v>
      </c>
      <c r="AB1446" s="7">
        <v>72289.62</v>
      </c>
      <c r="AC1446" s="7">
        <v>72289.62</v>
      </c>
      <c r="AD1446" s="7">
        <v>43373.77</v>
      </c>
      <c r="AE1446" s="7">
        <v>14457.92</v>
      </c>
      <c r="AF1446" s="7">
        <v>14457.92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9"/>
      <c r="BD1446" s="10">
        <f t="shared" si="22"/>
        <v>1520216.94</v>
      </c>
    </row>
    <row r="1447" spans="1:56">
      <c r="A1447" s="2" t="s">
        <v>1084</v>
      </c>
      <c r="B1447" s="1" t="s">
        <v>1085</v>
      </c>
      <c r="C1447" s="43" t="s">
        <v>74</v>
      </c>
      <c r="D1447" s="1" t="s">
        <v>109</v>
      </c>
      <c r="E1447" s="1" t="s">
        <v>100</v>
      </c>
      <c r="F1447" s="1" t="s">
        <v>101</v>
      </c>
      <c r="G1447" s="8">
        <v>0</v>
      </c>
      <c r="H1447" s="8">
        <v>0</v>
      </c>
      <c r="I1447" s="8">
        <v>0</v>
      </c>
      <c r="J1447" s="7">
        <v>935.39</v>
      </c>
      <c r="K1447" s="7">
        <v>935.39</v>
      </c>
      <c r="L1447" s="7">
        <v>935.39</v>
      </c>
      <c r="M1447" s="7">
        <v>2806.16</v>
      </c>
      <c r="N1447" s="7">
        <v>3741.54</v>
      </c>
      <c r="O1447" s="7">
        <v>-935.4</v>
      </c>
      <c r="P1447" s="7">
        <v>5612.31</v>
      </c>
      <c r="Q1447" s="7">
        <v>5612.31</v>
      </c>
      <c r="R1447" s="7">
        <v>5612.31</v>
      </c>
      <c r="S1447" s="7">
        <v>5612.31</v>
      </c>
      <c r="T1447" s="7">
        <v>5612.31</v>
      </c>
      <c r="U1447" s="7">
        <v>5612.31</v>
      </c>
      <c r="V1447" s="7">
        <v>7483.08</v>
      </c>
      <c r="W1447" s="7">
        <v>7483.08</v>
      </c>
      <c r="X1447" s="7">
        <v>7483.08</v>
      </c>
      <c r="Y1447" s="7">
        <v>3741.54</v>
      </c>
      <c r="Z1447" s="7">
        <v>6547.7</v>
      </c>
      <c r="AA1447" s="7">
        <v>4676.93</v>
      </c>
      <c r="AB1447" s="7">
        <v>4676.93</v>
      </c>
      <c r="AC1447" s="7">
        <v>4676.93</v>
      </c>
      <c r="AD1447" s="7">
        <v>2806.16</v>
      </c>
      <c r="AE1447" s="7">
        <v>935.39</v>
      </c>
      <c r="AF1447" s="7">
        <v>935.39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9"/>
      <c r="BD1447" s="10">
        <f t="shared" si="22"/>
        <v>93538.539999999979</v>
      </c>
    </row>
    <row r="1448" spans="1:56">
      <c r="A1448" s="2" t="s">
        <v>1086</v>
      </c>
      <c r="B1448" s="1" t="s">
        <v>1087</v>
      </c>
      <c r="C1448" s="43" t="s">
        <v>74</v>
      </c>
      <c r="D1448" s="1" t="s">
        <v>109</v>
      </c>
      <c r="E1448" s="1" t="s">
        <v>100</v>
      </c>
      <c r="F1448" s="1" t="s">
        <v>101</v>
      </c>
      <c r="G1448" s="8">
        <v>0</v>
      </c>
      <c r="H1448" s="8">
        <v>0</v>
      </c>
      <c r="I1448" s="8">
        <v>0</v>
      </c>
      <c r="J1448" s="7">
        <v>20001.62</v>
      </c>
      <c r="K1448" s="7">
        <v>20001.62</v>
      </c>
      <c r="L1448" s="7">
        <v>20001.62</v>
      </c>
      <c r="M1448" s="7">
        <v>20001.62</v>
      </c>
      <c r="N1448" s="7">
        <v>30002.43</v>
      </c>
      <c r="O1448" s="7">
        <v>118926.61</v>
      </c>
      <c r="P1448" s="7">
        <v>74562.720000000001</v>
      </c>
      <c r="Q1448" s="7">
        <v>111844.08</v>
      </c>
      <c r="R1448" s="7">
        <v>111844.08</v>
      </c>
      <c r="S1448" s="7">
        <v>111844.08</v>
      </c>
      <c r="T1448" s="7">
        <v>111844.08</v>
      </c>
      <c r="U1448" s="7">
        <v>111844.08</v>
      </c>
      <c r="V1448" s="7">
        <v>37281.360000000001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9"/>
      <c r="BD1448" s="10">
        <f t="shared" si="22"/>
        <v>899999.99999999988</v>
      </c>
    </row>
    <row r="1449" spans="1:56">
      <c r="A1449" s="2" t="s">
        <v>1088</v>
      </c>
      <c r="B1449" s="1" t="s">
        <v>1089</v>
      </c>
      <c r="C1449" s="43" t="s">
        <v>74</v>
      </c>
      <c r="D1449" s="1" t="s">
        <v>109</v>
      </c>
      <c r="E1449" s="1" t="s">
        <v>100</v>
      </c>
      <c r="F1449" s="1" t="s">
        <v>101</v>
      </c>
      <c r="G1449" s="8">
        <v>0</v>
      </c>
      <c r="H1449" s="8">
        <v>0</v>
      </c>
      <c r="I1449" s="8">
        <v>0</v>
      </c>
      <c r="J1449" s="7">
        <v>8795.94</v>
      </c>
      <c r="K1449" s="7">
        <v>8795.94</v>
      </c>
      <c r="L1449" s="7">
        <v>8795.94</v>
      </c>
      <c r="M1449" s="7">
        <v>26387.82</v>
      </c>
      <c r="N1449" s="7">
        <v>35183.760000000002</v>
      </c>
      <c r="O1449" s="7">
        <v>57967.75</v>
      </c>
      <c r="P1449" s="7">
        <v>48373.63</v>
      </c>
      <c r="Q1449" s="7">
        <v>48373.63</v>
      </c>
      <c r="R1449" s="7">
        <v>48373.63</v>
      </c>
      <c r="S1449" s="7">
        <v>48373.63</v>
      </c>
      <c r="T1449" s="7">
        <v>48373.63</v>
      </c>
      <c r="U1449" s="7">
        <v>48373.63</v>
      </c>
      <c r="V1449" s="7">
        <v>64498.18</v>
      </c>
      <c r="W1449" s="7">
        <v>64498.18</v>
      </c>
      <c r="X1449" s="7">
        <v>64498.18</v>
      </c>
      <c r="Y1449" s="7">
        <v>32249.09</v>
      </c>
      <c r="Z1449" s="7">
        <v>56435.91</v>
      </c>
      <c r="AA1449" s="7">
        <v>40311.360000000001</v>
      </c>
      <c r="AB1449" s="7">
        <v>40311.360000000001</v>
      </c>
      <c r="AC1449" s="7">
        <v>40311.360000000001</v>
      </c>
      <c r="AD1449" s="7">
        <v>24186.82</v>
      </c>
      <c r="AE1449" s="7">
        <v>8062.27</v>
      </c>
      <c r="AF1449" s="7">
        <v>8062.27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9"/>
      <c r="BD1449" s="10">
        <f t="shared" si="22"/>
        <v>879593.91</v>
      </c>
    </row>
    <row r="1450" spans="1:56">
      <c r="A1450" s="2" t="s">
        <v>1090</v>
      </c>
      <c r="B1450" s="1" t="s">
        <v>1091</v>
      </c>
      <c r="C1450" s="43" t="s">
        <v>74</v>
      </c>
      <c r="D1450" s="1" t="s">
        <v>109</v>
      </c>
      <c r="E1450" s="1" t="s">
        <v>100</v>
      </c>
      <c r="F1450" s="1" t="s">
        <v>101</v>
      </c>
      <c r="G1450" s="8">
        <v>0</v>
      </c>
      <c r="H1450" s="8">
        <v>0</v>
      </c>
      <c r="I1450" s="8">
        <v>0</v>
      </c>
      <c r="J1450" s="7">
        <v>5014.66</v>
      </c>
      <c r="K1450" s="7">
        <v>5014.66</v>
      </c>
      <c r="L1450" s="7">
        <v>5014.66</v>
      </c>
      <c r="M1450" s="7">
        <v>15043.98</v>
      </c>
      <c r="N1450" s="7">
        <v>20058.64</v>
      </c>
      <c r="O1450" s="7">
        <v>51399.15</v>
      </c>
      <c r="P1450" s="7">
        <v>26368.37</v>
      </c>
      <c r="Q1450" s="7">
        <v>26368.37</v>
      </c>
      <c r="R1450" s="7">
        <v>26368.37</v>
      </c>
      <c r="S1450" s="7">
        <v>26368.37</v>
      </c>
      <c r="T1450" s="7">
        <v>26368.37</v>
      </c>
      <c r="U1450" s="7">
        <v>26368.37</v>
      </c>
      <c r="V1450" s="7">
        <v>35157.82</v>
      </c>
      <c r="W1450" s="7">
        <v>35157.82</v>
      </c>
      <c r="X1450" s="7">
        <v>35157.82</v>
      </c>
      <c r="Y1450" s="7">
        <v>17578.91</v>
      </c>
      <c r="Z1450" s="7">
        <v>30763.09</v>
      </c>
      <c r="AA1450" s="7">
        <v>21973.64</v>
      </c>
      <c r="AB1450" s="7">
        <v>21973.64</v>
      </c>
      <c r="AC1450" s="7">
        <v>21973.64</v>
      </c>
      <c r="AD1450" s="7">
        <v>13184.18</v>
      </c>
      <c r="AE1450" s="7">
        <v>4394.7299999999996</v>
      </c>
      <c r="AF1450" s="7">
        <v>4394.7299999999996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9"/>
      <c r="BD1450" s="10">
        <f t="shared" si="22"/>
        <v>501465.99</v>
      </c>
    </row>
    <row r="1451" spans="1:56">
      <c r="A1451" s="2" t="s">
        <v>1092</v>
      </c>
      <c r="B1451" s="1" t="s">
        <v>1093</v>
      </c>
      <c r="C1451" s="43" t="s">
        <v>74</v>
      </c>
      <c r="D1451" s="1" t="s">
        <v>109</v>
      </c>
      <c r="E1451" s="1" t="s">
        <v>100</v>
      </c>
      <c r="F1451" s="1" t="s">
        <v>101</v>
      </c>
      <c r="G1451" s="8">
        <v>0</v>
      </c>
      <c r="H1451" s="8">
        <v>0</v>
      </c>
      <c r="I1451" s="8">
        <v>0</v>
      </c>
      <c r="J1451" s="7">
        <v>27.53</v>
      </c>
      <c r="K1451" s="7">
        <v>27.53</v>
      </c>
      <c r="L1451" s="7">
        <v>27.53</v>
      </c>
      <c r="M1451" s="7">
        <v>82.59</v>
      </c>
      <c r="N1451" s="7">
        <v>110.12</v>
      </c>
      <c r="O1451" s="7">
        <v>-27.53</v>
      </c>
      <c r="P1451" s="7">
        <v>165.18</v>
      </c>
      <c r="Q1451" s="7">
        <v>165.18</v>
      </c>
      <c r="R1451" s="7">
        <v>165.18</v>
      </c>
      <c r="S1451" s="7">
        <v>165.18</v>
      </c>
      <c r="T1451" s="7">
        <v>165.18</v>
      </c>
      <c r="U1451" s="7">
        <v>165.18</v>
      </c>
      <c r="V1451" s="7">
        <v>220.24</v>
      </c>
      <c r="W1451" s="7">
        <v>220.24</v>
      </c>
      <c r="X1451" s="7">
        <v>220.24</v>
      </c>
      <c r="Y1451" s="7">
        <v>110.12</v>
      </c>
      <c r="Z1451" s="7">
        <v>192.71</v>
      </c>
      <c r="AA1451" s="7">
        <v>137.65</v>
      </c>
      <c r="AB1451" s="7">
        <v>137.65</v>
      </c>
      <c r="AC1451" s="7">
        <v>137.65</v>
      </c>
      <c r="AD1451" s="7">
        <v>82.59</v>
      </c>
      <c r="AE1451" s="7">
        <v>27.53</v>
      </c>
      <c r="AF1451" s="7">
        <v>27.53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9"/>
      <c r="BD1451" s="10">
        <f t="shared" si="22"/>
        <v>2753.0000000000014</v>
      </c>
    </row>
    <row r="1452" spans="1:56">
      <c r="A1452" s="2" t="s">
        <v>1094</v>
      </c>
      <c r="B1452" s="1" t="s">
        <v>1095</v>
      </c>
      <c r="C1452" s="43" t="s">
        <v>74</v>
      </c>
      <c r="D1452" s="1" t="s">
        <v>109</v>
      </c>
      <c r="E1452" s="1" t="s">
        <v>100</v>
      </c>
      <c r="F1452" s="1" t="s">
        <v>101</v>
      </c>
      <c r="G1452" s="8">
        <v>0</v>
      </c>
      <c r="H1452" s="8">
        <v>0</v>
      </c>
      <c r="I1452" s="8">
        <v>0</v>
      </c>
      <c r="J1452" s="7">
        <v>410.48</v>
      </c>
      <c r="K1452" s="7">
        <v>410.48</v>
      </c>
      <c r="L1452" s="7">
        <v>410.48</v>
      </c>
      <c r="M1452" s="7">
        <v>1231.44</v>
      </c>
      <c r="N1452" s="7">
        <v>1641.92</v>
      </c>
      <c r="O1452" s="7">
        <v>16666.849999999999</v>
      </c>
      <c r="P1452" s="7">
        <v>1336.9</v>
      </c>
      <c r="Q1452" s="7">
        <v>1336.9</v>
      </c>
      <c r="R1452" s="7">
        <v>1336.9</v>
      </c>
      <c r="S1452" s="7">
        <v>1336.9</v>
      </c>
      <c r="T1452" s="7">
        <v>1336.9</v>
      </c>
      <c r="U1452" s="7">
        <v>1336.9</v>
      </c>
      <c r="V1452" s="7">
        <v>1782.54</v>
      </c>
      <c r="W1452" s="7">
        <v>1782.54</v>
      </c>
      <c r="X1452" s="7">
        <v>1782.54</v>
      </c>
      <c r="Y1452" s="7">
        <v>891.27</v>
      </c>
      <c r="Z1452" s="7">
        <v>1559.72</v>
      </c>
      <c r="AA1452" s="7">
        <v>1114.0899999999999</v>
      </c>
      <c r="AB1452" s="7">
        <v>1114.0899999999999</v>
      </c>
      <c r="AC1452" s="7">
        <v>1114.0899999999999</v>
      </c>
      <c r="AD1452" s="7">
        <v>668.45</v>
      </c>
      <c r="AE1452" s="7">
        <v>222.82</v>
      </c>
      <c r="AF1452" s="7">
        <v>222.82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9"/>
      <c r="BD1452" s="10">
        <f t="shared" si="22"/>
        <v>41048.01999999999</v>
      </c>
    </row>
    <row r="1453" spans="1:56">
      <c r="A1453" s="2" t="s">
        <v>1096</v>
      </c>
      <c r="B1453" s="1" t="s">
        <v>883</v>
      </c>
      <c r="C1453" s="43" t="s">
        <v>71</v>
      </c>
      <c r="D1453" s="1" t="s">
        <v>104</v>
      </c>
      <c r="E1453" s="1" t="s">
        <v>100</v>
      </c>
      <c r="F1453" s="1" t="s">
        <v>101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7">
        <v>3570</v>
      </c>
      <c r="P1453" s="7">
        <v>3570</v>
      </c>
      <c r="Q1453" s="7">
        <v>3570</v>
      </c>
      <c r="R1453" s="7">
        <v>3570</v>
      </c>
      <c r="S1453" s="7">
        <v>3570</v>
      </c>
      <c r="T1453" s="7">
        <v>3570</v>
      </c>
      <c r="U1453" s="7">
        <v>3570</v>
      </c>
      <c r="V1453" s="7">
        <v>3570</v>
      </c>
      <c r="W1453" s="7">
        <v>3570</v>
      </c>
      <c r="X1453" s="7">
        <v>3570</v>
      </c>
      <c r="Y1453" s="7">
        <v>2040</v>
      </c>
      <c r="Z1453" s="7">
        <v>2040</v>
      </c>
      <c r="AA1453" s="7">
        <v>2040</v>
      </c>
      <c r="AB1453" s="7">
        <v>2040</v>
      </c>
      <c r="AC1453" s="7">
        <v>2040</v>
      </c>
      <c r="AD1453" s="7">
        <v>1020</v>
      </c>
      <c r="AE1453" s="7">
        <v>1020</v>
      </c>
      <c r="AF1453" s="7">
        <v>1020</v>
      </c>
      <c r="AG1453" s="7">
        <v>1020</v>
      </c>
      <c r="AH1453" s="7">
        <v>1020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9"/>
      <c r="BD1453" s="10">
        <f t="shared" si="22"/>
        <v>51000</v>
      </c>
    </row>
    <row r="1454" spans="1:56">
      <c r="A1454" s="2" t="s">
        <v>1096</v>
      </c>
      <c r="B1454" s="1" t="s">
        <v>883</v>
      </c>
      <c r="C1454" s="43" t="s">
        <v>73</v>
      </c>
      <c r="D1454" s="1" t="s">
        <v>105</v>
      </c>
      <c r="E1454" s="1" t="s">
        <v>100</v>
      </c>
      <c r="F1454" s="1" t="s">
        <v>101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7">
        <v>1248.99</v>
      </c>
      <c r="P1454" s="7">
        <v>1248.99</v>
      </c>
      <c r="Q1454" s="7">
        <v>1248.99</v>
      </c>
      <c r="R1454" s="7">
        <v>1248.99</v>
      </c>
      <c r="S1454" s="7">
        <v>1248.99</v>
      </c>
      <c r="T1454" s="7">
        <v>1248.99</v>
      </c>
      <c r="U1454" s="7">
        <v>1248.99</v>
      </c>
      <c r="V1454" s="7">
        <v>1248.99</v>
      </c>
      <c r="W1454" s="7">
        <v>1248.99</v>
      </c>
      <c r="X1454" s="7">
        <v>1248.99</v>
      </c>
      <c r="Y1454" s="7">
        <v>713.71</v>
      </c>
      <c r="Z1454" s="7">
        <v>713.71</v>
      </c>
      <c r="AA1454" s="7">
        <v>713.71</v>
      </c>
      <c r="AB1454" s="7">
        <v>713.71</v>
      </c>
      <c r="AC1454" s="7">
        <v>713.71</v>
      </c>
      <c r="AD1454" s="7">
        <v>356.85</v>
      </c>
      <c r="AE1454" s="7">
        <v>356.85</v>
      </c>
      <c r="AF1454" s="7">
        <v>356.85</v>
      </c>
      <c r="AG1454" s="7">
        <v>356.85</v>
      </c>
      <c r="AH1454" s="7">
        <v>356.85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9"/>
      <c r="BD1454" s="10">
        <f t="shared" si="22"/>
        <v>17842.69999999999</v>
      </c>
    </row>
    <row r="1455" spans="1:56">
      <c r="A1455" s="2" t="s">
        <v>1096</v>
      </c>
      <c r="B1455" s="1" t="s">
        <v>883</v>
      </c>
      <c r="C1455" s="43" t="s">
        <v>72</v>
      </c>
      <c r="D1455" s="1" t="s">
        <v>107</v>
      </c>
      <c r="E1455" s="1" t="s">
        <v>100</v>
      </c>
      <c r="F1455" s="1" t="s">
        <v>101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7">
        <v>832.66</v>
      </c>
      <c r="P1455" s="7">
        <v>832.66</v>
      </c>
      <c r="Q1455" s="7">
        <v>832.66</v>
      </c>
      <c r="R1455" s="7">
        <v>832.66</v>
      </c>
      <c r="S1455" s="7">
        <v>832.66</v>
      </c>
      <c r="T1455" s="7">
        <v>832.66</v>
      </c>
      <c r="U1455" s="7">
        <v>832.66</v>
      </c>
      <c r="V1455" s="7">
        <v>832.66</v>
      </c>
      <c r="W1455" s="7">
        <v>832.66</v>
      </c>
      <c r="X1455" s="7">
        <v>832.66</v>
      </c>
      <c r="Y1455" s="7">
        <v>475.81</v>
      </c>
      <c r="Z1455" s="7">
        <v>475.81</v>
      </c>
      <c r="AA1455" s="7">
        <v>475.81</v>
      </c>
      <c r="AB1455" s="7">
        <v>475.81</v>
      </c>
      <c r="AC1455" s="7">
        <v>475.81</v>
      </c>
      <c r="AD1455" s="7">
        <v>237.9</v>
      </c>
      <c r="AE1455" s="7">
        <v>237.9</v>
      </c>
      <c r="AF1455" s="7">
        <v>237.9</v>
      </c>
      <c r="AG1455" s="7">
        <v>237.9</v>
      </c>
      <c r="AH1455" s="7">
        <v>237.9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9"/>
      <c r="BD1455" s="10">
        <f t="shared" si="22"/>
        <v>11895.149999999996</v>
      </c>
    </row>
    <row r="1456" spans="1:56">
      <c r="A1456" s="2" t="s">
        <v>1096</v>
      </c>
      <c r="B1456" s="1" t="s">
        <v>883</v>
      </c>
      <c r="C1456" s="43" t="s">
        <v>74</v>
      </c>
      <c r="D1456" s="1" t="s">
        <v>109</v>
      </c>
      <c r="E1456" s="1" t="s">
        <v>100</v>
      </c>
      <c r="F1456" s="1" t="s">
        <v>101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7">
        <v>6935.85</v>
      </c>
      <c r="N1456" s="7">
        <v>16183.65</v>
      </c>
      <c r="O1456" s="7">
        <v>-19386.330000000002</v>
      </c>
      <c r="P1456" s="7">
        <v>3733.17</v>
      </c>
      <c r="Q1456" s="7">
        <v>3733.17</v>
      </c>
      <c r="R1456" s="7">
        <v>3733.17</v>
      </c>
      <c r="S1456" s="7">
        <v>3733.17</v>
      </c>
      <c r="T1456" s="7">
        <v>3733.17</v>
      </c>
      <c r="U1456" s="7">
        <v>3733.17</v>
      </c>
      <c r="V1456" s="7">
        <v>3733.17</v>
      </c>
      <c r="W1456" s="7">
        <v>3733.17</v>
      </c>
      <c r="X1456" s="7">
        <v>3733.17</v>
      </c>
      <c r="Y1456" s="7">
        <v>2133.2399999999998</v>
      </c>
      <c r="Z1456" s="7">
        <v>2133.2399999999998</v>
      </c>
      <c r="AA1456" s="7">
        <v>2133.2399999999998</v>
      </c>
      <c r="AB1456" s="7">
        <v>2133.2399999999998</v>
      </c>
      <c r="AC1456" s="7">
        <v>2133.2399999999998</v>
      </c>
      <c r="AD1456" s="7">
        <v>1066.6199999999999</v>
      </c>
      <c r="AE1456" s="7">
        <v>1066.6199999999999</v>
      </c>
      <c r="AF1456" s="7">
        <v>1066.6199999999999</v>
      </c>
      <c r="AG1456" s="7">
        <v>1066.6199999999999</v>
      </c>
      <c r="AH1456" s="7">
        <v>1066.6199999999999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9"/>
      <c r="BD1456" s="10">
        <f t="shared" si="22"/>
        <v>53330.999999999993</v>
      </c>
    </row>
    <row r="1457" spans="1:56">
      <c r="A1457" s="2" t="s">
        <v>1097</v>
      </c>
      <c r="B1457" s="1" t="s">
        <v>885</v>
      </c>
      <c r="C1457" s="43" t="s">
        <v>71</v>
      </c>
      <c r="D1457" s="1" t="s">
        <v>104</v>
      </c>
      <c r="E1457" s="1" t="s">
        <v>100</v>
      </c>
      <c r="F1457" s="1" t="s">
        <v>101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7">
        <v>133.82</v>
      </c>
      <c r="N1457" s="7">
        <v>312.25</v>
      </c>
      <c r="O1457" s="7">
        <v>1338.93</v>
      </c>
      <c r="P1457" s="7">
        <v>1785</v>
      </c>
      <c r="Q1457" s="7">
        <v>2550</v>
      </c>
      <c r="R1457" s="7">
        <v>2550</v>
      </c>
      <c r="S1457" s="7">
        <v>2550</v>
      </c>
      <c r="T1457" s="7">
        <v>2550</v>
      </c>
      <c r="U1457" s="7">
        <v>2550</v>
      </c>
      <c r="V1457" s="7">
        <v>2550</v>
      </c>
      <c r="W1457" s="7">
        <v>2550</v>
      </c>
      <c r="X1457" s="7">
        <v>2550</v>
      </c>
      <c r="Y1457" s="7">
        <v>1530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9"/>
      <c r="BD1457" s="10">
        <f t="shared" si="22"/>
        <v>25500</v>
      </c>
    </row>
    <row r="1458" spans="1:56">
      <c r="A1458" s="2" t="s">
        <v>1097</v>
      </c>
      <c r="B1458" s="1" t="s">
        <v>885</v>
      </c>
      <c r="C1458" s="43" t="s">
        <v>73</v>
      </c>
      <c r="D1458" s="1" t="s">
        <v>105</v>
      </c>
      <c r="E1458" s="1" t="s">
        <v>100</v>
      </c>
      <c r="F1458" s="1" t="s">
        <v>101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7">
        <v>26.76</v>
      </c>
      <c r="N1458" s="7">
        <v>62.45</v>
      </c>
      <c r="O1458" s="7">
        <v>535.29</v>
      </c>
      <c r="P1458" s="7">
        <v>624.5</v>
      </c>
      <c r="Q1458" s="7">
        <v>892.14</v>
      </c>
      <c r="R1458" s="7">
        <v>892.14</v>
      </c>
      <c r="S1458" s="7">
        <v>892.14</v>
      </c>
      <c r="T1458" s="7">
        <v>892.14</v>
      </c>
      <c r="U1458" s="7">
        <v>892.14</v>
      </c>
      <c r="V1458" s="7">
        <v>892.14</v>
      </c>
      <c r="W1458" s="7">
        <v>892.14</v>
      </c>
      <c r="X1458" s="7">
        <v>892.14</v>
      </c>
      <c r="Y1458" s="7">
        <v>535.28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9"/>
      <c r="BD1458" s="10">
        <f t="shared" si="22"/>
        <v>8921.4000000000015</v>
      </c>
    </row>
    <row r="1459" spans="1:56">
      <c r="A1459" s="2" t="s">
        <v>1097</v>
      </c>
      <c r="B1459" s="1" t="s">
        <v>885</v>
      </c>
      <c r="C1459" s="43" t="s">
        <v>72</v>
      </c>
      <c r="D1459" s="1" t="s">
        <v>107</v>
      </c>
      <c r="E1459" s="1" t="s">
        <v>100</v>
      </c>
      <c r="F1459" s="1" t="s">
        <v>101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7">
        <v>17.84</v>
      </c>
      <c r="N1459" s="7">
        <v>41.63</v>
      </c>
      <c r="O1459" s="7">
        <v>356.86</v>
      </c>
      <c r="P1459" s="7">
        <v>416.33</v>
      </c>
      <c r="Q1459" s="7">
        <v>594.76</v>
      </c>
      <c r="R1459" s="7">
        <v>594.76</v>
      </c>
      <c r="S1459" s="7">
        <v>594.76</v>
      </c>
      <c r="T1459" s="7">
        <v>594.76</v>
      </c>
      <c r="U1459" s="7">
        <v>594.76</v>
      </c>
      <c r="V1459" s="7">
        <v>594.76</v>
      </c>
      <c r="W1459" s="7">
        <v>594.76</v>
      </c>
      <c r="X1459" s="7">
        <v>594.76</v>
      </c>
      <c r="Y1459" s="7">
        <v>356.85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9"/>
      <c r="BD1459" s="10">
        <f t="shared" si="22"/>
        <v>5947.5900000000011</v>
      </c>
    </row>
    <row r="1460" spans="1:56">
      <c r="A1460" s="2" t="s">
        <v>1097</v>
      </c>
      <c r="B1460" s="1" t="s">
        <v>885</v>
      </c>
      <c r="C1460" s="43" t="s">
        <v>74</v>
      </c>
      <c r="D1460" s="1" t="s">
        <v>109</v>
      </c>
      <c r="E1460" s="1" t="s">
        <v>100</v>
      </c>
      <c r="F1460" s="1" t="s">
        <v>101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7">
        <v>4869.6899999999996</v>
      </c>
      <c r="P1460" s="7">
        <v>4869.6899999999996</v>
      </c>
      <c r="Q1460" s="7">
        <v>6956.7</v>
      </c>
      <c r="R1460" s="7">
        <v>6956.7</v>
      </c>
      <c r="S1460" s="7">
        <v>6956.7</v>
      </c>
      <c r="T1460" s="7">
        <v>6956.7</v>
      </c>
      <c r="U1460" s="7">
        <v>6956.7</v>
      </c>
      <c r="V1460" s="7">
        <v>6956.7</v>
      </c>
      <c r="W1460" s="7">
        <v>6956.7</v>
      </c>
      <c r="X1460" s="7">
        <v>6956.7</v>
      </c>
      <c r="Y1460" s="7">
        <v>4174.0200000000004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9"/>
      <c r="BD1460" s="10">
        <f t="shared" si="22"/>
        <v>69566.999999999985</v>
      </c>
    </row>
    <row r="1461" spans="1:56">
      <c r="A1461" s="2" t="s">
        <v>1098</v>
      </c>
      <c r="B1461" s="1" t="s">
        <v>1099</v>
      </c>
      <c r="C1461" s="43" t="s">
        <v>71</v>
      </c>
      <c r="D1461" s="1" t="s">
        <v>104</v>
      </c>
      <c r="E1461" s="1" t="s">
        <v>100</v>
      </c>
      <c r="F1461" s="1" t="s">
        <v>101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7">
        <v>755.7</v>
      </c>
      <c r="N1461" s="7">
        <v>1763.3</v>
      </c>
      <c r="O1461" s="7">
        <v>-2519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9"/>
      <c r="BD1461" s="10">
        <f t="shared" si="22"/>
        <v>0</v>
      </c>
    </row>
    <row r="1462" spans="1:56">
      <c r="A1462" s="2" t="s">
        <v>1098</v>
      </c>
      <c r="B1462" s="1" t="s">
        <v>1099</v>
      </c>
      <c r="C1462" s="43" t="s">
        <v>73</v>
      </c>
      <c r="D1462" s="1" t="s">
        <v>105</v>
      </c>
      <c r="E1462" s="1" t="s">
        <v>100</v>
      </c>
      <c r="F1462" s="1" t="s">
        <v>101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7">
        <v>480.9</v>
      </c>
      <c r="N1462" s="7">
        <v>1122.0999999999999</v>
      </c>
      <c r="O1462" s="7">
        <v>-1603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9"/>
      <c r="BD1462" s="10">
        <f t="shared" si="22"/>
        <v>0</v>
      </c>
    </row>
    <row r="1463" spans="1:56">
      <c r="A1463" s="2" t="s">
        <v>1098</v>
      </c>
      <c r="B1463" s="1" t="s">
        <v>1099</v>
      </c>
      <c r="C1463" s="43" t="s">
        <v>72</v>
      </c>
      <c r="D1463" s="1" t="s">
        <v>107</v>
      </c>
      <c r="E1463" s="1" t="s">
        <v>100</v>
      </c>
      <c r="F1463" s="1" t="s">
        <v>101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7">
        <v>137.4</v>
      </c>
      <c r="N1463" s="7">
        <v>320.60000000000002</v>
      </c>
      <c r="O1463" s="7">
        <v>-458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9"/>
      <c r="BD1463" s="10">
        <f t="shared" si="22"/>
        <v>0</v>
      </c>
    </row>
    <row r="1464" spans="1:56">
      <c r="A1464" s="2" t="s">
        <v>1098</v>
      </c>
      <c r="B1464" s="1" t="s">
        <v>1099</v>
      </c>
      <c r="C1464" s="43" t="s">
        <v>74</v>
      </c>
      <c r="D1464" s="1" t="s">
        <v>109</v>
      </c>
      <c r="E1464" s="1" t="s">
        <v>100</v>
      </c>
      <c r="F1464" s="1" t="s">
        <v>101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7">
        <v>6635.18</v>
      </c>
      <c r="N1464" s="7">
        <v>15482.08</v>
      </c>
      <c r="O1464" s="7">
        <v>-13924.43</v>
      </c>
      <c r="P1464" s="7">
        <v>8192.84</v>
      </c>
      <c r="Q1464" s="7">
        <v>11704.05</v>
      </c>
      <c r="R1464" s="7">
        <v>11704.05</v>
      </c>
      <c r="S1464" s="7">
        <v>11704.05</v>
      </c>
      <c r="T1464" s="7">
        <v>11704.05</v>
      </c>
      <c r="U1464" s="7">
        <v>11704.05</v>
      </c>
      <c r="V1464" s="7">
        <v>11704.05</v>
      </c>
      <c r="W1464" s="7">
        <v>11704.05</v>
      </c>
      <c r="X1464" s="7">
        <v>11704.05</v>
      </c>
      <c r="Y1464" s="7">
        <v>7022.43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9"/>
      <c r="BD1464" s="10">
        <f t="shared" si="22"/>
        <v>117040.50000000003</v>
      </c>
    </row>
    <row r="1465" spans="1:56">
      <c r="A1465" s="2" t="s">
        <v>1100</v>
      </c>
      <c r="B1465" s="1" t="s">
        <v>1101</v>
      </c>
      <c r="C1465" s="43" t="s">
        <v>74</v>
      </c>
      <c r="D1465" s="1" t="s">
        <v>109</v>
      </c>
      <c r="E1465" s="1" t="s">
        <v>100</v>
      </c>
      <c r="F1465" s="1" t="s">
        <v>101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7">
        <v>315.45999999999998</v>
      </c>
      <c r="M1465" s="7">
        <v>315.45999999999998</v>
      </c>
      <c r="N1465" s="7">
        <v>315.45999999999998</v>
      </c>
      <c r="O1465" s="7">
        <v>1892.75</v>
      </c>
      <c r="P1465" s="7">
        <v>1892.76</v>
      </c>
      <c r="Q1465" s="7">
        <v>1892.76</v>
      </c>
      <c r="R1465" s="7">
        <v>1892.76</v>
      </c>
      <c r="S1465" s="7">
        <v>1892.76</v>
      </c>
      <c r="T1465" s="7">
        <v>1892.76</v>
      </c>
      <c r="U1465" s="7">
        <v>1892.76</v>
      </c>
      <c r="V1465" s="7">
        <v>2523.6799999999998</v>
      </c>
      <c r="W1465" s="7">
        <v>2523.6799999999998</v>
      </c>
      <c r="X1465" s="7">
        <v>2523.6799999999998</v>
      </c>
      <c r="Y1465" s="7">
        <v>1261.8399999999999</v>
      </c>
      <c r="Z1465" s="7">
        <v>2208.2199999999998</v>
      </c>
      <c r="AA1465" s="7">
        <v>1577.3</v>
      </c>
      <c r="AB1465" s="7">
        <v>1577.3</v>
      </c>
      <c r="AC1465" s="7">
        <v>1577.3</v>
      </c>
      <c r="AD1465" s="7">
        <v>946.38</v>
      </c>
      <c r="AE1465" s="7">
        <v>315.45999999999998</v>
      </c>
      <c r="AF1465" s="7">
        <v>315.45999999999998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9"/>
      <c r="BD1465" s="10">
        <f t="shared" si="22"/>
        <v>31545.989999999998</v>
      </c>
    </row>
    <row r="1466" spans="1:56">
      <c r="A1466" s="2" t="s">
        <v>1102</v>
      </c>
      <c r="B1466" s="1" t="s">
        <v>1103</v>
      </c>
      <c r="C1466" s="43" t="s">
        <v>74</v>
      </c>
      <c r="D1466" s="1" t="s">
        <v>109</v>
      </c>
      <c r="E1466" s="1" t="s">
        <v>100</v>
      </c>
      <c r="F1466" s="1" t="s">
        <v>101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7">
        <v>845.59</v>
      </c>
      <c r="N1466" s="7">
        <v>1973.03</v>
      </c>
      <c r="O1466" s="7">
        <v>-2818.62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7">
        <v>5046.54</v>
      </c>
      <c r="AA1466" s="7">
        <v>7065.16</v>
      </c>
      <c r="AB1466" s="7">
        <v>8074.47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9"/>
      <c r="BD1466" s="10">
        <f t="shared" si="22"/>
        <v>20186.170000000002</v>
      </c>
    </row>
    <row r="1467" spans="1:56">
      <c r="A1467" s="2" t="s">
        <v>1104</v>
      </c>
      <c r="B1467" s="1" t="s">
        <v>1105</v>
      </c>
      <c r="C1467" s="43" t="s">
        <v>74</v>
      </c>
      <c r="D1467" s="1" t="s">
        <v>109</v>
      </c>
      <c r="E1467" s="1" t="s">
        <v>100</v>
      </c>
      <c r="F1467" s="1" t="s">
        <v>101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7">
        <v>11866.85</v>
      </c>
      <c r="N1467" s="7">
        <v>11866.85</v>
      </c>
      <c r="O1467" s="7">
        <v>8000</v>
      </c>
      <c r="P1467" s="7">
        <v>32600.55</v>
      </c>
      <c r="Q1467" s="7">
        <v>43467.4</v>
      </c>
      <c r="R1467" s="7">
        <v>54334.25</v>
      </c>
      <c r="S1467" s="7">
        <v>43467.4</v>
      </c>
      <c r="T1467" s="7">
        <v>21733.7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9"/>
      <c r="BD1467" s="10">
        <f t="shared" si="22"/>
        <v>227337</v>
      </c>
    </row>
    <row r="1468" spans="1:56">
      <c r="A1468" s="2" t="s">
        <v>1106</v>
      </c>
      <c r="B1468" s="1" t="s">
        <v>1107</v>
      </c>
      <c r="C1468" s="43" t="s">
        <v>71</v>
      </c>
      <c r="D1468" s="1" t="s">
        <v>104</v>
      </c>
      <c r="E1468" s="1" t="s">
        <v>100</v>
      </c>
      <c r="F1468" s="1" t="s">
        <v>101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7">
        <v>3570</v>
      </c>
      <c r="P1468" s="7">
        <v>3570</v>
      </c>
      <c r="Q1468" s="7">
        <v>5100</v>
      </c>
      <c r="R1468" s="7">
        <v>5100</v>
      </c>
      <c r="S1468" s="7">
        <v>5100</v>
      </c>
      <c r="T1468" s="7">
        <v>5100</v>
      </c>
      <c r="U1468" s="7">
        <v>5100</v>
      </c>
      <c r="V1468" s="7">
        <v>5100</v>
      </c>
      <c r="W1468" s="7">
        <v>5100</v>
      </c>
      <c r="X1468" s="7">
        <v>5100</v>
      </c>
      <c r="Y1468" s="7">
        <v>3060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9"/>
      <c r="BD1468" s="10">
        <f t="shared" si="22"/>
        <v>51000</v>
      </c>
    </row>
    <row r="1469" spans="1:56">
      <c r="A1469" s="2" t="s">
        <v>1106</v>
      </c>
      <c r="B1469" s="1" t="s">
        <v>1107</v>
      </c>
      <c r="C1469" s="43" t="s">
        <v>73</v>
      </c>
      <c r="D1469" s="1" t="s">
        <v>105</v>
      </c>
      <c r="E1469" s="1" t="s">
        <v>100</v>
      </c>
      <c r="F1469" s="1" t="s">
        <v>101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9"/>
      <c r="BD1469" s="10">
        <f t="shared" si="22"/>
        <v>0</v>
      </c>
    </row>
    <row r="1470" spans="1:56">
      <c r="A1470" s="2" t="s">
        <v>1106</v>
      </c>
      <c r="B1470" s="1" t="s">
        <v>1107</v>
      </c>
      <c r="C1470" s="43" t="s">
        <v>72</v>
      </c>
      <c r="D1470" s="1" t="s">
        <v>107</v>
      </c>
      <c r="E1470" s="1" t="s">
        <v>100</v>
      </c>
      <c r="F1470" s="1" t="s">
        <v>101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7">
        <v>94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9"/>
      <c r="BD1470" s="10">
        <f t="shared" si="22"/>
        <v>94</v>
      </c>
    </row>
    <row r="1471" spans="1:56">
      <c r="A1471" s="2" t="s">
        <v>1106</v>
      </c>
      <c r="B1471" s="1" t="s">
        <v>1107</v>
      </c>
      <c r="C1471" s="43" t="s">
        <v>74</v>
      </c>
      <c r="D1471" s="1" t="s">
        <v>109</v>
      </c>
      <c r="E1471" s="1" t="s">
        <v>100</v>
      </c>
      <c r="F1471" s="1" t="s">
        <v>101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7">
        <v>4969.26</v>
      </c>
      <c r="N1471" s="7">
        <v>4969.26</v>
      </c>
      <c r="O1471" s="7">
        <v>-6613.8</v>
      </c>
      <c r="P1471" s="7">
        <v>3324.72</v>
      </c>
      <c r="Q1471" s="7">
        <v>4749.6000000000004</v>
      </c>
      <c r="R1471" s="7">
        <v>4749.6000000000004</v>
      </c>
      <c r="S1471" s="7">
        <v>4749.6000000000004</v>
      </c>
      <c r="T1471" s="7">
        <v>4749.6000000000004</v>
      </c>
      <c r="U1471" s="7">
        <v>4749.6000000000004</v>
      </c>
      <c r="V1471" s="7">
        <v>4749.6000000000004</v>
      </c>
      <c r="W1471" s="7">
        <v>4749.6000000000004</v>
      </c>
      <c r="X1471" s="7">
        <v>4749.6000000000004</v>
      </c>
      <c r="Y1471" s="7">
        <v>2849.76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9"/>
      <c r="BD1471" s="10">
        <f t="shared" si="22"/>
        <v>47496</v>
      </c>
    </row>
    <row r="1472" spans="1:56">
      <c r="A1472" s="2" t="s">
        <v>1108</v>
      </c>
      <c r="B1472" s="1" t="s">
        <v>895</v>
      </c>
      <c r="C1472" s="43" t="s">
        <v>74</v>
      </c>
      <c r="D1472" s="1" t="s">
        <v>109</v>
      </c>
      <c r="E1472" s="1" t="s">
        <v>100</v>
      </c>
      <c r="F1472" s="1" t="s">
        <v>101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7">
        <v>2501.8000000000002</v>
      </c>
      <c r="N1472" s="7">
        <v>2501.8000000000002</v>
      </c>
      <c r="O1472" s="7">
        <v>4441.8999999999996</v>
      </c>
      <c r="P1472" s="7">
        <v>14168.25</v>
      </c>
      <c r="Q1472" s="7">
        <v>18891</v>
      </c>
      <c r="R1472" s="7">
        <v>18891</v>
      </c>
      <c r="S1472" s="7">
        <v>14168.25</v>
      </c>
      <c r="T1472" s="7">
        <v>9445.5</v>
      </c>
      <c r="U1472" s="7">
        <v>9445.5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9"/>
      <c r="BD1472" s="10">
        <f t="shared" si="22"/>
        <v>94455</v>
      </c>
    </row>
    <row r="1473" spans="1:56">
      <c r="A1473" s="2" t="s">
        <v>1109</v>
      </c>
      <c r="B1473" s="1" t="s">
        <v>1110</v>
      </c>
      <c r="C1473" s="43" t="s">
        <v>74</v>
      </c>
      <c r="D1473" s="1" t="s">
        <v>109</v>
      </c>
      <c r="E1473" s="1" t="s">
        <v>100</v>
      </c>
      <c r="F1473" s="1" t="s">
        <v>101</v>
      </c>
      <c r="G1473" s="8">
        <v>0</v>
      </c>
      <c r="H1473" s="8">
        <v>0</v>
      </c>
      <c r="I1473" s="8">
        <v>0</v>
      </c>
      <c r="J1473" s="8">
        <v>0</v>
      </c>
      <c r="K1473" s="7">
        <v>11298.38</v>
      </c>
      <c r="L1473" s="7">
        <v>11298.38</v>
      </c>
      <c r="M1473" s="7">
        <v>22596.76</v>
      </c>
      <c r="N1473" s="7">
        <v>33895.14</v>
      </c>
      <c r="O1473" s="7">
        <v>154169.20000000001</v>
      </c>
      <c r="P1473" s="7">
        <v>59115.17</v>
      </c>
      <c r="Q1473" s="7">
        <v>59115.17</v>
      </c>
      <c r="R1473" s="7">
        <v>59115.17</v>
      </c>
      <c r="S1473" s="7">
        <v>59115.17</v>
      </c>
      <c r="T1473" s="7">
        <v>59115.17</v>
      </c>
      <c r="U1473" s="7">
        <v>59115.17</v>
      </c>
      <c r="V1473" s="7">
        <v>78820.23</v>
      </c>
      <c r="W1473" s="7">
        <v>78820.23</v>
      </c>
      <c r="X1473" s="7">
        <v>78820.23</v>
      </c>
      <c r="Y1473" s="7">
        <v>39410.120000000003</v>
      </c>
      <c r="Z1473" s="7">
        <v>68967.7</v>
      </c>
      <c r="AA1473" s="7">
        <v>49262.64</v>
      </c>
      <c r="AB1473" s="7">
        <v>49262.64</v>
      </c>
      <c r="AC1473" s="7">
        <v>49262.64</v>
      </c>
      <c r="AD1473" s="7">
        <v>29557.59</v>
      </c>
      <c r="AE1473" s="7">
        <v>9852.5300000000007</v>
      </c>
      <c r="AF1473" s="7">
        <v>9852.5300000000007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9"/>
      <c r="BD1473" s="10">
        <f t="shared" si="22"/>
        <v>1129837.96</v>
      </c>
    </row>
    <row r="1474" spans="1:56">
      <c r="A1474" s="2" t="s">
        <v>1111</v>
      </c>
      <c r="B1474" s="1" t="s">
        <v>1112</v>
      </c>
      <c r="C1474" s="43" t="s">
        <v>74</v>
      </c>
      <c r="D1474" s="1" t="s">
        <v>109</v>
      </c>
      <c r="E1474" s="1" t="s">
        <v>100</v>
      </c>
      <c r="F1474" s="1" t="s">
        <v>101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7">
        <v>2440.75</v>
      </c>
      <c r="N1474" s="7">
        <v>2440.75</v>
      </c>
      <c r="O1474" s="7">
        <v>-4881.5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9"/>
      <c r="BD1474" s="10">
        <f t="shared" ref="BD1474:BD1537" si="23">SUM(G1474:BB1474)</f>
        <v>0</v>
      </c>
    </row>
    <row r="1475" spans="1:56">
      <c r="A1475" s="2" t="s">
        <v>1113</v>
      </c>
      <c r="B1475" s="1" t="s">
        <v>1114</v>
      </c>
      <c r="C1475" s="43" t="s">
        <v>74</v>
      </c>
      <c r="D1475" s="1" t="s">
        <v>109</v>
      </c>
      <c r="E1475" s="1" t="s">
        <v>100</v>
      </c>
      <c r="F1475" s="1" t="s">
        <v>101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7">
        <v>7500</v>
      </c>
      <c r="N1475" s="7">
        <v>7500</v>
      </c>
      <c r="O1475" s="7">
        <v>-15000</v>
      </c>
      <c r="P1475" s="8">
        <v>0</v>
      </c>
      <c r="Q1475" s="7">
        <v>11864.7</v>
      </c>
      <c r="R1475" s="7">
        <v>11864.7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7">
        <v>94917.6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9"/>
      <c r="BD1475" s="10">
        <f t="shared" si="23"/>
        <v>118647</v>
      </c>
    </row>
    <row r="1476" spans="1:56">
      <c r="A1476" s="2" t="s">
        <v>1115</v>
      </c>
      <c r="B1476" s="1" t="s">
        <v>1116</v>
      </c>
      <c r="C1476" s="43" t="s">
        <v>74</v>
      </c>
      <c r="D1476" s="1" t="s">
        <v>109</v>
      </c>
      <c r="E1476" s="1" t="s">
        <v>100</v>
      </c>
      <c r="F1476" s="1" t="s">
        <v>101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7">
        <v>6032.2</v>
      </c>
      <c r="N1476" s="7">
        <v>6032.2</v>
      </c>
      <c r="O1476" s="7">
        <v>-12064.4</v>
      </c>
      <c r="P1476" s="8">
        <v>0</v>
      </c>
      <c r="Q1476" s="8">
        <v>0</v>
      </c>
      <c r="R1476" s="7">
        <v>8960.75</v>
      </c>
      <c r="S1476" s="7">
        <v>22401.87</v>
      </c>
      <c r="T1476" s="7">
        <v>22401.87</v>
      </c>
      <c r="U1476" s="7">
        <v>22401.87</v>
      </c>
      <c r="V1476" s="7">
        <v>67205.61</v>
      </c>
      <c r="W1476" s="7">
        <v>67205.61</v>
      </c>
      <c r="X1476" s="7">
        <v>67205.61</v>
      </c>
      <c r="Y1476" s="7">
        <v>22401.87</v>
      </c>
      <c r="Z1476" s="7">
        <v>44803.74</v>
      </c>
      <c r="AA1476" s="7">
        <v>44803.74</v>
      </c>
      <c r="AB1476" s="7">
        <v>22401.87</v>
      </c>
      <c r="AC1476" s="7">
        <v>22401.87</v>
      </c>
      <c r="AD1476" s="7">
        <v>13441.12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9"/>
      <c r="BD1476" s="10">
        <f t="shared" si="23"/>
        <v>448037.39999999997</v>
      </c>
    </row>
    <row r="1477" spans="1:56">
      <c r="A1477" s="2" t="s">
        <v>1117</v>
      </c>
      <c r="B1477" s="1" t="s">
        <v>1118</v>
      </c>
      <c r="C1477" s="43" t="s">
        <v>74</v>
      </c>
      <c r="D1477" s="1" t="s">
        <v>109</v>
      </c>
      <c r="E1477" s="1" t="s">
        <v>100</v>
      </c>
      <c r="F1477" s="1" t="s">
        <v>101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7">
        <v>12300</v>
      </c>
      <c r="N1477" s="7">
        <v>12300</v>
      </c>
      <c r="O1477" s="7">
        <v>-24600</v>
      </c>
      <c r="P1477" s="8">
        <v>0</v>
      </c>
      <c r="Q1477" s="8">
        <v>0</v>
      </c>
      <c r="R1477" s="7">
        <v>6272.41</v>
      </c>
      <c r="S1477" s="7">
        <v>15681.02</v>
      </c>
      <c r="T1477" s="7">
        <v>15681.02</v>
      </c>
      <c r="U1477" s="7">
        <v>15681.02</v>
      </c>
      <c r="V1477" s="7">
        <v>47043.07</v>
      </c>
      <c r="W1477" s="7">
        <v>47043.07</v>
      </c>
      <c r="X1477" s="7">
        <v>47043.07</v>
      </c>
      <c r="Y1477" s="7">
        <v>15681.02</v>
      </c>
      <c r="Z1477" s="7">
        <v>31362.05</v>
      </c>
      <c r="AA1477" s="7">
        <v>31362.05</v>
      </c>
      <c r="AB1477" s="7">
        <v>15681.02</v>
      </c>
      <c r="AC1477" s="7">
        <v>15681.02</v>
      </c>
      <c r="AD1477" s="7">
        <v>9408.61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9"/>
      <c r="BD1477" s="10">
        <f t="shared" si="23"/>
        <v>313620.45</v>
      </c>
    </row>
    <row r="1478" spans="1:56">
      <c r="A1478" s="2" t="s">
        <v>1119</v>
      </c>
      <c r="B1478" s="1" t="s">
        <v>1120</v>
      </c>
      <c r="C1478" s="43" t="s">
        <v>74</v>
      </c>
      <c r="D1478" s="1" t="s">
        <v>109</v>
      </c>
      <c r="E1478" s="1" t="s">
        <v>100</v>
      </c>
      <c r="F1478" s="1" t="s">
        <v>101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7">
        <v>3691.34</v>
      </c>
      <c r="V1478" s="7">
        <v>3691.34</v>
      </c>
      <c r="W1478" s="7">
        <v>3691.34</v>
      </c>
      <c r="X1478" s="7">
        <v>3691.34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9"/>
      <c r="BD1478" s="10">
        <f t="shared" si="23"/>
        <v>14765.36</v>
      </c>
    </row>
    <row r="1479" spans="1:56">
      <c r="A1479" s="2" t="s">
        <v>1121</v>
      </c>
      <c r="B1479" s="1" t="s">
        <v>1122</v>
      </c>
      <c r="C1479" s="43" t="s">
        <v>71</v>
      </c>
      <c r="D1479" s="1" t="s">
        <v>104</v>
      </c>
      <c r="E1479" s="1" t="s">
        <v>100</v>
      </c>
      <c r="F1479" s="1" t="s">
        <v>101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7">
        <v>768.7</v>
      </c>
      <c r="N1479" s="7">
        <v>768.7</v>
      </c>
      <c r="O1479" s="7">
        <v>-1024.93</v>
      </c>
      <c r="P1479" s="7">
        <v>1537.4</v>
      </c>
      <c r="Q1479" s="7">
        <v>2049.87</v>
      </c>
      <c r="R1479" s="7">
        <v>1537.4</v>
      </c>
      <c r="S1479" s="7">
        <v>1537.4</v>
      </c>
      <c r="T1479" s="7">
        <v>1537.4</v>
      </c>
      <c r="U1479" s="7">
        <v>1537.4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9"/>
      <c r="BD1479" s="10">
        <f t="shared" si="23"/>
        <v>10249.339999999998</v>
      </c>
    </row>
    <row r="1480" spans="1:56">
      <c r="A1480" s="2" t="s">
        <v>1121</v>
      </c>
      <c r="B1480" s="1" t="s">
        <v>1122</v>
      </c>
      <c r="C1480" s="43" t="s">
        <v>73</v>
      </c>
      <c r="D1480" s="1" t="s">
        <v>105</v>
      </c>
      <c r="E1480" s="1" t="s">
        <v>100</v>
      </c>
      <c r="F1480" s="1" t="s">
        <v>101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7">
        <v>2890.28</v>
      </c>
      <c r="N1480" s="7">
        <v>2890.28</v>
      </c>
      <c r="O1480" s="7">
        <v>-4817.13</v>
      </c>
      <c r="P1480" s="7">
        <v>2890.28</v>
      </c>
      <c r="Q1480" s="7">
        <v>3853.71</v>
      </c>
      <c r="R1480" s="7">
        <v>2890.28</v>
      </c>
      <c r="S1480" s="7">
        <v>2890.28</v>
      </c>
      <c r="T1480" s="7">
        <v>2890.28</v>
      </c>
      <c r="U1480" s="7">
        <v>2890.28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9"/>
      <c r="BD1480" s="10">
        <f t="shared" si="23"/>
        <v>19268.54</v>
      </c>
    </row>
    <row r="1481" spans="1:56">
      <c r="A1481" s="2" t="s">
        <v>1121</v>
      </c>
      <c r="B1481" s="1" t="s">
        <v>1122</v>
      </c>
      <c r="C1481" s="43" t="s">
        <v>72</v>
      </c>
      <c r="D1481" s="1" t="s">
        <v>107</v>
      </c>
      <c r="E1481" s="1" t="s">
        <v>100</v>
      </c>
      <c r="F1481" s="1" t="s">
        <v>101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7">
        <v>307.48</v>
      </c>
      <c r="N1481" s="7">
        <v>307.48</v>
      </c>
      <c r="O1481" s="7">
        <v>-262.47000000000003</v>
      </c>
      <c r="P1481" s="7">
        <v>1057.48</v>
      </c>
      <c r="Q1481" s="7">
        <v>1409.97</v>
      </c>
      <c r="R1481" s="7">
        <v>1057.48</v>
      </c>
      <c r="S1481" s="7">
        <v>1057.48</v>
      </c>
      <c r="T1481" s="7">
        <v>1057.48</v>
      </c>
      <c r="U1481" s="7">
        <v>1057.48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9"/>
      <c r="BD1481" s="10">
        <f t="shared" si="23"/>
        <v>7049.8599999999988</v>
      </c>
    </row>
    <row r="1482" spans="1:56">
      <c r="A1482" s="2" t="s">
        <v>1121</v>
      </c>
      <c r="B1482" s="1" t="s">
        <v>1122</v>
      </c>
      <c r="C1482" s="43" t="s">
        <v>74</v>
      </c>
      <c r="D1482" s="1" t="s">
        <v>109</v>
      </c>
      <c r="E1482" s="1" t="s">
        <v>100</v>
      </c>
      <c r="F1482" s="1" t="s">
        <v>101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7">
        <v>6710</v>
      </c>
      <c r="P1482" s="7">
        <v>20130</v>
      </c>
      <c r="Q1482" s="7">
        <v>26840</v>
      </c>
      <c r="R1482" s="7">
        <v>20130</v>
      </c>
      <c r="S1482" s="7">
        <v>20130</v>
      </c>
      <c r="T1482" s="7">
        <v>20130</v>
      </c>
      <c r="U1482" s="7">
        <v>20130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9"/>
      <c r="BD1482" s="10">
        <f t="shared" si="23"/>
        <v>134200</v>
      </c>
    </row>
    <row r="1483" spans="1:56">
      <c r="A1483" s="2" t="s">
        <v>1123</v>
      </c>
      <c r="B1483" s="1" t="s">
        <v>1124</v>
      </c>
      <c r="C1483" s="43" t="s">
        <v>74</v>
      </c>
      <c r="D1483" s="1" t="s">
        <v>109</v>
      </c>
      <c r="E1483" s="1" t="s">
        <v>100</v>
      </c>
      <c r="F1483" s="1" t="s">
        <v>101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7">
        <v>2550</v>
      </c>
      <c r="R1483" s="7">
        <v>2550</v>
      </c>
      <c r="S1483" s="7">
        <v>5100</v>
      </c>
      <c r="T1483" s="7">
        <v>7650</v>
      </c>
      <c r="U1483" s="7">
        <v>10200</v>
      </c>
      <c r="V1483" s="7">
        <v>10200</v>
      </c>
      <c r="W1483" s="7">
        <v>7650</v>
      </c>
      <c r="X1483" s="7">
        <v>5100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9"/>
      <c r="BD1483" s="10">
        <f t="shared" si="23"/>
        <v>51000</v>
      </c>
    </row>
    <row r="1484" spans="1:56">
      <c r="A1484" s="2" t="s">
        <v>1125</v>
      </c>
      <c r="B1484" s="1" t="s">
        <v>1126</v>
      </c>
      <c r="C1484" s="43" t="s">
        <v>71</v>
      </c>
      <c r="D1484" s="1" t="s">
        <v>104</v>
      </c>
      <c r="E1484" s="1" t="s">
        <v>100</v>
      </c>
      <c r="F1484" s="1" t="s">
        <v>101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7">
        <v>1025.82</v>
      </c>
      <c r="AA1484" s="7">
        <v>1025.82</v>
      </c>
      <c r="AB1484" s="7">
        <v>1025.82</v>
      </c>
      <c r="AC1484" s="7">
        <v>1025.82</v>
      </c>
      <c r="AD1484" s="7">
        <v>1025.82</v>
      </c>
      <c r="AE1484" s="7">
        <v>1025.82</v>
      </c>
      <c r="AF1484" s="7">
        <v>683.88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9"/>
      <c r="BD1484" s="10">
        <f t="shared" si="23"/>
        <v>6838.7999999999993</v>
      </c>
    </row>
    <row r="1485" spans="1:56">
      <c r="A1485" s="2" t="s">
        <v>1125</v>
      </c>
      <c r="B1485" s="1" t="s">
        <v>1126</v>
      </c>
      <c r="C1485" s="43" t="s">
        <v>73</v>
      </c>
      <c r="D1485" s="1" t="s">
        <v>105</v>
      </c>
      <c r="E1485" s="1" t="s">
        <v>100</v>
      </c>
      <c r="F1485" s="1" t="s">
        <v>101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7">
        <v>439.64</v>
      </c>
      <c r="AA1485" s="7">
        <v>439.64</v>
      </c>
      <c r="AB1485" s="7">
        <v>439.64</v>
      </c>
      <c r="AC1485" s="7">
        <v>439.64</v>
      </c>
      <c r="AD1485" s="7">
        <v>439.64</v>
      </c>
      <c r="AE1485" s="7">
        <v>439.64</v>
      </c>
      <c r="AF1485" s="7">
        <v>293.08999999999997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9"/>
      <c r="BD1485" s="10">
        <f t="shared" si="23"/>
        <v>2930.93</v>
      </c>
    </row>
    <row r="1486" spans="1:56">
      <c r="A1486" s="2" t="s">
        <v>1125</v>
      </c>
      <c r="B1486" s="1" t="s">
        <v>1126</v>
      </c>
      <c r="C1486" s="43" t="s">
        <v>72</v>
      </c>
      <c r="D1486" s="1" t="s">
        <v>107</v>
      </c>
      <c r="E1486" s="1" t="s">
        <v>100</v>
      </c>
      <c r="F1486" s="1" t="s">
        <v>101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7">
        <v>146.55000000000001</v>
      </c>
      <c r="AA1486" s="7">
        <v>146.55000000000001</v>
      </c>
      <c r="AB1486" s="7">
        <v>146.55000000000001</v>
      </c>
      <c r="AC1486" s="7">
        <v>146.55000000000001</v>
      </c>
      <c r="AD1486" s="7">
        <v>146.55000000000001</v>
      </c>
      <c r="AE1486" s="7">
        <v>146.55000000000001</v>
      </c>
      <c r="AF1486" s="7">
        <v>97.7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9"/>
      <c r="BD1486" s="10">
        <f t="shared" si="23"/>
        <v>977</v>
      </c>
    </row>
    <row r="1487" spans="1:56">
      <c r="A1487" s="2" t="s">
        <v>1125</v>
      </c>
      <c r="B1487" s="1" t="s">
        <v>1126</v>
      </c>
      <c r="C1487" s="43" t="s">
        <v>74</v>
      </c>
      <c r="D1487" s="1" t="s">
        <v>109</v>
      </c>
      <c r="E1487" s="1" t="s">
        <v>100</v>
      </c>
      <c r="F1487" s="1" t="s">
        <v>101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7">
        <v>10258.200000000001</v>
      </c>
      <c r="AA1487" s="7">
        <v>10258.200000000001</v>
      </c>
      <c r="AB1487" s="7">
        <v>10258.200000000001</v>
      </c>
      <c r="AC1487" s="7">
        <v>10258.200000000001</v>
      </c>
      <c r="AD1487" s="7">
        <v>10258.200000000001</v>
      </c>
      <c r="AE1487" s="7">
        <v>10258.200000000001</v>
      </c>
      <c r="AF1487" s="7">
        <v>6838.8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9"/>
      <c r="BD1487" s="10">
        <f t="shared" si="23"/>
        <v>68388</v>
      </c>
    </row>
    <row r="1488" spans="1:56">
      <c r="A1488" s="2" t="s">
        <v>1127</v>
      </c>
      <c r="B1488" s="1" t="s">
        <v>1128</v>
      </c>
      <c r="C1488" s="43" t="s">
        <v>74</v>
      </c>
      <c r="D1488" s="1" t="s">
        <v>109</v>
      </c>
      <c r="E1488" s="1" t="s">
        <v>100</v>
      </c>
      <c r="F1488" s="1" t="s">
        <v>101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7">
        <v>11558.92</v>
      </c>
      <c r="AA1488" s="7">
        <v>11558.92</v>
      </c>
      <c r="AB1488" s="7">
        <v>11558.92</v>
      </c>
      <c r="AC1488" s="7">
        <v>11558.92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9"/>
      <c r="BD1488" s="10">
        <f t="shared" si="23"/>
        <v>46235.68</v>
      </c>
    </row>
    <row r="1489" spans="1:56">
      <c r="A1489" s="2" t="s">
        <v>1129</v>
      </c>
      <c r="B1489" s="1" t="s">
        <v>1130</v>
      </c>
      <c r="C1489" s="43" t="s">
        <v>74</v>
      </c>
      <c r="D1489" s="1" t="s">
        <v>109</v>
      </c>
      <c r="E1489" s="1" t="s">
        <v>100</v>
      </c>
      <c r="F1489" s="1" t="s">
        <v>101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7">
        <v>6667.48</v>
      </c>
      <c r="V1489" s="7">
        <v>6667.48</v>
      </c>
      <c r="W1489" s="7">
        <v>6667.48</v>
      </c>
      <c r="X1489" s="7">
        <v>6667.48</v>
      </c>
      <c r="Y1489" s="7">
        <v>6667.48</v>
      </c>
      <c r="Z1489" s="7">
        <v>6667.48</v>
      </c>
      <c r="AA1489" s="7">
        <v>16668.71</v>
      </c>
      <c r="AB1489" s="7">
        <v>50006.13</v>
      </c>
      <c r="AC1489" s="7">
        <v>66674.84</v>
      </c>
      <c r="AD1489" s="7">
        <v>83343.56</v>
      </c>
      <c r="AE1489" s="7">
        <v>50006.13</v>
      </c>
      <c r="AF1489" s="7">
        <v>16668.71</v>
      </c>
      <c r="AG1489" s="7">
        <v>6667.48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9"/>
      <c r="BD1489" s="10">
        <f t="shared" si="23"/>
        <v>330040.44</v>
      </c>
    </row>
    <row r="1490" spans="1:56">
      <c r="A1490" s="2" t="s">
        <v>1131</v>
      </c>
      <c r="B1490" s="1" t="s">
        <v>1132</v>
      </c>
      <c r="C1490" s="43" t="s">
        <v>74</v>
      </c>
      <c r="D1490" s="1" t="s">
        <v>109</v>
      </c>
      <c r="E1490" s="1" t="s">
        <v>100</v>
      </c>
      <c r="F1490" s="1" t="s">
        <v>101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7">
        <v>1832.23</v>
      </c>
      <c r="V1490" s="7">
        <v>1832.23</v>
      </c>
      <c r="W1490" s="7">
        <v>1832.23</v>
      </c>
      <c r="X1490" s="7">
        <v>1832.23</v>
      </c>
      <c r="Y1490" s="7">
        <v>1832.23</v>
      </c>
      <c r="Z1490" s="7">
        <v>1832.23</v>
      </c>
      <c r="AA1490" s="7">
        <v>4580.57</v>
      </c>
      <c r="AB1490" s="7">
        <v>13741.71</v>
      </c>
      <c r="AC1490" s="7">
        <v>18322.28</v>
      </c>
      <c r="AD1490" s="7">
        <v>22902.85</v>
      </c>
      <c r="AE1490" s="7">
        <v>13741.71</v>
      </c>
      <c r="AF1490" s="7">
        <v>4580.57</v>
      </c>
      <c r="AG1490" s="7">
        <v>1832.23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9"/>
      <c r="BD1490" s="10">
        <f t="shared" si="23"/>
        <v>90695.3</v>
      </c>
    </row>
    <row r="1491" spans="1:56">
      <c r="A1491" s="2" t="s">
        <v>1133</v>
      </c>
      <c r="B1491" s="1" t="s">
        <v>1134</v>
      </c>
      <c r="C1491" s="43" t="s">
        <v>74</v>
      </c>
      <c r="D1491" s="1" t="s">
        <v>109</v>
      </c>
      <c r="E1491" s="1" t="s">
        <v>100</v>
      </c>
      <c r="F1491" s="1" t="s">
        <v>101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7">
        <v>4420</v>
      </c>
      <c r="AC1491" s="7">
        <v>4420</v>
      </c>
      <c r="AD1491" s="7">
        <v>6630</v>
      </c>
      <c r="AE1491" s="7">
        <v>6630</v>
      </c>
      <c r="AF1491" s="7">
        <v>6630</v>
      </c>
      <c r="AG1491" s="7">
        <v>6630</v>
      </c>
      <c r="AH1491" s="7">
        <v>6630</v>
      </c>
      <c r="AI1491" s="7">
        <v>2210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9"/>
      <c r="BD1491" s="10">
        <f t="shared" si="23"/>
        <v>44200</v>
      </c>
    </row>
    <row r="1492" spans="1:56">
      <c r="A1492" s="2" t="s">
        <v>1135</v>
      </c>
      <c r="B1492" s="1" t="s">
        <v>905</v>
      </c>
      <c r="C1492" s="43" t="s">
        <v>74</v>
      </c>
      <c r="D1492" s="1" t="s">
        <v>109</v>
      </c>
      <c r="E1492" s="1" t="s">
        <v>100</v>
      </c>
      <c r="F1492" s="1" t="s">
        <v>101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7">
        <v>6909.67</v>
      </c>
      <c r="Y1492" s="7">
        <v>6909.67</v>
      </c>
      <c r="Z1492" s="7">
        <v>10364.5</v>
      </c>
      <c r="AA1492" s="7">
        <v>10364.5</v>
      </c>
      <c r="AB1492" s="7">
        <v>3454.83</v>
      </c>
      <c r="AC1492" s="7">
        <v>10364.5</v>
      </c>
      <c r="AD1492" s="7">
        <v>10364.5</v>
      </c>
      <c r="AE1492" s="7">
        <v>6909.67</v>
      </c>
      <c r="AF1492" s="7">
        <v>3454.83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9"/>
      <c r="BD1492" s="10">
        <f t="shared" si="23"/>
        <v>69096.67</v>
      </c>
    </row>
    <row r="1493" spans="1:56">
      <c r="A1493" s="2" t="s">
        <v>1136</v>
      </c>
      <c r="B1493" s="1" t="s">
        <v>1137</v>
      </c>
      <c r="C1493" s="43" t="s">
        <v>74</v>
      </c>
      <c r="D1493" s="1" t="s">
        <v>109</v>
      </c>
      <c r="E1493" s="1" t="s">
        <v>100</v>
      </c>
      <c r="F1493" s="1" t="s">
        <v>101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7">
        <v>3562.66</v>
      </c>
      <c r="AF1493" s="7">
        <v>3562.66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9"/>
      <c r="BD1493" s="10">
        <f t="shared" si="23"/>
        <v>7125.32</v>
      </c>
    </row>
    <row r="1494" spans="1:56">
      <c r="A1494" s="2" t="s">
        <v>1138</v>
      </c>
      <c r="B1494" s="1" t="s">
        <v>1139</v>
      </c>
      <c r="C1494" s="43" t="s">
        <v>74</v>
      </c>
      <c r="D1494" s="1" t="s">
        <v>109</v>
      </c>
      <c r="E1494" s="1" t="s">
        <v>100</v>
      </c>
      <c r="F1494" s="1" t="s">
        <v>101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7">
        <v>12666.71</v>
      </c>
      <c r="U1494" s="7">
        <v>25333.42</v>
      </c>
      <c r="V1494" s="7">
        <v>38000.120000000003</v>
      </c>
      <c r="W1494" s="7">
        <v>38000.120000000003</v>
      </c>
      <c r="X1494" s="7">
        <v>38000.120000000003</v>
      </c>
      <c r="Y1494" s="7">
        <v>25333.42</v>
      </c>
      <c r="Z1494" s="7">
        <v>38000.120000000003</v>
      </c>
      <c r="AA1494" s="7">
        <v>38000.120000000003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9"/>
      <c r="BD1494" s="10">
        <f t="shared" si="23"/>
        <v>253334.14999999997</v>
      </c>
    </row>
    <row r="1495" spans="1:56">
      <c r="A1495" s="2" t="s">
        <v>1140</v>
      </c>
      <c r="B1495" s="1" t="s">
        <v>1141</v>
      </c>
      <c r="C1495" s="43" t="s">
        <v>74</v>
      </c>
      <c r="D1495" s="1" t="s">
        <v>109</v>
      </c>
      <c r="E1495" s="1" t="s">
        <v>100</v>
      </c>
      <c r="F1495" s="1" t="s">
        <v>101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7">
        <v>23675.5</v>
      </c>
      <c r="O1495" s="7">
        <v>-23675.5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7">
        <v>29164.2</v>
      </c>
      <c r="W1495" s="7">
        <v>29164.2</v>
      </c>
      <c r="X1495" s="7">
        <v>29164.2</v>
      </c>
      <c r="Y1495" s="7">
        <v>19442.8</v>
      </c>
      <c r="Z1495" s="7">
        <v>29164.2</v>
      </c>
      <c r="AA1495" s="7">
        <v>29164.2</v>
      </c>
      <c r="AB1495" s="7">
        <v>29164.2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9"/>
      <c r="BD1495" s="10">
        <f t="shared" si="23"/>
        <v>194428.00000000003</v>
      </c>
    </row>
    <row r="1496" spans="1:56">
      <c r="A1496" s="2" t="s">
        <v>1142</v>
      </c>
      <c r="B1496" s="1" t="s">
        <v>1143</v>
      </c>
      <c r="C1496" s="43" t="s">
        <v>71</v>
      </c>
      <c r="D1496" s="1" t="s">
        <v>104</v>
      </c>
      <c r="E1496" s="1" t="s">
        <v>100</v>
      </c>
      <c r="F1496" s="1" t="s">
        <v>101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7">
        <v>9089.59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9"/>
      <c r="BD1496" s="10">
        <f t="shared" si="23"/>
        <v>9089.59</v>
      </c>
    </row>
    <row r="1497" spans="1:56">
      <c r="A1497" s="2" t="s">
        <v>1142</v>
      </c>
      <c r="B1497" s="1" t="s">
        <v>1143</v>
      </c>
      <c r="C1497" s="43" t="s">
        <v>74</v>
      </c>
      <c r="D1497" s="1" t="s">
        <v>109</v>
      </c>
      <c r="E1497" s="1" t="s">
        <v>100</v>
      </c>
      <c r="F1497" s="1" t="s">
        <v>101</v>
      </c>
      <c r="G1497" s="8">
        <v>0</v>
      </c>
      <c r="H1497" s="8">
        <v>0</v>
      </c>
      <c r="I1497" s="8">
        <v>0</v>
      </c>
      <c r="J1497" s="7">
        <v>201446.05</v>
      </c>
      <c r="K1497" s="7">
        <v>201446.05</v>
      </c>
      <c r="L1497" s="7">
        <v>115112.03</v>
      </c>
      <c r="M1497" s="7">
        <v>259002.06</v>
      </c>
      <c r="N1497" s="7">
        <v>316558.07</v>
      </c>
      <c r="O1497" s="7">
        <v>559943.98</v>
      </c>
      <c r="P1497" s="7">
        <v>284730.43</v>
      </c>
      <c r="Q1497" s="7">
        <v>237275.36</v>
      </c>
      <c r="R1497" s="7">
        <v>221457</v>
      </c>
      <c r="S1497" s="7">
        <v>94910.14</v>
      </c>
      <c r="T1497" s="7">
        <v>94910.14</v>
      </c>
      <c r="U1497" s="7">
        <v>94910.14</v>
      </c>
      <c r="V1497" s="7">
        <v>63273.43</v>
      </c>
      <c r="W1497" s="7">
        <v>47455.07</v>
      </c>
      <c r="X1497" s="7">
        <v>47455.07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9"/>
      <c r="BD1497" s="10">
        <f t="shared" si="23"/>
        <v>2839885.02</v>
      </c>
    </row>
    <row r="1498" spans="1:56">
      <c r="A1498" s="2" t="s">
        <v>1144</v>
      </c>
      <c r="B1498" s="1" t="s">
        <v>1145</v>
      </c>
      <c r="C1498" s="43" t="s">
        <v>74</v>
      </c>
      <c r="D1498" s="1" t="s">
        <v>109</v>
      </c>
      <c r="E1498" s="1" t="s">
        <v>100</v>
      </c>
      <c r="F1498" s="1" t="s">
        <v>101</v>
      </c>
      <c r="G1498" s="8">
        <v>0</v>
      </c>
      <c r="H1498" s="8">
        <v>0</v>
      </c>
      <c r="I1498" s="8">
        <v>0</v>
      </c>
      <c r="J1498" s="8">
        <v>0</v>
      </c>
      <c r="K1498" s="7">
        <v>25051.29</v>
      </c>
      <c r="L1498" s="7">
        <v>10020.52</v>
      </c>
      <c r="M1498" s="7">
        <v>35071.81</v>
      </c>
      <c r="N1498" s="7">
        <v>50102.58</v>
      </c>
      <c r="O1498" s="7">
        <v>37561.4</v>
      </c>
      <c r="P1498" s="7">
        <v>82372.39</v>
      </c>
      <c r="Q1498" s="7">
        <v>68643.66</v>
      </c>
      <c r="R1498" s="7">
        <v>64067.42</v>
      </c>
      <c r="S1498" s="7">
        <v>27457.46</v>
      </c>
      <c r="T1498" s="7">
        <v>27457.46</v>
      </c>
      <c r="U1498" s="7">
        <v>27457.46</v>
      </c>
      <c r="V1498" s="7">
        <v>18304.98</v>
      </c>
      <c r="W1498" s="7">
        <v>13728.73</v>
      </c>
      <c r="X1498" s="7">
        <v>13728.73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9"/>
      <c r="BD1498" s="10">
        <f t="shared" si="23"/>
        <v>501025.89</v>
      </c>
    </row>
    <row r="1499" spans="1:56">
      <c r="A1499" s="2" t="s">
        <v>1146</v>
      </c>
      <c r="B1499" s="1" t="s">
        <v>1147</v>
      </c>
      <c r="C1499" s="43" t="s">
        <v>74</v>
      </c>
      <c r="D1499" s="1" t="s">
        <v>109</v>
      </c>
      <c r="E1499" s="1" t="s">
        <v>100</v>
      </c>
      <c r="F1499" s="1" t="s">
        <v>101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7">
        <v>30022.53</v>
      </c>
      <c r="N1499" s="7">
        <v>60045.06</v>
      </c>
      <c r="O1499" s="7">
        <v>-90067.59</v>
      </c>
      <c r="P1499" s="7">
        <v>70632.3</v>
      </c>
      <c r="Q1499" s="7">
        <v>70632.3</v>
      </c>
      <c r="R1499" s="7">
        <v>70632.3</v>
      </c>
      <c r="S1499" s="7">
        <v>70632.3</v>
      </c>
      <c r="T1499" s="7">
        <v>70632.3</v>
      </c>
      <c r="U1499" s="7">
        <v>70632.3</v>
      </c>
      <c r="V1499" s="7">
        <v>188352.8</v>
      </c>
      <c r="W1499" s="7">
        <v>258985.1</v>
      </c>
      <c r="X1499" s="7">
        <v>353161.5</v>
      </c>
      <c r="Y1499" s="7">
        <v>188352.8</v>
      </c>
      <c r="Z1499" s="7">
        <v>282529.2</v>
      </c>
      <c r="AA1499" s="7">
        <v>282529.2</v>
      </c>
      <c r="AB1499" s="7">
        <v>164808.70000000001</v>
      </c>
      <c r="AC1499" s="7">
        <v>117720.5</v>
      </c>
      <c r="AD1499" s="7">
        <v>47088.2</v>
      </c>
      <c r="AE1499" s="7">
        <v>23544.1</v>
      </c>
      <c r="AF1499" s="7">
        <v>23544.1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9"/>
      <c r="BD1499" s="10">
        <f t="shared" si="23"/>
        <v>2354410.0000000005</v>
      </c>
    </row>
    <row r="1500" spans="1:56">
      <c r="A1500" s="2" t="s">
        <v>1148</v>
      </c>
      <c r="B1500" s="1" t="s">
        <v>1149</v>
      </c>
      <c r="C1500" s="43" t="s">
        <v>73</v>
      </c>
      <c r="D1500" s="1" t="s">
        <v>105</v>
      </c>
      <c r="E1500" s="1" t="s">
        <v>100</v>
      </c>
      <c r="F1500" s="1" t="s">
        <v>101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7">
        <v>213.45</v>
      </c>
      <c r="N1500" s="7">
        <v>426.9</v>
      </c>
      <c r="O1500" s="7">
        <v>-640.35</v>
      </c>
      <c r="P1500" s="7">
        <v>2134.5</v>
      </c>
      <c r="Q1500" s="7">
        <v>2134.5</v>
      </c>
      <c r="R1500" s="7">
        <v>2134.5</v>
      </c>
      <c r="S1500" s="7">
        <v>2134.5</v>
      </c>
      <c r="T1500" s="7">
        <v>2134.5</v>
      </c>
      <c r="U1500" s="7">
        <v>2134.5</v>
      </c>
      <c r="V1500" s="7">
        <v>2134.5</v>
      </c>
      <c r="W1500" s="7">
        <v>2134.5</v>
      </c>
      <c r="X1500" s="7">
        <v>2134.5</v>
      </c>
      <c r="Y1500" s="7">
        <v>1067.25</v>
      </c>
      <c r="Z1500" s="7">
        <v>1067.25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9"/>
      <c r="BD1500" s="10">
        <f t="shared" si="23"/>
        <v>21345</v>
      </c>
    </row>
    <row r="1501" spans="1:56">
      <c r="A1501" s="2" t="s">
        <v>1148</v>
      </c>
      <c r="B1501" s="1" t="s">
        <v>1149</v>
      </c>
      <c r="C1501" s="43" t="s">
        <v>74</v>
      </c>
      <c r="D1501" s="1" t="s">
        <v>109</v>
      </c>
      <c r="E1501" s="1" t="s">
        <v>100</v>
      </c>
      <c r="F1501" s="1" t="s">
        <v>101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7">
        <v>258</v>
      </c>
      <c r="N1501" s="7">
        <v>516</v>
      </c>
      <c r="O1501" s="7">
        <v>-774</v>
      </c>
      <c r="P1501" s="7">
        <v>2580</v>
      </c>
      <c r="Q1501" s="7">
        <v>2580</v>
      </c>
      <c r="R1501" s="7">
        <v>2580</v>
      </c>
      <c r="S1501" s="7">
        <v>2580</v>
      </c>
      <c r="T1501" s="7">
        <v>2580</v>
      </c>
      <c r="U1501" s="7">
        <v>2580</v>
      </c>
      <c r="V1501" s="7">
        <v>2580</v>
      </c>
      <c r="W1501" s="7">
        <v>2580</v>
      </c>
      <c r="X1501" s="7">
        <v>2580</v>
      </c>
      <c r="Y1501" s="7">
        <v>1290</v>
      </c>
      <c r="Z1501" s="7">
        <v>1290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9"/>
      <c r="BD1501" s="10">
        <f t="shared" si="23"/>
        <v>25800</v>
      </c>
    </row>
    <row r="1502" spans="1:56">
      <c r="A1502" s="2" t="s">
        <v>1150</v>
      </c>
      <c r="B1502" s="1" t="s">
        <v>1151</v>
      </c>
      <c r="C1502" s="43" t="s">
        <v>73</v>
      </c>
      <c r="D1502" s="1" t="s">
        <v>105</v>
      </c>
      <c r="E1502" s="1" t="s">
        <v>100</v>
      </c>
      <c r="F1502" s="1" t="s">
        <v>101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7">
        <v>156</v>
      </c>
      <c r="N1502" s="7">
        <v>312</v>
      </c>
      <c r="O1502" s="7">
        <v>-468</v>
      </c>
      <c r="P1502" s="8">
        <v>0</v>
      </c>
      <c r="Q1502" s="7">
        <v>1560</v>
      </c>
      <c r="R1502" s="7">
        <v>1560</v>
      </c>
      <c r="S1502" s="7">
        <v>1560</v>
      </c>
      <c r="T1502" s="7">
        <v>1560</v>
      </c>
      <c r="U1502" s="7">
        <v>1560</v>
      </c>
      <c r="V1502" s="7">
        <v>1560</v>
      </c>
      <c r="W1502" s="7">
        <v>1560</v>
      </c>
      <c r="X1502" s="7">
        <v>1560</v>
      </c>
      <c r="Y1502" s="7">
        <v>780</v>
      </c>
      <c r="Z1502" s="7">
        <v>1560</v>
      </c>
      <c r="AA1502" s="7">
        <v>780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9"/>
      <c r="BD1502" s="10">
        <f t="shared" si="23"/>
        <v>15600</v>
      </c>
    </row>
    <row r="1503" spans="1:56">
      <c r="A1503" s="2" t="s">
        <v>1152</v>
      </c>
      <c r="B1503" s="1" t="s">
        <v>1153</v>
      </c>
      <c r="C1503" s="43" t="s">
        <v>73</v>
      </c>
      <c r="D1503" s="1" t="s">
        <v>105</v>
      </c>
      <c r="E1503" s="1" t="s">
        <v>100</v>
      </c>
      <c r="F1503" s="1" t="s">
        <v>101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7">
        <v>100</v>
      </c>
      <c r="N1503" s="7">
        <v>200</v>
      </c>
      <c r="O1503" s="7">
        <v>-300</v>
      </c>
      <c r="P1503" s="8">
        <v>0</v>
      </c>
      <c r="Q1503" s="7">
        <v>1000</v>
      </c>
      <c r="R1503" s="7">
        <v>1000</v>
      </c>
      <c r="S1503" s="7">
        <v>1000</v>
      </c>
      <c r="T1503" s="7">
        <v>1000</v>
      </c>
      <c r="U1503" s="7">
        <v>1000</v>
      </c>
      <c r="V1503" s="7">
        <v>1000</v>
      </c>
      <c r="W1503" s="7">
        <v>1000</v>
      </c>
      <c r="X1503" s="7">
        <v>1000</v>
      </c>
      <c r="Y1503" s="7">
        <v>500</v>
      </c>
      <c r="Z1503" s="7">
        <v>1000</v>
      </c>
      <c r="AA1503" s="7">
        <v>500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9"/>
      <c r="BD1503" s="10">
        <f t="shared" si="23"/>
        <v>10000</v>
      </c>
    </row>
    <row r="1504" spans="1:56">
      <c r="A1504" s="2" t="s">
        <v>1154</v>
      </c>
      <c r="B1504" s="1" t="s">
        <v>1155</v>
      </c>
      <c r="C1504" s="43" t="s">
        <v>71</v>
      </c>
      <c r="D1504" s="1" t="s">
        <v>104</v>
      </c>
      <c r="E1504" s="1" t="s">
        <v>100</v>
      </c>
      <c r="F1504" s="1" t="s">
        <v>101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7">
        <v>2520</v>
      </c>
      <c r="T1504" s="7">
        <v>2520</v>
      </c>
      <c r="U1504" s="7">
        <v>5040</v>
      </c>
      <c r="V1504" s="7">
        <v>7560</v>
      </c>
      <c r="W1504" s="7">
        <v>7560</v>
      </c>
      <c r="X1504" s="7">
        <v>7560</v>
      </c>
      <c r="Y1504" s="7">
        <v>5040</v>
      </c>
      <c r="Z1504" s="7">
        <v>7560</v>
      </c>
      <c r="AA1504" s="7">
        <v>2520</v>
      </c>
      <c r="AB1504" s="7">
        <v>2520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9"/>
      <c r="BD1504" s="10">
        <f t="shared" si="23"/>
        <v>50400</v>
      </c>
    </row>
    <row r="1505" spans="1:56">
      <c r="A1505" s="2" t="s">
        <v>1154</v>
      </c>
      <c r="B1505" s="1" t="s">
        <v>1155</v>
      </c>
      <c r="C1505" s="43" t="s">
        <v>73</v>
      </c>
      <c r="D1505" s="1" t="s">
        <v>105</v>
      </c>
      <c r="E1505" s="1" t="s">
        <v>100</v>
      </c>
      <c r="F1505" s="1" t="s">
        <v>101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7">
        <v>720</v>
      </c>
      <c r="T1505" s="7">
        <v>720</v>
      </c>
      <c r="U1505" s="7">
        <v>1440</v>
      </c>
      <c r="V1505" s="7">
        <v>2160</v>
      </c>
      <c r="W1505" s="7">
        <v>2160</v>
      </c>
      <c r="X1505" s="7">
        <v>2160</v>
      </c>
      <c r="Y1505" s="7">
        <v>1440</v>
      </c>
      <c r="Z1505" s="7">
        <v>2160</v>
      </c>
      <c r="AA1505" s="7">
        <v>720</v>
      </c>
      <c r="AB1505" s="7">
        <v>720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9"/>
      <c r="BD1505" s="10">
        <f t="shared" si="23"/>
        <v>14400</v>
      </c>
    </row>
    <row r="1506" spans="1:56">
      <c r="A1506" s="2" t="s">
        <v>1154</v>
      </c>
      <c r="B1506" s="1" t="s">
        <v>1155</v>
      </c>
      <c r="C1506" s="43" t="s">
        <v>72</v>
      </c>
      <c r="D1506" s="1" t="s">
        <v>107</v>
      </c>
      <c r="E1506" s="1" t="s">
        <v>100</v>
      </c>
      <c r="F1506" s="1" t="s">
        <v>101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7">
        <v>360</v>
      </c>
      <c r="T1506" s="7">
        <v>360</v>
      </c>
      <c r="U1506" s="7">
        <v>720</v>
      </c>
      <c r="V1506" s="7">
        <v>1080</v>
      </c>
      <c r="W1506" s="7">
        <v>1080</v>
      </c>
      <c r="X1506" s="7">
        <v>1080</v>
      </c>
      <c r="Y1506" s="7">
        <v>720</v>
      </c>
      <c r="Z1506" s="7">
        <v>1080</v>
      </c>
      <c r="AA1506" s="7">
        <v>360</v>
      </c>
      <c r="AB1506" s="7">
        <v>360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9"/>
      <c r="BD1506" s="10">
        <f t="shared" si="23"/>
        <v>7200</v>
      </c>
    </row>
    <row r="1507" spans="1:56">
      <c r="A1507" s="2" t="s">
        <v>1156</v>
      </c>
      <c r="B1507" s="1" t="s">
        <v>1157</v>
      </c>
      <c r="C1507" s="43" t="s">
        <v>74</v>
      </c>
      <c r="D1507" s="1" t="s">
        <v>109</v>
      </c>
      <c r="E1507" s="1" t="s">
        <v>100</v>
      </c>
      <c r="F1507" s="1" t="s">
        <v>101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7">
        <v>14073.79</v>
      </c>
      <c r="N1507" s="7">
        <v>28147.59</v>
      </c>
      <c r="O1507" s="7">
        <v>-12733.86</v>
      </c>
      <c r="P1507" s="7">
        <v>32981.279999999999</v>
      </c>
      <c r="Q1507" s="7">
        <v>43975.03</v>
      </c>
      <c r="R1507" s="7">
        <v>54968.79</v>
      </c>
      <c r="S1507" s="7">
        <v>54968.79</v>
      </c>
      <c r="T1507" s="7">
        <v>54968.79</v>
      </c>
      <c r="U1507" s="7">
        <v>76956.31</v>
      </c>
      <c r="V1507" s="7">
        <v>76956.31</v>
      </c>
      <c r="W1507" s="7">
        <v>76956.31</v>
      </c>
      <c r="X1507" s="7">
        <v>76956.31</v>
      </c>
      <c r="Y1507" s="7">
        <v>54968.79</v>
      </c>
      <c r="Z1507" s="7">
        <v>76956.31</v>
      </c>
      <c r="AA1507" s="7">
        <v>54968.79</v>
      </c>
      <c r="AB1507" s="7">
        <v>54968.79</v>
      </c>
      <c r="AC1507" s="7">
        <v>54968.79</v>
      </c>
      <c r="AD1507" s="7">
        <v>54968.79</v>
      </c>
      <c r="AE1507" s="7">
        <v>32981.279999999999</v>
      </c>
      <c r="AF1507" s="7">
        <v>32981.279999999999</v>
      </c>
      <c r="AG1507" s="7">
        <v>32981.279999999999</v>
      </c>
      <c r="AH1507" s="7">
        <v>21987.52</v>
      </c>
      <c r="AI1507" s="7">
        <v>10993.76</v>
      </c>
      <c r="AJ1507" s="7">
        <v>10993.76</v>
      </c>
      <c r="AK1507" s="7">
        <v>10993.76</v>
      </c>
      <c r="AL1507" s="7">
        <v>10993.76</v>
      </c>
      <c r="AM1507" s="7">
        <v>10993.76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9"/>
      <c r="BD1507" s="10">
        <f t="shared" si="23"/>
        <v>1106875.8600000003</v>
      </c>
    </row>
    <row r="1508" spans="1:56">
      <c r="A1508" s="2" t="s">
        <v>1158</v>
      </c>
      <c r="B1508" s="1" t="s">
        <v>1159</v>
      </c>
      <c r="C1508" s="43" t="s">
        <v>74</v>
      </c>
      <c r="D1508" s="1" t="s">
        <v>109</v>
      </c>
      <c r="E1508" s="1" t="s">
        <v>100</v>
      </c>
      <c r="F1508" s="1" t="s">
        <v>101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7">
        <v>495.44</v>
      </c>
      <c r="O1508" s="7">
        <v>-495.44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7">
        <v>4954.3999999999996</v>
      </c>
      <c r="X1508" s="7">
        <v>4954.3999999999996</v>
      </c>
      <c r="Y1508" s="7">
        <v>2477.1999999999998</v>
      </c>
      <c r="Z1508" s="7">
        <v>4954.3999999999996</v>
      </c>
      <c r="AA1508" s="7">
        <v>4954.3999999999996</v>
      </c>
      <c r="AB1508" s="7">
        <v>4954.3999999999996</v>
      </c>
      <c r="AC1508" s="7">
        <v>4954.3999999999996</v>
      </c>
      <c r="AD1508" s="7">
        <v>4954.3999999999996</v>
      </c>
      <c r="AE1508" s="7">
        <v>4954.3999999999996</v>
      </c>
      <c r="AF1508" s="7">
        <v>4954.3999999999996</v>
      </c>
      <c r="AG1508" s="7">
        <v>2477.1999999999998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9"/>
      <c r="BD1508" s="10">
        <f t="shared" si="23"/>
        <v>49544.000000000007</v>
      </c>
    </row>
    <row r="1509" spans="1:56">
      <c r="A1509" s="2" t="s">
        <v>1160</v>
      </c>
      <c r="B1509" s="1" t="s">
        <v>1161</v>
      </c>
      <c r="C1509" s="43" t="s">
        <v>74</v>
      </c>
      <c r="D1509" s="1" t="s">
        <v>109</v>
      </c>
      <c r="E1509" s="1" t="s">
        <v>100</v>
      </c>
      <c r="F1509" s="1" t="s">
        <v>101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7">
        <v>8250</v>
      </c>
      <c r="AA1509" s="7">
        <v>8500</v>
      </c>
      <c r="AB1509" s="7">
        <v>8250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9"/>
      <c r="BD1509" s="10">
        <f t="shared" si="23"/>
        <v>25000</v>
      </c>
    </row>
    <row r="1510" spans="1:56">
      <c r="A1510" s="2" t="s">
        <v>1162</v>
      </c>
      <c r="B1510" s="1" t="s">
        <v>1163</v>
      </c>
      <c r="C1510" s="43" t="s">
        <v>71</v>
      </c>
      <c r="D1510" s="1" t="s">
        <v>104</v>
      </c>
      <c r="E1510" s="1" t="s">
        <v>100</v>
      </c>
      <c r="F1510" s="1" t="s">
        <v>101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7">
        <v>1898.4</v>
      </c>
      <c r="P1510" s="7">
        <v>1898.4</v>
      </c>
      <c r="Q1510" s="7">
        <v>2847.6</v>
      </c>
      <c r="R1510" s="7">
        <v>3796.8</v>
      </c>
      <c r="S1510" s="7">
        <v>4746</v>
      </c>
      <c r="T1510" s="7">
        <v>4746</v>
      </c>
      <c r="U1510" s="7">
        <v>4746</v>
      </c>
      <c r="V1510" s="7">
        <v>6644.4</v>
      </c>
      <c r="W1510" s="7">
        <v>6644.4</v>
      </c>
      <c r="X1510" s="7">
        <v>6644.4</v>
      </c>
      <c r="Y1510" s="7">
        <v>4746</v>
      </c>
      <c r="Z1510" s="7">
        <v>6644.4</v>
      </c>
      <c r="AA1510" s="7">
        <v>6644.4</v>
      </c>
      <c r="AB1510" s="7">
        <v>4746</v>
      </c>
      <c r="AC1510" s="7">
        <v>4746</v>
      </c>
      <c r="AD1510" s="7">
        <v>4746</v>
      </c>
      <c r="AE1510" s="7">
        <v>4746</v>
      </c>
      <c r="AF1510" s="7">
        <v>2847.6</v>
      </c>
      <c r="AG1510" s="7">
        <v>2847.6</v>
      </c>
      <c r="AH1510" s="7">
        <v>2847.6</v>
      </c>
      <c r="AI1510" s="7">
        <v>1898.4</v>
      </c>
      <c r="AJ1510" s="7">
        <v>949.2</v>
      </c>
      <c r="AK1510" s="7">
        <v>949.2</v>
      </c>
      <c r="AL1510" s="7">
        <v>949.2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9"/>
      <c r="BD1510" s="10">
        <f t="shared" si="23"/>
        <v>94920.000000000015</v>
      </c>
    </row>
    <row r="1511" spans="1:56">
      <c r="A1511" s="2" t="s">
        <v>1162</v>
      </c>
      <c r="B1511" s="1" t="s">
        <v>1163</v>
      </c>
      <c r="C1511" s="43" t="s">
        <v>73</v>
      </c>
      <c r="D1511" s="1" t="s">
        <v>105</v>
      </c>
      <c r="E1511" s="1" t="s">
        <v>100</v>
      </c>
      <c r="F1511" s="1" t="s">
        <v>101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7">
        <v>271.2</v>
      </c>
      <c r="P1511" s="7">
        <v>271.2</v>
      </c>
      <c r="Q1511" s="7">
        <v>406.8</v>
      </c>
      <c r="R1511" s="7">
        <v>542.4</v>
      </c>
      <c r="S1511" s="7">
        <v>678</v>
      </c>
      <c r="T1511" s="7">
        <v>678</v>
      </c>
      <c r="U1511" s="7">
        <v>678</v>
      </c>
      <c r="V1511" s="7">
        <v>949.2</v>
      </c>
      <c r="W1511" s="7">
        <v>949.2</v>
      </c>
      <c r="X1511" s="7">
        <v>949.2</v>
      </c>
      <c r="Y1511" s="7">
        <v>678</v>
      </c>
      <c r="Z1511" s="7">
        <v>949.2</v>
      </c>
      <c r="AA1511" s="7">
        <v>949.2</v>
      </c>
      <c r="AB1511" s="7">
        <v>678</v>
      </c>
      <c r="AC1511" s="7">
        <v>678</v>
      </c>
      <c r="AD1511" s="7">
        <v>678</v>
      </c>
      <c r="AE1511" s="7">
        <v>678</v>
      </c>
      <c r="AF1511" s="7">
        <v>406.8</v>
      </c>
      <c r="AG1511" s="7">
        <v>406.8</v>
      </c>
      <c r="AH1511" s="7">
        <v>406.8</v>
      </c>
      <c r="AI1511" s="7">
        <v>271.2</v>
      </c>
      <c r="AJ1511" s="7">
        <v>135.6</v>
      </c>
      <c r="AK1511" s="7">
        <v>135.6</v>
      </c>
      <c r="AL1511" s="7">
        <v>135.6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9"/>
      <c r="BD1511" s="10">
        <f t="shared" si="23"/>
        <v>13560</v>
      </c>
    </row>
    <row r="1512" spans="1:56">
      <c r="A1512" s="2" t="s">
        <v>1162</v>
      </c>
      <c r="B1512" s="1" t="s">
        <v>1163</v>
      </c>
      <c r="C1512" s="43" t="s">
        <v>72</v>
      </c>
      <c r="D1512" s="1" t="s">
        <v>107</v>
      </c>
      <c r="E1512" s="1" t="s">
        <v>100</v>
      </c>
      <c r="F1512" s="1" t="s">
        <v>101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7">
        <v>542.4</v>
      </c>
      <c r="P1512" s="7">
        <v>542.4</v>
      </c>
      <c r="Q1512" s="7">
        <v>813.6</v>
      </c>
      <c r="R1512" s="7">
        <v>1084.8</v>
      </c>
      <c r="S1512" s="7">
        <v>1356</v>
      </c>
      <c r="T1512" s="7">
        <v>1356</v>
      </c>
      <c r="U1512" s="7">
        <v>1356</v>
      </c>
      <c r="V1512" s="7">
        <v>1898.4</v>
      </c>
      <c r="W1512" s="7">
        <v>1898.4</v>
      </c>
      <c r="X1512" s="7">
        <v>1898.4</v>
      </c>
      <c r="Y1512" s="7">
        <v>1356</v>
      </c>
      <c r="Z1512" s="7">
        <v>1898.4</v>
      </c>
      <c r="AA1512" s="7">
        <v>1898.4</v>
      </c>
      <c r="AB1512" s="7">
        <v>1356</v>
      </c>
      <c r="AC1512" s="7">
        <v>1356</v>
      </c>
      <c r="AD1512" s="7">
        <v>1356</v>
      </c>
      <c r="AE1512" s="7">
        <v>1356</v>
      </c>
      <c r="AF1512" s="7">
        <v>813.6</v>
      </c>
      <c r="AG1512" s="7">
        <v>813.6</v>
      </c>
      <c r="AH1512" s="7">
        <v>813.6</v>
      </c>
      <c r="AI1512" s="7">
        <v>542.4</v>
      </c>
      <c r="AJ1512" s="7">
        <v>271.2</v>
      </c>
      <c r="AK1512" s="7">
        <v>271.2</v>
      </c>
      <c r="AL1512" s="7">
        <v>271.2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9"/>
      <c r="BD1512" s="10">
        <f t="shared" si="23"/>
        <v>27120</v>
      </c>
    </row>
    <row r="1513" spans="1:56">
      <c r="A1513" s="2" t="s">
        <v>1162</v>
      </c>
      <c r="B1513" s="1" t="s">
        <v>1163</v>
      </c>
      <c r="C1513" s="43" t="s">
        <v>74</v>
      </c>
      <c r="D1513" s="1" t="s">
        <v>109</v>
      </c>
      <c r="E1513" s="1" t="s">
        <v>100</v>
      </c>
      <c r="F1513" s="1" t="s">
        <v>101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7">
        <v>2154.56</v>
      </c>
      <c r="O1513" s="7">
        <v>253.62</v>
      </c>
      <c r="P1513" s="7">
        <v>2408.1799999999998</v>
      </c>
      <c r="Q1513" s="7">
        <v>3612.27</v>
      </c>
      <c r="R1513" s="7">
        <v>4816.3599999999997</v>
      </c>
      <c r="S1513" s="7">
        <v>6020.45</v>
      </c>
      <c r="T1513" s="7">
        <v>6020.45</v>
      </c>
      <c r="U1513" s="7">
        <v>6020.45</v>
      </c>
      <c r="V1513" s="7">
        <v>8428.6299999999992</v>
      </c>
      <c r="W1513" s="7">
        <v>8428.6299999999992</v>
      </c>
      <c r="X1513" s="7">
        <v>8428.6299999999992</v>
      </c>
      <c r="Y1513" s="7">
        <v>6020.45</v>
      </c>
      <c r="Z1513" s="7">
        <v>8428.6299999999992</v>
      </c>
      <c r="AA1513" s="7">
        <v>8428.6299999999992</v>
      </c>
      <c r="AB1513" s="7">
        <v>6020.45</v>
      </c>
      <c r="AC1513" s="7">
        <v>6020.45</v>
      </c>
      <c r="AD1513" s="7">
        <v>6020.45</v>
      </c>
      <c r="AE1513" s="7">
        <v>6020.45</v>
      </c>
      <c r="AF1513" s="7">
        <v>3612.27</v>
      </c>
      <c r="AG1513" s="7">
        <v>3612.27</v>
      </c>
      <c r="AH1513" s="7">
        <v>3612.27</v>
      </c>
      <c r="AI1513" s="7">
        <v>2408.1799999999998</v>
      </c>
      <c r="AJ1513" s="7">
        <v>1204.0899999999999</v>
      </c>
      <c r="AK1513" s="7">
        <v>1204.0899999999999</v>
      </c>
      <c r="AL1513" s="7">
        <v>1204.0899999999999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9"/>
      <c r="BD1513" s="10">
        <f t="shared" si="23"/>
        <v>120408.99999999999</v>
      </c>
    </row>
    <row r="1514" spans="1:56">
      <c r="A1514" s="2" t="s">
        <v>1164</v>
      </c>
      <c r="B1514" s="1" t="s">
        <v>1165</v>
      </c>
      <c r="C1514" s="43" t="s">
        <v>74</v>
      </c>
      <c r="D1514" s="1" t="s">
        <v>109</v>
      </c>
      <c r="E1514" s="1" t="s">
        <v>100</v>
      </c>
      <c r="F1514" s="1" t="s">
        <v>101</v>
      </c>
      <c r="G1514" s="8">
        <v>0</v>
      </c>
      <c r="H1514" s="8">
        <v>0</v>
      </c>
      <c r="I1514" s="8">
        <v>0</v>
      </c>
      <c r="J1514" s="7">
        <v>46925.49</v>
      </c>
      <c r="K1514" s="7">
        <v>46925.49</v>
      </c>
      <c r="L1514" s="7">
        <v>46925.49</v>
      </c>
      <c r="M1514" s="7">
        <v>93850.97</v>
      </c>
      <c r="N1514" s="7">
        <v>93850.97</v>
      </c>
      <c r="O1514" s="7">
        <v>-48575.41</v>
      </c>
      <c r="P1514" s="7">
        <v>110645</v>
      </c>
      <c r="Q1514" s="7">
        <v>110645</v>
      </c>
      <c r="R1514" s="7">
        <v>110645</v>
      </c>
      <c r="S1514" s="7">
        <v>110645</v>
      </c>
      <c r="T1514" s="7">
        <v>110645</v>
      </c>
      <c r="U1514" s="7">
        <v>221290</v>
      </c>
      <c r="V1514" s="7">
        <v>287677</v>
      </c>
      <c r="W1514" s="7">
        <v>265548</v>
      </c>
      <c r="X1514" s="7">
        <v>265548</v>
      </c>
      <c r="Y1514" s="7">
        <v>110645</v>
      </c>
      <c r="Z1514" s="7">
        <v>177032</v>
      </c>
      <c r="AA1514" s="7">
        <v>110645</v>
      </c>
      <c r="AB1514" s="7">
        <v>66387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9"/>
      <c r="BD1514" s="10">
        <f t="shared" si="23"/>
        <v>2337900</v>
      </c>
    </row>
    <row r="1515" spans="1:56">
      <c r="A1515" s="2" t="s">
        <v>1166</v>
      </c>
      <c r="B1515" s="1" t="s">
        <v>1167</v>
      </c>
      <c r="C1515" s="43" t="s">
        <v>74</v>
      </c>
      <c r="D1515" s="1" t="s">
        <v>109</v>
      </c>
      <c r="E1515" s="1" t="s">
        <v>100</v>
      </c>
      <c r="F1515" s="1" t="s">
        <v>101</v>
      </c>
      <c r="G1515" s="8">
        <v>0</v>
      </c>
      <c r="H1515" s="8">
        <v>0</v>
      </c>
      <c r="I1515" s="8">
        <v>0</v>
      </c>
      <c r="J1515" s="8">
        <v>0</v>
      </c>
      <c r="K1515" s="7">
        <v>65799.320000000007</v>
      </c>
      <c r="L1515" s="7">
        <v>65799.320000000007</v>
      </c>
      <c r="M1515" s="7">
        <v>65799.320000000007</v>
      </c>
      <c r="N1515" s="7">
        <v>131598.63</v>
      </c>
      <c r="O1515" s="7">
        <v>63906.41</v>
      </c>
      <c r="P1515" s="7">
        <v>155645</v>
      </c>
      <c r="Q1515" s="7">
        <v>155645</v>
      </c>
      <c r="R1515" s="7">
        <v>155645</v>
      </c>
      <c r="S1515" s="7">
        <v>155645</v>
      </c>
      <c r="T1515" s="7">
        <v>155645</v>
      </c>
      <c r="U1515" s="7">
        <v>311290</v>
      </c>
      <c r="V1515" s="7">
        <v>404677</v>
      </c>
      <c r="W1515" s="7">
        <v>373548</v>
      </c>
      <c r="X1515" s="7">
        <v>373548</v>
      </c>
      <c r="Y1515" s="7">
        <v>155645</v>
      </c>
      <c r="Z1515" s="7">
        <v>249032</v>
      </c>
      <c r="AA1515" s="7">
        <v>155645</v>
      </c>
      <c r="AB1515" s="7">
        <v>93387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9"/>
      <c r="BD1515" s="10">
        <f t="shared" si="23"/>
        <v>3287900</v>
      </c>
    </row>
    <row r="1516" spans="1:56">
      <c r="A1516" s="2" t="s">
        <v>1168</v>
      </c>
      <c r="B1516" s="1" t="s">
        <v>1169</v>
      </c>
      <c r="C1516" s="43" t="s">
        <v>74</v>
      </c>
      <c r="D1516" s="1" t="s">
        <v>109</v>
      </c>
      <c r="E1516" s="1" t="s">
        <v>100</v>
      </c>
      <c r="F1516" s="1" t="s">
        <v>101</v>
      </c>
      <c r="G1516" s="8">
        <v>0</v>
      </c>
      <c r="H1516" s="8">
        <v>0</v>
      </c>
      <c r="I1516" s="8">
        <v>0</v>
      </c>
      <c r="J1516" s="7">
        <v>44945.73</v>
      </c>
      <c r="K1516" s="7">
        <v>44945.73</v>
      </c>
      <c r="L1516" s="7">
        <v>44945.73</v>
      </c>
      <c r="M1516" s="7">
        <v>74909.55</v>
      </c>
      <c r="N1516" s="7">
        <v>74909.55</v>
      </c>
      <c r="O1516" s="7">
        <v>-74550.070000000007</v>
      </c>
      <c r="P1516" s="7">
        <v>96952.62</v>
      </c>
      <c r="Q1516" s="7">
        <v>124653.37</v>
      </c>
      <c r="R1516" s="7">
        <v>166204.49</v>
      </c>
      <c r="S1516" s="7">
        <v>207755.61</v>
      </c>
      <c r="T1516" s="7">
        <v>138503.74</v>
      </c>
      <c r="U1516" s="7">
        <v>138503.74</v>
      </c>
      <c r="V1516" s="7">
        <v>96952.62</v>
      </c>
      <c r="W1516" s="7">
        <v>96952.62</v>
      </c>
      <c r="X1516" s="7">
        <v>69251.87</v>
      </c>
      <c r="Y1516" s="7">
        <v>27700.75</v>
      </c>
      <c r="Z1516" s="7">
        <v>69251.87</v>
      </c>
      <c r="AA1516" s="7">
        <v>41551.120000000003</v>
      </c>
      <c r="AB1516" s="7">
        <v>13850.37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9"/>
      <c r="BD1516" s="10">
        <f t="shared" si="23"/>
        <v>1498191.0100000007</v>
      </c>
    </row>
    <row r="1517" spans="1:56">
      <c r="A1517" s="2" t="s">
        <v>1170</v>
      </c>
      <c r="B1517" s="1" t="s">
        <v>1171</v>
      </c>
      <c r="C1517" s="43" t="s">
        <v>74</v>
      </c>
      <c r="D1517" s="1" t="s">
        <v>109</v>
      </c>
      <c r="E1517" s="1" t="s">
        <v>100</v>
      </c>
      <c r="F1517" s="1" t="s">
        <v>101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7">
        <v>21292.95</v>
      </c>
      <c r="N1517" s="7">
        <v>21292.95</v>
      </c>
      <c r="O1517" s="7">
        <v>-42585.9</v>
      </c>
      <c r="P1517" s="8">
        <v>0</v>
      </c>
      <c r="Q1517" s="7">
        <v>15393.3</v>
      </c>
      <c r="R1517" s="7">
        <v>15393.3</v>
      </c>
      <c r="S1517" s="7">
        <v>15393.3</v>
      </c>
      <c r="T1517" s="7">
        <v>15393.3</v>
      </c>
      <c r="U1517" s="7">
        <v>15393.3</v>
      </c>
      <c r="V1517" s="7">
        <v>15393.3</v>
      </c>
      <c r="W1517" s="7">
        <v>30786.6</v>
      </c>
      <c r="X1517" s="7">
        <v>46179.9</v>
      </c>
      <c r="Y1517" s="7">
        <v>30786.6</v>
      </c>
      <c r="Z1517" s="7">
        <v>46179.9</v>
      </c>
      <c r="AA1517" s="7">
        <v>46179.9</v>
      </c>
      <c r="AB1517" s="7">
        <v>15393.3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9"/>
      <c r="BD1517" s="10">
        <f t="shared" si="23"/>
        <v>307866</v>
      </c>
    </row>
    <row r="1518" spans="1:56">
      <c r="A1518" s="2" t="s">
        <v>1172</v>
      </c>
      <c r="B1518" s="1" t="s">
        <v>1173</v>
      </c>
      <c r="C1518" s="43" t="s">
        <v>74</v>
      </c>
      <c r="D1518" s="1" t="s">
        <v>109</v>
      </c>
      <c r="E1518" s="1" t="s">
        <v>100</v>
      </c>
      <c r="F1518" s="1" t="s">
        <v>101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7">
        <v>11557.25</v>
      </c>
      <c r="U1518" s="7">
        <v>16180.15</v>
      </c>
      <c r="V1518" s="7">
        <v>18491.599999999999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9"/>
      <c r="BD1518" s="10">
        <f t="shared" si="23"/>
        <v>46229</v>
      </c>
    </row>
    <row r="1519" spans="1:56">
      <c r="A1519" s="2" t="s">
        <v>1174</v>
      </c>
      <c r="B1519" s="1" t="s">
        <v>1175</v>
      </c>
      <c r="C1519" s="43" t="s">
        <v>73</v>
      </c>
      <c r="D1519" s="1" t="s">
        <v>105</v>
      </c>
      <c r="E1519" s="1" t="s">
        <v>100</v>
      </c>
      <c r="F1519" s="1" t="s">
        <v>101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9"/>
      <c r="BD1519" s="10">
        <f t="shared" si="23"/>
        <v>0</v>
      </c>
    </row>
    <row r="1520" spans="1:56">
      <c r="A1520" s="2" t="s">
        <v>1176</v>
      </c>
      <c r="B1520" s="1" t="s">
        <v>1177</v>
      </c>
      <c r="C1520" s="43" t="s">
        <v>71</v>
      </c>
      <c r="D1520" s="1" t="s">
        <v>104</v>
      </c>
      <c r="E1520" s="1" t="s">
        <v>100</v>
      </c>
      <c r="F1520" s="1" t="s">
        <v>101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7">
        <v>4130</v>
      </c>
      <c r="O1520" s="7">
        <v>-4130</v>
      </c>
      <c r="P1520" s="7">
        <v>10800</v>
      </c>
      <c r="Q1520" s="7">
        <v>13500</v>
      </c>
      <c r="R1520" s="7">
        <v>13500</v>
      </c>
      <c r="S1520" s="7">
        <v>13500</v>
      </c>
      <c r="T1520" s="7">
        <v>2700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9"/>
      <c r="BD1520" s="10">
        <f t="shared" si="23"/>
        <v>54000</v>
      </c>
    </row>
    <row r="1521" spans="1:56">
      <c r="A1521" s="2" t="s">
        <v>1176</v>
      </c>
      <c r="B1521" s="1" t="s">
        <v>1177</v>
      </c>
      <c r="C1521" s="43" t="s">
        <v>73</v>
      </c>
      <c r="D1521" s="1" t="s">
        <v>105</v>
      </c>
      <c r="E1521" s="1" t="s">
        <v>100</v>
      </c>
      <c r="F1521" s="1" t="s">
        <v>101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7">
        <v>1126</v>
      </c>
      <c r="O1521" s="7">
        <v>-1126</v>
      </c>
      <c r="P1521" s="7">
        <v>9007.99</v>
      </c>
      <c r="Q1521" s="7">
        <v>11259.99</v>
      </c>
      <c r="R1521" s="7">
        <v>11259.99</v>
      </c>
      <c r="S1521" s="7">
        <v>11259.99</v>
      </c>
      <c r="T1521" s="7">
        <v>2252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9"/>
      <c r="BD1521" s="10">
        <f t="shared" si="23"/>
        <v>45039.96</v>
      </c>
    </row>
    <row r="1522" spans="1:56">
      <c r="A1522" s="2" t="s">
        <v>1176</v>
      </c>
      <c r="B1522" s="1" t="s">
        <v>1177</v>
      </c>
      <c r="C1522" s="43" t="s">
        <v>72</v>
      </c>
      <c r="D1522" s="1" t="s">
        <v>107</v>
      </c>
      <c r="E1522" s="1" t="s">
        <v>100</v>
      </c>
      <c r="F1522" s="1" t="s">
        <v>101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7">
        <v>750.67</v>
      </c>
      <c r="O1522" s="7">
        <v>-750.67</v>
      </c>
      <c r="P1522" s="7">
        <v>6005.33</v>
      </c>
      <c r="Q1522" s="7">
        <v>7506.66</v>
      </c>
      <c r="R1522" s="7">
        <v>7506.66</v>
      </c>
      <c r="S1522" s="7">
        <v>7506.66</v>
      </c>
      <c r="T1522" s="7">
        <v>1501.33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9"/>
      <c r="BD1522" s="10">
        <f t="shared" si="23"/>
        <v>30026.639999999999</v>
      </c>
    </row>
    <row r="1523" spans="1:56">
      <c r="A1523" s="2" t="s">
        <v>1178</v>
      </c>
      <c r="B1523" s="1" t="s">
        <v>1179</v>
      </c>
      <c r="C1523" s="43" t="s">
        <v>71</v>
      </c>
      <c r="D1523" s="1" t="s">
        <v>104</v>
      </c>
      <c r="E1523" s="1" t="s">
        <v>100</v>
      </c>
      <c r="F1523" s="1" t="s">
        <v>101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7">
        <v>8259.99</v>
      </c>
      <c r="N1523" s="7">
        <v>24779.97</v>
      </c>
      <c r="O1523" s="7">
        <v>-33039.96</v>
      </c>
      <c r="P1523" s="8">
        <v>0</v>
      </c>
      <c r="Q1523" s="8">
        <v>0</v>
      </c>
      <c r="R1523" s="7">
        <v>13500</v>
      </c>
      <c r="S1523" s="7">
        <v>13500</v>
      </c>
      <c r="T1523" s="7">
        <v>13500</v>
      </c>
      <c r="U1523" s="7">
        <v>4500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9"/>
      <c r="BD1523" s="10">
        <f t="shared" si="23"/>
        <v>45000</v>
      </c>
    </row>
    <row r="1524" spans="1:56">
      <c r="A1524" s="2" t="s">
        <v>1178</v>
      </c>
      <c r="B1524" s="1" t="s">
        <v>1179</v>
      </c>
      <c r="C1524" s="43" t="s">
        <v>73</v>
      </c>
      <c r="D1524" s="1" t="s">
        <v>105</v>
      </c>
      <c r="E1524" s="1" t="s">
        <v>100</v>
      </c>
      <c r="F1524" s="1" t="s">
        <v>101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7">
        <v>2252</v>
      </c>
      <c r="N1524" s="7">
        <v>6755.99</v>
      </c>
      <c r="O1524" s="7">
        <v>-9007.99</v>
      </c>
      <c r="P1524" s="8">
        <v>0</v>
      </c>
      <c r="Q1524" s="8">
        <v>0</v>
      </c>
      <c r="R1524" s="7">
        <v>13511.99</v>
      </c>
      <c r="S1524" s="7">
        <v>13511.99</v>
      </c>
      <c r="T1524" s="7">
        <v>13511.99</v>
      </c>
      <c r="U1524" s="7">
        <v>4504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9"/>
      <c r="BD1524" s="10">
        <f t="shared" si="23"/>
        <v>45039.97</v>
      </c>
    </row>
    <row r="1525" spans="1:56">
      <c r="A1525" s="2" t="s">
        <v>1178</v>
      </c>
      <c r="B1525" s="1" t="s">
        <v>1179</v>
      </c>
      <c r="C1525" s="43" t="s">
        <v>72</v>
      </c>
      <c r="D1525" s="1" t="s">
        <v>107</v>
      </c>
      <c r="E1525" s="1" t="s">
        <v>100</v>
      </c>
      <c r="F1525" s="1" t="s">
        <v>101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7">
        <v>375.33</v>
      </c>
      <c r="N1525" s="7">
        <v>1126</v>
      </c>
      <c r="O1525" s="7">
        <v>-1501.33</v>
      </c>
      <c r="P1525" s="8">
        <v>0</v>
      </c>
      <c r="Q1525" s="8">
        <v>0</v>
      </c>
      <c r="R1525" s="7">
        <v>4504</v>
      </c>
      <c r="S1525" s="7">
        <v>4504</v>
      </c>
      <c r="T1525" s="7">
        <v>4504</v>
      </c>
      <c r="U1525" s="7">
        <v>1501.33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9"/>
      <c r="BD1525" s="10">
        <f t="shared" si="23"/>
        <v>15013.33</v>
      </c>
    </row>
    <row r="1526" spans="1:56">
      <c r="A1526" s="2" t="s">
        <v>1178</v>
      </c>
      <c r="B1526" s="1" t="s">
        <v>1179</v>
      </c>
      <c r="C1526" s="43" t="s">
        <v>74</v>
      </c>
      <c r="D1526" s="1" t="s">
        <v>109</v>
      </c>
      <c r="E1526" s="1" t="s">
        <v>100</v>
      </c>
      <c r="F1526" s="1" t="s">
        <v>101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7">
        <v>17475.400000000001</v>
      </c>
      <c r="N1526" s="7">
        <v>52426.2</v>
      </c>
      <c r="O1526" s="7">
        <v>-69901.600000000006</v>
      </c>
      <c r="P1526" s="8">
        <v>0</v>
      </c>
      <c r="Q1526" s="8">
        <v>0</v>
      </c>
      <c r="R1526" s="7">
        <v>74914.2</v>
      </c>
      <c r="S1526" s="7">
        <v>74914.2</v>
      </c>
      <c r="T1526" s="7">
        <v>74914.2</v>
      </c>
      <c r="U1526" s="7">
        <v>24971.4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9"/>
      <c r="BD1526" s="10">
        <f t="shared" si="23"/>
        <v>249713.99999999997</v>
      </c>
    </row>
    <row r="1527" spans="1:56">
      <c r="A1527" s="2" t="s">
        <v>1180</v>
      </c>
      <c r="B1527" s="1" t="s">
        <v>1181</v>
      </c>
      <c r="C1527" s="43" t="s">
        <v>74</v>
      </c>
      <c r="D1527" s="1" t="s">
        <v>109</v>
      </c>
      <c r="E1527" s="1" t="s">
        <v>100</v>
      </c>
      <c r="F1527" s="1" t="s">
        <v>101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7">
        <v>10825</v>
      </c>
      <c r="AD1527" s="7">
        <v>10825</v>
      </c>
      <c r="AE1527" s="7">
        <v>10825</v>
      </c>
      <c r="AF1527" s="7">
        <v>10825</v>
      </c>
      <c r="AG1527" s="7">
        <v>10825</v>
      </c>
      <c r="AH1527" s="7">
        <v>10825</v>
      </c>
      <c r="AI1527" s="7">
        <v>10825</v>
      </c>
      <c r="AJ1527" s="7">
        <v>10825</v>
      </c>
      <c r="AK1527" s="7">
        <v>10825</v>
      </c>
      <c r="AL1527" s="7">
        <v>10825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9"/>
      <c r="BD1527" s="10">
        <f t="shared" si="23"/>
        <v>108250</v>
      </c>
    </row>
    <row r="1528" spans="1:56">
      <c r="A1528" s="2" t="s">
        <v>1182</v>
      </c>
      <c r="B1528" s="1" t="s">
        <v>1183</v>
      </c>
      <c r="C1528" s="43" t="s">
        <v>74</v>
      </c>
      <c r="D1528" s="1" t="s">
        <v>109</v>
      </c>
      <c r="E1528" s="1" t="s">
        <v>100</v>
      </c>
      <c r="F1528" s="1" t="s">
        <v>101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7">
        <v>11533</v>
      </c>
      <c r="AA1528" s="7">
        <v>11533</v>
      </c>
      <c r="AB1528" s="7">
        <v>5766.5</v>
      </c>
      <c r="AC1528" s="7">
        <v>11533</v>
      </c>
      <c r="AD1528" s="7">
        <v>11533</v>
      </c>
      <c r="AE1528" s="7">
        <v>11533</v>
      </c>
      <c r="AF1528" s="7">
        <v>11533</v>
      </c>
      <c r="AG1528" s="7">
        <v>11533</v>
      </c>
      <c r="AH1528" s="7">
        <v>11533</v>
      </c>
      <c r="AI1528" s="7">
        <v>11533</v>
      </c>
      <c r="AJ1528" s="7">
        <v>5766.5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9"/>
      <c r="BD1528" s="10">
        <f t="shared" si="23"/>
        <v>115330</v>
      </c>
    </row>
    <row r="1529" spans="1:56">
      <c r="A1529" s="2" t="s">
        <v>1184</v>
      </c>
      <c r="B1529" s="1" t="s">
        <v>1185</v>
      </c>
      <c r="C1529" s="43" t="s">
        <v>74</v>
      </c>
      <c r="D1529" s="1" t="s">
        <v>109</v>
      </c>
      <c r="E1529" s="1" t="s">
        <v>100</v>
      </c>
      <c r="F1529" s="1" t="s">
        <v>101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7">
        <v>4135.05</v>
      </c>
      <c r="AD1529" s="7">
        <v>4135.05</v>
      </c>
      <c r="AE1529" s="7">
        <v>4135.05</v>
      </c>
      <c r="AF1529" s="7">
        <v>4135.05</v>
      </c>
      <c r="AG1529" s="7">
        <v>4135.05</v>
      </c>
      <c r="AH1529" s="7">
        <v>4135.05</v>
      </c>
      <c r="AI1529" s="7">
        <v>2756.7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9"/>
      <c r="BD1529" s="10">
        <f t="shared" si="23"/>
        <v>27567</v>
      </c>
    </row>
    <row r="1530" spans="1:56">
      <c r="A1530" s="2" t="s">
        <v>1186</v>
      </c>
      <c r="B1530" s="1" t="s">
        <v>1187</v>
      </c>
      <c r="C1530" s="43" t="s">
        <v>71</v>
      </c>
      <c r="D1530" s="1" t="s">
        <v>104</v>
      </c>
      <c r="E1530" s="1" t="s">
        <v>100</v>
      </c>
      <c r="F1530" s="1" t="s">
        <v>101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7">
        <v>16758</v>
      </c>
      <c r="AD1530" s="7">
        <v>16758</v>
      </c>
      <c r="AE1530" s="7">
        <v>16758</v>
      </c>
      <c r="AF1530" s="7">
        <v>16758</v>
      </c>
      <c r="AG1530" s="7">
        <v>16758</v>
      </c>
      <c r="AH1530" s="7">
        <v>16758</v>
      </c>
      <c r="AI1530" s="7">
        <v>11172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9"/>
      <c r="BD1530" s="10">
        <f t="shared" si="23"/>
        <v>111720</v>
      </c>
    </row>
    <row r="1531" spans="1:56">
      <c r="A1531" s="2" t="s">
        <v>1186</v>
      </c>
      <c r="B1531" s="1" t="s">
        <v>1187</v>
      </c>
      <c r="C1531" s="43" t="s">
        <v>73</v>
      </c>
      <c r="D1531" s="1" t="s">
        <v>105</v>
      </c>
      <c r="E1531" s="1" t="s">
        <v>100</v>
      </c>
      <c r="F1531" s="1" t="s">
        <v>101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7">
        <v>4788</v>
      </c>
      <c r="AD1531" s="7">
        <v>4788</v>
      </c>
      <c r="AE1531" s="7">
        <v>4788</v>
      </c>
      <c r="AF1531" s="7">
        <v>4788</v>
      </c>
      <c r="AG1531" s="7">
        <v>4788</v>
      </c>
      <c r="AH1531" s="7">
        <v>4788</v>
      </c>
      <c r="AI1531" s="7">
        <v>3192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9"/>
      <c r="BD1531" s="10">
        <f t="shared" si="23"/>
        <v>31920</v>
      </c>
    </row>
    <row r="1532" spans="1:56">
      <c r="A1532" s="2" t="s">
        <v>1186</v>
      </c>
      <c r="B1532" s="1" t="s">
        <v>1187</v>
      </c>
      <c r="C1532" s="43" t="s">
        <v>72</v>
      </c>
      <c r="D1532" s="1" t="s">
        <v>107</v>
      </c>
      <c r="E1532" s="1" t="s">
        <v>100</v>
      </c>
      <c r="F1532" s="1" t="s">
        <v>101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7">
        <v>2394</v>
      </c>
      <c r="AD1532" s="7">
        <v>2394</v>
      </c>
      <c r="AE1532" s="7">
        <v>2394</v>
      </c>
      <c r="AF1532" s="7">
        <v>2394</v>
      </c>
      <c r="AG1532" s="7">
        <v>2394</v>
      </c>
      <c r="AH1532" s="7">
        <v>2394</v>
      </c>
      <c r="AI1532" s="7">
        <v>1596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9"/>
      <c r="BD1532" s="10">
        <f t="shared" si="23"/>
        <v>15960</v>
      </c>
    </row>
    <row r="1533" spans="1:56">
      <c r="A1533" s="2" t="s">
        <v>1188</v>
      </c>
      <c r="B1533" s="1" t="s">
        <v>1189</v>
      </c>
      <c r="C1533" s="43" t="s">
        <v>71</v>
      </c>
      <c r="D1533" s="1" t="s">
        <v>104</v>
      </c>
      <c r="E1533" s="1" t="s">
        <v>100</v>
      </c>
      <c r="F1533" s="1" t="s">
        <v>101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7">
        <v>29169</v>
      </c>
      <c r="AD1533" s="7">
        <v>29169</v>
      </c>
      <c r="AE1533" s="7">
        <v>29169</v>
      </c>
      <c r="AF1533" s="7">
        <v>29169</v>
      </c>
      <c r="AG1533" s="7">
        <v>29169</v>
      </c>
      <c r="AH1533" s="7">
        <v>29169</v>
      </c>
      <c r="AI1533" s="7">
        <v>19446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9"/>
      <c r="BD1533" s="10">
        <f t="shared" si="23"/>
        <v>194460</v>
      </c>
    </row>
    <row r="1534" spans="1:56">
      <c r="A1534" s="2" t="s">
        <v>1188</v>
      </c>
      <c r="B1534" s="1" t="s">
        <v>1189</v>
      </c>
      <c r="C1534" s="43" t="s">
        <v>73</v>
      </c>
      <c r="D1534" s="1" t="s">
        <v>105</v>
      </c>
      <c r="E1534" s="1" t="s">
        <v>100</v>
      </c>
      <c r="F1534" s="1" t="s">
        <v>101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7">
        <v>8334</v>
      </c>
      <c r="AD1534" s="7">
        <v>8334</v>
      </c>
      <c r="AE1534" s="7">
        <v>8334</v>
      </c>
      <c r="AF1534" s="7">
        <v>8334</v>
      </c>
      <c r="AG1534" s="7">
        <v>8334</v>
      </c>
      <c r="AH1534" s="7">
        <v>8334</v>
      </c>
      <c r="AI1534" s="7">
        <v>5556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9"/>
      <c r="BD1534" s="10">
        <f t="shared" si="23"/>
        <v>55560</v>
      </c>
    </row>
    <row r="1535" spans="1:56">
      <c r="A1535" s="2" t="s">
        <v>1188</v>
      </c>
      <c r="B1535" s="1" t="s">
        <v>1189</v>
      </c>
      <c r="C1535" s="43" t="s">
        <v>72</v>
      </c>
      <c r="D1535" s="1" t="s">
        <v>107</v>
      </c>
      <c r="E1535" s="1" t="s">
        <v>100</v>
      </c>
      <c r="F1535" s="1" t="s">
        <v>101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7">
        <v>4167</v>
      </c>
      <c r="AD1535" s="7">
        <v>4167</v>
      </c>
      <c r="AE1535" s="7">
        <v>4167</v>
      </c>
      <c r="AF1535" s="7">
        <v>4167</v>
      </c>
      <c r="AG1535" s="7">
        <v>4167</v>
      </c>
      <c r="AH1535" s="7">
        <v>4167</v>
      </c>
      <c r="AI1535" s="7">
        <v>2778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9"/>
      <c r="BD1535" s="10">
        <f t="shared" si="23"/>
        <v>27780</v>
      </c>
    </row>
    <row r="1536" spans="1:56">
      <c r="A1536" s="2" t="s">
        <v>1190</v>
      </c>
      <c r="B1536" s="1" t="s">
        <v>1191</v>
      </c>
      <c r="C1536" s="43" t="s">
        <v>71</v>
      </c>
      <c r="D1536" s="1" t="s">
        <v>104</v>
      </c>
      <c r="E1536" s="1" t="s">
        <v>100</v>
      </c>
      <c r="F1536" s="1" t="s">
        <v>101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7">
        <v>25348.93</v>
      </c>
      <c r="P1536" s="7">
        <v>11488.93</v>
      </c>
      <c r="Q1536" s="7">
        <v>11488.93</v>
      </c>
      <c r="R1536" s="7">
        <v>11488.93</v>
      </c>
      <c r="S1536" s="7">
        <v>11488.93</v>
      </c>
      <c r="T1536" s="7">
        <v>11488.93</v>
      </c>
      <c r="U1536" s="7">
        <v>7659.28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9"/>
      <c r="BD1536" s="10">
        <f t="shared" si="23"/>
        <v>90452.859999999986</v>
      </c>
    </row>
    <row r="1537" spans="1:56">
      <c r="A1537" s="2" t="s">
        <v>1190</v>
      </c>
      <c r="B1537" s="1" t="s">
        <v>1191</v>
      </c>
      <c r="C1537" s="43" t="s">
        <v>73</v>
      </c>
      <c r="D1537" s="1" t="s">
        <v>105</v>
      </c>
      <c r="E1537" s="1" t="s">
        <v>100</v>
      </c>
      <c r="F1537" s="1" t="s">
        <v>101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7">
        <v>4031.53</v>
      </c>
      <c r="P1537" s="7">
        <v>4031.53</v>
      </c>
      <c r="Q1537" s="7">
        <v>4031.53</v>
      </c>
      <c r="R1537" s="7">
        <v>4031.53</v>
      </c>
      <c r="S1537" s="7">
        <v>4031.53</v>
      </c>
      <c r="T1537" s="7">
        <v>4031.53</v>
      </c>
      <c r="U1537" s="7">
        <v>2687.69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9"/>
      <c r="BD1537" s="10">
        <f t="shared" si="23"/>
        <v>26876.87</v>
      </c>
    </row>
    <row r="1538" spans="1:56">
      <c r="A1538" s="2" t="s">
        <v>1190</v>
      </c>
      <c r="B1538" s="1" t="s">
        <v>1191</v>
      </c>
      <c r="C1538" s="43" t="s">
        <v>72</v>
      </c>
      <c r="D1538" s="1" t="s">
        <v>107</v>
      </c>
      <c r="E1538" s="1" t="s">
        <v>100</v>
      </c>
      <c r="F1538" s="1" t="s">
        <v>101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7">
        <v>3767.53</v>
      </c>
      <c r="P1538" s="7">
        <v>3767.53</v>
      </c>
      <c r="Q1538" s="7">
        <v>3767.53</v>
      </c>
      <c r="R1538" s="7">
        <v>3767.53</v>
      </c>
      <c r="S1538" s="7">
        <v>3767.53</v>
      </c>
      <c r="T1538" s="7">
        <v>3767.53</v>
      </c>
      <c r="U1538" s="7">
        <v>2511.69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9"/>
      <c r="BD1538" s="10">
        <f t="shared" ref="BD1538:BD1601" si="24">SUM(G1538:BB1538)</f>
        <v>25116.87</v>
      </c>
    </row>
    <row r="1539" spans="1:56">
      <c r="A1539" s="2" t="s">
        <v>1190</v>
      </c>
      <c r="B1539" s="1" t="s">
        <v>1191</v>
      </c>
      <c r="C1539" s="43" t="s">
        <v>74</v>
      </c>
      <c r="D1539" s="1" t="s">
        <v>109</v>
      </c>
      <c r="E1539" s="1" t="s">
        <v>100</v>
      </c>
      <c r="F1539" s="1" t="s">
        <v>101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7">
        <v>16612.650000000001</v>
      </c>
      <c r="P1539" s="7">
        <v>16612.650000000001</v>
      </c>
      <c r="Q1539" s="7">
        <v>16612.650000000001</v>
      </c>
      <c r="R1539" s="7">
        <v>16612.650000000001</v>
      </c>
      <c r="S1539" s="7">
        <v>16612.650000000001</v>
      </c>
      <c r="T1539" s="7">
        <v>16612.650000000001</v>
      </c>
      <c r="U1539" s="7">
        <v>11075.1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9"/>
      <c r="BD1539" s="10">
        <f t="shared" si="24"/>
        <v>110751</v>
      </c>
    </row>
    <row r="1540" spans="1:56">
      <c r="A1540" s="2" t="s">
        <v>1192</v>
      </c>
      <c r="B1540" s="1" t="s">
        <v>829</v>
      </c>
      <c r="C1540" s="43" t="s">
        <v>71</v>
      </c>
      <c r="D1540" s="1" t="s">
        <v>104</v>
      </c>
      <c r="E1540" s="1" t="s">
        <v>100</v>
      </c>
      <c r="F1540" s="1" t="s">
        <v>101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7">
        <v>5131.72</v>
      </c>
      <c r="W1540" s="7">
        <v>7697.58</v>
      </c>
      <c r="X1540" s="7">
        <v>7697.58</v>
      </c>
      <c r="Y1540" s="7">
        <v>7697.58</v>
      </c>
      <c r="Z1540" s="7">
        <v>7697.58</v>
      </c>
      <c r="AA1540" s="7">
        <v>7697.58</v>
      </c>
      <c r="AB1540" s="7">
        <v>5131.72</v>
      </c>
      <c r="AC1540" s="7">
        <v>2565.86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9"/>
      <c r="BD1540" s="10">
        <f t="shared" si="24"/>
        <v>51317.200000000004</v>
      </c>
    </row>
    <row r="1541" spans="1:56">
      <c r="A1541" s="2" t="s">
        <v>1192</v>
      </c>
      <c r="B1541" s="1" t="s">
        <v>829</v>
      </c>
      <c r="C1541" s="43" t="s">
        <v>73</v>
      </c>
      <c r="D1541" s="1" t="s">
        <v>105</v>
      </c>
      <c r="E1541" s="1" t="s">
        <v>100</v>
      </c>
      <c r="F1541" s="1" t="s">
        <v>101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7">
        <v>17151.27</v>
      </c>
      <c r="W1541" s="7">
        <v>25726.9</v>
      </c>
      <c r="X1541" s="7">
        <v>25726.9</v>
      </c>
      <c r="Y1541" s="7">
        <v>25726.9</v>
      </c>
      <c r="Z1541" s="7">
        <v>25726.9</v>
      </c>
      <c r="AA1541" s="7">
        <v>25726.9</v>
      </c>
      <c r="AB1541" s="7">
        <v>17151.27</v>
      </c>
      <c r="AC1541" s="7">
        <v>8575.6299999999992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9"/>
      <c r="BD1541" s="10">
        <f t="shared" si="24"/>
        <v>171512.66999999998</v>
      </c>
    </row>
    <row r="1542" spans="1:56">
      <c r="A1542" s="2" t="s">
        <v>1192</v>
      </c>
      <c r="B1542" s="1" t="s">
        <v>829</v>
      </c>
      <c r="C1542" s="43" t="s">
        <v>72</v>
      </c>
      <c r="D1542" s="1" t="s">
        <v>107</v>
      </c>
      <c r="E1542" s="1" t="s">
        <v>100</v>
      </c>
      <c r="F1542" s="1" t="s">
        <v>101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7">
        <v>1682.83</v>
      </c>
      <c r="W1542" s="7">
        <v>2524.25</v>
      </c>
      <c r="X1542" s="7">
        <v>2524.25</v>
      </c>
      <c r="Y1542" s="7">
        <v>2524.25</v>
      </c>
      <c r="Z1542" s="7">
        <v>2524.25</v>
      </c>
      <c r="AA1542" s="7">
        <v>2524.25</v>
      </c>
      <c r="AB1542" s="7">
        <v>1682.83</v>
      </c>
      <c r="AC1542" s="7">
        <v>841.42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9"/>
      <c r="BD1542" s="10">
        <f t="shared" si="24"/>
        <v>16828.329999999998</v>
      </c>
    </row>
    <row r="1543" spans="1:56">
      <c r="A1543" s="2" t="s">
        <v>1192</v>
      </c>
      <c r="B1543" s="1" t="s">
        <v>829</v>
      </c>
      <c r="C1543" s="43" t="s">
        <v>74</v>
      </c>
      <c r="D1543" s="1" t="s">
        <v>109</v>
      </c>
      <c r="E1543" s="1" t="s">
        <v>100</v>
      </c>
      <c r="F1543" s="1" t="s">
        <v>101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7">
        <v>25997.26</v>
      </c>
      <c r="W1543" s="7">
        <v>38995.879999999997</v>
      </c>
      <c r="X1543" s="7">
        <v>38995.879999999997</v>
      </c>
      <c r="Y1543" s="7">
        <v>38995.879999999997</v>
      </c>
      <c r="Z1543" s="7">
        <v>38995.879999999997</v>
      </c>
      <c r="AA1543" s="7">
        <v>38995.879999999997</v>
      </c>
      <c r="AB1543" s="7">
        <v>25997.26</v>
      </c>
      <c r="AC1543" s="7">
        <v>12998.63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9"/>
      <c r="BD1543" s="10">
        <f t="shared" si="24"/>
        <v>259972.55000000002</v>
      </c>
    </row>
    <row r="1544" spans="1:56">
      <c r="A1544" s="2" t="s">
        <v>1193</v>
      </c>
      <c r="B1544" s="1" t="s">
        <v>1194</v>
      </c>
      <c r="C1544" s="43" t="s">
        <v>71</v>
      </c>
      <c r="D1544" s="1" t="s">
        <v>104</v>
      </c>
      <c r="E1544" s="1" t="s">
        <v>100</v>
      </c>
      <c r="F1544" s="1" t="s">
        <v>101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9"/>
      <c r="BD1544" s="10">
        <f t="shared" si="24"/>
        <v>0</v>
      </c>
    </row>
    <row r="1545" spans="1:56">
      <c r="A1545" s="2" t="s">
        <v>1193</v>
      </c>
      <c r="B1545" s="1" t="s">
        <v>1194</v>
      </c>
      <c r="C1545" s="43" t="s">
        <v>73</v>
      </c>
      <c r="D1545" s="1" t="s">
        <v>105</v>
      </c>
      <c r="E1545" s="1" t="s">
        <v>100</v>
      </c>
      <c r="F1545" s="1" t="s">
        <v>101</v>
      </c>
      <c r="G1545" s="7">
        <v>801.4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9"/>
      <c r="BD1545" s="10">
        <f t="shared" si="24"/>
        <v>801.4</v>
      </c>
    </row>
    <row r="1546" spans="1:56">
      <c r="A1546" s="2" t="s">
        <v>1193</v>
      </c>
      <c r="B1546" s="1" t="s">
        <v>1194</v>
      </c>
      <c r="C1546" s="43" t="s">
        <v>72</v>
      </c>
      <c r="D1546" s="1" t="s">
        <v>107</v>
      </c>
      <c r="E1546" s="1" t="s">
        <v>100</v>
      </c>
      <c r="F1546" s="1" t="s">
        <v>101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9"/>
      <c r="BD1546" s="10">
        <f t="shared" si="24"/>
        <v>0</v>
      </c>
    </row>
    <row r="1547" spans="1:56">
      <c r="A1547" s="2" t="s">
        <v>1193</v>
      </c>
      <c r="B1547" s="1" t="s">
        <v>1194</v>
      </c>
      <c r="C1547" s="43" t="s">
        <v>74</v>
      </c>
      <c r="D1547" s="1" t="s">
        <v>109</v>
      </c>
      <c r="E1547" s="1" t="s">
        <v>100</v>
      </c>
      <c r="F1547" s="1" t="s">
        <v>101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7">
        <v>14122.84</v>
      </c>
      <c r="AB1547" s="7">
        <v>21184.26</v>
      </c>
      <c r="AC1547" s="7">
        <v>28245.68</v>
      </c>
      <c r="AD1547" s="7">
        <v>35307.1</v>
      </c>
      <c r="AE1547" s="7">
        <v>21184.26</v>
      </c>
      <c r="AF1547" s="7">
        <v>14122.84</v>
      </c>
      <c r="AG1547" s="7">
        <v>7061.42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9"/>
      <c r="BD1547" s="10">
        <f t="shared" si="24"/>
        <v>141228.40000000002</v>
      </c>
    </row>
    <row r="1548" spans="1:56">
      <c r="A1548" s="2" t="s">
        <v>1195</v>
      </c>
      <c r="B1548" s="1" t="s">
        <v>1196</v>
      </c>
      <c r="C1548" s="43" t="s">
        <v>71</v>
      </c>
      <c r="D1548" s="1" t="s">
        <v>104</v>
      </c>
      <c r="E1548" s="1" t="s">
        <v>100</v>
      </c>
      <c r="F1548" s="1" t="s">
        <v>101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9"/>
      <c r="BD1548" s="10">
        <f t="shared" si="24"/>
        <v>0</v>
      </c>
    </row>
    <row r="1549" spans="1:56">
      <c r="A1549" s="2" t="s">
        <v>1195</v>
      </c>
      <c r="B1549" s="1" t="s">
        <v>1196</v>
      </c>
      <c r="C1549" s="43" t="s">
        <v>73</v>
      </c>
      <c r="D1549" s="1" t="s">
        <v>105</v>
      </c>
      <c r="E1549" s="1" t="s">
        <v>100</v>
      </c>
      <c r="F1549" s="1" t="s">
        <v>101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9"/>
      <c r="BD1549" s="10">
        <f t="shared" si="24"/>
        <v>0</v>
      </c>
    </row>
    <row r="1550" spans="1:56">
      <c r="A1550" s="2" t="s">
        <v>1195</v>
      </c>
      <c r="B1550" s="1" t="s">
        <v>1196</v>
      </c>
      <c r="C1550" s="43" t="s">
        <v>72</v>
      </c>
      <c r="D1550" s="1" t="s">
        <v>107</v>
      </c>
      <c r="E1550" s="1" t="s">
        <v>100</v>
      </c>
      <c r="F1550" s="1" t="s">
        <v>101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9"/>
      <c r="BD1550" s="10">
        <f t="shared" si="24"/>
        <v>0</v>
      </c>
    </row>
    <row r="1551" spans="1:56">
      <c r="A1551" s="2" t="s">
        <v>1195</v>
      </c>
      <c r="B1551" s="1" t="s">
        <v>1196</v>
      </c>
      <c r="C1551" s="43" t="s">
        <v>74</v>
      </c>
      <c r="D1551" s="1" t="s">
        <v>109</v>
      </c>
      <c r="E1551" s="1" t="s">
        <v>100</v>
      </c>
      <c r="F1551" s="1" t="s">
        <v>101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7">
        <v>34444.800000000003</v>
      </c>
      <c r="AB1551" s="7">
        <v>51667.199999999997</v>
      </c>
      <c r="AC1551" s="7">
        <v>68889.600000000006</v>
      </c>
      <c r="AD1551" s="7">
        <v>68889.600000000006</v>
      </c>
      <c r="AE1551" s="7">
        <v>60278.400000000001</v>
      </c>
      <c r="AF1551" s="7">
        <v>34444.800000000003</v>
      </c>
      <c r="AG1551" s="7">
        <v>17222.400000000001</v>
      </c>
      <c r="AH1551" s="7">
        <v>8611.2000000000007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9"/>
      <c r="BD1551" s="10">
        <f t="shared" si="24"/>
        <v>344448.00000000006</v>
      </c>
    </row>
    <row r="1552" spans="1:56">
      <c r="A1552" s="2" t="s">
        <v>1197</v>
      </c>
      <c r="B1552" s="1" t="s">
        <v>1198</v>
      </c>
      <c r="C1552" s="43" t="s">
        <v>71</v>
      </c>
      <c r="D1552" s="1" t="s">
        <v>104</v>
      </c>
      <c r="E1552" s="1" t="s">
        <v>100</v>
      </c>
      <c r="F1552" s="1" t="s">
        <v>101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9"/>
      <c r="BD1552" s="10">
        <f t="shared" si="24"/>
        <v>0</v>
      </c>
    </row>
    <row r="1553" spans="1:56">
      <c r="A1553" s="2" t="s">
        <v>1197</v>
      </c>
      <c r="B1553" s="1" t="s">
        <v>1198</v>
      </c>
      <c r="C1553" s="43" t="s">
        <v>73</v>
      </c>
      <c r="D1553" s="1" t="s">
        <v>105</v>
      </c>
      <c r="E1553" s="1" t="s">
        <v>100</v>
      </c>
      <c r="F1553" s="1" t="s">
        <v>101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9"/>
      <c r="BD1553" s="10">
        <f t="shared" si="24"/>
        <v>0</v>
      </c>
    </row>
    <row r="1554" spans="1:56">
      <c r="A1554" s="2" t="s">
        <v>1197</v>
      </c>
      <c r="B1554" s="1" t="s">
        <v>1198</v>
      </c>
      <c r="C1554" s="43" t="s">
        <v>74</v>
      </c>
      <c r="D1554" s="1" t="s">
        <v>109</v>
      </c>
      <c r="E1554" s="1" t="s">
        <v>100</v>
      </c>
      <c r="F1554" s="1" t="s">
        <v>101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7">
        <v>9044.25</v>
      </c>
      <c r="AB1554" s="7">
        <v>18088.5</v>
      </c>
      <c r="AC1554" s="7">
        <v>36177</v>
      </c>
      <c r="AD1554" s="7">
        <v>54265.5</v>
      </c>
      <c r="AE1554" s="7">
        <v>72354</v>
      </c>
      <c r="AF1554" s="7">
        <v>72354</v>
      </c>
      <c r="AG1554" s="7">
        <v>54265.5</v>
      </c>
      <c r="AH1554" s="7">
        <v>36177</v>
      </c>
      <c r="AI1554" s="7">
        <v>9044.25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9"/>
      <c r="BD1554" s="10">
        <f t="shared" si="24"/>
        <v>361770</v>
      </c>
    </row>
    <row r="1555" spans="1:56">
      <c r="A1555" s="2" t="s">
        <v>1199</v>
      </c>
      <c r="B1555" s="1" t="s">
        <v>1200</v>
      </c>
      <c r="C1555" s="43" t="s">
        <v>73</v>
      </c>
      <c r="D1555" s="1" t="s">
        <v>105</v>
      </c>
      <c r="E1555" s="1" t="s">
        <v>100</v>
      </c>
      <c r="F1555" s="1" t="s">
        <v>101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9"/>
      <c r="BD1555" s="10">
        <f t="shared" si="24"/>
        <v>0</v>
      </c>
    </row>
    <row r="1556" spans="1:56">
      <c r="A1556" s="2" t="s">
        <v>1199</v>
      </c>
      <c r="B1556" s="1" t="s">
        <v>1200</v>
      </c>
      <c r="C1556" s="43" t="s">
        <v>74</v>
      </c>
      <c r="D1556" s="1" t="s">
        <v>109</v>
      </c>
      <c r="E1556" s="1" t="s">
        <v>100</v>
      </c>
      <c r="F1556" s="1" t="s">
        <v>101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7">
        <v>7633.74</v>
      </c>
      <c r="AB1556" s="7">
        <v>15267.48</v>
      </c>
      <c r="AC1556" s="7">
        <v>17812.060000000001</v>
      </c>
      <c r="AD1556" s="7">
        <v>20356.64</v>
      </c>
      <c r="AE1556" s="7">
        <v>20356.64</v>
      </c>
      <c r="AF1556" s="7">
        <v>10178.32</v>
      </c>
      <c r="AG1556" s="7">
        <v>5089.16</v>
      </c>
      <c r="AH1556" s="7">
        <v>5089.16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9"/>
      <c r="BD1556" s="10">
        <f t="shared" si="24"/>
        <v>101783.20000000001</v>
      </c>
    </row>
    <row r="1557" spans="1:56">
      <c r="A1557" s="2" t="s">
        <v>1201</v>
      </c>
      <c r="B1557" s="1" t="s">
        <v>1202</v>
      </c>
      <c r="C1557" s="43" t="s">
        <v>74</v>
      </c>
      <c r="D1557" s="1" t="s">
        <v>109</v>
      </c>
      <c r="E1557" s="1" t="s">
        <v>100</v>
      </c>
      <c r="F1557" s="1" t="s">
        <v>101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7">
        <v>4507.6499999999996</v>
      </c>
      <c r="AC1557" s="7">
        <v>6761.47</v>
      </c>
      <c r="AD1557" s="7">
        <v>9015.2900000000009</v>
      </c>
      <c r="AE1557" s="7">
        <v>13522.94</v>
      </c>
      <c r="AF1557" s="7">
        <v>9015.2900000000009</v>
      </c>
      <c r="AG1557" s="7">
        <v>2253.8200000000002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9"/>
      <c r="BD1557" s="10">
        <f t="shared" si="24"/>
        <v>45076.46</v>
      </c>
    </row>
    <row r="1558" spans="1:56">
      <c r="A1558" s="2" t="s">
        <v>1203</v>
      </c>
      <c r="B1558" s="1" t="s">
        <v>1204</v>
      </c>
      <c r="C1558" s="43" t="s">
        <v>74</v>
      </c>
      <c r="D1558" s="1" t="s">
        <v>109</v>
      </c>
      <c r="E1558" s="1" t="s">
        <v>100</v>
      </c>
      <c r="F1558" s="1" t="s">
        <v>101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9"/>
      <c r="BD1558" s="10">
        <f t="shared" si="24"/>
        <v>0</v>
      </c>
    </row>
    <row r="1559" spans="1:56">
      <c r="A1559" s="2" t="s">
        <v>1205</v>
      </c>
      <c r="B1559" s="1" t="s">
        <v>1206</v>
      </c>
      <c r="C1559" s="43" t="s">
        <v>71</v>
      </c>
      <c r="D1559" s="1" t="s">
        <v>104</v>
      </c>
      <c r="E1559" s="1" t="s">
        <v>100</v>
      </c>
      <c r="F1559" s="1" t="s">
        <v>101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7">
        <v>5361.5</v>
      </c>
      <c r="W1559" s="7">
        <v>8042.25</v>
      </c>
      <c r="X1559" s="7">
        <v>8042.25</v>
      </c>
      <c r="Y1559" s="7">
        <v>8042.25</v>
      </c>
      <c r="Z1559" s="7">
        <v>8042.25</v>
      </c>
      <c r="AA1559" s="7">
        <v>8042.25</v>
      </c>
      <c r="AB1559" s="7">
        <v>5361.5</v>
      </c>
      <c r="AC1559" s="7">
        <v>2680.75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9"/>
      <c r="BD1559" s="10">
        <f t="shared" si="24"/>
        <v>53615</v>
      </c>
    </row>
    <row r="1560" spans="1:56">
      <c r="A1560" s="2" t="s">
        <v>1205</v>
      </c>
      <c r="B1560" s="1" t="s">
        <v>1206</v>
      </c>
      <c r="C1560" s="43" t="s">
        <v>73</v>
      </c>
      <c r="D1560" s="1" t="s">
        <v>105</v>
      </c>
      <c r="E1560" s="1" t="s">
        <v>100</v>
      </c>
      <c r="F1560" s="1" t="s">
        <v>101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7">
        <v>1881.38</v>
      </c>
      <c r="W1560" s="7">
        <v>2822.07</v>
      </c>
      <c r="X1560" s="7">
        <v>2822.07</v>
      </c>
      <c r="Y1560" s="7">
        <v>2822.07</v>
      </c>
      <c r="Z1560" s="7">
        <v>2822.07</v>
      </c>
      <c r="AA1560" s="7">
        <v>2822.07</v>
      </c>
      <c r="AB1560" s="7">
        <v>1881.38</v>
      </c>
      <c r="AC1560" s="7">
        <v>940.69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9"/>
      <c r="BD1560" s="10">
        <f t="shared" si="24"/>
        <v>18813.8</v>
      </c>
    </row>
    <row r="1561" spans="1:56">
      <c r="A1561" s="2" t="s">
        <v>1205</v>
      </c>
      <c r="B1561" s="1" t="s">
        <v>1206</v>
      </c>
      <c r="C1561" s="43" t="s">
        <v>72</v>
      </c>
      <c r="D1561" s="1" t="s">
        <v>107</v>
      </c>
      <c r="E1561" s="1" t="s">
        <v>100</v>
      </c>
      <c r="F1561" s="1" t="s">
        <v>101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7">
        <v>1758.18</v>
      </c>
      <c r="W1561" s="7">
        <v>2637.27</v>
      </c>
      <c r="X1561" s="7">
        <v>2637.27</v>
      </c>
      <c r="Y1561" s="7">
        <v>2637.27</v>
      </c>
      <c r="Z1561" s="7">
        <v>2637.27</v>
      </c>
      <c r="AA1561" s="7">
        <v>2637.27</v>
      </c>
      <c r="AB1561" s="7">
        <v>1758.18</v>
      </c>
      <c r="AC1561" s="7">
        <v>879.09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9"/>
      <c r="BD1561" s="10">
        <f t="shared" si="24"/>
        <v>17581.8</v>
      </c>
    </row>
    <row r="1562" spans="1:56">
      <c r="A1562" s="2" t="s">
        <v>1205</v>
      </c>
      <c r="B1562" s="1" t="s">
        <v>1206</v>
      </c>
      <c r="C1562" s="43" t="s">
        <v>74</v>
      </c>
      <c r="D1562" s="1" t="s">
        <v>109</v>
      </c>
      <c r="E1562" s="1" t="s">
        <v>100</v>
      </c>
      <c r="F1562" s="1" t="s">
        <v>101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7">
        <v>10253.879999999999</v>
      </c>
      <c r="W1562" s="7">
        <v>15380.82</v>
      </c>
      <c r="X1562" s="7">
        <v>15380.82</v>
      </c>
      <c r="Y1562" s="7">
        <v>15380.82</v>
      </c>
      <c r="Z1562" s="7">
        <v>15380.82</v>
      </c>
      <c r="AA1562" s="7">
        <v>15380.82</v>
      </c>
      <c r="AB1562" s="7">
        <v>10253.879999999999</v>
      </c>
      <c r="AC1562" s="7">
        <v>5126.9399999999996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9"/>
      <c r="BD1562" s="10">
        <f t="shared" si="24"/>
        <v>102538.80000000002</v>
      </c>
    </row>
    <row r="1563" spans="1:56">
      <c r="A1563" s="2" t="s">
        <v>1207</v>
      </c>
      <c r="B1563" s="1" t="s">
        <v>1208</v>
      </c>
      <c r="C1563" s="43" t="s">
        <v>74</v>
      </c>
      <c r="D1563" s="1" t="s">
        <v>109</v>
      </c>
      <c r="E1563" s="1" t="s">
        <v>100</v>
      </c>
      <c r="F1563" s="1" t="s">
        <v>101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9"/>
      <c r="BD1563" s="10">
        <f t="shared" si="24"/>
        <v>0</v>
      </c>
    </row>
    <row r="1564" spans="1:56">
      <c r="A1564" s="1" t="s">
        <v>1209</v>
      </c>
      <c r="B1564" s="1" t="s">
        <v>933</v>
      </c>
      <c r="C1564" s="43" t="s">
        <v>74</v>
      </c>
      <c r="D1564" s="1" t="s">
        <v>109</v>
      </c>
      <c r="E1564" s="1" t="s">
        <v>100</v>
      </c>
      <c r="F1564" s="1" t="s">
        <v>101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7">
        <v>7316.48</v>
      </c>
      <c r="AB1564" s="7">
        <v>7316.48</v>
      </c>
      <c r="AC1564" s="7">
        <v>7316.48</v>
      </c>
      <c r="AD1564" s="7">
        <v>7316.48</v>
      </c>
      <c r="AE1564" s="7">
        <v>7316.48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9"/>
      <c r="BD1564" s="10">
        <f t="shared" si="24"/>
        <v>36582.399999999994</v>
      </c>
    </row>
    <row r="1565" spans="1:56">
      <c r="A1565" s="1" t="s">
        <v>1210</v>
      </c>
      <c r="B1565" s="1" t="s">
        <v>855</v>
      </c>
      <c r="C1565" s="43" t="s">
        <v>74</v>
      </c>
      <c r="D1565" s="1" t="s">
        <v>109</v>
      </c>
      <c r="E1565" s="1" t="s">
        <v>100</v>
      </c>
      <c r="F1565" s="1" t="s">
        <v>101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7">
        <v>19923.46</v>
      </c>
      <c r="X1565" s="7">
        <v>19923.46</v>
      </c>
      <c r="Y1565" s="7">
        <v>19923.46</v>
      </c>
      <c r="Z1565" s="7">
        <v>19923.46</v>
      </c>
      <c r="AA1565" s="7">
        <v>19923.46</v>
      </c>
      <c r="AB1565" s="7">
        <v>19923.46</v>
      </c>
      <c r="AC1565" s="7">
        <v>19923.46</v>
      </c>
      <c r="AD1565" s="7">
        <v>19923.46</v>
      </c>
      <c r="AE1565" s="7">
        <v>19923.46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9"/>
      <c r="BD1565" s="10">
        <f t="shared" si="24"/>
        <v>179311.13999999996</v>
      </c>
    </row>
    <row r="1566" spans="1:56">
      <c r="A1566" s="1" t="s">
        <v>1211</v>
      </c>
      <c r="B1566" s="1" t="s">
        <v>857</v>
      </c>
      <c r="C1566" s="43" t="s">
        <v>73</v>
      </c>
      <c r="D1566" s="1" t="s">
        <v>105</v>
      </c>
      <c r="E1566" s="1" t="s">
        <v>100</v>
      </c>
      <c r="F1566" s="1" t="s">
        <v>101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9"/>
      <c r="BD1566" s="10">
        <f t="shared" si="24"/>
        <v>0</v>
      </c>
    </row>
    <row r="1567" spans="1:56">
      <c r="A1567" s="1" t="s">
        <v>1211</v>
      </c>
      <c r="B1567" s="1" t="s">
        <v>857</v>
      </c>
      <c r="C1567" s="43" t="s">
        <v>70</v>
      </c>
      <c r="D1567" s="1" t="s">
        <v>108</v>
      </c>
      <c r="E1567" s="1" t="s">
        <v>100</v>
      </c>
      <c r="F1567" s="1" t="s">
        <v>101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7">
        <v>44298.58</v>
      </c>
      <c r="AC1567" s="7">
        <v>44298.58</v>
      </c>
      <c r="AD1567" s="7">
        <v>44298.58</v>
      </c>
      <c r="AE1567" s="7">
        <v>44298.58</v>
      </c>
      <c r="AF1567" s="7">
        <v>44298.58</v>
      </c>
      <c r="AG1567" s="7">
        <v>44298.58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9"/>
      <c r="BD1567" s="10">
        <f t="shared" si="24"/>
        <v>265791.48000000004</v>
      </c>
    </row>
    <row r="1568" spans="1:56">
      <c r="A1568" s="1" t="s">
        <v>1211</v>
      </c>
      <c r="B1568" s="1" t="s">
        <v>857</v>
      </c>
      <c r="C1568" s="43" t="s">
        <v>74</v>
      </c>
      <c r="D1568" s="1" t="s">
        <v>109</v>
      </c>
      <c r="E1568" s="1" t="s">
        <v>100</v>
      </c>
      <c r="F1568" s="1" t="s">
        <v>101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9"/>
      <c r="BD1568" s="10">
        <f t="shared" si="24"/>
        <v>0</v>
      </c>
    </row>
    <row r="1569" spans="1:56">
      <c r="A1569" s="1" t="s">
        <v>1212</v>
      </c>
      <c r="B1569" s="1" t="s">
        <v>98</v>
      </c>
      <c r="C1569" s="43" t="s">
        <v>76</v>
      </c>
      <c r="D1569" s="1" t="s">
        <v>99</v>
      </c>
      <c r="E1569" s="1" t="s">
        <v>100</v>
      </c>
      <c r="F1569" s="1" t="s">
        <v>101</v>
      </c>
      <c r="G1569" s="7">
        <v>773699.04</v>
      </c>
      <c r="H1569" s="7">
        <v>32546.1</v>
      </c>
      <c r="I1569" s="7">
        <v>32546.1</v>
      </c>
      <c r="J1569" s="7">
        <v>16273.05</v>
      </c>
      <c r="K1569" s="8">
        <v>0</v>
      </c>
      <c r="L1569" s="8">
        <v>0</v>
      </c>
      <c r="M1569" s="8">
        <v>0</v>
      </c>
      <c r="N1569" s="8">
        <v>0</v>
      </c>
      <c r="O1569" s="7">
        <v>-29687.759999999998</v>
      </c>
      <c r="P1569" s="7">
        <v>3682.62</v>
      </c>
      <c r="Q1569" s="7">
        <v>3682.62</v>
      </c>
      <c r="R1569" s="7">
        <v>3682.62</v>
      </c>
      <c r="S1569" s="7">
        <v>3682.62</v>
      </c>
      <c r="T1569" s="7">
        <v>3682.62</v>
      </c>
      <c r="U1569" s="7">
        <v>3682.62</v>
      </c>
      <c r="V1569" s="7">
        <v>3682.62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9"/>
      <c r="BD1569" s="10">
        <f t="shared" si="24"/>
        <v>851154.87</v>
      </c>
    </row>
    <row r="1570" spans="1:56">
      <c r="A1570" s="1" t="s">
        <v>1213</v>
      </c>
      <c r="B1570" s="1" t="s">
        <v>1214</v>
      </c>
      <c r="C1570" s="43" t="s">
        <v>71</v>
      </c>
      <c r="D1570" s="1" t="s">
        <v>104</v>
      </c>
      <c r="E1570" s="1" t="s">
        <v>100</v>
      </c>
      <c r="F1570" s="1" t="s">
        <v>101</v>
      </c>
      <c r="G1570" s="7">
        <v>50352.32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9"/>
      <c r="BD1570" s="10">
        <f t="shared" si="24"/>
        <v>50352.32</v>
      </c>
    </row>
    <row r="1571" spans="1:56">
      <c r="A1571" s="1" t="s">
        <v>1213</v>
      </c>
      <c r="B1571" s="1" t="s">
        <v>1214</v>
      </c>
      <c r="C1571" s="43" t="s">
        <v>70</v>
      </c>
      <c r="D1571" s="1" t="s">
        <v>108</v>
      </c>
      <c r="E1571" s="1" t="s">
        <v>100</v>
      </c>
      <c r="F1571" s="1" t="s">
        <v>101</v>
      </c>
      <c r="G1571" s="7">
        <v>-50352.32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9"/>
      <c r="BD1571" s="10">
        <f t="shared" si="24"/>
        <v>-50352.32</v>
      </c>
    </row>
    <row r="1572" spans="1:56">
      <c r="A1572" s="1" t="s">
        <v>1215</v>
      </c>
      <c r="B1572" s="1" t="s">
        <v>1216</v>
      </c>
      <c r="C1572" s="43" t="s">
        <v>71</v>
      </c>
      <c r="D1572" s="1" t="s">
        <v>104</v>
      </c>
      <c r="E1572" s="1" t="s">
        <v>100</v>
      </c>
      <c r="F1572" s="1" t="s">
        <v>101</v>
      </c>
      <c r="G1572" s="7">
        <v>121449.66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9"/>
      <c r="BD1572" s="10">
        <f t="shared" si="24"/>
        <v>121449.66</v>
      </c>
    </row>
    <row r="1573" spans="1:56">
      <c r="A1573" s="1" t="s">
        <v>1215</v>
      </c>
      <c r="B1573" s="1" t="s">
        <v>1216</v>
      </c>
      <c r="C1573" s="43" t="s">
        <v>73</v>
      </c>
      <c r="D1573" s="1" t="s">
        <v>105</v>
      </c>
      <c r="E1573" s="1" t="s">
        <v>100</v>
      </c>
      <c r="F1573" s="1" t="s">
        <v>101</v>
      </c>
      <c r="G1573" s="7">
        <v>-18227.63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9"/>
      <c r="BD1573" s="10">
        <f t="shared" si="24"/>
        <v>-18227.63</v>
      </c>
    </row>
    <row r="1574" spans="1:56">
      <c r="A1574" s="1" t="s">
        <v>1215</v>
      </c>
      <c r="B1574" s="1" t="s">
        <v>1216</v>
      </c>
      <c r="C1574" s="43" t="s">
        <v>72</v>
      </c>
      <c r="D1574" s="1" t="s">
        <v>107</v>
      </c>
      <c r="E1574" s="1" t="s">
        <v>100</v>
      </c>
      <c r="F1574" s="1" t="s">
        <v>101</v>
      </c>
      <c r="G1574" s="7">
        <v>18200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9"/>
      <c r="BD1574" s="10">
        <f t="shared" si="24"/>
        <v>18200</v>
      </c>
    </row>
    <row r="1575" spans="1:56">
      <c r="A1575" s="1" t="s">
        <v>1215</v>
      </c>
      <c r="B1575" s="1" t="s">
        <v>1216</v>
      </c>
      <c r="C1575" s="43" t="s">
        <v>70</v>
      </c>
      <c r="D1575" s="1" t="s">
        <v>108</v>
      </c>
      <c r="E1575" s="1" t="s">
        <v>100</v>
      </c>
      <c r="F1575" s="1" t="s">
        <v>101</v>
      </c>
      <c r="G1575" s="7">
        <v>5226601.71</v>
      </c>
      <c r="H1575" s="7">
        <v>3713.79</v>
      </c>
      <c r="I1575" s="7">
        <v>3713.79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7">
        <v>-64970.55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9"/>
      <c r="BD1575" s="10">
        <f t="shared" si="24"/>
        <v>5169058.74</v>
      </c>
    </row>
    <row r="1576" spans="1:56">
      <c r="A1576" s="1" t="s">
        <v>1217</v>
      </c>
      <c r="B1576" s="1" t="s">
        <v>1218</v>
      </c>
      <c r="C1576" s="43" t="s">
        <v>71</v>
      </c>
      <c r="D1576" s="1" t="s">
        <v>104</v>
      </c>
      <c r="E1576" s="1" t="s">
        <v>100</v>
      </c>
      <c r="F1576" s="1" t="s">
        <v>101</v>
      </c>
      <c r="G1576" s="7">
        <v>355109.58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7">
        <v>71607.55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9"/>
      <c r="BD1576" s="10">
        <f t="shared" si="24"/>
        <v>426717.13</v>
      </c>
    </row>
    <row r="1577" spans="1:56">
      <c r="A1577" s="1" t="s">
        <v>1217</v>
      </c>
      <c r="B1577" s="1" t="s">
        <v>1218</v>
      </c>
      <c r="C1577" s="43" t="s">
        <v>75</v>
      </c>
      <c r="D1577" s="1" t="s">
        <v>106</v>
      </c>
      <c r="E1577" s="1" t="s">
        <v>100</v>
      </c>
      <c r="F1577" s="1" t="s">
        <v>101</v>
      </c>
      <c r="G1577" s="7">
        <v>-2159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9"/>
      <c r="BD1577" s="10">
        <f t="shared" si="24"/>
        <v>-2159</v>
      </c>
    </row>
    <row r="1578" spans="1:56">
      <c r="A1578" s="1" t="s">
        <v>1217</v>
      </c>
      <c r="B1578" s="1" t="s">
        <v>1218</v>
      </c>
      <c r="C1578" s="43" t="s">
        <v>72</v>
      </c>
      <c r="D1578" s="1" t="s">
        <v>107</v>
      </c>
      <c r="E1578" s="1" t="s">
        <v>100</v>
      </c>
      <c r="F1578" s="1" t="s">
        <v>101</v>
      </c>
      <c r="G1578" s="7">
        <v>-1722.32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9"/>
      <c r="BD1578" s="10">
        <f t="shared" si="24"/>
        <v>-1722.32</v>
      </c>
    </row>
    <row r="1579" spans="1:56">
      <c r="A1579" s="1" t="s">
        <v>1217</v>
      </c>
      <c r="B1579" s="1" t="s">
        <v>1218</v>
      </c>
      <c r="C1579" s="43" t="s">
        <v>70</v>
      </c>
      <c r="D1579" s="1" t="s">
        <v>108</v>
      </c>
      <c r="E1579" s="1" t="s">
        <v>100</v>
      </c>
      <c r="F1579" s="1" t="s">
        <v>101</v>
      </c>
      <c r="G1579" s="7">
        <v>5718999.9000000004</v>
      </c>
      <c r="H1579" s="7">
        <v>176601.07</v>
      </c>
      <c r="I1579" s="7">
        <v>169173.5</v>
      </c>
      <c r="J1579" s="7">
        <v>75925.759999999995</v>
      </c>
      <c r="K1579" s="8">
        <v>0</v>
      </c>
      <c r="L1579" s="8">
        <v>0</v>
      </c>
      <c r="M1579" s="8">
        <v>0</v>
      </c>
      <c r="N1579" s="8">
        <v>0</v>
      </c>
      <c r="O1579" s="7">
        <v>-9437.77</v>
      </c>
      <c r="P1579" s="7">
        <v>4400</v>
      </c>
      <c r="Q1579" s="7">
        <v>4400</v>
      </c>
      <c r="R1579" s="7">
        <v>4400</v>
      </c>
      <c r="S1579" s="7">
        <v>4400</v>
      </c>
      <c r="T1579" s="7">
        <v>4400</v>
      </c>
      <c r="U1579" s="7">
        <v>4400</v>
      </c>
      <c r="V1579" s="7">
        <v>4400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9"/>
      <c r="BD1579" s="10">
        <f t="shared" si="24"/>
        <v>6162062.4600000009</v>
      </c>
    </row>
    <row r="1580" spans="1:56">
      <c r="A1580" s="1" t="s">
        <v>1217</v>
      </c>
      <c r="B1580" s="1" t="s">
        <v>1218</v>
      </c>
      <c r="C1580" s="43" t="s">
        <v>74</v>
      </c>
      <c r="D1580" s="1" t="s">
        <v>109</v>
      </c>
      <c r="E1580" s="1" t="s">
        <v>100</v>
      </c>
      <c r="F1580" s="1" t="s">
        <v>101</v>
      </c>
      <c r="G1580" s="7">
        <v>24883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7">
        <v>-24883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9"/>
      <c r="BD1580" s="10">
        <f t="shared" si="24"/>
        <v>0</v>
      </c>
    </row>
    <row r="1581" spans="1:56">
      <c r="A1581" s="1" t="s">
        <v>1217</v>
      </c>
      <c r="B1581" s="1" t="s">
        <v>1218</v>
      </c>
      <c r="C1581" s="43" t="s">
        <v>76</v>
      </c>
      <c r="D1581" s="1" t="s">
        <v>99</v>
      </c>
      <c r="E1581" s="1" t="s">
        <v>100</v>
      </c>
      <c r="F1581" s="1" t="s">
        <v>101</v>
      </c>
      <c r="G1581" s="7">
        <v>2159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9"/>
      <c r="BD1581" s="10">
        <f t="shared" si="24"/>
        <v>2159</v>
      </c>
    </row>
    <row r="1582" spans="1:56">
      <c r="A1582" s="1" t="s">
        <v>1219</v>
      </c>
      <c r="B1582" s="1" t="s">
        <v>1220</v>
      </c>
      <c r="C1582" s="43" t="s">
        <v>73</v>
      </c>
      <c r="D1582" s="1" t="s">
        <v>105</v>
      </c>
      <c r="E1582" s="1" t="s">
        <v>100</v>
      </c>
      <c r="F1582" s="1" t="s">
        <v>101</v>
      </c>
      <c r="G1582" s="7">
        <v>298221.42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9"/>
      <c r="BD1582" s="10">
        <f t="shared" si="24"/>
        <v>298221.42</v>
      </c>
    </row>
    <row r="1583" spans="1:56">
      <c r="A1583" s="1" t="s">
        <v>1219</v>
      </c>
      <c r="B1583" s="1" t="s">
        <v>1220</v>
      </c>
      <c r="C1583" s="43" t="s">
        <v>75</v>
      </c>
      <c r="D1583" s="1" t="s">
        <v>106</v>
      </c>
      <c r="E1583" s="1" t="s">
        <v>100</v>
      </c>
      <c r="F1583" s="1" t="s">
        <v>101</v>
      </c>
      <c r="G1583" s="7">
        <v>72206.87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7">
        <v>35910.870000000003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9"/>
      <c r="BD1583" s="10">
        <f t="shared" si="24"/>
        <v>108117.73999999999</v>
      </c>
    </row>
    <row r="1584" spans="1:56">
      <c r="A1584" s="1" t="s">
        <v>1219</v>
      </c>
      <c r="B1584" s="1" t="s">
        <v>1220</v>
      </c>
      <c r="C1584" s="43" t="s">
        <v>72</v>
      </c>
      <c r="D1584" s="1" t="s">
        <v>107</v>
      </c>
      <c r="E1584" s="1" t="s">
        <v>100</v>
      </c>
      <c r="F1584" s="1" t="s">
        <v>101</v>
      </c>
      <c r="G1584" s="7">
        <v>8483986.3599999994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7">
        <v>-34021.03</v>
      </c>
      <c r="P1584" s="8">
        <v>0</v>
      </c>
      <c r="Q1584" s="8">
        <v>0</v>
      </c>
      <c r="R1584" s="8">
        <v>0</v>
      </c>
      <c r="S1584" s="8">
        <v>0</v>
      </c>
      <c r="T1584" s="7">
        <v>-1216059.73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9"/>
      <c r="BD1584" s="10">
        <f t="shared" si="24"/>
        <v>7233905.5999999996</v>
      </c>
    </row>
    <row r="1585" spans="1:56">
      <c r="A1585" s="1" t="s">
        <v>1219</v>
      </c>
      <c r="B1585" s="1" t="s">
        <v>1220</v>
      </c>
      <c r="C1585" s="43" t="s">
        <v>70</v>
      </c>
      <c r="D1585" s="1" t="s">
        <v>108</v>
      </c>
      <c r="E1585" s="1" t="s">
        <v>100</v>
      </c>
      <c r="F1585" s="1" t="s">
        <v>101</v>
      </c>
      <c r="G1585" s="7">
        <v>24945.58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7">
        <v>-1889.88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9"/>
      <c r="BD1585" s="10">
        <f t="shared" si="24"/>
        <v>23055.7</v>
      </c>
    </row>
    <row r="1586" spans="1:56">
      <c r="A1586" s="1" t="s">
        <v>1219</v>
      </c>
      <c r="B1586" s="1" t="s">
        <v>1220</v>
      </c>
      <c r="C1586" s="43" t="s">
        <v>74</v>
      </c>
      <c r="D1586" s="1" t="s">
        <v>109</v>
      </c>
      <c r="E1586" s="1" t="s">
        <v>100</v>
      </c>
      <c r="F1586" s="1" t="s">
        <v>101</v>
      </c>
      <c r="G1586" s="7">
        <v>2143768.6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9"/>
      <c r="BD1586" s="10">
        <f t="shared" si="24"/>
        <v>2143768.6</v>
      </c>
    </row>
    <row r="1587" spans="1:56">
      <c r="A1587" s="1" t="s">
        <v>1221</v>
      </c>
      <c r="B1587" s="1" t="s">
        <v>1222</v>
      </c>
      <c r="C1587" s="43" t="s">
        <v>71</v>
      </c>
      <c r="D1587" s="1" t="s">
        <v>104</v>
      </c>
      <c r="E1587" s="1" t="s">
        <v>100</v>
      </c>
      <c r="F1587" s="1" t="s">
        <v>101</v>
      </c>
      <c r="G1587" s="7">
        <v>58.67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9"/>
      <c r="BD1587" s="10">
        <f t="shared" si="24"/>
        <v>58.67</v>
      </c>
    </row>
    <row r="1588" spans="1:56">
      <c r="A1588" s="1" t="s">
        <v>1221</v>
      </c>
      <c r="B1588" s="1" t="s">
        <v>1222</v>
      </c>
      <c r="C1588" s="43" t="s">
        <v>73</v>
      </c>
      <c r="D1588" s="1" t="s">
        <v>105</v>
      </c>
      <c r="E1588" s="1" t="s">
        <v>100</v>
      </c>
      <c r="F1588" s="1" t="s">
        <v>101</v>
      </c>
      <c r="G1588" s="7">
        <v>1255210.48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9"/>
      <c r="BD1588" s="10">
        <f t="shared" si="24"/>
        <v>1255210.48</v>
      </c>
    </row>
    <row r="1589" spans="1:56">
      <c r="A1589" s="1" t="s">
        <v>1221</v>
      </c>
      <c r="B1589" s="1" t="s">
        <v>1222</v>
      </c>
      <c r="C1589" s="43" t="s">
        <v>75</v>
      </c>
      <c r="D1589" s="1" t="s">
        <v>106</v>
      </c>
      <c r="E1589" s="1" t="s">
        <v>100</v>
      </c>
      <c r="F1589" s="1" t="s">
        <v>101</v>
      </c>
      <c r="G1589" s="7">
        <v>41027.79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9"/>
      <c r="BD1589" s="10">
        <f t="shared" si="24"/>
        <v>41027.79</v>
      </c>
    </row>
    <row r="1590" spans="1:56">
      <c r="A1590" s="1" t="s">
        <v>1221</v>
      </c>
      <c r="B1590" s="1" t="s">
        <v>1222</v>
      </c>
      <c r="C1590" s="43" t="s">
        <v>72</v>
      </c>
      <c r="D1590" s="1" t="s">
        <v>107</v>
      </c>
      <c r="E1590" s="1" t="s">
        <v>100</v>
      </c>
      <c r="F1590" s="1" t="s">
        <v>101</v>
      </c>
      <c r="G1590" s="7">
        <v>26014.15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9"/>
      <c r="BD1590" s="10">
        <f t="shared" si="24"/>
        <v>26014.15</v>
      </c>
    </row>
    <row r="1591" spans="1:56">
      <c r="A1591" s="1" t="s">
        <v>1221</v>
      </c>
      <c r="B1591" s="1" t="s">
        <v>1222</v>
      </c>
      <c r="C1591" s="43" t="s">
        <v>70</v>
      </c>
      <c r="D1591" s="1" t="s">
        <v>108</v>
      </c>
      <c r="E1591" s="1" t="s">
        <v>100</v>
      </c>
      <c r="F1591" s="1" t="s">
        <v>101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7">
        <v>33333.4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9"/>
      <c r="BD1591" s="10">
        <f t="shared" si="24"/>
        <v>33333.4</v>
      </c>
    </row>
    <row r="1592" spans="1:56">
      <c r="A1592" s="1" t="s">
        <v>1221</v>
      </c>
      <c r="B1592" s="1" t="s">
        <v>1222</v>
      </c>
      <c r="C1592" s="43" t="s">
        <v>74</v>
      </c>
      <c r="D1592" s="1" t="s">
        <v>109</v>
      </c>
      <c r="E1592" s="1" t="s">
        <v>100</v>
      </c>
      <c r="F1592" s="1" t="s">
        <v>101</v>
      </c>
      <c r="G1592" s="7">
        <v>535487.41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7">
        <v>-1217.9000000000001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9"/>
      <c r="BD1592" s="10">
        <f t="shared" si="24"/>
        <v>534269.51</v>
      </c>
    </row>
    <row r="1593" spans="1:56">
      <c r="A1593" s="1" t="s">
        <v>1223</v>
      </c>
      <c r="B1593" s="1" t="s">
        <v>1224</v>
      </c>
      <c r="C1593" s="43" t="s">
        <v>71</v>
      </c>
      <c r="D1593" s="1" t="s">
        <v>104</v>
      </c>
      <c r="E1593" s="1" t="s">
        <v>100</v>
      </c>
      <c r="F1593" s="1" t="s">
        <v>101</v>
      </c>
      <c r="G1593" s="7">
        <v>2394453.79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7">
        <v>2755.73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9"/>
      <c r="BD1593" s="10">
        <f t="shared" si="24"/>
        <v>2397209.52</v>
      </c>
    </row>
    <row r="1594" spans="1:56">
      <c r="A1594" s="1" t="s">
        <v>1223</v>
      </c>
      <c r="B1594" s="1" t="s">
        <v>1224</v>
      </c>
      <c r="C1594" s="43" t="s">
        <v>75</v>
      </c>
      <c r="D1594" s="1" t="s">
        <v>106</v>
      </c>
      <c r="E1594" s="1" t="s">
        <v>100</v>
      </c>
      <c r="F1594" s="1" t="s">
        <v>101</v>
      </c>
      <c r="G1594" s="7">
        <v>250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9"/>
      <c r="BD1594" s="10">
        <f t="shared" si="24"/>
        <v>250</v>
      </c>
    </row>
    <row r="1595" spans="1:56">
      <c r="A1595" s="1" t="s">
        <v>1223</v>
      </c>
      <c r="B1595" s="1" t="s">
        <v>1224</v>
      </c>
      <c r="C1595" s="43" t="s">
        <v>72</v>
      </c>
      <c r="D1595" s="1" t="s">
        <v>107</v>
      </c>
      <c r="E1595" s="1" t="s">
        <v>100</v>
      </c>
      <c r="F1595" s="1" t="s">
        <v>101</v>
      </c>
      <c r="G1595" s="7">
        <v>89111.07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9"/>
      <c r="BD1595" s="10">
        <f t="shared" si="24"/>
        <v>89111.07</v>
      </c>
    </row>
    <row r="1596" spans="1:56">
      <c r="A1596" s="1" t="s">
        <v>1223</v>
      </c>
      <c r="B1596" s="1" t="s">
        <v>1224</v>
      </c>
      <c r="C1596" s="43" t="s">
        <v>70</v>
      </c>
      <c r="D1596" s="1" t="s">
        <v>108</v>
      </c>
      <c r="E1596" s="1" t="s">
        <v>100</v>
      </c>
      <c r="F1596" s="1" t="s">
        <v>101</v>
      </c>
      <c r="G1596" s="7">
        <v>139787.99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9"/>
      <c r="BD1596" s="10">
        <f t="shared" si="24"/>
        <v>139787.99</v>
      </c>
    </row>
    <row r="1597" spans="1:56">
      <c r="A1597" s="1" t="s">
        <v>1225</v>
      </c>
      <c r="B1597" s="1" t="s">
        <v>1226</v>
      </c>
      <c r="C1597" s="43" t="s">
        <v>73</v>
      </c>
      <c r="D1597" s="1" t="s">
        <v>105</v>
      </c>
      <c r="E1597" s="1" t="s">
        <v>100</v>
      </c>
      <c r="F1597" s="1" t="s">
        <v>101</v>
      </c>
      <c r="G1597" s="7">
        <v>310154.95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9"/>
      <c r="BD1597" s="10">
        <f t="shared" si="24"/>
        <v>310154.95</v>
      </c>
    </row>
    <row r="1598" spans="1:56">
      <c r="A1598" s="1" t="s">
        <v>1225</v>
      </c>
      <c r="B1598" s="1" t="s">
        <v>1226</v>
      </c>
      <c r="C1598" s="43" t="s">
        <v>75</v>
      </c>
      <c r="D1598" s="1" t="s">
        <v>106</v>
      </c>
      <c r="E1598" s="1" t="s">
        <v>100</v>
      </c>
      <c r="F1598" s="1" t="s">
        <v>101</v>
      </c>
      <c r="G1598" s="7">
        <v>42629.53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7">
        <v>35910.86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9"/>
      <c r="BD1598" s="10">
        <f t="shared" si="24"/>
        <v>78540.39</v>
      </c>
    </row>
    <row r="1599" spans="1:56">
      <c r="A1599" s="1" t="s">
        <v>1225</v>
      </c>
      <c r="B1599" s="1" t="s">
        <v>1226</v>
      </c>
      <c r="C1599" s="43" t="s">
        <v>72</v>
      </c>
      <c r="D1599" s="1" t="s">
        <v>107</v>
      </c>
      <c r="E1599" s="1" t="s">
        <v>100</v>
      </c>
      <c r="F1599" s="1" t="s">
        <v>101</v>
      </c>
      <c r="G1599" s="7">
        <v>8545746.75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7">
        <v>-34020.92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7">
        <v>-1216059.6499999999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9"/>
      <c r="BD1599" s="10">
        <f t="shared" si="24"/>
        <v>7295666.1799999997</v>
      </c>
    </row>
    <row r="1600" spans="1:56">
      <c r="A1600" s="1" t="s">
        <v>1225</v>
      </c>
      <c r="B1600" s="1" t="s">
        <v>1226</v>
      </c>
      <c r="C1600" s="43" t="s">
        <v>70</v>
      </c>
      <c r="D1600" s="1" t="s">
        <v>108</v>
      </c>
      <c r="E1600" s="1" t="s">
        <v>100</v>
      </c>
      <c r="F1600" s="1" t="s">
        <v>101</v>
      </c>
      <c r="G1600" s="7">
        <v>24945.59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7">
        <v>-1889.88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9"/>
      <c r="BD1600" s="10">
        <f t="shared" si="24"/>
        <v>23055.71</v>
      </c>
    </row>
    <row r="1601" spans="1:56">
      <c r="A1601" s="1" t="s">
        <v>1225</v>
      </c>
      <c r="B1601" s="1" t="s">
        <v>1226</v>
      </c>
      <c r="C1601" s="43" t="s">
        <v>74</v>
      </c>
      <c r="D1601" s="1" t="s">
        <v>109</v>
      </c>
      <c r="E1601" s="1" t="s">
        <v>100</v>
      </c>
      <c r="F1601" s="1" t="s">
        <v>101</v>
      </c>
      <c r="G1601" s="7">
        <v>2116900.27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9"/>
      <c r="BD1601" s="10">
        <f t="shared" si="24"/>
        <v>2116900.27</v>
      </c>
    </row>
    <row r="1602" spans="1:56">
      <c r="A1602" s="1" t="s">
        <v>1227</v>
      </c>
      <c r="B1602" s="1" t="s">
        <v>1228</v>
      </c>
      <c r="C1602" s="43" t="s">
        <v>73</v>
      </c>
      <c r="D1602" s="1" t="s">
        <v>105</v>
      </c>
      <c r="E1602" s="1" t="s">
        <v>100</v>
      </c>
      <c r="F1602" s="1" t="s">
        <v>101</v>
      </c>
      <c r="G1602" s="7">
        <v>1140446.7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9"/>
      <c r="BD1602" s="10">
        <f t="shared" ref="BD1602:BD1665" si="25">SUM(G1602:BB1602)</f>
        <v>1140446.7</v>
      </c>
    </row>
    <row r="1603" spans="1:56">
      <c r="A1603" s="1" t="s">
        <v>1227</v>
      </c>
      <c r="B1603" s="1" t="s">
        <v>1228</v>
      </c>
      <c r="C1603" s="43" t="s">
        <v>75</v>
      </c>
      <c r="D1603" s="1" t="s">
        <v>106</v>
      </c>
      <c r="E1603" s="1" t="s">
        <v>100</v>
      </c>
      <c r="F1603" s="1" t="s">
        <v>101</v>
      </c>
      <c r="G1603" s="7">
        <v>48367.76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9"/>
      <c r="BD1603" s="10">
        <f t="shared" si="25"/>
        <v>48367.76</v>
      </c>
    </row>
    <row r="1604" spans="1:56">
      <c r="A1604" s="1" t="s">
        <v>1227</v>
      </c>
      <c r="B1604" s="1" t="s">
        <v>1228</v>
      </c>
      <c r="C1604" s="43" t="s">
        <v>72</v>
      </c>
      <c r="D1604" s="1" t="s">
        <v>107</v>
      </c>
      <c r="E1604" s="1" t="s">
        <v>100</v>
      </c>
      <c r="F1604" s="1" t="s">
        <v>101</v>
      </c>
      <c r="G1604" s="7">
        <v>166407.35999999999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9"/>
      <c r="BD1604" s="10">
        <f t="shared" si="25"/>
        <v>166407.35999999999</v>
      </c>
    </row>
    <row r="1605" spans="1:56">
      <c r="A1605" s="1" t="s">
        <v>1227</v>
      </c>
      <c r="B1605" s="1" t="s">
        <v>1228</v>
      </c>
      <c r="C1605" s="43" t="s">
        <v>70</v>
      </c>
      <c r="D1605" s="1" t="s">
        <v>108</v>
      </c>
      <c r="E1605" s="1" t="s">
        <v>100</v>
      </c>
      <c r="F1605" s="1" t="s">
        <v>101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7">
        <v>33333.4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9"/>
      <c r="BD1605" s="10">
        <f t="shared" si="25"/>
        <v>33333.4</v>
      </c>
    </row>
    <row r="1606" spans="1:56">
      <c r="A1606" s="1" t="s">
        <v>1227</v>
      </c>
      <c r="B1606" s="1" t="s">
        <v>1228</v>
      </c>
      <c r="C1606" s="43" t="s">
        <v>74</v>
      </c>
      <c r="D1606" s="1" t="s">
        <v>109</v>
      </c>
      <c r="E1606" s="1" t="s">
        <v>100</v>
      </c>
      <c r="F1606" s="1" t="s">
        <v>101</v>
      </c>
      <c r="G1606" s="7">
        <v>545238.66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7">
        <v>-1217.9100000000001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9"/>
      <c r="BD1606" s="10">
        <f t="shared" si="25"/>
        <v>544020.75</v>
      </c>
    </row>
    <row r="1607" spans="1:56">
      <c r="A1607" s="1" t="s">
        <v>1229</v>
      </c>
      <c r="B1607" s="1" t="s">
        <v>1230</v>
      </c>
      <c r="C1607" s="43" t="s">
        <v>71</v>
      </c>
      <c r="D1607" s="1" t="s">
        <v>104</v>
      </c>
      <c r="E1607" s="1" t="s">
        <v>100</v>
      </c>
      <c r="F1607" s="1" t="s">
        <v>101</v>
      </c>
      <c r="G1607" s="7">
        <v>2348574.16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9"/>
      <c r="BD1607" s="10">
        <f t="shared" si="25"/>
        <v>2348574.16</v>
      </c>
    </row>
    <row r="1608" spans="1:56">
      <c r="A1608" s="1" t="s">
        <v>1229</v>
      </c>
      <c r="B1608" s="1" t="s">
        <v>1230</v>
      </c>
      <c r="C1608" s="43" t="s">
        <v>73</v>
      </c>
      <c r="D1608" s="1" t="s">
        <v>105</v>
      </c>
      <c r="E1608" s="1" t="s">
        <v>100</v>
      </c>
      <c r="F1608" s="1" t="s">
        <v>101</v>
      </c>
      <c r="G1608" s="7">
        <v>325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9"/>
      <c r="BD1608" s="10">
        <f t="shared" si="25"/>
        <v>325</v>
      </c>
    </row>
    <row r="1609" spans="1:56">
      <c r="A1609" s="1" t="s">
        <v>1229</v>
      </c>
      <c r="B1609" s="1" t="s">
        <v>1230</v>
      </c>
      <c r="C1609" s="43" t="s">
        <v>75</v>
      </c>
      <c r="D1609" s="1" t="s">
        <v>106</v>
      </c>
      <c r="E1609" s="1" t="s">
        <v>100</v>
      </c>
      <c r="F1609" s="1" t="s">
        <v>101</v>
      </c>
      <c r="G1609" s="7">
        <v>250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9"/>
      <c r="BD1609" s="10">
        <f t="shared" si="25"/>
        <v>250</v>
      </c>
    </row>
    <row r="1610" spans="1:56">
      <c r="A1610" s="1" t="s">
        <v>1229</v>
      </c>
      <c r="B1610" s="1" t="s">
        <v>1230</v>
      </c>
      <c r="C1610" s="43" t="s">
        <v>72</v>
      </c>
      <c r="D1610" s="1" t="s">
        <v>107</v>
      </c>
      <c r="E1610" s="1" t="s">
        <v>100</v>
      </c>
      <c r="F1610" s="1" t="s">
        <v>101</v>
      </c>
      <c r="G1610" s="7">
        <v>114328.19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9"/>
      <c r="BD1610" s="10">
        <f t="shared" si="25"/>
        <v>114328.19</v>
      </c>
    </row>
    <row r="1611" spans="1:56">
      <c r="A1611" s="1" t="s">
        <v>1229</v>
      </c>
      <c r="B1611" s="1" t="s">
        <v>1230</v>
      </c>
      <c r="C1611" s="43" t="s">
        <v>70</v>
      </c>
      <c r="D1611" s="1" t="s">
        <v>108</v>
      </c>
      <c r="E1611" s="1" t="s">
        <v>100</v>
      </c>
      <c r="F1611" s="1" t="s">
        <v>101</v>
      </c>
      <c r="G1611" s="7">
        <v>139787.98000000001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9"/>
      <c r="BD1611" s="10">
        <f t="shared" si="25"/>
        <v>139787.98000000001</v>
      </c>
    </row>
    <row r="1612" spans="1:56">
      <c r="A1612" s="1" t="s">
        <v>1231</v>
      </c>
      <c r="B1612" s="1" t="s">
        <v>125</v>
      </c>
      <c r="C1612" s="43" t="s">
        <v>73</v>
      </c>
      <c r="D1612" s="1" t="s">
        <v>105</v>
      </c>
      <c r="E1612" s="1" t="s">
        <v>100</v>
      </c>
      <c r="F1612" s="1" t="s">
        <v>101</v>
      </c>
      <c r="G1612" s="7">
        <v>390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9"/>
      <c r="BD1612" s="10">
        <f t="shared" si="25"/>
        <v>390</v>
      </c>
    </row>
    <row r="1613" spans="1:56">
      <c r="A1613" s="1" t="s">
        <v>1231</v>
      </c>
      <c r="B1613" s="1" t="s">
        <v>125</v>
      </c>
      <c r="C1613" s="43" t="s">
        <v>72</v>
      </c>
      <c r="D1613" s="1" t="s">
        <v>107</v>
      </c>
      <c r="E1613" s="1" t="s">
        <v>100</v>
      </c>
      <c r="F1613" s="1" t="s">
        <v>101</v>
      </c>
      <c r="G1613" s="7">
        <v>1641.6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9"/>
      <c r="BD1613" s="10">
        <f t="shared" si="25"/>
        <v>1641.6</v>
      </c>
    </row>
    <row r="1614" spans="1:56">
      <c r="A1614" s="1" t="s">
        <v>1232</v>
      </c>
      <c r="B1614" s="1" t="s">
        <v>1233</v>
      </c>
      <c r="C1614" s="43" t="s">
        <v>71</v>
      </c>
      <c r="D1614" s="1" t="s">
        <v>104</v>
      </c>
      <c r="E1614" s="1" t="s">
        <v>100</v>
      </c>
      <c r="F1614" s="1" t="s">
        <v>101</v>
      </c>
      <c r="G1614" s="7">
        <v>26311.86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9"/>
      <c r="BD1614" s="10">
        <f t="shared" si="25"/>
        <v>26311.86</v>
      </c>
    </row>
    <row r="1615" spans="1:56">
      <c r="A1615" s="1" t="s">
        <v>1232</v>
      </c>
      <c r="B1615" s="1" t="s">
        <v>1233</v>
      </c>
      <c r="C1615" s="43" t="s">
        <v>73</v>
      </c>
      <c r="D1615" s="1" t="s">
        <v>105</v>
      </c>
      <c r="E1615" s="1" t="s">
        <v>100</v>
      </c>
      <c r="F1615" s="1" t="s">
        <v>101</v>
      </c>
      <c r="G1615" s="7">
        <v>173673.87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7">
        <v>26130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9"/>
      <c r="BD1615" s="10">
        <f t="shared" si="25"/>
        <v>199803.87</v>
      </c>
    </row>
    <row r="1616" spans="1:56">
      <c r="A1616" s="1" t="s">
        <v>1232</v>
      </c>
      <c r="B1616" s="1" t="s">
        <v>1233</v>
      </c>
      <c r="C1616" s="43" t="s">
        <v>75</v>
      </c>
      <c r="D1616" s="1" t="s">
        <v>106</v>
      </c>
      <c r="E1616" s="1" t="s">
        <v>100</v>
      </c>
      <c r="F1616" s="1" t="s">
        <v>101</v>
      </c>
      <c r="G1616" s="7">
        <v>234.84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9"/>
      <c r="BD1616" s="10">
        <f t="shared" si="25"/>
        <v>234.84</v>
      </c>
    </row>
    <row r="1617" spans="1:56">
      <c r="A1617" s="1" t="s">
        <v>1232</v>
      </c>
      <c r="B1617" s="1" t="s">
        <v>1233</v>
      </c>
      <c r="C1617" s="43" t="s">
        <v>72</v>
      </c>
      <c r="D1617" s="1" t="s">
        <v>107</v>
      </c>
      <c r="E1617" s="1" t="s">
        <v>100</v>
      </c>
      <c r="F1617" s="1" t="s">
        <v>101</v>
      </c>
      <c r="G1617" s="7">
        <v>70589.38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7">
        <v>18120.099999999999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9"/>
      <c r="BD1617" s="10">
        <f t="shared" si="25"/>
        <v>88709.48000000001</v>
      </c>
    </row>
    <row r="1618" spans="1:56">
      <c r="A1618" s="1" t="s">
        <v>1232</v>
      </c>
      <c r="B1618" s="1" t="s">
        <v>1233</v>
      </c>
      <c r="C1618" s="43" t="s">
        <v>74</v>
      </c>
      <c r="D1618" s="1" t="s">
        <v>109</v>
      </c>
      <c r="E1618" s="1" t="s">
        <v>100</v>
      </c>
      <c r="F1618" s="1" t="s">
        <v>101</v>
      </c>
      <c r="G1618" s="7">
        <v>4898434.97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7">
        <v>10972.8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9"/>
      <c r="BD1618" s="10">
        <f t="shared" si="25"/>
        <v>4909407.7699999996</v>
      </c>
    </row>
    <row r="1619" spans="1:56">
      <c r="A1619" s="1" t="s">
        <v>1234</v>
      </c>
      <c r="B1619" s="1" t="s">
        <v>1235</v>
      </c>
      <c r="C1619" s="43" t="s">
        <v>71</v>
      </c>
      <c r="D1619" s="1" t="s">
        <v>104</v>
      </c>
      <c r="E1619" s="1" t="s">
        <v>100</v>
      </c>
      <c r="F1619" s="1" t="s">
        <v>101</v>
      </c>
      <c r="G1619" s="7">
        <v>827543.96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7">
        <v>21186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9"/>
      <c r="BD1619" s="10">
        <f t="shared" si="25"/>
        <v>848729.96</v>
      </c>
    </row>
    <row r="1620" spans="1:56">
      <c r="A1620" s="1" t="s">
        <v>1234</v>
      </c>
      <c r="B1620" s="1" t="s">
        <v>1235</v>
      </c>
      <c r="C1620" s="43" t="s">
        <v>73</v>
      </c>
      <c r="D1620" s="1" t="s">
        <v>105</v>
      </c>
      <c r="E1620" s="1" t="s">
        <v>100</v>
      </c>
      <c r="F1620" s="1" t="s">
        <v>101</v>
      </c>
      <c r="G1620" s="7">
        <v>1515776.06</v>
      </c>
      <c r="H1620" s="7">
        <v>32195.09</v>
      </c>
      <c r="I1620" s="7">
        <v>26448.23</v>
      </c>
      <c r="J1620" s="7">
        <v>18857.669999999998</v>
      </c>
      <c r="K1620" s="8">
        <v>0</v>
      </c>
      <c r="L1620" s="8">
        <v>0</v>
      </c>
      <c r="M1620" s="8">
        <v>0</v>
      </c>
      <c r="N1620" s="8">
        <v>0</v>
      </c>
      <c r="O1620" s="7">
        <v>-7400.81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9"/>
      <c r="BD1620" s="10">
        <f t="shared" si="25"/>
        <v>1585876.24</v>
      </c>
    </row>
    <row r="1621" spans="1:56">
      <c r="A1621" s="1" t="s">
        <v>1234</v>
      </c>
      <c r="B1621" s="1" t="s">
        <v>1235</v>
      </c>
      <c r="C1621" s="43" t="s">
        <v>75</v>
      </c>
      <c r="D1621" s="1" t="s">
        <v>106</v>
      </c>
      <c r="E1621" s="1" t="s">
        <v>100</v>
      </c>
      <c r="F1621" s="1" t="s">
        <v>101</v>
      </c>
      <c r="G1621" s="7">
        <v>465162.56</v>
      </c>
      <c r="H1621" s="7">
        <v>12500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7">
        <v>25427.14</v>
      </c>
      <c r="P1621" s="7">
        <v>2000</v>
      </c>
      <c r="Q1621" s="7">
        <v>2000</v>
      </c>
      <c r="R1621" s="7">
        <v>2000</v>
      </c>
      <c r="S1621" s="7">
        <v>2000</v>
      </c>
      <c r="T1621" s="7">
        <v>2000</v>
      </c>
      <c r="U1621" s="7">
        <v>2000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9"/>
      <c r="BD1621" s="10">
        <f t="shared" si="25"/>
        <v>515089.7</v>
      </c>
    </row>
    <row r="1622" spans="1:56">
      <c r="A1622" s="1" t="s">
        <v>1234</v>
      </c>
      <c r="B1622" s="1" t="s">
        <v>1235</v>
      </c>
      <c r="C1622" s="43" t="s">
        <v>72</v>
      </c>
      <c r="D1622" s="1" t="s">
        <v>107</v>
      </c>
      <c r="E1622" s="1" t="s">
        <v>100</v>
      </c>
      <c r="F1622" s="1" t="s">
        <v>101</v>
      </c>
      <c r="G1622" s="7">
        <v>339519.45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7">
        <v>15082.4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9"/>
      <c r="BD1622" s="10">
        <f t="shared" si="25"/>
        <v>354601.85000000003</v>
      </c>
    </row>
    <row r="1623" spans="1:56">
      <c r="A1623" s="1" t="s">
        <v>1234</v>
      </c>
      <c r="B1623" s="1" t="s">
        <v>1235</v>
      </c>
      <c r="C1623" s="43" t="s">
        <v>74</v>
      </c>
      <c r="D1623" s="1" t="s">
        <v>109</v>
      </c>
      <c r="E1623" s="1" t="s">
        <v>100</v>
      </c>
      <c r="F1623" s="1" t="s">
        <v>101</v>
      </c>
      <c r="G1623" s="7">
        <v>364305.6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9"/>
      <c r="BD1623" s="10">
        <f t="shared" si="25"/>
        <v>364305.6</v>
      </c>
    </row>
    <row r="1624" spans="1:56">
      <c r="A1624" s="1" t="s">
        <v>1234</v>
      </c>
      <c r="B1624" s="1" t="s">
        <v>1235</v>
      </c>
      <c r="C1624" s="43" t="s">
        <v>76</v>
      </c>
      <c r="D1624" s="1" t="s">
        <v>99</v>
      </c>
      <c r="E1624" s="1" t="s">
        <v>100</v>
      </c>
      <c r="F1624" s="1" t="s">
        <v>101</v>
      </c>
      <c r="G1624" s="7">
        <v>1201.0999999999999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9"/>
      <c r="BD1624" s="10">
        <f t="shared" si="25"/>
        <v>1201.0999999999999</v>
      </c>
    </row>
    <row r="1625" spans="1:56">
      <c r="A1625" s="1" t="s">
        <v>1236</v>
      </c>
      <c r="B1625" s="1" t="s">
        <v>1237</v>
      </c>
      <c r="C1625" s="43" t="s">
        <v>73</v>
      </c>
      <c r="D1625" s="1" t="s">
        <v>105</v>
      </c>
      <c r="E1625" s="1" t="s">
        <v>100</v>
      </c>
      <c r="F1625" s="1" t="s">
        <v>101</v>
      </c>
      <c r="G1625" s="7">
        <v>12129.97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9"/>
      <c r="BD1625" s="10">
        <f t="shared" si="25"/>
        <v>12129.97</v>
      </c>
    </row>
    <row r="1626" spans="1:56">
      <c r="A1626" s="1" t="s">
        <v>1236</v>
      </c>
      <c r="B1626" s="1" t="s">
        <v>1237</v>
      </c>
      <c r="C1626" s="43" t="s">
        <v>75</v>
      </c>
      <c r="D1626" s="1" t="s">
        <v>106</v>
      </c>
      <c r="E1626" s="1" t="s">
        <v>100</v>
      </c>
      <c r="F1626" s="1" t="s">
        <v>101</v>
      </c>
      <c r="G1626" s="7">
        <v>1420.14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9"/>
      <c r="BD1626" s="10">
        <f t="shared" si="25"/>
        <v>1420.14</v>
      </c>
    </row>
    <row r="1627" spans="1:56">
      <c r="A1627" s="1" t="s">
        <v>1236</v>
      </c>
      <c r="B1627" s="1" t="s">
        <v>1237</v>
      </c>
      <c r="C1627" s="43" t="s">
        <v>72</v>
      </c>
      <c r="D1627" s="1" t="s">
        <v>107</v>
      </c>
      <c r="E1627" s="1" t="s">
        <v>100</v>
      </c>
      <c r="F1627" s="1" t="s">
        <v>101</v>
      </c>
      <c r="G1627" s="7">
        <v>195013.92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7">
        <v>3050.12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9"/>
      <c r="BD1627" s="10">
        <f t="shared" si="25"/>
        <v>198064.04</v>
      </c>
    </row>
    <row r="1628" spans="1:56">
      <c r="A1628" s="1" t="s">
        <v>1238</v>
      </c>
      <c r="B1628" s="1" t="s">
        <v>1239</v>
      </c>
      <c r="C1628" s="43" t="s">
        <v>73</v>
      </c>
      <c r="D1628" s="1" t="s">
        <v>105</v>
      </c>
      <c r="E1628" s="1" t="s">
        <v>100</v>
      </c>
      <c r="F1628" s="1" t="s">
        <v>101</v>
      </c>
      <c r="G1628" s="7">
        <v>41648.68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9"/>
      <c r="BD1628" s="10">
        <f t="shared" si="25"/>
        <v>41648.68</v>
      </c>
    </row>
    <row r="1629" spans="1:56">
      <c r="A1629" s="1" t="s">
        <v>1238</v>
      </c>
      <c r="B1629" s="1" t="s">
        <v>1239</v>
      </c>
      <c r="C1629" s="43" t="s">
        <v>75</v>
      </c>
      <c r="D1629" s="1" t="s">
        <v>106</v>
      </c>
      <c r="E1629" s="1" t="s">
        <v>100</v>
      </c>
      <c r="F1629" s="1" t="s">
        <v>101</v>
      </c>
      <c r="G1629" s="7">
        <v>2365.44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9"/>
      <c r="BD1629" s="10">
        <f t="shared" si="25"/>
        <v>2365.44</v>
      </c>
    </row>
    <row r="1630" spans="1:56">
      <c r="A1630" s="1" t="s">
        <v>1238</v>
      </c>
      <c r="B1630" s="1" t="s">
        <v>1239</v>
      </c>
      <c r="C1630" s="43" t="s">
        <v>72</v>
      </c>
      <c r="D1630" s="1" t="s">
        <v>107</v>
      </c>
      <c r="E1630" s="1" t="s">
        <v>100</v>
      </c>
      <c r="F1630" s="1" t="s">
        <v>101</v>
      </c>
      <c r="G1630" s="7">
        <v>110751.13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9"/>
      <c r="BD1630" s="10">
        <f t="shared" si="25"/>
        <v>110751.13</v>
      </c>
    </row>
    <row r="1631" spans="1:56">
      <c r="A1631" s="1" t="s">
        <v>1240</v>
      </c>
      <c r="B1631" s="1" t="s">
        <v>1233</v>
      </c>
      <c r="C1631" s="43" t="s">
        <v>73</v>
      </c>
      <c r="D1631" s="1" t="s">
        <v>105</v>
      </c>
      <c r="E1631" s="1" t="s">
        <v>100</v>
      </c>
      <c r="F1631" s="1" t="s">
        <v>101</v>
      </c>
      <c r="G1631" s="7">
        <v>246.67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9"/>
      <c r="BD1631" s="10">
        <f t="shared" si="25"/>
        <v>246.67</v>
      </c>
    </row>
    <row r="1632" spans="1:56">
      <c r="A1632" s="1" t="s">
        <v>1240</v>
      </c>
      <c r="B1632" s="1" t="s">
        <v>1233</v>
      </c>
      <c r="C1632" s="43" t="s">
        <v>75</v>
      </c>
      <c r="D1632" s="1" t="s">
        <v>106</v>
      </c>
      <c r="E1632" s="1" t="s">
        <v>100</v>
      </c>
      <c r="F1632" s="1" t="s">
        <v>101</v>
      </c>
      <c r="G1632" s="7">
        <v>-87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9"/>
      <c r="BD1632" s="10">
        <f t="shared" si="25"/>
        <v>-87</v>
      </c>
    </row>
    <row r="1633" spans="1:56">
      <c r="A1633" s="1" t="s">
        <v>1240</v>
      </c>
      <c r="B1633" s="1" t="s">
        <v>1233</v>
      </c>
      <c r="C1633" s="43" t="s">
        <v>72</v>
      </c>
      <c r="D1633" s="1" t="s">
        <v>107</v>
      </c>
      <c r="E1633" s="1" t="s">
        <v>100</v>
      </c>
      <c r="F1633" s="1" t="s">
        <v>101</v>
      </c>
      <c r="G1633" s="7">
        <v>87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9"/>
      <c r="BD1633" s="10">
        <f t="shared" si="25"/>
        <v>87</v>
      </c>
    </row>
    <row r="1634" spans="1:56">
      <c r="A1634" s="1" t="s">
        <v>1240</v>
      </c>
      <c r="B1634" s="1" t="s">
        <v>1233</v>
      </c>
      <c r="C1634" s="43" t="s">
        <v>74</v>
      </c>
      <c r="D1634" s="1" t="s">
        <v>109</v>
      </c>
      <c r="E1634" s="1" t="s">
        <v>100</v>
      </c>
      <c r="F1634" s="1" t="s">
        <v>101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9"/>
      <c r="BD1634" s="10">
        <f t="shared" si="25"/>
        <v>0</v>
      </c>
    </row>
    <row r="1635" spans="1:56">
      <c r="A1635" s="1" t="s">
        <v>1241</v>
      </c>
      <c r="B1635" s="1" t="s">
        <v>1235</v>
      </c>
      <c r="C1635" s="43" t="s">
        <v>71</v>
      </c>
      <c r="D1635" s="1" t="s">
        <v>104</v>
      </c>
      <c r="E1635" s="1" t="s">
        <v>100</v>
      </c>
      <c r="F1635" s="1" t="s">
        <v>101</v>
      </c>
      <c r="G1635" s="7">
        <v>178.5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9"/>
      <c r="BD1635" s="10">
        <f t="shared" si="25"/>
        <v>178.5</v>
      </c>
    </row>
    <row r="1636" spans="1:56">
      <c r="A1636" s="1" t="s">
        <v>1241</v>
      </c>
      <c r="B1636" s="1" t="s">
        <v>1235</v>
      </c>
      <c r="C1636" s="43" t="s">
        <v>73</v>
      </c>
      <c r="D1636" s="1" t="s">
        <v>105</v>
      </c>
      <c r="E1636" s="1" t="s">
        <v>100</v>
      </c>
      <c r="F1636" s="1" t="s">
        <v>101</v>
      </c>
      <c r="G1636" s="7">
        <v>1111.27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9"/>
      <c r="BD1636" s="10">
        <f t="shared" si="25"/>
        <v>1111.27</v>
      </c>
    </row>
    <row r="1637" spans="1:56">
      <c r="A1637" s="1" t="s">
        <v>1241</v>
      </c>
      <c r="B1637" s="1" t="s">
        <v>1235</v>
      </c>
      <c r="C1637" s="43" t="s">
        <v>72</v>
      </c>
      <c r="D1637" s="1" t="s">
        <v>107</v>
      </c>
      <c r="E1637" s="1" t="s">
        <v>100</v>
      </c>
      <c r="F1637" s="1" t="s">
        <v>101</v>
      </c>
      <c r="G1637" s="7">
        <v>20458.63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9"/>
      <c r="BD1637" s="10">
        <f t="shared" si="25"/>
        <v>20458.63</v>
      </c>
    </row>
    <row r="1638" spans="1:56">
      <c r="A1638" s="1" t="s">
        <v>1242</v>
      </c>
      <c r="B1638" s="1" t="s">
        <v>1235</v>
      </c>
      <c r="C1638" s="43" t="s">
        <v>73</v>
      </c>
      <c r="D1638" s="1" t="s">
        <v>105</v>
      </c>
      <c r="E1638" s="1" t="s">
        <v>100</v>
      </c>
      <c r="F1638" s="1" t="s">
        <v>101</v>
      </c>
      <c r="G1638" s="7">
        <v>-88.5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9"/>
      <c r="BD1638" s="10">
        <f t="shared" si="25"/>
        <v>-88.5</v>
      </c>
    </row>
    <row r="1639" spans="1:56">
      <c r="A1639" s="1" t="s">
        <v>1242</v>
      </c>
      <c r="B1639" s="1" t="s">
        <v>1235</v>
      </c>
      <c r="C1639" s="43" t="s">
        <v>75</v>
      </c>
      <c r="D1639" s="1" t="s">
        <v>106</v>
      </c>
      <c r="E1639" s="1" t="s">
        <v>100</v>
      </c>
      <c r="F1639" s="1" t="s">
        <v>101</v>
      </c>
      <c r="G1639" s="7">
        <v>-62999.99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9"/>
      <c r="BD1639" s="10">
        <f t="shared" si="25"/>
        <v>-62999.99</v>
      </c>
    </row>
    <row r="1640" spans="1:56">
      <c r="A1640" s="1" t="s">
        <v>1242</v>
      </c>
      <c r="B1640" s="1" t="s">
        <v>1235</v>
      </c>
      <c r="C1640" s="43" t="s">
        <v>72</v>
      </c>
      <c r="D1640" s="1" t="s">
        <v>107</v>
      </c>
      <c r="E1640" s="1" t="s">
        <v>100</v>
      </c>
      <c r="F1640" s="1" t="s">
        <v>101</v>
      </c>
      <c r="G1640" s="7">
        <v>63286.39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9"/>
      <c r="BD1640" s="10">
        <f t="shared" si="25"/>
        <v>63286.39</v>
      </c>
    </row>
    <row r="1641" spans="1:56">
      <c r="A1641" s="1" t="s">
        <v>1243</v>
      </c>
      <c r="B1641" s="1" t="s">
        <v>1244</v>
      </c>
      <c r="C1641" s="43" t="s">
        <v>71</v>
      </c>
      <c r="D1641" s="1" t="s">
        <v>104</v>
      </c>
      <c r="E1641" s="1" t="s">
        <v>100</v>
      </c>
      <c r="F1641" s="1" t="s">
        <v>101</v>
      </c>
      <c r="G1641" s="7">
        <v>1275837.94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7">
        <v>-3604.77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9"/>
      <c r="BD1641" s="10">
        <f t="shared" si="25"/>
        <v>1272233.17</v>
      </c>
    </row>
    <row r="1642" spans="1:56">
      <c r="A1642" s="1" t="s">
        <v>1243</v>
      </c>
      <c r="B1642" s="1" t="s">
        <v>1244</v>
      </c>
      <c r="C1642" s="43" t="s">
        <v>73</v>
      </c>
      <c r="D1642" s="1" t="s">
        <v>105</v>
      </c>
      <c r="E1642" s="1" t="s">
        <v>100</v>
      </c>
      <c r="F1642" s="1" t="s">
        <v>101</v>
      </c>
      <c r="G1642" s="7">
        <v>347664.21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7">
        <v>-20741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9"/>
      <c r="BD1642" s="10">
        <f t="shared" si="25"/>
        <v>326923.21000000002</v>
      </c>
    </row>
    <row r="1643" spans="1:56">
      <c r="A1643" s="1" t="s">
        <v>1243</v>
      </c>
      <c r="B1643" s="1" t="s">
        <v>1244</v>
      </c>
      <c r="C1643" s="43" t="s">
        <v>75</v>
      </c>
      <c r="D1643" s="1" t="s">
        <v>106</v>
      </c>
      <c r="E1643" s="1" t="s">
        <v>100</v>
      </c>
      <c r="F1643" s="1" t="s">
        <v>101</v>
      </c>
      <c r="G1643" s="7">
        <v>164956.17000000001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7">
        <v>0.05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9"/>
      <c r="BD1643" s="10">
        <f t="shared" si="25"/>
        <v>164956.22</v>
      </c>
    </row>
    <row r="1644" spans="1:56">
      <c r="A1644" s="1" t="s">
        <v>1243</v>
      </c>
      <c r="B1644" s="1" t="s">
        <v>1244</v>
      </c>
      <c r="C1644" s="43" t="s">
        <v>72</v>
      </c>
      <c r="D1644" s="1" t="s">
        <v>107</v>
      </c>
      <c r="E1644" s="1" t="s">
        <v>100</v>
      </c>
      <c r="F1644" s="1" t="s">
        <v>101</v>
      </c>
      <c r="G1644" s="7">
        <v>42417.53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9"/>
      <c r="BD1644" s="10">
        <f t="shared" si="25"/>
        <v>42417.53</v>
      </c>
    </row>
    <row r="1645" spans="1:56">
      <c r="A1645" s="1" t="s">
        <v>1243</v>
      </c>
      <c r="B1645" s="1" t="s">
        <v>1244</v>
      </c>
      <c r="C1645" s="43" t="s">
        <v>74</v>
      </c>
      <c r="D1645" s="1" t="s">
        <v>109</v>
      </c>
      <c r="E1645" s="1" t="s">
        <v>100</v>
      </c>
      <c r="F1645" s="1" t="s">
        <v>101</v>
      </c>
      <c r="G1645" s="7">
        <v>449.78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9"/>
      <c r="BD1645" s="10">
        <f t="shared" si="25"/>
        <v>449.78</v>
      </c>
    </row>
    <row r="1646" spans="1:56">
      <c r="A1646" s="1" t="s">
        <v>1245</v>
      </c>
      <c r="B1646" s="1" t="s">
        <v>1246</v>
      </c>
      <c r="C1646" s="43" t="s">
        <v>71</v>
      </c>
      <c r="D1646" s="1" t="s">
        <v>104</v>
      </c>
      <c r="E1646" s="1" t="s">
        <v>100</v>
      </c>
      <c r="F1646" s="1" t="s">
        <v>101</v>
      </c>
      <c r="G1646" s="7">
        <v>834759.59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7">
        <v>250.21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9"/>
      <c r="BD1646" s="10">
        <f t="shared" si="25"/>
        <v>835009.79999999993</v>
      </c>
    </row>
    <row r="1647" spans="1:56">
      <c r="A1647" s="1" t="s">
        <v>1245</v>
      </c>
      <c r="B1647" s="1" t="s">
        <v>1246</v>
      </c>
      <c r="C1647" s="43" t="s">
        <v>73</v>
      </c>
      <c r="D1647" s="1" t="s">
        <v>105</v>
      </c>
      <c r="E1647" s="1" t="s">
        <v>100</v>
      </c>
      <c r="F1647" s="1" t="s">
        <v>101</v>
      </c>
      <c r="G1647" s="7">
        <v>239688.49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7">
        <v>17072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9"/>
      <c r="BD1647" s="10">
        <f t="shared" si="25"/>
        <v>256760.49</v>
      </c>
    </row>
    <row r="1648" spans="1:56">
      <c r="A1648" s="1" t="s">
        <v>1245</v>
      </c>
      <c r="B1648" s="1" t="s">
        <v>1246</v>
      </c>
      <c r="C1648" s="43" t="s">
        <v>72</v>
      </c>
      <c r="D1648" s="1" t="s">
        <v>107</v>
      </c>
      <c r="E1648" s="1" t="s">
        <v>100</v>
      </c>
      <c r="F1648" s="1" t="s">
        <v>101</v>
      </c>
      <c r="G1648" s="7">
        <v>37813.980000000003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9"/>
      <c r="BD1648" s="10">
        <f t="shared" si="25"/>
        <v>37813.980000000003</v>
      </c>
    </row>
    <row r="1649" spans="1:56">
      <c r="A1649" s="1" t="s">
        <v>1245</v>
      </c>
      <c r="B1649" s="1" t="s">
        <v>1246</v>
      </c>
      <c r="C1649" s="43" t="s">
        <v>74</v>
      </c>
      <c r="D1649" s="1" t="s">
        <v>109</v>
      </c>
      <c r="E1649" s="1" t="s">
        <v>100</v>
      </c>
      <c r="F1649" s="1" t="s">
        <v>101</v>
      </c>
      <c r="G1649" s="7">
        <v>394.78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9"/>
      <c r="BD1649" s="10">
        <f t="shared" si="25"/>
        <v>394.78</v>
      </c>
    </row>
    <row r="1650" spans="1:56">
      <c r="A1650" s="1" t="s">
        <v>1247</v>
      </c>
      <c r="B1650" s="1" t="s">
        <v>1248</v>
      </c>
      <c r="C1650" s="43" t="s">
        <v>71</v>
      </c>
      <c r="D1650" s="1" t="s">
        <v>104</v>
      </c>
      <c r="E1650" s="1" t="s">
        <v>100</v>
      </c>
      <c r="F1650" s="1" t="s">
        <v>101</v>
      </c>
      <c r="G1650" s="7">
        <v>1155491.3899999999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7">
        <v>29924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9"/>
      <c r="BD1650" s="10">
        <f t="shared" si="25"/>
        <v>1185415.3899999999</v>
      </c>
    </row>
    <row r="1651" spans="1:56">
      <c r="A1651" s="1" t="s">
        <v>1247</v>
      </c>
      <c r="B1651" s="1" t="s">
        <v>1248</v>
      </c>
      <c r="C1651" s="43" t="s">
        <v>73</v>
      </c>
      <c r="D1651" s="1" t="s">
        <v>105</v>
      </c>
      <c r="E1651" s="1" t="s">
        <v>100</v>
      </c>
      <c r="F1651" s="1" t="s">
        <v>101</v>
      </c>
      <c r="G1651" s="7">
        <v>257062.97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7">
        <v>65355.47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9"/>
      <c r="BD1651" s="10">
        <f t="shared" si="25"/>
        <v>322418.44</v>
      </c>
    </row>
    <row r="1652" spans="1:56">
      <c r="A1652" s="1" t="s">
        <v>1247</v>
      </c>
      <c r="B1652" s="1" t="s">
        <v>1248</v>
      </c>
      <c r="C1652" s="43" t="s">
        <v>72</v>
      </c>
      <c r="D1652" s="1" t="s">
        <v>107</v>
      </c>
      <c r="E1652" s="1" t="s">
        <v>100</v>
      </c>
      <c r="F1652" s="1" t="s">
        <v>101</v>
      </c>
      <c r="G1652" s="7">
        <v>39405.35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7">
        <v>18448.400000000001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9"/>
      <c r="BD1652" s="10">
        <f t="shared" si="25"/>
        <v>57853.75</v>
      </c>
    </row>
    <row r="1653" spans="1:56">
      <c r="A1653" s="1" t="s">
        <v>1247</v>
      </c>
      <c r="B1653" s="1" t="s">
        <v>1248</v>
      </c>
      <c r="C1653" s="43" t="s">
        <v>74</v>
      </c>
      <c r="D1653" s="1" t="s">
        <v>109</v>
      </c>
      <c r="E1653" s="1" t="s">
        <v>100</v>
      </c>
      <c r="F1653" s="1" t="s">
        <v>101</v>
      </c>
      <c r="G1653" s="7">
        <v>394.76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9"/>
      <c r="BD1653" s="10">
        <f t="shared" si="25"/>
        <v>394.76</v>
      </c>
    </row>
    <row r="1654" spans="1:56">
      <c r="A1654" s="1" t="s">
        <v>1249</v>
      </c>
      <c r="B1654" s="1" t="s">
        <v>1250</v>
      </c>
      <c r="C1654" s="43" t="s">
        <v>75</v>
      </c>
      <c r="D1654" s="1" t="s">
        <v>106</v>
      </c>
      <c r="E1654" s="1" t="s">
        <v>100</v>
      </c>
      <c r="F1654" s="1" t="s">
        <v>101</v>
      </c>
      <c r="G1654" s="7">
        <v>331.75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9"/>
      <c r="BD1654" s="10">
        <f t="shared" si="25"/>
        <v>331.75</v>
      </c>
    </row>
    <row r="1655" spans="1:56">
      <c r="A1655" s="1" t="s">
        <v>1249</v>
      </c>
      <c r="B1655" s="1" t="s">
        <v>1250</v>
      </c>
      <c r="C1655" s="43" t="s">
        <v>72</v>
      </c>
      <c r="D1655" s="1" t="s">
        <v>107</v>
      </c>
      <c r="E1655" s="1" t="s">
        <v>100</v>
      </c>
      <c r="F1655" s="1" t="s">
        <v>101</v>
      </c>
      <c r="G1655" s="7">
        <v>350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9"/>
      <c r="BD1655" s="10">
        <f t="shared" si="25"/>
        <v>350</v>
      </c>
    </row>
    <row r="1656" spans="1:56">
      <c r="A1656" s="1" t="s">
        <v>1249</v>
      </c>
      <c r="B1656" s="1" t="s">
        <v>1250</v>
      </c>
      <c r="C1656" s="43" t="s">
        <v>74</v>
      </c>
      <c r="D1656" s="1" t="s">
        <v>109</v>
      </c>
      <c r="E1656" s="1" t="s">
        <v>100</v>
      </c>
      <c r="F1656" s="1" t="s">
        <v>101</v>
      </c>
      <c r="G1656" s="7">
        <v>1635417.95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7">
        <v>600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9"/>
      <c r="BD1656" s="10">
        <f t="shared" si="25"/>
        <v>1636017.95</v>
      </c>
    </row>
    <row r="1657" spans="1:56">
      <c r="A1657" s="1" t="s">
        <v>1251</v>
      </c>
      <c r="B1657" s="1" t="s">
        <v>1252</v>
      </c>
      <c r="C1657" s="43" t="s">
        <v>73</v>
      </c>
      <c r="D1657" s="1" t="s">
        <v>105</v>
      </c>
      <c r="E1657" s="1" t="s">
        <v>100</v>
      </c>
      <c r="F1657" s="1" t="s">
        <v>101</v>
      </c>
      <c r="G1657" s="7">
        <v>685.44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9"/>
      <c r="BD1657" s="10">
        <f t="shared" si="25"/>
        <v>685.44</v>
      </c>
    </row>
    <row r="1658" spans="1:56">
      <c r="A1658" s="1" t="s">
        <v>1251</v>
      </c>
      <c r="B1658" s="1" t="s">
        <v>1252</v>
      </c>
      <c r="C1658" s="43" t="s">
        <v>72</v>
      </c>
      <c r="D1658" s="1" t="s">
        <v>107</v>
      </c>
      <c r="E1658" s="1" t="s">
        <v>100</v>
      </c>
      <c r="F1658" s="1" t="s">
        <v>101</v>
      </c>
      <c r="G1658" s="7">
        <v>2880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9"/>
      <c r="BD1658" s="10">
        <f t="shared" si="25"/>
        <v>2880</v>
      </c>
    </row>
    <row r="1659" spans="1:56">
      <c r="A1659" s="1" t="s">
        <v>1251</v>
      </c>
      <c r="B1659" s="1" t="s">
        <v>1252</v>
      </c>
      <c r="C1659" s="43" t="s">
        <v>74</v>
      </c>
      <c r="D1659" s="1" t="s">
        <v>109</v>
      </c>
      <c r="E1659" s="1" t="s">
        <v>100</v>
      </c>
      <c r="F1659" s="1" t="s">
        <v>101</v>
      </c>
      <c r="G1659" s="7">
        <v>1120381.57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9"/>
      <c r="BD1659" s="10">
        <f t="shared" si="25"/>
        <v>1120381.57</v>
      </c>
    </row>
    <row r="1660" spans="1:56">
      <c r="A1660" s="1" t="s">
        <v>1253</v>
      </c>
      <c r="B1660" s="1" t="s">
        <v>1254</v>
      </c>
      <c r="C1660" s="43" t="s">
        <v>71</v>
      </c>
      <c r="D1660" s="1" t="s">
        <v>104</v>
      </c>
      <c r="E1660" s="1" t="s">
        <v>100</v>
      </c>
      <c r="F1660" s="1" t="s">
        <v>101</v>
      </c>
      <c r="G1660" s="7">
        <v>11186.48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9"/>
      <c r="BD1660" s="10">
        <f t="shared" si="25"/>
        <v>11186.48</v>
      </c>
    </row>
    <row r="1661" spans="1:56">
      <c r="A1661" s="1" t="s">
        <v>1253</v>
      </c>
      <c r="B1661" s="1" t="s">
        <v>1254</v>
      </c>
      <c r="C1661" s="43" t="s">
        <v>73</v>
      </c>
      <c r="D1661" s="1" t="s">
        <v>105</v>
      </c>
      <c r="E1661" s="1" t="s">
        <v>100</v>
      </c>
      <c r="F1661" s="1" t="s">
        <v>101</v>
      </c>
      <c r="G1661" s="7">
        <v>12.54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9"/>
      <c r="BD1661" s="10">
        <f t="shared" si="25"/>
        <v>12.54</v>
      </c>
    </row>
    <row r="1662" spans="1:56">
      <c r="A1662" s="1" t="s">
        <v>1253</v>
      </c>
      <c r="B1662" s="1" t="s">
        <v>1254</v>
      </c>
      <c r="C1662" s="43" t="s">
        <v>72</v>
      </c>
      <c r="D1662" s="1" t="s">
        <v>107</v>
      </c>
      <c r="E1662" s="1" t="s">
        <v>100</v>
      </c>
      <c r="F1662" s="1" t="s">
        <v>101</v>
      </c>
      <c r="G1662" s="7">
        <v>65.849999999999994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9"/>
      <c r="BD1662" s="10">
        <f t="shared" si="25"/>
        <v>65.849999999999994</v>
      </c>
    </row>
    <row r="1663" spans="1:56">
      <c r="A1663" s="1" t="s">
        <v>1253</v>
      </c>
      <c r="B1663" s="1" t="s">
        <v>1254</v>
      </c>
      <c r="C1663" s="43" t="s">
        <v>74</v>
      </c>
      <c r="D1663" s="1" t="s">
        <v>109</v>
      </c>
      <c r="E1663" s="1" t="s">
        <v>100</v>
      </c>
      <c r="F1663" s="1" t="s">
        <v>101</v>
      </c>
      <c r="G1663" s="7">
        <v>195948.44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7">
        <v>-350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9"/>
      <c r="BD1663" s="10">
        <f t="shared" si="25"/>
        <v>195598.44</v>
      </c>
    </row>
    <row r="1664" spans="1:56">
      <c r="A1664" s="1" t="s">
        <v>1255</v>
      </c>
      <c r="B1664" s="1" t="s">
        <v>1256</v>
      </c>
      <c r="C1664" s="43" t="s">
        <v>71</v>
      </c>
      <c r="D1664" s="1" t="s">
        <v>104</v>
      </c>
      <c r="E1664" s="1" t="s">
        <v>100</v>
      </c>
      <c r="F1664" s="1" t="s">
        <v>101</v>
      </c>
      <c r="G1664" s="7">
        <v>492031.54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7">
        <v>-3136.96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9"/>
      <c r="BD1664" s="10">
        <f t="shared" si="25"/>
        <v>488894.57999999996</v>
      </c>
    </row>
    <row r="1665" spans="1:56">
      <c r="A1665" s="1" t="s">
        <v>1255</v>
      </c>
      <c r="B1665" s="1" t="s">
        <v>1256</v>
      </c>
      <c r="C1665" s="43" t="s">
        <v>73</v>
      </c>
      <c r="D1665" s="1" t="s">
        <v>105</v>
      </c>
      <c r="E1665" s="1" t="s">
        <v>100</v>
      </c>
      <c r="F1665" s="1" t="s">
        <v>101</v>
      </c>
      <c r="G1665" s="7">
        <v>313486.31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7">
        <v>-62603.01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9"/>
      <c r="BD1665" s="10">
        <f t="shared" si="25"/>
        <v>250883.3</v>
      </c>
    </row>
    <row r="1666" spans="1:56">
      <c r="A1666" s="1" t="s">
        <v>1255</v>
      </c>
      <c r="B1666" s="1" t="s">
        <v>1256</v>
      </c>
      <c r="C1666" s="43" t="s">
        <v>72</v>
      </c>
      <c r="D1666" s="1" t="s">
        <v>107</v>
      </c>
      <c r="E1666" s="1" t="s">
        <v>100</v>
      </c>
      <c r="F1666" s="1" t="s">
        <v>101</v>
      </c>
      <c r="G1666" s="7">
        <v>18427.16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7">
        <v>-12534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9"/>
      <c r="BD1666" s="10">
        <f t="shared" ref="BD1666:BD1729" si="26">SUM(G1666:BB1666)</f>
        <v>5893.16</v>
      </c>
    </row>
    <row r="1667" spans="1:56">
      <c r="A1667" s="1" t="s">
        <v>1255</v>
      </c>
      <c r="B1667" s="1" t="s">
        <v>1256</v>
      </c>
      <c r="C1667" s="43" t="s">
        <v>74</v>
      </c>
      <c r="D1667" s="1" t="s">
        <v>109</v>
      </c>
      <c r="E1667" s="1" t="s">
        <v>100</v>
      </c>
      <c r="F1667" s="1" t="s">
        <v>101</v>
      </c>
      <c r="G1667" s="7">
        <v>959686.19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7">
        <v>9003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9"/>
      <c r="BD1667" s="10">
        <f t="shared" si="26"/>
        <v>968689.19</v>
      </c>
    </row>
    <row r="1668" spans="1:56">
      <c r="A1668" s="1" t="s">
        <v>1257</v>
      </c>
      <c r="B1668" s="1" t="s">
        <v>1258</v>
      </c>
      <c r="C1668" s="43" t="s">
        <v>71</v>
      </c>
      <c r="D1668" s="1" t="s">
        <v>104</v>
      </c>
      <c r="E1668" s="1" t="s">
        <v>100</v>
      </c>
      <c r="F1668" s="1" t="s">
        <v>101</v>
      </c>
      <c r="G1668" s="7">
        <v>327398.40999999997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9"/>
      <c r="BD1668" s="10">
        <f t="shared" si="26"/>
        <v>327398.40999999997</v>
      </c>
    </row>
    <row r="1669" spans="1:56">
      <c r="A1669" s="1" t="s">
        <v>1257</v>
      </c>
      <c r="B1669" s="1" t="s">
        <v>1258</v>
      </c>
      <c r="C1669" s="43" t="s">
        <v>73</v>
      </c>
      <c r="D1669" s="1" t="s">
        <v>105</v>
      </c>
      <c r="E1669" s="1" t="s">
        <v>100</v>
      </c>
      <c r="F1669" s="1" t="s">
        <v>101</v>
      </c>
      <c r="G1669" s="7">
        <v>169796.21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9"/>
      <c r="BD1669" s="10">
        <f t="shared" si="26"/>
        <v>169796.21</v>
      </c>
    </row>
    <row r="1670" spans="1:56">
      <c r="A1670" s="1" t="s">
        <v>1257</v>
      </c>
      <c r="B1670" s="1" t="s">
        <v>1258</v>
      </c>
      <c r="C1670" s="43" t="s">
        <v>72</v>
      </c>
      <c r="D1670" s="1" t="s">
        <v>107</v>
      </c>
      <c r="E1670" s="1" t="s">
        <v>100</v>
      </c>
      <c r="F1670" s="1" t="s">
        <v>101</v>
      </c>
      <c r="G1670" s="7">
        <v>6423.22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9"/>
      <c r="BD1670" s="10">
        <f t="shared" si="26"/>
        <v>6423.22</v>
      </c>
    </row>
    <row r="1671" spans="1:56">
      <c r="A1671" s="1" t="s">
        <v>1257</v>
      </c>
      <c r="B1671" s="1" t="s">
        <v>1258</v>
      </c>
      <c r="C1671" s="43" t="s">
        <v>74</v>
      </c>
      <c r="D1671" s="1" t="s">
        <v>109</v>
      </c>
      <c r="E1671" s="1" t="s">
        <v>100</v>
      </c>
      <c r="F1671" s="1" t="s">
        <v>101</v>
      </c>
      <c r="G1671" s="7">
        <v>308800.76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9"/>
      <c r="BD1671" s="10">
        <f t="shared" si="26"/>
        <v>308800.76</v>
      </c>
    </row>
    <row r="1672" spans="1:56">
      <c r="A1672" s="1" t="s">
        <v>1259</v>
      </c>
      <c r="B1672" s="1" t="s">
        <v>1260</v>
      </c>
      <c r="C1672" s="43" t="s">
        <v>71</v>
      </c>
      <c r="D1672" s="1" t="s">
        <v>104</v>
      </c>
      <c r="E1672" s="1" t="s">
        <v>100</v>
      </c>
      <c r="F1672" s="1" t="s">
        <v>101</v>
      </c>
      <c r="G1672" s="7">
        <v>241436.76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9"/>
      <c r="BD1672" s="10">
        <f t="shared" si="26"/>
        <v>241436.76</v>
      </c>
    </row>
    <row r="1673" spans="1:56">
      <c r="A1673" s="1" t="s">
        <v>1259</v>
      </c>
      <c r="B1673" s="1" t="s">
        <v>1260</v>
      </c>
      <c r="C1673" s="43" t="s">
        <v>73</v>
      </c>
      <c r="D1673" s="1" t="s">
        <v>105</v>
      </c>
      <c r="E1673" s="1" t="s">
        <v>100</v>
      </c>
      <c r="F1673" s="1" t="s">
        <v>101</v>
      </c>
      <c r="G1673" s="7">
        <v>105564.41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7">
        <v>706.4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9"/>
      <c r="BD1673" s="10">
        <f t="shared" si="26"/>
        <v>106270.81</v>
      </c>
    </row>
    <row r="1674" spans="1:56">
      <c r="A1674" s="1" t="s">
        <v>1259</v>
      </c>
      <c r="B1674" s="1" t="s">
        <v>1260</v>
      </c>
      <c r="C1674" s="43" t="s">
        <v>75</v>
      </c>
      <c r="D1674" s="1" t="s">
        <v>106</v>
      </c>
      <c r="E1674" s="1" t="s">
        <v>100</v>
      </c>
      <c r="F1674" s="1" t="s">
        <v>101</v>
      </c>
      <c r="G1674" s="7">
        <v>11919.43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9"/>
      <c r="BD1674" s="10">
        <f t="shared" si="26"/>
        <v>11919.43</v>
      </c>
    </row>
    <row r="1675" spans="1:56">
      <c r="A1675" s="1" t="s">
        <v>1259</v>
      </c>
      <c r="B1675" s="1" t="s">
        <v>1260</v>
      </c>
      <c r="C1675" s="43" t="s">
        <v>72</v>
      </c>
      <c r="D1675" s="1" t="s">
        <v>107</v>
      </c>
      <c r="E1675" s="1" t="s">
        <v>100</v>
      </c>
      <c r="F1675" s="1" t="s">
        <v>101</v>
      </c>
      <c r="G1675" s="7">
        <v>84271.42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9"/>
      <c r="BD1675" s="10">
        <f t="shared" si="26"/>
        <v>84271.42</v>
      </c>
    </row>
    <row r="1676" spans="1:56">
      <c r="A1676" s="1" t="s">
        <v>1259</v>
      </c>
      <c r="B1676" s="1" t="s">
        <v>1260</v>
      </c>
      <c r="C1676" s="43" t="s">
        <v>76</v>
      </c>
      <c r="D1676" s="1" t="s">
        <v>99</v>
      </c>
      <c r="E1676" s="1" t="s">
        <v>100</v>
      </c>
      <c r="F1676" s="1" t="s">
        <v>101</v>
      </c>
      <c r="G1676" s="7">
        <v>671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9"/>
      <c r="BD1676" s="10">
        <f t="shared" si="26"/>
        <v>671</v>
      </c>
    </row>
    <row r="1677" spans="1:56">
      <c r="A1677" s="1" t="s">
        <v>1261</v>
      </c>
      <c r="B1677" s="1" t="s">
        <v>1262</v>
      </c>
      <c r="C1677" s="43" t="s">
        <v>71</v>
      </c>
      <c r="D1677" s="1" t="s">
        <v>104</v>
      </c>
      <c r="E1677" s="1" t="s">
        <v>100</v>
      </c>
      <c r="F1677" s="1" t="s">
        <v>101</v>
      </c>
      <c r="G1677" s="7">
        <v>2212084.7799999998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7">
        <v>-11996.52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9"/>
      <c r="BD1677" s="10">
        <f t="shared" si="26"/>
        <v>2200088.2599999998</v>
      </c>
    </row>
    <row r="1678" spans="1:56">
      <c r="A1678" s="1" t="s">
        <v>1261</v>
      </c>
      <c r="B1678" s="1" t="s">
        <v>1262</v>
      </c>
      <c r="C1678" s="43" t="s">
        <v>73</v>
      </c>
      <c r="D1678" s="1" t="s">
        <v>105</v>
      </c>
      <c r="E1678" s="1" t="s">
        <v>100</v>
      </c>
      <c r="F1678" s="1" t="s">
        <v>101</v>
      </c>
      <c r="G1678" s="7">
        <v>838316.99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9"/>
      <c r="BD1678" s="10">
        <f t="shared" si="26"/>
        <v>838316.99</v>
      </c>
    </row>
    <row r="1679" spans="1:56">
      <c r="A1679" s="1" t="s">
        <v>1261</v>
      </c>
      <c r="B1679" s="1" t="s">
        <v>1262</v>
      </c>
      <c r="C1679" s="43" t="s">
        <v>75</v>
      </c>
      <c r="D1679" s="1" t="s">
        <v>106</v>
      </c>
      <c r="E1679" s="1" t="s">
        <v>100</v>
      </c>
      <c r="F1679" s="1" t="s">
        <v>101</v>
      </c>
      <c r="G1679" s="7">
        <v>14780.62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7">
        <v>120.83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9"/>
      <c r="BD1679" s="10">
        <f t="shared" si="26"/>
        <v>14901.45</v>
      </c>
    </row>
    <row r="1680" spans="1:56">
      <c r="A1680" s="1" t="s">
        <v>1261</v>
      </c>
      <c r="B1680" s="1" t="s">
        <v>1262</v>
      </c>
      <c r="C1680" s="43" t="s">
        <v>72</v>
      </c>
      <c r="D1680" s="1" t="s">
        <v>107</v>
      </c>
      <c r="E1680" s="1" t="s">
        <v>100</v>
      </c>
      <c r="F1680" s="1" t="s">
        <v>101</v>
      </c>
      <c r="G1680" s="7">
        <v>48881.65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9"/>
      <c r="BD1680" s="10">
        <f t="shared" si="26"/>
        <v>48881.65</v>
      </c>
    </row>
    <row r="1681" spans="1:56">
      <c r="A1681" s="1" t="s">
        <v>1261</v>
      </c>
      <c r="B1681" s="1" t="s">
        <v>1262</v>
      </c>
      <c r="C1681" s="43" t="s">
        <v>74</v>
      </c>
      <c r="D1681" s="1" t="s">
        <v>109</v>
      </c>
      <c r="E1681" s="1" t="s">
        <v>100</v>
      </c>
      <c r="F1681" s="1" t="s">
        <v>101</v>
      </c>
      <c r="G1681" s="7">
        <v>95897.39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7">
        <v>18460.04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9"/>
      <c r="BD1681" s="10">
        <f t="shared" si="26"/>
        <v>114357.43</v>
      </c>
    </row>
    <row r="1682" spans="1:56">
      <c r="A1682" s="1" t="s">
        <v>1263</v>
      </c>
      <c r="B1682" s="1" t="s">
        <v>1264</v>
      </c>
      <c r="C1682" s="43" t="s">
        <v>71</v>
      </c>
      <c r="D1682" s="1" t="s">
        <v>104</v>
      </c>
      <c r="E1682" s="1" t="s">
        <v>100</v>
      </c>
      <c r="F1682" s="1" t="s">
        <v>101</v>
      </c>
      <c r="G1682" s="7">
        <v>5192.28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9"/>
      <c r="BD1682" s="10">
        <f t="shared" si="26"/>
        <v>5192.28</v>
      </c>
    </row>
    <row r="1683" spans="1:56">
      <c r="A1683" s="1" t="s">
        <v>1263</v>
      </c>
      <c r="B1683" s="1" t="s">
        <v>1264</v>
      </c>
      <c r="C1683" s="43" t="s">
        <v>74</v>
      </c>
      <c r="D1683" s="1" t="s">
        <v>109</v>
      </c>
      <c r="E1683" s="1" t="s">
        <v>100</v>
      </c>
      <c r="F1683" s="1" t="s">
        <v>101</v>
      </c>
      <c r="G1683" s="7">
        <v>219228.64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7">
        <v>4000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9"/>
      <c r="BD1683" s="10">
        <f t="shared" si="26"/>
        <v>223228.64</v>
      </c>
    </row>
    <row r="1684" spans="1:56">
      <c r="A1684" s="1" t="s">
        <v>1265</v>
      </c>
      <c r="B1684" s="1" t="s">
        <v>1266</v>
      </c>
      <c r="C1684" s="43" t="s">
        <v>71</v>
      </c>
      <c r="D1684" s="1" t="s">
        <v>104</v>
      </c>
      <c r="E1684" s="1" t="s">
        <v>100</v>
      </c>
      <c r="F1684" s="1" t="s">
        <v>101</v>
      </c>
      <c r="G1684" s="7">
        <v>521048.2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9"/>
      <c r="BD1684" s="10">
        <f t="shared" si="26"/>
        <v>521048.2</v>
      </c>
    </row>
    <row r="1685" spans="1:56">
      <c r="A1685" s="1" t="s">
        <v>1265</v>
      </c>
      <c r="B1685" s="1" t="s">
        <v>1266</v>
      </c>
      <c r="C1685" s="43" t="s">
        <v>73</v>
      </c>
      <c r="D1685" s="1" t="s">
        <v>105</v>
      </c>
      <c r="E1685" s="1" t="s">
        <v>100</v>
      </c>
      <c r="F1685" s="1" t="s">
        <v>101</v>
      </c>
      <c r="G1685" s="7">
        <v>327562.61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9"/>
      <c r="BD1685" s="10">
        <f t="shared" si="26"/>
        <v>327562.61</v>
      </c>
    </row>
    <row r="1686" spans="1:56">
      <c r="A1686" s="1" t="s">
        <v>1265</v>
      </c>
      <c r="B1686" s="1" t="s">
        <v>1266</v>
      </c>
      <c r="C1686" s="43" t="s">
        <v>72</v>
      </c>
      <c r="D1686" s="1" t="s">
        <v>107</v>
      </c>
      <c r="E1686" s="1" t="s">
        <v>100</v>
      </c>
      <c r="F1686" s="1" t="s">
        <v>101</v>
      </c>
      <c r="G1686" s="7">
        <v>5015.29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9"/>
      <c r="BD1686" s="10">
        <f t="shared" si="26"/>
        <v>5015.29</v>
      </c>
    </row>
    <row r="1687" spans="1:56">
      <c r="A1687" s="1" t="s">
        <v>1265</v>
      </c>
      <c r="B1687" s="1" t="s">
        <v>1266</v>
      </c>
      <c r="C1687" s="43" t="s">
        <v>74</v>
      </c>
      <c r="D1687" s="1" t="s">
        <v>109</v>
      </c>
      <c r="E1687" s="1" t="s">
        <v>100</v>
      </c>
      <c r="F1687" s="1" t="s">
        <v>101</v>
      </c>
      <c r="G1687" s="7">
        <v>494958.86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9"/>
      <c r="BD1687" s="10">
        <f t="shared" si="26"/>
        <v>494958.86</v>
      </c>
    </row>
    <row r="1688" spans="1:56">
      <c r="A1688" s="1" t="s">
        <v>1267</v>
      </c>
      <c r="B1688" s="1" t="s">
        <v>1268</v>
      </c>
      <c r="C1688" s="43" t="s">
        <v>71</v>
      </c>
      <c r="D1688" s="1" t="s">
        <v>104</v>
      </c>
      <c r="E1688" s="1" t="s">
        <v>100</v>
      </c>
      <c r="F1688" s="1" t="s">
        <v>101</v>
      </c>
      <c r="G1688" s="7">
        <v>221950.47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9"/>
      <c r="BD1688" s="10">
        <f t="shared" si="26"/>
        <v>221950.47</v>
      </c>
    </row>
    <row r="1689" spans="1:56">
      <c r="A1689" s="1" t="s">
        <v>1267</v>
      </c>
      <c r="B1689" s="1" t="s">
        <v>1268</v>
      </c>
      <c r="C1689" s="43" t="s">
        <v>73</v>
      </c>
      <c r="D1689" s="1" t="s">
        <v>105</v>
      </c>
      <c r="E1689" s="1" t="s">
        <v>100</v>
      </c>
      <c r="F1689" s="1" t="s">
        <v>101</v>
      </c>
      <c r="G1689" s="7">
        <v>138062.5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9"/>
      <c r="BD1689" s="10">
        <f t="shared" si="26"/>
        <v>138062.5</v>
      </c>
    </row>
    <row r="1690" spans="1:56">
      <c r="A1690" s="1" t="s">
        <v>1267</v>
      </c>
      <c r="B1690" s="1" t="s">
        <v>1268</v>
      </c>
      <c r="C1690" s="43" t="s">
        <v>75</v>
      </c>
      <c r="D1690" s="1" t="s">
        <v>106</v>
      </c>
      <c r="E1690" s="1" t="s">
        <v>100</v>
      </c>
      <c r="F1690" s="1" t="s">
        <v>101</v>
      </c>
      <c r="G1690" s="7">
        <v>864.68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9"/>
      <c r="BD1690" s="10">
        <f t="shared" si="26"/>
        <v>864.68</v>
      </c>
    </row>
    <row r="1691" spans="1:56">
      <c r="A1691" s="1" t="s">
        <v>1267</v>
      </c>
      <c r="B1691" s="1" t="s">
        <v>1268</v>
      </c>
      <c r="C1691" s="43" t="s">
        <v>72</v>
      </c>
      <c r="D1691" s="1" t="s">
        <v>107</v>
      </c>
      <c r="E1691" s="1" t="s">
        <v>100</v>
      </c>
      <c r="F1691" s="1" t="s">
        <v>101</v>
      </c>
      <c r="G1691" s="7">
        <v>79280.33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9"/>
      <c r="BD1691" s="10">
        <f t="shared" si="26"/>
        <v>79280.33</v>
      </c>
    </row>
    <row r="1692" spans="1:56">
      <c r="A1692" s="1" t="s">
        <v>1269</v>
      </c>
      <c r="B1692" s="1" t="s">
        <v>1270</v>
      </c>
      <c r="C1692" s="43" t="s">
        <v>71</v>
      </c>
      <c r="D1692" s="1" t="s">
        <v>104</v>
      </c>
      <c r="E1692" s="1" t="s">
        <v>100</v>
      </c>
      <c r="F1692" s="1" t="s">
        <v>101</v>
      </c>
      <c r="G1692" s="7">
        <v>1670352.96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7">
        <v>-21347.77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9"/>
      <c r="BD1692" s="10">
        <f t="shared" si="26"/>
        <v>1649005.19</v>
      </c>
    </row>
    <row r="1693" spans="1:56">
      <c r="A1693" s="1" t="s">
        <v>1269</v>
      </c>
      <c r="B1693" s="1" t="s">
        <v>1270</v>
      </c>
      <c r="C1693" s="43" t="s">
        <v>73</v>
      </c>
      <c r="D1693" s="1" t="s">
        <v>105</v>
      </c>
      <c r="E1693" s="1" t="s">
        <v>100</v>
      </c>
      <c r="F1693" s="1" t="s">
        <v>101</v>
      </c>
      <c r="G1693" s="7">
        <v>375120.91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9"/>
      <c r="BD1693" s="10">
        <f t="shared" si="26"/>
        <v>375120.91</v>
      </c>
    </row>
    <row r="1694" spans="1:56">
      <c r="A1694" s="1" t="s">
        <v>1269</v>
      </c>
      <c r="B1694" s="1" t="s">
        <v>1270</v>
      </c>
      <c r="C1694" s="43" t="s">
        <v>75</v>
      </c>
      <c r="D1694" s="1" t="s">
        <v>106</v>
      </c>
      <c r="E1694" s="1" t="s">
        <v>100</v>
      </c>
      <c r="F1694" s="1" t="s">
        <v>101</v>
      </c>
      <c r="G1694" s="7">
        <v>15379.13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9"/>
      <c r="BD1694" s="10">
        <f t="shared" si="26"/>
        <v>15379.13</v>
      </c>
    </row>
    <row r="1695" spans="1:56">
      <c r="A1695" s="1" t="s">
        <v>1269</v>
      </c>
      <c r="B1695" s="1" t="s">
        <v>1270</v>
      </c>
      <c r="C1695" s="43" t="s">
        <v>72</v>
      </c>
      <c r="D1695" s="1" t="s">
        <v>107</v>
      </c>
      <c r="E1695" s="1" t="s">
        <v>100</v>
      </c>
      <c r="F1695" s="1" t="s">
        <v>101</v>
      </c>
      <c r="G1695" s="7">
        <v>8557.17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9"/>
      <c r="BD1695" s="10">
        <f t="shared" si="26"/>
        <v>8557.17</v>
      </c>
    </row>
    <row r="1696" spans="1:56">
      <c r="A1696" s="1" t="s">
        <v>1271</v>
      </c>
      <c r="B1696" s="1" t="s">
        <v>1272</v>
      </c>
      <c r="C1696" s="43" t="s">
        <v>72</v>
      </c>
      <c r="D1696" s="1" t="s">
        <v>107</v>
      </c>
      <c r="E1696" s="1" t="s">
        <v>100</v>
      </c>
      <c r="F1696" s="1" t="s">
        <v>101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7">
        <v>255.78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9"/>
      <c r="BD1696" s="10">
        <f t="shared" si="26"/>
        <v>255.78</v>
      </c>
    </row>
    <row r="1697" spans="1:56">
      <c r="A1697" s="1" t="s">
        <v>1271</v>
      </c>
      <c r="B1697" s="1" t="s">
        <v>1272</v>
      </c>
      <c r="C1697" s="43" t="s">
        <v>74</v>
      </c>
      <c r="D1697" s="1" t="s">
        <v>109</v>
      </c>
      <c r="E1697" s="1" t="s">
        <v>100</v>
      </c>
      <c r="F1697" s="1" t="s">
        <v>101</v>
      </c>
      <c r="G1697" s="7">
        <v>89837.49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7">
        <v>2720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9"/>
      <c r="BD1697" s="10">
        <f t="shared" si="26"/>
        <v>92557.49</v>
      </c>
    </row>
    <row r="1698" spans="1:56">
      <c r="A1698" s="1" t="s">
        <v>1273</v>
      </c>
      <c r="B1698" s="1" t="s">
        <v>1274</v>
      </c>
      <c r="C1698" s="43" t="s">
        <v>71</v>
      </c>
      <c r="D1698" s="1" t="s">
        <v>104</v>
      </c>
      <c r="E1698" s="1" t="s">
        <v>100</v>
      </c>
      <c r="F1698" s="1" t="s">
        <v>101</v>
      </c>
      <c r="G1698" s="7">
        <v>491418.75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7">
        <v>-68200.27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9"/>
      <c r="BD1698" s="10">
        <f t="shared" si="26"/>
        <v>423218.48</v>
      </c>
    </row>
    <row r="1699" spans="1:56">
      <c r="A1699" s="1" t="s">
        <v>1273</v>
      </c>
      <c r="B1699" s="1" t="s">
        <v>1274</v>
      </c>
      <c r="C1699" s="43" t="s">
        <v>73</v>
      </c>
      <c r="D1699" s="1" t="s">
        <v>105</v>
      </c>
      <c r="E1699" s="1" t="s">
        <v>100</v>
      </c>
      <c r="F1699" s="1" t="s">
        <v>101</v>
      </c>
      <c r="G1699" s="7">
        <v>31021.61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9"/>
      <c r="BD1699" s="10">
        <f t="shared" si="26"/>
        <v>31021.61</v>
      </c>
    </row>
    <row r="1700" spans="1:56">
      <c r="A1700" s="1" t="s">
        <v>1273</v>
      </c>
      <c r="B1700" s="1" t="s">
        <v>1274</v>
      </c>
      <c r="C1700" s="43" t="s">
        <v>72</v>
      </c>
      <c r="D1700" s="1" t="s">
        <v>107</v>
      </c>
      <c r="E1700" s="1" t="s">
        <v>100</v>
      </c>
      <c r="F1700" s="1" t="s">
        <v>101</v>
      </c>
      <c r="G1700" s="7">
        <v>808.8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9"/>
      <c r="BD1700" s="10">
        <f t="shared" si="26"/>
        <v>808.8</v>
      </c>
    </row>
    <row r="1701" spans="1:56">
      <c r="A1701" s="1" t="s">
        <v>1273</v>
      </c>
      <c r="B1701" s="1" t="s">
        <v>1274</v>
      </c>
      <c r="C1701" s="43" t="s">
        <v>74</v>
      </c>
      <c r="D1701" s="1" t="s">
        <v>109</v>
      </c>
      <c r="E1701" s="1" t="s">
        <v>100</v>
      </c>
      <c r="F1701" s="1" t="s">
        <v>101</v>
      </c>
      <c r="G1701" s="7">
        <v>37189.82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9"/>
      <c r="BD1701" s="10">
        <f t="shared" si="26"/>
        <v>37189.82</v>
      </c>
    </row>
    <row r="1702" spans="1:56">
      <c r="A1702" s="1" t="s">
        <v>1275</v>
      </c>
      <c r="B1702" s="1" t="s">
        <v>1276</v>
      </c>
      <c r="C1702" s="43" t="s">
        <v>71</v>
      </c>
      <c r="D1702" s="1" t="s">
        <v>104</v>
      </c>
      <c r="E1702" s="1" t="s">
        <v>100</v>
      </c>
      <c r="F1702" s="1" t="s">
        <v>101</v>
      </c>
      <c r="G1702" s="7">
        <v>195625.43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7">
        <v>2340.6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9"/>
      <c r="BD1702" s="10">
        <f t="shared" si="26"/>
        <v>197966.03</v>
      </c>
    </row>
    <row r="1703" spans="1:56">
      <c r="A1703" s="1" t="s">
        <v>1275</v>
      </c>
      <c r="B1703" s="1" t="s">
        <v>1276</v>
      </c>
      <c r="C1703" s="43" t="s">
        <v>73</v>
      </c>
      <c r="D1703" s="1" t="s">
        <v>105</v>
      </c>
      <c r="E1703" s="1" t="s">
        <v>100</v>
      </c>
      <c r="F1703" s="1" t="s">
        <v>101</v>
      </c>
      <c r="G1703" s="7">
        <v>100976.98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9"/>
      <c r="BD1703" s="10">
        <f t="shared" si="26"/>
        <v>100976.98</v>
      </c>
    </row>
    <row r="1704" spans="1:56">
      <c r="A1704" s="1" t="s">
        <v>1275</v>
      </c>
      <c r="B1704" s="1" t="s">
        <v>1276</v>
      </c>
      <c r="C1704" s="43" t="s">
        <v>72</v>
      </c>
      <c r="D1704" s="1" t="s">
        <v>107</v>
      </c>
      <c r="E1704" s="1" t="s">
        <v>100</v>
      </c>
      <c r="F1704" s="1" t="s">
        <v>101</v>
      </c>
      <c r="G1704" s="7">
        <v>5856.17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7">
        <v>9117.6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9"/>
      <c r="BD1704" s="10">
        <f t="shared" si="26"/>
        <v>14973.77</v>
      </c>
    </row>
    <row r="1705" spans="1:56">
      <c r="A1705" s="1" t="s">
        <v>1277</v>
      </c>
      <c r="B1705" s="1" t="s">
        <v>1278</v>
      </c>
      <c r="C1705" s="43" t="s">
        <v>74</v>
      </c>
      <c r="D1705" s="1" t="s">
        <v>109</v>
      </c>
      <c r="E1705" s="1" t="s">
        <v>100</v>
      </c>
      <c r="F1705" s="1" t="s">
        <v>101</v>
      </c>
      <c r="G1705" s="7">
        <v>100315.04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7">
        <v>530.99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9"/>
      <c r="BD1705" s="10">
        <f t="shared" si="26"/>
        <v>100846.03</v>
      </c>
    </row>
    <row r="1706" spans="1:56">
      <c r="A1706" s="1" t="s">
        <v>1279</v>
      </c>
      <c r="B1706" s="1" t="s">
        <v>1280</v>
      </c>
      <c r="C1706" s="43" t="s">
        <v>71</v>
      </c>
      <c r="D1706" s="1" t="s">
        <v>104</v>
      </c>
      <c r="E1706" s="1" t="s">
        <v>100</v>
      </c>
      <c r="F1706" s="1" t="s">
        <v>101</v>
      </c>
      <c r="G1706" s="7">
        <v>119431.25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7">
        <v>-26338.2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9"/>
      <c r="BD1706" s="10">
        <f t="shared" si="26"/>
        <v>93093.05</v>
      </c>
    </row>
    <row r="1707" spans="1:56">
      <c r="A1707" s="1" t="s">
        <v>1279</v>
      </c>
      <c r="B1707" s="1" t="s">
        <v>1280</v>
      </c>
      <c r="C1707" s="43" t="s">
        <v>73</v>
      </c>
      <c r="D1707" s="1" t="s">
        <v>105</v>
      </c>
      <c r="E1707" s="1" t="s">
        <v>100</v>
      </c>
      <c r="F1707" s="1" t="s">
        <v>101</v>
      </c>
      <c r="G1707" s="7">
        <v>77790.33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7">
        <v>1365.18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9"/>
      <c r="BD1707" s="10">
        <f t="shared" si="26"/>
        <v>79155.509999999995</v>
      </c>
    </row>
    <row r="1708" spans="1:56">
      <c r="A1708" s="1" t="s">
        <v>1279</v>
      </c>
      <c r="B1708" s="1" t="s">
        <v>1280</v>
      </c>
      <c r="C1708" s="43" t="s">
        <v>72</v>
      </c>
      <c r="D1708" s="1" t="s">
        <v>107</v>
      </c>
      <c r="E1708" s="1" t="s">
        <v>100</v>
      </c>
      <c r="F1708" s="1" t="s">
        <v>101</v>
      </c>
      <c r="G1708" s="7">
        <v>992.29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9"/>
      <c r="BD1708" s="10">
        <f t="shared" si="26"/>
        <v>992.29</v>
      </c>
    </row>
    <row r="1709" spans="1:56">
      <c r="A1709" s="1" t="s">
        <v>1281</v>
      </c>
      <c r="B1709" s="1" t="s">
        <v>1282</v>
      </c>
      <c r="C1709" s="43" t="s">
        <v>71</v>
      </c>
      <c r="D1709" s="1" t="s">
        <v>104</v>
      </c>
      <c r="E1709" s="1" t="s">
        <v>100</v>
      </c>
      <c r="F1709" s="1" t="s">
        <v>101</v>
      </c>
      <c r="G1709" s="7">
        <v>181404.08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7">
        <v>-918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9"/>
      <c r="BD1709" s="10">
        <f t="shared" si="26"/>
        <v>180486.08</v>
      </c>
    </row>
    <row r="1710" spans="1:56">
      <c r="A1710" s="1" t="s">
        <v>1281</v>
      </c>
      <c r="B1710" s="1" t="s">
        <v>1282</v>
      </c>
      <c r="C1710" s="43" t="s">
        <v>73</v>
      </c>
      <c r="D1710" s="1" t="s">
        <v>105</v>
      </c>
      <c r="E1710" s="1" t="s">
        <v>100</v>
      </c>
      <c r="F1710" s="1" t="s">
        <v>101</v>
      </c>
      <c r="G1710" s="7">
        <v>4659188.6399999997</v>
      </c>
      <c r="H1710" s="7">
        <v>12855.84</v>
      </c>
      <c r="I1710" s="7">
        <v>12855.84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7">
        <v>-25711.68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9"/>
      <c r="BD1710" s="10">
        <f t="shared" si="26"/>
        <v>4659188.6399999997</v>
      </c>
    </row>
    <row r="1711" spans="1:56">
      <c r="A1711" s="1" t="s">
        <v>1281</v>
      </c>
      <c r="B1711" s="1" t="s">
        <v>1282</v>
      </c>
      <c r="C1711" s="43" t="s">
        <v>75</v>
      </c>
      <c r="D1711" s="1" t="s">
        <v>106</v>
      </c>
      <c r="E1711" s="1" t="s">
        <v>100</v>
      </c>
      <c r="F1711" s="1" t="s">
        <v>101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9"/>
      <c r="BD1711" s="10">
        <f t="shared" si="26"/>
        <v>0</v>
      </c>
    </row>
    <row r="1712" spans="1:56">
      <c r="A1712" s="1" t="s">
        <v>1281</v>
      </c>
      <c r="B1712" s="1" t="s">
        <v>1282</v>
      </c>
      <c r="C1712" s="43" t="s">
        <v>72</v>
      </c>
      <c r="D1712" s="1" t="s">
        <v>107</v>
      </c>
      <c r="E1712" s="1" t="s">
        <v>100</v>
      </c>
      <c r="F1712" s="1" t="s">
        <v>101</v>
      </c>
      <c r="G1712" s="7">
        <v>225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9"/>
      <c r="BD1712" s="10">
        <f t="shared" si="26"/>
        <v>225</v>
      </c>
    </row>
    <row r="1713" spans="1:56">
      <c r="A1713" s="1" t="s">
        <v>1281</v>
      </c>
      <c r="B1713" s="1" t="s">
        <v>1282</v>
      </c>
      <c r="C1713" s="43" t="s">
        <v>74</v>
      </c>
      <c r="D1713" s="1" t="s">
        <v>109</v>
      </c>
      <c r="E1713" s="1" t="s">
        <v>100</v>
      </c>
      <c r="F1713" s="1" t="s">
        <v>101</v>
      </c>
      <c r="G1713" s="7">
        <v>59362.9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7">
        <v>55458.47</v>
      </c>
      <c r="P1713" s="7">
        <v>5000</v>
      </c>
      <c r="Q1713" s="7">
        <v>2100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9"/>
      <c r="BD1713" s="10">
        <f t="shared" si="26"/>
        <v>121921.37</v>
      </c>
    </row>
    <row r="1714" spans="1:56">
      <c r="A1714" s="1" t="s">
        <v>1283</v>
      </c>
      <c r="B1714" s="1" t="s">
        <v>1284</v>
      </c>
      <c r="C1714" s="43" t="s">
        <v>71</v>
      </c>
      <c r="D1714" s="1" t="s">
        <v>104</v>
      </c>
      <c r="E1714" s="1" t="s">
        <v>100</v>
      </c>
      <c r="F1714" s="1" t="s">
        <v>101</v>
      </c>
      <c r="G1714" s="7">
        <v>2101.4299999999998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9"/>
      <c r="BD1714" s="10">
        <f t="shared" si="26"/>
        <v>2101.4299999999998</v>
      </c>
    </row>
    <row r="1715" spans="1:56">
      <c r="A1715" s="1" t="s">
        <v>1283</v>
      </c>
      <c r="B1715" s="1" t="s">
        <v>1284</v>
      </c>
      <c r="C1715" s="43" t="s">
        <v>75</v>
      </c>
      <c r="D1715" s="1" t="s">
        <v>106</v>
      </c>
      <c r="E1715" s="1" t="s">
        <v>100</v>
      </c>
      <c r="F1715" s="1" t="s">
        <v>101</v>
      </c>
      <c r="G1715" s="7">
        <v>336401.07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9"/>
      <c r="BD1715" s="10">
        <f t="shared" si="26"/>
        <v>336401.07</v>
      </c>
    </row>
    <row r="1716" spans="1:56">
      <c r="A1716" s="1" t="s">
        <v>1283</v>
      </c>
      <c r="B1716" s="1" t="s">
        <v>1284</v>
      </c>
      <c r="C1716" s="43" t="s">
        <v>74</v>
      </c>
      <c r="D1716" s="1" t="s">
        <v>109</v>
      </c>
      <c r="E1716" s="1" t="s">
        <v>100</v>
      </c>
      <c r="F1716" s="1" t="s">
        <v>101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9"/>
      <c r="BD1716" s="10">
        <f t="shared" si="26"/>
        <v>0</v>
      </c>
    </row>
    <row r="1717" spans="1:56">
      <c r="A1717" s="1" t="s">
        <v>1285</v>
      </c>
      <c r="B1717" s="1" t="s">
        <v>1286</v>
      </c>
      <c r="C1717" s="43" t="s">
        <v>73</v>
      </c>
      <c r="D1717" s="1" t="s">
        <v>105</v>
      </c>
      <c r="E1717" s="1" t="s">
        <v>100</v>
      </c>
      <c r="F1717" s="1" t="s">
        <v>101</v>
      </c>
      <c r="G1717" s="7">
        <v>31544.14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9"/>
      <c r="BD1717" s="10">
        <f t="shared" si="26"/>
        <v>31544.14</v>
      </c>
    </row>
    <row r="1718" spans="1:56">
      <c r="A1718" s="1" t="s">
        <v>1287</v>
      </c>
      <c r="B1718" s="1" t="s">
        <v>1288</v>
      </c>
      <c r="C1718" s="43" t="s">
        <v>71</v>
      </c>
      <c r="D1718" s="1" t="s">
        <v>104</v>
      </c>
      <c r="E1718" s="1" t="s">
        <v>100</v>
      </c>
      <c r="F1718" s="1" t="s">
        <v>101</v>
      </c>
      <c r="G1718" s="7">
        <v>11034.78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7">
        <v>-11034.78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9"/>
      <c r="BD1718" s="10">
        <f t="shared" si="26"/>
        <v>0</v>
      </c>
    </row>
    <row r="1719" spans="1:56">
      <c r="A1719" s="1" t="s">
        <v>1287</v>
      </c>
      <c r="B1719" s="1" t="s">
        <v>1288</v>
      </c>
      <c r="C1719" s="43" t="s">
        <v>73</v>
      </c>
      <c r="D1719" s="1" t="s">
        <v>105</v>
      </c>
      <c r="E1719" s="1" t="s">
        <v>100</v>
      </c>
      <c r="F1719" s="1" t="s">
        <v>101</v>
      </c>
      <c r="G1719" s="7">
        <v>402771.09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7">
        <v>1154.8800000000001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9"/>
      <c r="BD1719" s="10">
        <f t="shared" si="26"/>
        <v>403925.97000000003</v>
      </c>
    </row>
    <row r="1720" spans="1:56">
      <c r="A1720" s="1" t="s">
        <v>1287</v>
      </c>
      <c r="B1720" s="1" t="s">
        <v>1288</v>
      </c>
      <c r="C1720" s="43" t="s">
        <v>75</v>
      </c>
      <c r="D1720" s="1" t="s">
        <v>106</v>
      </c>
      <c r="E1720" s="1" t="s">
        <v>100</v>
      </c>
      <c r="F1720" s="1" t="s">
        <v>101</v>
      </c>
      <c r="G1720" s="7">
        <v>8694.2900000000009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9"/>
      <c r="BD1720" s="10">
        <f t="shared" si="26"/>
        <v>8694.2900000000009</v>
      </c>
    </row>
    <row r="1721" spans="1:56">
      <c r="A1721" s="1" t="s">
        <v>1287</v>
      </c>
      <c r="B1721" s="1" t="s">
        <v>1288</v>
      </c>
      <c r="C1721" s="43" t="s">
        <v>72</v>
      </c>
      <c r="D1721" s="1" t="s">
        <v>107</v>
      </c>
      <c r="E1721" s="1" t="s">
        <v>100</v>
      </c>
      <c r="F1721" s="1" t="s">
        <v>101</v>
      </c>
      <c r="G1721" s="7">
        <v>-4281.3900000000003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9"/>
      <c r="BD1721" s="10">
        <f t="shared" si="26"/>
        <v>-4281.3900000000003</v>
      </c>
    </row>
    <row r="1722" spans="1:56">
      <c r="A1722" s="1" t="s">
        <v>1289</v>
      </c>
      <c r="B1722" s="1" t="s">
        <v>1290</v>
      </c>
      <c r="C1722" s="43" t="s">
        <v>72</v>
      </c>
      <c r="D1722" s="1" t="s">
        <v>107</v>
      </c>
      <c r="E1722" s="1" t="s">
        <v>100</v>
      </c>
      <c r="F1722" s="1" t="s">
        <v>101</v>
      </c>
      <c r="G1722" s="7">
        <v>3166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9"/>
      <c r="BD1722" s="10">
        <f t="shared" si="26"/>
        <v>3166</v>
      </c>
    </row>
    <row r="1723" spans="1:56">
      <c r="A1723" s="1" t="s">
        <v>1291</v>
      </c>
      <c r="B1723" s="1" t="s">
        <v>1292</v>
      </c>
      <c r="C1723" s="43" t="s">
        <v>71</v>
      </c>
      <c r="D1723" s="1" t="s">
        <v>104</v>
      </c>
      <c r="E1723" s="1" t="s">
        <v>100</v>
      </c>
      <c r="F1723" s="1" t="s">
        <v>101</v>
      </c>
      <c r="G1723" s="7">
        <v>3178768.15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7">
        <v>-2906.9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9"/>
      <c r="BD1723" s="10">
        <f t="shared" si="26"/>
        <v>3175861.25</v>
      </c>
    </row>
    <row r="1724" spans="1:56">
      <c r="A1724" s="1" t="s">
        <v>1291</v>
      </c>
      <c r="B1724" s="1" t="s">
        <v>1292</v>
      </c>
      <c r="C1724" s="43" t="s">
        <v>72</v>
      </c>
      <c r="D1724" s="1" t="s">
        <v>107</v>
      </c>
      <c r="E1724" s="1" t="s">
        <v>100</v>
      </c>
      <c r="F1724" s="1" t="s">
        <v>101</v>
      </c>
      <c r="G1724" s="7">
        <v>284116.7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9"/>
      <c r="BD1724" s="10">
        <f t="shared" si="26"/>
        <v>284116.7</v>
      </c>
    </row>
    <row r="1725" spans="1:56">
      <c r="A1725" s="1" t="s">
        <v>1293</v>
      </c>
      <c r="B1725" s="1" t="s">
        <v>1294</v>
      </c>
      <c r="C1725" s="43" t="s">
        <v>71</v>
      </c>
      <c r="D1725" s="1" t="s">
        <v>104</v>
      </c>
      <c r="E1725" s="1" t="s">
        <v>100</v>
      </c>
      <c r="F1725" s="1" t="s">
        <v>101</v>
      </c>
      <c r="G1725" s="7">
        <v>2615256.5699999998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7">
        <v>-1306.9100000000001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9"/>
      <c r="BD1725" s="10">
        <f t="shared" si="26"/>
        <v>2613949.6599999997</v>
      </c>
    </row>
    <row r="1726" spans="1:56">
      <c r="A1726" s="1" t="s">
        <v>1295</v>
      </c>
      <c r="B1726" s="1" t="s">
        <v>1296</v>
      </c>
      <c r="C1726" s="43" t="s">
        <v>73</v>
      </c>
      <c r="D1726" s="1" t="s">
        <v>105</v>
      </c>
      <c r="E1726" s="1" t="s">
        <v>100</v>
      </c>
      <c r="F1726" s="1" t="s">
        <v>101</v>
      </c>
      <c r="G1726" s="7">
        <v>4676741.57</v>
      </c>
      <c r="H1726" s="7">
        <v>12855.84</v>
      </c>
      <c r="I1726" s="7">
        <v>12855.84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7">
        <v>-25711.68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9"/>
      <c r="BD1726" s="10">
        <f t="shared" si="26"/>
        <v>4676741.57</v>
      </c>
    </row>
    <row r="1727" spans="1:56">
      <c r="A1727" s="1" t="s">
        <v>1295</v>
      </c>
      <c r="B1727" s="1" t="s">
        <v>1296</v>
      </c>
      <c r="C1727" s="43" t="s">
        <v>75</v>
      </c>
      <c r="D1727" s="1" t="s">
        <v>106</v>
      </c>
      <c r="E1727" s="1" t="s">
        <v>100</v>
      </c>
      <c r="F1727" s="1" t="s">
        <v>101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9"/>
      <c r="BD1727" s="10">
        <f t="shared" si="26"/>
        <v>0</v>
      </c>
    </row>
    <row r="1728" spans="1:56">
      <c r="A1728" s="1" t="s">
        <v>1295</v>
      </c>
      <c r="B1728" s="1" t="s">
        <v>1296</v>
      </c>
      <c r="C1728" s="43" t="s">
        <v>74</v>
      </c>
      <c r="D1728" s="1" t="s">
        <v>109</v>
      </c>
      <c r="E1728" s="1" t="s">
        <v>100</v>
      </c>
      <c r="F1728" s="1" t="s">
        <v>101</v>
      </c>
      <c r="G1728" s="7">
        <v>59362.9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7">
        <v>55458.47</v>
      </c>
      <c r="P1728" s="7">
        <v>5000</v>
      </c>
      <c r="Q1728" s="7">
        <v>2100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9"/>
      <c r="BD1728" s="10">
        <f t="shared" si="26"/>
        <v>121921.37</v>
      </c>
    </row>
    <row r="1729" spans="1:56">
      <c r="A1729" s="1" t="s">
        <v>1297</v>
      </c>
      <c r="B1729" s="1" t="s">
        <v>1298</v>
      </c>
      <c r="C1729" s="43" t="s">
        <v>71</v>
      </c>
      <c r="D1729" s="1" t="s">
        <v>104</v>
      </c>
      <c r="E1729" s="1" t="s">
        <v>100</v>
      </c>
      <c r="F1729" s="1" t="s">
        <v>101</v>
      </c>
      <c r="G1729" s="7">
        <v>226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9"/>
      <c r="BD1729" s="10">
        <f t="shared" si="26"/>
        <v>226</v>
      </c>
    </row>
    <row r="1730" spans="1:56">
      <c r="A1730" s="1" t="s">
        <v>1297</v>
      </c>
      <c r="B1730" s="1" t="s">
        <v>1298</v>
      </c>
      <c r="C1730" s="43" t="s">
        <v>75</v>
      </c>
      <c r="D1730" s="1" t="s">
        <v>106</v>
      </c>
      <c r="E1730" s="1" t="s">
        <v>100</v>
      </c>
      <c r="F1730" s="1" t="s">
        <v>101</v>
      </c>
      <c r="G1730" s="7">
        <v>341425.63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9"/>
      <c r="BD1730" s="10">
        <f t="shared" ref="BD1730:BD1793" si="27">SUM(G1730:BB1730)</f>
        <v>341425.63</v>
      </c>
    </row>
    <row r="1731" spans="1:56">
      <c r="A1731" s="1" t="s">
        <v>1297</v>
      </c>
      <c r="B1731" s="1" t="s">
        <v>1298</v>
      </c>
      <c r="C1731" s="43" t="s">
        <v>74</v>
      </c>
      <c r="D1731" s="1" t="s">
        <v>109</v>
      </c>
      <c r="E1731" s="1" t="s">
        <v>100</v>
      </c>
      <c r="F1731" s="1" t="s">
        <v>101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9"/>
      <c r="BD1731" s="10">
        <f t="shared" si="27"/>
        <v>0</v>
      </c>
    </row>
    <row r="1732" spans="1:56">
      <c r="A1732" s="1" t="s">
        <v>1299</v>
      </c>
      <c r="B1732" s="1" t="s">
        <v>1300</v>
      </c>
      <c r="C1732" s="43" t="s">
        <v>73</v>
      </c>
      <c r="D1732" s="1" t="s">
        <v>105</v>
      </c>
      <c r="E1732" s="1" t="s">
        <v>100</v>
      </c>
      <c r="F1732" s="1" t="s">
        <v>101</v>
      </c>
      <c r="G1732" s="7">
        <v>16033.36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9"/>
      <c r="BD1732" s="10">
        <f t="shared" si="27"/>
        <v>16033.36</v>
      </c>
    </row>
    <row r="1733" spans="1:56">
      <c r="A1733" s="1" t="s">
        <v>1301</v>
      </c>
      <c r="B1733" s="1" t="s">
        <v>1302</v>
      </c>
      <c r="C1733" s="43" t="s">
        <v>71</v>
      </c>
      <c r="D1733" s="1" t="s">
        <v>104</v>
      </c>
      <c r="E1733" s="1" t="s">
        <v>100</v>
      </c>
      <c r="F1733" s="1" t="s">
        <v>101</v>
      </c>
      <c r="G1733" s="7">
        <v>190160.79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7">
        <v>-873.83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9"/>
      <c r="BD1733" s="10">
        <f t="shared" si="27"/>
        <v>189286.96000000002</v>
      </c>
    </row>
    <row r="1734" spans="1:56">
      <c r="A1734" s="1" t="s">
        <v>1301</v>
      </c>
      <c r="B1734" s="1" t="s">
        <v>1302</v>
      </c>
      <c r="C1734" s="43" t="s">
        <v>73</v>
      </c>
      <c r="D1734" s="1" t="s">
        <v>105</v>
      </c>
      <c r="E1734" s="1" t="s">
        <v>100</v>
      </c>
      <c r="F1734" s="1" t="s">
        <v>101</v>
      </c>
      <c r="G1734" s="7">
        <v>426409.51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9"/>
      <c r="BD1734" s="10">
        <f t="shared" si="27"/>
        <v>426409.51</v>
      </c>
    </row>
    <row r="1735" spans="1:56">
      <c r="A1735" s="1" t="s">
        <v>1301</v>
      </c>
      <c r="B1735" s="1" t="s">
        <v>1302</v>
      </c>
      <c r="C1735" s="43" t="s">
        <v>75</v>
      </c>
      <c r="D1735" s="1" t="s">
        <v>106</v>
      </c>
      <c r="E1735" s="1" t="s">
        <v>100</v>
      </c>
      <c r="F1735" s="1" t="s">
        <v>101</v>
      </c>
      <c r="G1735" s="7">
        <v>3508.8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9"/>
      <c r="BD1735" s="10">
        <f t="shared" si="27"/>
        <v>3508.8</v>
      </c>
    </row>
    <row r="1736" spans="1:56">
      <c r="A1736" s="1" t="s">
        <v>1301</v>
      </c>
      <c r="B1736" s="1" t="s">
        <v>1302</v>
      </c>
      <c r="C1736" s="43" t="s">
        <v>74</v>
      </c>
      <c r="D1736" s="1" t="s">
        <v>109</v>
      </c>
      <c r="E1736" s="1" t="s">
        <v>100</v>
      </c>
      <c r="F1736" s="1" t="s">
        <v>101</v>
      </c>
      <c r="G1736" s="7">
        <v>829.45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9"/>
      <c r="BD1736" s="10">
        <f t="shared" si="27"/>
        <v>829.45</v>
      </c>
    </row>
    <row r="1737" spans="1:56">
      <c r="A1737" s="1" t="s">
        <v>1303</v>
      </c>
      <c r="B1737" s="1" t="s">
        <v>1304</v>
      </c>
      <c r="C1737" s="43" t="s">
        <v>73</v>
      </c>
      <c r="D1737" s="1" t="s">
        <v>105</v>
      </c>
      <c r="E1737" s="1" t="s">
        <v>100</v>
      </c>
      <c r="F1737" s="1" t="s">
        <v>101</v>
      </c>
      <c r="G1737" s="7">
        <v>428150.54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9"/>
      <c r="BD1737" s="10">
        <f t="shared" si="27"/>
        <v>428150.54</v>
      </c>
    </row>
    <row r="1738" spans="1:56">
      <c r="A1738" s="1" t="s">
        <v>1303</v>
      </c>
      <c r="B1738" s="1" t="s">
        <v>1304</v>
      </c>
      <c r="C1738" s="43" t="s">
        <v>75</v>
      </c>
      <c r="D1738" s="1" t="s">
        <v>106</v>
      </c>
      <c r="E1738" s="1" t="s">
        <v>100</v>
      </c>
      <c r="F1738" s="1" t="s">
        <v>101</v>
      </c>
      <c r="G1738" s="7">
        <v>1075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9"/>
      <c r="BD1738" s="10">
        <f t="shared" si="27"/>
        <v>1075</v>
      </c>
    </row>
    <row r="1739" spans="1:56">
      <c r="A1739" s="1" t="s">
        <v>1303</v>
      </c>
      <c r="B1739" s="1" t="s">
        <v>1304</v>
      </c>
      <c r="C1739" s="43" t="s">
        <v>74</v>
      </c>
      <c r="D1739" s="1" t="s">
        <v>109</v>
      </c>
      <c r="E1739" s="1" t="s">
        <v>100</v>
      </c>
      <c r="F1739" s="1" t="s">
        <v>101</v>
      </c>
      <c r="G1739" s="7">
        <v>1072.5999999999999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9"/>
      <c r="BD1739" s="10">
        <f t="shared" si="27"/>
        <v>1072.5999999999999</v>
      </c>
    </row>
    <row r="1740" spans="1:56">
      <c r="A1740" s="1" t="s">
        <v>1305</v>
      </c>
      <c r="B1740" s="1" t="s">
        <v>1306</v>
      </c>
      <c r="C1740" s="43" t="s">
        <v>71</v>
      </c>
      <c r="D1740" s="1" t="s">
        <v>104</v>
      </c>
      <c r="E1740" s="1" t="s">
        <v>100</v>
      </c>
      <c r="F1740" s="1" t="s">
        <v>101</v>
      </c>
      <c r="G1740" s="7">
        <v>3212004.57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7">
        <v>-2906.9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9"/>
      <c r="BD1740" s="10">
        <f t="shared" si="27"/>
        <v>3209097.67</v>
      </c>
    </row>
    <row r="1741" spans="1:56">
      <c r="A1741" s="1" t="s">
        <v>1305</v>
      </c>
      <c r="B1741" s="1" t="s">
        <v>1306</v>
      </c>
      <c r="C1741" s="43" t="s">
        <v>72</v>
      </c>
      <c r="D1741" s="1" t="s">
        <v>107</v>
      </c>
      <c r="E1741" s="1" t="s">
        <v>100</v>
      </c>
      <c r="F1741" s="1" t="s">
        <v>101</v>
      </c>
      <c r="G1741" s="7">
        <v>284116.7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9"/>
      <c r="BD1741" s="10">
        <f t="shared" si="27"/>
        <v>284116.7</v>
      </c>
    </row>
    <row r="1742" spans="1:56">
      <c r="A1742" s="1" t="s">
        <v>1307</v>
      </c>
      <c r="B1742" s="1" t="s">
        <v>1294</v>
      </c>
      <c r="C1742" s="43" t="s">
        <v>71</v>
      </c>
      <c r="D1742" s="1" t="s">
        <v>104</v>
      </c>
      <c r="E1742" s="1" t="s">
        <v>100</v>
      </c>
      <c r="F1742" s="1" t="s">
        <v>101</v>
      </c>
      <c r="G1742" s="7">
        <v>2562091.2400000002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7">
        <v>-1306.92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9"/>
      <c r="BD1742" s="10">
        <f t="shared" si="27"/>
        <v>2560784.3200000003</v>
      </c>
    </row>
    <row r="1743" spans="1:56">
      <c r="A1743" s="1" t="s">
        <v>1308</v>
      </c>
      <c r="B1743" s="1" t="s">
        <v>1309</v>
      </c>
      <c r="C1743" s="43" t="s">
        <v>73</v>
      </c>
      <c r="D1743" s="1" t="s">
        <v>105</v>
      </c>
      <c r="E1743" s="1" t="s">
        <v>100</v>
      </c>
      <c r="F1743" s="1" t="s">
        <v>101</v>
      </c>
      <c r="G1743" s="7">
        <v>-28600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9"/>
      <c r="BD1743" s="10">
        <f t="shared" si="27"/>
        <v>-28600</v>
      </c>
    </row>
    <row r="1744" spans="1:56">
      <c r="A1744" s="1" t="s">
        <v>1308</v>
      </c>
      <c r="B1744" s="1" t="s">
        <v>1309</v>
      </c>
      <c r="C1744" s="43" t="s">
        <v>75</v>
      </c>
      <c r="D1744" s="1" t="s">
        <v>106</v>
      </c>
      <c r="E1744" s="1" t="s">
        <v>100</v>
      </c>
      <c r="F1744" s="1" t="s">
        <v>101</v>
      </c>
      <c r="G1744" s="7">
        <v>28600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9"/>
      <c r="BD1744" s="10">
        <f t="shared" si="27"/>
        <v>28600</v>
      </c>
    </row>
    <row r="1745" spans="1:56">
      <c r="A1745" s="1" t="s">
        <v>1308</v>
      </c>
      <c r="B1745" s="1" t="s">
        <v>1309</v>
      </c>
      <c r="C1745" s="43" t="s">
        <v>72</v>
      </c>
      <c r="D1745" s="1" t="s">
        <v>107</v>
      </c>
      <c r="E1745" s="1" t="s">
        <v>100</v>
      </c>
      <c r="F1745" s="1" t="s">
        <v>101</v>
      </c>
      <c r="G1745" s="7">
        <v>370410.2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9"/>
      <c r="BD1745" s="10">
        <f t="shared" si="27"/>
        <v>370410.2</v>
      </c>
    </row>
    <row r="1746" spans="1:56">
      <c r="A1746" s="1" t="s">
        <v>1310</v>
      </c>
      <c r="B1746" s="1" t="s">
        <v>1311</v>
      </c>
      <c r="C1746" s="43" t="s">
        <v>75</v>
      </c>
      <c r="D1746" s="1" t="s">
        <v>106</v>
      </c>
      <c r="E1746" s="1" t="s">
        <v>100</v>
      </c>
      <c r="F1746" s="1" t="s">
        <v>101</v>
      </c>
      <c r="G1746" s="7">
        <v>44147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9"/>
      <c r="BD1746" s="10">
        <f t="shared" si="27"/>
        <v>44147</v>
      </c>
    </row>
    <row r="1747" spans="1:56">
      <c r="A1747" s="1" t="s">
        <v>1312</v>
      </c>
      <c r="B1747" s="1" t="s">
        <v>1313</v>
      </c>
      <c r="C1747" s="43" t="s">
        <v>73</v>
      </c>
      <c r="D1747" s="1" t="s">
        <v>105</v>
      </c>
      <c r="E1747" s="1" t="s">
        <v>100</v>
      </c>
      <c r="F1747" s="1" t="s">
        <v>101</v>
      </c>
      <c r="G1747" s="7">
        <v>4381.88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9"/>
      <c r="BD1747" s="10">
        <f t="shared" si="27"/>
        <v>4381.88</v>
      </c>
    </row>
    <row r="1748" spans="1:56">
      <c r="A1748" s="1" t="s">
        <v>1312</v>
      </c>
      <c r="B1748" s="1" t="s">
        <v>1313</v>
      </c>
      <c r="C1748" s="43" t="s">
        <v>75</v>
      </c>
      <c r="D1748" s="1" t="s">
        <v>106</v>
      </c>
      <c r="E1748" s="1" t="s">
        <v>100</v>
      </c>
      <c r="F1748" s="1" t="s">
        <v>101</v>
      </c>
      <c r="G1748" s="7">
        <v>3603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9"/>
      <c r="BD1748" s="10">
        <f t="shared" si="27"/>
        <v>3603</v>
      </c>
    </row>
    <row r="1749" spans="1:56">
      <c r="A1749" s="1" t="s">
        <v>1312</v>
      </c>
      <c r="B1749" s="1" t="s">
        <v>1313</v>
      </c>
      <c r="C1749" s="43" t="s">
        <v>72</v>
      </c>
      <c r="D1749" s="1" t="s">
        <v>107</v>
      </c>
      <c r="E1749" s="1" t="s">
        <v>100</v>
      </c>
      <c r="F1749" s="1" t="s">
        <v>101</v>
      </c>
      <c r="G1749" s="7">
        <v>10525.33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9"/>
      <c r="BD1749" s="10">
        <f t="shared" si="27"/>
        <v>10525.33</v>
      </c>
    </row>
    <row r="1750" spans="1:56">
      <c r="A1750" s="1" t="s">
        <v>1314</v>
      </c>
      <c r="B1750" s="1" t="s">
        <v>1315</v>
      </c>
      <c r="C1750" s="43" t="s">
        <v>71</v>
      </c>
      <c r="D1750" s="1" t="s">
        <v>104</v>
      </c>
      <c r="E1750" s="1" t="s">
        <v>100</v>
      </c>
      <c r="F1750" s="1" t="s">
        <v>101</v>
      </c>
      <c r="G1750" s="7">
        <v>19.22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9"/>
      <c r="BD1750" s="10">
        <f t="shared" si="27"/>
        <v>19.22</v>
      </c>
    </row>
    <row r="1751" spans="1:56">
      <c r="A1751" s="1" t="s">
        <v>1314</v>
      </c>
      <c r="B1751" s="1" t="s">
        <v>1315</v>
      </c>
      <c r="C1751" s="43" t="s">
        <v>73</v>
      </c>
      <c r="D1751" s="1" t="s">
        <v>105</v>
      </c>
      <c r="E1751" s="1" t="s">
        <v>100</v>
      </c>
      <c r="F1751" s="1" t="s">
        <v>101</v>
      </c>
      <c r="G1751" s="7">
        <v>618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9"/>
      <c r="BD1751" s="10">
        <f t="shared" si="27"/>
        <v>618</v>
      </c>
    </row>
    <row r="1752" spans="1:56">
      <c r="A1752" s="1" t="s">
        <v>1314</v>
      </c>
      <c r="B1752" s="1" t="s">
        <v>1315</v>
      </c>
      <c r="C1752" s="43" t="s">
        <v>72</v>
      </c>
      <c r="D1752" s="1" t="s">
        <v>107</v>
      </c>
      <c r="E1752" s="1" t="s">
        <v>100</v>
      </c>
      <c r="F1752" s="1" t="s">
        <v>101</v>
      </c>
      <c r="G1752" s="7">
        <v>10028.549999999999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9"/>
      <c r="BD1752" s="10">
        <f t="shared" si="27"/>
        <v>10028.549999999999</v>
      </c>
    </row>
    <row r="1753" spans="1:56">
      <c r="A1753" s="1" t="s">
        <v>1314</v>
      </c>
      <c r="B1753" s="1" t="s">
        <v>1315</v>
      </c>
      <c r="C1753" s="43" t="s">
        <v>74</v>
      </c>
      <c r="D1753" s="1" t="s">
        <v>109</v>
      </c>
      <c r="E1753" s="1" t="s">
        <v>100</v>
      </c>
      <c r="F1753" s="1" t="s">
        <v>101</v>
      </c>
      <c r="G1753" s="7">
        <v>3212.5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9"/>
      <c r="BD1753" s="10">
        <f t="shared" si="27"/>
        <v>3212.5</v>
      </c>
    </row>
    <row r="1754" spans="1:56">
      <c r="A1754" s="1" t="s">
        <v>1316</v>
      </c>
      <c r="B1754" s="1" t="s">
        <v>1317</v>
      </c>
      <c r="C1754" s="43" t="s">
        <v>73</v>
      </c>
      <c r="D1754" s="1" t="s">
        <v>105</v>
      </c>
      <c r="E1754" s="1" t="s">
        <v>100</v>
      </c>
      <c r="F1754" s="1" t="s">
        <v>101</v>
      </c>
      <c r="G1754" s="7">
        <v>402354.32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9"/>
      <c r="BD1754" s="10">
        <f t="shared" si="27"/>
        <v>402354.32</v>
      </c>
    </row>
    <row r="1755" spans="1:56">
      <c r="A1755" s="1" t="s">
        <v>1316</v>
      </c>
      <c r="B1755" s="1" t="s">
        <v>1317</v>
      </c>
      <c r="C1755" s="43" t="s">
        <v>75</v>
      </c>
      <c r="D1755" s="1" t="s">
        <v>106</v>
      </c>
      <c r="E1755" s="1" t="s">
        <v>100</v>
      </c>
      <c r="F1755" s="1" t="s">
        <v>101</v>
      </c>
      <c r="G1755" s="7">
        <v>5942.8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9"/>
      <c r="BD1755" s="10">
        <f t="shared" si="27"/>
        <v>5942.8</v>
      </c>
    </row>
    <row r="1756" spans="1:56">
      <c r="A1756" s="1" t="s">
        <v>1316</v>
      </c>
      <c r="B1756" s="1" t="s">
        <v>1317</v>
      </c>
      <c r="C1756" s="43" t="s">
        <v>72</v>
      </c>
      <c r="D1756" s="1" t="s">
        <v>107</v>
      </c>
      <c r="E1756" s="1" t="s">
        <v>100</v>
      </c>
      <c r="F1756" s="1" t="s">
        <v>101</v>
      </c>
      <c r="G1756" s="7">
        <v>-1263.69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9"/>
      <c r="BD1756" s="10">
        <f t="shared" si="27"/>
        <v>-1263.69</v>
      </c>
    </row>
    <row r="1757" spans="1:56">
      <c r="A1757" s="1" t="s">
        <v>1318</v>
      </c>
      <c r="B1757" s="1" t="s">
        <v>1309</v>
      </c>
      <c r="C1757" s="43" t="s">
        <v>73</v>
      </c>
      <c r="D1757" s="1" t="s">
        <v>105</v>
      </c>
      <c r="E1757" s="1" t="s">
        <v>100</v>
      </c>
      <c r="F1757" s="1" t="s">
        <v>101</v>
      </c>
      <c r="G1757" s="7">
        <v>-24475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9"/>
      <c r="BD1757" s="10">
        <f t="shared" si="27"/>
        <v>-24475</v>
      </c>
    </row>
    <row r="1758" spans="1:56">
      <c r="A1758" s="1" t="s">
        <v>1318</v>
      </c>
      <c r="B1758" s="1" t="s">
        <v>1309</v>
      </c>
      <c r="C1758" s="43" t="s">
        <v>75</v>
      </c>
      <c r="D1758" s="1" t="s">
        <v>106</v>
      </c>
      <c r="E1758" s="1" t="s">
        <v>100</v>
      </c>
      <c r="F1758" s="1" t="s">
        <v>101</v>
      </c>
      <c r="G1758" s="7">
        <v>24475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9"/>
      <c r="BD1758" s="10">
        <f t="shared" si="27"/>
        <v>24475</v>
      </c>
    </row>
    <row r="1759" spans="1:56">
      <c r="A1759" s="1" t="s">
        <v>1318</v>
      </c>
      <c r="B1759" s="1" t="s">
        <v>1309</v>
      </c>
      <c r="C1759" s="43" t="s">
        <v>72</v>
      </c>
      <c r="D1759" s="1" t="s">
        <v>107</v>
      </c>
      <c r="E1759" s="1" t="s">
        <v>100</v>
      </c>
      <c r="F1759" s="1" t="s">
        <v>101</v>
      </c>
      <c r="G1759" s="7">
        <v>370410.19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9"/>
      <c r="BD1759" s="10">
        <f t="shared" si="27"/>
        <v>370410.19</v>
      </c>
    </row>
    <row r="1760" spans="1:56">
      <c r="A1760" s="1" t="s">
        <v>1319</v>
      </c>
      <c r="B1760" s="1" t="s">
        <v>1311</v>
      </c>
      <c r="C1760" s="43" t="s">
        <v>75</v>
      </c>
      <c r="D1760" s="1" t="s">
        <v>106</v>
      </c>
      <c r="E1760" s="1" t="s">
        <v>100</v>
      </c>
      <c r="F1760" s="1" t="s">
        <v>101</v>
      </c>
      <c r="G1760" s="7">
        <v>57397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9"/>
      <c r="BD1760" s="10">
        <f t="shared" si="27"/>
        <v>57397</v>
      </c>
    </row>
    <row r="1761" spans="1:56">
      <c r="A1761" s="1" t="s">
        <v>1320</v>
      </c>
      <c r="B1761" s="1" t="s">
        <v>1313</v>
      </c>
      <c r="C1761" s="43" t="s">
        <v>73</v>
      </c>
      <c r="D1761" s="1" t="s">
        <v>105</v>
      </c>
      <c r="E1761" s="1" t="s">
        <v>100</v>
      </c>
      <c r="F1761" s="1" t="s">
        <v>101</v>
      </c>
      <c r="G1761" s="7">
        <v>1780.32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9"/>
      <c r="BD1761" s="10">
        <f t="shared" si="27"/>
        <v>1780.32</v>
      </c>
    </row>
    <row r="1762" spans="1:56">
      <c r="A1762" s="1" t="s">
        <v>1320</v>
      </c>
      <c r="B1762" s="1" t="s">
        <v>1313</v>
      </c>
      <c r="C1762" s="43" t="s">
        <v>75</v>
      </c>
      <c r="D1762" s="1" t="s">
        <v>106</v>
      </c>
      <c r="E1762" s="1" t="s">
        <v>100</v>
      </c>
      <c r="F1762" s="1" t="s">
        <v>101</v>
      </c>
      <c r="G1762" s="7">
        <v>2601.5100000000002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9"/>
      <c r="BD1762" s="10">
        <f t="shared" si="27"/>
        <v>2601.5100000000002</v>
      </c>
    </row>
    <row r="1763" spans="1:56">
      <c r="A1763" s="1" t="s">
        <v>1320</v>
      </c>
      <c r="B1763" s="1" t="s">
        <v>1313</v>
      </c>
      <c r="C1763" s="43" t="s">
        <v>72</v>
      </c>
      <c r="D1763" s="1" t="s">
        <v>107</v>
      </c>
      <c r="E1763" s="1" t="s">
        <v>100</v>
      </c>
      <c r="F1763" s="1" t="s">
        <v>101</v>
      </c>
      <c r="G1763" s="7">
        <v>20232.03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9"/>
      <c r="BD1763" s="10">
        <f t="shared" si="27"/>
        <v>20232.03</v>
      </c>
    </row>
    <row r="1764" spans="1:56">
      <c r="A1764" s="1" t="s">
        <v>1321</v>
      </c>
      <c r="B1764" s="1" t="s">
        <v>1315</v>
      </c>
      <c r="C1764" s="43" t="s">
        <v>71</v>
      </c>
      <c r="D1764" s="1" t="s">
        <v>104</v>
      </c>
      <c r="E1764" s="1" t="s">
        <v>100</v>
      </c>
      <c r="F1764" s="1" t="s">
        <v>101</v>
      </c>
      <c r="G1764" s="7">
        <v>19.22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9"/>
      <c r="BD1764" s="10">
        <f t="shared" si="27"/>
        <v>19.22</v>
      </c>
    </row>
    <row r="1765" spans="1:56">
      <c r="A1765" s="1" t="s">
        <v>1321</v>
      </c>
      <c r="B1765" s="1" t="s">
        <v>1315</v>
      </c>
      <c r="C1765" s="43" t="s">
        <v>73</v>
      </c>
      <c r="D1765" s="1" t="s">
        <v>105</v>
      </c>
      <c r="E1765" s="1" t="s">
        <v>100</v>
      </c>
      <c r="F1765" s="1" t="s">
        <v>101</v>
      </c>
      <c r="G1765" s="7">
        <v>618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9"/>
      <c r="BD1765" s="10">
        <f t="shared" si="27"/>
        <v>618</v>
      </c>
    </row>
    <row r="1766" spans="1:56">
      <c r="A1766" s="1" t="s">
        <v>1321</v>
      </c>
      <c r="B1766" s="1" t="s">
        <v>1315</v>
      </c>
      <c r="C1766" s="43" t="s">
        <v>72</v>
      </c>
      <c r="D1766" s="1" t="s">
        <v>107</v>
      </c>
      <c r="E1766" s="1" t="s">
        <v>100</v>
      </c>
      <c r="F1766" s="1" t="s">
        <v>101</v>
      </c>
      <c r="G1766" s="7">
        <v>16227.6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9"/>
      <c r="BD1766" s="10">
        <f t="shared" si="27"/>
        <v>16227.6</v>
      </c>
    </row>
    <row r="1767" spans="1:56">
      <c r="A1767" s="1" t="s">
        <v>1321</v>
      </c>
      <c r="B1767" s="1" t="s">
        <v>1315</v>
      </c>
      <c r="C1767" s="43" t="s">
        <v>74</v>
      </c>
      <c r="D1767" s="1" t="s">
        <v>109</v>
      </c>
      <c r="E1767" s="1" t="s">
        <v>100</v>
      </c>
      <c r="F1767" s="1" t="s">
        <v>101</v>
      </c>
      <c r="G1767" s="7">
        <v>3212.5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9"/>
      <c r="BD1767" s="10">
        <f t="shared" si="27"/>
        <v>3212.5</v>
      </c>
    </row>
    <row r="1768" spans="1:56">
      <c r="A1768" s="1" t="s">
        <v>1322</v>
      </c>
      <c r="B1768" s="1" t="s">
        <v>1323</v>
      </c>
      <c r="C1768" s="43" t="s">
        <v>73</v>
      </c>
      <c r="D1768" s="1" t="s">
        <v>105</v>
      </c>
      <c r="E1768" s="1" t="s">
        <v>100</v>
      </c>
      <c r="F1768" s="1" t="s">
        <v>101</v>
      </c>
      <c r="G1768" s="7">
        <v>491.88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9"/>
      <c r="BD1768" s="10">
        <f t="shared" si="27"/>
        <v>491.88</v>
      </c>
    </row>
    <row r="1769" spans="1:56">
      <c r="A1769" s="1" t="s">
        <v>1324</v>
      </c>
      <c r="B1769" s="1" t="s">
        <v>1325</v>
      </c>
      <c r="C1769" s="43" t="s">
        <v>71</v>
      </c>
      <c r="D1769" s="1" t="s">
        <v>104</v>
      </c>
      <c r="E1769" s="1" t="s">
        <v>100</v>
      </c>
      <c r="F1769" s="1" t="s">
        <v>101</v>
      </c>
      <c r="G1769" s="7">
        <v>783075.77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9"/>
      <c r="BD1769" s="10">
        <f t="shared" si="27"/>
        <v>783075.77</v>
      </c>
    </row>
    <row r="1770" spans="1:56">
      <c r="A1770" s="1" t="s">
        <v>1324</v>
      </c>
      <c r="B1770" s="1" t="s">
        <v>1325</v>
      </c>
      <c r="C1770" s="43" t="s">
        <v>73</v>
      </c>
      <c r="D1770" s="1" t="s">
        <v>105</v>
      </c>
      <c r="E1770" s="1" t="s">
        <v>100</v>
      </c>
      <c r="F1770" s="1" t="s">
        <v>101</v>
      </c>
      <c r="G1770" s="7">
        <v>214252.87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9"/>
      <c r="BD1770" s="10">
        <f t="shared" si="27"/>
        <v>214252.87</v>
      </c>
    </row>
    <row r="1771" spans="1:56">
      <c r="A1771" s="1" t="s">
        <v>1324</v>
      </c>
      <c r="B1771" s="1" t="s">
        <v>1325</v>
      </c>
      <c r="C1771" s="43" t="s">
        <v>75</v>
      </c>
      <c r="D1771" s="1" t="s">
        <v>106</v>
      </c>
      <c r="E1771" s="1" t="s">
        <v>100</v>
      </c>
      <c r="F1771" s="1" t="s">
        <v>101</v>
      </c>
      <c r="G1771" s="7">
        <v>1202.8699999999999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9"/>
      <c r="BD1771" s="10">
        <f t="shared" si="27"/>
        <v>1202.8699999999999</v>
      </c>
    </row>
    <row r="1772" spans="1:56">
      <c r="A1772" s="1" t="s">
        <v>1324</v>
      </c>
      <c r="B1772" s="1" t="s">
        <v>1325</v>
      </c>
      <c r="C1772" s="43" t="s">
        <v>72</v>
      </c>
      <c r="D1772" s="1" t="s">
        <v>107</v>
      </c>
      <c r="E1772" s="1" t="s">
        <v>100</v>
      </c>
      <c r="F1772" s="1" t="s">
        <v>101</v>
      </c>
      <c r="G1772" s="7">
        <v>77265.570000000007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9"/>
      <c r="BD1772" s="10">
        <f t="shared" si="27"/>
        <v>77265.570000000007</v>
      </c>
    </row>
    <row r="1773" spans="1:56">
      <c r="A1773" s="1" t="s">
        <v>1324</v>
      </c>
      <c r="B1773" s="1" t="s">
        <v>1325</v>
      </c>
      <c r="C1773" s="43" t="s">
        <v>74</v>
      </c>
      <c r="D1773" s="1" t="s">
        <v>109</v>
      </c>
      <c r="E1773" s="1" t="s">
        <v>100</v>
      </c>
      <c r="F1773" s="1" t="s">
        <v>101</v>
      </c>
      <c r="G1773" s="7">
        <v>68953.91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9"/>
      <c r="BD1773" s="10">
        <f t="shared" si="27"/>
        <v>68953.91</v>
      </c>
    </row>
    <row r="1774" spans="1:56">
      <c r="A1774" s="1" t="s">
        <v>1326</v>
      </c>
      <c r="B1774" s="1" t="s">
        <v>1327</v>
      </c>
      <c r="C1774" s="43" t="s">
        <v>71</v>
      </c>
      <c r="D1774" s="1" t="s">
        <v>104</v>
      </c>
      <c r="E1774" s="1" t="s">
        <v>100</v>
      </c>
      <c r="F1774" s="1" t="s">
        <v>101</v>
      </c>
      <c r="G1774" s="7">
        <v>3681565.47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7">
        <v>28458.799999999999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9"/>
      <c r="BD1774" s="10">
        <f t="shared" si="27"/>
        <v>3710024.27</v>
      </c>
    </row>
    <row r="1775" spans="1:56">
      <c r="A1775" s="1" t="s">
        <v>1326</v>
      </c>
      <c r="B1775" s="1" t="s">
        <v>1327</v>
      </c>
      <c r="C1775" s="43" t="s">
        <v>73</v>
      </c>
      <c r="D1775" s="1" t="s">
        <v>105</v>
      </c>
      <c r="E1775" s="1" t="s">
        <v>100</v>
      </c>
      <c r="F1775" s="1" t="s">
        <v>101</v>
      </c>
      <c r="G1775" s="7">
        <v>1061736.24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9"/>
      <c r="BD1775" s="10">
        <f t="shared" si="27"/>
        <v>1061736.24</v>
      </c>
    </row>
    <row r="1776" spans="1:56">
      <c r="A1776" s="1" t="s">
        <v>1326</v>
      </c>
      <c r="B1776" s="1" t="s">
        <v>1327</v>
      </c>
      <c r="C1776" s="43" t="s">
        <v>75</v>
      </c>
      <c r="D1776" s="1" t="s">
        <v>106</v>
      </c>
      <c r="E1776" s="1" t="s">
        <v>100</v>
      </c>
      <c r="F1776" s="1" t="s">
        <v>101</v>
      </c>
      <c r="G1776" s="7">
        <v>138997.69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9"/>
      <c r="BD1776" s="10">
        <f t="shared" si="27"/>
        <v>138997.69</v>
      </c>
    </row>
    <row r="1777" spans="1:56">
      <c r="A1777" s="1" t="s">
        <v>1326</v>
      </c>
      <c r="B1777" s="1" t="s">
        <v>1327</v>
      </c>
      <c r="C1777" s="43" t="s">
        <v>72</v>
      </c>
      <c r="D1777" s="1" t="s">
        <v>107</v>
      </c>
      <c r="E1777" s="1" t="s">
        <v>100</v>
      </c>
      <c r="F1777" s="1" t="s">
        <v>101</v>
      </c>
      <c r="G1777" s="7">
        <v>54504.66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7">
        <v>6162.87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9"/>
      <c r="BD1777" s="10">
        <f t="shared" si="27"/>
        <v>60667.530000000006</v>
      </c>
    </row>
    <row r="1778" spans="1:56">
      <c r="A1778" s="1" t="s">
        <v>1326</v>
      </c>
      <c r="B1778" s="1" t="s">
        <v>1327</v>
      </c>
      <c r="C1778" s="43" t="s">
        <v>70</v>
      </c>
      <c r="D1778" s="1" t="s">
        <v>108</v>
      </c>
      <c r="E1778" s="1" t="s">
        <v>100</v>
      </c>
      <c r="F1778" s="1" t="s">
        <v>101</v>
      </c>
      <c r="G1778" s="7">
        <v>19888.95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7">
        <v>-4613.0200000000004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9"/>
      <c r="BD1778" s="10">
        <f t="shared" si="27"/>
        <v>15275.93</v>
      </c>
    </row>
    <row r="1779" spans="1:56">
      <c r="A1779" s="1" t="s">
        <v>1326</v>
      </c>
      <c r="B1779" s="1" t="s">
        <v>1327</v>
      </c>
      <c r="C1779" s="43" t="s">
        <v>74</v>
      </c>
      <c r="D1779" s="1" t="s">
        <v>109</v>
      </c>
      <c r="E1779" s="1" t="s">
        <v>100</v>
      </c>
      <c r="F1779" s="1" t="s">
        <v>101</v>
      </c>
      <c r="G1779" s="7">
        <v>46809.04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7">
        <v>3783.87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9"/>
      <c r="BD1779" s="10">
        <f t="shared" si="27"/>
        <v>50592.91</v>
      </c>
    </row>
    <row r="1780" spans="1:56">
      <c r="A1780" s="1" t="s">
        <v>1328</v>
      </c>
      <c r="B1780" s="1" t="s">
        <v>1329</v>
      </c>
      <c r="C1780" s="43" t="s">
        <v>73</v>
      </c>
      <c r="D1780" s="1" t="s">
        <v>105</v>
      </c>
      <c r="E1780" s="1" t="s">
        <v>100</v>
      </c>
      <c r="F1780" s="1" t="s">
        <v>101</v>
      </c>
      <c r="G1780" s="7">
        <v>69786.240000000005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9"/>
      <c r="BD1780" s="10">
        <f t="shared" si="27"/>
        <v>69786.240000000005</v>
      </c>
    </row>
    <row r="1781" spans="1:56">
      <c r="A1781" s="1" t="s">
        <v>1328</v>
      </c>
      <c r="B1781" s="1" t="s">
        <v>1329</v>
      </c>
      <c r="C1781" s="43" t="s">
        <v>75</v>
      </c>
      <c r="D1781" s="1" t="s">
        <v>106</v>
      </c>
      <c r="E1781" s="1" t="s">
        <v>100</v>
      </c>
      <c r="F1781" s="1" t="s">
        <v>101</v>
      </c>
      <c r="G1781" s="7">
        <v>-38084.61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9"/>
      <c r="BD1781" s="10">
        <f t="shared" si="27"/>
        <v>-38084.61</v>
      </c>
    </row>
    <row r="1782" spans="1:56">
      <c r="A1782" s="1" t="s">
        <v>1328</v>
      </c>
      <c r="B1782" s="1" t="s">
        <v>1329</v>
      </c>
      <c r="C1782" s="43" t="s">
        <v>72</v>
      </c>
      <c r="D1782" s="1" t="s">
        <v>107</v>
      </c>
      <c r="E1782" s="1" t="s">
        <v>100</v>
      </c>
      <c r="F1782" s="1" t="s">
        <v>101</v>
      </c>
      <c r="G1782" s="7">
        <v>91016.58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9"/>
      <c r="BD1782" s="10">
        <f t="shared" si="27"/>
        <v>91016.58</v>
      </c>
    </row>
    <row r="1783" spans="1:56">
      <c r="A1783" s="1" t="s">
        <v>1328</v>
      </c>
      <c r="B1783" s="1" t="s">
        <v>1329</v>
      </c>
      <c r="C1783" s="43" t="s">
        <v>70</v>
      </c>
      <c r="D1783" s="1" t="s">
        <v>108</v>
      </c>
      <c r="E1783" s="1" t="s">
        <v>100</v>
      </c>
      <c r="F1783" s="1" t="s">
        <v>101</v>
      </c>
      <c r="G1783" s="7">
        <v>6814.62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7">
        <v>-6814.62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9"/>
      <c r="BD1783" s="10">
        <f t="shared" si="27"/>
        <v>0</v>
      </c>
    </row>
    <row r="1784" spans="1:56">
      <c r="A1784" s="1" t="s">
        <v>1328</v>
      </c>
      <c r="B1784" s="1" t="s">
        <v>1329</v>
      </c>
      <c r="C1784" s="43" t="s">
        <v>74</v>
      </c>
      <c r="D1784" s="1" t="s">
        <v>109</v>
      </c>
      <c r="E1784" s="1" t="s">
        <v>100</v>
      </c>
      <c r="F1784" s="1" t="s">
        <v>101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7">
        <v>6814.62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9"/>
      <c r="BD1784" s="10">
        <f t="shared" si="27"/>
        <v>6814.62</v>
      </c>
    </row>
    <row r="1785" spans="1:56">
      <c r="A1785" s="1" t="s">
        <v>1330</v>
      </c>
      <c r="B1785" s="1" t="s">
        <v>1331</v>
      </c>
      <c r="C1785" s="43" t="s">
        <v>73</v>
      </c>
      <c r="D1785" s="1" t="s">
        <v>105</v>
      </c>
      <c r="E1785" s="1" t="s">
        <v>100</v>
      </c>
      <c r="F1785" s="1" t="s">
        <v>101</v>
      </c>
      <c r="G1785" s="7">
        <v>6788.37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9"/>
      <c r="BD1785" s="10">
        <f t="shared" si="27"/>
        <v>6788.37</v>
      </c>
    </row>
    <row r="1786" spans="1:56">
      <c r="A1786" s="1" t="s">
        <v>1330</v>
      </c>
      <c r="B1786" s="1" t="s">
        <v>1331</v>
      </c>
      <c r="C1786" s="43" t="s">
        <v>75</v>
      </c>
      <c r="D1786" s="1" t="s">
        <v>106</v>
      </c>
      <c r="E1786" s="1" t="s">
        <v>100</v>
      </c>
      <c r="F1786" s="1" t="s">
        <v>101</v>
      </c>
      <c r="G1786" s="7">
        <v>1197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9"/>
      <c r="BD1786" s="10">
        <f t="shared" si="27"/>
        <v>1197</v>
      </c>
    </row>
    <row r="1787" spans="1:56">
      <c r="A1787" s="1" t="s">
        <v>1330</v>
      </c>
      <c r="B1787" s="1" t="s">
        <v>1331</v>
      </c>
      <c r="C1787" s="43" t="s">
        <v>72</v>
      </c>
      <c r="D1787" s="1" t="s">
        <v>107</v>
      </c>
      <c r="E1787" s="1" t="s">
        <v>100</v>
      </c>
      <c r="F1787" s="1" t="s">
        <v>101</v>
      </c>
      <c r="G1787" s="7">
        <v>294496.75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9"/>
      <c r="BD1787" s="10">
        <f t="shared" si="27"/>
        <v>294496.75</v>
      </c>
    </row>
    <row r="1788" spans="1:56">
      <c r="A1788" s="1" t="s">
        <v>1332</v>
      </c>
      <c r="B1788" s="1" t="s">
        <v>1333</v>
      </c>
      <c r="C1788" s="43" t="s">
        <v>73</v>
      </c>
      <c r="D1788" s="1" t="s">
        <v>105</v>
      </c>
      <c r="E1788" s="1" t="s">
        <v>100</v>
      </c>
      <c r="F1788" s="1" t="s">
        <v>101</v>
      </c>
      <c r="G1788" s="7">
        <v>43605.3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9"/>
      <c r="BD1788" s="10">
        <f t="shared" si="27"/>
        <v>43605.3</v>
      </c>
    </row>
    <row r="1789" spans="1:56">
      <c r="A1789" s="1" t="s">
        <v>1332</v>
      </c>
      <c r="B1789" s="1" t="s">
        <v>1333</v>
      </c>
      <c r="C1789" s="43" t="s">
        <v>75</v>
      </c>
      <c r="D1789" s="1" t="s">
        <v>106</v>
      </c>
      <c r="E1789" s="1" t="s">
        <v>100</v>
      </c>
      <c r="F1789" s="1" t="s">
        <v>101</v>
      </c>
      <c r="G1789" s="7">
        <v>2796.93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9"/>
      <c r="BD1789" s="10">
        <f t="shared" si="27"/>
        <v>2796.93</v>
      </c>
    </row>
    <row r="1790" spans="1:56">
      <c r="A1790" s="1" t="s">
        <v>1332</v>
      </c>
      <c r="B1790" s="1" t="s">
        <v>1333</v>
      </c>
      <c r="C1790" s="43" t="s">
        <v>72</v>
      </c>
      <c r="D1790" s="1" t="s">
        <v>107</v>
      </c>
      <c r="E1790" s="1" t="s">
        <v>100</v>
      </c>
      <c r="F1790" s="1" t="s">
        <v>101</v>
      </c>
      <c r="G1790" s="7">
        <v>72660.850000000006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9"/>
      <c r="BD1790" s="10">
        <f t="shared" si="27"/>
        <v>72660.850000000006</v>
      </c>
    </row>
    <row r="1791" spans="1:56">
      <c r="A1791" s="1" t="s">
        <v>1334</v>
      </c>
      <c r="B1791" s="1" t="s">
        <v>1335</v>
      </c>
      <c r="C1791" s="43" t="s">
        <v>73</v>
      </c>
      <c r="D1791" s="1" t="s">
        <v>105</v>
      </c>
      <c r="E1791" s="1" t="s">
        <v>100</v>
      </c>
      <c r="F1791" s="1" t="s">
        <v>101</v>
      </c>
      <c r="G1791" s="7">
        <v>6825.7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9"/>
      <c r="BD1791" s="10">
        <f t="shared" si="27"/>
        <v>6825.7</v>
      </c>
    </row>
    <row r="1792" spans="1:56">
      <c r="A1792" s="1" t="s">
        <v>1334</v>
      </c>
      <c r="B1792" s="1" t="s">
        <v>1335</v>
      </c>
      <c r="C1792" s="43" t="s">
        <v>72</v>
      </c>
      <c r="D1792" s="1" t="s">
        <v>107</v>
      </c>
      <c r="E1792" s="1" t="s">
        <v>100</v>
      </c>
      <c r="F1792" s="1" t="s">
        <v>101</v>
      </c>
      <c r="G1792" s="7">
        <v>9312.61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9"/>
      <c r="BD1792" s="10">
        <f t="shared" si="27"/>
        <v>9312.61</v>
      </c>
    </row>
    <row r="1793" spans="1:56">
      <c r="A1793" s="1" t="s">
        <v>1336</v>
      </c>
      <c r="B1793" s="1" t="s">
        <v>1337</v>
      </c>
      <c r="C1793" s="43" t="s">
        <v>75</v>
      </c>
      <c r="D1793" s="1" t="s">
        <v>106</v>
      </c>
      <c r="E1793" s="1" t="s">
        <v>100</v>
      </c>
      <c r="F1793" s="1" t="s">
        <v>101</v>
      </c>
      <c r="G1793" s="7">
        <v>102229.65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7">
        <v>10383.43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9"/>
      <c r="BD1793" s="10">
        <f t="shared" si="27"/>
        <v>112613.07999999999</v>
      </c>
    </row>
    <row r="1794" spans="1:56">
      <c r="A1794" s="1" t="s">
        <v>1338</v>
      </c>
      <c r="B1794" s="1" t="s">
        <v>1339</v>
      </c>
      <c r="C1794" s="43" t="s">
        <v>71</v>
      </c>
      <c r="D1794" s="1" t="s">
        <v>104</v>
      </c>
      <c r="E1794" s="1" t="s">
        <v>100</v>
      </c>
      <c r="F1794" s="1" t="s">
        <v>101</v>
      </c>
      <c r="G1794" s="7">
        <v>717765.94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9"/>
      <c r="BD1794" s="10">
        <f t="shared" ref="BD1794:BD1857" si="28">SUM(G1794:BB1794)</f>
        <v>717765.94</v>
      </c>
    </row>
    <row r="1795" spans="1:56">
      <c r="A1795" s="1" t="s">
        <v>1338</v>
      </c>
      <c r="B1795" s="1" t="s">
        <v>1339</v>
      </c>
      <c r="C1795" s="43" t="s">
        <v>73</v>
      </c>
      <c r="D1795" s="1" t="s">
        <v>105</v>
      </c>
      <c r="E1795" s="1" t="s">
        <v>100</v>
      </c>
      <c r="F1795" s="1" t="s">
        <v>101</v>
      </c>
      <c r="G1795" s="7">
        <v>209297.44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7">
        <v>2670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9"/>
      <c r="BD1795" s="10">
        <f t="shared" si="28"/>
        <v>211967.44</v>
      </c>
    </row>
    <row r="1796" spans="1:56">
      <c r="A1796" s="1" t="s">
        <v>1338</v>
      </c>
      <c r="B1796" s="1" t="s">
        <v>1339</v>
      </c>
      <c r="C1796" s="43" t="s">
        <v>75</v>
      </c>
      <c r="D1796" s="1" t="s">
        <v>106</v>
      </c>
      <c r="E1796" s="1" t="s">
        <v>100</v>
      </c>
      <c r="F1796" s="1" t="s">
        <v>101</v>
      </c>
      <c r="G1796" s="7">
        <v>6121.65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9"/>
      <c r="BD1796" s="10">
        <f t="shared" si="28"/>
        <v>6121.65</v>
      </c>
    </row>
    <row r="1797" spans="1:56">
      <c r="A1797" s="1" t="s">
        <v>1338</v>
      </c>
      <c r="B1797" s="1" t="s">
        <v>1339</v>
      </c>
      <c r="C1797" s="43" t="s">
        <v>72</v>
      </c>
      <c r="D1797" s="1" t="s">
        <v>107</v>
      </c>
      <c r="E1797" s="1" t="s">
        <v>100</v>
      </c>
      <c r="F1797" s="1" t="s">
        <v>101</v>
      </c>
      <c r="G1797" s="7">
        <v>5790.96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9"/>
      <c r="BD1797" s="10">
        <f t="shared" si="28"/>
        <v>5790.96</v>
      </c>
    </row>
    <row r="1798" spans="1:56">
      <c r="A1798" s="1" t="s">
        <v>1338</v>
      </c>
      <c r="B1798" s="1" t="s">
        <v>1339</v>
      </c>
      <c r="C1798" s="43" t="s">
        <v>74</v>
      </c>
      <c r="D1798" s="1" t="s">
        <v>109</v>
      </c>
      <c r="E1798" s="1" t="s">
        <v>100</v>
      </c>
      <c r="F1798" s="1" t="s">
        <v>101</v>
      </c>
      <c r="G1798" s="7">
        <v>14942.67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9"/>
      <c r="BD1798" s="10">
        <f t="shared" si="28"/>
        <v>14942.67</v>
      </c>
    </row>
    <row r="1799" spans="1:56">
      <c r="A1799" s="1" t="s">
        <v>1340</v>
      </c>
      <c r="B1799" s="1" t="s">
        <v>1341</v>
      </c>
      <c r="C1799" s="43" t="s">
        <v>71</v>
      </c>
      <c r="D1799" s="1" t="s">
        <v>104</v>
      </c>
      <c r="E1799" s="1" t="s">
        <v>100</v>
      </c>
      <c r="F1799" s="1" t="s">
        <v>101</v>
      </c>
      <c r="G1799" s="7">
        <v>3950232.11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7">
        <v>1061.4000000000001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9"/>
      <c r="BD1799" s="10">
        <f t="shared" si="28"/>
        <v>3951293.51</v>
      </c>
    </row>
    <row r="1800" spans="1:56">
      <c r="A1800" s="1" t="s">
        <v>1340</v>
      </c>
      <c r="B1800" s="1" t="s">
        <v>1341</v>
      </c>
      <c r="C1800" s="43" t="s">
        <v>73</v>
      </c>
      <c r="D1800" s="1" t="s">
        <v>105</v>
      </c>
      <c r="E1800" s="1" t="s">
        <v>100</v>
      </c>
      <c r="F1800" s="1" t="s">
        <v>101</v>
      </c>
      <c r="G1800" s="7">
        <v>778028.36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7">
        <v>2670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9"/>
      <c r="BD1800" s="10">
        <f t="shared" si="28"/>
        <v>780698.36</v>
      </c>
    </row>
    <row r="1801" spans="1:56">
      <c r="A1801" s="1" t="s">
        <v>1340</v>
      </c>
      <c r="B1801" s="1" t="s">
        <v>1341</v>
      </c>
      <c r="C1801" s="43" t="s">
        <v>75</v>
      </c>
      <c r="D1801" s="1" t="s">
        <v>106</v>
      </c>
      <c r="E1801" s="1" t="s">
        <v>100</v>
      </c>
      <c r="F1801" s="1" t="s">
        <v>101</v>
      </c>
      <c r="G1801" s="7">
        <v>112587.64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9"/>
      <c r="BD1801" s="10">
        <f t="shared" si="28"/>
        <v>112587.64</v>
      </c>
    </row>
    <row r="1802" spans="1:56">
      <c r="A1802" s="1" t="s">
        <v>1340</v>
      </c>
      <c r="B1802" s="1" t="s">
        <v>1341</v>
      </c>
      <c r="C1802" s="43" t="s">
        <v>72</v>
      </c>
      <c r="D1802" s="1" t="s">
        <v>107</v>
      </c>
      <c r="E1802" s="1" t="s">
        <v>100</v>
      </c>
      <c r="F1802" s="1" t="s">
        <v>101</v>
      </c>
      <c r="G1802" s="7">
        <v>22084.07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9"/>
      <c r="BD1802" s="10">
        <f t="shared" si="28"/>
        <v>22084.07</v>
      </c>
    </row>
    <row r="1803" spans="1:56">
      <c r="A1803" s="1" t="s">
        <v>1340</v>
      </c>
      <c r="B1803" s="1" t="s">
        <v>1341</v>
      </c>
      <c r="C1803" s="43" t="s">
        <v>70</v>
      </c>
      <c r="D1803" s="1" t="s">
        <v>108</v>
      </c>
      <c r="E1803" s="1" t="s">
        <v>100</v>
      </c>
      <c r="F1803" s="1" t="s">
        <v>101</v>
      </c>
      <c r="G1803" s="7">
        <v>19444.54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7">
        <v>-4168.62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9"/>
      <c r="BD1803" s="10">
        <f t="shared" si="28"/>
        <v>15275.920000000002</v>
      </c>
    </row>
    <row r="1804" spans="1:56">
      <c r="A1804" s="1" t="s">
        <v>1340</v>
      </c>
      <c r="B1804" s="1" t="s">
        <v>1341</v>
      </c>
      <c r="C1804" s="43" t="s">
        <v>74</v>
      </c>
      <c r="D1804" s="1" t="s">
        <v>109</v>
      </c>
      <c r="E1804" s="1" t="s">
        <v>100</v>
      </c>
      <c r="F1804" s="1" t="s">
        <v>101</v>
      </c>
      <c r="G1804" s="7">
        <v>23952.240000000002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7">
        <v>3339.46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9"/>
      <c r="BD1804" s="10">
        <f t="shared" si="28"/>
        <v>27291.7</v>
      </c>
    </row>
    <row r="1805" spans="1:56">
      <c r="A1805" s="1" t="s">
        <v>1342</v>
      </c>
      <c r="B1805" s="1" t="s">
        <v>1343</v>
      </c>
      <c r="C1805" s="43" t="s">
        <v>73</v>
      </c>
      <c r="D1805" s="1" t="s">
        <v>105</v>
      </c>
      <c r="E1805" s="1" t="s">
        <v>100</v>
      </c>
      <c r="F1805" s="1" t="s">
        <v>101</v>
      </c>
      <c r="G1805" s="7">
        <v>63402.68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9"/>
      <c r="BD1805" s="10">
        <f t="shared" si="28"/>
        <v>63402.68</v>
      </c>
    </row>
    <row r="1806" spans="1:56">
      <c r="A1806" s="1" t="s">
        <v>1342</v>
      </c>
      <c r="B1806" s="1" t="s">
        <v>1343</v>
      </c>
      <c r="C1806" s="43" t="s">
        <v>75</v>
      </c>
      <c r="D1806" s="1" t="s">
        <v>106</v>
      </c>
      <c r="E1806" s="1" t="s">
        <v>100</v>
      </c>
      <c r="F1806" s="1" t="s">
        <v>101</v>
      </c>
      <c r="G1806" s="7">
        <v>-47654.31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9"/>
      <c r="BD1806" s="10">
        <f t="shared" si="28"/>
        <v>-47654.31</v>
      </c>
    </row>
    <row r="1807" spans="1:56">
      <c r="A1807" s="1" t="s">
        <v>1342</v>
      </c>
      <c r="B1807" s="1" t="s">
        <v>1343</v>
      </c>
      <c r="C1807" s="43" t="s">
        <v>72</v>
      </c>
      <c r="D1807" s="1" t="s">
        <v>107</v>
      </c>
      <c r="E1807" s="1" t="s">
        <v>100</v>
      </c>
      <c r="F1807" s="1" t="s">
        <v>101</v>
      </c>
      <c r="G1807" s="7">
        <v>126964.96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9"/>
      <c r="BD1807" s="10">
        <f t="shared" si="28"/>
        <v>126964.96</v>
      </c>
    </row>
    <row r="1808" spans="1:56">
      <c r="A1808" s="1" t="s">
        <v>1342</v>
      </c>
      <c r="B1808" s="1" t="s">
        <v>1343</v>
      </c>
      <c r="C1808" s="43" t="s">
        <v>70</v>
      </c>
      <c r="D1808" s="1" t="s">
        <v>108</v>
      </c>
      <c r="E1808" s="1" t="s">
        <v>100</v>
      </c>
      <c r="F1808" s="1" t="s">
        <v>101</v>
      </c>
      <c r="G1808" s="7">
        <v>6814.62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7">
        <v>-6814.62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9"/>
      <c r="BD1808" s="10">
        <f t="shared" si="28"/>
        <v>0</v>
      </c>
    </row>
    <row r="1809" spans="1:56">
      <c r="A1809" s="1" t="s">
        <v>1342</v>
      </c>
      <c r="B1809" s="1" t="s">
        <v>1343</v>
      </c>
      <c r="C1809" s="43" t="s">
        <v>74</v>
      </c>
      <c r="D1809" s="1" t="s">
        <v>109</v>
      </c>
      <c r="E1809" s="1" t="s">
        <v>100</v>
      </c>
      <c r="F1809" s="1" t="s">
        <v>101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7">
        <v>6814.62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9"/>
      <c r="BD1809" s="10">
        <f t="shared" si="28"/>
        <v>6814.62</v>
      </c>
    </row>
    <row r="1810" spans="1:56">
      <c r="A1810" s="1" t="s">
        <v>1344</v>
      </c>
      <c r="B1810" s="1" t="s">
        <v>1345</v>
      </c>
      <c r="C1810" s="43" t="s">
        <v>73</v>
      </c>
      <c r="D1810" s="1" t="s">
        <v>105</v>
      </c>
      <c r="E1810" s="1" t="s">
        <v>100</v>
      </c>
      <c r="F1810" s="1" t="s">
        <v>101</v>
      </c>
      <c r="G1810" s="7">
        <v>5315.5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9"/>
      <c r="BD1810" s="10">
        <f t="shared" si="28"/>
        <v>5315.5</v>
      </c>
    </row>
    <row r="1811" spans="1:56">
      <c r="A1811" s="1" t="s">
        <v>1344</v>
      </c>
      <c r="B1811" s="1" t="s">
        <v>1345</v>
      </c>
      <c r="C1811" s="43" t="s">
        <v>75</v>
      </c>
      <c r="D1811" s="1" t="s">
        <v>106</v>
      </c>
      <c r="E1811" s="1" t="s">
        <v>100</v>
      </c>
      <c r="F1811" s="1" t="s">
        <v>101</v>
      </c>
      <c r="G1811" s="7">
        <v>571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9"/>
      <c r="BD1811" s="10">
        <f t="shared" si="28"/>
        <v>571</v>
      </c>
    </row>
    <row r="1812" spans="1:56">
      <c r="A1812" s="1" t="s">
        <v>1344</v>
      </c>
      <c r="B1812" s="1" t="s">
        <v>1345</v>
      </c>
      <c r="C1812" s="43" t="s">
        <v>72</v>
      </c>
      <c r="D1812" s="1" t="s">
        <v>107</v>
      </c>
      <c r="E1812" s="1" t="s">
        <v>100</v>
      </c>
      <c r="F1812" s="1" t="s">
        <v>101</v>
      </c>
      <c r="G1812" s="7">
        <v>207420.74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9"/>
      <c r="BD1812" s="10">
        <f t="shared" si="28"/>
        <v>207420.74</v>
      </c>
    </row>
    <row r="1813" spans="1:56">
      <c r="A1813" s="1" t="s">
        <v>1346</v>
      </c>
      <c r="B1813" s="1" t="s">
        <v>1347</v>
      </c>
      <c r="C1813" s="43" t="s">
        <v>73</v>
      </c>
      <c r="D1813" s="1" t="s">
        <v>105</v>
      </c>
      <c r="E1813" s="1" t="s">
        <v>100</v>
      </c>
      <c r="F1813" s="1" t="s">
        <v>101</v>
      </c>
      <c r="G1813" s="7">
        <v>36186.97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9"/>
      <c r="BD1813" s="10">
        <f t="shared" si="28"/>
        <v>36186.97</v>
      </c>
    </row>
    <row r="1814" spans="1:56">
      <c r="A1814" s="1" t="s">
        <v>1346</v>
      </c>
      <c r="B1814" s="1" t="s">
        <v>1347</v>
      </c>
      <c r="C1814" s="43" t="s">
        <v>75</v>
      </c>
      <c r="D1814" s="1" t="s">
        <v>106</v>
      </c>
      <c r="E1814" s="1" t="s">
        <v>100</v>
      </c>
      <c r="F1814" s="1" t="s">
        <v>101</v>
      </c>
      <c r="G1814" s="7">
        <v>3267.61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9"/>
      <c r="BD1814" s="10">
        <f t="shared" si="28"/>
        <v>3267.61</v>
      </c>
    </row>
    <row r="1815" spans="1:56">
      <c r="A1815" s="1" t="s">
        <v>1346</v>
      </c>
      <c r="B1815" s="1" t="s">
        <v>1347</v>
      </c>
      <c r="C1815" s="43" t="s">
        <v>72</v>
      </c>
      <c r="D1815" s="1" t="s">
        <v>107</v>
      </c>
      <c r="E1815" s="1" t="s">
        <v>100</v>
      </c>
      <c r="F1815" s="1" t="s">
        <v>101</v>
      </c>
      <c r="G1815" s="7">
        <v>78404.63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9"/>
      <c r="BD1815" s="10">
        <f t="shared" si="28"/>
        <v>78404.63</v>
      </c>
    </row>
    <row r="1816" spans="1:56">
      <c r="A1816" s="1" t="s">
        <v>1348</v>
      </c>
      <c r="B1816" s="1" t="s">
        <v>1349</v>
      </c>
      <c r="C1816" s="43" t="s">
        <v>73</v>
      </c>
      <c r="D1816" s="1" t="s">
        <v>105</v>
      </c>
      <c r="E1816" s="1" t="s">
        <v>100</v>
      </c>
      <c r="F1816" s="1" t="s">
        <v>101</v>
      </c>
      <c r="G1816" s="7">
        <v>9058.49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9"/>
      <c r="BD1816" s="10">
        <f t="shared" si="28"/>
        <v>9058.49</v>
      </c>
    </row>
    <row r="1817" spans="1:56">
      <c r="A1817" s="1" t="s">
        <v>1348</v>
      </c>
      <c r="B1817" s="1" t="s">
        <v>1349</v>
      </c>
      <c r="C1817" s="43" t="s">
        <v>75</v>
      </c>
      <c r="D1817" s="1" t="s">
        <v>106</v>
      </c>
      <c r="E1817" s="1" t="s">
        <v>100</v>
      </c>
      <c r="F1817" s="1" t="s">
        <v>101</v>
      </c>
      <c r="G1817" s="7">
        <v>1568.25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9"/>
      <c r="BD1817" s="10">
        <f t="shared" si="28"/>
        <v>1568.25</v>
      </c>
    </row>
    <row r="1818" spans="1:56">
      <c r="A1818" s="1" t="s">
        <v>1348</v>
      </c>
      <c r="B1818" s="1" t="s">
        <v>1349</v>
      </c>
      <c r="C1818" s="43" t="s">
        <v>72</v>
      </c>
      <c r="D1818" s="1" t="s">
        <v>107</v>
      </c>
      <c r="E1818" s="1" t="s">
        <v>100</v>
      </c>
      <c r="F1818" s="1" t="s">
        <v>101</v>
      </c>
      <c r="G1818" s="7">
        <v>2800.72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9"/>
      <c r="BD1818" s="10">
        <f t="shared" si="28"/>
        <v>2800.72</v>
      </c>
    </row>
    <row r="1819" spans="1:56">
      <c r="A1819" s="1" t="s">
        <v>1350</v>
      </c>
      <c r="B1819" s="1" t="s">
        <v>1351</v>
      </c>
      <c r="C1819" s="43" t="s">
        <v>71</v>
      </c>
      <c r="D1819" s="1" t="s">
        <v>104</v>
      </c>
      <c r="E1819" s="1" t="s">
        <v>100</v>
      </c>
      <c r="F1819" s="1" t="s">
        <v>101</v>
      </c>
      <c r="G1819" s="7">
        <v>3411361.94</v>
      </c>
      <c r="H1819" s="7">
        <v>814410.52</v>
      </c>
      <c r="I1819" s="7">
        <v>255968.56</v>
      </c>
      <c r="J1819" s="7">
        <v>122430.14</v>
      </c>
      <c r="K1819" s="8">
        <v>0</v>
      </c>
      <c r="L1819" s="8">
        <v>0</v>
      </c>
      <c r="M1819" s="8">
        <v>0</v>
      </c>
      <c r="N1819" s="8">
        <v>0</v>
      </c>
      <c r="O1819" s="7">
        <v>-55848.59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9"/>
      <c r="BD1819" s="10">
        <f t="shared" si="28"/>
        <v>4548322.5699999994</v>
      </c>
    </row>
    <row r="1820" spans="1:56">
      <c r="A1820" s="1" t="s">
        <v>1350</v>
      </c>
      <c r="B1820" s="1" t="s">
        <v>1351</v>
      </c>
      <c r="C1820" s="43" t="s">
        <v>73</v>
      </c>
      <c r="D1820" s="1" t="s">
        <v>105</v>
      </c>
      <c r="E1820" s="1" t="s">
        <v>100</v>
      </c>
      <c r="F1820" s="1" t="s">
        <v>101</v>
      </c>
      <c r="G1820" s="7">
        <v>591792.17000000004</v>
      </c>
      <c r="H1820" s="7">
        <v>41918.17</v>
      </c>
      <c r="I1820" s="7">
        <v>44246.13</v>
      </c>
      <c r="J1820" s="7">
        <v>22170.67</v>
      </c>
      <c r="K1820" s="8">
        <v>0</v>
      </c>
      <c r="L1820" s="8">
        <v>0</v>
      </c>
      <c r="M1820" s="8">
        <v>0</v>
      </c>
      <c r="N1820" s="8">
        <v>0</v>
      </c>
      <c r="O1820" s="7">
        <v>-2796.23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9"/>
      <c r="BD1820" s="10">
        <f t="shared" si="28"/>
        <v>697330.91000000015</v>
      </c>
    </row>
    <row r="1821" spans="1:56">
      <c r="A1821" s="1" t="s">
        <v>1350</v>
      </c>
      <c r="B1821" s="1" t="s">
        <v>1351</v>
      </c>
      <c r="C1821" s="43" t="s">
        <v>75</v>
      </c>
      <c r="D1821" s="1" t="s">
        <v>106</v>
      </c>
      <c r="E1821" s="1" t="s">
        <v>100</v>
      </c>
      <c r="F1821" s="1" t="s">
        <v>101</v>
      </c>
      <c r="G1821" s="7">
        <v>5338.88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7">
        <v>14250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9"/>
      <c r="BD1821" s="10">
        <f t="shared" si="28"/>
        <v>19588.88</v>
      </c>
    </row>
    <row r="1822" spans="1:56">
      <c r="A1822" s="1" t="s">
        <v>1350</v>
      </c>
      <c r="B1822" s="1" t="s">
        <v>1351</v>
      </c>
      <c r="C1822" s="43" t="s">
        <v>72</v>
      </c>
      <c r="D1822" s="1" t="s">
        <v>107</v>
      </c>
      <c r="E1822" s="1" t="s">
        <v>100</v>
      </c>
      <c r="F1822" s="1" t="s">
        <v>101</v>
      </c>
      <c r="G1822" s="7">
        <v>61611.26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7">
        <v>26079.05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9"/>
      <c r="BD1822" s="10">
        <f t="shared" si="28"/>
        <v>87690.31</v>
      </c>
    </row>
    <row r="1823" spans="1:56">
      <c r="A1823" s="1" t="s">
        <v>1350</v>
      </c>
      <c r="B1823" s="1" t="s">
        <v>1351</v>
      </c>
      <c r="C1823" s="43" t="s">
        <v>70</v>
      </c>
      <c r="D1823" s="1" t="s">
        <v>108</v>
      </c>
      <c r="E1823" s="1" t="s">
        <v>100</v>
      </c>
      <c r="F1823" s="1" t="s">
        <v>101</v>
      </c>
      <c r="G1823" s="7">
        <v>16316.55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9"/>
      <c r="BD1823" s="10">
        <f t="shared" si="28"/>
        <v>16316.55</v>
      </c>
    </row>
    <row r="1824" spans="1:56">
      <c r="A1824" s="1" t="s">
        <v>1350</v>
      </c>
      <c r="B1824" s="1" t="s">
        <v>1351</v>
      </c>
      <c r="C1824" s="43" t="s">
        <v>74</v>
      </c>
      <c r="D1824" s="1" t="s">
        <v>109</v>
      </c>
      <c r="E1824" s="1" t="s">
        <v>100</v>
      </c>
      <c r="F1824" s="1" t="s">
        <v>101</v>
      </c>
      <c r="G1824" s="7">
        <v>221640.77</v>
      </c>
      <c r="H1824" s="7">
        <v>146432.26999999999</v>
      </c>
      <c r="I1824" s="7">
        <v>123653.92</v>
      </c>
      <c r="J1824" s="7">
        <v>30913.48</v>
      </c>
      <c r="K1824" s="8">
        <v>0</v>
      </c>
      <c r="L1824" s="8">
        <v>0</v>
      </c>
      <c r="M1824" s="8">
        <v>0</v>
      </c>
      <c r="N1824" s="8">
        <v>0</v>
      </c>
      <c r="O1824" s="7">
        <v>-318193.59999999998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9"/>
      <c r="BD1824" s="10">
        <f t="shared" si="28"/>
        <v>204446.83999999997</v>
      </c>
    </row>
    <row r="1825" spans="1:56">
      <c r="A1825" s="1" t="s">
        <v>1352</v>
      </c>
      <c r="B1825" s="1" t="s">
        <v>1353</v>
      </c>
      <c r="C1825" s="43" t="s">
        <v>73</v>
      </c>
      <c r="D1825" s="1" t="s">
        <v>105</v>
      </c>
      <c r="E1825" s="1" t="s">
        <v>100</v>
      </c>
      <c r="F1825" s="1" t="s">
        <v>101</v>
      </c>
      <c r="G1825" s="7">
        <v>2029.85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7">
        <v>273.73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9"/>
      <c r="BD1825" s="10">
        <f t="shared" si="28"/>
        <v>2303.58</v>
      </c>
    </row>
    <row r="1826" spans="1:56">
      <c r="A1826" s="1" t="s">
        <v>1352</v>
      </c>
      <c r="B1826" s="1" t="s">
        <v>1353</v>
      </c>
      <c r="C1826" s="43" t="s">
        <v>72</v>
      </c>
      <c r="D1826" s="1" t="s">
        <v>107</v>
      </c>
      <c r="E1826" s="1" t="s">
        <v>100</v>
      </c>
      <c r="F1826" s="1" t="s">
        <v>101</v>
      </c>
      <c r="G1826" s="7">
        <v>23961.79</v>
      </c>
      <c r="H1826" s="7">
        <v>47165.89</v>
      </c>
      <c r="I1826" s="7">
        <v>34382.769999999997</v>
      </c>
      <c r="J1826" s="7">
        <v>36951.120000000003</v>
      </c>
      <c r="K1826" s="8">
        <v>0</v>
      </c>
      <c r="L1826" s="8">
        <v>0</v>
      </c>
      <c r="M1826" s="8">
        <v>0</v>
      </c>
      <c r="N1826" s="8">
        <v>0</v>
      </c>
      <c r="O1826" s="7">
        <v>-115963.78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9"/>
      <c r="BD1826" s="10">
        <f t="shared" si="28"/>
        <v>26497.789999999979</v>
      </c>
    </row>
    <row r="1827" spans="1:56">
      <c r="A1827" s="1" t="s">
        <v>1354</v>
      </c>
      <c r="B1827" s="1" t="s">
        <v>1355</v>
      </c>
      <c r="C1827" s="43" t="s">
        <v>73</v>
      </c>
      <c r="D1827" s="1" t="s">
        <v>105</v>
      </c>
      <c r="E1827" s="1" t="s">
        <v>100</v>
      </c>
      <c r="F1827" s="1" t="s">
        <v>101</v>
      </c>
      <c r="G1827" s="7">
        <v>1551.1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7">
        <v>1780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9"/>
      <c r="BD1827" s="10">
        <f t="shared" si="28"/>
        <v>3331.1</v>
      </c>
    </row>
    <row r="1828" spans="1:56">
      <c r="A1828" s="1" t="s">
        <v>1354</v>
      </c>
      <c r="B1828" s="1" t="s">
        <v>1355</v>
      </c>
      <c r="C1828" s="43" t="s">
        <v>72</v>
      </c>
      <c r="D1828" s="1" t="s">
        <v>107</v>
      </c>
      <c r="E1828" s="1" t="s">
        <v>100</v>
      </c>
      <c r="F1828" s="1" t="s">
        <v>101</v>
      </c>
      <c r="G1828" s="7">
        <v>57795.66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7">
        <v>290046.28999999998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9"/>
      <c r="BD1828" s="10">
        <f t="shared" si="28"/>
        <v>347841.94999999995</v>
      </c>
    </row>
    <row r="1829" spans="1:56">
      <c r="A1829" s="1" t="s">
        <v>1354</v>
      </c>
      <c r="B1829" s="1" t="s">
        <v>1355</v>
      </c>
      <c r="C1829" s="43" t="s">
        <v>70</v>
      </c>
      <c r="D1829" s="1" t="s">
        <v>108</v>
      </c>
      <c r="E1829" s="1" t="s">
        <v>100</v>
      </c>
      <c r="F1829" s="1" t="s">
        <v>101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7">
        <v>602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9"/>
      <c r="BD1829" s="10">
        <f t="shared" si="28"/>
        <v>602</v>
      </c>
    </row>
    <row r="1830" spans="1:56">
      <c r="A1830" s="1" t="s">
        <v>1354</v>
      </c>
      <c r="B1830" s="1" t="s">
        <v>1355</v>
      </c>
      <c r="C1830" s="43" t="s">
        <v>74</v>
      </c>
      <c r="D1830" s="1" t="s">
        <v>109</v>
      </c>
      <c r="E1830" s="1" t="s">
        <v>100</v>
      </c>
      <c r="F1830" s="1" t="s">
        <v>101</v>
      </c>
      <c r="G1830" s="7">
        <v>497150</v>
      </c>
      <c r="H1830" s="7">
        <v>16270.25</v>
      </c>
      <c r="I1830" s="7">
        <v>6508.1</v>
      </c>
      <c r="J1830" s="7">
        <v>1627.03</v>
      </c>
      <c r="K1830" s="8">
        <v>0</v>
      </c>
      <c r="L1830" s="8">
        <v>0</v>
      </c>
      <c r="M1830" s="8">
        <v>0</v>
      </c>
      <c r="N1830" s="8">
        <v>0</v>
      </c>
      <c r="O1830" s="7">
        <v>191675.97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9"/>
      <c r="BD1830" s="10">
        <f t="shared" si="28"/>
        <v>713231.35</v>
      </c>
    </row>
    <row r="1831" spans="1:56">
      <c r="A1831" s="1" t="s">
        <v>1356</v>
      </c>
      <c r="B1831" s="1" t="s">
        <v>1357</v>
      </c>
      <c r="C1831" s="43" t="s">
        <v>73</v>
      </c>
      <c r="D1831" s="1" t="s">
        <v>105</v>
      </c>
      <c r="E1831" s="1" t="s">
        <v>100</v>
      </c>
      <c r="F1831" s="1" t="s">
        <v>101</v>
      </c>
      <c r="G1831" s="7">
        <v>1882.27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7">
        <v>693.41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9"/>
      <c r="BD1831" s="10">
        <f t="shared" si="28"/>
        <v>2575.6799999999998</v>
      </c>
    </row>
    <row r="1832" spans="1:56">
      <c r="A1832" s="1" t="s">
        <v>1356</v>
      </c>
      <c r="B1832" s="1" t="s">
        <v>1357</v>
      </c>
      <c r="C1832" s="43" t="s">
        <v>72</v>
      </c>
      <c r="D1832" s="1" t="s">
        <v>107</v>
      </c>
      <c r="E1832" s="1" t="s">
        <v>100</v>
      </c>
      <c r="F1832" s="1" t="s">
        <v>101</v>
      </c>
      <c r="G1832" s="7">
        <v>974.6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9"/>
      <c r="BD1832" s="10">
        <f t="shared" si="28"/>
        <v>974.6</v>
      </c>
    </row>
    <row r="1833" spans="1:56">
      <c r="A1833" s="1" t="s">
        <v>1358</v>
      </c>
      <c r="B1833" s="1" t="s">
        <v>1359</v>
      </c>
      <c r="C1833" s="43" t="s">
        <v>73</v>
      </c>
      <c r="D1833" s="1" t="s">
        <v>105</v>
      </c>
      <c r="E1833" s="1" t="s">
        <v>100</v>
      </c>
      <c r="F1833" s="1" t="s">
        <v>101</v>
      </c>
      <c r="G1833" s="7">
        <v>65.8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7">
        <v>1070.08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9"/>
      <c r="BD1833" s="10">
        <f t="shared" si="28"/>
        <v>1135.8799999999999</v>
      </c>
    </row>
    <row r="1834" spans="1:56">
      <c r="A1834" s="1" t="s">
        <v>1360</v>
      </c>
      <c r="B1834" s="1" t="s">
        <v>1361</v>
      </c>
      <c r="C1834" s="43" t="s">
        <v>71</v>
      </c>
      <c r="D1834" s="1" t="s">
        <v>104</v>
      </c>
      <c r="E1834" s="1" t="s">
        <v>100</v>
      </c>
      <c r="F1834" s="1" t="s">
        <v>101</v>
      </c>
      <c r="G1834" s="7">
        <v>3805.01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9"/>
      <c r="BD1834" s="10">
        <f t="shared" si="28"/>
        <v>3805.01</v>
      </c>
    </row>
    <row r="1835" spans="1:56">
      <c r="A1835" s="1" t="s">
        <v>1360</v>
      </c>
      <c r="B1835" s="1" t="s">
        <v>1361</v>
      </c>
      <c r="C1835" s="43" t="s">
        <v>73</v>
      </c>
      <c r="D1835" s="1" t="s">
        <v>105</v>
      </c>
      <c r="E1835" s="1" t="s">
        <v>100</v>
      </c>
      <c r="F1835" s="1" t="s">
        <v>101</v>
      </c>
      <c r="G1835" s="7">
        <v>654009.49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7">
        <v>792.34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9"/>
      <c r="BD1835" s="10">
        <f t="shared" si="28"/>
        <v>654801.82999999996</v>
      </c>
    </row>
    <row r="1836" spans="1:56">
      <c r="A1836" s="1" t="s">
        <v>1360</v>
      </c>
      <c r="B1836" s="1" t="s">
        <v>1361</v>
      </c>
      <c r="C1836" s="43" t="s">
        <v>75</v>
      </c>
      <c r="D1836" s="1" t="s">
        <v>106</v>
      </c>
      <c r="E1836" s="1" t="s">
        <v>100</v>
      </c>
      <c r="F1836" s="1" t="s">
        <v>101</v>
      </c>
      <c r="G1836" s="7">
        <v>105397.45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9"/>
      <c r="BD1836" s="10">
        <f t="shared" si="28"/>
        <v>105397.45</v>
      </c>
    </row>
    <row r="1837" spans="1:56">
      <c r="A1837" s="1" t="s">
        <v>1360</v>
      </c>
      <c r="B1837" s="1" t="s">
        <v>1361</v>
      </c>
      <c r="C1837" s="43" t="s">
        <v>72</v>
      </c>
      <c r="D1837" s="1" t="s">
        <v>107</v>
      </c>
      <c r="E1837" s="1" t="s">
        <v>100</v>
      </c>
      <c r="F1837" s="1" t="s">
        <v>101</v>
      </c>
      <c r="G1837" s="7">
        <v>920943.2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9"/>
      <c r="BD1837" s="10">
        <f t="shared" si="28"/>
        <v>920943.2</v>
      </c>
    </row>
    <row r="1838" spans="1:56">
      <c r="A1838" s="1" t="s">
        <v>1360</v>
      </c>
      <c r="B1838" s="1" t="s">
        <v>1361</v>
      </c>
      <c r="C1838" s="43" t="s">
        <v>74</v>
      </c>
      <c r="D1838" s="1" t="s">
        <v>109</v>
      </c>
      <c r="E1838" s="1" t="s">
        <v>100</v>
      </c>
      <c r="F1838" s="1" t="s">
        <v>101</v>
      </c>
      <c r="G1838" s="7">
        <v>82098.98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9"/>
      <c r="BD1838" s="10">
        <f t="shared" si="28"/>
        <v>82098.98</v>
      </c>
    </row>
    <row r="1839" spans="1:56">
      <c r="A1839" s="1" t="s">
        <v>1362</v>
      </c>
      <c r="B1839" s="1" t="s">
        <v>1363</v>
      </c>
      <c r="C1839" s="43" t="s">
        <v>73</v>
      </c>
      <c r="D1839" s="1" t="s">
        <v>105</v>
      </c>
      <c r="E1839" s="1" t="s">
        <v>100</v>
      </c>
      <c r="F1839" s="1" t="s">
        <v>101</v>
      </c>
      <c r="G1839" s="7">
        <v>2875.49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9"/>
      <c r="BD1839" s="10">
        <f t="shared" si="28"/>
        <v>2875.49</v>
      </c>
    </row>
    <row r="1840" spans="1:56">
      <c r="A1840" s="1" t="s">
        <v>1362</v>
      </c>
      <c r="B1840" s="1" t="s">
        <v>1363</v>
      </c>
      <c r="C1840" s="43" t="s">
        <v>75</v>
      </c>
      <c r="D1840" s="1" t="s">
        <v>106</v>
      </c>
      <c r="E1840" s="1" t="s">
        <v>100</v>
      </c>
      <c r="F1840" s="1" t="s">
        <v>101</v>
      </c>
      <c r="G1840" s="7">
        <v>10985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9"/>
      <c r="BD1840" s="10">
        <f t="shared" si="28"/>
        <v>10985</v>
      </c>
    </row>
    <row r="1841" spans="1:56">
      <c r="A1841" s="1" t="s">
        <v>1362</v>
      </c>
      <c r="B1841" s="1" t="s">
        <v>1363</v>
      </c>
      <c r="C1841" s="43" t="s">
        <v>72</v>
      </c>
      <c r="D1841" s="1" t="s">
        <v>107</v>
      </c>
      <c r="E1841" s="1" t="s">
        <v>100</v>
      </c>
      <c r="F1841" s="1" t="s">
        <v>101</v>
      </c>
      <c r="G1841" s="7">
        <v>13465.22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7">
        <v>-0.01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9"/>
      <c r="BD1841" s="10">
        <f t="shared" si="28"/>
        <v>13465.21</v>
      </c>
    </row>
    <row r="1842" spans="1:56">
      <c r="A1842" s="1" t="s">
        <v>1364</v>
      </c>
      <c r="B1842" s="1" t="s">
        <v>1365</v>
      </c>
      <c r="C1842" s="43" t="s">
        <v>73</v>
      </c>
      <c r="D1842" s="1" t="s">
        <v>105</v>
      </c>
      <c r="E1842" s="1" t="s">
        <v>100</v>
      </c>
      <c r="F1842" s="1" t="s">
        <v>101</v>
      </c>
      <c r="G1842" s="7">
        <v>992.32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7">
        <v>70.06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9"/>
      <c r="BD1842" s="10">
        <f t="shared" si="28"/>
        <v>1062.3800000000001</v>
      </c>
    </row>
    <row r="1843" spans="1:56">
      <c r="A1843" s="1" t="s">
        <v>1364</v>
      </c>
      <c r="B1843" s="1" t="s">
        <v>1365</v>
      </c>
      <c r="C1843" s="43" t="s">
        <v>72</v>
      </c>
      <c r="D1843" s="1" t="s">
        <v>107</v>
      </c>
      <c r="E1843" s="1" t="s">
        <v>100</v>
      </c>
      <c r="F1843" s="1" t="s">
        <v>101</v>
      </c>
      <c r="G1843" s="7">
        <v>329450.5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7">
        <v>145262.13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9"/>
      <c r="BD1843" s="10">
        <f t="shared" si="28"/>
        <v>474712.63</v>
      </c>
    </row>
    <row r="1844" spans="1:56">
      <c r="A1844" s="1" t="s">
        <v>1366</v>
      </c>
      <c r="B1844" s="1" t="s">
        <v>1367</v>
      </c>
      <c r="C1844" s="43" t="s">
        <v>73</v>
      </c>
      <c r="D1844" s="1" t="s">
        <v>105</v>
      </c>
      <c r="E1844" s="1" t="s">
        <v>100</v>
      </c>
      <c r="F1844" s="1" t="s">
        <v>101</v>
      </c>
      <c r="G1844" s="7">
        <v>564.27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7">
        <v>19575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9"/>
      <c r="BD1844" s="10">
        <f t="shared" si="28"/>
        <v>20139.27</v>
      </c>
    </row>
    <row r="1845" spans="1:56">
      <c r="A1845" s="1" t="s">
        <v>1366</v>
      </c>
      <c r="B1845" s="1" t="s">
        <v>1367</v>
      </c>
      <c r="C1845" s="43" t="s">
        <v>72</v>
      </c>
      <c r="D1845" s="1" t="s">
        <v>107</v>
      </c>
      <c r="E1845" s="1" t="s">
        <v>100</v>
      </c>
      <c r="F1845" s="1" t="s">
        <v>101</v>
      </c>
      <c r="G1845" s="7">
        <v>860.57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9"/>
      <c r="BD1845" s="10">
        <f t="shared" si="28"/>
        <v>860.57</v>
      </c>
    </row>
    <row r="1846" spans="1:56">
      <c r="A1846" s="1" t="s">
        <v>1368</v>
      </c>
      <c r="B1846" s="1" t="s">
        <v>1369</v>
      </c>
      <c r="C1846" s="43" t="s">
        <v>73</v>
      </c>
      <c r="D1846" s="1" t="s">
        <v>105</v>
      </c>
      <c r="E1846" s="1" t="s">
        <v>100</v>
      </c>
      <c r="F1846" s="1" t="s">
        <v>101</v>
      </c>
      <c r="G1846" s="7">
        <v>5754.57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7">
        <v>485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9"/>
      <c r="BD1846" s="10">
        <f t="shared" si="28"/>
        <v>6239.57</v>
      </c>
    </row>
    <row r="1847" spans="1:56">
      <c r="A1847" s="1" t="s">
        <v>1368</v>
      </c>
      <c r="B1847" s="1" t="s">
        <v>1369</v>
      </c>
      <c r="C1847" s="43" t="s">
        <v>72</v>
      </c>
      <c r="D1847" s="1" t="s">
        <v>107</v>
      </c>
      <c r="E1847" s="1" t="s">
        <v>100</v>
      </c>
      <c r="F1847" s="1" t="s">
        <v>101</v>
      </c>
      <c r="G1847" s="7">
        <v>535.15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9"/>
      <c r="BD1847" s="10">
        <f t="shared" si="28"/>
        <v>535.15</v>
      </c>
    </row>
    <row r="1848" spans="1:56">
      <c r="A1848" s="1" t="s">
        <v>1370</v>
      </c>
      <c r="B1848" s="1" t="s">
        <v>1371</v>
      </c>
      <c r="C1848" s="43" t="s">
        <v>73</v>
      </c>
      <c r="D1848" s="1" t="s">
        <v>105</v>
      </c>
      <c r="E1848" s="1" t="s">
        <v>100</v>
      </c>
      <c r="F1848" s="1" t="s">
        <v>101</v>
      </c>
      <c r="G1848" s="7">
        <v>578.63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9"/>
      <c r="BD1848" s="10">
        <f t="shared" si="28"/>
        <v>578.63</v>
      </c>
    </row>
    <row r="1849" spans="1:56">
      <c r="A1849" s="1" t="s">
        <v>1370</v>
      </c>
      <c r="B1849" s="1" t="s">
        <v>1371</v>
      </c>
      <c r="C1849" s="43" t="s">
        <v>72</v>
      </c>
      <c r="D1849" s="1" t="s">
        <v>107</v>
      </c>
      <c r="E1849" s="1" t="s">
        <v>100</v>
      </c>
      <c r="F1849" s="1" t="s">
        <v>101</v>
      </c>
      <c r="G1849" s="7">
        <v>2227.3200000000002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9"/>
      <c r="BD1849" s="10">
        <f t="shared" si="28"/>
        <v>2227.3200000000002</v>
      </c>
    </row>
    <row r="1850" spans="1:56">
      <c r="A1850" s="1" t="s">
        <v>1372</v>
      </c>
      <c r="B1850" s="1" t="s">
        <v>1373</v>
      </c>
      <c r="C1850" s="43" t="s">
        <v>73</v>
      </c>
      <c r="D1850" s="1" t="s">
        <v>105</v>
      </c>
      <c r="E1850" s="1" t="s">
        <v>100</v>
      </c>
      <c r="F1850" s="1" t="s">
        <v>101</v>
      </c>
      <c r="G1850" s="7">
        <v>832.25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9"/>
      <c r="BD1850" s="10">
        <f t="shared" si="28"/>
        <v>832.25</v>
      </c>
    </row>
    <row r="1851" spans="1:56">
      <c r="A1851" s="1" t="s">
        <v>1372</v>
      </c>
      <c r="B1851" s="1" t="s">
        <v>1373</v>
      </c>
      <c r="C1851" s="43" t="s">
        <v>72</v>
      </c>
      <c r="D1851" s="1" t="s">
        <v>107</v>
      </c>
      <c r="E1851" s="1" t="s">
        <v>100</v>
      </c>
      <c r="F1851" s="1" t="s">
        <v>101</v>
      </c>
      <c r="G1851" s="7">
        <v>230561.98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7">
        <v>-27741.07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9"/>
      <c r="BD1851" s="10">
        <f t="shared" si="28"/>
        <v>202820.91</v>
      </c>
    </row>
    <row r="1852" spans="1:56">
      <c r="A1852" s="1" t="s">
        <v>1372</v>
      </c>
      <c r="B1852" s="1" t="s">
        <v>1373</v>
      </c>
      <c r="C1852" s="43" t="s">
        <v>74</v>
      </c>
      <c r="D1852" s="1" t="s">
        <v>109</v>
      </c>
      <c r="E1852" s="1" t="s">
        <v>100</v>
      </c>
      <c r="F1852" s="1" t="s">
        <v>101</v>
      </c>
      <c r="G1852" s="7">
        <v>385556.06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9"/>
      <c r="BD1852" s="10">
        <f t="shared" si="28"/>
        <v>385556.06</v>
      </c>
    </row>
    <row r="1853" spans="1:56">
      <c r="A1853" s="1" t="s">
        <v>1374</v>
      </c>
      <c r="B1853" s="1" t="s">
        <v>1375</v>
      </c>
      <c r="C1853" s="43" t="s">
        <v>73</v>
      </c>
      <c r="D1853" s="1" t="s">
        <v>105</v>
      </c>
      <c r="E1853" s="1" t="s">
        <v>100</v>
      </c>
      <c r="F1853" s="1" t="s">
        <v>101</v>
      </c>
      <c r="G1853" s="7">
        <v>1218.2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9"/>
      <c r="BD1853" s="10">
        <f t="shared" si="28"/>
        <v>1218.2</v>
      </c>
    </row>
    <row r="1854" spans="1:56">
      <c r="A1854" s="1" t="s">
        <v>1374</v>
      </c>
      <c r="B1854" s="1" t="s">
        <v>1375</v>
      </c>
      <c r="C1854" s="43" t="s">
        <v>72</v>
      </c>
      <c r="D1854" s="1" t="s">
        <v>107</v>
      </c>
      <c r="E1854" s="1" t="s">
        <v>100</v>
      </c>
      <c r="F1854" s="1" t="s">
        <v>101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7">
        <v>28.5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9"/>
      <c r="BD1854" s="10">
        <f t="shared" si="28"/>
        <v>28.5</v>
      </c>
    </row>
    <row r="1855" spans="1:56">
      <c r="A1855" s="1" t="s">
        <v>1376</v>
      </c>
      <c r="B1855" s="1" t="s">
        <v>1377</v>
      </c>
      <c r="C1855" s="43" t="s">
        <v>73</v>
      </c>
      <c r="D1855" s="1" t="s">
        <v>105</v>
      </c>
      <c r="E1855" s="1" t="s">
        <v>100</v>
      </c>
      <c r="F1855" s="1" t="s">
        <v>101</v>
      </c>
      <c r="G1855" s="7">
        <v>803.57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9"/>
      <c r="BD1855" s="10">
        <f t="shared" si="28"/>
        <v>803.57</v>
      </c>
    </row>
    <row r="1856" spans="1:56">
      <c r="A1856" s="1" t="s">
        <v>1378</v>
      </c>
      <c r="B1856" s="1" t="s">
        <v>1379</v>
      </c>
      <c r="C1856" s="43" t="s">
        <v>73</v>
      </c>
      <c r="D1856" s="1" t="s">
        <v>105</v>
      </c>
      <c r="E1856" s="1" t="s">
        <v>100</v>
      </c>
      <c r="F1856" s="1" t="s">
        <v>101</v>
      </c>
      <c r="G1856" s="7">
        <v>12446.5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9"/>
      <c r="BD1856" s="10">
        <f t="shared" si="28"/>
        <v>12446.5</v>
      </c>
    </row>
    <row r="1857" spans="1:56">
      <c r="A1857" s="1" t="s">
        <v>1378</v>
      </c>
      <c r="B1857" s="1" t="s">
        <v>1379</v>
      </c>
      <c r="C1857" s="43" t="s">
        <v>75</v>
      </c>
      <c r="D1857" s="1" t="s">
        <v>106</v>
      </c>
      <c r="E1857" s="1" t="s">
        <v>100</v>
      </c>
      <c r="F1857" s="1" t="s">
        <v>101</v>
      </c>
      <c r="G1857" s="7">
        <v>-33213.440000000002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9"/>
      <c r="BD1857" s="10">
        <f t="shared" si="28"/>
        <v>-33213.440000000002</v>
      </c>
    </row>
    <row r="1858" spans="1:56">
      <c r="A1858" s="1" t="s">
        <v>1378</v>
      </c>
      <c r="B1858" s="1" t="s">
        <v>1379</v>
      </c>
      <c r="C1858" s="43" t="s">
        <v>72</v>
      </c>
      <c r="D1858" s="1" t="s">
        <v>107</v>
      </c>
      <c r="E1858" s="1" t="s">
        <v>100</v>
      </c>
      <c r="F1858" s="1" t="s">
        <v>101</v>
      </c>
      <c r="G1858" s="7">
        <v>14079.61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9"/>
      <c r="BD1858" s="10">
        <f t="shared" ref="BD1858:BD1921" si="29">SUM(G1858:BB1858)</f>
        <v>14079.61</v>
      </c>
    </row>
    <row r="1859" spans="1:56">
      <c r="A1859" s="1" t="s">
        <v>1380</v>
      </c>
      <c r="B1859" s="1" t="s">
        <v>1381</v>
      </c>
      <c r="C1859" s="43" t="s">
        <v>73</v>
      </c>
      <c r="D1859" s="1" t="s">
        <v>105</v>
      </c>
      <c r="E1859" s="1" t="s">
        <v>100</v>
      </c>
      <c r="F1859" s="1" t="s">
        <v>101</v>
      </c>
      <c r="G1859" s="7">
        <v>81918.78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7">
        <v>-120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9"/>
      <c r="BD1859" s="10">
        <f t="shared" si="29"/>
        <v>81798.78</v>
      </c>
    </row>
    <row r="1860" spans="1:56">
      <c r="A1860" s="1" t="s">
        <v>1380</v>
      </c>
      <c r="B1860" s="1" t="s">
        <v>1381</v>
      </c>
      <c r="C1860" s="43" t="s">
        <v>75</v>
      </c>
      <c r="D1860" s="1" t="s">
        <v>106</v>
      </c>
      <c r="E1860" s="1" t="s">
        <v>100</v>
      </c>
      <c r="F1860" s="1" t="s">
        <v>101</v>
      </c>
      <c r="G1860" s="7">
        <v>43723.85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9"/>
      <c r="BD1860" s="10">
        <f t="shared" si="29"/>
        <v>43723.85</v>
      </c>
    </row>
    <row r="1861" spans="1:56">
      <c r="A1861" s="1" t="s">
        <v>1380</v>
      </c>
      <c r="B1861" s="1" t="s">
        <v>1381</v>
      </c>
      <c r="C1861" s="43" t="s">
        <v>72</v>
      </c>
      <c r="D1861" s="1" t="s">
        <v>107</v>
      </c>
      <c r="E1861" s="1" t="s">
        <v>100</v>
      </c>
      <c r="F1861" s="1" t="s">
        <v>101</v>
      </c>
      <c r="G1861" s="7">
        <v>560070.35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7">
        <v>-5400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9"/>
      <c r="BD1861" s="10">
        <f t="shared" si="29"/>
        <v>554670.35</v>
      </c>
    </row>
    <row r="1862" spans="1:56">
      <c r="A1862" s="1" t="s">
        <v>1382</v>
      </c>
      <c r="B1862" s="1" t="s">
        <v>1383</v>
      </c>
      <c r="C1862" s="43" t="s">
        <v>73</v>
      </c>
      <c r="D1862" s="1" t="s">
        <v>105</v>
      </c>
      <c r="E1862" s="1" t="s">
        <v>100</v>
      </c>
      <c r="F1862" s="1" t="s">
        <v>101</v>
      </c>
      <c r="G1862" s="7">
        <v>1058.71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9"/>
      <c r="BD1862" s="10">
        <f t="shared" si="29"/>
        <v>1058.71</v>
      </c>
    </row>
    <row r="1863" spans="1:56">
      <c r="A1863" s="1" t="s">
        <v>1382</v>
      </c>
      <c r="B1863" s="1" t="s">
        <v>1383</v>
      </c>
      <c r="C1863" s="43" t="s">
        <v>75</v>
      </c>
      <c r="D1863" s="1" t="s">
        <v>106</v>
      </c>
      <c r="E1863" s="1" t="s">
        <v>100</v>
      </c>
      <c r="F1863" s="1" t="s">
        <v>101</v>
      </c>
      <c r="G1863" s="7">
        <v>21800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9"/>
      <c r="BD1863" s="10">
        <f t="shared" si="29"/>
        <v>21800</v>
      </c>
    </row>
    <row r="1864" spans="1:56">
      <c r="A1864" s="1" t="s">
        <v>1382</v>
      </c>
      <c r="B1864" s="1" t="s">
        <v>1383</v>
      </c>
      <c r="C1864" s="43" t="s">
        <v>72</v>
      </c>
      <c r="D1864" s="1" t="s">
        <v>107</v>
      </c>
      <c r="E1864" s="1" t="s">
        <v>100</v>
      </c>
      <c r="F1864" s="1" t="s">
        <v>101</v>
      </c>
      <c r="G1864" s="7">
        <v>296523.48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7">
        <v>-26665.3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9"/>
      <c r="BD1864" s="10">
        <f t="shared" si="29"/>
        <v>269858.18</v>
      </c>
    </row>
    <row r="1865" spans="1:56">
      <c r="A1865" s="1" t="s">
        <v>1382</v>
      </c>
      <c r="B1865" s="1" t="s">
        <v>1383</v>
      </c>
      <c r="C1865" s="43" t="s">
        <v>74</v>
      </c>
      <c r="D1865" s="1" t="s">
        <v>109</v>
      </c>
      <c r="E1865" s="1" t="s">
        <v>100</v>
      </c>
      <c r="F1865" s="1" t="s">
        <v>101</v>
      </c>
      <c r="G1865" s="7">
        <v>20909.259999999998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9"/>
      <c r="BD1865" s="10">
        <f t="shared" si="29"/>
        <v>20909.259999999998</v>
      </c>
    </row>
    <row r="1866" spans="1:56">
      <c r="A1866" s="1" t="s">
        <v>1384</v>
      </c>
      <c r="B1866" s="1" t="s">
        <v>1385</v>
      </c>
      <c r="C1866" s="43" t="s">
        <v>73</v>
      </c>
      <c r="D1866" s="1" t="s">
        <v>105</v>
      </c>
      <c r="E1866" s="1" t="s">
        <v>100</v>
      </c>
      <c r="F1866" s="1" t="s">
        <v>101</v>
      </c>
      <c r="G1866" s="7">
        <v>43120.58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9"/>
      <c r="BD1866" s="10">
        <f t="shared" si="29"/>
        <v>43120.58</v>
      </c>
    </row>
    <row r="1867" spans="1:56">
      <c r="A1867" s="1" t="s">
        <v>1384</v>
      </c>
      <c r="B1867" s="1" t="s">
        <v>1385</v>
      </c>
      <c r="C1867" s="43" t="s">
        <v>75</v>
      </c>
      <c r="D1867" s="1" t="s">
        <v>106</v>
      </c>
      <c r="E1867" s="1" t="s">
        <v>100</v>
      </c>
      <c r="F1867" s="1" t="s">
        <v>101</v>
      </c>
      <c r="G1867" s="7">
        <v>5539.95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9"/>
      <c r="BD1867" s="10">
        <f t="shared" si="29"/>
        <v>5539.95</v>
      </c>
    </row>
    <row r="1868" spans="1:56">
      <c r="A1868" s="1" t="s">
        <v>1384</v>
      </c>
      <c r="B1868" s="1" t="s">
        <v>1385</v>
      </c>
      <c r="C1868" s="43" t="s">
        <v>72</v>
      </c>
      <c r="D1868" s="1" t="s">
        <v>107</v>
      </c>
      <c r="E1868" s="1" t="s">
        <v>100</v>
      </c>
      <c r="F1868" s="1" t="s">
        <v>101</v>
      </c>
      <c r="G1868" s="7">
        <v>115801.53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9"/>
      <c r="BD1868" s="10">
        <f t="shared" si="29"/>
        <v>115801.53</v>
      </c>
    </row>
    <row r="1869" spans="1:56">
      <c r="A1869" s="1" t="s">
        <v>1386</v>
      </c>
      <c r="B1869" s="1" t="s">
        <v>1387</v>
      </c>
      <c r="C1869" s="43" t="s">
        <v>73</v>
      </c>
      <c r="D1869" s="1" t="s">
        <v>105</v>
      </c>
      <c r="E1869" s="1" t="s">
        <v>100</v>
      </c>
      <c r="F1869" s="1" t="s">
        <v>101</v>
      </c>
      <c r="G1869" s="7">
        <v>10649.86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9"/>
      <c r="BD1869" s="10">
        <f t="shared" si="29"/>
        <v>10649.86</v>
      </c>
    </row>
    <row r="1870" spans="1:56">
      <c r="A1870" s="1" t="s">
        <v>1386</v>
      </c>
      <c r="B1870" s="1" t="s">
        <v>1387</v>
      </c>
      <c r="C1870" s="43" t="s">
        <v>75</v>
      </c>
      <c r="D1870" s="1" t="s">
        <v>106</v>
      </c>
      <c r="E1870" s="1" t="s">
        <v>100</v>
      </c>
      <c r="F1870" s="1" t="s">
        <v>101</v>
      </c>
      <c r="G1870" s="7">
        <v>727.32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9"/>
      <c r="BD1870" s="10">
        <f t="shared" si="29"/>
        <v>727.32</v>
      </c>
    </row>
    <row r="1871" spans="1:56">
      <c r="A1871" s="1" t="s">
        <v>1386</v>
      </c>
      <c r="B1871" s="1" t="s">
        <v>1387</v>
      </c>
      <c r="C1871" s="43" t="s">
        <v>72</v>
      </c>
      <c r="D1871" s="1" t="s">
        <v>107</v>
      </c>
      <c r="E1871" s="1" t="s">
        <v>100</v>
      </c>
      <c r="F1871" s="1" t="s">
        <v>101</v>
      </c>
      <c r="G1871" s="7">
        <v>348.6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9"/>
      <c r="BD1871" s="10">
        <f t="shared" si="29"/>
        <v>348.6</v>
      </c>
    </row>
    <row r="1872" spans="1:56">
      <c r="A1872" s="1" t="s">
        <v>1388</v>
      </c>
      <c r="B1872" s="1" t="s">
        <v>1389</v>
      </c>
      <c r="C1872" s="43" t="s">
        <v>71</v>
      </c>
      <c r="D1872" s="1" t="s">
        <v>104</v>
      </c>
      <c r="E1872" s="1" t="s">
        <v>100</v>
      </c>
      <c r="F1872" s="1" t="s">
        <v>101</v>
      </c>
      <c r="G1872" s="7">
        <v>5914.25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9"/>
      <c r="BD1872" s="10">
        <f t="shared" si="29"/>
        <v>5914.25</v>
      </c>
    </row>
    <row r="1873" spans="1:56">
      <c r="A1873" s="1" t="s">
        <v>1388</v>
      </c>
      <c r="B1873" s="1" t="s">
        <v>1389</v>
      </c>
      <c r="C1873" s="43" t="s">
        <v>73</v>
      </c>
      <c r="D1873" s="1" t="s">
        <v>105</v>
      </c>
      <c r="E1873" s="1" t="s">
        <v>100</v>
      </c>
      <c r="F1873" s="1" t="s">
        <v>101</v>
      </c>
      <c r="G1873" s="7">
        <v>217.63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9"/>
      <c r="BD1873" s="10">
        <f t="shared" si="29"/>
        <v>217.63</v>
      </c>
    </row>
    <row r="1874" spans="1:56">
      <c r="A1874" s="1" t="s">
        <v>1388</v>
      </c>
      <c r="B1874" s="1" t="s">
        <v>1389</v>
      </c>
      <c r="C1874" s="43" t="s">
        <v>75</v>
      </c>
      <c r="D1874" s="1" t="s">
        <v>106</v>
      </c>
      <c r="E1874" s="1" t="s">
        <v>100</v>
      </c>
      <c r="F1874" s="1" t="s">
        <v>101</v>
      </c>
      <c r="G1874" s="7">
        <v>-21983.8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9"/>
      <c r="BD1874" s="10">
        <f t="shared" si="29"/>
        <v>-21983.8</v>
      </c>
    </row>
    <row r="1875" spans="1:56">
      <c r="A1875" s="1" t="s">
        <v>1388</v>
      </c>
      <c r="B1875" s="1" t="s">
        <v>1389</v>
      </c>
      <c r="C1875" s="43" t="s">
        <v>72</v>
      </c>
      <c r="D1875" s="1" t="s">
        <v>107</v>
      </c>
      <c r="E1875" s="1" t="s">
        <v>100</v>
      </c>
      <c r="F1875" s="1" t="s">
        <v>101</v>
      </c>
      <c r="G1875" s="7">
        <v>39692.78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9"/>
      <c r="BD1875" s="10">
        <f t="shared" si="29"/>
        <v>39692.78</v>
      </c>
    </row>
    <row r="1876" spans="1:56">
      <c r="A1876" s="1" t="s">
        <v>1390</v>
      </c>
      <c r="B1876" s="1" t="s">
        <v>1391</v>
      </c>
      <c r="C1876" s="43" t="s">
        <v>73</v>
      </c>
      <c r="D1876" s="1" t="s">
        <v>105</v>
      </c>
      <c r="E1876" s="1" t="s">
        <v>100</v>
      </c>
      <c r="F1876" s="1" t="s">
        <v>101</v>
      </c>
      <c r="G1876" s="7">
        <v>45894.66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7">
        <v>-120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9"/>
      <c r="BD1876" s="10">
        <f t="shared" si="29"/>
        <v>45774.66</v>
      </c>
    </row>
    <row r="1877" spans="1:56">
      <c r="A1877" s="1" t="s">
        <v>1390</v>
      </c>
      <c r="B1877" s="1" t="s">
        <v>1391</v>
      </c>
      <c r="C1877" s="43" t="s">
        <v>75</v>
      </c>
      <c r="D1877" s="1" t="s">
        <v>106</v>
      </c>
      <c r="E1877" s="1" t="s">
        <v>100</v>
      </c>
      <c r="F1877" s="1" t="s">
        <v>101</v>
      </c>
      <c r="G1877" s="7">
        <v>22711.39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9"/>
      <c r="BD1877" s="10">
        <f t="shared" si="29"/>
        <v>22711.39</v>
      </c>
    </row>
    <row r="1878" spans="1:56">
      <c r="A1878" s="1" t="s">
        <v>1390</v>
      </c>
      <c r="B1878" s="1" t="s">
        <v>1391</v>
      </c>
      <c r="C1878" s="43" t="s">
        <v>72</v>
      </c>
      <c r="D1878" s="1" t="s">
        <v>107</v>
      </c>
      <c r="E1878" s="1" t="s">
        <v>100</v>
      </c>
      <c r="F1878" s="1" t="s">
        <v>101</v>
      </c>
      <c r="G1878" s="7">
        <v>357272.48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7">
        <v>-5400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9"/>
      <c r="BD1878" s="10">
        <f t="shared" si="29"/>
        <v>351872.48</v>
      </c>
    </row>
    <row r="1879" spans="1:56">
      <c r="A1879" s="1" t="s">
        <v>1392</v>
      </c>
      <c r="B1879" s="1" t="s">
        <v>1393</v>
      </c>
      <c r="C1879" s="43" t="s">
        <v>73</v>
      </c>
      <c r="D1879" s="1" t="s">
        <v>105</v>
      </c>
      <c r="E1879" s="1" t="s">
        <v>100</v>
      </c>
      <c r="F1879" s="1" t="s">
        <v>101</v>
      </c>
      <c r="G1879" s="7">
        <v>1804.59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9"/>
      <c r="BD1879" s="10">
        <f t="shared" si="29"/>
        <v>1804.59</v>
      </c>
    </row>
    <row r="1880" spans="1:56">
      <c r="A1880" s="1" t="s">
        <v>1392</v>
      </c>
      <c r="B1880" s="1" t="s">
        <v>1393</v>
      </c>
      <c r="C1880" s="43" t="s">
        <v>75</v>
      </c>
      <c r="D1880" s="1" t="s">
        <v>106</v>
      </c>
      <c r="E1880" s="1" t="s">
        <v>100</v>
      </c>
      <c r="F1880" s="1" t="s">
        <v>101</v>
      </c>
      <c r="G1880" s="7">
        <v>21800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9"/>
      <c r="BD1880" s="10">
        <f t="shared" si="29"/>
        <v>21800</v>
      </c>
    </row>
    <row r="1881" spans="1:56">
      <c r="A1881" s="1" t="s">
        <v>1392</v>
      </c>
      <c r="B1881" s="1" t="s">
        <v>1393</v>
      </c>
      <c r="C1881" s="43" t="s">
        <v>72</v>
      </c>
      <c r="D1881" s="1" t="s">
        <v>107</v>
      </c>
      <c r="E1881" s="1" t="s">
        <v>100</v>
      </c>
      <c r="F1881" s="1" t="s">
        <v>101</v>
      </c>
      <c r="G1881" s="7">
        <v>293854.67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7">
        <v>-26665.3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9"/>
      <c r="BD1881" s="10">
        <f t="shared" si="29"/>
        <v>267189.37</v>
      </c>
    </row>
    <row r="1882" spans="1:56">
      <c r="A1882" s="1" t="s">
        <v>1392</v>
      </c>
      <c r="B1882" s="1" t="s">
        <v>1393</v>
      </c>
      <c r="C1882" s="43" t="s">
        <v>74</v>
      </c>
      <c r="D1882" s="1" t="s">
        <v>109</v>
      </c>
      <c r="E1882" s="1" t="s">
        <v>100</v>
      </c>
      <c r="F1882" s="1" t="s">
        <v>101</v>
      </c>
      <c r="G1882" s="7">
        <v>13777.5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9"/>
      <c r="BD1882" s="10">
        <f t="shared" si="29"/>
        <v>13777.5</v>
      </c>
    </row>
    <row r="1883" spans="1:56">
      <c r="A1883" s="1" t="s">
        <v>1394</v>
      </c>
      <c r="B1883" s="1" t="s">
        <v>1395</v>
      </c>
      <c r="C1883" s="43" t="s">
        <v>73</v>
      </c>
      <c r="D1883" s="1" t="s">
        <v>105</v>
      </c>
      <c r="E1883" s="1" t="s">
        <v>100</v>
      </c>
      <c r="F1883" s="1" t="s">
        <v>101</v>
      </c>
      <c r="G1883" s="7">
        <v>33185.199999999997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9"/>
      <c r="BD1883" s="10">
        <f t="shared" si="29"/>
        <v>33185.199999999997</v>
      </c>
    </row>
    <row r="1884" spans="1:56">
      <c r="A1884" s="1" t="s">
        <v>1394</v>
      </c>
      <c r="B1884" s="1" t="s">
        <v>1395</v>
      </c>
      <c r="C1884" s="43" t="s">
        <v>75</v>
      </c>
      <c r="D1884" s="1" t="s">
        <v>106</v>
      </c>
      <c r="E1884" s="1" t="s">
        <v>100</v>
      </c>
      <c r="F1884" s="1" t="s">
        <v>101</v>
      </c>
      <c r="G1884" s="7">
        <v>5540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9"/>
      <c r="BD1884" s="10">
        <f t="shared" si="29"/>
        <v>5540</v>
      </c>
    </row>
    <row r="1885" spans="1:56">
      <c r="A1885" s="1" t="s">
        <v>1394</v>
      </c>
      <c r="B1885" s="1" t="s">
        <v>1395</v>
      </c>
      <c r="C1885" s="43" t="s">
        <v>72</v>
      </c>
      <c r="D1885" s="1" t="s">
        <v>107</v>
      </c>
      <c r="E1885" s="1" t="s">
        <v>100</v>
      </c>
      <c r="F1885" s="1" t="s">
        <v>101</v>
      </c>
      <c r="G1885" s="7">
        <v>94144.59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9"/>
      <c r="BD1885" s="10">
        <f t="shared" si="29"/>
        <v>94144.59</v>
      </c>
    </row>
    <row r="1886" spans="1:56">
      <c r="A1886" s="1" t="s">
        <v>1396</v>
      </c>
      <c r="B1886" s="1" t="s">
        <v>1397</v>
      </c>
      <c r="C1886" s="43" t="s">
        <v>73</v>
      </c>
      <c r="D1886" s="1" t="s">
        <v>105</v>
      </c>
      <c r="E1886" s="1" t="s">
        <v>100</v>
      </c>
      <c r="F1886" s="1" t="s">
        <v>101</v>
      </c>
      <c r="G1886" s="7">
        <v>7507.51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9"/>
      <c r="BD1886" s="10">
        <f t="shared" si="29"/>
        <v>7507.51</v>
      </c>
    </row>
    <row r="1887" spans="1:56">
      <c r="A1887" s="1" t="s">
        <v>1396</v>
      </c>
      <c r="B1887" s="1" t="s">
        <v>1397</v>
      </c>
      <c r="C1887" s="43" t="s">
        <v>75</v>
      </c>
      <c r="D1887" s="1" t="s">
        <v>106</v>
      </c>
      <c r="E1887" s="1" t="s">
        <v>100</v>
      </c>
      <c r="F1887" s="1" t="s">
        <v>101</v>
      </c>
      <c r="G1887" s="7">
        <v>727.32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9"/>
      <c r="BD1887" s="10">
        <f t="shared" si="29"/>
        <v>727.32</v>
      </c>
    </row>
    <row r="1888" spans="1:56">
      <c r="A1888" s="1" t="s">
        <v>1396</v>
      </c>
      <c r="B1888" s="1" t="s">
        <v>1397</v>
      </c>
      <c r="C1888" s="43" t="s">
        <v>72</v>
      </c>
      <c r="D1888" s="1" t="s">
        <v>107</v>
      </c>
      <c r="E1888" s="1" t="s">
        <v>100</v>
      </c>
      <c r="F1888" s="1" t="s">
        <v>101</v>
      </c>
      <c r="G1888" s="7">
        <v>4586.6000000000004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9"/>
      <c r="BD1888" s="10">
        <f t="shared" si="29"/>
        <v>4586.6000000000004</v>
      </c>
    </row>
    <row r="1889" spans="1:56">
      <c r="A1889" s="1" t="s">
        <v>1398</v>
      </c>
      <c r="B1889" s="1" t="s">
        <v>1399</v>
      </c>
      <c r="C1889" s="43" t="s">
        <v>73</v>
      </c>
      <c r="D1889" s="1" t="s">
        <v>105</v>
      </c>
      <c r="E1889" s="1" t="s">
        <v>100</v>
      </c>
      <c r="F1889" s="1" t="s">
        <v>101</v>
      </c>
      <c r="G1889" s="7">
        <v>1356.48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9"/>
      <c r="BD1889" s="10">
        <f t="shared" si="29"/>
        <v>1356.48</v>
      </c>
    </row>
    <row r="1890" spans="1:56">
      <c r="A1890" s="1" t="s">
        <v>1398</v>
      </c>
      <c r="B1890" s="1" t="s">
        <v>1399</v>
      </c>
      <c r="C1890" s="43" t="s">
        <v>72</v>
      </c>
      <c r="D1890" s="1" t="s">
        <v>107</v>
      </c>
      <c r="E1890" s="1" t="s">
        <v>100</v>
      </c>
      <c r="F1890" s="1" t="s">
        <v>101</v>
      </c>
      <c r="G1890" s="7">
        <v>5129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9"/>
      <c r="BD1890" s="10">
        <f t="shared" si="29"/>
        <v>5129</v>
      </c>
    </row>
    <row r="1891" spans="1:56">
      <c r="A1891" s="1" t="s">
        <v>1400</v>
      </c>
      <c r="B1891" s="1" t="s">
        <v>1401</v>
      </c>
      <c r="C1891" s="43" t="s">
        <v>73</v>
      </c>
      <c r="D1891" s="1" t="s">
        <v>105</v>
      </c>
      <c r="E1891" s="1" t="s">
        <v>100</v>
      </c>
      <c r="F1891" s="1" t="s">
        <v>101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7">
        <v>397.52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9"/>
      <c r="BD1891" s="10">
        <f t="shared" si="29"/>
        <v>397.52</v>
      </c>
    </row>
    <row r="1892" spans="1:56">
      <c r="A1892" s="1" t="s">
        <v>1400</v>
      </c>
      <c r="B1892" s="1" t="s">
        <v>1401</v>
      </c>
      <c r="C1892" s="43" t="s">
        <v>72</v>
      </c>
      <c r="D1892" s="1" t="s">
        <v>107</v>
      </c>
      <c r="E1892" s="1" t="s">
        <v>100</v>
      </c>
      <c r="F1892" s="1" t="s">
        <v>101</v>
      </c>
      <c r="G1892" s="7">
        <v>31401.43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7">
        <v>60923.68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9"/>
      <c r="BD1892" s="10">
        <f t="shared" si="29"/>
        <v>92325.11</v>
      </c>
    </row>
    <row r="1893" spans="1:56">
      <c r="A1893" s="1" t="s">
        <v>1400</v>
      </c>
      <c r="B1893" s="1" t="s">
        <v>1401</v>
      </c>
      <c r="C1893" s="43" t="s">
        <v>74</v>
      </c>
      <c r="D1893" s="1" t="s">
        <v>109</v>
      </c>
      <c r="E1893" s="1" t="s">
        <v>100</v>
      </c>
      <c r="F1893" s="1" t="s">
        <v>101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7">
        <v>2991.25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9"/>
      <c r="BD1893" s="10">
        <f t="shared" si="29"/>
        <v>2991.25</v>
      </c>
    </row>
    <row r="1894" spans="1:56">
      <c r="A1894" s="1" t="s">
        <v>1402</v>
      </c>
      <c r="B1894" s="1" t="s">
        <v>1403</v>
      </c>
      <c r="C1894" s="43" t="s">
        <v>73</v>
      </c>
      <c r="D1894" s="1" t="s">
        <v>105</v>
      </c>
      <c r="E1894" s="1" t="s">
        <v>100</v>
      </c>
      <c r="F1894" s="1" t="s">
        <v>101</v>
      </c>
      <c r="G1894" s="7">
        <v>921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7">
        <v>513.70000000000005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9"/>
      <c r="BD1894" s="10">
        <f t="shared" si="29"/>
        <v>1434.7</v>
      </c>
    </row>
    <row r="1895" spans="1:56">
      <c r="A1895" s="1" t="s">
        <v>1402</v>
      </c>
      <c r="B1895" s="1" t="s">
        <v>1403</v>
      </c>
      <c r="C1895" s="43" t="s">
        <v>72</v>
      </c>
      <c r="D1895" s="1" t="s">
        <v>107</v>
      </c>
      <c r="E1895" s="1" t="s">
        <v>100</v>
      </c>
      <c r="F1895" s="1" t="s">
        <v>101</v>
      </c>
      <c r="G1895" s="7">
        <v>9075.64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9"/>
      <c r="BD1895" s="10">
        <f t="shared" si="29"/>
        <v>9075.64</v>
      </c>
    </row>
    <row r="1896" spans="1:56">
      <c r="A1896" s="1" t="s">
        <v>1404</v>
      </c>
      <c r="B1896" s="1" t="s">
        <v>1405</v>
      </c>
      <c r="C1896" s="43" t="s">
        <v>73</v>
      </c>
      <c r="D1896" s="1" t="s">
        <v>105</v>
      </c>
      <c r="E1896" s="1" t="s">
        <v>100</v>
      </c>
      <c r="F1896" s="1" t="s">
        <v>101</v>
      </c>
      <c r="G1896" s="7">
        <v>5756.31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9"/>
      <c r="BD1896" s="10">
        <f t="shared" si="29"/>
        <v>5756.31</v>
      </c>
    </row>
    <row r="1897" spans="1:56">
      <c r="A1897" s="1" t="s">
        <v>1406</v>
      </c>
      <c r="B1897" s="1" t="s">
        <v>1407</v>
      </c>
      <c r="C1897" s="43" t="s">
        <v>73</v>
      </c>
      <c r="D1897" s="1" t="s">
        <v>105</v>
      </c>
      <c r="E1897" s="1" t="s">
        <v>100</v>
      </c>
      <c r="F1897" s="1" t="s">
        <v>101</v>
      </c>
      <c r="G1897" s="7">
        <v>805964.85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9"/>
      <c r="BD1897" s="10">
        <f t="shared" si="29"/>
        <v>805964.85</v>
      </c>
    </row>
    <row r="1898" spans="1:56">
      <c r="A1898" s="1" t="s">
        <v>1406</v>
      </c>
      <c r="B1898" s="1" t="s">
        <v>1407</v>
      </c>
      <c r="C1898" s="43" t="s">
        <v>75</v>
      </c>
      <c r="D1898" s="1" t="s">
        <v>106</v>
      </c>
      <c r="E1898" s="1" t="s">
        <v>100</v>
      </c>
      <c r="F1898" s="1" t="s">
        <v>101</v>
      </c>
      <c r="G1898" s="7">
        <v>49718.82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9"/>
      <c r="BD1898" s="10">
        <f t="shared" si="29"/>
        <v>49718.82</v>
      </c>
    </row>
    <row r="1899" spans="1:56">
      <c r="A1899" s="1" t="s">
        <v>1406</v>
      </c>
      <c r="B1899" s="1" t="s">
        <v>1407</v>
      </c>
      <c r="C1899" s="43" t="s">
        <v>72</v>
      </c>
      <c r="D1899" s="1" t="s">
        <v>107</v>
      </c>
      <c r="E1899" s="1" t="s">
        <v>100</v>
      </c>
      <c r="F1899" s="1" t="s">
        <v>101</v>
      </c>
      <c r="G1899" s="7">
        <v>348331.29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9"/>
      <c r="BD1899" s="10">
        <f t="shared" si="29"/>
        <v>348331.29</v>
      </c>
    </row>
    <row r="1900" spans="1:56">
      <c r="A1900" s="1" t="s">
        <v>1406</v>
      </c>
      <c r="B1900" s="1" t="s">
        <v>1407</v>
      </c>
      <c r="C1900" s="43" t="s">
        <v>74</v>
      </c>
      <c r="D1900" s="1" t="s">
        <v>109</v>
      </c>
      <c r="E1900" s="1" t="s">
        <v>100</v>
      </c>
      <c r="F1900" s="1" t="s">
        <v>101</v>
      </c>
      <c r="G1900" s="7">
        <v>104639.64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9"/>
      <c r="BD1900" s="10">
        <f t="shared" si="29"/>
        <v>104639.64</v>
      </c>
    </row>
    <row r="1901" spans="1:56">
      <c r="A1901" s="1" t="s">
        <v>1408</v>
      </c>
      <c r="B1901" s="1" t="s">
        <v>1409</v>
      </c>
      <c r="C1901" s="43" t="s">
        <v>71</v>
      </c>
      <c r="D1901" s="1" t="s">
        <v>104</v>
      </c>
      <c r="E1901" s="1" t="s">
        <v>100</v>
      </c>
      <c r="F1901" s="1" t="s">
        <v>101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7">
        <v>-1760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9"/>
      <c r="BD1901" s="10">
        <f t="shared" si="29"/>
        <v>-1760</v>
      </c>
    </row>
    <row r="1902" spans="1:56">
      <c r="A1902" s="1" t="s">
        <v>1408</v>
      </c>
      <c r="B1902" s="1" t="s">
        <v>1409</v>
      </c>
      <c r="C1902" s="43" t="s">
        <v>73</v>
      </c>
      <c r="D1902" s="1" t="s">
        <v>105</v>
      </c>
      <c r="E1902" s="1" t="s">
        <v>100</v>
      </c>
      <c r="F1902" s="1" t="s">
        <v>101</v>
      </c>
      <c r="G1902" s="7">
        <v>814143.63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9"/>
      <c r="BD1902" s="10">
        <f t="shared" si="29"/>
        <v>814143.63</v>
      </c>
    </row>
    <row r="1903" spans="1:56">
      <c r="A1903" s="1" t="s">
        <v>1408</v>
      </c>
      <c r="B1903" s="1" t="s">
        <v>1409</v>
      </c>
      <c r="C1903" s="43" t="s">
        <v>75</v>
      </c>
      <c r="D1903" s="1" t="s">
        <v>106</v>
      </c>
      <c r="E1903" s="1" t="s">
        <v>100</v>
      </c>
      <c r="F1903" s="1" t="s">
        <v>101</v>
      </c>
      <c r="G1903" s="7">
        <v>64873.85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9"/>
      <c r="BD1903" s="10">
        <f t="shared" si="29"/>
        <v>64873.85</v>
      </c>
    </row>
    <row r="1904" spans="1:56">
      <c r="A1904" s="1" t="s">
        <v>1408</v>
      </c>
      <c r="B1904" s="1" t="s">
        <v>1409</v>
      </c>
      <c r="C1904" s="43" t="s">
        <v>72</v>
      </c>
      <c r="D1904" s="1" t="s">
        <v>107</v>
      </c>
      <c r="E1904" s="1" t="s">
        <v>100</v>
      </c>
      <c r="F1904" s="1" t="s">
        <v>101</v>
      </c>
      <c r="G1904" s="7">
        <v>319329.94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9"/>
      <c r="BD1904" s="10">
        <f t="shared" si="29"/>
        <v>319329.94</v>
      </c>
    </row>
    <row r="1905" spans="1:56">
      <c r="A1905" s="1" t="s">
        <v>1408</v>
      </c>
      <c r="B1905" s="1" t="s">
        <v>1409</v>
      </c>
      <c r="C1905" s="43" t="s">
        <v>74</v>
      </c>
      <c r="D1905" s="1" t="s">
        <v>109</v>
      </c>
      <c r="E1905" s="1" t="s">
        <v>100</v>
      </c>
      <c r="F1905" s="1" t="s">
        <v>101</v>
      </c>
      <c r="G1905" s="7">
        <v>104639.64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9"/>
      <c r="BD1905" s="10">
        <f t="shared" si="29"/>
        <v>104639.64</v>
      </c>
    </row>
    <row r="1906" spans="1:56">
      <c r="A1906" s="1" t="s">
        <v>1410</v>
      </c>
      <c r="B1906" s="1" t="s">
        <v>1411</v>
      </c>
      <c r="C1906" s="43" t="s">
        <v>71</v>
      </c>
      <c r="D1906" s="1" t="s">
        <v>104</v>
      </c>
      <c r="E1906" s="1" t="s">
        <v>100</v>
      </c>
      <c r="F1906" s="1" t="s">
        <v>101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7">
        <v>384.71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9"/>
      <c r="BD1906" s="10">
        <f t="shared" si="29"/>
        <v>384.71</v>
      </c>
    </row>
    <row r="1907" spans="1:56">
      <c r="A1907" s="1" t="s">
        <v>1410</v>
      </c>
      <c r="B1907" s="1" t="s">
        <v>1411</v>
      </c>
      <c r="C1907" s="43" t="s">
        <v>74</v>
      </c>
      <c r="D1907" s="1" t="s">
        <v>109</v>
      </c>
      <c r="E1907" s="1" t="s">
        <v>100</v>
      </c>
      <c r="F1907" s="1" t="s">
        <v>101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9"/>
      <c r="BD1907" s="10">
        <f t="shared" si="29"/>
        <v>0</v>
      </c>
    </row>
    <row r="1908" spans="1:56">
      <c r="A1908" s="1" t="s">
        <v>1412</v>
      </c>
      <c r="B1908" s="1" t="s">
        <v>1413</v>
      </c>
      <c r="C1908" s="43" t="s">
        <v>71</v>
      </c>
      <c r="D1908" s="1" t="s">
        <v>104</v>
      </c>
      <c r="E1908" s="1" t="s">
        <v>100</v>
      </c>
      <c r="F1908" s="1" t="s">
        <v>101</v>
      </c>
      <c r="G1908" s="7">
        <v>1061.4000000000001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7">
        <v>41153.65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9"/>
      <c r="BD1908" s="10">
        <f t="shared" si="29"/>
        <v>42215.05</v>
      </c>
    </row>
    <row r="1909" spans="1:56">
      <c r="A1909" s="1" t="s">
        <v>1412</v>
      </c>
      <c r="B1909" s="1" t="s">
        <v>1413</v>
      </c>
      <c r="C1909" s="43" t="s">
        <v>73</v>
      </c>
      <c r="D1909" s="1" t="s">
        <v>105</v>
      </c>
      <c r="E1909" s="1" t="s">
        <v>100</v>
      </c>
      <c r="F1909" s="1" t="s">
        <v>101</v>
      </c>
      <c r="G1909" s="7">
        <v>21678.32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7">
        <v>-231.83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9"/>
      <c r="BD1909" s="10">
        <f t="shared" si="29"/>
        <v>21446.489999999998</v>
      </c>
    </row>
    <row r="1910" spans="1:56">
      <c r="A1910" s="1" t="s">
        <v>1412</v>
      </c>
      <c r="B1910" s="1" t="s">
        <v>1413</v>
      </c>
      <c r="C1910" s="43" t="s">
        <v>75</v>
      </c>
      <c r="D1910" s="1" t="s">
        <v>106</v>
      </c>
      <c r="E1910" s="1" t="s">
        <v>100</v>
      </c>
      <c r="F1910" s="1" t="s">
        <v>101</v>
      </c>
      <c r="G1910" s="7">
        <v>14699.76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9"/>
      <c r="BD1910" s="10">
        <f t="shared" si="29"/>
        <v>14699.76</v>
      </c>
    </row>
    <row r="1911" spans="1:56">
      <c r="A1911" s="1" t="s">
        <v>1412</v>
      </c>
      <c r="B1911" s="1" t="s">
        <v>1413</v>
      </c>
      <c r="C1911" s="43" t="s">
        <v>72</v>
      </c>
      <c r="D1911" s="1" t="s">
        <v>107</v>
      </c>
      <c r="E1911" s="1" t="s">
        <v>100</v>
      </c>
      <c r="F1911" s="1" t="s">
        <v>101</v>
      </c>
      <c r="G1911" s="7">
        <v>2344.4299999999998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7">
        <v>6559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9"/>
      <c r="BD1911" s="10">
        <f t="shared" si="29"/>
        <v>8903.43</v>
      </c>
    </row>
    <row r="1912" spans="1:56">
      <c r="A1912" s="1" t="s">
        <v>1412</v>
      </c>
      <c r="B1912" s="1" t="s">
        <v>1413</v>
      </c>
      <c r="C1912" s="43" t="s">
        <v>74</v>
      </c>
      <c r="D1912" s="1" t="s">
        <v>109</v>
      </c>
      <c r="E1912" s="1" t="s">
        <v>100</v>
      </c>
      <c r="F1912" s="1" t="s">
        <v>101</v>
      </c>
      <c r="G1912" s="7">
        <v>1034478.43</v>
      </c>
      <c r="H1912" s="7">
        <v>522006.48</v>
      </c>
      <c r="I1912" s="7">
        <v>134228.09</v>
      </c>
      <c r="J1912" s="7">
        <v>184925.42</v>
      </c>
      <c r="K1912" s="7">
        <v>462701.75</v>
      </c>
      <c r="L1912" s="7">
        <v>449836.1</v>
      </c>
      <c r="M1912" s="7">
        <v>395757.93</v>
      </c>
      <c r="N1912" s="7">
        <v>416993.44</v>
      </c>
      <c r="O1912" s="7">
        <v>659472.61</v>
      </c>
      <c r="P1912" s="7">
        <v>250365.23</v>
      </c>
      <c r="Q1912" s="7">
        <v>330191.82</v>
      </c>
      <c r="R1912" s="7">
        <v>1041718.92</v>
      </c>
      <c r="S1912" s="7">
        <v>909152.35</v>
      </c>
      <c r="T1912" s="7">
        <v>787017.66</v>
      </c>
      <c r="U1912" s="7">
        <v>599969.43000000005</v>
      </c>
      <c r="V1912" s="7">
        <v>239733.78</v>
      </c>
      <c r="W1912" s="7">
        <v>192309.52</v>
      </c>
      <c r="X1912" s="7">
        <v>79826.59</v>
      </c>
      <c r="Y1912" s="8">
        <v>0</v>
      </c>
      <c r="Z1912" s="8">
        <v>0</v>
      </c>
      <c r="AA1912" s="7">
        <v>101597.48</v>
      </c>
      <c r="AB1912" s="7">
        <v>14513.93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9"/>
      <c r="BD1912" s="10">
        <f t="shared" si="29"/>
        <v>8806796.959999999</v>
      </c>
    </row>
    <row r="1913" spans="1:56">
      <c r="A1913" s="1" t="s">
        <v>1414</v>
      </c>
      <c r="B1913" s="1" t="s">
        <v>1415</v>
      </c>
      <c r="C1913" s="43" t="s">
        <v>73</v>
      </c>
      <c r="D1913" s="1" t="s">
        <v>105</v>
      </c>
      <c r="E1913" s="1" t="s">
        <v>100</v>
      </c>
      <c r="F1913" s="1" t="s">
        <v>101</v>
      </c>
      <c r="G1913" s="7">
        <v>2075.27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7">
        <v>281.2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9"/>
      <c r="BD1913" s="10">
        <f t="shared" si="29"/>
        <v>2356.4699999999998</v>
      </c>
    </row>
    <row r="1914" spans="1:56">
      <c r="A1914" s="1" t="s">
        <v>1416</v>
      </c>
      <c r="B1914" s="1" t="s">
        <v>855</v>
      </c>
      <c r="C1914" s="43" t="s">
        <v>74</v>
      </c>
      <c r="D1914" s="1" t="s">
        <v>109</v>
      </c>
      <c r="E1914" s="1" t="s">
        <v>100</v>
      </c>
      <c r="F1914" s="1" t="s">
        <v>101</v>
      </c>
      <c r="G1914" s="7">
        <v>472.52</v>
      </c>
      <c r="H1914" s="8">
        <v>0</v>
      </c>
      <c r="I1914" s="7">
        <v>6355.72</v>
      </c>
      <c r="J1914" s="7">
        <v>542.69000000000005</v>
      </c>
      <c r="K1914" s="7">
        <v>542.69000000000005</v>
      </c>
      <c r="L1914" s="7">
        <v>542.69000000000005</v>
      </c>
      <c r="M1914" s="8">
        <v>0</v>
      </c>
      <c r="N1914" s="8">
        <v>0</v>
      </c>
      <c r="O1914" s="7">
        <v>-6668.64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9"/>
      <c r="BD1914" s="10">
        <f t="shared" si="29"/>
        <v>1787.670000000001</v>
      </c>
    </row>
    <row r="1915" spans="1:56">
      <c r="A1915" s="1" t="s">
        <v>1417</v>
      </c>
      <c r="B1915" s="1" t="s">
        <v>1418</v>
      </c>
      <c r="C1915" s="43" t="s">
        <v>73</v>
      </c>
      <c r="D1915" s="1" t="s">
        <v>105</v>
      </c>
      <c r="E1915" s="1" t="s">
        <v>100</v>
      </c>
      <c r="F1915" s="1" t="s">
        <v>101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7">
        <v>850.84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9"/>
      <c r="BD1915" s="10">
        <f t="shared" si="29"/>
        <v>850.84</v>
      </c>
    </row>
    <row r="1916" spans="1:56">
      <c r="A1916" s="1" t="s">
        <v>1419</v>
      </c>
      <c r="B1916" s="1" t="s">
        <v>1420</v>
      </c>
      <c r="C1916" s="43" t="s">
        <v>71</v>
      </c>
      <c r="D1916" s="1" t="s">
        <v>104</v>
      </c>
      <c r="E1916" s="1" t="s">
        <v>100</v>
      </c>
      <c r="F1916" s="1" t="s">
        <v>101</v>
      </c>
      <c r="G1916" s="8">
        <v>0</v>
      </c>
      <c r="H1916" s="8">
        <v>0</v>
      </c>
      <c r="I1916" s="8">
        <v>0</v>
      </c>
      <c r="J1916" s="7">
        <v>131000</v>
      </c>
      <c r="K1916" s="7">
        <v>35000</v>
      </c>
      <c r="L1916" s="7">
        <v>9000</v>
      </c>
      <c r="M1916" s="7">
        <v>9000</v>
      </c>
      <c r="N1916" s="7">
        <v>9000</v>
      </c>
      <c r="O1916" s="7">
        <v>-175759</v>
      </c>
      <c r="P1916" s="7">
        <v>25000</v>
      </c>
      <c r="Q1916" s="7">
        <v>25000</v>
      </c>
      <c r="R1916" s="7">
        <v>15000</v>
      </c>
      <c r="S1916" s="7">
        <v>15000</v>
      </c>
      <c r="T1916" s="7">
        <v>15000</v>
      </c>
      <c r="U1916" s="7">
        <v>15000</v>
      </c>
      <c r="V1916" s="7">
        <v>15000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9"/>
      <c r="BD1916" s="10">
        <f t="shared" si="29"/>
        <v>142241</v>
      </c>
    </row>
    <row r="1917" spans="1:56">
      <c r="A1917" s="1" t="s">
        <v>1419</v>
      </c>
      <c r="B1917" s="1" t="s">
        <v>1420</v>
      </c>
      <c r="C1917" s="43" t="s">
        <v>73</v>
      </c>
      <c r="D1917" s="1" t="s">
        <v>105</v>
      </c>
      <c r="E1917" s="1" t="s">
        <v>100</v>
      </c>
      <c r="F1917" s="1" t="s">
        <v>101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7">
        <v>621</v>
      </c>
      <c r="P1917" s="7">
        <v>1000</v>
      </c>
      <c r="Q1917" s="7">
        <v>1000</v>
      </c>
      <c r="R1917" s="7">
        <v>1000</v>
      </c>
      <c r="S1917" s="7">
        <v>1000</v>
      </c>
      <c r="T1917" s="7">
        <v>1000</v>
      </c>
      <c r="U1917" s="7">
        <v>1000</v>
      </c>
      <c r="V1917" s="7">
        <v>1000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9"/>
      <c r="BD1917" s="10">
        <f t="shared" si="29"/>
        <v>7621</v>
      </c>
    </row>
    <row r="1918" spans="1:56">
      <c r="A1918" s="1" t="s">
        <v>1419</v>
      </c>
      <c r="B1918" s="1" t="s">
        <v>1420</v>
      </c>
      <c r="C1918" s="43" t="s">
        <v>75</v>
      </c>
      <c r="D1918" s="1" t="s">
        <v>106</v>
      </c>
      <c r="E1918" s="1" t="s">
        <v>100</v>
      </c>
      <c r="F1918" s="1" t="s">
        <v>101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7">
        <v>4000</v>
      </c>
      <c r="Q1918" s="7">
        <v>4000</v>
      </c>
      <c r="R1918" s="7">
        <v>4000</v>
      </c>
      <c r="S1918" s="7">
        <v>4000</v>
      </c>
      <c r="T1918" s="7">
        <v>16059.73</v>
      </c>
      <c r="U1918" s="7">
        <v>16059.65</v>
      </c>
      <c r="V1918" s="7">
        <v>15000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9"/>
      <c r="BD1918" s="10">
        <f t="shared" si="29"/>
        <v>63119.38</v>
      </c>
    </row>
    <row r="1919" spans="1:56">
      <c r="A1919" s="1" t="s">
        <v>1419</v>
      </c>
      <c r="B1919" s="1" t="s">
        <v>1420</v>
      </c>
      <c r="C1919" s="43" t="s">
        <v>72</v>
      </c>
      <c r="D1919" s="1" t="s">
        <v>107</v>
      </c>
      <c r="E1919" s="1" t="s">
        <v>100</v>
      </c>
      <c r="F1919" s="1" t="s">
        <v>101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7">
        <v>5390.2</v>
      </c>
      <c r="Q1919" s="7">
        <v>2000</v>
      </c>
      <c r="R1919" s="7">
        <v>2000</v>
      </c>
      <c r="S1919" s="7">
        <v>2000</v>
      </c>
      <c r="T1919" s="7">
        <v>2000</v>
      </c>
      <c r="U1919" s="7">
        <v>2000</v>
      </c>
      <c r="V1919" s="7">
        <v>2000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9"/>
      <c r="BD1919" s="10">
        <f t="shared" si="29"/>
        <v>17390.2</v>
      </c>
    </row>
    <row r="1920" spans="1:56">
      <c r="A1920" s="1" t="s">
        <v>1419</v>
      </c>
      <c r="B1920" s="1" t="s">
        <v>1420</v>
      </c>
      <c r="C1920" s="43" t="s">
        <v>74</v>
      </c>
      <c r="D1920" s="1" t="s">
        <v>109</v>
      </c>
      <c r="E1920" s="1" t="s">
        <v>100</v>
      </c>
      <c r="F1920" s="1" t="s">
        <v>101</v>
      </c>
      <c r="G1920" s="8">
        <v>0</v>
      </c>
      <c r="H1920" s="8">
        <v>0</v>
      </c>
      <c r="I1920" s="8">
        <v>0</v>
      </c>
      <c r="J1920" s="7">
        <v>339000</v>
      </c>
      <c r="K1920" s="7">
        <v>173000</v>
      </c>
      <c r="L1920" s="7">
        <v>94000</v>
      </c>
      <c r="M1920" s="7">
        <v>46000</v>
      </c>
      <c r="N1920" s="7">
        <v>62000</v>
      </c>
      <c r="O1920" s="7">
        <v>-190848.94</v>
      </c>
      <c r="P1920" s="7">
        <v>126091.2</v>
      </c>
      <c r="Q1920" s="7">
        <v>160602.65</v>
      </c>
      <c r="R1920" s="7">
        <v>119538.05</v>
      </c>
      <c r="S1920" s="7">
        <v>97927.88</v>
      </c>
      <c r="T1920" s="7">
        <v>56235.27</v>
      </c>
      <c r="U1920" s="7">
        <v>60656.46</v>
      </c>
      <c r="V1920" s="7">
        <v>50000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9"/>
      <c r="BD1920" s="10">
        <f t="shared" si="29"/>
        <v>1194202.57</v>
      </c>
    </row>
    <row r="1921" spans="1:56">
      <c r="A1921" s="1" t="s">
        <v>1421</v>
      </c>
      <c r="B1921" s="1" t="s">
        <v>855</v>
      </c>
      <c r="C1921" s="43" t="s">
        <v>74</v>
      </c>
      <c r="D1921" s="1" t="s">
        <v>109</v>
      </c>
      <c r="E1921" s="1" t="s">
        <v>100</v>
      </c>
      <c r="F1921" s="1" t="s">
        <v>101</v>
      </c>
      <c r="G1921" s="7">
        <v>479.3</v>
      </c>
      <c r="H1921" s="7">
        <v>229.48</v>
      </c>
      <c r="I1921" s="8">
        <v>0</v>
      </c>
      <c r="J1921" s="7">
        <v>550.46</v>
      </c>
      <c r="K1921" s="7">
        <v>550.46</v>
      </c>
      <c r="L1921" s="7">
        <v>550.46</v>
      </c>
      <c r="M1921" s="7">
        <v>550.46</v>
      </c>
      <c r="N1921" s="7">
        <v>27217.83</v>
      </c>
      <c r="O1921" s="7">
        <v>-18376.099999999999</v>
      </c>
      <c r="P1921" s="8">
        <v>0</v>
      </c>
      <c r="Q1921" s="8">
        <v>0</v>
      </c>
      <c r="R1921" s="8">
        <v>0</v>
      </c>
      <c r="S1921" s="8">
        <v>0</v>
      </c>
      <c r="T1921" s="7">
        <v>1075.97</v>
      </c>
      <c r="U1921" s="7">
        <v>10829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9"/>
      <c r="BD1921" s="10">
        <f t="shared" si="29"/>
        <v>23657.32</v>
      </c>
    </row>
    <row r="1922" spans="1:56">
      <c r="A1922" s="1" t="s">
        <v>1422</v>
      </c>
      <c r="B1922" s="1" t="s">
        <v>1423</v>
      </c>
      <c r="C1922" s="43" t="s">
        <v>74</v>
      </c>
      <c r="D1922" s="1" t="s">
        <v>109</v>
      </c>
      <c r="E1922" s="1" t="s">
        <v>100</v>
      </c>
      <c r="F1922" s="1" t="s">
        <v>101</v>
      </c>
      <c r="G1922" s="7">
        <v>258112.9</v>
      </c>
      <c r="H1922" s="8">
        <v>0</v>
      </c>
      <c r="I1922" s="8">
        <v>0</v>
      </c>
      <c r="J1922" s="8">
        <v>0</v>
      </c>
      <c r="K1922" s="8">
        <v>0</v>
      </c>
      <c r="L1922" s="7">
        <v>255876.51</v>
      </c>
      <c r="M1922" s="7">
        <v>311907.53000000003</v>
      </c>
      <c r="N1922" s="7">
        <v>848759.12</v>
      </c>
      <c r="O1922" s="7">
        <v>-68188.399999999994</v>
      </c>
      <c r="P1922" s="8">
        <v>0</v>
      </c>
      <c r="Q1922" s="7">
        <v>169587.26</v>
      </c>
      <c r="R1922" s="7">
        <v>425838.59</v>
      </c>
      <c r="S1922" s="7">
        <v>1179421.19</v>
      </c>
      <c r="T1922" s="7">
        <v>1894327.09</v>
      </c>
      <c r="U1922" s="7">
        <v>2273633.1</v>
      </c>
      <c r="V1922" s="7">
        <v>1930509.86</v>
      </c>
      <c r="W1922" s="7">
        <v>1197813.93</v>
      </c>
      <c r="X1922" s="7">
        <v>881188.7</v>
      </c>
      <c r="Y1922" s="7">
        <v>374089.54</v>
      </c>
      <c r="Z1922" s="7">
        <v>523725.36</v>
      </c>
      <c r="AA1922" s="7">
        <v>282645.43</v>
      </c>
      <c r="AB1922" s="7">
        <v>409939.79</v>
      </c>
      <c r="AC1922" s="7">
        <v>74817.91</v>
      </c>
      <c r="AD1922" s="7">
        <v>63200.38</v>
      </c>
      <c r="AE1922" s="7">
        <v>19750.12</v>
      </c>
      <c r="AF1922" s="7">
        <v>19750.12</v>
      </c>
      <c r="AG1922" s="7">
        <v>19750.12</v>
      </c>
      <c r="AH1922" s="7">
        <v>19750.12</v>
      </c>
      <c r="AI1922" s="7">
        <v>19750.12</v>
      </c>
      <c r="AJ1922" s="7">
        <v>19750.12</v>
      </c>
      <c r="AK1922" s="7">
        <v>19750.12</v>
      </c>
      <c r="AL1922" s="7">
        <v>19750.12</v>
      </c>
      <c r="AM1922" s="7">
        <v>19750.12</v>
      </c>
      <c r="AN1922" s="7">
        <v>19750.12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9"/>
      <c r="BD1922" s="10">
        <f t="shared" ref="BD1922:BD1985" si="30">SUM(G1922:BB1922)</f>
        <v>13484706.989999989</v>
      </c>
    </row>
    <row r="1923" spans="1:56">
      <c r="A1923" s="1" t="s">
        <v>1424</v>
      </c>
      <c r="B1923" s="1" t="s">
        <v>1423</v>
      </c>
      <c r="C1923" s="43" t="s">
        <v>74</v>
      </c>
      <c r="D1923" s="1" t="s">
        <v>109</v>
      </c>
      <c r="E1923" s="1" t="s">
        <v>100</v>
      </c>
      <c r="F1923" s="1" t="s">
        <v>101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7">
        <v>43450.26</v>
      </c>
      <c r="S1923" s="7">
        <v>43450.26</v>
      </c>
      <c r="T1923" s="7">
        <v>43450.26</v>
      </c>
      <c r="U1923" s="7">
        <v>43450.26</v>
      </c>
      <c r="V1923" s="7">
        <v>43450.26</v>
      </c>
      <c r="W1923" s="7">
        <v>43450.26</v>
      </c>
      <c r="X1923" s="7">
        <v>43450.26</v>
      </c>
      <c r="Y1923" s="7">
        <v>43450.26</v>
      </c>
      <c r="Z1923" s="7">
        <v>43450.26</v>
      </c>
      <c r="AA1923" s="7">
        <v>217251.3</v>
      </c>
      <c r="AB1923" s="7">
        <v>217251.3</v>
      </c>
      <c r="AC1923" s="7">
        <v>217251.3</v>
      </c>
      <c r="AD1923" s="7">
        <v>217251.3</v>
      </c>
      <c r="AE1923" s="7">
        <v>217251.3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9"/>
      <c r="BD1923" s="10">
        <f t="shared" si="30"/>
        <v>1477308.84</v>
      </c>
    </row>
    <row r="1924" spans="1:56">
      <c r="A1924" s="1" t="s">
        <v>1425</v>
      </c>
      <c r="B1924" s="1" t="s">
        <v>1426</v>
      </c>
      <c r="C1924" s="43" t="s">
        <v>73</v>
      </c>
      <c r="D1924" s="1" t="s">
        <v>105</v>
      </c>
      <c r="E1924" s="1" t="s">
        <v>100</v>
      </c>
      <c r="F1924" s="1" t="s">
        <v>101</v>
      </c>
      <c r="G1924" s="7">
        <v>3468.15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9"/>
      <c r="BD1924" s="10">
        <f t="shared" si="30"/>
        <v>3468.15</v>
      </c>
    </row>
    <row r="1925" spans="1:56">
      <c r="A1925" s="1" t="s">
        <v>1427</v>
      </c>
      <c r="B1925" s="1" t="s">
        <v>1428</v>
      </c>
      <c r="C1925" s="43" t="s">
        <v>73</v>
      </c>
      <c r="D1925" s="1" t="s">
        <v>105</v>
      </c>
      <c r="E1925" s="1" t="s">
        <v>100</v>
      </c>
      <c r="F1925" s="1" t="s">
        <v>101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7">
        <v>806.94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9"/>
      <c r="BD1925" s="10">
        <f t="shared" si="30"/>
        <v>806.94</v>
      </c>
    </row>
    <row r="1926" spans="1:56">
      <c r="A1926" s="1" t="s">
        <v>1429</v>
      </c>
      <c r="B1926" s="1" t="s">
        <v>98</v>
      </c>
      <c r="C1926" s="43" t="s">
        <v>76</v>
      </c>
      <c r="D1926" s="1" t="s">
        <v>99</v>
      </c>
      <c r="E1926" s="1" t="s">
        <v>100</v>
      </c>
      <c r="F1926" s="1" t="s">
        <v>101</v>
      </c>
      <c r="G1926" s="7">
        <v>167960.56</v>
      </c>
      <c r="H1926" s="7">
        <v>1491</v>
      </c>
      <c r="I1926" s="7">
        <v>8397.25</v>
      </c>
      <c r="J1926" s="7">
        <v>9014.1299999999992</v>
      </c>
      <c r="K1926" s="7">
        <v>9746.94</v>
      </c>
      <c r="L1926" s="7">
        <v>9571.94</v>
      </c>
      <c r="M1926" s="7">
        <v>9659.44</v>
      </c>
      <c r="N1926" s="7">
        <v>9484.44</v>
      </c>
      <c r="O1926" s="7">
        <v>5118.1400000000003</v>
      </c>
      <c r="P1926" s="7">
        <v>14294.46</v>
      </c>
      <c r="Q1926" s="7">
        <v>14774.76</v>
      </c>
      <c r="R1926" s="7">
        <v>15777.26</v>
      </c>
      <c r="S1926" s="7">
        <v>16213.26</v>
      </c>
      <c r="T1926" s="7">
        <v>16213.26</v>
      </c>
      <c r="U1926" s="7">
        <v>16508.259999999998</v>
      </c>
      <c r="V1926" s="7">
        <v>16184.26</v>
      </c>
      <c r="W1926" s="7">
        <v>16191.76</v>
      </c>
      <c r="X1926" s="7">
        <v>16540.759999999998</v>
      </c>
      <c r="Y1926" s="7">
        <v>14771.67</v>
      </c>
      <c r="Z1926" s="7">
        <v>14891.67</v>
      </c>
      <c r="AA1926" s="7">
        <v>13539.17</v>
      </c>
      <c r="AB1926" s="7">
        <v>13039.17</v>
      </c>
      <c r="AC1926" s="7">
        <v>13375.32</v>
      </c>
      <c r="AD1926" s="7">
        <v>10765.82</v>
      </c>
      <c r="AE1926" s="7">
        <v>10765.82</v>
      </c>
      <c r="AF1926" s="7">
        <v>9939.23</v>
      </c>
      <c r="AG1926" s="7">
        <v>8150.73</v>
      </c>
      <c r="AH1926" s="7">
        <v>7650.73</v>
      </c>
      <c r="AI1926" s="7">
        <v>7400.73</v>
      </c>
      <c r="AJ1926" s="7">
        <v>7225.73</v>
      </c>
      <c r="AK1926" s="7">
        <v>7225.73</v>
      </c>
      <c r="AL1926" s="7">
        <v>7225.73</v>
      </c>
      <c r="AM1926" s="7">
        <v>7225.73</v>
      </c>
      <c r="AN1926" s="7">
        <v>6656.69</v>
      </c>
      <c r="AO1926" s="7">
        <v>6656.69</v>
      </c>
      <c r="AP1926" s="7">
        <v>5756.69</v>
      </c>
      <c r="AQ1926" s="7">
        <v>5496.69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9"/>
      <c r="BD1926" s="10">
        <f t="shared" si="30"/>
        <v>550901.61999999965</v>
      </c>
    </row>
    <row r="1927" spans="1:56">
      <c r="A1927" s="1" t="s">
        <v>1430</v>
      </c>
      <c r="B1927" s="1" t="s">
        <v>231</v>
      </c>
      <c r="C1927" s="43" t="s">
        <v>76</v>
      </c>
      <c r="D1927" s="1" t="s">
        <v>99</v>
      </c>
      <c r="E1927" s="1" t="s">
        <v>100</v>
      </c>
      <c r="F1927" s="1" t="s">
        <v>101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7">
        <v>181.84</v>
      </c>
      <c r="S1927" s="7">
        <v>1761.96</v>
      </c>
      <c r="T1927" s="7">
        <v>3568.54</v>
      </c>
      <c r="U1927" s="7">
        <v>7647.89</v>
      </c>
      <c r="V1927" s="7">
        <v>9384.7000000000007</v>
      </c>
      <c r="W1927" s="7">
        <v>2823.47</v>
      </c>
      <c r="X1927" s="7">
        <v>3585.32</v>
      </c>
      <c r="Y1927" s="7">
        <v>1531.93</v>
      </c>
      <c r="Z1927" s="7">
        <v>3796.94</v>
      </c>
      <c r="AA1927" s="7">
        <v>4156.1899999999996</v>
      </c>
      <c r="AB1927" s="7">
        <v>4643.93</v>
      </c>
      <c r="AC1927" s="7">
        <v>3713.31</v>
      </c>
      <c r="AD1927" s="7">
        <v>2173.5</v>
      </c>
      <c r="AE1927" s="7">
        <v>887.77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9"/>
      <c r="BD1927" s="10">
        <f t="shared" si="30"/>
        <v>49857.29</v>
      </c>
    </row>
    <row r="1928" spans="1:56">
      <c r="A1928" s="1" t="s">
        <v>1431</v>
      </c>
      <c r="B1928" s="1" t="s">
        <v>1432</v>
      </c>
      <c r="C1928" s="43" t="s">
        <v>71</v>
      </c>
      <c r="D1928" s="1" t="s">
        <v>104</v>
      </c>
      <c r="E1928" s="1" t="s">
        <v>100</v>
      </c>
      <c r="F1928" s="1" t="s">
        <v>101</v>
      </c>
      <c r="G1928" s="7">
        <v>270704.03999999998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9"/>
      <c r="BD1928" s="10">
        <f t="shared" si="30"/>
        <v>270704.03999999998</v>
      </c>
    </row>
    <row r="1929" spans="1:56">
      <c r="A1929" s="1" t="s">
        <v>1431</v>
      </c>
      <c r="B1929" s="1" t="s">
        <v>1432</v>
      </c>
      <c r="C1929" s="43" t="s">
        <v>73</v>
      </c>
      <c r="D1929" s="1" t="s">
        <v>105</v>
      </c>
      <c r="E1929" s="1" t="s">
        <v>100</v>
      </c>
      <c r="F1929" s="1" t="s">
        <v>101</v>
      </c>
      <c r="G1929" s="7">
        <v>38797.07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9"/>
      <c r="BD1929" s="10">
        <f t="shared" si="30"/>
        <v>38797.07</v>
      </c>
    </row>
    <row r="1930" spans="1:56">
      <c r="A1930" s="1" t="s">
        <v>1431</v>
      </c>
      <c r="B1930" s="1" t="s">
        <v>1432</v>
      </c>
      <c r="C1930" s="43" t="s">
        <v>75</v>
      </c>
      <c r="D1930" s="1" t="s">
        <v>106</v>
      </c>
      <c r="E1930" s="1" t="s">
        <v>100</v>
      </c>
      <c r="F1930" s="1" t="s">
        <v>101</v>
      </c>
      <c r="G1930" s="7">
        <v>-140.54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9"/>
      <c r="BD1930" s="10">
        <f t="shared" si="30"/>
        <v>-140.54</v>
      </c>
    </row>
    <row r="1931" spans="1:56">
      <c r="A1931" s="1" t="s">
        <v>1431</v>
      </c>
      <c r="B1931" s="1" t="s">
        <v>1432</v>
      </c>
      <c r="C1931" s="43" t="s">
        <v>72</v>
      </c>
      <c r="D1931" s="1" t="s">
        <v>107</v>
      </c>
      <c r="E1931" s="1" t="s">
        <v>100</v>
      </c>
      <c r="F1931" s="1" t="s">
        <v>101</v>
      </c>
      <c r="G1931" s="7">
        <v>444.01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9"/>
      <c r="BD1931" s="10">
        <f t="shared" si="30"/>
        <v>444.01</v>
      </c>
    </row>
    <row r="1932" spans="1:56">
      <c r="A1932" s="1" t="s">
        <v>1431</v>
      </c>
      <c r="B1932" s="1" t="s">
        <v>1432</v>
      </c>
      <c r="C1932" s="43" t="s">
        <v>70</v>
      </c>
      <c r="D1932" s="1" t="s">
        <v>108</v>
      </c>
      <c r="E1932" s="1" t="s">
        <v>100</v>
      </c>
      <c r="F1932" s="1" t="s">
        <v>101</v>
      </c>
      <c r="G1932" s="7">
        <v>1349152.73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9"/>
      <c r="BD1932" s="10">
        <f t="shared" si="30"/>
        <v>1349152.73</v>
      </c>
    </row>
    <row r="1933" spans="1:56">
      <c r="A1933" s="1" t="s">
        <v>1433</v>
      </c>
      <c r="B1933" s="1" t="s">
        <v>1434</v>
      </c>
      <c r="C1933" s="43" t="s">
        <v>75</v>
      </c>
      <c r="D1933" s="1" t="s">
        <v>106</v>
      </c>
      <c r="E1933" s="1" t="s">
        <v>100</v>
      </c>
      <c r="F1933" s="1" t="s">
        <v>101</v>
      </c>
      <c r="G1933" s="7">
        <v>-23.5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7">
        <v>23.5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9"/>
      <c r="BD1933" s="10">
        <f t="shared" si="30"/>
        <v>0</v>
      </c>
    </row>
    <row r="1934" spans="1:56">
      <c r="A1934" s="1" t="s">
        <v>1433</v>
      </c>
      <c r="B1934" s="1" t="s">
        <v>1434</v>
      </c>
      <c r="C1934" s="43" t="s">
        <v>72</v>
      </c>
      <c r="D1934" s="1" t="s">
        <v>107</v>
      </c>
      <c r="E1934" s="1" t="s">
        <v>100</v>
      </c>
      <c r="F1934" s="1" t="s">
        <v>101</v>
      </c>
      <c r="G1934" s="7">
        <v>23.5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7">
        <v>-23.5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9"/>
      <c r="BD1934" s="10">
        <f t="shared" si="30"/>
        <v>0</v>
      </c>
    </row>
    <row r="1935" spans="1:56">
      <c r="A1935" s="1" t="s">
        <v>1433</v>
      </c>
      <c r="B1935" s="1" t="s">
        <v>1434</v>
      </c>
      <c r="C1935" s="43" t="s">
        <v>70</v>
      </c>
      <c r="D1935" s="1" t="s">
        <v>108</v>
      </c>
      <c r="E1935" s="1" t="s">
        <v>100</v>
      </c>
      <c r="F1935" s="1" t="s">
        <v>101</v>
      </c>
      <c r="G1935" s="7">
        <v>299170.82</v>
      </c>
      <c r="H1935" s="7">
        <v>55424.7</v>
      </c>
      <c r="I1935" s="7">
        <v>111116.11</v>
      </c>
      <c r="J1935" s="7">
        <v>55306.69</v>
      </c>
      <c r="K1935" s="7">
        <v>59880</v>
      </c>
      <c r="L1935" s="7">
        <v>79310</v>
      </c>
      <c r="M1935" s="7">
        <v>79987.5</v>
      </c>
      <c r="N1935" s="7">
        <v>80352.5</v>
      </c>
      <c r="O1935" s="7">
        <v>68107.22</v>
      </c>
      <c r="P1935" s="7">
        <v>67726.87</v>
      </c>
      <c r="Q1935" s="7">
        <v>61700</v>
      </c>
      <c r="R1935" s="7">
        <v>61700</v>
      </c>
      <c r="S1935" s="7">
        <v>61700</v>
      </c>
      <c r="T1935" s="7">
        <v>61700</v>
      </c>
      <c r="U1935" s="7">
        <v>61700</v>
      </c>
      <c r="V1935" s="7">
        <v>72060</v>
      </c>
      <c r="W1935" s="7">
        <v>50010</v>
      </c>
      <c r="X1935" s="7">
        <v>47810</v>
      </c>
      <c r="Y1935" s="7">
        <v>47810</v>
      </c>
      <c r="Z1935" s="7">
        <v>47810</v>
      </c>
      <c r="AA1935" s="7">
        <v>43410</v>
      </c>
      <c r="AB1935" s="7">
        <v>43410</v>
      </c>
      <c r="AC1935" s="7">
        <v>41210</v>
      </c>
      <c r="AD1935" s="7">
        <v>23285</v>
      </c>
      <c r="AE1935" s="7">
        <v>23285</v>
      </c>
      <c r="AF1935" s="7">
        <v>20210</v>
      </c>
      <c r="AG1935" s="7">
        <v>12560</v>
      </c>
      <c r="AH1935" s="7">
        <v>12560</v>
      </c>
      <c r="AI1935" s="7">
        <v>12560</v>
      </c>
      <c r="AJ1935" s="7">
        <v>10360</v>
      </c>
      <c r="AK1935" s="7">
        <v>10360</v>
      </c>
      <c r="AL1935" s="7">
        <v>10360</v>
      </c>
      <c r="AM1935" s="7">
        <v>10360</v>
      </c>
      <c r="AN1935" s="7">
        <v>10360</v>
      </c>
      <c r="AO1935" s="7">
        <v>10360</v>
      </c>
      <c r="AP1935" s="7">
        <v>10360</v>
      </c>
      <c r="AQ1935" s="7">
        <v>10360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9"/>
      <c r="BD1935" s="10">
        <f t="shared" si="30"/>
        <v>1845752.4100000001</v>
      </c>
    </row>
    <row r="1936" spans="1:56">
      <c r="A1936" s="1" t="s">
        <v>1435</v>
      </c>
      <c r="B1936" s="1" t="s">
        <v>1436</v>
      </c>
      <c r="C1936" s="43" t="s">
        <v>75</v>
      </c>
      <c r="D1936" s="1" t="s">
        <v>106</v>
      </c>
      <c r="E1936" s="1" t="s">
        <v>100</v>
      </c>
      <c r="F1936" s="1" t="s">
        <v>101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9"/>
      <c r="BD1936" s="10">
        <f t="shared" si="30"/>
        <v>0</v>
      </c>
    </row>
    <row r="1937" spans="1:56">
      <c r="A1937" s="1" t="s">
        <v>1435</v>
      </c>
      <c r="B1937" s="1" t="s">
        <v>1436</v>
      </c>
      <c r="C1937" s="43" t="s">
        <v>74</v>
      </c>
      <c r="D1937" s="1" t="s">
        <v>109</v>
      </c>
      <c r="E1937" s="1" t="s">
        <v>100</v>
      </c>
      <c r="F1937" s="1" t="s">
        <v>101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9"/>
      <c r="BD1937" s="10">
        <f t="shared" si="30"/>
        <v>0</v>
      </c>
    </row>
    <row r="1938" spans="1:56">
      <c r="A1938" s="1" t="s">
        <v>1437</v>
      </c>
      <c r="B1938" s="1" t="s">
        <v>236</v>
      </c>
      <c r="C1938" s="43" t="s">
        <v>71</v>
      </c>
      <c r="D1938" s="1" t="s">
        <v>104</v>
      </c>
      <c r="E1938" s="1" t="s">
        <v>100</v>
      </c>
      <c r="F1938" s="1" t="s">
        <v>101</v>
      </c>
      <c r="G1938" s="7">
        <v>-56683.93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7">
        <v>5320</v>
      </c>
      <c r="AB1938" s="7">
        <v>5320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9"/>
      <c r="BD1938" s="10">
        <f t="shared" si="30"/>
        <v>-46043.93</v>
      </c>
    </row>
    <row r="1939" spans="1:56">
      <c r="A1939" s="1" t="s">
        <v>1437</v>
      </c>
      <c r="B1939" s="1" t="s">
        <v>236</v>
      </c>
      <c r="C1939" s="43" t="s">
        <v>73</v>
      </c>
      <c r="D1939" s="1" t="s">
        <v>105</v>
      </c>
      <c r="E1939" s="1" t="s">
        <v>100</v>
      </c>
      <c r="F1939" s="1" t="s">
        <v>101</v>
      </c>
      <c r="G1939" s="7">
        <v>99510.06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7">
        <v>779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9"/>
      <c r="BD1939" s="10">
        <f t="shared" si="30"/>
        <v>100289.06</v>
      </c>
    </row>
    <row r="1940" spans="1:56">
      <c r="A1940" s="1" t="s">
        <v>1437</v>
      </c>
      <c r="B1940" s="1" t="s">
        <v>236</v>
      </c>
      <c r="C1940" s="43" t="s">
        <v>75</v>
      </c>
      <c r="D1940" s="1" t="s">
        <v>106</v>
      </c>
      <c r="E1940" s="1" t="s">
        <v>100</v>
      </c>
      <c r="F1940" s="1" t="s">
        <v>101</v>
      </c>
      <c r="G1940" s="7">
        <v>400067.55</v>
      </c>
      <c r="H1940" s="7">
        <v>22325</v>
      </c>
      <c r="I1940" s="7">
        <v>15947</v>
      </c>
      <c r="J1940" s="7">
        <v>22325</v>
      </c>
      <c r="K1940" s="7">
        <v>22325</v>
      </c>
      <c r="L1940" s="7">
        <v>22325</v>
      </c>
      <c r="M1940" s="7">
        <v>19250</v>
      </c>
      <c r="N1940" s="7">
        <v>18500</v>
      </c>
      <c r="O1940" s="7">
        <v>-110042.63</v>
      </c>
      <c r="P1940" s="7">
        <v>13324.99</v>
      </c>
      <c r="Q1940" s="7">
        <v>14074.99</v>
      </c>
      <c r="R1940" s="7">
        <v>13324.99</v>
      </c>
      <c r="S1940" s="7">
        <v>13324.99</v>
      </c>
      <c r="T1940" s="7">
        <v>13324.99</v>
      </c>
      <c r="U1940" s="7">
        <v>8412.5</v>
      </c>
      <c r="V1940" s="7">
        <v>7662.5</v>
      </c>
      <c r="W1940" s="7">
        <v>7662.5</v>
      </c>
      <c r="X1940" s="7">
        <v>7662.5</v>
      </c>
      <c r="Y1940" s="7">
        <v>8412.5</v>
      </c>
      <c r="Z1940" s="7">
        <v>7662.5</v>
      </c>
      <c r="AA1940" s="7">
        <v>7662.5</v>
      </c>
      <c r="AB1940" s="7">
        <v>7662.5</v>
      </c>
      <c r="AC1940" s="7">
        <v>4581.25</v>
      </c>
      <c r="AD1940" s="7">
        <v>3831.25</v>
      </c>
      <c r="AE1940" s="7">
        <v>3831.25</v>
      </c>
      <c r="AF1940" s="7">
        <v>3831.25</v>
      </c>
      <c r="AG1940" s="7">
        <v>4581.25</v>
      </c>
      <c r="AH1940" s="7">
        <v>3831.25</v>
      </c>
      <c r="AI1940" s="7">
        <v>3831.25</v>
      </c>
      <c r="AJ1940" s="7">
        <v>3831.25</v>
      </c>
      <c r="AK1940" s="7">
        <v>4581.25</v>
      </c>
      <c r="AL1940" s="7">
        <v>3831.25</v>
      </c>
      <c r="AM1940" s="7">
        <v>3831.25</v>
      </c>
      <c r="AN1940" s="7">
        <v>3831.25</v>
      </c>
      <c r="AO1940" s="7">
        <v>4581.25</v>
      </c>
      <c r="AP1940" s="7">
        <v>3831.25</v>
      </c>
      <c r="AQ1940" s="7">
        <v>3831.25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9"/>
      <c r="BD1940" s="10">
        <f t="shared" si="30"/>
        <v>623665.62</v>
      </c>
    </row>
    <row r="1941" spans="1:56">
      <c r="A1941" s="1" t="s">
        <v>1437</v>
      </c>
      <c r="B1941" s="1" t="s">
        <v>236</v>
      </c>
      <c r="C1941" s="43" t="s">
        <v>72</v>
      </c>
      <c r="D1941" s="1" t="s">
        <v>107</v>
      </c>
      <c r="E1941" s="1" t="s">
        <v>100</v>
      </c>
      <c r="F1941" s="1" t="s">
        <v>101</v>
      </c>
      <c r="G1941" s="7">
        <v>53798.13</v>
      </c>
      <c r="H1941" s="8">
        <v>0</v>
      </c>
      <c r="I1941" s="8">
        <v>0</v>
      </c>
      <c r="J1941" s="8">
        <v>0</v>
      </c>
      <c r="K1941" s="7">
        <v>5248</v>
      </c>
      <c r="L1941" s="7">
        <v>2624</v>
      </c>
      <c r="M1941" s="7">
        <v>5248</v>
      </c>
      <c r="N1941" s="7">
        <v>2624</v>
      </c>
      <c r="O1941" s="7">
        <v>-15744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7">
        <v>5248</v>
      </c>
      <c r="AA1941" s="7">
        <v>5248</v>
      </c>
      <c r="AB1941" s="7">
        <v>5248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9"/>
      <c r="BD1941" s="10">
        <f t="shared" si="30"/>
        <v>69542.13</v>
      </c>
    </row>
    <row r="1942" spans="1:56">
      <c r="A1942" s="1" t="s">
        <v>1437</v>
      </c>
      <c r="B1942" s="1" t="s">
        <v>236</v>
      </c>
      <c r="C1942" s="43" t="s">
        <v>74</v>
      </c>
      <c r="D1942" s="1" t="s">
        <v>109</v>
      </c>
      <c r="E1942" s="1" t="s">
        <v>100</v>
      </c>
      <c r="F1942" s="1" t="s">
        <v>101</v>
      </c>
      <c r="G1942" s="7">
        <v>292035.89</v>
      </c>
      <c r="H1942" s="7">
        <v>3828</v>
      </c>
      <c r="I1942" s="7">
        <v>4794.41</v>
      </c>
      <c r="J1942" s="7">
        <v>6368.1</v>
      </c>
      <c r="K1942" s="7">
        <v>12274.57</v>
      </c>
      <c r="L1942" s="7">
        <v>6334.82</v>
      </c>
      <c r="M1942" s="7">
        <v>13307.33</v>
      </c>
      <c r="N1942" s="7">
        <v>4877</v>
      </c>
      <c r="O1942" s="7">
        <v>76043.97</v>
      </c>
      <c r="P1942" s="7">
        <v>5040</v>
      </c>
      <c r="Q1942" s="7">
        <v>5040</v>
      </c>
      <c r="R1942" s="7">
        <v>8971.8700000000008</v>
      </c>
      <c r="S1942" s="7">
        <v>14555.6</v>
      </c>
      <c r="T1942" s="7">
        <v>14555.6</v>
      </c>
      <c r="U1942" s="7">
        <v>15315.6</v>
      </c>
      <c r="V1942" s="7">
        <v>14555.6</v>
      </c>
      <c r="W1942" s="7">
        <v>11383.73</v>
      </c>
      <c r="X1942" s="7">
        <v>5800</v>
      </c>
      <c r="Y1942" s="7">
        <v>5040</v>
      </c>
      <c r="Z1942" s="7">
        <v>5040</v>
      </c>
      <c r="AA1942" s="7">
        <v>4870</v>
      </c>
      <c r="AB1942" s="7">
        <v>3040</v>
      </c>
      <c r="AC1942" s="7">
        <v>3040</v>
      </c>
      <c r="AD1942" s="7">
        <v>760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9"/>
      <c r="BD1942" s="10">
        <f t="shared" si="30"/>
        <v>536872.08999999985</v>
      </c>
    </row>
    <row r="1943" spans="1:56">
      <c r="A1943" s="1" t="s">
        <v>1438</v>
      </c>
      <c r="B1943" s="1" t="s">
        <v>129</v>
      </c>
      <c r="C1943" s="43" t="s">
        <v>71</v>
      </c>
      <c r="D1943" s="1" t="s">
        <v>104</v>
      </c>
      <c r="E1943" s="1" t="s">
        <v>100</v>
      </c>
      <c r="F1943" s="1" t="s">
        <v>101</v>
      </c>
      <c r="G1943" s="7">
        <v>260993.49</v>
      </c>
      <c r="H1943" s="8">
        <v>0</v>
      </c>
      <c r="I1943" s="7">
        <v>8015.13</v>
      </c>
      <c r="J1943" s="7">
        <v>8015.13</v>
      </c>
      <c r="K1943" s="7">
        <v>8015.13</v>
      </c>
      <c r="L1943" s="7">
        <v>8015.13</v>
      </c>
      <c r="M1943" s="7">
        <v>8015.13</v>
      </c>
      <c r="N1943" s="7">
        <v>8015.13</v>
      </c>
      <c r="O1943" s="7">
        <v>5828.98</v>
      </c>
      <c r="P1943" s="7">
        <v>14252.54</v>
      </c>
      <c r="Q1943" s="7">
        <v>14284.73</v>
      </c>
      <c r="R1943" s="7">
        <v>14284.73</v>
      </c>
      <c r="S1943" s="7">
        <v>14284.73</v>
      </c>
      <c r="T1943" s="7">
        <v>14284.73</v>
      </c>
      <c r="U1943" s="7">
        <v>14284.73</v>
      </c>
      <c r="V1943" s="7">
        <v>9475.4699999999993</v>
      </c>
      <c r="W1943" s="7">
        <v>9475.4699999999993</v>
      </c>
      <c r="X1943" s="7">
        <v>9475.4699999999993</v>
      </c>
      <c r="Y1943" s="7">
        <v>9475.4699999999993</v>
      </c>
      <c r="Z1943" s="7">
        <v>9475.4699999999993</v>
      </c>
      <c r="AA1943" s="7">
        <v>9475.4699999999993</v>
      </c>
      <c r="AB1943" s="7">
        <v>9475.4699999999993</v>
      </c>
      <c r="AC1943" s="7">
        <v>9475.4699999999993</v>
      </c>
      <c r="AD1943" s="7">
        <v>8701.51</v>
      </c>
      <c r="AE1943" s="7">
        <v>8701.51</v>
      </c>
      <c r="AF1943" s="7">
        <v>8701.51</v>
      </c>
      <c r="AG1943" s="7">
        <v>8701.51</v>
      </c>
      <c r="AH1943" s="7">
        <v>8701.51</v>
      </c>
      <c r="AI1943" s="7">
        <v>8701.51</v>
      </c>
      <c r="AJ1943" s="7">
        <v>8701.51</v>
      </c>
      <c r="AK1943" s="7">
        <v>8701.51</v>
      </c>
      <c r="AL1943" s="7">
        <v>8701.51</v>
      </c>
      <c r="AM1943" s="7">
        <v>8701.51</v>
      </c>
      <c r="AN1943" s="7">
        <v>8701.51</v>
      </c>
      <c r="AO1943" s="7">
        <v>8701.51</v>
      </c>
      <c r="AP1943" s="7">
        <v>8701.51</v>
      </c>
      <c r="AQ1943" s="7">
        <v>21853.08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9"/>
      <c r="BD1943" s="10">
        <f t="shared" si="30"/>
        <v>611365.90999999968</v>
      </c>
    </row>
    <row r="1944" spans="1:56">
      <c r="A1944" s="1" t="s">
        <v>1438</v>
      </c>
      <c r="B1944" s="1" t="s">
        <v>129</v>
      </c>
      <c r="C1944" s="43" t="s">
        <v>73</v>
      </c>
      <c r="D1944" s="1" t="s">
        <v>105</v>
      </c>
      <c r="E1944" s="1" t="s">
        <v>100</v>
      </c>
      <c r="F1944" s="1" t="s">
        <v>101</v>
      </c>
      <c r="G1944" s="7">
        <v>135636.04999999999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7">
        <v>147.97999999999999</v>
      </c>
      <c r="P1944" s="7">
        <v>222</v>
      </c>
      <c r="Q1944" s="8">
        <v>0</v>
      </c>
      <c r="R1944" s="8">
        <v>0</v>
      </c>
      <c r="S1944" s="8">
        <v>0</v>
      </c>
      <c r="T1944" s="8">
        <v>0</v>
      </c>
      <c r="U1944" s="7">
        <v>140</v>
      </c>
      <c r="V1944" s="8">
        <v>0</v>
      </c>
      <c r="W1944" s="8">
        <v>0</v>
      </c>
      <c r="X1944" s="8">
        <v>0</v>
      </c>
      <c r="Y1944" s="8">
        <v>0</v>
      </c>
      <c r="Z1944" s="7">
        <v>140</v>
      </c>
      <c r="AA1944" s="8">
        <v>0</v>
      </c>
      <c r="AB1944" s="8">
        <v>0</v>
      </c>
      <c r="AC1944" s="8">
        <v>0</v>
      </c>
      <c r="AD1944" s="7">
        <v>406.25</v>
      </c>
      <c r="AE1944" s="8">
        <v>0</v>
      </c>
      <c r="AF1944" s="8">
        <v>0</v>
      </c>
      <c r="AG1944" s="7">
        <v>2096.5</v>
      </c>
      <c r="AH1944" s="8">
        <v>0</v>
      </c>
      <c r="AI1944" s="8">
        <v>0</v>
      </c>
      <c r="AJ1944" s="7">
        <v>1048.25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9"/>
      <c r="BD1944" s="10">
        <f t="shared" si="30"/>
        <v>139837.03</v>
      </c>
    </row>
    <row r="1945" spans="1:56">
      <c r="A1945" s="1" t="s">
        <v>1438</v>
      </c>
      <c r="B1945" s="1" t="s">
        <v>129</v>
      </c>
      <c r="C1945" s="43" t="s">
        <v>75</v>
      </c>
      <c r="D1945" s="1" t="s">
        <v>106</v>
      </c>
      <c r="E1945" s="1" t="s">
        <v>100</v>
      </c>
      <c r="F1945" s="1" t="s">
        <v>101</v>
      </c>
      <c r="G1945" s="7">
        <v>800869.39</v>
      </c>
      <c r="H1945" s="8">
        <v>0</v>
      </c>
      <c r="I1945" s="7">
        <v>925</v>
      </c>
      <c r="J1945" s="7">
        <v>75</v>
      </c>
      <c r="K1945" s="8">
        <v>0</v>
      </c>
      <c r="L1945" s="8">
        <v>0</v>
      </c>
      <c r="M1945" s="8">
        <v>0</v>
      </c>
      <c r="N1945" s="8">
        <v>0</v>
      </c>
      <c r="O1945" s="7">
        <v>-1000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7">
        <v>1000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7">
        <v>1000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7">
        <v>49776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9"/>
      <c r="BD1945" s="10">
        <f t="shared" si="30"/>
        <v>852645.39</v>
      </c>
    </row>
    <row r="1946" spans="1:56">
      <c r="A1946" s="1" t="s">
        <v>1438</v>
      </c>
      <c r="B1946" s="1" t="s">
        <v>129</v>
      </c>
      <c r="C1946" s="43" t="s">
        <v>72</v>
      </c>
      <c r="D1946" s="1" t="s">
        <v>107</v>
      </c>
      <c r="E1946" s="1" t="s">
        <v>100</v>
      </c>
      <c r="F1946" s="1" t="s">
        <v>101</v>
      </c>
      <c r="G1946" s="7">
        <v>23998.31</v>
      </c>
      <c r="H1946" s="7">
        <v>97</v>
      </c>
      <c r="I1946" s="7">
        <v>661.25</v>
      </c>
      <c r="J1946" s="7">
        <v>606.6</v>
      </c>
      <c r="K1946" s="7">
        <v>606.6</v>
      </c>
      <c r="L1946" s="7">
        <v>606.6</v>
      </c>
      <c r="M1946" s="7">
        <v>606.6</v>
      </c>
      <c r="N1946" s="7">
        <v>606.6</v>
      </c>
      <c r="O1946" s="7">
        <v>470.73</v>
      </c>
      <c r="P1946" s="7">
        <v>606.6</v>
      </c>
      <c r="Q1946" s="7">
        <v>606.6</v>
      </c>
      <c r="R1946" s="7">
        <v>606.6</v>
      </c>
      <c r="S1946" s="7">
        <v>606.6</v>
      </c>
      <c r="T1946" s="7">
        <v>606.6</v>
      </c>
      <c r="U1946" s="7">
        <v>606.6</v>
      </c>
      <c r="V1946" s="7">
        <v>606.6</v>
      </c>
      <c r="W1946" s="7">
        <v>606.6</v>
      </c>
      <c r="X1946" s="7">
        <v>606.6</v>
      </c>
      <c r="Y1946" s="7">
        <v>606.6</v>
      </c>
      <c r="Z1946" s="7">
        <v>606.6</v>
      </c>
      <c r="AA1946" s="7">
        <v>606.6</v>
      </c>
      <c r="AB1946" s="7">
        <v>606.6</v>
      </c>
      <c r="AC1946" s="7">
        <v>303.3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7">
        <v>8865.73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9"/>
      <c r="BD1946" s="10">
        <f t="shared" si="30"/>
        <v>45315.119999999981</v>
      </c>
    </row>
    <row r="1947" spans="1:56">
      <c r="A1947" s="1" t="s">
        <v>1438</v>
      </c>
      <c r="B1947" s="1" t="s">
        <v>129</v>
      </c>
      <c r="C1947" s="43" t="s">
        <v>74</v>
      </c>
      <c r="D1947" s="1" t="s">
        <v>109</v>
      </c>
      <c r="E1947" s="1" t="s">
        <v>100</v>
      </c>
      <c r="F1947" s="1" t="s">
        <v>101</v>
      </c>
      <c r="G1947" s="7">
        <v>4301.3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7">
        <v>12414.96</v>
      </c>
      <c r="AP1947" s="7">
        <v>6436.3</v>
      </c>
      <c r="AQ1947" s="7">
        <v>8406.32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9"/>
      <c r="BD1947" s="10">
        <f t="shared" si="30"/>
        <v>31558.879999999997</v>
      </c>
    </row>
    <row r="1948" spans="1:56">
      <c r="A1948" s="1" t="s">
        <v>1438</v>
      </c>
      <c r="B1948" s="1" t="s">
        <v>129</v>
      </c>
      <c r="C1948" s="43" t="s">
        <v>76</v>
      </c>
      <c r="D1948" s="1" t="s">
        <v>99</v>
      </c>
      <c r="E1948" s="1" t="s">
        <v>100</v>
      </c>
      <c r="F1948" s="1" t="s">
        <v>101</v>
      </c>
      <c r="G1948" s="7">
        <v>2987.79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9"/>
      <c r="BD1948" s="10">
        <f t="shared" si="30"/>
        <v>2987.79</v>
      </c>
    </row>
    <row r="1949" spans="1:56">
      <c r="A1949" s="1" t="s">
        <v>1439</v>
      </c>
      <c r="B1949" s="1" t="s">
        <v>131</v>
      </c>
      <c r="C1949" s="43" t="s">
        <v>75</v>
      </c>
      <c r="D1949" s="1" t="s">
        <v>106</v>
      </c>
      <c r="E1949" s="1" t="s">
        <v>100</v>
      </c>
      <c r="F1949" s="1" t="s">
        <v>101</v>
      </c>
      <c r="G1949" s="7">
        <v>63371.23</v>
      </c>
      <c r="H1949" s="7">
        <v>2771.78</v>
      </c>
      <c r="I1949" s="7">
        <v>2771.78</v>
      </c>
      <c r="J1949" s="7">
        <v>2771.78</v>
      </c>
      <c r="K1949" s="7">
        <v>2771.78</v>
      </c>
      <c r="L1949" s="7">
        <v>2771.78</v>
      </c>
      <c r="M1949" s="7">
        <v>2771.78</v>
      </c>
      <c r="N1949" s="7">
        <v>2771.78</v>
      </c>
      <c r="O1949" s="7">
        <v>-12770.35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7">
        <v>1000</v>
      </c>
      <c r="W1949" s="8">
        <v>0</v>
      </c>
      <c r="X1949" s="8">
        <v>0</v>
      </c>
      <c r="Y1949" s="7">
        <v>1000</v>
      </c>
      <c r="Z1949" s="8">
        <v>0</v>
      </c>
      <c r="AA1949" s="8">
        <v>0</v>
      </c>
      <c r="AB1949" s="7">
        <v>1000</v>
      </c>
      <c r="AC1949" s="8">
        <v>0</v>
      </c>
      <c r="AD1949" s="8">
        <v>0</v>
      </c>
      <c r="AE1949" s="7">
        <v>1000</v>
      </c>
      <c r="AF1949" s="8">
        <v>0</v>
      </c>
      <c r="AG1949" s="8">
        <v>0</v>
      </c>
      <c r="AH1949" s="7">
        <v>1000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9"/>
      <c r="BD1949" s="10">
        <f t="shared" si="30"/>
        <v>75003.34</v>
      </c>
    </row>
    <row r="1950" spans="1:56">
      <c r="A1950" s="1" t="s">
        <v>1439</v>
      </c>
      <c r="B1950" s="1" t="s">
        <v>131</v>
      </c>
      <c r="C1950" s="43" t="s">
        <v>72</v>
      </c>
      <c r="D1950" s="1" t="s">
        <v>107</v>
      </c>
      <c r="E1950" s="1" t="s">
        <v>100</v>
      </c>
      <c r="F1950" s="1" t="s">
        <v>101</v>
      </c>
      <c r="G1950" s="7">
        <v>213.9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7">
        <v>12708.68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9"/>
      <c r="BD1950" s="10">
        <f t="shared" si="30"/>
        <v>12922.58</v>
      </c>
    </row>
    <row r="1951" spans="1:56">
      <c r="A1951" s="1" t="s">
        <v>1439</v>
      </c>
      <c r="B1951" s="1" t="s">
        <v>131</v>
      </c>
      <c r="C1951" s="43" t="s">
        <v>70</v>
      </c>
      <c r="D1951" s="1" t="s">
        <v>108</v>
      </c>
      <c r="E1951" s="1" t="s">
        <v>100</v>
      </c>
      <c r="F1951" s="1" t="s">
        <v>101</v>
      </c>
      <c r="G1951" s="7">
        <v>2760.14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7">
        <v>2771.68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9"/>
      <c r="BD1951" s="10">
        <f t="shared" si="30"/>
        <v>5531.82</v>
      </c>
    </row>
    <row r="1952" spans="1:56">
      <c r="A1952" s="1" t="s">
        <v>1439</v>
      </c>
      <c r="B1952" s="1" t="s">
        <v>131</v>
      </c>
      <c r="C1952" s="43" t="s">
        <v>76</v>
      </c>
      <c r="D1952" s="1" t="s">
        <v>99</v>
      </c>
      <c r="E1952" s="1" t="s">
        <v>100</v>
      </c>
      <c r="F1952" s="1" t="s">
        <v>101</v>
      </c>
      <c r="G1952" s="7">
        <v>2711.87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7">
        <v>-2771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9"/>
      <c r="BD1952" s="10">
        <f t="shared" si="30"/>
        <v>-59.130000000000109</v>
      </c>
    </row>
    <row r="1953" spans="1:56">
      <c r="A1953" s="1" t="s">
        <v>1440</v>
      </c>
      <c r="B1953" s="1" t="s">
        <v>133</v>
      </c>
      <c r="C1953" s="43" t="s">
        <v>71</v>
      </c>
      <c r="D1953" s="1" t="s">
        <v>104</v>
      </c>
      <c r="E1953" s="1" t="s">
        <v>100</v>
      </c>
      <c r="F1953" s="1" t="s">
        <v>101</v>
      </c>
      <c r="G1953" s="7">
        <v>145754.03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7">
        <v>3196.84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9"/>
      <c r="BD1953" s="10">
        <f t="shared" si="30"/>
        <v>148950.87</v>
      </c>
    </row>
    <row r="1954" spans="1:56">
      <c r="A1954" s="1" t="s">
        <v>1440</v>
      </c>
      <c r="B1954" s="1" t="s">
        <v>133</v>
      </c>
      <c r="C1954" s="43" t="s">
        <v>73</v>
      </c>
      <c r="D1954" s="1" t="s">
        <v>105</v>
      </c>
      <c r="E1954" s="1" t="s">
        <v>100</v>
      </c>
      <c r="F1954" s="1" t="s">
        <v>101</v>
      </c>
      <c r="G1954" s="7">
        <v>762616.74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7">
        <v>23991.78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9"/>
      <c r="BD1954" s="10">
        <f t="shared" si="30"/>
        <v>786608.52</v>
      </c>
    </row>
    <row r="1955" spans="1:56">
      <c r="A1955" s="1" t="s">
        <v>1440</v>
      </c>
      <c r="B1955" s="1" t="s">
        <v>133</v>
      </c>
      <c r="C1955" s="43" t="s">
        <v>75</v>
      </c>
      <c r="D1955" s="1" t="s">
        <v>106</v>
      </c>
      <c r="E1955" s="1" t="s">
        <v>100</v>
      </c>
      <c r="F1955" s="1" t="s">
        <v>101</v>
      </c>
      <c r="G1955" s="7">
        <v>130284.2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7">
        <v>500</v>
      </c>
      <c r="AB1955" s="7">
        <v>500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9"/>
      <c r="BD1955" s="10">
        <f t="shared" si="30"/>
        <v>131284.20000000001</v>
      </c>
    </row>
    <row r="1956" spans="1:56">
      <c r="A1956" s="1" t="s">
        <v>1440</v>
      </c>
      <c r="B1956" s="1" t="s">
        <v>133</v>
      </c>
      <c r="C1956" s="43" t="s">
        <v>72</v>
      </c>
      <c r="D1956" s="1" t="s">
        <v>107</v>
      </c>
      <c r="E1956" s="1" t="s">
        <v>100</v>
      </c>
      <c r="F1956" s="1" t="s">
        <v>101</v>
      </c>
      <c r="G1956" s="7">
        <v>35898.15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7">
        <v>-24189.93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9"/>
      <c r="BD1956" s="10">
        <f t="shared" si="30"/>
        <v>11708.220000000001</v>
      </c>
    </row>
    <row r="1957" spans="1:56">
      <c r="A1957" s="1" t="s">
        <v>1440</v>
      </c>
      <c r="B1957" s="1" t="s">
        <v>133</v>
      </c>
      <c r="C1957" s="43" t="s">
        <v>74</v>
      </c>
      <c r="D1957" s="1" t="s">
        <v>109</v>
      </c>
      <c r="E1957" s="1" t="s">
        <v>100</v>
      </c>
      <c r="F1957" s="1" t="s">
        <v>101</v>
      </c>
      <c r="G1957" s="7">
        <v>182631.92</v>
      </c>
      <c r="H1957" s="7">
        <v>11555.08</v>
      </c>
      <c r="I1957" s="7">
        <v>29876.18</v>
      </c>
      <c r="J1957" s="7">
        <v>-21905.02</v>
      </c>
      <c r="K1957" s="7">
        <v>2055.08</v>
      </c>
      <c r="L1957" s="7">
        <v>3211.08</v>
      </c>
      <c r="M1957" s="7">
        <v>3939.08</v>
      </c>
      <c r="N1957" s="7">
        <v>1411.08</v>
      </c>
      <c r="O1957" s="7">
        <v>-12415.38</v>
      </c>
      <c r="P1957" s="7">
        <v>2171</v>
      </c>
      <c r="Q1957" s="7">
        <v>2171</v>
      </c>
      <c r="R1957" s="7">
        <v>2171</v>
      </c>
      <c r="S1957" s="7">
        <v>2171</v>
      </c>
      <c r="T1957" s="7">
        <v>2171</v>
      </c>
      <c r="U1957" s="7">
        <v>2152</v>
      </c>
      <c r="V1957" s="7">
        <v>2152</v>
      </c>
      <c r="W1957" s="7">
        <v>2152</v>
      </c>
      <c r="X1957" s="7">
        <v>11256</v>
      </c>
      <c r="Y1957" s="7">
        <v>2152</v>
      </c>
      <c r="Z1957" s="7">
        <v>2152</v>
      </c>
      <c r="AA1957" s="7">
        <v>2627</v>
      </c>
      <c r="AB1957" s="7">
        <v>2652</v>
      </c>
      <c r="AC1957" s="7">
        <v>2652</v>
      </c>
      <c r="AD1957" s="7">
        <v>2152</v>
      </c>
      <c r="AE1957" s="7">
        <v>125</v>
      </c>
      <c r="AF1957" s="7">
        <v>125</v>
      </c>
      <c r="AG1957" s="7">
        <v>125</v>
      </c>
      <c r="AH1957" s="7">
        <v>125</v>
      </c>
      <c r="AI1957" s="7">
        <v>125</v>
      </c>
      <c r="AJ1957" s="7">
        <v>17.95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9"/>
      <c r="BD1957" s="10">
        <f t="shared" si="30"/>
        <v>243956.04999999996</v>
      </c>
    </row>
    <row r="1958" spans="1:56">
      <c r="A1958" s="1" t="s">
        <v>1440</v>
      </c>
      <c r="B1958" s="1" t="s">
        <v>133</v>
      </c>
      <c r="C1958" s="43" t="s">
        <v>76</v>
      </c>
      <c r="D1958" s="1" t="s">
        <v>99</v>
      </c>
      <c r="E1958" s="1" t="s">
        <v>100</v>
      </c>
      <c r="F1958" s="1" t="s">
        <v>101</v>
      </c>
      <c r="G1958" s="7">
        <v>794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9"/>
      <c r="BD1958" s="10">
        <f t="shared" si="30"/>
        <v>794</v>
      </c>
    </row>
    <row r="1959" spans="1:56">
      <c r="A1959" s="1" t="s">
        <v>1441</v>
      </c>
      <c r="B1959" s="1" t="s">
        <v>135</v>
      </c>
      <c r="C1959" s="43" t="s">
        <v>73</v>
      </c>
      <c r="D1959" s="1" t="s">
        <v>105</v>
      </c>
      <c r="E1959" s="1" t="s">
        <v>100</v>
      </c>
      <c r="F1959" s="1" t="s">
        <v>101</v>
      </c>
      <c r="G1959" s="7">
        <v>4800.54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9"/>
      <c r="BD1959" s="10">
        <f t="shared" si="30"/>
        <v>4800.54</v>
      </c>
    </row>
    <row r="1960" spans="1:56">
      <c r="A1960" s="1" t="s">
        <v>1441</v>
      </c>
      <c r="B1960" s="1" t="s">
        <v>135</v>
      </c>
      <c r="C1960" s="43" t="s">
        <v>75</v>
      </c>
      <c r="D1960" s="1" t="s">
        <v>106</v>
      </c>
      <c r="E1960" s="1" t="s">
        <v>100</v>
      </c>
      <c r="F1960" s="1" t="s">
        <v>101</v>
      </c>
      <c r="G1960" s="7">
        <v>1144.19</v>
      </c>
      <c r="H1960" s="7">
        <v>3084.33</v>
      </c>
      <c r="I1960" s="7">
        <v>4539.99</v>
      </c>
      <c r="J1960" s="7">
        <v>3140</v>
      </c>
      <c r="K1960" s="7">
        <v>2806</v>
      </c>
      <c r="L1960" s="7">
        <v>2806</v>
      </c>
      <c r="M1960" s="7">
        <v>2806</v>
      </c>
      <c r="N1960" s="7">
        <v>1485.33</v>
      </c>
      <c r="O1960" s="7">
        <v>2541.1999999999998</v>
      </c>
      <c r="P1960" s="7">
        <v>1858.85</v>
      </c>
      <c r="Q1960" s="7">
        <v>1858.85</v>
      </c>
      <c r="R1960" s="7">
        <v>1858.85</v>
      </c>
      <c r="S1960" s="7">
        <v>2408.85</v>
      </c>
      <c r="T1960" s="7">
        <v>550</v>
      </c>
      <c r="U1960" s="7">
        <v>550</v>
      </c>
      <c r="V1960" s="7">
        <v>550</v>
      </c>
      <c r="W1960" s="7">
        <v>550</v>
      </c>
      <c r="X1960" s="8">
        <v>0</v>
      </c>
      <c r="Y1960" s="8">
        <v>0</v>
      </c>
      <c r="Z1960" s="7">
        <v>6903</v>
      </c>
      <c r="AA1960" s="7">
        <v>2408.85</v>
      </c>
      <c r="AB1960" s="7">
        <v>550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9"/>
      <c r="BD1960" s="10">
        <f t="shared" si="30"/>
        <v>44400.29</v>
      </c>
    </row>
    <row r="1961" spans="1:56">
      <c r="A1961" s="1" t="s">
        <v>1441</v>
      </c>
      <c r="B1961" s="1" t="s">
        <v>135</v>
      </c>
      <c r="C1961" s="43" t="s">
        <v>72</v>
      </c>
      <c r="D1961" s="1" t="s">
        <v>107</v>
      </c>
      <c r="E1961" s="1" t="s">
        <v>100</v>
      </c>
      <c r="F1961" s="1" t="s">
        <v>101</v>
      </c>
      <c r="G1961" s="7">
        <v>15801.3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7">
        <v>4059.9</v>
      </c>
      <c r="P1961" s="7">
        <v>176.6</v>
      </c>
      <c r="Q1961" s="7">
        <v>176.6</v>
      </c>
      <c r="R1961" s="7">
        <v>176.6</v>
      </c>
      <c r="S1961" s="7">
        <v>176.6</v>
      </c>
      <c r="T1961" s="7">
        <v>176.6</v>
      </c>
      <c r="U1961" s="7">
        <v>176.6</v>
      </c>
      <c r="V1961" s="7">
        <v>130.19999999999999</v>
      </c>
      <c r="W1961" s="7">
        <v>130.19999999999999</v>
      </c>
      <c r="X1961" s="7">
        <v>130.19999999999999</v>
      </c>
      <c r="Y1961" s="7">
        <v>130.19999999999999</v>
      </c>
      <c r="Z1961" s="7">
        <v>176.6</v>
      </c>
      <c r="AA1961" s="7">
        <v>176.6</v>
      </c>
      <c r="AB1961" s="7">
        <v>176.6</v>
      </c>
      <c r="AC1961" s="7">
        <v>130.19999999999999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9"/>
      <c r="BD1961" s="10">
        <f t="shared" si="30"/>
        <v>22101.599999999991</v>
      </c>
    </row>
    <row r="1962" spans="1:56">
      <c r="A1962" s="1" t="s">
        <v>1441</v>
      </c>
      <c r="B1962" s="1" t="s">
        <v>135</v>
      </c>
      <c r="C1962" s="43" t="s">
        <v>74</v>
      </c>
      <c r="D1962" s="1" t="s">
        <v>109</v>
      </c>
      <c r="E1962" s="1" t="s">
        <v>100</v>
      </c>
      <c r="F1962" s="1" t="s">
        <v>101</v>
      </c>
      <c r="G1962" s="7">
        <v>23031.279999999999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7">
        <v>1683.6</v>
      </c>
      <c r="Q1962" s="7">
        <v>1683.6</v>
      </c>
      <c r="R1962" s="7">
        <v>1683.6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7">
        <v>4368</v>
      </c>
      <c r="AB1962" s="7">
        <v>3290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9"/>
      <c r="BD1962" s="10">
        <f t="shared" si="30"/>
        <v>35740.079999999994</v>
      </c>
    </row>
    <row r="1963" spans="1:56">
      <c r="A1963" s="1" t="s">
        <v>1441</v>
      </c>
      <c r="B1963" s="1" t="s">
        <v>135</v>
      </c>
      <c r="C1963" s="43" t="s">
        <v>76</v>
      </c>
      <c r="D1963" s="1" t="s">
        <v>99</v>
      </c>
      <c r="E1963" s="1" t="s">
        <v>100</v>
      </c>
      <c r="F1963" s="1" t="s">
        <v>101</v>
      </c>
      <c r="G1963" s="7">
        <v>909.25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9"/>
      <c r="BD1963" s="10">
        <f t="shared" si="30"/>
        <v>909.25</v>
      </c>
    </row>
    <row r="1964" spans="1:56">
      <c r="A1964" s="1" t="s">
        <v>1442</v>
      </c>
      <c r="B1964" s="1" t="s">
        <v>127</v>
      </c>
      <c r="C1964" s="43" t="s">
        <v>73</v>
      </c>
      <c r="D1964" s="1" t="s">
        <v>105</v>
      </c>
      <c r="E1964" s="1" t="s">
        <v>100</v>
      </c>
      <c r="F1964" s="1" t="s">
        <v>101</v>
      </c>
      <c r="G1964" s="7">
        <v>445.5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7">
        <v>250.29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9"/>
      <c r="BD1964" s="10">
        <f t="shared" si="30"/>
        <v>695.79</v>
      </c>
    </row>
    <row r="1965" spans="1:56">
      <c r="A1965" s="1" t="s">
        <v>1442</v>
      </c>
      <c r="B1965" s="1" t="s">
        <v>127</v>
      </c>
      <c r="C1965" s="43" t="s">
        <v>72</v>
      </c>
      <c r="D1965" s="1" t="s">
        <v>107</v>
      </c>
      <c r="E1965" s="1" t="s">
        <v>100</v>
      </c>
      <c r="F1965" s="1" t="s">
        <v>101</v>
      </c>
      <c r="G1965" s="7">
        <v>24951.439999999999</v>
      </c>
      <c r="H1965" s="7">
        <v>2450</v>
      </c>
      <c r="I1965" s="7">
        <v>6356.84</v>
      </c>
      <c r="J1965" s="7">
        <v>1982.93</v>
      </c>
      <c r="K1965" s="7">
        <v>1122.31</v>
      </c>
      <c r="L1965" s="7">
        <v>1982.93</v>
      </c>
      <c r="M1965" s="7">
        <v>1440.81</v>
      </c>
      <c r="N1965" s="7">
        <v>1982.93</v>
      </c>
      <c r="O1965" s="7">
        <v>12937.52</v>
      </c>
      <c r="P1965" s="7">
        <v>5619.9</v>
      </c>
      <c r="Q1965" s="7">
        <v>1982.93</v>
      </c>
      <c r="R1965" s="7">
        <v>1982.93</v>
      </c>
      <c r="S1965" s="7">
        <v>1982.93</v>
      </c>
      <c r="T1965" s="7">
        <v>1982.93</v>
      </c>
      <c r="U1965" s="7">
        <v>1084.24</v>
      </c>
      <c r="V1965" s="7">
        <v>1084.24</v>
      </c>
      <c r="W1965" s="7">
        <v>1084.24</v>
      </c>
      <c r="X1965" s="7">
        <v>1084.24</v>
      </c>
      <c r="Y1965" s="7">
        <v>1084.24</v>
      </c>
      <c r="Z1965" s="7">
        <v>1084.24</v>
      </c>
      <c r="AA1965" s="7">
        <v>1084.24</v>
      </c>
      <c r="AB1965" s="7">
        <v>1084.24</v>
      </c>
      <c r="AC1965" s="7">
        <v>1084.24</v>
      </c>
      <c r="AD1965" s="8">
        <v>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9"/>
      <c r="BD1965" s="10">
        <f t="shared" si="30"/>
        <v>78517.490000000034</v>
      </c>
    </row>
    <row r="1966" spans="1:56">
      <c r="A1966" s="1" t="s">
        <v>1443</v>
      </c>
      <c r="B1966" s="1" t="s">
        <v>1444</v>
      </c>
      <c r="C1966" s="43" t="s">
        <v>71</v>
      </c>
      <c r="D1966" s="1" t="s">
        <v>104</v>
      </c>
      <c r="E1966" s="1" t="s">
        <v>100</v>
      </c>
      <c r="F1966" s="1" t="s">
        <v>101</v>
      </c>
      <c r="G1966" s="7">
        <v>22370.87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9"/>
      <c r="BD1966" s="10">
        <f t="shared" si="30"/>
        <v>22370.87</v>
      </c>
    </row>
    <row r="1967" spans="1:56">
      <c r="A1967" s="1" t="s">
        <v>1443</v>
      </c>
      <c r="B1967" s="1" t="s">
        <v>1444</v>
      </c>
      <c r="C1967" s="43" t="s">
        <v>73</v>
      </c>
      <c r="D1967" s="1" t="s">
        <v>105</v>
      </c>
      <c r="E1967" s="1" t="s">
        <v>100</v>
      </c>
      <c r="F1967" s="1" t="s">
        <v>101</v>
      </c>
      <c r="G1967" s="7">
        <v>13534.2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9"/>
      <c r="BD1967" s="10">
        <f t="shared" si="30"/>
        <v>13534.2</v>
      </c>
    </row>
    <row r="1968" spans="1:56">
      <c r="A1968" s="1" t="s">
        <v>1443</v>
      </c>
      <c r="B1968" s="1" t="s">
        <v>1444</v>
      </c>
      <c r="C1968" s="43" t="s">
        <v>75</v>
      </c>
      <c r="D1968" s="1" t="s">
        <v>106</v>
      </c>
      <c r="E1968" s="1" t="s">
        <v>100</v>
      </c>
      <c r="F1968" s="1" t="s">
        <v>101</v>
      </c>
      <c r="G1968" s="7">
        <v>75822.63</v>
      </c>
      <c r="H1968" s="7">
        <v>5248</v>
      </c>
      <c r="I1968" s="7">
        <v>78</v>
      </c>
      <c r="J1968" s="7">
        <v>672</v>
      </c>
      <c r="K1968" s="7">
        <v>500</v>
      </c>
      <c r="L1968" s="7">
        <v>750</v>
      </c>
      <c r="M1968" s="8">
        <v>0</v>
      </c>
      <c r="N1968" s="8">
        <v>0</v>
      </c>
      <c r="O1968" s="7">
        <v>-2123.92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7">
        <v>500</v>
      </c>
      <c r="X1968" s="7">
        <v>750</v>
      </c>
      <c r="Y1968" s="8">
        <v>0</v>
      </c>
      <c r="Z1968" s="8">
        <v>0</v>
      </c>
      <c r="AA1968" s="8">
        <v>0</v>
      </c>
      <c r="AB1968" s="7">
        <v>750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9"/>
      <c r="BD1968" s="10">
        <f t="shared" si="30"/>
        <v>82946.710000000006</v>
      </c>
    </row>
    <row r="1969" spans="1:56">
      <c r="A1969" s="1" t="s">
        <v>1443</v>
      </c>
      <c r="B1969" s="1" t="s">
        <v>1444</v>
      </c>
      <c r="C1969" s="43" t="s">
        <v>74</v>
      </c>
      <c r="D1969" s="1" t="s">
        <v>109</v>
      </c>
      <c r="E1969" s="1" t="s">
        <v>100</v>
      </c>
      <c r="F1969" s="1" t="s">
        <v>101</v>
      </c>
      <c r="G1969" s="7">
        <v>18334.12</v>
      </c>
      <c r="H1969" s="7">
        <v>3362</v>
      </c>
      <c r="I1969" s="8">
        <v>0</v>
      </c>
      <c r="J1969" s="8">
        <v>0</v>
      </c>
      <c r="K1969" s="7">
        <v>416</v>
      </c>
      <c r="L1969" s="8">
        <v>0</v>
      </c>
      <c r="M1969" s="8">
        <v>0</v>
      </c>
      <c r="N1969" s="7">
        <v>416</v>
      </c>
      <c r="O1969" s="7">
        <v>15173.41</v>
      </c>
      <c r="P1969" s="8">
        <v>0</v>
      </c>
      <c r="Q1969" s="7">
        <v>1889</v>
      </c>
      <c r="R1969" s="8">
        <v>0</v>
      </c>
      <c r="S1969" s="8">
        <v>0</v>
      </c>
      <c r="T1969" s="7">
        <v>416</v>
      </c>
      <c r="U1969" s="8">
        <v>0</v>
      </c>
      <c r="V1969" s="8">
        <v>0</v>
      </c>
      <c r="W1969" s="7">
        <v>416</v>
      </c>
      <c r="X1969" s="8">
        <v>0</v>
      </c>
      <c r="Y1969" s="8">
        <v>0</v>
      </c>
      <c r="Z1969" s="7">
        <v>416</v>
      </c>
      <c r="AA1969" s="8">
        <v>0</v>
      </c>
      <c r="AB1969" s="8">
        <v>0</v>
      </c>
      <c r="AC1969" s="7">
        <v>416</v>
      </c>
      <c r="AD1969" s="8">
        <v>0</v>
      </c>
      <c r="AE1969" s="8">
        <v>0</v>
      </c>
      <c r="AF1969" s="7">
        <v>416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9"/>
      <c r="BD1969" s="10">
        <f t="shared" si="30"/>
        <v>41670.53</v>
      </c>
    </row>
    <row r="1970" spans="1:56">
      <c r="A1970" s="1" t="s">
        <v>1445</v>
      </c>
      <c r="B1970" s="1" t="s">
        <v>139</v>
      </c>
      <c r="C1970" s="43" t="s">
        <v>71</v>
      </c>
      <c r="D1970" s="1" t="s">
        <v>104</v>
      </c>
      <c r="E1970" s="1" t="s">
        <v>100</v>
      </c>
      <c r="F1970" s="1" t="s">
        <v>101</v>
      </c>
      <c r="G1970" s="7">
        <v>1770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9"/>
      <c r="BD1970" s="10">
        <f t="shared" si="30"/>
        <v>1770</v>
      </c>
    </row>
    <row r="1971" spans="1:56">
      <c r="A1971" s="1" t="s">
        <v>1445</v>
      </c>
      <c r="B1971" s="1" t="s">
        <v>139</v>
      </c>
      <c r="C1971" s="43" t="s">
        <v>73</v>
      </c>
      <c r="D1971" s="1" t="s">
        <v>105</v>
      </c>
      <c r="E1971" s="1" t="s">
        <v>100</v>
      </c>
      <c r="F1971" s="1" t="s">
        <v>101</v>
      </c>
      <c r="G1971" s="7">
        <v>12651.92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7">
        <v>-6823.6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9"/>
      <c r="BD1971" s="10">
        <f t="shared" si="30"/>
        <v>5828.32</v>
      </c>
    </row>
    <row r="1972" spans="1:56">
      <c r="A1972" s="1" t="s">
        <v>1445</v>
      </c>
      <c r="B1972" s="1" t="s">
        <v>139</v>
      </c>
      <c r="C1972" s="43" t="s">
        <v>75</v>
      </c>
      <c r="D1972" s="1" t="s">
        <v>106</v>
      </c>
      <c r="E1972" s="1" t="s">
        <v>100</v>
      </c>
      <c r="F1972" s="1" t="s">
        <v>101</v>
      </c>
      <c r="G1972" s="7">
        <v>1776.5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9"/>
      <c r="BD1972" s="10">
        <f t="shared" si="30"/>
        <v>1776.5</v>
      </c>
    </row>
    <row r="1973" spans="1:56">
      <c r="A1973" s="1" t="s">
        <v>1445</v>
      </c>
      <c r="B1973" s="1" t="s">
        <v>139</v>
      </c>
      <c r="C1973" s="43" t="s">
        <v>72</v>
      </c>
      <c r="D1973" s="1" t="s">
        <v>107</v>
      </c>
      <c r="E1973" s="1" t="s">
        <v>100</v>
      </c>
      <c r="F1973" s="1" t="s">
        <v>101</v>
      </c>
      <c r="G1973" s="7">
        <v>14342.5</v>
      </c>
      <c r="H1973" s="7">
        <v>5116</v>
      </c>
      <c r="I1973" s="7">
        <v>21307.95</v>
      </c>
      <c r="J1973" s="7">
        <v>2976.37</v>
      </c>
      <c r="K1973" s="7">
        <v>1512.79</v>
      </c>
      <c r="L1973" s="7">
        <v>2976.37</v>
      </c>
      <c r="M1973" s="7">
        <v>2976.37</v>
      </c>
      <c r="N1973" s="7">
        <v>2976.37</v>
      </c>
      <c r="O1973" s="7">
        <v>31539.84</v>
      </c>
      <c r="P1973" s="7">
        <v>7476.84</v>
      </c>
      <c r="Q1973" s="7">
        <v>3511.6</v>
      </c>
      <c r="R1973" s="7">
        <v>4790.92</v>
      </c>
      <c r="S1973" s="7">
        <v>3593.19</v>
      </c>
      <c r="T1973" s="7">
        <v>3593.19</v>
      </c>
      <c r="U1973" s="7">
        <v>4789.87</v>
      </c>
      <c r="V1973" s="7">
        <v>6625.11</v>
      </c>
      <c r="W1973" s="7">
        <v>4786.7299999999996</v>
      </c>
      <c r="X1973" s="7">
        <v>4786.7299999999996</v>
      </c>
      <c r="Y1973" s="7">
        <v>4786.7299999999996</v>
      </c>
      <c r="Z1973" s="7">
        <v>4786.7299999999996</v>
      </c>
      <c r="AA1973" s="7">
        <v>4786.7299999999996</v>
      </c>
      <c r="AB1973" s="7">
        <v>4786.7299999999996</v>
      </c>
      <c r="AC1973" s="7">
        <v>4786.7299999999996</v>
      </c>
      <c r="AD1973" s="7">
        <v>4188.3900000000003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9"/>
      <c r="BD1973" s="10">
        <f t="shared" si="30"/>
        <v>157800.78000000006</v>
      </c>
    </row>
    <row r="1974" spans="1:56">
      <c r="A1974" s="1" t="s">
        <v>1445</v>
      </c>
      <c r="B1974" s="1" t="s">
        <v>139</v>
      </c>
      <c r="C1974" s="43" t="s">
        <v>74</v>
      </c>
      <c r="D1974" s="1" t="s">
        <v>109</v>
      </c>
      <c r="E1974" s="1" t="s">
        <v>100</v>
      </c>
      <c r="F1974" s="1" t="s">
        <v>101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9"/>
      <c r="BD1974" s="10">
        <f t="shared" si="30"/>
        <v>0</v>
      </c>
    </row>
    <row r="1975" spans="1:56">
      <c r="A1975" s="1" t="s">
        <v>1445</v>
      </c>
      <c r="B1975" s="1" t="s">
        <v>139</v>
      </c>
      <c r="C1975" s="43" t="s">
        <v>76</v>
      </c>
      <c r="D1975" s="1" t="s">
        <v>99</v>
      </c>
      <c r="E1975" s="1" t="s">
        <v>100</v>
      </c>
      <c r="F1975" s="1" t="s">
        <v>101</v>
      </c>
      <c r="G1975" s="7">
        <v>910.67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9"/>
      <c r="BD1975" s="10">
        <f t="shared" si="30"/>
        <v>910.67</v>
      </c>
    </row>
    <row r="1976" spans="1:56">
      <c r="A1976" s="1" t="s">
        <v>1446</v>
      </c>
      <c r="B1976" s="1" t="s">
        <v>1447</v>
      </c>
      <c r="C1976" s="43" t="s">
        <v>71</v>
      </c>
      <c r="D1976" s="1" t="s">
        <v>104</v>
      </c>
      <c r="E1976" s="1" t="s">
        <v>100</v>
      </c>
      <c r="F1976" s="1" t="s">
        <v>101</v>
      </c>
      <c r="G1976" s="7">
        <v>244922.54</v>
      </c>
      <c r="H1976" s="7">
        <v>3666.6</v>
      </c>
      <c r="I1976" s="7">
        <v>7179.9</v>
      </c>
      <c r="J1976" s="7">
        <v>9809.9</v>
      </c>
      <c r="K1976" s="7">
        <v>9993.9</v>
      </c>
      <c r="L1976" s="7">
        <v>9993.9</v>
      </c>
      <c r="M1976" s="7">
        <v>25760.7</v>
      </c>
      <c r="N1976" s="7">
        <v>27167.7</v>
      </c>
      <c r="O1976" s="7">
        <v>-47049.35</v>
      </c>
      <c r="P1976" s="7">
        <v>29978.34</v>
      </c>
      <c r="Q1976" s="7">
        <v>29978.34</v>
      </c>
      <c r="R1976" s="7">
        <v>29978.34</v>
      </c>
      <c r="S1976" s="7">
        <v>29978.34</v>
      </c>
      <c r="T1976" s="7">
        <v>27164.34</v>
      </c>
      <c r="U1976" s="7">
        <v>23472.02</v>
      </c>
      <c r="V1976" s="7">
        <v>16292.12</v>
      </c>
      <c r="W1976" s="7">
        <v>15413.79</v>
      </c>
      <c r="X1976" s="7">
        <v>15413.79</v>
      </c>
      <c r="Y1976" s="7">
        <v>15413.79</v>
      </c>
      <c r="Z1976" s="7">
        <v>12603.15</v>
      </c>
      <c r="AA1976" s="7">
        <v>16408.349999999999</v>
      </c>
      <c r="AB1976" s="7">
        <v>16408.349999999999</v>
      </c>
      <c r="AC1976" s="7">
        <v>16408.349999999999</v>
      </c>
      <c r="AD1976" s="7">
        <v>15457.05</v>
      </c>
      <c r="AE1976" s="7">
        <v>12603.15</v>
      </c>
      <c r="AF1976" s="7">
        <v>12603.15</v>
      </c>
      <c r="AG1976" s="7">
        <v>12603.15</v>
      </c>
      <c r="AH1976" s="7">
        <v>12603.15</v>
      </c>
      <c r="AI1976" s="7">
        <v>12603.15</v>
      </c>
      <c r="AJ1976" s="7">
        <v>12603.15</v>
      </c>
      <c r="AK1976" s="7">
        <v>12603.15</v>
      </c>
      <c r="AL1976" s="7">
        <v>12603.15</v>
      </c>
      <c r="AM1976" s="7">
        <v>12603.15</v>
      </c>
      <c r="AN1976" s="7">
        <v>12603.15</v>
      </c>
      <c r="AO1976" s="7">
        <v>12603.15</v>
      </c>
      <c r="AP1976" s="7">
        <v>12603.15</v>
      </c>
      <c r="AQ1976" s="7">
        <v>12603.15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9"/>
      <c r="BD1976" s="10">
        <f t="shared" si="30"/>
        <v>765655.20000000054</v>
      </c>
    </row>
    <row r="1977" spans="1:56">
      <c r="A1977" s="1" t="s">
        <v>1446</v>
      </c>
      <c r="B1977" s="1" t="s">
        <v>1447</v>
      </c>
      <c r="C1977" s="43" t="s">
        <v>73</v>
      </c>
      <c r="D1977" s="1" t="s">
        <v>105</v>
      </c>
      <c r="E1977" s="1" t="s">
        <v>100</v>
      </c>
      <c r="F1977" s="1" t="s">
        <v>101</v>
      </c>
      <c r="G1977" s="7">
        <v>380481.36</v>
      </c>
      <c r="H1977" s="7">
        <v>87343.28</v>
      </c>
      <c r="I1977" s="7">
        <v>97568.56</v>
      </c>
      <c r="J1977" s="7">
        <v>71365.09</v>
      </c>
      <c r="K1977" s="7">
        <v>25885.200000000001</v>
      </c>
      <c r="L1977" s="7">
        <v>11040.81</v>
      </c>
      <c r="M1977" s="8">
        <v>0</v>
      </c>
      <c r="N1977" s="8">
        <v>0</v>
      </c>
      <c r="O1977" s="7">
        <v>-417903.65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9"/>
      <c r="BD1977" s="10">
        <f t="shared" si="30"/>
        <v>255780.64999999991</v>
      </c>
    </row>
    <row r="1978" spans="1:56">
      <c r="A1978" s="1" t="s">
        <v>1446</v>
      </c>
      <c r="B1978" s="1" t="s">
        <v>1447</v>
      </c>
      <c r="C1978" s="43" t="s">
        <v>75</v>
      </c>
      <c r="D1978" s="1" t="s">
        <v>106</v>
      </c>
      <c r="E1978" s="1" t="s">
        <v>100</v>
      </c>
      <c r="F1978" s="1" t="s">
        <v>101</v>
      </c>
      <c r="G1978" s="7">
        <v>187687.25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7">
        <v>12227.09</v>
      </c>
      <c r="AA1978" s="7">
        <v>16081.85</v>
      </c>
      <c r="AB1978" s="7">
        <v>6300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9"/>
      <c r="BD1978" s="10">
        <f t="shared" si="30"/>
        <v>222296.19</v>
      </c>
    </row>
    <row r="1979" spans="1:56">
      <c r="A1979" s="1" t="s">
        <v>1446</v>
      </c>
      <c r="B1979" s="1" t="s">
        <v>1447</v>
      </c>
      <c r="C1979" s="43" t="s">
        <v>72</v>
      </c>
      <c r="D1979" s="1" t="s">
        <v>107</v>
      </c>
      <c r="E1979" s="1" t="s">
        <v>100</v>
      </c>
      <c r="F1979" s="1" t="s">
        <v>101</v>
      </c>
      <c r="G1979" s="7">
        <v>71474.929999999993</v>
      </c>
      <c r="H1979" s="7">
        <v>2646</v>
      </c>
      <c r="I1979" s="7">
        <v>2646</v>
      </c>
      <c r="J1979" s="7">
        <v>2646</v>
      </c>
      <c r="K1979" s="7">
        <v>2646</v>
      </c>
      <c r="L1979" s="7">
        <v>3646</v>
      </c>
      <c r="M1979" s="7">
        <v>2646</v>
      </c>
      <c r="N1979" s="7">
        <v>2646</v>
      </c>
      <c r="O1979" s="7">
        <v>593015.48</v>
      </c>
      <c r="P1979" s="7">
        <v>719.44</v>
      </c>
      <c r="Q1979" s="7">
        <v>719.44</v>
      </c>
      <c r="R1979" s="7">
        <v>719.44</v>
      </c>
      <c r="S1979" s="7">
        <v>719.44</v>
      </c>
      <c r="T1979" s="7">
        <v>719.44</v>
      </c>
      <c r="U1979" s="7">
        <v>719.44</v>
      </c>
      <c r="V1979" s="7">
        <v>719.44</v>
      </c>
      <c r="W1979" s="7">
        <v>508.72</v>
      </c>
      <c r="X1979" s="7">
        <v>508.72</v>
      </c>
      <c r="Y1979" s="7">
        <v>1508.72</v>
      </c>
      <c r="Z1979" s="7">
        <v>508.72</v>
      </c>
      <c r="AA1979" s="7">
        <v>508.72</v>
      </c>
      <c r="AB1979" s="7">
        <v>3154.72</v>
      </c>
      <c r="AC1979" s="7">
        <v>3154.72</v>
      </c>
      <c r="AD1979" s="7">
        <v>3154.72</v>
      </c>
      <c r="AE1979" s="7">
        <v>5292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7">
        <v>7938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9"/>
      <c r="BD1979" s="10">
        <f t="shared" si="30"/>
        <v>715286.2499999993</v>
      </c>
    </row>
    <row r="1980" spans="1:56">
      <c r="A1980" s="1" t="s">
        <v>1446</v>
      </c>
      <c r="B1980" s="1" t="s">
        <v>1447</v>
      </c>
      <c r="C1980" s="43" t="s">
        <v>74</v>
      </c>
      <c r="D1980" s="1" t="s">
        <v>109</v>
      </c>
      <c r="E1980" s="1" t="s">
        <v>100</v>
      </c>
      <c r="F1980" s="1" t="s">
        <v>101</v>
      </c>
      <c r="G1980" s="7">
        <v>135767.76</v>
      </c>
      <c r="H1980" s="7">
        <v>-1205.56</v>
      </c>
      <c r="I1980" s="7">
        <v>4920.87</v>
      </c>
      <c r="J1980" s="7">
        <v>331.44</v>
      </c>
      <c r="K1980" s="7">
        <v>331.44</v>
      </c>
      <c r="L1980" s="7">
        <v>331.44</v>
      </c>
      <c r="M1980" s="7">
        <v>331.44</v>
      </c>
      <c r="N1980" s="7">
        <v>331.44</v>
      </c>
      <c r="O1980" s="7">
        <v>-5372.51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7">
        <v>35689.21</v>
      </c>
      <c r="AG1980" s="7">
        <v>35689.21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9"/>
      <c r="BD1980" s="10">
        <f t="shared" si="30"/>
        <v>207146.18</v>
      </c>
    </row>
    <row r="1981" spans="1:56">
      <c r="A1981" s="1" t="s">
        <v>1448</v>
      </c>
      <c r="B1981" s="1" t="s">
        <v>245</v>
      </c>
      <c r="C1981" s="43" t="s">
        <v>71</v>
      </c>
      <c r="D1981" s="1" t="s">
        <v>104</v>
      </c>
      <c r="E1981" s="1" t="s">
        <v>100</v>
      </c>
      <c r="F1981" s="1" t="s">
        <v>101</v>
      </c>
      <c r="G1981" s="7">
        <v>893972.6</v>
      </c>
      <c r="H1981" s="7">
        <v>42131</v>
      </c>
      <c r="I1981" s="7">
        <v>26869.53</v>
      </c>
      <c r="J1981" s="7">
        <v>26119.53</v>
      </c>
      <c r="K1981" s="7">
        <v>26119.53</v>
      </c>
      <c r="L1981" s="7">
        <v>18826.5</v>
      </c>
      <c r="M1981" s="7">
        <v>26357.1</v>
      </c>
      <c r="N1981" s="7">
        <v>26357.1</v>
      </c>
      <c r="O1981" s="7">
        <v>56014.25</v>
      </c>
      <c r="P1981" s="7">
        <v>27107.1</v>
      </c>
      <c r="Q1981" s="7">
        <v>26357.1</v>
      </c>
      <c r="R1981" s="7">
        <v>26357.1</v>
      </c>
      <c r="S1981" s="7">
        <v>26607.1</v>
      </c>
      <c r="T1981" s="7">
        <v>26357.1</v>
      </c>
      <c r="U1981" s="7">
        <v>18826.5</v>
      </c>
      <c r="V1981" s="7">
        <v>12045.9</v>
      </c>
      <c r="W1981" s="7">
        <v>11295.9</v>
      </c>
      <c r="X1981" s="7">
        <v>11295.9</v>
      </c>
      <c r="Y1981" s="7">
        <v>11295.9</v>
      </c>
      <c r="Z1981" s="7">
        <v>19154.7</v>
      </c>
      <c r="AA1981" s="7">
        <v>11295.9</v>
      </c>
      <c r="AB1981" s="7">
        <v>12045.9</v>
      </c>
      <c r="AC1981" s="7">
        <v>11795.9</v>
      </c>
      <c r="AD1981" s="7">
        <v>11295.9</v>
      </c>
      <c r="AE1981" s="7">
        <v>11295.9</v>
      </c>
      <c r="AF1981" s="7">
        <v>12795.9</v>
      </c>
      <c r="AG1981" s="7">
        <v>11295.9</v>
      </c>
      <c r="AH1981" s="7">
        <v>11295.9</v>
      </c>
      <c r="AI1981" s="7">
        <v>11795.9</v>
      </c>
      <c r="AJ1981" s="7">
        <v>7530.6</v>
      </c>
      <c r="AK1981" s="7">
        <v>7530.6</v>
      </c>
      <c r="AL1981" s="7">
        <v>7530.6</v>
      </c>
      <c r="AM1981" s="7">
        <v>7530.6</v>
      </c>
      <c r="AN1981" s="7">
        <v>3765.3</v>
      </c>
      <c r="AO1981" s="7">
        <v>3765.3</v>
      </c>
      <c r="AP1981" s="7">
        <v>3765.3</v>
      </c>
      <c r="AQ1981" s="7">
        <v>3765.3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9"/>
      <c r="BD1981" s="10">
        <f t="shared" si="30"/>
        <v>1509564.14</v>
      </c>
    </row>
    <row r="1982" spans="1:56">
      <c r="A1982" s="1" t="s">
        <v>1448</v>
      </c>
      <c r="B1982" s="1" t="s">
        <v>245</v>
      </c>
      <c r="C1982" s="43" t="s">
        <v>73</v>
      </c>
      <c r="D1982" s="1" t="s">
        <v>105</v>
      </c>
      <c r="E1982" s="1" t="s">
        <v>100</v>
      </c>
      <c r="F1982" s="1" t="s">
        <v>101</v>
      </c>
      <c r="G1982" s="7">
        <v>22309.27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9"/>
      <c r="BD1982" s="10">
        <f t="shared" si="30"/>
        <v>22309.27</v>
      </c>
    </row>
    <row r="1983" spans="1:56">
      <c r="A1983" s="1" t="s">
        <v>1448</v>
      </c>
      <c r="B1983" s="1" t="s">
        <v>245</v>
      </c>
      <c r="C1983" s="43" t="s">
        <v>75</v>
      </c>
      <c r="D1983" s="1" t="s">
        <v>106</v>
      </c>
      <c r="E1983" s="1" t="s">
        <v>100</v>
      </c>
      <c r="F1983" s="1" t="s">
        <v>101</v>
      </c>
      <c r="G1983" s="7">
        <v>19012.75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7">
        <v>5000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9"/>
      <c r="BD1983" s="10">
        <f t="shared" si="30"/>
        <v>24012.75</v>
      </c>
    </row>
    <row r="1984" spans="1:56">
      <c r="A1984" s="1" t="s">
        <v>1448</v>
      </c>
      <c r="B1984" s="1" t="s">
        <v>245</v>
      </c>
      <c r="C1984" s="43" t="s">
        <v>72</v>
      </c>
      <c r="D1984" s="1" t="s">
        <v>107</v>
      </c>
      <c r="E1984" s="1" t="s">
        <v>100</v>
      </c>
      <c r="F1984" s="1" t="s">
        <v>101</v>
      </c>
      <c r="G1984" s="7">
        <v>3503.62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9"/>
      <c r="BD1984" s="10">
        <f t="shared" si="30"/>
        <v>3503.62</v>
      </c>
    </row>
    <row r="1985" spans="1:56">
      <c r="A1985" s="1" t="s">
        <v>1448</v>
      </c>
      <c r="B1985" s="1" t="s">
        <v>245</v>
      </c>
      <c r="C1985" s="43" t="s">
        <v>74</v>
      </c>
      <c r="D1985" s="1" t="s">
        <v>109</v>
      </c>
      <c r="E1985" s="1" t="s">
        <v>100</v>
      </c>
      <c r="F1985" s="1" t="s">
        <v>101</v>
      </c>
      <c r="G1985" s="7">
        <v>65205</v>
      </c>
      <c r="H1985" s="8">
        <v>0</v>
      </c>
      <c r="I1985" s="7">
        <v>2280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7">
        <v>-130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7">
        <v>2280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7">
        <v>2280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7">
        <v>2280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9"/>
      <c r="BD1985" s="10">
        <f t="shared" si="30"/>
        <v>74195</v>
      </c>
    </row>
    <row r="1986" spans="1:56">
      <c r="A1986" s="1" t="s">
        <v>1449</v>
      </c>
      <c r="B1986" s="1" t="s">
        <v>951</v>
      </c>
      <c r="C1986" s="43" t="s">
        <v>71</v>
      </c>
      <c r="D1986" s="1" t="s">
        <v>104</v>
      </c>
      <c r="E1986" s="1" t="s">
        <v>100</v>
      </c>
      <c r="F1986" s="1" t="s">
        <v>101</v>
      </c>
      <c r="G1986" s="7">
        <v>13956.5</v>
      </c>
      <c r="H1986" s="8">
        <v>0</v>
      </c>
      <c r="I1986" s="7">
        <v>3024</v>
      </c>
      <c r="J1986" s="7">
        <v>3024</v>
      </c>
      <c r="K1986" s="7">
        <v>3024</v>
      </c>
      <c r="L1986" s="7">
        <v>1512</v>
      </c>
      <c r="M1986" s="7">
        <v>3024</v>
      </c>
      <c r="N1986" s="7">
        <v>3024</v>
      </c>
      <c r="O1986" s="7">
        <v>-16632</v>
      </c>
      <c r="P1986" s="7">
        <v>3024</v>
      </c>
      <c r="Q1986" s="7">
        <v>3024</v>
      </c>
      <c r="R1986" s="7">
        <v>3024</v>
      </c>
      <c r="S1986" s="7">
        <v>3024</v>
      </c>
      <c r="T1986" s="7">
        <v>3024</v>
      </c>
      <c r="U1986" s="7">
        <v>3024</v>
      </c>
      <c r="V1986" s="7">
        <v>3024</v>
      </c>
      <c r="W1986" s="7">
        <v>3024</v>
      </c>
      <c r="X1986" s="7">
        <v>3024</v>
      </c>
      <c r="Y1986" s="7">
        <v>1512</v>
      </c>
      <c r="Z1986" s="7">
        <v>3024</v>
      </c>
      <c r="AA1986" s="7">
        <v>3024</v>
      </c>
      <c r="AB1986" s="7">
        <v>3024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9"/>
      <c r="BD1986" s="10">
        <f t="shared" ref="BD1986:BD2049" si="31">SUM(G1986:BB1986)</f>
        <v>51756.5</v>
      </c>
    </row>
    <row r="1987" spans="1:56">
      <c r="A1987" s="1" t="s">
        <v>1449</v>
      </c>
      <c r="B1987" s="1" t="s">
        <v>951</v>
      </c>
      <c r="C1987" s="43" t="s">
        <v>73</v>
      </c>
      <c r="D1987" s="1" t="s">
        <v>105</v>
      </c>
      <c r="E1987" s="1" t="s">
        <v>100</v>
      </c>
      <c r="F1987" s="1" t="s">
        <v>101</v>
      </c>
      <c r="G1987" s="7">
        <v>1267.99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9"/>
      <c r="BD1987" s="10">
        <f t="shared" si="31"/>
        <v>1267.99</v>
      </c>
    </row>
    <row r="1988" spans="1:56">
      <c r="A1988" s="1" t="s">
        <v>1449</v>
      </c>
      <c r="B1988" s="1" t="s">
        <v>951</v>
      </c>
      <c r="C1988" s="43" t="s">
        <v>75</v>
      </c>
      <c r="D1988" s="1" t="s">
        <v>106</v>
      </c>
      <c r="E1988" s="1" t="s">
        <v>100</v>
      </c>
      <c r="F1988" s="1" t="s">
        <v>101</v>
      </c>
      <c r="G1988" s="7">
        <v>11705.11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9"/>
      <c r="BD1988" s="10">
        <f t="shared" si="31"/>
        <v>11705.11</v>
      </c>
    </row>
    <row r="1989" spans="1:56">
      <c r="A1989" s="1" t="s">
        <v>1449</v>
      </c>
      <c r="B1989" s="1" t="s">
        <v>951</v>
      </c>
      <c r="C1989" s="43" t="s">
        <v>72</v>
      </c>
      <c r="D1989" s="1" t="s">
        <v>107</v>
      </c>
      <c r="E1989" s="1" t="s">
        <v>100</v>
      </c>
      <c r="F1989" s="1" t="s">
        <v>101</v>
      </c>
      <c r="G1989" s="7">
        <v>19289.54</v>
      </c>
      <c r="H1989" s="8">
        <v>0</v>
      </c>
      <c r="I1989" s="8">
        <v>0</v>
      </c>
      <c r="J1989" s="7">
        <v>1386</v>
      </c>
      <c r="K1989" s="7">
        <v>1386</v>
      </c>
      <c r="L1989" s="7">
        <v>753</v>
      </c>
      <c r="M1989" s="7">
        <v>1386</v>
      </c>
      <c r="N1989" s="7">
        <v>1386</v>
      </c>
      <c r="O1989" s="7">
        <v>-2755.3</v>
      </c>
      <c r="P1989" s="7">
        <v>1326</v>
      </c>
      <c r="Q1989" s="7">
        <v>1386</v>
      </c>
      <c r="R1989" s="7">
        <v>1386</v>
      </c>
      <c r="S1989" s="7">
        <v>753</v>
      </c>
      <c r="T1989" s="7">
        <v>1386</v>
      </c>
      <c r="U1989" s="7">
        <v>1386</v>
      </c>
      <c r="V1989" s="7">
        <v>1386</v>
      </c>
      <c r="W1989" s="7">
        <v>1386</v>
      </c>
      <c r="X1989" s="7">
        <v>1386</v>
      </c>
      <c r="Y1989" s="7">
        <v>1386</v>
      </c>
      <c r="Z1989" s="7">
        <v>1386</v>
      </c>
      <c r="AA1989" s="7">
        <v>1386</v>
      </c>
      <c r="AB1989" s="7">
        <v>1386</v>
      </c>
      <c r="AC1989" s="7">
        <v>1386</v>
      </c>
      <c r="AD1989" s="7">
        <v>1299.2</v>
      </c>
      <c r="AE1989" s="7">
        <v>839.2</v>
      </c>
      <c r="AF1989" s="7">
        <v>839.2</v>
      </c>
      <c r="AG1989" s="7">
        <v>839.2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9"/>
      <c r="BD1989" s="10">
        <f t="shared" si="31"/>
        <v>45359.039999999994</v>
      </c>
    </row>
    <row r="1990" spans="1:56">
      <c r="A1990" s="1" t="s">
        <v>1449</v>
      </c>
      <c r="B1990" s="1" t="s">
        <v>951</v>
      </c>
      <c r="C1990" s="43" t="s">
        <v>74</v>
      </c>
      <c r="D1990" s="1" t="s">
        <v>109</v>
      </c>
      <c r="E1990" s="1" t="s">
        <v>100</v>
      </c>
      <c r="F1990" s="1" t="s">
        <v>101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9"/>
      <c r="BD1990" s="10">
        <f t="shared" si="31"/>
        <v>0</v>
      </c>
    </row>
    <row r="1991" spans="1:56">
      <c r="A1991" s="1" t="s">
        <v>1450</v>
      </c>
      <c r="B1991" s="1" t="s">
        <v>1451</v>
      </c>
      <c r="C1991" s="43" t="s">
        <v>71</v>
      </c>
      <c r="D1991" s="1" t="s">
        <v>104</v>
      </c>
      <c r="E1991" s="1" t="s">
        <v>100</v>
      </c>
      <c r="F1991" s="1" t="s">
        <v>101</v>
      </c>
      <c r="G1991" s="7">
        <v>16269.84</v>
      </c>
      <c r="H1991" s="7">
        <v>9550.7999999999993</v>
      </c>
      <c r="I1991" s="7">
        <v>9550.7999999999993</v>
      </c>
      <c r="J1991" s="7">
        <v>9550.7999999999993</v>
      </c>
      <c r="K1991" s="7">
        <v>9550.7999999999993</v>
      </c>
      <c r="L1991" s="7">
        <v>9550.7999999999993</v>
      </c>
      <c r="M1991" s="7">
        <v>9550.7999999999993</v>
      </c>
      <c r="N1991" s="7">
        <v>9550.7999999999993</v>
      </c>
      <c r="O1991" s="7">
        <v>-29489.73</v>
      </c>
      <c r="P1991" s="7">
        <v>9550.7999999999993</v>
      </c>
      <c r="Q1991" s="7">
        <v>9550.7999999999993</v>
      </c>
      <c r="R1991" s="7">
        <v>9550.7999999999993</v>
      </c>
      <c r="S1991" s="7">
        <v>9550.7999999999993</v>
      </c>
      <c r="T1991" s="7">
        <v>4775.3999999999996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7">
        <v>4775.3999999999996</v>
      </c>
      <c r="AA1991" s="7">
        <v>4775.3999999999996</v>
      </c>
      <c r="AB1991" s="7">
        <v>4775.3999999999996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9"/>
      <c r="BD1991" s="10">
        <f t="shared" si="31"/>
        <v>110940.51000000001</v>
      </c>
    </row>
    <row r="1992" spans="1:56">
      <c r="A1992" s="1" t="s">
        <v>1450</v>
      </c>
      <c r="B1992" s="1" t="s">
        <v>1451</v>
      </c>
      <c r="C1992" s="43" t="s">
        <v>73</v>
      </c>
      <c r="D1992" s="1" t="s">
        <v>105</v>
      </c>
      <c r="E1992" s="1" t="s">
        <v>100</v>
      </c>
      <c r="F1992" s="1" t="s">
        <v>101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9"/>
      <c r="BD1992" s="10">
        <f t="shared" si="31"/>
        <v>0</v>
      </c>
    </row>
    <row r="1993" spans="1:56">
      <c r="A1993" s="1" t="s">
        <v>1450</v>
      </c>
      <c r="B1993" s="1" t="s">
        <v>1451</v>
      </c>
      <c r="C1993" s="43" t="s">
        <v>72</v>
      </c>
      <c r="D1993" s="1" t="s">
        <v>107</v>
      </c>
      <c r="E1993" s="1" t="s">
        <v>100</v>
      </c>
      <c r="F1993" s="1" t="s">
        <v>101</v>
      </c>
      <c r="G1993" s="7">
        <v>58486.26</v>
      </c>
      <c r="H1993" s="7">
        <v>21539.81</v>
      </c>
      <c r="I1993" s="7">
        <v>21666.23</v>
      </c>
      <c r="J1993" s="7">
        <v>16818.009999999998</v>
      </c>
      <c r="K1993" s="7">
        <v>18997.2</v>
      </c>
      <c r="L1993" s="7">
        <v>10195.620000000001</v>
      </c>
      <c r="M1993" s="7">
        <v>20206.2</v>
      </c>
      <c r="N1993" s="7">
        <v>18839.7</v>
      </c>
      <c r="O1993" s="7">
        <v>141615.17000000001</v>
      </c>
      <c r="P1993" s="7">
        <v>18500</v>
      </c>
      <c r="Q1993" s="7">
        <v>6312.88</v>
      </c>
      <c r="R1993" s="7">
        <v>5689.88</v>
      </c>
      <c r="S1993" s="7">
        <v>2463.0700000000002</v>
      </c>
      <c r="T1993" s="7">
        <v>1517.81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7">
        <v>2463.0700000000002</v>
      </c>
      <c r="AA1993" s="7">
        <v>2463.0700000000002</v>
      </c>
      <c r="AB1993" s="7">
        <v>2463.0700000000002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9"/>
      <c r="BD1993" s="10">
        <f t="shared" si="31"/>
        <v>370237.0500000001</v>
      </c>
    </row>
    <row r="1994" spans="1:56">
      <c r="A1994" s="1" t="s">
        <v>1452</v>
      </c>
      <c r="B1994" s="1" t="s">
        <v>954</v>
      </c>
      <c r="C1994" s="43" t="s">
        <v>72</v>
      </c>
      <c r="D1994" s="1" t="s">
        <v>107</v>
      </c>
      <c r="E1994" s="1" t="s">
        <v>100</v>
      </c>
      <c r="F1994" s="1" t="s">
        <v>101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7">
        <v>5888.89</v>
      </c>
      <c r="O1994" s="7">
        <v>-5546.89</v>
      </c>
      <c r="P1994" s="7">
        <v>13732.33</v>
      </c>
      <c r="Q1994" s="7">
        <v>18322.830000000002</v>
      </c>
      <c r="R1994" s="7">
        <v>5347.63</v>
      </c>
      <c r="S1994" s="7">
        <v>1547.57</v>
      </c>
      <c r="T1994" s="7">
        <v>1547.57</v>
      </c>
      <c r="U1994" s="7">
        <v>1547.57</v>
      </c>
      <c r="V1994" s="7">
        <v>1547.57</v>
      </c>
      <c r="W1994" s="7">
        <v>1547.57</v>
      </c>
      <c r="X1994" s="7">
        <v>1547.57</v>
      </c>
      <c r="Y1994" s="7">
        <v>1547.57</v>
      </c>
      <c r="Z1994" s="7">
        <v>1547.57</v>
      </c>
      <c r="AA1994" s="7">
        <v>1547.57</v>
      </c>
      <c r="AB1994" s="7">
        <v>1547.57</v>
      </c>
      <c r="AC1994" s="7">
        <v>1547.57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9"/>
      <c r="BD1994" s="10">
        <f t="shared" si="31"/>
        <v>54768.06</v>
      </c>
    </row>
    <row r="1995" spans="1:56">
      <c r="A1995" s="1" t="s">
        <v>1453</v>
      </c>
      <c r="B1995" s="1" t="s">
        <v>956</v>
      </c>
      <c r="C1995" s="43" t="s">
        <v>71</v>
      </c>
      <c r="D1995" s="1" t="s">
        <v>104</v>
      </c>
      <c r="E1995" s="1" t="s">
        <v>100</v>
      </c>
      <c r="F1995" s="1" t="s">
        <v>101</v>
      </c>
      <c r="G1995" s="7">
        <v>12325.69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9"/>
      <c r="BD1995" s="10">
        <f t="shared" si="31"/>
        <v>12325.69</v>
      </c>
    </row>
    <row r="1996" spans="1:56">
      <c r="A1996" s="1" t="s">
        <v>1453</v>
      </c>
      <c r="B1996" s="1" t="s">
        <v>956</v>
      </c>
      <c r="C1996" s="43" t="s">
        <v>73</v>
      </c>
      <c r="D1996" s="1" t="s">
        <v>105</v>
      </c>
      <c r="E1996" s="1" t="s">
        <v>100</v>
      </c>
      <c r="F1996" s="1" t="s">
        <v>101</v>
      </c>
      <c r="G1996" s="7">
        <v>23958.400000000001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7">
        <v>25081.29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9"/>
      <c r="BD1996" s="10">
        <f t="shared" si="31"/>
        <v>49039.69</v>
      </c>
    </row>
    <row r="1997" spans="1:56">
      <c r="A1997" s="1" t="s">
        <v>1453</v>
      </c>
      <c r="B1997" s="1" t="s">
        <v>956</v>
      </c>
      <c r="C1997" s="43" t="s">
        <v>75</v>
      </c>
      <c r="D1997" s="1" t="s">
        <v>106</v>
      </c>
      <c r="E1997" s="1" t="s">
        <v>100</v>
      </c>
      <c r="F1997" s="1" t="s">
        <v>101</v>
      </c>
      <c r="G1997" s="7">
        <v>6550.78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9"/>
      <c r="BD1997" s="10">
        <f t="shared" si="31"/>
        <v>6550.78</v>
      </c>
    </row>
    <row r="1998" spans="1:56">
      <c r="A1998" s="1" t="s">
        <v>1453</v>
      </c>
      <c r="B1998" s="1" t="s">
        <v>956</v>
      </c>
      <c r="C1998" s="43" t="s">
        <v>72</v>
      </c>
      <c r="D1998" s="1" t="s">
        <v>107</v>
      </c>
      <c r="E1998" s="1" t="s">
        <v>100</v>
      </c>
      <c r="F1998" s="1" t="s">
        <v>101</v>
      </c>
      <c r="G1998" s="7">
        <v>132426.13</v>
      </c>
      <c r="H1998" s="7">
        <v>8768.68</v>
      </c>
      <c r="I1998" s="7">
        <v>8440.8700000000008</v>
      </c>
      <c r="J1998" s="7">
        <v>6817.15</v>
      </c>
      <c r="K1998" s="7">
        <v>6498.34</v>
      </c>
      <c r="L1998" s="7">
        <v>2676</v>
      </c>
      <c r="M1998" s="7">
        <v>3437</v>
      </c>
      <c r="N1998" s="7">
        <v>3237</v>
      </c>
      <c r="O1998" s="7">
        <v>60474.02</v>
      </c>
      <c r="P1998" s="7">
        <v>16403.580000000002</v>
      </c>
      <c r="Q1998" s="7">
        <v>3955</v>
      </c>
      <c r="R1998" s="7">
        <v>3055</v>
      </c>
      <c r="S1998" s="7">
        <v>2335</v>
      </c>
      <c r="T1998" s="7">
        <v>960</v>
      </c>
      <c r="U1998" s="7">
        <v>960</v>
      </c>
      <c r="V1998" s="7">
        <v>960</v>
      </c>
      <c r="W1998" s="7">
        <v>960</v>
      </c>
      <c r="X1998" s="7">
        <v>960</v>
      </c>
      <c r="Y1998" s="7">
        <v>960</v>
      </c>
      <c r="Z1998" s="7">
        <v>7023.36</v>
      </c>
      <c r="AA1998" s="7">
        <v>7023.36</v>
      </c>
      <c r="AB1998" s="7">
        <v>5173</v>
      </c>
      <c r="AC1998" s="7">
        <v>4763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9"/>
      <c r="BD1998" s="10">
        <f t="shared" si="31"/>
        <v>288266.48999999993</v>
      </c>
    </row>
    <row r="1999" spans="1:56">
      <c r="A1999" s="1" t="s">
        <v>1454</v>
      </c>
      <c r="B1999" s="1" t="s">
        <v>145</v>
      </c>
      <c r="C1999" s="43" t="s">
        <v>73</v>
      </c>
      <c r="D1999" s="1" t="s">
        <v>105</v>
      </c>
      <c r="E1999" s="1" t="s">
        <v>100</v>
      </c>
      <c r="F1999" s="1" t="s">
        <v>101</v>
      </c>
      <c r="G1999" s="7">
        <v>8808.32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7">
        <v>7666.61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9"/>
      <c r="BD1999" s="10">
        <f t="shared" si="31"/>
        <v>16474.93</v>
      </c>
    </row>
    <row r="2000" spans="1:56">
      <c r="A2000" s="1" t="s">
        <v>1454</v>
      </c>
      <c r="B2000" s="1" t="s">
        <v>145</v>
      </c>
      <c r="C2000" s="43" t="s">
        <v>75</v>
      </c>
      <c r="D2000" s="1" t="s">
        <v>106</v>
      </c>
      <c r="E2000" s="1" t="s">
        <v>100</v>
      </c>
      <c r="F2000" s="1" t="s">
        <v>101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9"/>
      <c r="BD2000" s="10">
        <f t="shared" si="31"/>
        <v>0</v>
      </c>
    </row>
    <row r="2001" spans="1:56">
      <c r="A2001" s="1" t="s">
        <v>1454</v>
      </c>
      <c r="B2001" s="1" t="s">
        <v>145</v>
      </c>
      <c r="C2001" s="43" t="s">
        <v>72</v>
      </c>
      <c r="D2001" s="1" t="s">
        <v>107</v>
      </c>
      <c r="E2001" s="1" t="s">
        <v>100</v>
      </c>
      <c r="F2001" s="1" t="s">
        <v>101</v>
      </c>
      <c r="G2001" s="7">
        <v>84939.62</v>
      </c>
      <c r="H2001" s="7">
        <v>2363.1999999999998</v>
      </c>
      <c r="I2001" s="7">
        <v>4467.3599999999997</v>
      </c>
      <c r="J2001" s="7">
        <v>1796.04</v>
      </c>
      <c r="K2001" s="7">
        <v>1806</v>
      </c>
      <c r="L2001" s="7">
        <v>1675</v>
      </c>
      <c r="M2001" s="7">
        <v>2447.1999999999998</v>
      </c>
      <c r="N2001" s="7">
        <v>2447.1999999999998</v>
      </c>
      <c r="O2001" s="7">
        <v>21590.97</v>
      </c>
      <c r="P2001" s="7">
        <v>7427.6</v>
      </c>
      <c r="Q2001" s="7">
        <v>3011.2</v>
      </c>
      <c r="R2001" s="7">
        <v>3011.2</v>
      </c>
      <c r="S2001" s="7">
        <v>3064</v>
      </c>
      <c r="T2001" s="7">
        <v>984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7">
        <v>4989.6000000000004</v>
      </c>
      <c r="AA2001" s="7">
        <v>4989.6000000000004</v>
      </c>
      <c r="AB2001" s="7">
        <v>3453.6</v>
      </c>
      <c r="AC2001" s="7">
        <v>300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9"/>
      <c r="BD2001" s="10">
        <f t="shared" si="31"/>
        <v>154763.39000000001</v>
      </c>
    </row>
    <row r="2002" spans="1:56">
      <c r="A2002" s="1" t="s">
        <v>1455</v>
      </c>
      <c r="B2002" s="1" t="s">
        <v>147</v>
      </c>
      <c r="C2002" s="43" t="s">
        <v>71</v>
      </c>
      <c r="D2002" s="1" t="s">
        <v>104</v>
      </c>
      <c r="E2002" s="1" t="s">
        <v>100</v>
      </c>
      <c r="F2002" s="1" t="s">
        <v>101</v>
      </c>
      <c r="G2002" s="7">
        <v>17196.77</v>
      </c>
      <c r="H2002" s="7">
        <v>9960.2999999999993</v>
      </c>
      <c r="I2002" s="7">
        <v>9960.2999999999993</v>
      </c>
      <c r="J2002" s="7">
        <v>9960.2999999999993</v>
      </c>
      <c r="K2002" s="7">
        <v>9960.2999999999993</v>
      </c>
      <c r="L2002" s="7">
        <v>4980.1499999999996</v>
      </c>
      <c r="M2002" s="7">
        <v>9960.2999999999993</v>
      </c>
      <c r="N2002" s="7">
        <v>7470.23</v>
      </c>
      <c r="O2002" s="7">
        <v>24641.87</v>
      </c>
      <c r="P2002" s="7">
        <v>4980.1499999999996</v>
      </c>
      <c r="Q2002" s="7">
        <v>4980.1499999999996</v>
      </c>
      <c r="R2002" s="7">
        <v>4980.1499999999996</v>
      </c>
      <c r="S2002" s="7">
        <v>4980.1499999999996</v>
      </c>
      <c r="T2002" s="7">
        <v>4980.1499999999996</v>
      </c>
      <c r="U2002" s="7">
        <v>2490.08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9"/>
      <c r="BD2002" s="10">
        <f t="shared" si="31"/>
        <v>131481.34999999995</v>
      </c>
    </row>
    <row r="2003" spans="1:56">
      <c r="A2003" s="1" t="s">
        <v>1455</v>
      </c>
      <c r="B2003" s="1" t="s">
        <v>147</v>
      </c>
      <c r="C2003" s="43" t="s">
        <v>73</v>
      </c>
      <c r="D2003" s="1" t="s">
        <v>105</v>
      </c>
      <c r="E2003" s="1" t="s">
        <v>100</v>
      </c>
      <c r="F2003" s="1" t="s">
        <v>101</v>
      </c>
      <c r="G2003" s="7">
        <v>7667.67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7">
        <v>8945.18</v>
      </c>
      <c r="P2003" s="8">
        <v>0</v>
      </c>
      <c r="Q2003" s="8">
        <v>0</v>
      </c>
      <c r="R2003" s="8">
        <v>0</v>
      </c>
      <c r="S2003" s="7">
        <v>1942.8</v>
      </c>
      <c r="T2003" s="7">
        <v>1942.8</v>
      </c>
      <c r="U2003" s="7">
        <v>1942.8</v>
      </c>
      <c r="V2003" s="7">
        <v>3885.6</v>
      </c>
      <c r="W2003" s="7">
        <v>3885.6</v>
      </c>
      <c r="X2003" s="7">
        <v>1942.8</v>
      </c>
      <c r="Y2003" s="7">
        <v>1942.8</v>
      </c>
      <c r="Z2003" s="7">
        <v>1942.8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9"/>
      <c r="BD2003" s="10">
        <f t="shared" si="31"/>
        <v>36040.85</v>
      </c>
    </row>
    <row r="2004" spans="1:56">
      <c r="A2004" s="1" t="s">
        <v>1455</v>
      </c>
      <c r="B2004" s="1" t="s">
        <v>147</v>
      </c>
      <c r="C2004" s="43" t="s">
        <v>75</v>
      </c>
      <c r="D2004" s="1" t="s">
        <v>106</v>
      </c>
      <c r="E2004" s="1" t="s">
        <v>100</v>
      </c>
      <c r="F2004" s="1" t="s">
        <v>101</v>
      </c>
      <c r="G2004" s="8">
        <v>0</v>
      </c>
      <c r="H2004" s="7">
        <v>387</v>
      </c>
      <c r="I2004" s="7">
        <v>3478.96</v>
      </c>
      <c r="J2004" s="7">
        <v>1665.5</v>
      </c>
      <c r="K2004" s="7">
        <v>1390</v>
      </c>
      <c r="L2004" s="7">
        <v>695</v>
      </c>
      <c r="M2004" s="7">
        <v>1390</v>
      </c>
      <c r="N2004" s="7">
        <v>2403.96</v>
      </c>
      <c r="O2004" s="7">
        <v>13807.19</v>
      </c>
      <c r="P2004" s="7">
        <v>3437.32</v>
      </c>
      <c r="Q2004" s="7">
        <v>3437.32</v>
      </c>
      <c r="R2004" s="7">
        <v>3437.32</v>
      </c>
      <c r="S2004" s="7">
        <v>695</v>
      </c>
      <c r="T2004" s="7">
        <v>695</v>
      </c>
      <c r="U2004" s="7">
        <v>347.5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9"/>
      <c r="BD2004" s="10">
        <f t="shared" si="31"/>
        <v>37267.07</v>
      </c>
    </row>
    <row r="2005" spans="1:56">
      <c r="A2005" s="1" t="s">
        <v>1455</v>
      </c>
      <c r="B2005" s="1" t="s">
        <v>147</v>
      </c>
      <c r="C2005" s="43" t="s">
        <v>72</v>
      </c>
      <c r="D2005" s="1" t="s">
        <v>107</v>
      </c>
      <c r="E2005" s="1" t="s">
        <v>100</v>
      </c>
      <c r="F2005" s="1" t="s">
        <v>101</v>
      </c>
      <c r="G2005" s="7">
        <v>21898.03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7">
        <v>2574.69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9"/>
      <c r="BD2005" s="10">
        <f t="shared" si="31"/>
        <v>24472.719999999998</v>
      </c>
    </row>
    <row r="2006" spans="1:56">
      <c r="A2006" s="1" t="s">
        <v>1456</v>
      </c>
      <c r="B2006" s="1" t="s">
        <v>1457</v>
      </c>
      <c r="C2006" s="43" t="s">
        <v>73</v>
      </c>
      <c r="D2006" s="1" t="s">
        <v>105</v>
      </c>
      <c r="E2006" s="1" t="s">
        <v>100</v>
      </c>
      <c r="F2006" s="1" t="s">
        <v>101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9"/>
      <c r="BD2006" s="10">
        <f t="shared" si="31"/>
        <v>0</v>
      </c>
    </row>
    <row r="2007" spans="1:56">
      <c r="A2007" s="1" t="s">
        <v>1456</v>
      </c>
      <c r="B2007" s="1" t="s">
        <v>1457</v>
      </c>
      <c r="C2007" s="43" t="s">
        <v>72</v>
      </c>
      <c r="D2007" s="1" t="s">
        <v>107</v>
      </c>
      <c r="E2007" s="1" t="s">
        <v>100</v>
      </c>
      <c r="F2007" s="1" t="s">
        <v>101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9"/>
      <c r="BD2007" s="10">
        <f t="shared" si="31"/>
        <v>0</v>
      </c>
    </row>
    <row r="2008" spans="1:56">
      <c r="A2008" s="1" t="s">
        <v>1456</v>
      </c>
      <c r="B2008" s="1" t="s">
        <v>1457</v>
      </c>
      <c r="C2008" s="43" t="s">
        <v>74</v>
      </c>
      <c r="D2008" s="1" t="s">
        <v>109</v>
      </c>
      <c r="E2008" s="1" t="s">
        <v>100</v>
      </c>
      <c r="F2008" s="1" t="s">
        <v>101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9"/>
      <c r="BD2008" s="10">
        <f t="shared" si="31"/>
        <v>0</v>
      </c>
    </row>
    <row r="2009" spans="1:56">
      <c r="A2009" s="1" t="s">
        <v>1458</v>
      </c>
      <c r="B2009" s="1" t="s">
        <v>1459</v>
      </c>
      <c r="C2009" s="43" t="s">
        <v>75</v>
      </c>
      <c r="D2009" s="1" t="s">
        <v>106</v>
      </c>
      <c r="E2009" s="1" t="s">
        <v>100</v>
      </c>
      <c r="F2009" s="1" t="s">
        <v>101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9"/>
      <c r="BD2009" s="10">
        <f t="shared" si="31"/>
        <v>0</v>
      </c>
    </row>
    <row r="2010" spans="1:56">
      <c r="A2010" s="1" t="s">
        <v>1458</v>
      </c>
      <c r="B2010" s="1" t="s">
        <v>1459</v>
      </c>
      <c r="C2010" s="43" t="s">
        <v>72</v>
      </c>
      <c r="D2010" s="1" t="s">
        <v>107</v>
      </c>
      <c r="E2010" s="1" t="s">
        <v>100</v>
      </c>
      <c r="F2010" s="1" t="s">
        <v>101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9"/>
      <c r="BD2010" s="10">
        <f t="shared" si="31"/>
        <v>0</v>
      </c>
    </row>
    <row r="2011" spans="1:56">
      <c r="A2011" s="1" t="s">
        <v>1460</v>
      </c>
      <c r="B2011" s="1" t="s">
        <v>1461</v>
      </c>
      <c r="C2011" s="43" t="s">
        <v>71</v>
      </c>
      <c r="D2011" s="1" t="s">
        <v>104</v>
      </c>
      <c r="E2011" s="1" t="s">
        <v>100</v>
      </c>
      <c r="F2011" s="1" t="s">
        <v>101</v>
      </c>
      <c r="G2011" s="7">
        <v>4432.26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7">
        <v>8428.94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9"/>
      <c r="BD2011" s="10">
        <f t="shared" si="31"/>
        <v>12861.2</v>
      </c>
    </row>
    <row r="2012" spans="1:56">
      <c r="A2012" s="1" t="s">
        <v>1460</v>
      </c>
      <c r="B2012" s="1" t="s">
        <v>1461</v>
      </c>
      <c r="C2012" s="43" t="s">
        <v>73</v>
      </c>
      <c r="D2012" s="1" t="s">
        <v>105</v>
      </c>
      <c r="E2012" s="1" t="s">
        <v>100</v>
      </c>
      <c r="F2012" s="1" t="s">
        <v>101</v>
      </c>
      <c r="G2012" s="7">
        <v>4745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9"/>
      <c r="BD2012" s="10">
        <f t="shared" si="31"/>
        <v>4745</v>
      </c>
    </row>
    <row r="2013" spans="1:56">
      <c r="A2013" s="1" t="s">
        <v>1460</v>
      </c>
      <c r="B2013" s="1" t="s">
        <v>1461</v>
      </c>
      <c r="C2013" s="43" t="s">
        <v>75</v>
      </c>
      <c r="D2013" s="1" t="s">
        <v>106</v>
      </c>
      <c r="E2013" s="1" t="s">
        <v>100</v>
      </c>
      <c r="F2013" s="1" t="s">
        <v>101</v>
      </c>
      <c r="G2013" s="7">
        <v>1423.5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7">
        <v>8428.94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9"/>
      <c r="BD2013" s="10">
        <f t="shared" si="31"/>
        <v>9852.44</v>
      </c>
    </row>
    <row r="2014" spans="1:56">
      <c r="A2014" s="1" t="s">
        <v>1460</v>
      </c>
      <c r="B2014" s="1" t="s">
        <v>1461</v>
      </c>
      <c r="C2014" s="43" t="s">
        <v>72</v>
      </c>
      <c r="D2014" s="1" t="s">
        <v>107</v>
      </c>
      <c r="E2014" s="1" t="s">
        <v>100</v>
      </c>
      <c r="F2014" s="1" t="s">
        <v>101</v>
      </c>
      <c r="G2014" s="7">
        <v>7946.98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9"/>
      <c r="BD2014" s="10">
        <f t="shared" si="31"/>
        <v>7946.98</v>
      </c>
    </row>
    <row r="2015" spans="1:56">
      <c r="A2015" s="1" t="s">
        <v>1462</v>
      </c>
      <c r="B2015" s="1" t="s">
        <v>1463</v>
      </c>
      <c r="C2015" s="43" t="s">
        <v>75</v>
      </c>
      <c r="D2015" s="1" t="s">
        <v>106</v>
      </c>
      <c r="E2015" s="1" t="s">
        <v>100</v>
      </c>
      <c r="F2015" s="1" t="s">
        <v>101</v>
      </c>
      <c r="G2015" s="7">
        <v>127506.88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7">
        <v>-43628.62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9"/>
      <c r="BD2015" s="10">
        <f t="shared" si="31"/>
        <v>83878.260000000009</v>
      </c>
    </row>
    <row r="2016" spans="1:56">
      <c r="A2016" s="1" t="s">
        <v>1462</v>
      </c>
      <c r="B2016" s="1" t="s">
        <v>1463</v>
      </c>
      <c r="C2016" s="43" t="s">
        <v>72</v>
      </c>
      <c r="D2016" s="1" t="s">
        <v>107</v>
      </c>
      <c r="E2016" s="1" t="s">
        <v>100</v>
      </c>
      <c r="F2016" s="1" t="s">
        <v>101</v>
      </c>
      <c r="G2016" s="7">
        <v>17122.82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9"/>
      <c r="BD2016" s="10">
        <f t="shared" si="31"/>
        <v>17122.82</v>
      </c>
    </row>
    <row r="2017" spans="1:56">
      <c r="A2017" s="1" t="s">
        <v>1464</v>
      </c>
      <c r="B2017" s="1" t="s">
        <v>1465</v>
      </c>
      <c r="C2017" s="43" t="s">
        <v>75</v>
      </c>
      <c r="D2017" s="1" t="s">
        <v>106</v>
      </c>
      <c r="E2017" s="1" t="s">
        <v>100</v>
      </c>
      <c r="F2017" s="1" t="s">
        <v>101</v>
      </c>
      <c r="G2017" s="7">
        <v>929026.82</v>
      </c>
      <c r="H2017" s="8">
        <v>0</v>
      </c>
      <c r="I2017" s="8">
        <v>0</v>
      </c>
      <c r="J2017" s="8">
        <v>0</v>
      </c>
      <c r="K2017" s="7">
        <v>18970.25</v>
      </c>
      <c r="L2017" s="8">
        <v>0</v>
      </c>
      <c r="M2017" s="8">
        <v>0</v>
      </c>
      <c r="N2017" s="8">
        <v>0</v>
      </c>
      <c r="O2017" s="7">
        <v>-18970.25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7">
        <v>184929.7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9"/>
      <c r="BD2017" s="10">
        <f t="shared" si="31"/>
        <v>1113956.52</v>
      </c>
    </row>
    <row r="2018" spans="1:56">
      <c r="A2018" s="1" t="s">
        <v>1466</v>
      </c>
      <c r="B2018" s="1" t="s">
        <v>1467</v>
      </c>
      <c r="C2018" s="43" t="s">
        <v>75</v>
      </c>
      <c r="D2018" s="1" t="s">
        <v>106</v>
      </c>
      <c r="E2018" s="1" t="s">
        <v>100</v>
      </c>
      <c r="F2018" s="1" t="s">
        <v>101</v>
      </c>
      <c r="G2018" s="7">
        <v>-18724.189999999999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9"/>
      <c r="BD2018" s="10">
        <f t="shared" si="31"/>
        <v>-18724.189999999999</v>
      </c>
    </row>
    <row r="2019" spans="1:56">
      <c r="A2019" s="1" t="s">
        <v>1466</v>
      </c>
      <c r="B2019" s="1" t="s">
        <v>1467</v>
      </c>
      <c r="C2019" s="43" t="s">
        <v>72</v>
      </c>
      <c r="D2019" s="1" t="s">
        <v>107</v>
      </c>
      <c r="E2019" s="1" t="s">
        <v>100</v>
      </c>
      <c r="F2019" s="1" t="s">
        <v>101</v>
      </c>
      <c r="G2019" s="7">
        <v>16695.189999999999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9"/>
      <c r="BD2019" s="10">
        <f t="shared" si="31"/>
        <v>16695.189999999999</v>
      </c>
    </row>
    <row r="2020" spans="1:56">
      <c r="A2020" s="1" t="s">
        <v>1466</v>
      </c>
      <c r="B2020" s="1" t="s">
        <v>1467</v>
      </c>
      <c r="C2020" s="43" t="s">
        <v>74</v>
      </c>
      <c r="D2020" s="1" t="s">
        <v>109</v>
      </c>
      <c r="E2020" s="1" t="s">
        <v>100</v>
      </c>
      <c r="F2020" s="1" t="s">
        <v>101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9"/>
      <c r="BD2020" s="10">
        <f t="shared" si="31"/>
        <v>0</v>
      </c>
    </row>
    <row r="2021" spans="1:56">
      <c r="A2021" s="1" t="s">
        <v>1468</v>
      </c>
      <c r="B2021" s="1" t="s">
        <v>1469</v>
      </c>
      <c r="C2021" s="43" t="s">
        <v>75</v>
      </c>
      <c r="D2021" s="1" t="s">
        <v>106</v>
      </c>
      <c r="E2021" s="1" t="s">
        <v>100</v>
      </c>
      <c r="F2021" s="1" t="s">
        <v>101</v>
      </c>
      <c r="G2021" s="7">
        <v>58800.12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7">
        <v>9568.02</v>
      </c>
      <c r="U2021" s="7">
        <v>9568.02</v>
      </c>
      <c r="V2021" s="8">
        <v>0</v>
      </c>
      <c r="W2021" s="8">
        <v>0</v>
      </c>
      <c r="X2021" s="8">
        <v>0</v>
      </c>
      <c r="Y2021" s="8">
        <v>0</v>
      </c>
      <c r="Z2021" s="7">
        <v>9568.02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9"/>
      <c r="BD2021" s="10">
        <f t="shared" si="31"/>
        <v>87504.180000000008</v>
      </c>
    </row>
    <row r="2022" spans="1:56">
      <c r="A2022" s="1" t="s">
        <v>1468</v>
      </c>
      <c r="B2022" s="1" t="s">
        <v>1469</v>
      </c>
      <c r="C2022" s="43" t="s">
        <v>74</v>
      </c>
      <c r="D2022" s="1" t="s">
        <v>109</v>
      </c>
      <c r="E2022" s="1" t="s">
        <v>100</v>
      </c>
      <c r="F2022" s="1" t="s">
        <v>101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9"/>
      <c r="BD2022" s="10">
        <f t="shared" si="31"/>
        <v>0</v>
      </c>
    </row>
    <row r="2023" spans="1:56">
      <c r="A2023" s="1" t="s">
        <v>1470</v>
      </c>
      <c r="B2023" s="1" t="s">
        <v>1471</v>
      </c>
      <c r="C2023" s="43" t="s">
        <v>75</v>
      </c>
      <c r="D2023" s="1" t="s">
        <v>106</v>
      </c>
      <c r="E2023" s="1" t="s">
        <v>100</v>
      </c>
      <c r="F2023" s="1" t="s">
        <v>101</v>
      </c>
      <c r="G2023" s="7">
        <v>3800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9"/>
      <c r="BD2023" s="10">
        <f t="shared" si="31"/>
        <v>3800</v>
      </c>
    </row>
    <row r="2024" spans="1:56">
      <c r="A2024" s="1" t="s">
        <v>1472</v>
      </c>
      <c r="B2024" s="1" t="s">
        <v>1473</v>
      </c>
      <c r="C2024" s="43" t="s">
        <v>75</v>
      </c>
      <c r="D2024" s="1" t="s">
        <v>106</v>
      </c>
      <c r="E2024" s="1" t="s">
        <v>100</v>
      </c>
      <c r="F2024" s="1" t="s">
        <v>101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9"/>
      <c r="BD2024" s="10">
        <f t="shared" si="31"/>
        <v>0</v>
      </c>
    </row>
    <row r="2025" spans="1:56">
      <c r="A2025" s="1" t="s">
        <v>1472</v>
      </c>
      <c r="B2025" s="1" t="s">
        <v>1473</v>
      </c>
      <c r="C2025" s="43" t="s">
        <v>72</v>
      </c>
      <c r="D2025" s="1" t="s">
        <v>107</v>
      </c>
      <c r="E2025" s="1" t="s">
        <v>100</v>
      </c>
      <c r="F2025" s="1" t="s">
        <v>101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9"/>
      <c r="BD2025" s="10">
        <f t="shared" si="31"/>
        <v>0</v>
      </c>
    </row>
    <row r="2026" spans="1:56">
      <c r="A2026" s="1" t="s">
        <v>1474</v>
      </c>
      <c r="B2026" s="1" t="s">
        <v>1475</v>
      </c>
      <c r="C2026" s="43" t="s">
        <v>71</v>
      </c>
      <c r="D2026" s="1" t="s">
        <v>104</v>
      </c>
      <c r="E2026" s="1" t="s">
        <v>100</v>
      </c>
      <c r="F2026" s="1" t="s">
        <v>101</v>
      </c>
      <c r="G2026" s="7">
        <v>37163.54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7">
        <v>7060.88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9"/>
      <c r="BD2026" s="10">
        <f t="shared" si="31"/>
        <v>44224.42</v>
      </c>
    </row>
    <row r="2027" spans="1:56">
      <c r="A2027" s="1" t="s">
        <v>1474</v>
      </c>
      <c r="B2027" s="1" t="s">
        <v>1475</v>
      </c>
      <c r="C2027" s="43" t="s">
        <v>73</v>
      </c>
      <c r="D2027" s="1" t="s">
        <v>105</v>
      </c>
      <c r="E2027" s="1" t="s">
        <v>100</v>
      </c>
      <c r="F2027" s="1" t="s">
        <v>101</v>
      </c>
      <c r="G2027" s="7">
        <v>2340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9"/>
      <c r="BD2027" s="10">
        <f t="shared" si="31"/>
        <v>2340</v>
      </c>
    </row>
    <row r="2028" spans="1:56">
      <c r="A2028" s="1" t="s">
        <v>1474</v>
      </c>
      <c r="B2028" s="1" t="s">
        <v>1475</v>
      </c>
      <c r="C2028" s="43" t="s">
        <v>75</v>
      </c>
      <c r="D2028" s="1" t="s">
        <v>106</v>
      </c>
      <c r="E2028" s="1" t="s">
        <v>100</v>
      </c>
      <c r="F2028" s="1" t="s">
        <v>101</v>
      </c>
      <c r="G2028" s="7">
        <v>18235.259999999998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9"/>
      <c r="BD2028" s="10">
        <f t="shared" si="31"/>
        <v>18235.259999999998</v>
      </c>
    </row>
    <row r="2029" spans="1:56">
      <c r="A2029" s="1" t="s">
        <v>1474</v>
      </c>
      <c r="B2029" s="1" t="s">
        <v>1475</v>
      </c>
      <c r="C2029" s="43" t="s">
        <v>72</v>
      </c>
      <c r="D2029" s="1" t="s">
        <v>107</v>
      </c>
      <c r="E2029" s="1" t="s">
        <v>100</v>
      </c>
      <c r="F2029" s="1" t="s">
        <v>101</v>
      </c>
      <c r="G2029" s="7">
        <v>1996.85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9"/>
      <c r="BD2029" s="10">
        <f t="shared" si="31"/>
        <v>1996.85</v>
      </c>
    </row>
    <row r="2030" spans="1:56">
      <c r="A2030" s="1" t="s">
        <v>1476</v>
      </c>
      <c r="B2030" s="1" t="s">
        <v>1477</v>
      </c>
      <c r="C2030" s="43" t="s">
        <v>73</v>
      </c>
      <c r="D2030" s="1" t="s">
        <v>105</v>
      </c>
      <c r="E2030" s="1" t="s">
        <v>100</v>
      </c>
      <c r="F2030" s="1" t="s">
        <v>101</v>
      </c>
      <c r="G2030" s="7">
        <v>17545.759999999998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9"/>
      <c r="BD2030" s="10">
        <f t="shared" si="31"/>
        <v>17545.759999999998</v>
      </c>
    </row>
    <row r="2031" spans="1:56">
      <c r="A2031" s="1" t="s">
        <v>1476</v>
      </c>
      <c r="B2031" s="1" t="s">
        <v>1477</v>
      </c>
      <c r="C2031" s="43" t="s">
        <v>75</v>
      </c>
      <c r="D2031" s="1" t="s">
        <v>106</v>
      </c>
      <c r="E2031" s="1" t="s">
        <v>100</v>
      </c>
      <c r="F2031" s="1" t="s">
        <v>101</v>
      </c>
      <c r="G2031" s="7">
        <v>574749.68999999994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9"/>
      <c r="BD2031" s="10">
        <f t="shared" si="31"/>
        <v>574749.68999999994</v>
      </c>
    </row>
    <row r="2032" spans="1:56">
      <c r="A2032" s="1" t="s">
        <v>1476</v>
      </c>
      <c r="B2032" s="1" t="s">
        <v>1477</v>
      </c>
      <c r="C2032" s="43" t="s">
        <v>72</v>
      </c>
      <c r="D2032" s="1" t="s">
        <v>107</v>
      </c>
      <c r="E2032" s="1" t="s">
        <v>100</v>
      </c>
      <c r="F2032" s="1" t="s">
        <v>101</v>
      </c>
      <c r="G2032" s="7">
        <v>17706.79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9"/>
      <c r="BD2032" s="10">
        <f t="shared" si="31"/>
        <v>17706.79</v>
      </c>
    </row>
    <row r="2033" spans="1:56">
      <c r="A2033" s="1" t="s">
        <v>1478</v>
      </c>
      <c r="B2033" s="1" t="s">
        <v>1479</v>
      </c>
      <c r="C2033" s="43" t="s">
        <v>73</v>
      </c>
      <c r="D2033" s="1" t="s">
        <v>105</v>
      </c>
      <c r="E2033" s="1" t="s">
        <v>100</v>
      </c>
      <c r="F2033" s="1" t="s">
        <v>101</v>
      </c>
      <c r="G2033" s="7">
        <v>6552.21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9"/>
      <c r="BD2033" s="10">
        <f t="shared" si="31"/>
        <v>6552.21</v>
      </c>
    </row>
    <row r="2034" spans="1:56">
      <c r="A2034" s="1" t="s">
        <v>1478</v>
      </c>
      <c r="B2034" s="1" t="s">
        <v>1479</v>
      </c>
      <c r="C2034" s="43" t="s">
        <v>75</v>
      </c>
      <c r="D2034" s="1" t="s">
        <v>106</v>
      </c>
      <c r="E2034" s="1" t="s">
        <v>100</v>
      </c>
      <c r="F2034" s="1" t="s">
        <v>101</v>
      </c>
      <c r="G2034" s="7">
        <v>251341.66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9"/>
      <c r="BD2034" s="10">
        <f t="shared" si="31"/>
        <v>251341.66</v>
      </c>
    </row>
    <row r="2035" spans="1:56">
      <c r="A2035" s="1" t="s">
        <v>1478</v>
      </c>
      <c r="B2035" s="1" t="s">
        <v>1479</v>
      </c>
      <c r="C2035" s="43" t="s">
        <v>72</v>
      </c>
      <c r="D2035" s="1" t="s">
        <v>107</v>
      </c>
      <c r="E2035" s="1" t="s">
        <v>100</v>
      </c>
      <c r="F2035" s="1" t="s">
        <v>101</v>
      </c>
      <c r="G2035" s="7">
        <v>2411.9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9"/>
      <c r="BD2035" s="10">
        <f t="shared" si="31"/>
        <v>2411.9</v>
      </c>
    </row>
    <row r="2036" spans="1:56">
      <c r="A2036" s="1" t="s">
        <v>1480</v>
      </c>
      <c r="B2036" s="1" t="s">
        <v>1481</v>
      </c>
      <c r="C2036" s="43" t="s">
        <v>73</v>
      </c>
      <c r="D2036" s="1" t="s">
        <v>105</v>
      </c>
      <c r="E2036" s="1" t="s">
        <v>100</v>
      </c>
      <c r="F2036" s="1" t="s">
        <v>101</v>
      </c>
      <c r="G2036" s="7">
        <v>1579.28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9"/>
      <c r="BD2036" s="10">
        <f t="shared" si="31"/>
        <v>1579.28</v>
      </c>
    </row>
    <row r="2037" spans="1:56">
      <c r="A2037" s="1" t="s">
        <v>1480</v>
      </c>
      <c r="B2037" s="1" t="s">
        <v>1481</v>
      </c>
      <c r="C2037" s="43" t="s">
        <v>75</v>
      </c>
      <c r="D2037" s="1" t="s">
        <v>106</v>
      </c>
      <c r="E2037" s="1" t="s">
        <v>100</v>
      </c>
      <c r="F2037" s="1" t="s">
        <v>101</v>
      </c>
      <c r="G2037" s="7">
        <v>915217.04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9"/>
      <c r="BD2037" s="10">
        <f t="shared" si="31"/>
        <v>915217.04</v>
      </c>
    </row>
    <row r="2038" spans="1:56">
      <c r="A2038" s="1" t="s">
        <v>1480</v>
      </c>
      <c r="B2038" s="1" t="s">
        <v>1481</v>
      </c>
      <c r="C2038" s="43" t="s">
        <v>72</v>
      </c>
      <c r="D2038" s="1" t="s">
        <v>107</v>
      </c>
      <c r="E2038" s="1" t="s">
        <v>100</v>
      </c>
      <c r="F2038" s="1" t="s">
        <v>101</v>
      </c>
      <c r="G2038" s="7">
        <v>-16695.189999999999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9"/>
      <c r="BD2038" s="10">
        <f t="shared" si="31"/>
        <v>-16695.189999999999</v>
      </c>
    </row>
    <row r="2039" spans="1:56">
      <c r="A2039" s="1" t="s">
        <v>1480</v>
      </c>
      <c r="B2039" s="1" t="s">
        <v>1481</v>
      </c>
      <c r="C2039" s="43" t="s">
        <v>74</v>
      </c>
      <c r="D2039" s="1" t="s">
        <v>109</v>
      </c>
      <c r="E2039" s="1" t="s">
        <v>100</v>
      </c>
      <c r="F2039" s="1" t="s">
        <v>101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9"/>
      <c r="BD2039" s="10">
        <f t="shared" si="31"/>
        <v>0</v>
      </c>
    </row>
    <row r="2040" spans="1:56">
      <c r="A2040" s="1" t="s">
        <v>1482</v>
      </c>
      <c r="B2040" s="1" t="s">
        <v>1483</v>
      </c>
      <c r="C2040" s="43" t="s">
        <v>73</v>
      </c>
      <c r="D2040" s="1" t="s">
        <v>105</v>
      </c>
      <c r="E2040" s="1" t="s">
        <v>100</v>
      </c>
      <c r="F2040" s="1" t="s">
        <v>101</v>
      </c>
      <c r="G2040" s="7">
        <v>1071.1199999999999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9"/>
      <c r="BD2040" s="10">
        <f t="shared" si="31"/>
        <v>1071.1199999999999</v>
      </c>
    </row>
    <row r="2041" spans="1:56">
      <c r="A2041" s="1" t="s">
        <v>1482</v>
      </c>
      <c r="B2041" s="1" t="s">
        <v>1483</v>
      </c>
      <c r="C2041" s="43" t="s">
        <v>75</v>
      </c>
      <c r="D2041" s="1" t="s">
        <v>106</v>
      </c>
      <c r="E2041" s="1" t="s">
        <v>100</v>
      </c>
      <c r="F2041" s="1" t="s">
        <v>101</v>
      </c>
      <c r="G2041" s="7">
        <v>65235.86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7">
        <v>9519.24</v>
      </c>
      <c r="U2041" s="7">
        <v>9519.24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7">
        <v>9519.24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9"/>
      <c r="BD2041" s="10">
        <f t="shared" si="31"/>
        <v>93793.580000000016</v>
      </c>
    </row>
    <row r="2042" spans="1:56">
      <c r="A2042" s="1" t="s">
        <v>1482</v>
      </c>
      <c r="B2042" s="1" t="s">
        <v>1483</v>
      </c>
      <c r="C2042" s="43" t="s">
        <v>72</v>
      </c>
      <c r="D2042" s="1" t="s">
        <v>107</v>
      </c>
      <c r="E2042" s="1" t="s">
        <v>100</v>
      </c>
      <c r="F2042" s="1" t="s">
        <v>101</v>
      </c>
      <c r="G2042" s="7">
        <v>80.94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9"/>
      <c r="BD2042" s="10">
        <f t="shared" si="31"/>
        <v>80.94</v>
      </c>
    </row>
    <row r="2043" spans="1:56">
      <c r="A2043" s="1" t="s">
        <v>1482</v>
      </c>
      <c r="B2043" s="1" t="s">
        <v>1483</v>
      </c>
      <c r="C2043" s="43" t="s">
        <v>74</v>
      </c>
      <c r="D2043" s="1" t="s">
        <v>109</v>
      </c>
      <c r="E2043" s="1" t="s">
        <v>100</v>
      </c>
      <c r="F2043" s="1" t="s">
        <v>101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9"/>
      <c r="BD2043" s="10">
        <f t="shared" si="31"/>
        <v>0</v>
      </c>
    </row>
    <row r="2044" spans="1:56">
      <c r="A2044" s="1" t="s">
        <v>1484</v>
      </c>
      <c r="B2044" s="1" t="s">
        <v>1485</v>
      </c>
      <c r="C2044" s="43" t="s">
        <v>75</v>
      </c>
      <c r="D2044" s="1" t="s">
        <v>106</v>
      </c>
      <c r="E2044" s="1" t="s">
        <v>100</v>
      </c>
      <c r="F2044" s="1" t="s">
        <v>101</v>
      </c>
      <c r="G2044" s="7">
        <v>5550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9"/>
      <c r="BD2044" s="10">
        <f t="shared" si="31"/>
        <v>5550</v>
      </c>
    </row>
    <row r="2045" spans="1:56">
      <c r="A2045" s="1" t="s">
        <v>1486</v>
      </c>
      <c r="B2045" s="1" t="s">
        <v>989</v>
      </c>
      <c r="C2045" s="43" t="s">
        <v>71</v>
      </c>
      <c r="D2045" s="1" t="s">
        <v>104</v>
      </c>
      <c r="E2045" s="1" t="s">
        <v>100</v>
      </c>
      <c r="F2045" s="1" t="s">
        <v>101</v>
      </c>
      <c r="G2045" s="7">
        <v>8760.11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7">
        <v>15345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7">
        <v>13137.08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9"/>
      <c r="BD2045" s="10">
        <f t="shared" si="31"/>
        <v>37242.19</v>
      </c>
    </row>
    <row r="2046" spans="1:56">
      <c r="A2046" s="1" t="s">
        <v>1486</v>
      </c>
      <c r="B2046" s="1" t="s">
        <v>989</v>
      </c>
      <c r="C2046" s="43" t="s">
        <v>73</v>
      </c>
      <c r="D2046" s="1" t="s">
        <v>105</v>
      </c>
      <c r="E2046" s="1" t="s">
        <v>100</v>
      </c>
      <c r="F2046" s="1" t="s">
        <v>101</v>
      </c>
      <c r="G2046" s="7">
        <v>19622.400000000001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9"/>
      <c r="BD2046" s="10">
        <f t="shared" si="31"/>
        <v>19622.400000000001</v>
      </c>
    </row>
    <row r="2047" spans="1:56">
      <c r="A2047" s="1" t="s">
        <v>1486</v>
      </c>
      <c r="B2047" s="1" t="s">
        <v>989</v>
      </c>
      <c r="C2047" s="43" t="s">
        <v>75</v>
      </c>
      <c r="D2047" s="1" t="s">
        <v>106</v>
      </c>
      <c r="E2047" s="1" t="s">
        <v>100</v>
      </c>
      <c r="F2047" s="1" t="s">
        <v>101</v>
      </c>
      <c r="G2047" s="7">
        <v>332.5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9"/>
      <c r="BD2047" s="10">
        <f t="shared" si="31"/>
        <v>332.5</v>
      </c>
    </row>
    <row r="2048" spans="1:56">
      <c r="A2048" s="1" t="s">
        <v>1486</v>
      </c>
      <c r="B2048" s="1" t="s">
        <v>989</v>
      </c>
      <c r="C2048" s="43" t="s">
        <v>72</v>
      </c>
      <c r="D2048" s="1" t="s">
        <v>107</v>
      </c>
      <c r="E2048" s="1" t="s">
        <v>100</v>
      </c>
      <c r="F2048" s="1" t="s">
        <v>101</v>
      </c>
      <c r="G2048" s="7">
        <v>2759.3</v>
      </c>
      <c r="H2048" s="7">
        <v>4973</v>
      </c>
      <c r="I2048" s="7">
        <v>4872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7">
        <v>-12345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7">
        <v>8865.73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9"/>
      <c r="BD2048" s="10">
        <f t="shared" si="31"/>
        <v>9125.0299999999988</v>
      </c>
    </row>
    <row r="2049" spans="1:56">
      <c r="A2049" s="1" t="s">
        <v>1486</v>
      </c>
      <c r="B2049" s="1" t="s">
        <v>989</v>
      </c>
      <c r="C2049" s="43" t="s">
        <v>74</v>
      </c>
      <c r="D2049" s="1" t="s">
        <v>109</v>
      </c>
      <c r="E2049" s="1" t="s">
        <v>100</v>
      </c>
      <c r="F2049" s="1" t="s">
        <v>101</v>
      </c>
      <c r="G2049" s="8">
        <v>0</v>
      </c>
      <c r="H2049" s="7">
        <v>3000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7">
        <v>-3000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9"/>
      <c r="BD2049" s="10">
        <f t="shared" si="31"/>
        <v>0</v>
      </c>
    </row>
    <row r="2050" spans="1:56">
      <c r="A2050" s="1" t="s">
        <v>1487</v>
      </c>
      <c r="B2050" s="1" t="s">
        <v>991</v>
      </c>
      <c r="C2050" s="43" t="s">
        <v>71</v>
      </c>
      <c r="D2050" s="1" t="s">
        <v>104</v>
      </c>
      <c r="E2050" s="1" t="s">
        <v>100</v>
      </c>
      <c r="F2050" s="1" t="s">
        <v>101</v>
      </c>
      <c r="G2050" s="7">
        <v>23343.79</v>
      </c>
      <c r="H2050" s="7">
        <v>22195</v>
      </c>
      <c r="I2050" s="7">
        <v>15347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7">
        <v>25268.55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9"/>
      <c r="BD2050" s="10">
        <f t="shared" ref="BD2050:BD2113" si="32">SUM(G2050:BB2050)</f>
        <v>86154.34</v>
      </c>
    </row>
    <row r="2051" spans="1:56">
      <c r="A2051" s="1" t="s">
        <v>1487</v>
      </c>
      <c r="B2051" s="1" t="s">
        <v>991</v>
      </c>
      <c r="C2051" s="43" t="s">
        <v>73</v>
      </c>
      <c r="D2051" s="1" t="s">
        <v>105</v>
      </c>
      <c r="E2051" s="1" t="s">
        <v>100</v>
      </c>
      <c r="F2051" s="1" t="s">
        <v>101</v>
      </c>
      <c r="G2051" s="7">
        <v>502.3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7">
        <v>-319.8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9"/>
      <c r="BD2051" s="10">
        <f t="shared" si="32"/>
        <v>182.5</v>
      </c>
    </row>
    <row r="2052" spans="1:56">
      <c r="A2052" s="1" t="s">
        <v>1487</v>
      </c>
      <c r="B2052" s="1" t="s">
        <v>991</v>
      </c>
      <c r="C2052" s="43" t="s">
        <v>75</v>
      </c>
      <c r="D2052" s="1" t="s">
        <v>106</v>
      </c>
      <c r="E2052" s="1" t="s">
        <v>100</v>
      </c>
      <c r="F2052" s="1" t="s">
        <v>101</v>
      </c>
      <c r="G2052" s="7">
        <v>252831.79</v>
      </c>
      <c r="H2052" s="7">
        <v>4620</v>
      </c>
      <c r="I2052" s="7">
        <v>4620</v>
      </c>
      <c r="J2052" s="7">
        <v>8830</v>
      </c>
      <c r="K2052" s="8">
        <v>0</v>
      </c>
      <c r="L2052" s="8">
        <v>0</v>
      </c>
      <c r="M2052" s="8">
        <v>0</v>
      </c>
      <c r="N2052" s="8">
        <v>0</v>
      </c>
      <c r="O2052" s="7">
        <v>14635.77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9"/>
      <c r="BD2052" s="10">
        <f t="shared" si="32"/>
        <v>285537.56000000006</v>
      </c>
    </row>
    <row r="2053" spans="1:56">
      <c r="A2053" s="1" t="s">
        <v>1487</v>
      </c>
      <c r="B2053" s="1" t="s">
        <v>991</v>
      </c>
      <c r="C2053" s="43" t="s">
        <v>72</v>
      </c>
      <c r="D2053" s="1" t="s">
        <v>107</v>
      </c>
      <c r="E2053" s="1" t="s">
        <v>100</v>
      </c>
      <c r="F2053" s="1" t="s">
        <v>101</v>
      </c>
      <c r="G2053" s="7">
        <v>52341.33</v>
      </c>
      <c r="H2053" s="7">
        <v>10597.13</v>
      </c>
      <c r="I2053" s="7">
        <v>5298.57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7">
        <v>-24395.7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9"/>
      <c r="BD2053" s="10">
        <f t="shared" si="32"/>
        <v>43841.33</v>
      </c>
    </row>
    <row r="2054" spans="1:56">
      <c r="A2054" s="1" t="s">
        <v>1487</v>
      </c>
      <c r="B2054" s="1" t="s">
        <v>991</v>
      </c>
      <c r="C2054" s="43" t="s">
        <v>74</v>
      </c>
      <c r="D2054" s="1" t="s">
        <v>109</v>
      </c>
      <c r="E2054" s="1" t="s">
        <v>100</v>
      </c>
      <c r="F2054" s="1" t="s">
        <v>101</v>
      </c>
      <c r="G2054" s="7">
        <v>1526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7">
        <v>486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9"/>
      <c r="BD2054" s="10">
        <f t="shared" si="32"/>
        <v>2012</v>
      </c>
    </row>
    <row r="2055" spans="1:56">
      <c r="A2055" s="1" t="s">
        <v>1488</v>
      </c>
      <c r="B2055" s="1" t="s">
        <v>993</v>
      </c>
      <c r="C2055" s="43" t="s">
        <v>71</v>
      </c>
      <c r="D2055" s="1" t="s">
        <v>104</v>
      </c>
      <c r="E2055" s="1" t="s">
        <v>100</v>
      </c>
      <c r="F2055" s="1" t="s">
        <v>101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9"/>
      <c r="BD2055" s="10">
        <f t="shared" si="32"/>
        <v>0</v>
      </c>
    </row>
    <row r="2056" spans="1:56">
      <c r="A2056" s="1" t="s">
        <v>1488</v>
      </c>
      <c r="B2056" s="1" t="s">
        <v>993</v>
      </c>
      <c r="C2056" s="43" t="s">
        <v>73</v>
      </c>
      <c r="D2056" s="1" t="s">
        <v>105</v>
      </c>
      <c r="E2056" s="1" t="s">
        <v>100</v>
      </c>
      <c r="F2056" s="1" t="s">
        <v>101</v>
      </c>
      <c r="G2056" s="7">
        <v>193901.64</v>
      </c>
      <c r="H2056" s="7">
        <v>103418.44</v>
      </c>
      <c r="I2056" s="7">
        <v>27009.96</v>
      </c>
      <c r="J2056" s="7">
        <v>4023.59</v>
      </c>
      <c r="K2056" s="8">
        <v>0</v>
      </c>
      <c r="L2056" s="8">
        <v>0</v>
      </c>
      <c r="M2056" s="8">
        <v>0</v>
      </c>
      <c r="N2056" s="8">
        <v>0</v>
      </c>
      <c r="O2056" s="7">
        <v>13779.81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9"/>
      <c r="BD2056" s="10">
        <f t="shared" si="32"/>
        <v>342133.44000000006</v>
      </c>
    </row>
    <row r="2057" spans="1:56">
      <c r="A2057" s="1" t="s">
        <v>1488</v>
      </c>
      <c r="B2057" s="1" t="s">
        <v>993</v>
      </c>
      <c r="C2057" s="43" t="s">
        <v>75</v>
      </c>
      <c r="D2057" s="1" t="s">
        <v>106</v>
      </c>
      <c r="E2057" s="1" t="s">
        <v>100</v>
      </c>
      <c r="F2057" s="1" t="s">
        <v>101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7">
        <v>-3700</v>
      </c>
      <c r="P2057" s="8">
        <v>0</v>
      </c>
      <c r="Q2057" s="7">
        <v>1233.33</v>
      </c>
      <c r="R2057" s="7">
        <v>1233.33</v>
      </c>
      <c r="S2057" s="7">
        <v>1233.33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7">
        <v>34028.550000000003</v>
      </c>
      <c r="AA2057" s="7">
        <v>38258.550000000003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9"/>
      <c r="BD2057" s="10">
        <f t="shared" si="32"/>
        <v>72287.09</v>
      </c>
    </row>
    <row r="2058" spans="1:56">
      <c r="A2058" s="1" t="s">
        <v>1488</v>
      </c>
      <c r="B2058" s="1" t="s">
        <v>993</v>
      </c>
      <c r="C2058" s="43" t="s">
        <v>72</v>
      </c>
      <c r="D2058" s="1" t="s">
        <v>107</v>
      </c>
      <c r="E2058" s="1" t="s">
        <v>100</v>
      </c>
      <c r="F2058" s="1" t="s">
        <v>101</v>
      </c>
      <c r="G2058" s="7">
        <v>34755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7">
        <v>3700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9"/>
      <c r="BD2058" s="10">
        <f t="shared" si="32"/>
        <v>38455</v>
      </c>
    </row>
    <row r="2059" spans="1:56">
      <c r="A2059" s="1" t="s">
        <v>1488</v>
      </c>
      <c r="B2059" s="1" t="s">
        <v>993</v>
      </c>
      <c r="C2059" s="43" t="s">
        <v>74</v>
      </c>
      <c r="D2059" s="1" t="s">
        <v>109</v>
      </c>
      <c r="E2059" s="1" t="s">
        <v>100</v>
      </c>
      <c r="F2059" s="1" t="s">
        <v>101</v>
      </c>
      <c r="G2059" s="7">
        <v>67059.899999999994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9"/>
      <c r="BD2059" s="10">
        <f t="shared" si="32"/>
        <v>67059.899999999994</v>
      </c>
    </row>
    <row r="2060" spans="1:56">
      <c r="A2060" s="1" t="s">
        <v>1489</v>
      </c>
      <c r="B2060" s="1" t="s">
        <v>1490</v>
      </c>
      <c r="C2060" s="43" t="s">
        <v>71</v>
      </c>
      <c r="D2060" s="1" t="s">
        <v>104</v>
      </c>
      <c r="E2060" s="1" t="s">
        <v>100</v>
      </c>
      <c r="F2060" s="1" t="s">
        <v>101</v>
      </c>
      <c r="G2060" s="7">
        <v>148429.98000000001</v>
      </c>
      <c r="H2060" s="7">
        <v>5563.43</v>
      </c>
      <c r="I2060" s="7">
        <v>10724.85</v>
      </c>
      <c r="J2060" s="7">
        <v>402</v>
      </c>
      <c r="K2060" s="8">
        <v>0</v>
      </c>
      <c r="L2060" s="8">
        <v>0</v>
      </c>
      <c r="M2060" s="8">
        <v>0</v>
      </c>
      <c r="N2060" s="8">
        <v>0</v>
      </c>
      <c r="O2060" s="7">
        <v>1573.9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9"/>
      <c r="BD2060" s="10">
        <f t="shared" si="32"/>
        <v>166694.16</v>
      </c>
    </row>
    <row r="2061" spans="1:56">
      <c r="A2061" s="1" t="s">
        <v>1489</v>
      </c>
      <c r="B2061" s="1" t="s">
        <v>1490</v>
      </c>
      <c r="C2061" s="43" t="s">
        <v>73</v>
      </c>
      <c r="D2061" s="1" t="s">
        <v>105</v>
      </c>
      <c r="E2061" s="1" t="s">
        <v>100</v>
      </c>
      <c r="F2061" s="1" t="s">
        <v>101</v>
      </c>
      <c r="G2061" s="7">
        <v>356651.1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7">
        <v>13195.72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9"/>
      <c r="BD2061" s="10">
        <f t="shared" si="32"/>
        <v>369846.81999999995</v>
      </c>
    </row>
    <row r="2062" spans="1:56">
      <c r="A2062" s="1" t="s">
        <v>1489</v>
      </c>
      <c r="B2062" s="1" t="s">
        <v>1490</v>
      </c>
      <c r="C2062" s="43" t="s">
        <v>75</v>
      </c>
      <c r="D2062" s="1" t="s">
        <v>106</v>
      </c>
      <c r="E2062" s="1" t="s">
        <v>100</v>
      </c>
      <c r="F2062" s="1" t="s">
        <v>101</v>
      </c>
      <c r="G2062" s="7">
        <v>5519.38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9"/>
      <c r="BD2062" s="10">
        <f t="shared" si="32"/>
        <v>5519.38</v>
      </c>
    </row>
    <row r="2063" spans="1:56">
      <c r="A2063" s="1" t="s">
        <v>1489</v>
      </c>
      <c r="B2063" s="1" t="s">
        <v>1490</v>
      </c>
      <c r="C2063" s="43" t="s">
        <v>72</v>
      </c>
      <c r="D2063" s="1" t="s">
        <v>107</v>
      </c>
      <c r="E2063" s="1" t="s">
        <v>100</v>
      </c>
      <c r="F2063" s="1" t="s">
        <v>101</v>
      </c>
      <c r="G2063" s="7">
        <v>104956.33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7">
        <v>653.6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9"/>
      <c r="BD2063" s="10">
        <f t="shared" si="32"/>
        <v>105609.93000000001</v>
      </c>
    </row>
    <row r="2064" spans="1:56">
      <c r="A2064" s="1" t="s">
        <v>1489</v>
      </c>
      <c r="B2064" s="1" t="s">
        <v>1490</v>
      </c>
      <c r="C2064" s="43" t="s">
        <v>74</v>
      </c>
      <c r="D2064" s="1" t="s">
        <v>109</v>
      </c>
      <c r="E2064" s="1" t="s">
        <v>100</v>
      </c>
      <c r="F2064" s="1" t="s">
        <v>101</v>
      </c>
      <c r="G2064" s="7">
        <v>1426299</v>
      </c>
      <c r="H2064" s="7">
        <v>1934.12</v>
      </c>
      <c r="I2064" s="7">
        <v>23484</v>
      </c>
      <c r="J2064" s="7">
        <v>15000</v>
      </c>
      <c r="K2064" s="7">
        <v>15000</v>
      </c>
      <c r="L2064" s="8">
        <v>0</v>
      </c>
      <c r="M2064" s="8">
        <v>0</v>
      </c>
      <c r="N2064" s="8">
        <v>0</v>
      </c>
      <c r="O2064" s="7">
        <v>259.14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9"/>
      <c r="BD2064" s="10">
        <f t="shared" si="32"/>
        <v>1481976.26</v>
      </c>
    </row>
    <row r="2065" spans="1:56">
      <c r="A2065" s="1" t="s">
        <v>1491</v>
      </c>
      <c r="B2065" s="1" t="s">
        <v>1492</v>
      </c>
      <c r="C2065" s="43" t="s">
        <v>71</v>
      </c>
      <c r="D2065" s="1" t="s">
        <v>104</v>
      </c>
      <c r="E2065" s="1" t="s">
        <v>100</v>
      </c>
      <c r="F2065" s="1" t="s">
        <v>101</v>
      </c>
      <c r="G2065" s="8">
        <v>0</v>
      </c>
      <c r="H2065" s="7">
        <v>27812.26</v>
      </c>
      <c r="I2065" s="7">
        <v>25089.51</v>
      </c>
      <c r="J2065" s="7">
        <v>33664.76</v>
      </c>
      <c r="K2065" s="7">
        <v>46890.2</v>
      </c>
      <c r="L2065" s="7">
        <v>28855.51</v>
      </c>
      <c r="M2065" s="7">
        <v>24046.26</v>
      </c>
      <c r="N2065" s="7">
        <v>50497.14</v>
      </c>
      <c r="O2065" s="7">
        <v>225007.01</v>
      </c>
      <c r="P2065" s="7">
        <v>17250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9"/>
      <c r="BD2065" s="10">
        <f t="shared" si="32"/>
        <v>479112.65</v>
      </c>
    </row>
    <row r="2066" spans="1:56">
      <c r="A2066" s="1" t="s">
        <v>1491</v>
      </c>
      <c r="B2066" s="1" t="s">
        <v>1492</v>
      </c>
      <c r="C2066" s="43" t="s">
        <v>73</v>
      </c>
      <c r="D2066" s="1" t="s">
        <v>105</v>
      </c>
      <c r="E2066" s="1" t="s">
        <v>100</v>
      </c>
      <c r="F2066" s="1" t="s">
        <v>101</v>
      </c>
      <c r="G2066" s="7">
        <v>14748.44</v>
      </c>
      <c r="H2066" s="7">
        <v>15264.38</v>
      </c>
      <c r="I2066" s="7">
        <v>64424.53</v>
      </c>
      <c r="J2066" s="7">
        <v>91950.37</v>
      </c>
      <c r="K2066" s="7">
        <v>67999.47</v>
      </c>
      <c r="L2066" s="7">
        <v>93212.58</v>
      </c>
      <c r="M2066" s="7">
        <v>34337.57</v>
      </c>
      <c r="N2066" s="7">
        <v>30444.66</v>
      </c>
      <c r="O2066" s="7">
        <v>95841.05</v>
      </c>
      <c r="P2066" s="7">
        <v>20805.79</v>
      </c>
      <c r="Q2066" s="7">
        <v>11273.4</v>
      </c>
      <c r="R2066" s="7">
        <v>28702.45</v>
      </c>
      <c r="S2066" s="7">
        <v>28702.45</v>
      </c>
      <c r="T2066" s="7">
        <v>2682.05</v>
      </c>
      <c r="U2066" s="8">
        <v>0</v>
      </c>
      <c r="V2066" s="8">
        <v>0</v>
      </c>
      <c r="W2066" s="8">
        <v>0</v>
      </c>
      <c r="X2066" s="8">
        <v>0</v>
      </c>
      <c r="Y2066" s="7">
        <v>175</v>
      </c>
      <c r="Z2066" s="7">
        <v>17728.689999999999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9"/>
      <c r="BD2066" s="10">
        <f t="shared" si="32"/>
        <v>618292.87999999989</v>
      </c>
    </row>
    <row r="2067" spans="1:56">
      <c r="A2067" s="1" t="s">
        <v>1491</v>
      </c>
      <c r="B2067" s="1" t="s">
        <v>1492</v>
      </c>
      <c r="C2067" s="43" t="s">
        <v>75</v>
      </c>
      <c r="D2067" s="1" t="s">
        <v>106</v>
      </c>
      <c r="E2067" s="1" t="s">
        <v>100</v>
      </c>
      <c r="F2067" s="1" t="s">
        <v>101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7">
        <v>-123600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9"/>
      <c r="BD2067" s="10">
        <f t="shared" si="32"/>
        <v>-123600</v>
      </c>
    </row>
    <row r="2068" spans="1:56">
      <c r="A2068" s="1" t="s">
        <v>1491</v>
      </c>
      <c r="B2068" s="1" t="s">
        <v>1492</v>
      </c>
      <c r="C2068" s="43" t="s">
        <v>72</v>
      </c>
      <c r="D2068" s="1" t="s">
        <v>107</v>
      </c>
      <c r="E2068" s="1" t="s">
        <v>100</v>
      </c>
      <c r="F2068" s="1" t="s">
        <v>101</v>
      </c>
      <c r="G2068" s="7">
        <v>526.29</v>
      </c>
      <c r="H2068" s="7">
        <v>1072.43</v>
      </c>
      <c r="I2068" s="8">
        <v>0</v>
      </c>
      <c r="J2068" s="7">
        <v>4289.71</v>
      </c>
      <c r="K2068" s="7">
        <v>4289.71</v>
      </c>
      <c r="L2068" s="7">
        <v>4289.71</v>
      </c>
      <c r="M2068" s="7">
        <v>4289.71</v>
      </c>
      <c r="N2068" s="7">
        <v>4289.71</v>
      </c>
      <c r="O2068" s="7">
        <v>-8414.4699999999993</v>
      </c>
      <c r="P2068" s="8">
        <v>0</v>
      </c>
      <c r="Q2068" s="8">
        <v>0</v>
      </c>
      <c r="R2068" s="7">
        <v>4660.8500000000004</v>
      </c>
      <c r="S2068" s="7">
        <v>4660.8500000000004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9"/>
      <c r="BD2068" s="10">
        <f t="shared" si="32"/>
        <v>23954.5</v>
      </c>
    </row>
    <row r="2069" spans="1:56">
      <c r="A2069" s="1" t="s">
        <v>1491</v>
      </c>
      <c r="B2069" s="1" t="s">
        <v>1492</v>
      </c>
      <c r="C2069" s="43" t="s">
        <v>74</v>
      </c>
      <c r="D2069" s="1" t="s">
        <v>109</v>
      </c>
      <c r="E2069" s="1" t="s">
        <v>100</v>
      </c>
      <c r="F2069" s="1" t="s">
        <v>101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9"/>
      <c r="BD2069" s="10">
        <f t="shared" si="32"/>
        <v>0</v>
      </c>
    </row>
    <row r="2070" spans="1:56">
      <c r="A2070" s="1" t="s">
        <v>1493</v>
      </c>
      <c r="B2070" s="1" t="s">
        <v>1494</v>
      </c>
      <c r="C2070" s="43" t="s">
        <v>71</v>
      </c>
      <c r="D2070" s="1" t="s">
        <v>104</v>
      </c>
      <c r="E2070" s="1" t="s">
        <v>100</v>
      </c>
      <c r="F2070" s="1" t="s">
        <v>101</v>
      </c>
      <c r="G2070" s="8">
        <v>0</v>
      </c>
      <c r="H2070" s="7">
        <v>9205.26</v>
      </c>
      <c r="I2070" s="7">
        <v>11200.42</v>
      </c>
      <c r="J2070" s="7">
        <v>16401</v>
      </c>
      <c r="K2070" s="7">
        <v>22956.39</v>
      </c>
      <c r="L2070" s="7">
        <v>15304.26</v>
      </c>
      <c r="M2070" s="7">
        <v>24231.73</v>
      </c>
      <c r="N2070" s="7">
        <v>15304.26</v>
      </c>
      <c r="O2070" s="7">
        <v>143021.43</v>
      </c>
      <c r="P2070" s="7">
        <v>52900</v>
      </c>
      <c r="Q2070" s="7">
        <v>52900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9"/>
      <c r="BD2070" s="10">
        <f t="shared" si="32"/>
        <v>363424.75</v>
      </c>
    </row>
    <row r="2071" spans="1:56">
      <c r="A2071" s="1" t="s">
        <v>1493</v>
      </c>
      <c r="B2071" s="1" t="s">
        <v>1494</v>
      </c>
      <c r="C2071" s="43" t="s">
        <v>73</v>
      </c>
      <c r="D2071" s="1" t="s">
        <v>105</v>
      </c>
      <c r="E2071" s="1" t="s">
        <v>100</v>
      </c>
      <c r="F2071" s="1" t="s">
        <v>101</v>
      </c>
      <c r="G2071" s="7">
        <v>91273.91</v>
      </c>
      <c r="H2071" s="7">
        <v>11566.4</v>
      </c>
      <c r="I2071" s="7">
        <v>39377.86</v>
      </c>
      <c r="J2071" s="7">
        <v>7687.64</v>
      </c>
      <c r="K2071" s="7">
        <v>21487.64</v>
      </c>
      <c r="L2071" s="7">
        <v>68990.259999999995</v>
      </c>
      <c r="M2071" s="7">
        <v>75393.67</v>
      </c>
      <c r="N2071" s="7">
        <v>61121.39</v>
      </c>
      <c r="O2071" s="7">
        <v>-36.6</v>
      </c>
      <c r="P2071" s="7">
        <v>30151.99</v>
      </c>
      <c r="Q2071" s="7">
        <v>13364.88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9"/>
      <c r="BD2071" s="10">
        <f t="shared" si="32"/>
        <v>420379.04000000004</v>
      </c>
    </row>
    <row r="2072" spans="1:56">
      <c r="A2072" s="1" t="s">
        <v>1493</v>
      </c>
      <c r="B2072" s="1" t="s">
        <v>1494</v>
      </c>
      <c r="C2072" s="43" t="s">
        <v>72</v>
      </c>
      <c r="D2072" s="1" t="s">
        <v>107</v>
      </c>
      <c r="E2072" s="1" t="s">
        <v>100</v>
      </c>
      <c r="F2072" s="1" t="s">
        <v>101</v>
      </c>
      <c r="G2072" s="7">
        <v>2853.5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7">
        <v>7297.38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9"/>
      <c r="BD2072" s="10">
        <f t="shared" si="32"/>
        <v>10150.880000000001</v>
      </c>
    </row>
    <row r="2073" spans="1:56">
      <c r="A2073" s="1" t="s">
        <v>1495</v>
      </c>
      <c r="B2073" s="1" t="s">
        <v>1023</v>
      </c>
      <c r="C2073" s="43" t="s">
        <v>71</v>
      </c>
      <c r="D2073" s="1" t="s">
        <v>104</v>
      </c>
      <c r="E2073" s="1" t="s">
        <v>100</v>
      </c>
      <c r="F2073" s="1" t="s">
        <v>101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7">
        <v>4766.01</v>
      </c>
      <c r="M2073" s="8">
        <v>0</v>
      </c>
      <c r="N2073" s="7">
        <v>6310.79</v>
      </c>
      <c r="O2073" s="7">
        <v>2864.75</v>
      </c>
      <c r="P2073" s="7">
        <v>16277.51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9"/>
      <c r="BD2073" s="10">
        <f t="shared" si="32"/>
        <v>30219.059999999998</v>
      </c>
    </row>
    <row r="2074" spans="1:56">
      <c r="A2074" s="1" t="s">
        <v>1495</v>
      </c>
      <c r="B2074" s="1" t="s">
        <v>1023</v>
      </c>
      <c r="C2074" s="43" t="s">
        <v>73</v>
      </c>
      <c r="D2074" s="1" t="s">
        <v>105</v>
      </c>
      <c r="E2074" s="1" t="s">
        <v>100</v>
      </c>
      <c r="F2074" s="1" t="s">
        <v>101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7">
        <v>10976.89</v>
      </c>
      <c r="M2074" s="7">
        <v>37571.120000000003</v>
      </c>
      <c r="N2074" s="7">
        <v>17533.93</v>
      </c>
      <c r="O2074" s="7">
        <v>-4129.8999999999996</v>
      </c>
      <c r="P2074" s="7">
        <v>7416.85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9"/>
      <c r="BD2074" s="10">
        <f t="shared" si="32"/>
        <v>69368.89</v>
      </c>
    </row>
    <row r="2075" spans="1:56">
      <c r="A2075" s="1" t="s">
        <v>1495</v>
      </c>
      <c r="B2075" s="1" t="s">
        <v>1023</v>
      </c>
      <c r="C2075" s="43" t="s">
        <v>75</v>
      </c>
      <c r="D2075" s="1" t="s">
        <v>106</v>
      </c>
      <c r="E2075" s="1" t="s">
        <v>100</v>
      </c>
      <c r="F2075" s="1" t="s">
        <v>101</v>
      </c>
      <c r="G2075" s="8">
        <v>0</v>
      </c>
      <c r="H2075" s="8">
        <v>0</v>
      </c>
      <c r="I2075" s="8">
        <v>0</v>
      </c>
      <c r="J2075" s="7">
        <v>11129</v>
      </c>
      <c r="K2075" s="7">
        <v>11129</v>
      </c>
      <c r="L2075" s="8">
        <v>0</v>
      </c>
      <c r="M2075" s="8">
        <v>0</v>
      </c>
      <c r="N2075" s="8">
        <v>0</v>
      </c>
      <c r="O2075" s="7">
        <v>-22258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9"/>
      <c r="BD2075" s="10">
        <f t="shared" si="32"/>
        <v>0</v>
      </c>
    </row>
    <row r="2076" spans="1:56">
      <c r="A2076" s="1" t="s">
        <v>1496</v>
      </c>
      <c r="B2076" s="1" t="s">
        <v>989</v>
      </c>
      <c r="C2076" s="43" t="s">
        <v>71</v>
      </c>
      <c r="D2076" s="1" t="s">
        <v>104</v>
      </c>
      <c r="E2076" s="1" t="s">
        <v>100</v>
      </c>
      <c r="F2076" s="1" t="s">
        <v>101</v>
      </c>
      <c r="G2076" s="7">
        <v>13977.44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7">
        <v>16810.759999999998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7">
        <v>13137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9"/>
      <c r="BD2076" s="10">
        <f t="shared" si="32"/>
        <v>43925.2</v>
      </c>
    </row>
    <row r="2077" spans="1:56">
      <c r="A2077" s="1" t="s">
        <v>1496</v>
      </c>
      <c r="B2077" s="1" t="s">
        <v>989</v>
      </c>
      <c r="C2077" s="43" t="s">
        <v>73</v>
      </c>
      <c r="D2077" s="1" t="s">
        <v>105</v>
      </c>
      <c r="E2077" s="1" t="s">
        <v>100</v>
      </c>
      <c r="F2077" s="1" t="s">
        <v>101</v>
      </c>
      <c r="G2077" s="7">
        <v>7061.79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9"/>
      <c r="BD2077" s="10">
        <f t="shared" si="32"/>
        <v>7061.79</v>
      </c>
    </row>
    <row r="2078" spans="1:56">
      <c r="A2078" s="1" t="s">
        <v>1496</v>
      </c>
      <c r="B2078" s="1" t="s">
        <v>989</v>
      </c>
      <c r="C2078" s="43" t="s">
        <v>75</v>
      </c>
      <c r="D2078" s="1" t="s">
        <v>106</v>
      </c>
      <c r="E2078" s="1" t="s">
        <v>100</v>
      </c>
      <c r="F2078" s="1" t="s">
        <v>101</v>
      </c>
      <c r="G2078" s="7">
        <v>12487.21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9"/>
      <c r="BD2078" s="10">
        <f t="shared" si="32"/>
        <v>12487.21</v>
      </c>
    </row>
    <row r="2079" spans="1:56">
      <c r="A2079" s="1" t="s">
        <v>1496</v>
      </c>
      <c r="B2079" s="1" t="s">
        <v>989</v>
      </c>
      <c r="C2079" s="43" t="s">
        <v>72</v>
      </c>
      <c r="D2079" s="1" t="s">
        <v>107</v>
      </c>
      <c r="E2079" s="1" t="s">
        <v>100</v>
      </c>
      <c r="F2079" s="1" t="s">
        <v>101</v>
      </c>
      <c r="G2079" s="7">
        <v>32540.87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7">
        <v>-11442.2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7">
        <v>8865.73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9"/>
      <c r="BD2079" s="10">
        <f t="shared" si="32"/>
        <v>29964.399999999998</v>
      </c>
    </row>
    <row r="2080" spans="1:56">
      <c r="A2080" s="1" t="s">
        <v>1496</v>
      </c>
      <c r="B2080" s="1" t="s">
        <v>989</v>
      </c>
      <c r="C2080" s="43" t="s">
        <v>74</v>
      </c>
      <c r="D2080" s="1" t="s">
        <v>109</v>
      </c>
      <c r="E2080" s="1" t="s">
        <v>100</v>
      </c>
      <c r="F2080" s="1" t="s">
        <v>101</v>
      </c>
      <c r="G2080" s="7">
        <v>5368.5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7">
        <v>-5368.5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9"/>
      <c r="BD2080" s="10">
        <f t="shared" si="32"/>
        <v>0</v>
      </c>
    </row>
    <row r="2081" spans="1:56">
      <c r="A2081" s="1" t="s">
        <v>1497</v>
      </c>
      <c r="B2081" s="1" t="s">
        <v>991</v>
      </c>
      <c r="C2081" s="43" t="s">
        <v>71</v>
      </c>
      <c r="D2081" s="1" t="s">
        <v>104</v>
      </c>
      <c r="E2081" s="1" t="s">
        <v>100</v>
      </c>
      <c r="F2081" s="1" t="s">
        <v>101</v>
      </c>
      <c r="G2081" s="7">
        <v>65554.69</v>
      </c>
      <c r="H2081" s="7">
        <v>-199</v>
      </c>
      <c r="I2081" s="7">
        <v>199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7">
        <v>10184.09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9"/>
      <c r="BD2081" s="10">
        <f t="shared" si="32"/>
        <v>75738.78</v>
      </c>
    </row>
    <row r="2082" spans="1:56">
      <c r="A2082" s="1" t="s">
        <v>1497</v>
      </c>
      <c r="B2082" s="1" t="s">
        <v>991</v>
      </c>
      <c r="C2082" s="43" t="s">
        <v>73</v>
      </c>
      <c r="D2082" s="1" t="s">
        <v>105</v>
      </c>
      <c r="E2082" s="1" t="s">
        <v>100</v>
      </c>
      <c r="F2082" s="1" t="s">
        <v>101</v>
      </c>
      <c r="G2082" s="7">
        <v>2355.8200000000002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7">
        <v>-542.1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9"/>
      <c r="BD2082" s="10">
        <f t="shared" si="32"/>
        <v>1813.7200000000003</v>
      </c>
    </row>
    <row r="2083" spans="1:56">
      <c r="A2083" s="1" t="s">
        <v>1497</v>
      </c>
      <c r="B2083" s="1" t="s">
        <v>991</v>
      </c>
      <c r="C2083" s="43" t="s">
        <v>75</v>
      </c>
      <c r="D2083" s="1" t="s">
        <v>106</v>
      </c>
      <c r="E2083" s="1" t="s">
        <v>100</v>
      </c>
      <c r="F2083" s="1" t="s">
        <v>101</v>
      </c>
      <c r="G2083" s="7">
        <v>53440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9"/>
      <c r="BD2083" s="10">
        <f t="shared" si="32"/>
        <v>53440</v>
      </c>
    </row>
    <row r="2084" spans="1:56">
      <c r="A2084" s="1" t="s">
        <v>1497</v>
      </c>
      <c r="B2084" s="1" t="s">
        <v>991</v>
      </c>
      <c r="C2084" s="43" t="s">
        <v>72</v>
      </c>
      <c r="D2084" s="1" t="s">
        <v>107</v>
      </c>
      <c r="E2084" s="1" t="s">
        <v>100</v>
      </c>
      <c r="F2084" s="1" t="s">
        <v>101</v>
      </c>
      <c r="G2084" s="7">
        <v>28283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7">
        <v>-9642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9"/>
      <c r="BD2084" s="10">
        <f t="shared" si="32"/>
        <v>18641</v>
      </c>
    </row>
    <row r="2085" spans="1:56">
      <c r="A2085" s="1" t="s">
        <v>1498</v>
      </c>
      <c r="B2085" s="1" t="s">
        <v>993</v>
      </c>
      <c r="C2085" s="43" t="s">
        <v>71</v>
      </c>
      <c r="D2085" s="1" t="s">
        <v>104</v>
      </c>
      <c r="E2085" s="1" t="s">
        <v>100</v>
      </c>
      <c r="F2085" s="1" t="s">
        <v>101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9"/>
      <c r="BD2085" s="10">
        <f t="shared" si="32"/>
        <v>0</v>
      </c>
    </row>
    <row r="2086" spans="1:56">
      <c r="A2086" s="1" t="s">
        <v>1498</v>
      </c>
      <c r="B2086" s="1" t="s">
        <v>993</v>
      </c>
      <c r="C2086" s="43" t="s">
        <v>73</v>
      </c>
      <c r="D2086" s="1" t="s">
        <v>105</v>
      </c>
      <c r="E2086" s="1" t="s">
        <v>100</v>
      </c>
      <c r="F2086" s="1" t="s">
        <v>101</v>
      </c>
      <c r="G2086" s="7">
        <v>338970</v>
      </c>
      <c r="H2086" s="7">
        <v>4930</v>
      </c>
      <c r="I2086" s="7">
        <v>280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7">
        <v>7995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9"/>
      <c r="BD2086" s="10">
        <f t="shared" si="32"/>
        <v>352175</v>
      </c>
    </row>
    <row r="2087" spans="1:56">
      <c r="A2087" s="1" t="s">
        <v>1498</v>
      </c>
      <c r="B2087" s="1" t="s">
        <v>993</v>
      </c>
      <c r="C2087" s="43" t="s">
        <v>75</v>
      </c>
      <c r="D2087" s="1" t="s">
        <v>106</v>
      </c>
      <c r="E2087" s="1" t="s">
        <v>100</v>
      </c>
      <c r="F2087" s="1" t="s">
        <v>101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7">
        <v>15288.43</v>
      </c>
      <c r="AA2087" s="7">
        <v>15568.43</v>
      </c>
      <c r="AB2087" s="7">
        <v>13158.43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9"/>
      <c r="BD2087" s="10">
        <f t="shared" si="32"/>
        <v>44015.29</v>
      </c>
    </row>
    <row r="2088" spans="1:56">
      <c r="A2088" s="1" t="s">
        <v>1498</v>
      </c>
      <c r="B2088" s="1" t="s">
        <v>993</v>
      </c>
      <c r="C2088" s="43" t="s">
        <v>72</v>
      </c>
      <c r="D2088" s="1" t="s">
        <v>107</v>
      </c>
      <c r="E2088" s="1" t="s">
        <v>100</v>
      </c>
      <c r="F2088" s="1" t="s">
        <v>101</v>
      </c>
      <c r="G2088" s="7">
        <v>22955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9"/>
      <c r="BD2088" s="10">
        <f t="shared" si="32"/>
        <v>22955</v>
      </c>
    </row>
    <row r="2089" spans="1:56">
      <c r="A2089" s="1" t="s">
        <v>1498</v>
      </c>
      <c r="B2089" s="1" t="s">
        <v>993</v>
      </c>
      <c r="C2089" s="43" t="s">
        <v>74</v>
      </c>
      <c r="D2089" s="1" t="s">
        <v>109</v>
      </c>
      <c r="E2089" s="1" t="s">
        <v>100</v>
      </c>
      <c r="F2089" s="1" t="s">
        <v>101</v>
      </c>
      <c r="G2089" s="7">
        <v>67059.899999999994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9"/>
      <c r="BD2089" s="10">
        <f t="shared" si="32"/>
        <v>67059.899999999994</v>
      </c>
    </row>
    <row r="2090" spans="1:56">
      <c r="A2090" s="1" t="s">
        <v>1499</v>
      </c>
      <c r="B2090" s="1" t="s">
        <v>1490</v>
      </c>
      <c r="C2090" s="43" t="s">
        <v>71</v>
      </c>
      <c r="D2090" s="1" t="s">
        <v>104</v>
      </c>
      <c r="E2090" s="1" t="s">
        <v>100</v>
      </c>
      <c r="F2090" s="1" t="s">
        <v>101</v>
      </c>
      <c r="G2090" s="7">
        <v>200057.43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7">
        <v>74767.820000000007</v>
      </c>
      <c r="P2090" s="8">
        <v>0</v>
      </c>
      <c r="Q2090" s="7">
        <v>6900</v>
      </c>
      <c r="R2090" s="7">
        <v>4600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9"/>
      <c r="BD2090" s="10">
        <f t="shared" si="32"/>
        <v>286325.25</v>
      </c>
    </row>
    <row r="2091" spans="1:56">
      <c r="A2091" s="1" t="s">
        <v>1499</v>
      </c>
      <c r="B2091" s="1" t="s">
        <v>1490</v>
      </c>
      <c r="C2091" s="43" t="s">
        <v>73</v>
      </c>
      <c r="D2091" s="1" t="s">
        <v>105</v>
      </c>
      <c r="E2091" s="1" t="s">
        <v>100</v>
      </c>
      <c r="F2091" s="1" t="s">
        <v>101</v>
      </c>
      <c r="G2091" s="7">
        <v>469999.79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7">
        <v>346.12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9"/>
      <c r="BD2091" s="10">
        <f t="shared" si="32"/>
        <v>470345.91</v>
      </c>
    </row>
    <row r="2092" spans="1:56">
      <c r="A2092" s="1" t="s">
        <v>1499</v>
      </c>
      <c r="B2092" s="1" t="s">
        <v>1490</v>
      </c>
      <c r="C2092" s="43" t="s">
        <v>75</v>
      </c>
      <c r="D2092" s="1" t="s">
        <v>106</v>
      </c>
      <c r="E2092" s="1" t="s">
        <v>100</v>
      </c>
      <c r="F2092" s="1" t="s">
        <v>101</v>
      </c>
      <c r="G2092" s="7">
        <v>10992.85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9"/>
      <c r="BD2092" s="10">
        <f t="shared" si="32"/>
        <v>10992.85</v>
      </c>
    </row>
    <row r="2093" spans="1:56">
      <c r="A2093" s="1" t="s">
        <v>1499</v>
      </c>
      <c r="B2093" s="1" t="s">
        <v>1490</v>
      </c>
      <c r="C2093" s="43" t="s">
        <v>72</v>
      </c>
      <c r="D2093" s="1" t="s">
        <v>107</v>
      </c>
      <c r="E2093" s="1" t="s">
        <v>100</v>
      </c>
      <c r="F2093" s="1" t="s">
        <v>101</v>
      </c>
      <c r="G2093" s="7">
        <v>-95350.33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7">
        <v>600</v>
      </c>
      <c r="R2093" s="7">
        <v>2900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9"/>
      <c r="BD2093" s="10">
        <f t="shared" si="32"/>
        <v>-91850.33</v>
      </c>
    </row>
    <row r="2094" spans="1:56">
      <c r="A2094" s="1" t="s">
        <v>1499</v>
      </c>
      <c r="B2094" s="1" t="s">
        <v>1490</v>
      </c>
      <c r="C2094" s="43" t="s">
        <v>74</v>
      </c>
      <c r="D2094" s="1" t="s">
        <v>109</v>
      </c>
      <c r="E2094" s="1" t="s">
        <v>100</v>
      </c>
      <c r="F2094" s="1" t="s">
        <v>101</v>
      </c>
      <c r="G2094" s="7">
        <v>1880949.34</v>
      </c>
      <c r="H2094" s="7">
        <v>13732</v>
      </c>
      <c r="I2094" s="7">
        <v>-957.06</v>
      </c>
      <c r="J2094" s="7">
        <v>17225.060000000001</v>
      </c>
      <c r="K2094" s="8">
        <v>0</v>
      </c>
      <c r="L2094" s="8">
        <v>0</v>
      </c>
      <c r="M2094" s="8">
        <v>0</v>
      </c>
      <c r="N2094" s="8">
        <v>0</v>
      </c>
      <c r="O2094" s="7">
        <v>-61688.55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9"/>
      <c r="BD2094" s="10">
        <f t="shared" si="32"/>
        <v>1849260.79</v>
      </c>
    </row>
    <row r="2095" spans="1:56">
      <c r="A2095" s="1" t="s">
        <v>1500</v>
      </c>
      <c r="B2095" s="1" t="s">
        <v>1492</v>
      </c>
      <c r="C2095" s="43" t="s">
        <v>71</v>
      </c>
      <c r="D2095" s="1" t="s">
        <v>104</v>
      </c>
      <c r="E2095" s="1" t="s">
        <v>100</v>
      </c>
      <c r="F2095" s="1" t="s">
        <v>101</v>
      </c>
      <c r="G2095" s="7">
        <v>105867.83</v>
      </c>
      <c r="H2095" s="7">
        <v>46796.58</v>
      </c>
      <c r="I2095" s="7">
        <v>39003.43</v>
      </c>
      <c r="J2095" s="7">
        <v>51963.38</v>
      </c>
      <c r="K2095" s="7">
        <v>41087.33</v>
      </c>
      <c r="L2095" s="7">
        <v>20543.66</v>
      </c>
      <c r="M2095" s="7">
        <v>42295.78</v>
      </c>
      <c r="N2095" s="8">
        <v>0</v>
      </c>
      <c r="O2095" s="7">
        <v>57850.05</v>
      </c>
      <c r="P2095" s="7">
        <v>3877</v>
      </c>
      <c r="Q2095" s="7">
        <v>3877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9"/>
      <c r="BD2095" s="10">
        <f t="shared" si="32"/>
        <v>413162.04</v>
      </c>
    </row>
    <row r="2096" spans="1:56">
      <c r="A2096" s="1" t="s">
        <v>1500</v>
      </c>
      <c r="B2096" s="1" t="s">
        <v>1492</v>
      </c>
      <c r="C2096" s="43" t="s">
        <v>73</v>
      </c>
      <c r="D2096" s="1" t="s">
        <v>105</v>
      </c>
      <c r="E2096" s="1" t="s">
        <v>100</v>
      </c>
      <c r="F2096" s="1" t="s">
        <v>101</v>
      </c>
      <c r="G2096" s="7">
        <v>118526.32</v>
      </c>
      <c r="H2096" s="7">
        <v>67580.31</v>
      </c>
      <c r="I2096" s="7">
        <v>90186.77</v>
      </c>
      <c r="J2096" s="7">
        <v>30307.49</v>
      </c>
      <c r="K2096" s="7">
        <v>77527.179999999993</v>
      </c>
      <c r="L2096" s="7">
        <v>49252.77</v>
      </c>
      <c r="M2096" s="7">
        <v>16205.23</v>
      </c>
      <c r="N2096" s="7">
        <v>23906.63</v>
      </c>
      <c r="O2096" s="7">
        <v>31213.15</v>
      </c>
      <c r="P2096" s="7">
        <v>10450</v>
      </c>
      <c r="Q2096" s="7">
        <v>32904.379999999997</v>
      </c>
      <c r="R2096" s="7">
        <v>32904.379999999997</v>
      </c>
      <c r="S2096" s="7">
        <v>3120.5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7">
        <v>10392.24</v>
      </c>
      <c r="AA2096" s="7">
        <v>10392.24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9"/>
      <c r="BD2096" s="10">
        <f t="shared" si="32"/>
        <v>604869.59</v>
      </c>
    </row>
    <row r="2097" spans="1:56">
      <c r="A2097" s="1" t="s">
        <v>1500</v>
      </c>
      <c r="B2097" s="1" t="s">
        <v>1492</v>
      </c>
      <c r="C2097" s="43" t="s">
        <v>75</v>
      </c>
      <c r="D2097" s="1" t="s">
        <v>106</v>
      </c>
      <c r="E2097" s="1" t="s">
        <v>100</v>
      </c>
      <c r="F2097" s="1" t="s">
        <v>101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7">
        <v>11575.05</v>
      </c>
      <c r="P2097" s="7">
        <v>1866.76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9"/>
      <c r="BD2097" s="10">
        <f t="shared" si="32"/>
        <v>13441.81</v>
      </c>
    </row>
    <row r="2098" spans="1:56">
      <c r="A2098" s="1" t="s">
        <v>1500</v>
      </c>
      <c r="B2098" s="1" t="s">
        <v>1492</v>
      </c>
      <c r="C2098" s="43" t="s">
        <v>72</v>
      </c>
      <c r="D2098" s="1" t="s">
        <v>107</v>
      </c>
      <c r="E2098" s="1" t="s">
        <v>100</v>
      </c>
      <c r="F2098" s="1" t="s">
        <v>101</v>
      </c>
      <c r="G2098" s="7">
        <v>7605.01</v>
      </c>
      <c r="H2098" s="7">
        <v>4289.71</v>
      </c>
      <c r="I2098" s="7">
        <v>8579.41</v>
      </c>
      <c r="J2098" s="7">
        <v>2144.85</v>
      </c>
      <c r="K2098" s="7">
        <v>2144.85</v>
      </c>
      <c r="L2098" s="7">
        <v>4289.71</v>
      </c>
      <c r="M2098" s="7">
        <v>2144.85</v>
      </c>
      <c r="N2098" s="7">
        <v>3977.06</v>
      </c>
      <c r="O2098" s="7">
        <v>75653.25</v>
      </c>
      <c r="P2098" s="8">
        <v>0</v>
      </c>
      <c r="Q2098" s="7">
        <v>4660.8500000000004</v>
      </c>
      <c r="R2098" s="7">
        <v>4660.8500000000004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9"/>
      <c r="BD2098" s="10">
        <f t="shared" si="32"/>
        <v>120150.40000000001</v>
      </c>
    </row>
    <row r="2099" spans="1:56">
      <c r="A2099" s="1" t="s">
        <v>1500</v>
      </c>
      <c r="B2099" s="1" t="s">
        <v>1492</v>
      </c>
      <c r="C2099" s="43" t="s">
        <v>74</v>
      </c>
      <c r="D2099" s="1" t="s">
        <v>109</v>
      </c>
      <c r="E2099" s="1" t="s">
        <v>100</v>
      </c>
      <c r="F2099" s="1" t="s">
        <v>101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9"/>
      <c r="BD2099" s="10">
        <f t="shared" si="32"/>
        <v>0</v>
      </c>
    </row>
    <row r="2100" spans="1:56">
      <c r="A2100" s="1" t="s">
        <v>1501</v>
      </c>
      <c r="B2100" s="1" t="s">
        <v>1502</v>
      </c>
      <c r="C2100" s="43" t="s">
        <v>71</v>
      </c>
      <c r="D2100" s="1" t="s">
        <v>104</v>
      </c>
      <c r="E2100" s="1" t="s">
        <v>100</v>
      </c>
      <c r="F2100" s="1" t="s">
        <v>101</v>
      </c>
      <c r="G2100" s="7">
        <v>37439.07</v>
      </c>
      <c r="H2100" s="7">
        <v>17155.62</v>
      </c>
      <c r="I2100" s="7">
        <v>45317.86</v>
      </c>
      <c r="J2100" s="7">
        <v>7645.55</v>
      </c>
      <c r="K2100" s="7">
        <v>1220.5899999999999</v>
      </c>
      <c r="L2100" s="8">
        <v>0</v>
      </c>
      <c r="M2100" s="8">
        <v>0</v>
      </c>
      <c r="N2100" s="8">
        <v>0</v>
      </c>
      <c r="O2100" s="7">
        <v>271773.96999999997</v>
      </c>
      <c r="P2100" s="7">
        <v>57500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9"/>
      <c r="BD2100" s="10">
        <f t="shared" si="32"/>
        <v>438052.66</v>
      </c>
    </row>
    <row r="2101" spans="1:56">
      <c r="A2101" s="1" t="s">
        <v>1501</v>
      </c>
      <c r="B2101" s="1" t="s">
        <v>1502</v>
      </c>
      <c r="C2101" s="43" t="s">
        <v>73</v>
      </c>
      <c r="D2101" s="1" t="s">
        <v>105</v>
      </c>
      <c r="E2101" s="1" t="s">
        <v>100</v>
      </c>
      <c r="F2101" s="1" t="s">
        <v>101</v>
      </c>
      <c r="G2101" s="7">
        <v>146131.54999999999</v>
      </c>
      <c r="H2101" s="7">
        <v>38252.46</v>
      </c>
      <c r="I2101" s="7">
        <v>25901.4</v>
      </c>
      <c r="J2101" s="7">
        <v>49919.71</v>
      </c>
      <c r="K2101" s="7">
        <v>58973.47</v>
      </c>
      <c r="L2101" s="7">
        <v>55524.71</v>
      </c>
      <c r="M2101" s="7">
        <v>30844.47</v>
      </c>
      <c r="N2101" s="7">
        <v>17957.419999999998</v>
      </c>
      <c r="O2101" s="7">
        <v>-32246.11</v>
      </c>
      <c r="P2101" s="7">
        <v>17957.419999999998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9"/>
      <c r="BD2101" s="10">
        <f t="shared" si="32"/>
        <v>409216.5</v>
      </c>
    </row>
    <row r="2102" spans="1:56">
      <c r="A2102" s="1" t="s">
        <v>1501</v>
      </c>
      <c r="B2102" s="1" t="s">
        <v>1502</v>
      </c>
      <c r="C2102" s="43" t="s">
        <v>72</v>
      </c>
      <c r="D2102" s="1" t="s">
        <v>107</v>
      </c>
      <c r="E2102" s="1" t="s">
        <v>100</v>
      </c>
      <c r="F2102" s="1" t="s">
        <v>101</v>
      </c>
      <c r="G2102" s="7">
        <v>4134.6400000000003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7">
        <v>30655.71</v>
      </c>
      <c r="P2102" s="7">
        <v>15282.02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9"/>
      <c r="BD2102" s="10">
        <f t="shared" si="32"/>
        <v>50072.369999999995</v>
      </c>
    </row>
    <row r="2103" spans="1:56">
      <c r="A2103" s="1" t="s">
        <v>1503</v>
      </c>
      <c r="B2103" s="1" t="s">
        <v>1023</v>
      </c>
      <c r="C2103" s="43" t="s">
        <v>71</v>
      </c>
      <c r="D2103" s="1" t="s">
        <v>104</v>
      </c>
      <c r="E2103" s="1" t="s">
        <v>100</v>
      </c>
      <c r="F2103" s="1" t="s">
        <v>101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7">
        <v>33324</v>
      </c>
      <c r="P2103" s="7">
        <v>-59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9"/>
      <c r="BD2103" s="10">
        <f t="shared" si="32"/>
        <v>33265</v>
      </c>
    </row>
    <row r="2104" spans="1:56">
      <c r="A2104" s="1" t="s">
        <v>1503</v>
      </c>
      <c r="B2104" s="1" t="s">
        <v>1023</v>
      </c>
      <c r="C2104" s="43" t="s">
        <v>73</v>
      </c>
      <c r="D2104" s="1" t="s">
        <v>105</v>
      </c>
      <c r="E2104" s="1" t="s">
        <v>100</v>
      </c>
      <c r="F2104" s="1" t="s">
        <v>101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7">
        <v>58921.38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9"/>
      <c r="BD2104" s="10">
        <f t="shared" si="32"/>
        <v>58921.38</v>
      </c>
    </row>
    <row r="2105" spans="1:56">
      <c r="A2105" s="1" t="s">
        <v>1503</v>
      </c>
      <c r="B2105" s="1" t="s">
        <v>1023</v>
      </c>
      <c r="C2105" s="43" t="s">
        <v>74</v>
      </c>
      <c r="D2105" s="1" t="s">
        <v>109</v>
      </c>
      <c r="E2105" s="1" t="s">
        <v>100</v>
      </c>
      <c r="F2105" s="1" t="s">
        <v>101</v>
      </c>
      <c r="G2105" s="8">
        <v>0</v>
      </c>
      <c r="H2105" s="8">
        <v>0</v>
      </c>
      <c r="I2105" s="8">
        <v>0</v>
      </c>
      <c r="J2105" s="7">
        <v>11361.5</v>
      </c>
      <c r="K2105" s="7">
        <v>33993.17</v>
      </c>
      <c r="L2105" s="7">
        <v>19399.75</v>
      </c>
      <c r="M2105" s="7">
        <v>15913.15</v>
      </c>
      <c r="N2105" s="7">
        <v>14241.83</v>
      </c>
      <c r="O2105" s="7">
        <v>-94909.4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9"/>
      <c r="BD2105" s="10">
        <f t="shared" si="32"/>
        <v>0</v>
      </c>
    </row>
    <row r="2106" spans="1:56">
      <c r="A2106" s="1" t="s">
        <v>1504</v>
      </c>
      <c r="B2106" s="1" t="s">
        <v>1505</v>
      </c>
      <c r="C2106" s="43" t="s">
        <v>71</v>
      </c>
      <c r="D2106" s="1" t="s">
        <v>104</v>
      </c>
      <c r="E2106" s="1" t="s">
        <v>100</v>
      </c>
      <c r="F2106" s="1" t="s">
        <v>101</v>
      </c>
      <c r="G2106" s="8">
        <v>0</v>
      </c>
      <c r="H2106" s="7">
        <v>-2128</v>
      </c>
      <c r="I2106" s="7">
        <v>2505.62</v>
      </c>
      <c r="J2106" s="7">
        <v>1888.08</v>
      </c>
      <c r="K2106" s="7">
        <v>1699.27</v>
      </c>
      <c r="L2106" s="7">
        <v>755.23</v>
      </c>
      <c r="M2106" s="7">
        <v>849.63</v>
      </c>
      <c r="N2106" s="8">
        <v>0</v>
      </c>
      <c r="O2106" s="7">
        <v>61946.92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9"/>
      <c r="BD2106" s="10">
        <f t="shared" si="32"/>
        <v>67516.75</v>
      </c>
    </row>
    <row r="2107" spans="1:56">
      <c r="A2107" s="1" t="s">
        <v>1504</v>
      </c>
      <c r="B2107" s="1" t="s">
        <v>1505</v>
      </c>
      <c r="C2107" s="43" t="s">
        <v>73</v>
      </c>
      <c r="D2107" s="1" t="s">
        <v>105</v>
      </c>
      <c r="E2107" s="1" t="s">
        <v>100</v>
      </c>
      <c r="F2107" s="1" t="s">
        <v>101</v>
      </c>
      <c r="G2107" s="7">
        <v>18064.150000000001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7">
        <v>20678.759999999998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9"/>
      <c r="BD2107" s="10">
        <f t="shared" si="32"/>
        <v>38742.910000000003</v>
      </c>
    </row>
    <row r="2108" spans="1:56">
      <c r="A2108" s="1" t="s">
        <v>1504</v>
      </c>
      <c r="B2108" s="1" t="s">
        <v>1505</v>
      </c>
      <c r="C2108" s="43" t="s">
        <v>74</v>
      </c>
      <c r="D2108" s="1" t="s">
        <v>109</v>
      </c>
      <c r="E2108" s="1" t="s">
        <v>100</v>
      </c>
      <c r="F2108" s="1" t="s">
        <v>101</v>
      </c>
      <c r="G2108" s="8">
        <v>0</v>
      </c>
      <c r="H2108" s="8">
        <v>0</v>
      </c>
      <c r="I2108" s="7">
        <v>6530.25</v>
      </c>
      <c r="J2108" s="7">
        <v>37948.699999999997</v>
      </c>
      <c r="K2108" s="7">
        <v>18472.490000000002</v>
      </c>
      <c r="L2108" s="7">
        <v>3168.22</v>
      </c>
      <c r="M2108" s="7">
        <v>10165.549999999999</v>
      </c>
      <c r="N2108" s="8">
        <v>0</v>
      </c>
      <c r="O2108" s="7">
        <v>-76285.210000000006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9"/>
      <c r="BD2108" s="10">
        <f t="shared" si="32"/>
        <v>0</v>
      </c>
    </row>
    <row r="2109" spans="1:56">
      <c r="A2109" s="1" t="s">
        <v>1506</v>
      </c>
      <c r="B2109" s="1" t="s">
        <v>1507</v>
      </c>
      <c r="C2109" s="43" t="s">
        <v>73</v>
      </c>
      <c r="D2109" s="1" t="s">
        <v>105</v>
      </c>
      <c r="E2109" s="1" t="s">
        <v>100</v>
      </c>
      <c r="F2109" s="1" t="s">
        <v>101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9"/>
      <c r="BD2109" s="10">
        <f t="shared" si="32"/>
        <v>0</v>
      </c>
    </row>
    <row r="2110" spans="1:56">
      <c r="A2110" s="1" t="s">
        <v>1506</v>
      </c>
      <c r="B2110" s="1" t="s">
        <v>1507</v>
      </c>
      <c r="C2110" s="43" t="s">
        <v>74</v>
      </c>
      <c r="D2110" s="1" t="s">
        <v>109</v>
      </c>
      <c r="E2110" s="1" t="s">
        <v>100</v>
      </c>
      <c r="F2110" s="1" t="s">
        <v>101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7">
        <v>170756.69</v>
      </c>
      <c r="O2110" s="7">
        <v>-170756.89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9"/>
      <c r="BD2110" s="10">
        <f t="shared" si="32"/>
        <v>-0.20000000001164153</v>
      </c>
    </row>
    <row r="2111" spans="1:56">
      <c r="A2111" s="1" t="s">
        <v>1508</v>
      </c>
      <c r="B2111" s="1" t="s">
        <v>1505</v>
      </c>
      <c r="C2111" s="43" t="s">
        <v>71</v>
      </c>
      <c r="D2111" s="1" t="s">
        <v>104</v>
      </c>
      <c r="E2111" s="1" t="s">
        <v>100</v>
      </c>
      <c r="F2111" s="1" t="s">
        <v>101</v>
      </c>
      <c r="G2111" s="7">
        <v>15026.16</v>
      </c>
      <c r="H2111" s="7">
        <v>1636.33</v>
      </c>
      <c r="I2111" s="8">
        <v>0</v>
      </c>
      <c r="J2111" s="7">
        <v>1455.39</v>
      </c>
      <c r="K2111" s="7">
        <v>3044.52</v>
      </c>
      <c r="L2111" s="7">
        <v>1132.8499999999999</v>
      </c>
      <c r="M2111" s="7">
        <v>1132.8499999999999</v>
      </c>
      <c r="N2111" s="8">
        <v>0</v>
      </c>
      <c r="O2111" s="7">
        <v>41941.57</v>
      </c>
      <c r="P2111" s="7">
        <v>314.76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9"/>
      <c r="BD2111" s="10">
        <f t="shared" si="32"/>
        <v>65684.429999999993</v>
      </c>
    </row>
    <row r="2112" spans="1:56">
      <c r="A2112" s="1" t="s">
        <v>1508</v>
      </c>
      <c r="B2112" s="1" t="s">
        <v>1505</v>
      </c>
      <c r="C2112" s="43" t="s">
        <v>73</v>
      </c>
      <c r="D2112" s="1" t="s">
        <v>105</v>
      </c>
      <c r="E2112" s="1" t="s">
        <v>100</v>
      </c>
      <c r="F2112" s="1" t="s">
        <v>101</v>
      </c>
      <c r="G2112" s="7">
        <v>17981.05</v>
      </c>
      <c r="H2112" s="7">
        <v>10629.23</v>
      </c>
      <c r="I2112" s="7">
        <v>17048.11</v>
      </c>
      <c r="J2112" s="7">
        <v>19777.39</v>
      </c>
      <c r="K2112" s="7">
        <v>15811.17</v>
      </c>
      <c r="L2112" s="7">
        <v>6066.69</v>
      </c>
      <c r="M2112" s="7">
        <v>18984.96</v>
      </c>
      <c r="N2112" s="8">
        <v>0</v>
      </c>
      <c r="O2112" s="7">
        <v>-40404.79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9"/>
      <c r="BD2112" s="10">
        <f t="shared" si="32"/>
        <v>65893.81</v>
      </c>
    </row>
    <row r="2113" spans="1:56">
      <c r="A2113" s="1" t="s">
        <v>1508</v>
      </c>
      <c r="B2113" s="1" t="s">
        <v>1505</v>
      </c>
      <c r="C2113" s="43" t="s">
        <v>72</v>
      </c>
      <c r="D2113" s="1" t="s">
        <v>107</v>
      </c>
      <c r="E2113" s="1" t="s">
        <v>100</v>
      </c>
      <c r="F2113" s="1" t="s">
        <v>101</v>
      </c>
      <c r="G2113" s="7">
        <v>1510.73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7">
        <v>-1510.73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9"/>
      <c r="BD2113" s="10">
        <f t="shared" si="32"/>
        <v>0</v>
      </c>
    </row>
    <row r="2114" spans="1:56">
      <c r="A2114" s="1" t="s">
        <v>1509</v>
      </c>
      <c r="B2114" s="1" t="s">
        <v>1510</v>
      </c>
      <c r="C2114" s="43" t="s">
        <v>73</v>
      </c>
      <c r="D2114" s="1" t="s">
        <v>105</v>
      </c>
      <c r="E2114" s="1" t="s">
        <v>100</v>
      </c>
      <c r="F2114" s="1" t="s">
        <v>101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7">
        <v>4734.43</v>
      </c>
      <c r="N2114" s="7">
        <v>21612.720000000001</v>
      </c>
      <c r="O2114" s="7">
        <v>-26347.15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9"/>
      <c r="BD2114" s="10">
        <f t="shared" ref="BD2114:BD2177" si="33">SUM(G2114:BB2114)</f>
        <v>0</v>
      </c>
    </row>
    <row r="2115" spans="1:56">
      <c r="A2115" s="1" t="s">
        <v>1509</v>
      </c>
      <c r="B2115" s="1" t="s">
        <v>1510</v>
      </c>
      <c r="C2115" s="43" t="s">
        <v>74</v>
      </c>
      <c r="D2115" s="1" t="s">
        <v>109</v>
      </c>
      <c r="E2115" s="1" t="s">
        <v>100</v>
      </c>
      <c r="F2115" s="1" t="s">
        <v>101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7">
        <v>82576.62</v>
      </c>
      <c r="M2115" s="7">
        <v>246120.7</v>
      </c>
      <c r="N2115" s="7">
        <v>338620.69</v>
      </c>
      <c r="O2115" s="7">
        <v>-667318.21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9"/>
      <c r="BD2115" s="10">
        <f t="shared" si="33"/>
        <v>-0.19999999995343387</v>
      </c>
    </row>
    <row r="2116" spans="1:56">
      <c r="A2116" s="1" t="s">
        <v>1511</v>
      </c>
      <c r="B2116" s="1" t="s">
        <v>849</v>
      </c>
      <c r="C2116" s="43" t="s">
        <v>74</v>
      </c>
      <c r="D2116" s="1" t="s">
        <v>109</v>
      </c>
      <c r="E2116" s="1" t="s">
        <v>100</v>
      </c>
      <c r="F2116" s="1" t="s">
        <v>101</v>
      </c>
      <c r="G2116" s="8">
        <v>0</v>
      </c>
      <c r="H2116" s="7">
        <v>25152.13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7">
        <v>117942.3</v>
      </c>
      <c r="P2116" s="8">
        <v>0</v>
      </c>
      <c r="Q2116" s="8">
        <v>0</v>
      </c>
      <c r="R2116" s="8">
        <v>0</v>
      </c>
      <c r="S2116" s="8">
        <v>0</v>
      </c>
      <c r="T2116" s="7">
        <v>37892.449999999997</v>
      </c>
      <c r="U2116" s="7">
        <v>134345.97</v>
      </c>
      <c r="V2116" s="7">
        <v>34447.69</v>
      </c>
      <c r="W2116" s="7">
        <v>13779.07</v>
      </c>
      <c r="X2116" s="7">
        <v>241133.8</v>
      </c>
      <c r="Y2116" s="7">
        <v>48226.76</v>
      </c>
      <c r="Z2116" s="7">
        <v>27558.15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9"/>
      <c r="BD2116" s="10">
        <f t="shared" si="33"/>
        <v>680478.32</v>
      </c>
    </row>
    <row r="2117" spans="1:56">
      <c r="A2117" s="1" t="s">
        <v>1512</v>
      </c>
      <c r="B2117" s="1" t="s">
        <v>933</v>
      </c>
      <c r="C2117" s="43" t="s">
        <v>74</v>
      </c>
      <c r="D2117" s="1" t="s">
        <v>109</v>
      </c>
      <c r="E2117" s="1" t="s">
        <v>100</v>
      </c>
      <c r="F2117" s="1" t="s">
        <v>101</v>
      </c>
      <c r="G2117" s="7">
        <v>2076.27</v>
      </c>
      <c r="H2117" s="8">
        <v>0</v>
      </c>
      <c r="I2117" s="8">
        <v>0</v>
      </c>
      <c r="J2117" s="7">
        <v>583.70000000000005</v>
      </c>
      <c r="K2117" s="7">
        <v>999.68</v>
      </c>
      <c r="L2117" s="7">
        <v>959.43</v>
      </c>
      <c r="M2117" s="7">
        <v>938.5</v>
      </c>
      <c r="N2117" s="7">
        <v>1221.08</v>
      </c>
      <c r="O2117" s="7">
        <v>7348.52</v>
      </c>
      <c r="P2117" s="8">
        <v>0</v>
      </c>
      <c r="Q2117" s="8">
        <v>0</v>
      </c>
      <c r="R2117" s="8">
        <v>0</v>
      </c>
      <c r="S2117" s="8">
        <v>0</v>
      </c>
      <c r="T2117" s="7">
        <v>24387.52</v>
      </c>
      <c r="U2117" s="7">
        <v>14467.17</v>
      </c>
      <c r="V2117" s="7">
        <v>26454.26</v>
      </c>
      <c r="W2117" s="7">
        <v>56996.52</v>
      </c>
      <c r="X2117" s="7">
        <v>44488.62</v>
      </c>
      <c r="Y2117" s="7">
        <v>12094.56</v>
      </c>
      <c r="Z2117" s="7">
        <v>21547.82</v>
      </c>
      <c r="AA2117" s="7">
        <v>8266.9599999999991</v>
      </c>
      <c r="AB2117" s="7">
        <v>880.43</v>
      </c>
      <c r="AC2117" s="8">
        <v>0</v>
      </c>
      <c r="AD2117" s="8">
        <v>0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9"/>
      <c r="BD2117" s="10">
        <f t="shared" si="33"/>
        <v>223711.03999999998</v>
      </c>
    </row>
    <row r="2118" spans="1:56">
      <c r="A2118" s="1" t="s">
        <v>1513</v>
      </c>
      <c r="B2118" s="1" t="s">
        <v>855</v>
      </c>
      <c r="C2118" s="43" t="s">
        <v>74</v>
      </c>
      <c r="D2118" s="1" t="s">
        <v>109</v>
      </c>
      <c r="E2118" s="1" t="s">
        <v>100</v>
      </c>
      <c r="F2118" s="1" t="s">
        <v>101</v>
      </c>
      <c r="G2118" s="7">
        <v>6345.64</v>
      </c>
      <c r="H2118" s="7">
        <v>2459.69</v>
      </c>
      <c r="I2118" s="7">
        <v>4579.38</v>
      </c>
      <c r="J2118" s="7">
        <v>6741.81</v>
      </c>
      <c r="K2118" s="7">
        <v>6741.81</v>
      </c>
      <c r="L2118" s="7">
        <v>6741.81</v>
      </c>
      <c r="M2118" s="7">
        <v>6741.81</v>
      </c>
      <c r="N2118" s="7">
        <v>9397.9500000000007</v>
      </c>
      <c r="O2118" s="7">
        <v>20950.240000000002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7">
        <v>10162.629999999999</v>
      </c>
      <c r="V2118" s="7">
        <v>80509.039999999994</v>
      </c>
      <c r="W2118" s="7">
        <v>94342.95</v>
      </c>
      <c r="X2118" s="7">
        <v>67740.990000000005</v>
      </c>
      <c r="Y2118" s="7">
        <v>22205.31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7">
        <v>778.29</v>
      </c>
      <c r="AG2118" s="7">
        <v>778.29</v>
      </c>
      <c r="AH2118" s="7">
        <v>778.29</v>
      </c>
      <c r="AI2118" s="7">
        <v>778.29</v>
      </c>
      <c r="AJ2118" s="7">
        <v>778.29</v>
      </c>
      <c r="AK2118" s="7">
        <v>778.29</v>
      </c>
      <c r="AL2118" s="7">
        <v>778.29</v>
      </c>
      <c r="AM2118" s="7">
        <v>778.29</v>
      </c>
      <c r="AN2118" s="7">
        <v>778.29</v>
      </c>
      <c r="AO2118" s="7">
        <v>778.29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9"/>
      <c r="BD2118" s="10">
        <f t="shared" si="33"/>
        <v>353443.95999999979</v>
      </c>
    </row>
    <row r="2119" spans="1:56">
      <c r="A2119" s="1" t="s">
        <v>1514</v>
      </c>
      <c r="B2119" s="1" t="s">
        <v>857</v>
      </c>
      <c r="C2119" s="43" t="s">
        <v>73</v>
      </c>
      <c r="D2119" s="1" t="s">
        <v>105</v>
      </c>
      <c r="E2119" s="1" t="s">
        <v>100</v>
      </c>
      <c r="F2119" s="1" t="s">
        <v>101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7">
        <v>12959.1</v>
      </c>
      <c r="P2119" s="8">
        <v>0</v>
      </c>
      <c r="Q2119" s="8">
        <v>0</v>
      </c>
      <c r="R2119" s="7">
        <v>3782.73</v>
      </c>
      <c r="S2119" s="7">
        <v>5455.87</v>
      </c>
      <c r="T2119" s="7">
        <v>65834.12</v>
      </c>
      <c r="U2119" s="7">
        <v>12803.1</v>
      </c>
      <c r="V2119" s="7">
        <v>67798.23</v>
      </c>
      <c r="W2119" s="7">
        <v>46265.74</v>
      </c>
      <c r="X2119" s="7">
        <v>35499.5</v>
      </c>
      <c r="Y2119" s="7">
        <v>11639.18</v>
      </c>
      <c r="Z2119" s="7">
        <v>29388.93</v>
      </c>
      <c r="AA2119" s="7">
        <v>8729.39</v>
      </c>
      <c r="AB2119" s="8">
        <v>0</v>
      </c>
      <c r="AC2119" s="7">
        <v>3782.73</v>
      </c>
      <c r="AD2119" s="7">
        <v>1745.88</v>
      </c>
      <c r="AE2119" s="7">
        <v>581.96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9"/>
      <c r="BD2119" s="10">
        <f t="shared" si="33"/>
        <v>306266.46000000002</v>
      </c>
    </row>
    <row r="2120" spans="1:56">
      <c r="A2120" s="1" t="s">
        <v>1514</v>
      </c>
      <c r="B2120" s="1" t="s">
        <v>857</v>
      </c>
      <c r="C2120" s="43" t="s">
        <v>74</v>
      </c>
      <c r="D2120" s="1" t="s">
        <v>109</v>
      </c>
      <c r="E2120" s="1" t="s">
        <v>100</v>
      </c>
      <c r="F2120" s="1" t="s">
        <v>101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7">
        <v>89230.69</v>
      </c>
      <c r="U2120" s="7">
        <v>232587.54</v>
      </c>
      <c r="V2120" s="7">
        <v>170365.48</v>
      </c>
      <c r="W2120" s="7">
        <v>84890.42</v>
      </c>
      <c r="X2120" s="7">
        <v>37038.129999999997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9"/>
      <c r="BD2120" s="10">
        <f t="shared" si="33"/>
        <v>614112.26</v>
      </c>
    </row>
    <row r="2121" spans="1:56">
      <c r="A2121" s="1" t="s">
        <v>1515</v>
      </c>
      <c r="B2121" s="1" t="s">
        <v>861</v>
      </c>
      <c r="C2121" s="43" t="s">
        <v>74</v>
      </c>
      <c r="D2121" s="1" t="s">
        <v>109</v>
      </c>
      <c r="E2121" s="1" t="s">
        <v>100</v>
      </c>
      <c r="F2121" s="1" t="s">
        <v>101</v>
      </c>
      <c r="G2121" s="8">
        <v>0</v>
      </c>
      <c r="H2121" s="7">
        <v>15596.98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7">
        <v>10106.19</v>
      </c>
      <c r="P2121" s="8">
        <v>0</v>
      </c>
      <c r="Q2121" s="8">
        <v>0</v>
      </c>
      <c r="R2121" s="8">
        <v>0</v>
      </c>
      <c r="S2121" s="8">
        <v>0</v>
      </c>
      <c r="T2121" s="7">
        <v>24012.66</v>
      </c>
      <c r="U2121" s="7">
        <v>96050.65</v>
      </c>
      <c r="V2121" s="8">
        <v>0</v>
      </c>
      <c r="W2121" s="8">
        <v>0</v>
      </c>
      <c r="X2121" s="8">
        <v>0</v>
      </c>
      <c r="Y2121" s="8">
        <v>0</v>
      </c>
      <c r="Z2121" s="7">
        <v>68261.990000000005</v>
      </c>
      <c r="AA2121" s="7">
        <v>108285.1</v>
      </c>
      <c r="AB2121" s="7">
        <v>28238.89</v>
      </c>
      <c r="AC2121" s="7">
        <v>25417.4</v>
      </c>
      <c r="AD2121" s="7">
        <v>9887.2099999999991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9"/>
      <c r="BD2121" s="10">
        <f t="shared" si="33"/>
        <v>385857.07</v>
      </c>
    </row>
    <row r="2122" spans="1:56">
      <c r="A2122" s="1" t="s">
        <v>1516</v>
      </c>
      <c r="B2122" s="1" t="s">
        <v>863</v>
      </c>
      <c r="C2122" s="43" t="s">
        <v>71</v>
      </c>
      <c r="D2122" s="1" t="s">
        <v>104</v>
      </c>
      <c r="E2122" s="1" t="s">
        <v>100</v>
      </c>
      <c r="F2122" s="1" t="s">
        <v>101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7">
        <v>24773.06</v>
      </c>
      <c r="T2122" s="7">
        <v>86824.82</v>
      </c>
      <c r="U2122" s="7">
        <v>162120.63</v>
      </c>
      <c r="V2122" s="7">
        <v>129737</v>
      </c>
      <c r="W2122" s="7">
        <v>66568.070000000007</v>
      </c>
      <c r="X2122" s="7">
        <v>60098.49</v>
      </c>
      <c r="Y2122" s="7">
        <v>32514.639999999999</v>
      </c>
      <c r="Z2122" s="7">
        <v>48116.91</v>
      </c>
      <c r="AA2122" s="7">
        <v>13339.34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9"/>
      <c r="BD2122" s="10">
        <f t="shared" si="33"/>
        <v>624092.96000000008</v>
      </c>
    </row>
    <row r="2123" spans="1:56">
      <c r="A2123" s="1" t="s">
        <v>1517</v>
      </c>
      <c r="B2123" s="1" t="s">
        <v>865</v>
      </c>
      <c r="C2123" s="43" t="s">
        <v>72</v>
      </c>
      <c r="D2123" s="1" t="s">
        <v>107</v>
      </c>
      <c r="E2123" s="1" t="s">
        <v>100</v>
      </c>
      <c r="F2123" s="1" t="s">
        <v>101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7">
        <v>2112.65</v>
      </c>
      <c r="P2123" s="8">
        <v>0</v>
      </c>
      <c r="Q2123" s="8">
        <v>0</v>
      </c>
      <c r="R2123" s="8">
        <v>0</v>
      </c>
      <c r="S2123" s="7">
        <v>1228.68</v>
      </c>
      <c r="T2123" s="7">
        <v>4306.29</v>
      </c>
      <c r="U2123" s="7">
        <v>8040.76</v>
      </c>
      <c r="V2123" s="7">
        <v>6434.62</v>
      </c>
      <c r="W2123" s="7">
        <v>3301.6</v>
      </c>
      <c r="X2123" s="7">
        <v>2980.73</v>
      </c>
      <c r="Y2123" s="7">
        <v>1612.64</v>
      </c>
      <c r="Z2123" s="7">
        <v>2386.4699999999998</v>
      </c>
      <c r="AA2123" s="7">
        <v>661.6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9"/>
      <c r="BD2123" s="10">
        <f t="shared" si="33"/>
        <v>33066.04</v>
      </c>
    </row>
    <row r="2124" spans="1:56">
      <c r="A2124" s="1" t="s">
        <v>1518</v>
      </c>
      <c r="B2124" s="1" t="s">
        <v>867</v>
      </c>
      <c r="C2124" s="43" t="s">
        <v>73</v>
      </c>
      <c r="D2124" s="1" t="s">
        <v>105</v>
      </c>
      <c r="E2124" s="1" t="s">
        <v>100</v>
      </c>
      <c r="F2124" s="1" t="s">
        <v>101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7">
        <v>3860.97</v>
      </c>
      <c r="N2124" s="7">
        <v>4029.32</v>
      </c>
      <c r="O2124" s="7">
        <v>-2014.8</v>
      </c>
      <c r="P2124" s="8">
        <v>0</v>
      </c>
      <c r="Q2124" s="8">
        <v>0</v>
      </c>
      <c r="R2124" s="8">
        <v>0</v>
      </c>
      <c r="S2124" s="7">
        <v>12126.71</v>
      </c>
      <c r="T2124" s="7">
        <v>42501.79</v>
      </c>
      <c r="U2124" s="7">
        <v>79360</v>
      </c>
      <c r="V2124" s="7">
        <v>91788.12</v>
      </c>
      <c r="W2124" s="7">
        <v>47096.5</v>
      </c>
      <c r="X2124" s="7">
        <v>42519.31</v>
      </c>
      <c r="Y2124" s="7">
        <v>23003.91</v>
      </c>
      <c r="Z2124" s="7">
        <v>34042.410000000003</v>
      </c>
      <c r="AA2124" s="7">
        <v>9437.5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9"/>
      <c r="BD2124" s="10">
        <f t="shared" si="33"/>
        <v>387751.74</v>
      </c>
    </row>
    <row r="2125" spans="1:56">
      <c r="A2125" s="1" t="s">
        <v>1519</v>
      </c>
      <c r="B2125" s="1" t="s">
        <v>869</v>
      </c>
      <c r="C2125" s="43" t="s">
        <v>74</v>
      </c>
      <c r="D2125" s="1" t="s">
        <v>109</v>
      </c>
      <c r="E2125" s="1" t="s">
        <v>100</v>
      </c>
      <c r="F2125" s="1" t="s">
        <v>101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7">
        <v>80472.02</v>
      </c>
      <c r="U2125" s="7">
        <v>23961.98</v>
      </c>
      <c r="V2125" s="7">
        <v>18783.38</v>
      </c>
      <c r="W2125" s="7">
        <v>175.55</v>
      </c>
      <c r="X2125" s="7">
        <v>3686.46</v>
      </c>
      <c r="Y2125" s="7">
        <v>3510.91</v>
      </c>
      <c r="Z2125" s="7">
        <v>351.09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9"/>
      <c r="BD2125" s="10">
        <f t="shared" si="33"/>
        <v>130941.39000000001</v>
      </c>
    </row>
    <row r="2126" spans="1:56">
      <c r="A2126" s="1" t="s">
        <v>1520</v>
      </c>
      <c r="B2126" s="1" t="s">
        <v>1521</v>
      </c>
      <c r="C2126" s="43" t="s">
        <v>71</v>
      </c>
      <c r="D2126" s="1" t="s">
        <v>104</v>
      </c>
      <c r="E2126" s="1" t="s">
        <v>100</v>
      </c>
      <c r="F2126" s="1" t="s">
        <v>101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7">
        <v>27293.86</v>
      </c>
      <c r="S2126" s="7">
        <v>27293.86</v>
      </c>
      <c r="T2126" s="7">
        <v>27293.86</v>
      </c>
      <c r="U2126" s="7">
        <v>13133.46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9"/>
      <c r="BD2126" s="10">
        <f t="shared" si="33"/>
        <v>95015.040000000008</v>
      </c>
    </row>
    <row r="2127" spans="1:56">
      <c r="A2127" s="1" t="s">
        <v>1520</v>
      </c>
      <c r="B2127" s="1" t="s">
        <v>1521</v>
      </c>
      <c r="C2127" s="43" t="s">
        <v>73</v>
      </c>
      <c r="D2127" s="1" t="s">
        <v>105</v>
      </c>
      <c r="E2127" s="1" t="s">
        <v>100</v>
      </c>
      <c r="F2127" s="1" t="s">
        <v>101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7">
        <v>1564.33</v>
      </c>
      <c r="P2127" s="7">
        <v>41610.5</v>
      </c>
      <c r="Q2127" s="7">
        <v>10045.23</v>
      </c>
      <c r="R2127" s="7">
        <v>96678.47</v>
      </c>
      <c r="S2127" s="7">
        <v>91882.25</v>
      </c>
      <c r="T2127" s="7">
        <v>46186.9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9"/>
      <c r="BD2127" s="10">
        <f t="shared" si="33"/>
        <v>287967.68</v>
      </c>
    </row>
    <row r="2128" spans="1:56">
      <c r="A2128" s="1" t="s">
        <v>1520</v>
      </c>
      <c r="B2128" s="1" t="s">
        <v>1521</v>
      </c>
      <c r="C2128" s="43" t="s">
        <v>74</v>
      </c>
      <c r="D2128" s="1" t="s">
        <v>109</v>
      </c>
      <c r="E2128" s="1" t="s">
        <v>100</v>
      </c>
      <c r="F2128" s="1" t="s">
        <v>101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7">
        <v>17427.79</v>
      </c>
      <c r="R2128" s="7">
        <v>44687.5</v>
      </c>
      <c r="S2128" s="7">
        <v>114545.3</v>
      </c>
      <c r="T2128" s="7">
        <v>126819.39</v>
      </c>
      <c r="U2128" s="7">
        <v>60085.54</v>
      </c>
      <c r="V2128" s="7">
        <v>72777.09</v>
      </c>
      <c r="W2128" s="7">
        <v>91816.23</v>
      </c>
      <c r="X2128" s="7">
        <v>119729.74</v>
      </c>
      <c r="Y2128" s="7">
        <v>199812.38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9"/>
      <c r="BD2128" s="10">
        <f t="shared" si="33"/>
        <v>847700.96</v>
      </c>
    </row>
    <row r="2129" spans="1:56">
      <c r="A2129" s="1" t="s">
        <v>1522</v>
      </c>
      <c r="B2129" s="1" t="s">
        <v>1523</v>
      </c>
      <c r="C2129" s="43" t="s">
        <v>73</v>
      </c>
      <c r="D2129" s="1" t="s">
        <v>105</v>
      </c>
      <c r="E2129" s="1" t="s">
        <v>100</v>
      </c>
      <c r="F2129" s="1" t="s">
        <v>101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9"/>
      <c r="BD2129" s="10">
        <f t="shared" si="33"/>
        <v>0</v>
      </c>
    </row>
    <row r="2130" spans="1:56">
      <c r="A2130" s="1" t="s">
        <v>1522</v>
      </c>
      <c r="B2130" s="1" t="s">
        <v>1523</v>
      </c>
      <c r="C2130" s="43" t="s">
        <v>74</v>
      </c>
      <c r="D2130" s="1" t="s">
        <v>109</v>
      </c>
      <c r="E2130" s="1" t="s">
        <v>100</v>
      </c>
      <c r="F2130" s="1" t="s">
        <v>101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7">
        <v>153362.6</v>
      </c>
      <c r="P2130" s="7">
        <v>100641.98</v>
      </c>
      <c r="Q2130" s="7">
        <v>160034.29</v>
      </c>
      <c r="R2130" s="7">
        <v>160034.29</v>
      </c>
      <c r="S2130" s="7">
        <v>114633.46</v>
      </c>
      <c r="T2130" s="7">
        <v>101145.14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9"/>
      <c r="BD2130" s="10">
        <f t="shared" si="33"/>
        <v>789851.76</v>
      </c>
    </row>
    <row r="2131" spans="1:56">
      <c r="A2131" s="1" t="s">
        <v>1524</v>
      </c>
      <c r="B2131" s="1" t="s">
        <v>1521</v>
      </c>
      <c r="C2131" s="43" t="s">
        <v>71</v>
      </c>
      <c r="D2131" s="1" t="s">
        <v>104</v>
      </c>
      <c r="E2131" s="1" t="s">
        <v>100</v>
      </c>
      <c r="F2131" s="1" t="s">
        <v>101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7">
        <v>25989.63</v>
      </c>
      <c r="R2131" s="7">
        <v>25989.63</v>
      </c>
      <c r="S2131" s="7">
        <v>25989.63</v>
      </c>
      <c r="T2131" s="7">
        <v>14176.71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9"/>
      <c r="BD2131" s="10">
        <f t="shared" si="33"/>
        <v>92145.600000000006</v>
      </c>
    </row>
    <row r="2132" spans="1:56">
      <c r="A2132" s="1" t="s">
        <v>1524</v>
      </c>
      <c r="B2132" s="1" t="s">
        <v>1521</v>
      </c>
      <c r="C2132" s="43" t="s">
        <v>73</v>
      </c>
      <c r="D2132" s="1" t="s">
        <v>105</v>
      </c>
      <c r="E2132" s="1" t="s">
        <v>100</v>
      </c>
      <c r="F2132" s="1" t="s">
        <v>101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7">
        <v>81709.2</v>
      </c>
      <c r="P2132" s="7">
        <v>8763.73</v>
      </c>
      <c r="Q2132" s="7">
        <v>154914.01</v>
      </c>
      <c r="R2132" s="7">
        <v>100200.71</v>
      </c>
      <c r="S2132" s="7">
        <v>100200.71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9"/>
      <c r="BD2132" s="10">
        <f t="shared" si="33"/>
        <v>445788.36000000004</v>
      </c>
    </row>
    <row r="2133" spans="1:56">
      <c r="A2133" s="1" t="s">
        <v>1524</v>
      </c>
      <c r="B2133" s="1" t="s">
        <v>1521</v>
      </c>
      <c r="C2133" s="43" t="s">
        <v>74</v>
      </c>
      <c r="D2133" s="1" t="s">
        <v>109</v>
      </c>
      <c r="E2133" s="1" t="s">
        <v>100</v>
      </c>
      <c r="F2133" s="1" t="s">
        <v>101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7">
        <v>13245.65</v>
      </c>
      <c r="Q2133" s="7">
        <v>70954.740000000005</v>
      </c>
      <c r="R2133" s="7">
        <v>110036.39</v>
      </c>
      <c r="S2133" s="7">
        <v>135658.32999999999</v>
      </c>
      <c r="T2133" s="7">
        <v>95483.37</v>
      </c>
      <c r="U2133" s="7">
        <v>65689.490000000005</v>
      </c>
      <c r="V2133" s="7">
        <v>118416.83</v>
      </c>
      <c r="W2133" s="7">
        <v>170469.42</v>
      </c>
      <c r="X2133" s="7">
        <v>87392.31</v>
      </c>
      <c r="Y2133" s="7">
        <v>41138.910000000003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9"/>
      <c r="BD2133" s="10">
        <f t="shared" si="33"/>
        <v>908485.44000000006</v>
      </c>
    </row>
    <row r="2134" spans="1:56">
      <c r="A2134" s="1" t="s">
        <v>1525</v>
      </c>
      <c r="B2134" s="1" t="s">
        <v>1523</v>
      </c>
      <c r="C2134" s="43" t="s">
        <v>73</v>
      </c>
      <c r="D2134" s="1" t="s">
        <v>105</v>
      </c>
      <c r="E2134" s="1" t="s">
        <v>100</v>
      </c>
      <c r="F2134" s="1" t="s">
        <v>101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9"/>
      <c r="BD2134" s="10">
        <f t="shared" si="33"/>
        <v>0</v>
      </c>
    </row>
    <row r="2135" spans="1:56">
      <c r="A2135" s="1" t="s">
        <v>1525</v>
      </c>
      <c r="B2135" s="1" t="s">
        <v>1523</v>
      </c>
      <c r="C2135" s="43" t="s">
        <v>74</v>
      </c>
      <c r="D2135" s="1" t="s">
        <v>109</v>
      </c>
      <c r="E2135" s="1" t="s">
        <v>100</v>
      </c>
      <c r="F2135" s="1" t="s">
        <v>101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7">
        <v>153362.6</v>
      </c>
      <c r="P2135" s="7">
        <v>100911.54</v>
      </c>
      <c r="Q2135" s="7">
        <v>100776.76</v>
      </c>
      <c r="R2135" s="7">
        <v>190563.86</v>
      </c>
      <c r="S2135" s="7">
        <v>145028.26</v>
      </c>
      <c r="T2135" s="7">
        <v>144352.59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9"/>
      <c r="BD2135" s="10">
        <f t="shared" si="33"/>
        <v>834995.61</v>
      </c>
    </row>
    <row r="2136" spans="1:56">
      <c r="A2136" s="1" t="s">
        <v>1526</v>
      </c>
      <c r="B2136" s="1" t="s">
        <v>849</v>
      </c>
      <c r="C2136" s="43" t="s">
        <v>74</v>
      </c>
      <c r="D2136" s="1" t="s">
        <v>109</v>
      </c>
      <c r="E2136" s="1" t="s">
        <v>100</v>
      </c>
      <c r="F2136" s="1" t="s">
        <v>101</v>
      </c>
      <c r="G2136" s="7">
        <v>108029.59</v>
      </c>
      <c r="H2136" s="7">
        <v>25152.13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7">
        <v>45558.28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7">
        <v>85717.29</v>
      </c>
      <c r="W2136" s="7">
        <v>70132.33</v>
      </c>
      <c r="X2136" s="8">
        <v>0</v>
      </c>
      <c r="Y2136" s="8">
        <v>0</v>
      </c>
      <c r="Z2136" s="8">
        <v>0</v>
      </c>
      <c r="AA2136" s="7">
        <v>58443.61</v>
      </c>
      <c r="AB2136" s="7">
        <v>136368.42000000001</v>
      </c>
      <c r="AC2136" s="7">
        <v>140264.66</v>
      </c>
      <c r="AD2136" s="7">
        <v>7792.48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9"/>
      <c r="BD2136" s="10">
        <f t="shared" si="33"/>
        <v>677458.79</v>
      </c>
    </row>
    <row r="2137" spans="1:56">
      <c r="A2137" s="1" t="s">
        <v>1527</v>
      </c>
      <c r="B2137" s="1" t="s">
        <v>933</v>
      </c>
      <c r="C2137" s="43" t="s">
        <v>74</v>
      </c>
      <c r="D2137" s="1" t="s">
        <v>109</v>
      </c>
      <c r="E2137" s="1" t="s">
        <v>100</v>
      </c>
      <c r="F2137" s="1" t="s">
        <v>101</v>
      </c>
      <c r="G2137" s="7">
        <v>2076.27</v>
      </c>
      <c r="H2137" s="8">
        <v>0</v>
      </c>
      <c r="I2137" s="8">
        <v>0</v>
      </c>
      <c r="J2137" s="7">
        <v>615.29999999999995</v>
      </c>
      <c r="K2137" s="7">
        <v>1053.8</v>
      </c>
      <c r="L2137" s="7">
        <v>1011.36</v>
      </c>
      <c r="M2137" s="7">
        <v>989.3</v>
      </c>
      <c r="N2137" s="7">
        <v>1287.18</v>
      </c>
      <c r="O2137" s="7">
        <v>7972.57</v>
      </c>
      <c r="P2137" s="8">
        <v>0</v>
      </c>
      <c r="Q2137" s="8">
        <v>0</v>
      </c>
      <c r="R2137" s="8">
        <v>0</v>
      </c>
      <c r="S2137" s="7">
        <v>1011.14</v>
      </c>
      <c r="T2137" s="7">
        <v>8748.6299999999992</v>
      </c>
      <c r="U2137" s="7">
        <v>3701.34</v>
      </c>
      <c r="V2137" s="7">
        <v>18254.349999999999</v>
      </c>
      <c r="W2137" s="7">
        <v>30872.560000000001</v>
      </c>
      <c r="X2137" s="7">
        <v>5720.26</v>
      </c>
      <c r="Y2137" s="8">
        <v>0</v>
      </c>
      <c r="Z2137" s="7">
        <v>14637.13</v>
      </c>
      <c r="AA2137" s="7">
        <v>32721.55</v>
      </c>
      <c r="AB2137" s="7">
        <v>39116.46</v>
      </c>
      <c r="AC2137" s="7">
        <v>29190.13</v>
      </c>
      <c r="AD2137" s="7">
        <v>18001.98</v>
      </c>
      <c r="AE2137" s="7">
        <v>6729.71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9"/>
      <c r="BD2137" s="10">
        <f t="shared" si="33"/>
        <v>223711.02</v>
      </c>
    </row>
    <row r="2138" spans="1:56">
      <c r="A2138" s="1" t="s">
        <v>1528</v>
      </c>
      <c r="B2138" s="1" t="s">
        <v>855</v>
      </c>
      <c r="C2138" s="43" t="s">
        <v>74</v>
      </c>
      <c r="D2138" s="1" t="s">
        <v>109</v>
      </c>
      <c r="E2138" s="1" t="s">
        <v>100</v>
      </c>
      <c r="F2138" s="1" t="s">
        <v>101</v>
      </c>
      <c r="G2138" s="7">
        <v>5870.22</v>
      </c>
      <c r="H2138" s="7">
        <v>3648.24</v>
      </c>
      <c r="I2138" s="7">
        <v>2863.46</v>
      </c>
      <c r="J2138" s="7">
        <v>7287.82</v>
      </c>
      <c r="K2138" s="7">
        <v>7287.82</v>
      </c>
      <c r="L2138" s="7">
        <v>7287.82</v>
      </c>
      <c r="M2138" s="7">
        <v>7287.82</v>
      </c>
      <c r="N2138" s="7">
        <v>10159.08</v>
      </c>
      <c r="O2138" s="7">
        <v>19007.86</v>
      </c>
      <c r="P2138" s="8">
        <v>0</v>
      </c>
      <c r="Q2138" s="8">
        <v>0</v>
      </c>
      <c r="R2138" s="8">
        <v>0</v>
      </c>
      <c r="S2138" s="7">
        <v>1862.32</v>
      </c>
      <c r="T2138" s="7">
        <v>774.68</v>
      </c>
      <c r="U2138" s="7">
        <v>13789.26</v>
      </c>
      <c r="V2138" s="7">
        <v>15958.36</v>
      </c>
      <c r="W2138" s="7">
        <v>8574.1299999999992</v>
      </c>
      <c r="X2138" s="7">
        <v>13584.75</v>
      </c>
      <c r="Y2138" s="7">
        <v>774.68</v>
      </c>
      <c r="Z2138" s="7">
        <v>50973.78</v>
      </c>
      <c r="AA2138" s="7">
        <v>23550.2</v>
      </c>
      <c r="AB2138" s="7">
        <v>47549.71</v>
      </c>
      <c r="AC2138" s="7">
        <v>60750.22</v>
      </c>
      <c r="AD2138" s="7">
        <v>28910.97</v>
      </c>
      <c r="AE2138" s="7">
        <v>2850.81</v>
      </c>
      <c r="AF2138" s="7">
        <v>716.09</v>
      </c>
      <c r="AG2138" s="7">
        <v>716.09</v>
      </c>
      <c r="AH2138" s="7">
        <v>716.09</v>
      </c>
      <c r="AI2138" s="7">
        <v>716.09</v>
      </c>
      <c r="AJ2138" s="7">
        <v>716.09</v>
      </c>
      <c r="AK2138" s="7">
        <v>716.09</v>
      </c>
      <c r="AL2138" s="7">
        <v>716.09</v>
      </c>
      <c r="AM2138" s="7">
        <v>716.09</v>
      </c>
      <c r="AN2138" s="7">
        <v>716.09</v>
      </c>
      <c r="AO2138" s="7">
        <v>716.09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9"/>
      <c r="BD2138" s="10">
        <f t="shared" si="33"/>
        <v>347764.91000000021</v>
      </c>
    </row>
    <row r="2139" spans="1:56">
      <c r="A2139" s="1" t="s">
        <v>1529</v>
      </c>
      <c r="B2139" s="1" t="s">
        <v>1423</v>
      </c>
      <c r="C2139" s="43" t="s">
        <v>73</v>
      </c>
      <c r="D2139" s="1" t="s">
        <v>105</v>
      </c>
      <c r="E2139" s="1" t="s">
        <v>100</v>
      </c>
      <c r="F2139" s="1" t="s">
        <v>101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7">
        <v>57091.64</v>
      </c>
      <c r="U2139" s="7">
        <v>136842.9</v>
      </c>
      <c r="V2139" s="7">
        <v>95418.27</v>
      </c>
      <c r="W2139" s="7">
        <v>5142.67</v>
      </c>
      <c r="X2139" s="7">
        <v>256.69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9"/>
      <c r="BD2139" s="10">
        <f t="shared" si="33"/>
        <v>294752.17</v>
      </c>
    </row>
    <row r="2140" spans="1:56">
      <c r="A2140" s="1" t="s">
        <v>1529</v>
      </c>
      <c r="B2140" s="1" t="s">
        <v>1423</v>
      </c>
      <c r="C2140" s="43" t="s">
        <v>74</v>
      </c>
      <c r="D2140" s="1" t="s">
        <v>109</v>
      </c>
      <c r="E2140" s="1" t="s">
        <v>100</v>
      </c>
      <c r="F2140" s="1" t="s">
        <v>101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7">
        <v>5647.69</v>
      </c>
      <c r="S2140" s="7">
        <v>8145.7</v>
      </c>
      <c r="T2140" s="7">
        <v>98291.49</v>
      </c>
      <c r="U2140" s="7">
        <v>35171.870000000003</v>
      </c>
      <c r="V2140" s="7">
        <v>140473.45000000001</v>
      </c>
      <c r="W2140" s="7">
        <v>92268.46</v>
      </c>
      <c r="X2140" s="7">
        <v>53001.38</v>
      </c>
      <c r="Y2140" s="7">
        <v>17377.5</v>
      </c>
      <c r="Z2140" s="7">
        <v>44110.12</v>
      </c>
      <c r="AA2140" s="7">
        <v>66341.100000000006</v>
      </c>
      <c r="AB2140" s="7">
        <v>24976.959999999999</v>
      </c>
      <c r="AC2140" s="7">
        <v>9215.83</v>
      </c>
      <c r="AD2140" s="7">
        <v>2606.63</v>
      </c>
      <c r="AE2140" s="7">
        <v>868.88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9"/>
      <c r="BD2140" s="10">
        <f t="shared" si="33"/>
        <v>598497.05999999994</v>
      </c>
    </row>
    <row r="2141" spans="1:56">
      <c r="A2141" s="1" t="s">
        <v>1530</v>
      </c>
      <c r="B2141" s="1" t="s">
        <v>861</v>
      </c>
      <c r="C2141" s="43" t="s">
        <v>74</v>
      </c>
      <c r="D2141" s="1" t="s">
        <v>109</v>
      </c>
      <c r="E2141" s="1" t="s">
        <v>100</v>
      </c>
      <c r="F2141" s="1" t="s">
        <v>101</v>
      </c>
      <c r="G2141" s="8">
        <v>0</v>
      </c>
      <c r="H2141" s="7">
        <v>15596.98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7">
        <v>10249.379999999999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7">
        <v>42604.97</v>
      </c>
      <c r="AB2141" s="7">
        <v>85209.94</v>
      </c>
      <c r="AC2141" s="7">
        <v>76696.19</v>
      </c>
      <c r="AD2141" s="7">
        <v>80953.070000000007</v>
      </c>
      <c r="AE2141" s="7">
        <v>76696.19</v>
      </c>
      <c r="AF2141" s="8">
        <v>0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9"/>
      <c r="BD2141" s="10">
        <f t="shared" si="33"/>
        <v>388006.72000000003</v>
      </c>
    </row>
    <row r="2142" spans="1:56">
      <c r="A2142" s="1" t="s">
        <v>1531</v>
      </c>
      <c r="B2142" s="1" t="s">
        <v>1532</v>
      </c>
      <c r="C2142" s="43" t="s">
        <v>71</v>
      </c>
      <c r="D2142" s="1" t="s">
        <v>104</v>
      </c>
      <c r="E2142" s="1" t="s">
        <v>100</v>
      </c>
      <c r="F2142" s="1" t="s">
        <v>101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7">
        <v>8241.74</v>
      </c>
      <c r="S2142" s="7">
        <v>28915.360000000001</v>
      </c>
      <c r="T2142" s="7">
        <v>10060.469999999999</v>
      </c>
      <c r="U2142" s="7">
        <v>49174.81</v>
      </c>
      <c r="V2142" s="7">
        <v>136179.91</v>
      </c>
      <c r="W2142" s="7">
        <v>13602.34</v>
      </c>
      <c r="X2142" s="7">
        <v>42635.44</v>
      </c>
      <c r="Y2142" s="7">
        <v>7341.38</v>
      </c>
      <c r="Z2142" s="7">
        <v>61293.64</v>
      </c>
      <c r="AA2142" s="7">
        <v>109566.7</v>
      </c>
      <c r="AB2142" s="7">
        <v>114317.83</v>
      </c>
      <c r="AC2142" s="7">
        <v>122614.98</v>
      </c>
      <c r="AD2142" s="7">
        <v>83110.009999999995</v>
      </c>
      <c r="AE2142" s="7">
        <v>31858.84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9"/>
      <c r="BD2142" s="10">
        <f t="shared" si="33"/>
        <v>818913.45</v>
      </c>
    </row>
    <row r="2143" spans="1:56">
      <c r="A2143" s="1" t="s">
        <v>1533</v>
      </c>
      <c r="B2143" s="1" t="s">
        <v>1534</v>
      </c>
      <c r="C2143" s="43" t="s">
        <v>72</v>
      </c>
      <c r="D2143" s="1" t="s">
        <v>107</v>
      </c>
      <c r="E2143" s="1" t="s">
        <v>100</v>
      </c>
      <c r="F2143" s="1" t="s">
        <v>101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7">
        <v>2112.65</v>
      </c>
      <c r="P2143" s="8">
        <v>0</v>
      </c>
      <c r="Q2143" s="8">
        <v>0</v>
      </c>
      <c r="R2143" s="7">
        <v>415.98</v>
      </c>
      <c r="S2143" s="7">
        <v>1459.43</v>
      </c>
      <c r="T2143" s="7">
        <v>507.78</v>
      </c>
      <c r="U2143" s="7">
        <v>2481.9699999999998</v>
      </c>
      <c r="V2143" s="7">
        <v>6873.32</v>
      </c>
      <c r="W2143" s="7">
        <v>686.54</v>
      </c>
      <c r="X2143" s="7">
        <v>2151.91</v>
      </c>
      <c r="Y2143" s="7">
        <v>370.54</v>
      </c>
      <c r="Z2143" s="7">
        <v>3093.63</v>
      </c>
      <c r="AA2143" s="7">
        <v>5530.09</v>
      </c>
      <c r="AB2143" s="7">
        <v>5769.89</v>
      </c>
      <c r="AC2143" s="7">
        <v>6188.67</v>
      </c>
      <c r="AD2143" s="7">
        <v>4194.76</v>
      </c>
      <c r="AE2143" s="7">
        <v>1607.99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9"/>
      <c r="BD2143" s="10">
        <f t="shared" si="33"/>
        <v>43445.15</v>
      </c>
    </row>
    <row r="2144" spans="1:56">
      <c r="A2144" s="1" t="s">
        <v>1535</v>
      </c>
      <c r="B2144" s="1" t="s">
        <v>1536</v>
      </c>
      <c r="C2144" s="43" t="s">
        <v>73</v>
      </c>
      <c r="D2144" s="1" t="s">
        <v>105</v>
      </c>
      <c r="E2144" s="1" t="s">
        <v>100</v>
      </c>
      <c r="F2144" s="1" t="s">
        <v>101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7">
        <v>2153.96</v>
      </c>
      <c r="N2144" s="7">
        <v>10051.81</v>
      </c>
      <c r="O2144" s="7">
        <v>-4335.8500000000004</v>
      </c>
      <c r="P2144" s="8">
        <v>0</v>
      </c>
      <c r="Q2144" s="8">
        <v>0</v>
      </c>
      <c r="R2144" s="7">
        <v>3731.29</v>
      </c>
      <c r="S2144" s="7">
        <v>13090.88</v>
      </c>
      <c r="T2144" s="7">
        <v>4554.68</v>
      </c>
      <c r="U2144" s="7">
        <v>22262.959999999999</v>
      </c>
      <c r="V2144" s="7">
        <v>79122.37</v>
      </c>
      <c r="W2144" s="7">
        <v>7903.14</v>
      </c>
      <c r="X2144" s="7">
        <v>24771.77</v>
      </c>
      <c r="Y2144" s="7">
        <v>4265.4399999999996</v>
      </c>
      <c r="Z2144" s="7">
        <v>35612.43</v>
      </c>
      <c r="AA2144" s="7">
        <v>63659.74</v>
      </c>
      <c r="AB2144" s="7">
        <v>66420.2</v>
      </c>
      <c r="AC2144" s="7">
        <v>71240.960000000006</v>
      </c>
      <c r="AD2144" s="7">
        <v>48288.04</v>
      </c>
      <c r="AE2144" s="7">
        <v>18510.419999999998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9"/>
      <c r="BD2144" s="10">
        <f t="shared" si="33"/>
        <v>471304.24</v>
      </c>
    </row>
    <row r="2145" spans="1:56">
      <c r="A2145" s="1" t="s">
        <v>1537</v>
      </c>
      <c r="B2145" s="1" t="s">
        <v>1538</v>
      </c>
      <c r="C2145" s="43" t="s">
        <v>73</v>
      </c>
      <c r="D2145" s="1" t="s">
        <v>105</v>
      </c>
      <c r="E2145" s="1" t="s">
        <v>100</v>
      </c>
      <c r="F2145" s="1" t="s">
        <v>101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9"/>
      <c r="BD2145" s="10">
        <f t="shared" si="33"/>
        <v>0</v>
      </c>
    </row>
    <row r="2146" spans="1:56">
      <c r="A2146" s="1" t="s">
        <v>1537</v>
      </c>
      <c r="B2146" s="1" t="s">
        <v>1538</v>
      </c>
      <c r="C2146" s="43" t="s">
        <v>74</v>
      </c>
      <c r="D2146" s="1" t="s">
        <v>109</v>
      </c>
      <c r="E2146" s="1" t="s">
        <v>100</v>
      </c>
      <c r="F2146" s="1" t="s">
        <v>101</v>
      </c>
      <c r="G2146" s="7">
        <v>54974.03</v>
      </c>
      <c r="H2146" s="8">
        <v>0</v>
      </c>
      <c r="I2146" s="8">
        <v>0</v>
      </c>
      <c r="J2146" s="7">
        <v>6116.85</v>
      </c>
      <c r="K2146" s="7">
        <v>10094.33</v>
      </c>
      <c r="L2146" s="8">
        <v>0</v>
      </c>
      <c r="M2146" s="7">
        <v>20699.63</v>
      </c>
      <c r="N2146" s="7">
        <v>12478.85</v>
      </c>
      <c r="O2146" s="7">
        <v>15849.79</v>
      </c>
      <c r="P2146" s="8">
        <v>0</v>
      </c>
      <c r="Q2146" s="8">
        <v>0</v>
      </c>
      <c r="R2146" s="8">
        <v>0</v>
      </c>
      <c r="S2146" s="7">
        <v>23129.759999999998</v>
      </c>
      <c r="T2146" s="7">
        <v>138368.6</v>
      </c>
      <c r="U2146" s="8">
        <v>0</v>
      </c>
      <c r="V2146" s="7">
        <v>15419.84</v>
      </c>
      <c r="W2146" s="8">
        <v>0</v>
      </c>
      <c r="X2146" s="7">
        <v>5806.42</v>
      </c>
      <c r="Y2146" s="7">
        <v>18908.009999999998</v>
      </c>
      <c r="Z2146" s="7">
        <v>32757.59</v>
      </c>
      <c r="AA2146" s="7">
        <v>3317.95</v>
      </c>
      <c r="AB2146" s="7">
        <v>14516.05</v>
      </c>
      <c r="AC2146" s="7">
        <v>9124.3700000000008</v>
      </c>
      <c r="AD2146" s="7">
        <v>4147.4399999999996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9"/>
      <c r="BD2146" s="10">
        <f t="shared" si="33"/>
        <v>385709.51000000007</v>
      </c>
    </row>
    <row r="2147" spans="1:56">
      <c r="A2147" s="1" t="s">
        <v>1539</v>
      </c>
      <c r="B2147" s="1" t="s">
        <v>1540</v>
      </c>
      <c r="C2147" s="43" t="s">
        <v>71</v>
      </c>
      <c r="D2147" s="1" t="s">
        <v>104</v>
      </c>
      <c r="E2147" s="1" t="s">
        <v>100</v>
      </c>
      <c r="F2147" s="1" t="s">
        <v>101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7">
        <v>7635.6</v>
      </c>
      <c r="AA2147" s="7">
        <v>30542.400000000001</v>
      </c>
      <c r="AB2147" s="7">
        <v>30542.400000000001</v>
      </c>
      <c r="AC2147" s="7">
        <v>7635.6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9"/>
      <c r="BD2147" s="10">
        <f t="shared" si="33"/>
        <v>76356</v>
      </c>
    </row>
    <row r="2148" spans="1:56">
      <c r="A2148" s="1" t="s">
        <v>1539</v>
      </c>
      <c r="B2148" s="1" t="s">
        <v>1540</v>
      </c>
      <c r="C2148" s="43" t="s">
        <v>75</v>
      </c>
      <c r="D2148" s="1" t="s">
        <v>106</v>
      </c>
      <c r="E2148" s="1" t="s">
        <v>100</v>
      </c>
      <c r="F2148" s="1" t="s">
        <v>101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7">
        <v>64876.03</v>
      </c>
      <c r="AA2148" s="7">
        <v>127126.87</v>
      </c>
      <c r="AB2148" s="7">
        <v>125758.12</v>
      </c>
      <c r="AC2148" s="7">
        <v>61911.78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9"/>
      <c r="BD2148" s="10">
        <f t="shared" si="33"/>
        <v>379672.80000000005</v>
      </c>
    </row>
    <row r="2149" spans="1:56">
      <c r="A2149" s="1" t="s">
        <v>1539</v>
      </c>
      <c r="B2149" s="1" t="s">
        <v>1540</v>
      </c>
      <c r="C2149" s="43" t="s">
        <v>72</v>
      </c>
      <c r="D2149" s="1" t="s">
        <v>107</v>
      </c>
      <c r="E2149" s="1" t="s">
        <v>100</v>
      </c>
      <c r="F2149" s="1" t="s">
        <v>101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7">
        <v>1032.5999999999999</v>
      </c>
      <c r="AA2149" s="7">
        <v>4130.3999999999996</v>
      </c>
      <c r="AB2149" s="7">
        <v>4130.3999999999996</v>
      </c>
      <c r="AC2149" s="7">
        <v>1032.5999999999999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9"/>
      <c r="BD2149" s="10">
        <f t="shared" si="33"/>
        <v>10326</v>
      </c>
    </row>
    <row r="2150" spans="1:56">
      <c r="A2150" s="1" t="s">
        <v>1539</v>
      </c>
      <c r="B2150" s="1" t="s">
        <v>1540</v>
      </c>
      <c r="C2150" s="43" t="s">
        <v>74</v>
      </c>
      <c r="D2150" s="1" t="s">
        <v>109</v>
      </c>
      <c r="E2150" s="1" t="s">
        <v>100</v>
      </c>
      <c r="F2150" s="1" t="s">
        <v>101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9"/>
      <c r="BD2150" s="10">
        <f t="shared" si="33"/>
        <v>0</v>
      </c>
    </row>
    <row r="2151" spans="1:56">
      <c r="A2151" s="1" t="s">
        <v>1541</v>
      </c>
      <c r="B2151" s="1" t="s">
        <v>1542</v>
      </c>
      <c r="C2151" s="43" t="s">
        <v>71</v>
      </c>
      <c r="D2151" s="1" t="s">
        <v>104</v>
      </c>
      <c r="E2151" s="1" t="s">
        <v>100</v>
      </c>
      <c r="F2151" s="1" t="s">
        <v>101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7">
        <v>7635.6</v>
      </c>
      <c r="AA2151" s="7">
        <v>30542.400000000001</v>
      </c>
      <c r="AB2151" s="7">
        <v>30542.400000000001</v>
      </c>
      <c r="AC2151" s="7">
        <v>7635.6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9"/>
      <c r="BD2151" s="10">
        <f t="shared" si="33"/>
        <v>76356</v>
      </c>
    </row>
    <row r="2152" spans="1:56">
      <c r="A2152" s="1" t="s">
        <v>1541</v>
      </c>
      <c r="B2152" s="1" t="s">
        <v>1542</v>
      </c>
      <c r="C2152" s="43" t="s">
        <v>75</v>
      </c>
      <c r="D2152" s="1" t="s">
        <v>106</v>
      </c>
      <c r="E2152" s="1" t="s">
        <v>100</v>
      </c>
      <c r="F2152" s="1" t="s">
        <v>101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7">
        <v>64876.03</v>
      </c>
      <c r="AA2152" s="7">
        <v>127126.87</v>
      </c>
      <c r="AB2152" s="7">
        <v>125758.12</v>
      </c>
      <c r="AC2152" s="7">
        <v>61911.78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9"/>
      <c r="BD2152" s="10">
        <f t="shared" si="33"/>
        <v>379672.80000000005</v>
      </c>
    </row>
    <row r="2153" spans="1:56">
      <c r="A2153" s="1" t="s">
        <v>1541</v>
      </c>
      <c r="B2153" s="1" t="s">
        <v>1542</v>
      </c>
      <c r="C2153" s="43" t="s">
        <v>72</v>
      </c>
      <c r="D2153" s="1" t="s">
        <v>107</v>
      </c>
      <c r="E2153" s="1" t="s">
        <v>100</v>
      </c>
      <c r="F2153" s="1" t="s">
        <v>101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7">
        <v>1032.5999999999999</v>
      </c>
      <c r="AA2153" s="7">
        <v>4130.3999999999996</v>
      </c>
      <c r="AB2153" s="7">
        <v>4130.3999999999996</v>
      </c>
      <c r="AC2153" s="7">
        <v>1032.5999999999999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9"/>
      <c r="BD2153" s="10">
        <f t="shared" si="33"/>
        <v>10326</v>
      </c>
    </row>
    <row r="2154" spans="1:56">
      <c r="A2154" s="1" t="s">
        <v>1541</v>
      </c>
      <c r="B2154" s="1" t="s">
        <v>1542</v>
      </c>
      <c r="C2154" s="43" t="s">
        <v>74</v>
      </c>
      <c r="D2154" s="1" t="s">
        <v>109</v>
      </c>
      <c r="E2154" s="1" t="s">
        <v>100</v>
      </c>
      <c r="F2154" s="1" t="s">
        <v>101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9"/>
      <c r="BD2154" s="10">
        <f t="shared" si="33"/>
        <v>0</v>
      </c>
    </row>
    <row r="2155" spans="1:56">
      <c r="A2155" s="1" t="s">
        <v>1543</v>
      </c>
      <c r="B2155" s="1" t="s">
        <v>855</v>
      </c>
      <c r="C2155" s="43" t="s">
        <v>74</v>
      </c>
      <c r="D2155" s="1" t="s">
        <v>109</v>
      </c>
      <c r="E2155" s="1" t="s">
        <v>100</v>
      </c>
      <c r="F2155" s="1" t="s">
        <v>101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7">
        <v>7782.9</v>
      </c>
      <c r="AA2155" s="7">
        <v>7782.9</v>
      </c>
      <c r="AB2155" s="7">
        <v>7782.9</v>
      </c>
      <c r="AC2155" s="7">
        <v>7782.9</v>
      </c>
      <c r="AD2155" s="7">
        <v>7782.9</v>
      </c>
      <c r="AE2155" s="7">
        <v>7782.9</v>
      </c>
      <c r="AF2155" s="8">
        <v>0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9"/>
      <c r="BD2155" s="10">
        <f t="shared" si="33"/>
        <v>46697.4</v>
      </c>
    </row>
    <row r="2156" spans="1:56">
      <c r="A2156" s="1" t="s">
        <v>1544</v>
      </c>
      <c r="B2156" s="1" t="s">
        <v>855</v>
      </c>
      <c r="C2156" s="43" t="s">
        <v>74</v>
      </c>
      <c r="D2156" s="1" t="s">
        <v>109</v>
      </c>
      <c r="E2156" s="1" t="s">
        <v>100</v>
      </c>
      <c r="F2156" s="1" t="s">
        <v>101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7">
        <v>7160.94</v>
      </c>
      <c r="AA2156" s="7">
        <v>7160.94</v>
      </c>
      <c r="AB2156" s="7">
        <v>7160.94</v>
      </c>
      <c r="AC2156" s="7">
        <v>7160.94</v>
      </c>
      <c r="AD2156" s="7">
        <v>7160.94</v>
      </c>
      <c r="AE2156" s="7">
        <v>7160.94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9"/>
      <c r="BD2156" s="10">
        <f t="shared" si="33"/>
        <v>42965.64</v>
      </c>
    </row>
    <row r="2157" spans="1:56">
      <c r="A2157" s="1" t="s">
        <v>1545</v>
      </c>
      <c r="B2157" s="1" t="s">
        <v>98</v>
      </c>
      <c r="C2157" s="43" t="s">
        <v>76</v>
      </c>
      <c r="D2157" s="1" t="s">
        <v>99</v>
      </c>
      <c r="E2157" s="1" t="s">
        <v>100</v>
      </c>
      <c r="F2157" s="1" t="s">
        <v>101</v>
      </c>
      <c r="G2157" s="7">
        <v>27302.67</v>
      </c>
      <c r="H2157" s="7">
        <v>1214.8499999999999</v>
      </c>
      <c r="I2157" s="7">
        <v>8914.07</v>
      </c>
      <c r="J2157" s="7">
        <v>6108.24</v>
      </c>
      <c r="K2157" s="7">
        <v>5981.13</v>
      </c>
      <c r="L2157" s="7">
        <v>5514.89</v>
      </c>
      <c r="M2157" s="7">
        <v>5357.25</v>
      </c>
      <c r="N2157" s="7">
        <v>5468.1</v>
      </c>
      <c r="O2157" s="7">
        <v>78252.399999999994</v>
      </c>
      <c r="P2157" s="7">
        <v>11419.42</v>
      </c>
      <c r="Q2157" s="7">
        <v>11069.67</v>
      </c>
      <c r="R2157" s="7">
        <v>8910.2000000000007</v>
      </c>
      <c r="S2157" s="7">
        <v>5907.66</v>
      </c>
      <c r="T2157" s="7">
        <v>5490.04</v>
      </c>
      <c r="U2157" s="7">
        <v>3931.4</v>
      </c>
      <c r="V2157" s="7">
        <v>135.25</v>
      </c>
      <c r="W2157" s="7">
        <v>62.13</v>
      </c>
      <c r="X2157" s="7">
        <v>62.13</v>
      </c>
      <c r="Y2157" s="7">
        <v>62.13</v>
      </c>
      <c r="Z2157" s="7">
        <v>4.4400000000000004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9"/>
      <c r="BD2157" s="10">
        <f t="shared" si="33"/>
        <v>191168.07000000004</v>
      </c>
    </row>
    <row r="2158" spans="1:56">
      <c r="A2158" s="1" t="s">
        <v>1546</v>
      </c>
      <c r="B2158" s="1" t="s">
        <v>1547</v>
      </c>
      <c r="C2158" s="43" t="s">
        <v>71</v>
      </c>
      <c r="D2158" s="1" t="s">
        <v>104</v>
      </c>
      <c r="E2158" s="1" t="s">
        <v>100</v>
      </c>
      <c r="F2158" s="1" t="s">
        <v>101</v>
      </c>
      <c r="G2158" s="7">
        <v>227350.2</v>
      </c>
      <c r="H2158" s="7">
        <v>38481.31</v>
      </c>
      <c r="I2158" s="7">
        <v>59681.31</v>
      </c>
      <c r="J2158" s="7">
        <v>59681.31</v>
      </c>
      <c r="K2158" s="7">
        <v>46941.18</v>
      </c>
      <c r="L2158" s="7">
        <v>37783.85</v>
      </c>
      <c r="M2158" s="7">
        <v>37783.85</v>
      </c>
      <c r="N2158" s="7">
        <v>37783.85</v>
      </c>
      <c r="O2158" s="7">
        <v>73107.38</v>
      </c>
      <c r="P2158" s="7">
        <v>62958.84</v>
      </c>
      <c r="Q2158" s="7">
        <v>62958.84</v>
      </c>
      <c r="R2158" s="7">
        <v>29399.08</v>
      </c>
      <c r="S2158" s="7">
        <v>12975.79</v>
      </c>
      <c r="T2158" s="7">
        <v>12975.79</v>
      </c>
      <c r="U2158" s="7">
        <v>6024.47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9"/>
      <c r="BD2158" s="10">
        <f t="shared" si="33"/>
        <v>805887.04999999993</v>
      </c>
    </row>
    <row r="2159" spans="1:56">
      <c r="A2159" s="1" t="s">
        <v>1546</v>
      </c>
      <c r="B2159" s="1" t="s">
        <v>1547</v>
      </c>
      <c r="C2159" s="43" t="s">
        <v>73</v>
      </c>
      <c r="D2159" s="1" t="s">
        <v>105</v>
      </c>
      <c r="E2159" s="1" t="s">
        <v>100</v>
      </c>
      <c r="F2159" s="1" t="s">
        <v>101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9"/>
      <c r="BD2159" s="10">
        <f t="shared" si="33"/>
        <v>0</v>
      </c>
    </row>
    <row r="2160" spans="1:56">
      <c r="A2160" s="1" t="s">
        <v>1546</v>
      </c>
      <c r="B2160" s="1" t="s">
        <v>1547</v>
      </c>
      <c r="C2160" s="43" t="s">
        <v>75</v>
      </c>
      <c r="D2160" s="1" t="s">
        <v>106</v>
      </c>
      <c r="E2160" s="1" t="s">
        <v>100</v>
      </c>
      <c r="F2160" s="1" t="s">
        <v>101</v>
      </c>
      <c r="G2160" s="7">
        <v>38.61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9"/>
      <c r="BD2160" s="10">
        <f t="shared" si="33"/>
        <v>38.61</v>
      </c>
    </row>
    <row r="2161" spans="1:56">
      <c r="A2161" s="1" t="s">
        <v>1546</v>
      </c>
      <c r="B2161" s="1" t="s">
        <v>1547</v>
      </c>
      <c r="C2161" s="43" t="s">
        <v>70</v>
      </c>
      <c r="D2161" s="1" t="s">
        <v>108</v>
      </c>
      <c r="E2161" s="1" t="s">
        <v>100</v>
      </c>
      <c r="F2161" s="1" t="s">
        <v>101</v>
      </c>
      <c r="G2161" s="7">
        <v>1114860.9099999999</v>
      </c>
      <c r="H2161" s="7">
        <v>87348.23</v>
      </c>
      <c r="I2161" s="7">
        <v>119522.59</v>
      </c>
      <c r="J2161" s="7">
        <v>95022.59</v>
      </c>
      <c r="K2161" s="7">
        <v>79653.89</v>
      </c>
      <c r="L2161" s="7">
        <v>131096.01</v>
      </c>
      <c r="M2161" s="7">
        <v>131096.01</v>
      </c>
      <c r="N2161" s="7">
        <v>131096.01</v>
      </c>
      <c r="O2161" s="7">
        <v>-31604.89</v>
      </c>
      <c r="P2161" s="7">
        <v>69602.429999999993</v>
      </c>
      <c r="Q2161" s="7">
        <v>69602.429999999993</v>
      </c>
      <c r="R2161" s="7">
        <v>60413.63</v>
      </c>
      <c r="S2161" s="7">
        <v>50519.67</v>
      </c>
      <c r="T2161" s="7">
        <v>42113.63</v>
      </c>
      <c r="U2161" s="7">
        <v>23433.17</v>
      </c>
      <c r="V2161" s="7">
        <v>1399.43</v>
      </c>
      <c r="W2161" s="7">
        <v>1399.43</v>
      </c>
      <c r="X2161" s="7">
        <v>1399.43</v>
      </c>
      <c r="Y2161" s="7">
        <v>1149.53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9"/>
      <c r="BD2161" s="10">
        <f t="shared" si="33"/>
        <v>2179124.13</v>
      </c>
    </row>
    <row r="2162" spans="1:56">
      <c r="A2162" s="1" t="s">
        <v>1548</v>
      </c>
      <c r="B2162" s="1" t="s">
        <v>127</v>
      </c>
      <c r="C2162" s="43" t="s">
        <v>73</v>
      </c>
      <c r="D2162" s="1" t="s">
        <v>105</v>
      </c>
      <c r="E2162" s="1" t="s">
        <v>100</v>
      </c>
      <c r="F2162" s="1" t="s">
        <v>101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7">
        <v>2190.4</v>
      </c>
      <c r="P2162" s="7">
        <v>1136.92</v>
      </c>
      <c r="Q2162" s="7">
        <v>1136.92</v>
      </c>
      <c r="R2162" s="7">
        <v>1136.92</v>
      </c>
      <c r="S2162" s="7">
        <v>1136.92</v>
      </c>
      <c r="T2162" s="7">
        <v>1136.92</v>
      </c>
      <c r="U2162" s="7">
        <v>1136.92</v>
      </c>
      <c r="V2162" s="7">
        <v>1136.92</v>
      </c>
      <c r="W2162" s="7">
        <v>1136.92</v>
      </c>
      <c r="X2162" s="7">
        <v>1136.92</v>
      </c>
      <c r="Y2162" s="7">
        <v>933.9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9"/>
      <c r="BD2162" s="10">
        <f t="shared" si="33"/>
        <v>13356.58</v>
      </c>
    </row>
    <row r="2163" spans="1:56">
      <c r="A2163" s="1" t="s">
        <v>1548</v>
      </c>
      <c r="B2163" s="1" t="s">
        <v>127</v>
      </c>
      <c r="C2163" s="43" t="s">
        <v>75</v>
      </c>
      <c r="D2163" s="1" t="s">
        <v>106</v>
      </c>
      <c r="E2163" s="1" t="s">
        <v>100</v>
      </c>
      <c r="F2163" s="1" t="s">
        <v>101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9"/>
      <c r="BD2163" s="10">
        <f t="shared" si="33"/>
        <v>0</v>
      </c>
    </row>
    <row r="2164" spans="1:56">
      <c r="A2164" s="1" t="s">
        <v>1548</v>
      </c>
      <c r="B2164" s="1" t="s">
        <v>127</v>
      </c>
      <c r="C2164" s="43" t="s">
        <v>72</v>
      </c>
      <c r="D2164" s="1" t="s">
        <v>107</v>
      </c>
      <c r="E2164" s="1" t="s">
        <v>100</v>
      </c>
      <c r="F2164" s="1" t="s">
        <v>101</v>
      </c>
      <c r="G2164" s="7">
        <v>13048.78</v>
      </c>
      <c r="H2164" s="7">
        <v>4634.49</v>
      </c>
      <c r="I2164" s="7">
        <v>4634.49</v>
      </c>
      <c r="J2164" s="7">
        <v>4634.49</v>
      </c>
      <c r="K2164" s="7">
        <v>4634.49</v>
      </c>
      <c r="L2164" s="7">
        <v>4634.49</v>
      </c>
      <c r="M2164" s="7">
        <v>4634.49</v>
      </c>
      <c r="N2164" s="7">
        <v>4634.49</v>
      </c>
      <c r="O2164" s="7">
        <v>-4369.91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9"/>
      <c r="BD2164" s="10">
        <f t="shared" si="33"/>
        <v>41120.299999999988</v>
      </c>
    </row>
    <row r="2165" spans="1:56">
      <c r="A2165" s="1" t="s">
        <v>1549</v>
      </c>
      <c r="B2165" s="1" t="s">
        <v>1550</v>
      </c>
      <c r="C2165" s="43" t="s">
        <v>73</v>
      </c>
      <c r="D2165" s="1" t="s">
        <v>105</v>
      </c>
      <c r="E2165" s="1" t="s">
        <v>100</v>
      </c>
      <c r="F2165" s="1" t="s">
        <v>101</v>
      </c>
      <c r="G2165" s="7">
        <v>4312.6000000000004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9"/>
      <c r="BD2165" s="10">
        <f t="shared" si="33"/>
        <v>4312.6000000000004</v>
      </c>
    </row>
    <row r="2166" spans="1:56">
      <c r="A2166" s="1" t="s">
        <v>1549</v>
      </c>
      <c r="B2166" s="1" t="s">
        <v>1550</v>
      </c>
      <c r="C2166" s="43" t="s">
        <v>72</v>
      </c>
      <c r="D2166" s="1" t="s">
        <v>107</v>
      </c>
      <c r="E2166" s="1" t="s">
        <v>100</v>
      </c>
      <c r="F2166" s="1" t="s">
        <v>101</v>
      </c>
      <c r="G2166" s="7">
        <v>362693.84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7">
        <v>495.08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9"/>
      <c r="BD2166" s="10">
        <f t="shared" si="33"/>
        <v>363188.92000000004</v>
      </c>
    </row>
    <row r="2167" spans="1:56">
      <c r="A2167" s="1" t="s">
        <v>1551</v>
      </c>
      <c r="B2167" s="1" t="s">
        <v>1552</v>
      </c>
      <c r="C2167" s="43" t="s">
        <v>73</v>
      </c>
      <c r="D2167" s="1" t="s">
        <v>105</v>
      </c>
      <c r="E2167" s="1" t="s">
        <v>100</v>
      </c>
      <c r="F2167" s="1" t="s">
        <v>101</v>
      </c>
      <c r="G2167" s="7">
        <v>850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9"/>
      <c r="BD2167" s="10">
        <f t="shared" si="33"/>
        <v>850</v>
      </c>
    </row>
    <row r="2168" spans="1:56">
      <c r="A2168" s="1" t="s">
        <v>1551</v>
      </c>
      <c r="B2168" s="1" t="s">
        <v>1552</v>
      </c>
      <c r="C2168" s="43" t="s">
        <v>72</v>
      </c>
      <c r="D2168" s="1" t="s">
        <v>107</v>
      </c>
      <c r="E2168" s="1" t="s">
        <v>100</v>
      </c>
      <c r="F2168" s="1" t="s">
        <v>101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7">
        <v>-850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9"/>
      <c r="BD2168" s="10">
        <f t="shared" si="33"/>
        <v>-850</v>
      </c>
    </row>
    <row r="2169" spans="1:56">
      <c r="A2169" s="1" t="s">
        <v>1553</v>
      </c>
      <c r="B2169" s="1" t="s">
        <v>1554</v>
      </c>
      <c r="C2169" s="43" t="s">
        <v>71</v>
      </c>
      <c r="D2169" s="1" t="s">
        <v>104</v>
      </c>
      <c r="E2169" s="1" t="s">
        <v>100</v>
      </c>
      <c r="F2169" s="1" t="s">
        <v>101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7">
        <v>11910.75</v>
      </c>
      <c r="P2169" s="8">
        <v>0</v>
      </c>
      <c r="Q2169" s="7">
        <v>15124.93</v>
      </c>
      <c r="R2169" s="7">
        <v>27224.880000000001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9"/>
      <c r="BD2169" s="10">
        <f t="shared" si="33"/>
        <v>54260.56</v>
      </c>
    </row>
    <row r="2170" spans="1:56">
      <c r="A2170" s="1" t="s">
        <v>1553</v>
      </c>
      <c r="B2170" s="1" t="s">
        <v>1554</v>
      </c>
      <c r="C2170" s="43" t="s">
        <v>72</v>
      </c>
      <c r="D2170" s="1" t="s">
        <v>107</v>
      </c>
      <c r="E2170" s="1" t="s">
        <v>100</v>
      </c>
      <c r="F2170" s="1" t="s">
        <v>101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7">
        <v>7524</v>
      </c>
      <c r="P2170" s="8">
        <v>0</v>
      </c>
      <c r="Q2170" s="7">
        <v>1783.27</v>
      </c>
      <c r="R2170" s="7">
        <v>3209.89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9"/>
      <c r="BD2170" s="10">
        <f t="shared" si="33"/>
        <v>12517.16</v>
      </c>
    </row>
    <row r="2171" spans="1:56">
      <c r="A2171" s="1" t="s">
        <v>1555</v>
      </c>
      <c r="B2171" s="1" t="s">
        <v>1556</v>
      </c>
      <c r="C2171" s="43" t="s">
        <v>71</v>
      </c>
      <c r="D2171" s="1" t="s">
        <v>104</v>
      </c>
      <c r="E2171" s="1" t="s">
        <v>100</v>
      </c>
      <c r="F2171" s="1" t="s">
        <v>101</v>
      </c>
      <c r="G2171" s="7">
        <v>55530.8</v>
      </c>
      <c r="H2171" s="7">
        <v>20220.900000000001</v>
      </c>
      <c r="I2171" s="7">
        <v>48524.15</v>
      </c>
      <c r="J2171" s="7">
        <v>15408.43</v>
      </c>
      <c r="K2171" s="7">
        <v>9749.2000000000007</v>
      </c>
      <c r="L2171" s="7">
        <v>10995.86</v>
      </c>
      <c r="M2171" s="7">
        <v>10995.86</v>
      </c>
      <c r="N2171" s="7">
        <v>5783.14</v>
      </c>
      <c r="O2171" s="7">
        <v>-112583.18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9"/>
      <c r="BD2171" s="10">
        <f t="shared" si="33"/>
        <v>64625.160000000033</v>
      </c>
    </row>
    <row r="2172" spans="1:56">
      <c r="A2172" s="1" t="s">
        <v>1555</v>
      </c>
      <c r="B2172" s="1" t="s">
        <v>1556</v>
      </c>
      <c r="C2172" s="43" t="s">
        <v>72</v>
      </c>
      <c r="D2172" s="1" t="s">
        <v>107</v>
      </c>
      <c r="E2172" s="1" t="s">
        <v>100</v>
      </c>
      <c r="F2172" s="1" t="s">
        <v>101</v>
      </c>
      <c r="G2172" s="7">
        <v>37754.199999999997</v>
      </c>
      <c r="H2172" s="7">
        <v>7654.52</v>
      </c>
      <c r="I2172" s="7">
        <v>16609.09</v>
      </c>
      <c r="J2172" s="7">
        <v>9377.7199999999993</v>
      </c>
      <c r="K2172" s="7">
        <v>9688.89</v>
      </c>
      <c r="L2172" s="7">
        <v>14903.26</v>
      </c>
      <c r="M2172" s="7">
        <v>14903.26</v>
      </c>
      <c r="N2172" s="7">
        <v>8434.11</v>
      </c>
      <c r="O2172" s="7">
        <v>29197.56</v>
      </c>
      <c r="P2172" s="7">
        <v>4087.24</v>
      </c>
      <c r="Q2172" s="7">
        <v>302.76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9"/>
      <c r="BD2172" s="10">
        <f t="shared" si="33"/>
        <v>152912.60999999999</v>
      </c>
    </row>
    <row r="2173" spans="1:56">
      <c r="A2173" s="1" t="s">
        <v>1557</v>
      </c>
      <c r="B2173" s="1" t="s">
        <v>1558</v>
      </c>
      <c r="C2173" s="43" t="s">
        <v>71</v>
      </c>
      <c r="D2173" s="1" t="s">
        <v>104</v>
      </c>
      <c r="E2173" s="1" t="s">
        <v>100</v>
      </c>
      <c r="F2173" s="1" t="s">
        <v>101</v>
      </c>
      <c r="G2173" s="8">
        <v>0</v>
      </c>
      <c r="H2173" s="8">
        <v>0</v>
      </c>
      <c r="I2173" s="7">
        <v>8134.05</v>
      </c>
      <c r="J2173" s="7">
        <v>32536.2</v>
      </c>
      <c r="K2173" s="7">
        <v>8134.05</v>
      </c>
      <c r="L2173" s="8">
        <v>0</v>
      </c>
      <c r="M2173" s="8">
        <v>0</v>
      </c>
      <c r="N2173" s="8">
        <v>0</v>
      </c>
      <c r="O2173" s="7">
        <v>-34558.089999999997</v>
      </c>
      <c r="P2173" s="8">
        <v>0</v>
      </c>
      <c r="Q2173" s="8">
        <v>0</v>
      </c>
      <c r="R2173" s="7">
        <v>6833.2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9"/>
      <c r="BD2173" s="10">
        <f t="shared" si="33"/>
        <v>21079.410000000007</v>
      </c>
    </row>
    <row r="2174" spans="1:56">
      <c r="A2174" s="1" t="s">
        <v>1557</v>
      </c>
      <c r="B2174" s="1" t="s">
        <v>1558</v>
      </c>
      <c r="C2174" s="43" t="s">
        <v>73</v>
      </c>
      <c r="D2174" s="1" t="s">
        <v>105</v>
      </c>
      <c r="E2174" s="1" t="s">
        <v>100</v>
      </c>
      <c r="F2174" s="1" t="s">
        <v>101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7">
        <v>861.5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9"/>
      <c r="BD2174" s="10">
        <f t="shared" si="33"/>
        <v>861.5</v>
      </c>
    </row>
    <row r="2175" spans="1:56">
      <c r="A2175" s="1" t="s">
        <v>1557</v>
      </c>
      <c r="B2175" s="1" t="s">
        <v>1558</v>
      </c>
      <c r="C2175" s="43" t="s">
        <v>72</v>
      </c>
      <c r="D2175" s="1" t="s">
        <v>107</v>
      </c>
      <c r="E2175" s="1" t="s">
        <v>100</v>
      </c>
      <c r="F2175" s="1" t="s">
        <v>101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9"/>
      <c r="BD2175" s="10">
        <f t="shared" si="33"/>
        <v>0</v>
      </c>
    </row>
    <row r="2176" spans="1:56">
      <c r="A2176" s="1" t="s">
        <v>1557</v>
      </c>
      <c r="B2176" s="1" t="s">
        <v>1558</v>
      </c>
      <c r="C2176" s="43" t="s">
        <v>74</v>
      </c>
      <c r="D2176" s="1" t="s">
        <v>109</v>
      </c>
      <c r="E2176" s="1" t="s">
        <v>100</v>
      </c>
      <c r="F2176" s="1" t="s">
        <v>101</v>
      </c>
      <c r="G2176" s="8">
        <v>0</v>
      </c>
      <c r="H2176" s="8">
        <v>0</v>
      </c>
      <c r="I2176" s="7">
        <v>38440.81</v>
      </c>
      <c r="J2176" s="7">
        <v>153763.25</v>
      </c>
      <c r="K2176" s="7">
        <v>45137.52</v>
      </c>
      <c r="L2176" s="8">
        <v>0</v>
      </c>
      <c r="M2176" s="8">
        <v>0</v>
      </c>
      <c r="N2176" s="8">
        <v>0</v>
      </c>
      <c r="O2176" s="7">
        <v>-25014.78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7">
        <v>30000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9"/>
      <c r="BD2176" s="10">
        <f t="shared" si="33"/>
        <v>242326.8</v>
      </c>
    </row>
    <row r="2177" spans="1:56">
      <c r="A2177" s="1" t="s">
        <v>1559</v>
      </c>
      <c r="B2177" s="1" t="s">
        <v>1560</v>
      </c>
      <c r="C2177" s="43" t="s">
        <v>71</v>
      </c>
      <c r="D2177" s="1" t="s">
        <v>104</v>
      </c>
      <c r="E2177" s="1" t="s">
        <v>100</v>
      </c>
      <c r="F2177" s="1" t="s">
        <v>101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7">
        <v>46310.02</v>
      </c>
      <c r="P2177" s="7">
        <v>29063.599999999999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9"/>
      <c r="BD2177" s="10">
        <f t="shared" si="33"/>
        <v>75373.62</v>
      </c>
    </row>
    <row r="2178" spans="1:56">
      <c r="A2178" s="1" t="s">
        <v>1559</v>
      </c>
      <c r="B2178" s="1" t="s">
        <v>1560</v>
      </c>
      <c r="C2178" s="43" t="s">
        <v>73</v>
      </c>
      <c r="D2178" s="1" t="s">
        <v>105</v>
      </c>
      <c r="E2178" s="1" t="s">
        <v>100</v>
      </c>
      <c r="F2178" s="1" t="s">
        <v>101</v>
      </c>
      <c r="G2178" s="8">
        <v>0</v>
      </c>
      <c r="H2178" s="7">
        <v>10415.5</v>
      </c>
      <c r="I2178" s="7">
        <v>10801.26</v>
      </c>
      <c r="J2178" s="7">
        <v>10801.26</v>
      </c>
      <c r="K2178" s="7">
        <v>10801.26</v>
      </c>
      <c r="L2178" s="7">
        <v>10801.26</v>
      </c>
      <c r="M2178" s="7">
        <v>10801.26</v>
      </c>
      <c r="N2178" s="7">
        <v>10801.26</v>
      </c>
      <c r="O2178" s="7">
        <v>-75223.06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9"/>
      <c r="BD2178" s="10">
        <f t="shared" ref="BD2178:BD2241" si="34">SUM(G2178:BB2178)</f>
        <v>1.4551915228366852E-11</v>
      </c>
    </row>
    <row r="2179" spans="1:56">
      <c r="A2179" s="1" t="s">
        <v>1559</v>
      </c>
      <c r="B2179" s="1" t="s">
        <v>1560</v>
      </c>
      <c r="C2179" s="43" t="s">
        <v>72</v>
      </c>
      <c r="D2179" s="1" t="s">
        <v>107</v>
      </c>
      <c r="E2179" s="1" t="s">
        <v>100</v>
      </c>
      <c r="F2179" s="1" t="s">
        <v>101</v>
      </c>
      <c r="G2179" s="8">
        <v>0</v>
      </c>
      <c r="H2179" s="7">
        <v>1342.79</v>
      </c>
      <c r="I2179" s="7">
        <v>1342.79</v>
      </c>
      <c r="J2179" s="7">
        <v>1342.79</v>
      </c>
      <c r="K2179" s="7">
        <v>1342.79</v>
      </c>
      <c r="L2179" s="7">
        <v>1342.79</v>
      </c>
      <c r="M2179" s="7">
        <v>1342.79</v>
      </c>
      <c r="N2179" s="7">
        <v>1342.79</v>
      </c>
      <c r="O2179" s="7">
        <v>-2855.18</v>
      </c>
      <c r="P2179" s="7">
        <v>1326.98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9"/>
      <c r="BD2179" s="10">
        <f t="shared" si="34"/>
        <v>7871.3299999999981</v>
      </c>
    </row>
    <row r="2180" spans="1:56">
      <c r="A2180" s="1" t="s">
        <v>1561</v>
      </c>
      <c r="B2180" s="1" t="s">
        <v>1562</v>
      </c>
      <c r="C2180" s="43" t="s">
        <v>71</v>
      </c>
      <c r="D2180" s="1" t="s">
        <v>104</v>
      </c>
      <c r="E2180" s="1" t="s">
        <v>100</v>
      </c>
      <c r="F2180" s="1" t="s">
        <v>101</v>
      </c>
      <c r="G2180" s="7">
        <v>296797.28999999998</v>
      </c>
      <c r="H2180" s="7">
        <v>144557.73000000001</v>
      </c>
      <c r="I2180" s="7">
        <v>115058.47</v>
      </c>
      <c r="J2180" s="7">
        <v>291694.51</v>
      </c>
      <c r="K2180" s="7">
        <v>200480.82</v>
      </c>
      <c r="L2180" s="7">
        <v>7918.58</v>
      </c>
      <c r="M2180" s="7">
        <v>7918.58</v>
      </c>
      <c r="N2180" s="7">
        <v>128692.27</v>
      </c>
      <c r="O2180" s="7">
        <v>-60708.42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9"/>
      <c r="BD2180" s="10">
        <f t="shared" si="34"/>
        <v>1132409.8300000003</v>
      </c>
    </row>
    <row r="2181" spans="1:56">
      <c r="A2181" s="1" t="s">
        <v>1561</v>
      </c>
      <c r="B2181" s="1" t="s">
        <v>1562</v>
      </c>
      <c r="C2181" s="43" t="s">
        <v>73</v>
      </c>
      <c r="D2181" s="1" t="s">
        <v>105</v>
      </c>
      <c r="E2181" s="1" t="s">
        <v>100</v>
      </c>
      <c r="F2181" s="1" t="s">
        <v>101</v>
      </c>
      <c r="G2181" s="7">
        <v>1400.24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7">
        <v>964.54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9"/>
      <c r="BD2181" s="10">
        <f t="shared" si="34"/>
        <v>2364.7799999999997</v>
      </c>
    </row>
    <row r="2182" spans="1:56">
      <c r="A2182" s="1" t="s">
        <v>1561</v>
      </c>
      <c r="B2182" s="1" t="s">
        <v>1562</v>
      </c>
      <c r="C2182" s="43" t="s">
        <v>75</v>
      </c>
      <c r="D2182" s="1" t="s">
        <v>106</v>
      </c>
      <c r="E2182" s="1" t="s">
        <v>100</v>
      </c>
      <c r="F2182" s="1" t="s">
        <v>101</v>
      </c>
      <c r="G2182" s="7">
        <v>620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7">
        <v>-204.2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9"/>
      <c r="BD2182" s="10">
        <f t="shared" si="34"/>
        <v>415.8</v>
      </c>
    </row>
    <row r="2183" spans="1:56">
      <c r="A2183" s="1" t="s">
        <v>1561</v>
      </c>
      <c r="B2183" s="1" t="s">
        <v>1562</v>
      </c>
      <c r="C2183" s="43" t="s">
        <v>72</v>
      </c>
      <c r="D2183" s="1" t="s">
        <v>107</v>
      </c>
      <c r="E2183" s="1" t="s">
        <v>100</v>
      </c>
      <c r="F2183" s="1" t="s">
        <v>101</v>
      </c>
      <c r="G2183" s="7">
        <v>4051.41</v>
      </c>
      <c r="H2183" s="7">
        <v>25510.19</v>
      </c>
      <c r="I2183" s="7">
        <v>20304.439999999999</v>
      </c>
      <c r="J2183" s="7">
        <v>51475.5</v>
      </c>
      <c r="K2183" s="7">
        <v>35378.97</v>
      </c>
      <c r="L2183" s="7">
        <v>1397.4</v>
      </c>
      <c r="M2183" s="7">
        <v>1397.4</v>
      </c>
      <c r="N2183" s="7">
        <v>22710.400000000001</v>
      </c>
      <c r="O2183" s="7">
        <v>-84042.17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9"/>
      <c r="BD2183" s="10">
        <f t="shared" si="34"/>
        <v>78183.539999999994</v>
      </c>
    </row>
    <row r="2184" spans="1:56">
      <c r="A2184" s="1" t="s">
        <v>1561</v>
      </c>
      <c r="B2184" s="1" t="s">
        <v>1562</v>
      </c>
      <c r="C2184" s="43" t="s">
        <v>74</v>
      </c>
      <c r="D2184" s="1" t="s">
        <v>109</v>
      </c>
      <c r="E2184" s="1" t="s">
        <v>100</v>
      </c>
      <c r="F2184" s="1" t="s">
        <v>101</v>
      </c>
      <c r="G2184" s="7">
        <v>2399.96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7">
        <v>550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9"/>
      <c r="BD2184" s="10">
        <f t="shared" si="34"/>
        <v>2949.96</v>
      </c>
    </row>
    <row r="2185" spans="1:56">
      <c r="A2185" s="1" t="s">
        <v>1563</v>
      </c>
      <c r="B2185" s="1" t="s">
        <v>1564</v>
      </c>
      <c r="C2185" s="43" t="s">
        <v>71</v>
      </c>
      <c r="D2185" s="1" t="s">
        <v>104</v>
      </c>
      <c r="E2185" s="1" t="s">
        <v>100</v>
      </c>
      <c r="F2185" s="1" t="s">
        <v>101</v>
      </c>
      <c r="G2185" s="7">
        <v>232102.23</v>
      </c>
      <c r="H2185" s="8">
        <v>0</v>
      </c>
      <c r="I2185" s="7">
        <v>205771.94</v>
      </c>
      <c r="J2185" s="7">
        <v>8142.27</v>
      </c>
      <c r="K2185" s="7">
        <v>86481.96</v>
      </c>
      <c r="L2185" s="7">
        <v>282331.18</v>
      </c>
      <c r="M2185" s="7">
        <v>282331.18</v>
      </c>
      <c r="N2185" s="7">
        <v>106066.88</v>
      </c>
      <c r="O2185" s="7">
        <v>231073.87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9"/>
      <c r="BD2185" s="10">
        <f t="shared" si="34"/>
        <v>1434301.5100000002</v>
      </c>
    </row>
    <row r="2186" spans="1:56">
      <c r="A2186" s="1" t="s">
        <v>1563</v>
      </c>
      <c r="B2186" s="1" t="s">
        <v>1564</v>
      </c>
      <c r="C2186" s="43" t="s">
        <v>73</v>
      </c>
      <c r="D2186" s="1" t="s">
        <v>105</v>
      </c>
      <c r="E2186" s="1" t="s">
        <v>100</v>
      </c>
      <c r="F2186" s="1" t="s">
        <v>101</v>
      </c>
      <c r="G2186" s="7">
        <v>952.7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7">
        <v>3239.84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9"/>
      <c r="BD2186" s="10">
        <f t="shared" si="34"/>
        <v>4192.54</v>
      </c>
    </row>
    <row r="2187" spans="1:56">
      <c r="A2187" s="1" t="s">
        <v>1563</v>
      </c>
      <c r="B2187" s="1" t="s">
        <v>1564</v>
      </c>
      <c r="C2187" s="43" t="s">
        <v>72</v>
      </c>
      <c r="D2187" s="1" t="s">
        <v>107</v>
      </c>
      <c r="E2187" s="1" t="s">
        <v>100</v>
      </c>
      <c r="F2187" s="1" t="s">
        <v>101</v>
      </c>
      <c r="G2187" s="8">
        <v>0</v>
      </c>
      <c r="H2187" s="8">
        <v>0</v>
      </c>
      <c r="I2187" s="7">
        <v>36312.69</v>
      </c>
      <c r="J2187" s="7">
        <v>1436.87</v>
      </c>
      <c r="K2187" s="7">
        <v>15261.52</v>
      </c>
      <c r="L2187" s="7">
        <v>49823.15</v>
      </c>
      <c r="M2187" s="7">
        <v>49823.15</v>
      </c>
      <c r="N2187" s="7">
        <v>18717.68</v>
      </c>
      <c r="O2187" s="7">
        <v>-72383.69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9"/>
      <c r="BD2187" s="10">
        <f t="shared" si="34"/>
        <v>98991.37</v>
      </c>
    </row>
    <row r="2188" spans="1:56">
      <c r="A2188" s="1" t="s">
        <v>1563</v>
      </c>
      <c r="B2188" s="1" t="s">
        <v>1564</v>
      </c>
      <c r="C2188" s="43" t="s">
        <v>74</v>
      </c>
      <c r="D2188" s="1" t="s">
        <v>109</v>
      </c>
      <c r="E2188" s="1" t="s">
        <v>100</v>
      </c>
      <c r="F2188" s="1" t="s">
        <v>101</v>
      </c>
      <c r="G2188" s="7">
        <v>2399.96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7">
        <v>550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9"/>
      <c r="BD2188" s="10">
        <f t="shared" si="34"/>
        <v>2949.96</v>
      </c>
    </row>
    <row r="2189" spans="1:56">
      <c r="A2189" s="1" t="s">
        <v>1565</v>
      </c>
      <c r="B2189" s="1" t="s">
        <v>1566</v>
      </c>
      <c r="C2189" s="43" t="s">
        <v>71</v>
      </c>
      <c r="D2189" s="1" t="s">
        <v>104</v>
      </c>
      <c r="E2189" s="1" t="s">
        <v>100</v>
      </c>
      <c r="F2189" s="1" t="s">
        <v>101</v>
      </c>
      <c r="G2189" s="8">
        <v>0</v>
      </c>
      <c r="H2189" s="7">
        <v>550.20000000000005</v>
      </c>
      <c r="I2189" s="7">
        <v>7702.82</v>
      </c>
      <c r="J2189" s="7">
        <v>7702.82</v>
      </c>
      <c r="K2189" s="7">
        <v>7702.82</v>
      </c>
      <c r="L2189" s="7">
        <v>7702.82</v>
      </c>
      <c r="M2189" s="7">
        <v>7702.82</v>
      </c>
      <c r="N2189" s="7">
        <v>7702.82</v>
      </c>
      <c r="O2189" s="7">
        <v>-11502.64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9"/>
      <c r="BD2189" s="10">
        <f t="shared" si="34"/>
        <v>35264.480000000003</v>
      </c>
    </row>
    <row r="2190" spans="1:56">
      <c r="A2190" s="1" t="s">
        <v>1565</v>
      </c>
      <c r="B2190" s="1" t="s">
        <v>1566</v>
      </c>
      <c r="C2190" s="43" t="s">
        <v>72</v>
      </c>
      <c r="D2190" s="1" t="s">
        <v>107</v>
      </c>
      <c r="E2190" s="1" t="s">
        <v>100</v>
      </c>
      <c r="F2190" s="1" t="s">
        <v>101</v>
      </c>
      <c r="G2190" s="8">
        <v>0</v>
      </c>
      <c r="H2190" s="7">
        <v>209.63</v>
      </c>
      <c r="I2190" s="7">
        <v>2934.84</v>
      </c>
      <c r="J2190" s="7">
        <v>2934.84</v>
      </c>
      <c r="K2190" s="7">
        <v>2934.84</v>
      </c>
      <c r="L2190" s="7">
        <v>2934.84</v>
      </c>
      <c r="M2190" s="7">
        <v>2934.84</v>
      </c>
      <c r="N2190" s="7">
        <v>2934.84</v>
      </c>
      <c r="O2190" s="7">
        <v>-14565.32</v>
      </c>
      <c r="P2190" s="7">
        <v>665.75</v>
      </c>
      <c r="Q2190" s="7">
        <v>1509.51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9"/>
      <c r="BD2190" s="10">
        <f t="shared" si="34"/>
        <v>5428.6100000000024</v>
      </c>
    </row>
    <row r="2191" spans="1:56">
      <c r="A2191" s="1" t="s">
        <v>1567</v>
      </c>
      <c r="B2191" s="1" t="s">
        <v>1568</v>
      </c>
      <c r="C2191" s="43" t="s">
        <v>71</v>
      </c>
      <c r="D2191" s="1" t="s">
        <v>104</v>
      </c>
      <c r="E2191" s="1" t="s">
        <v>100</v>
      </c>
      <c r="F2191" s="1" t="s">
        <v>101</v>
      </c>
      <c r="G2191" s="8">
        <v>0</v>
      </c>
      <c r="H2191" s="7">
        <v>2856.74</v>
      </c>
      <c r="I2191" s="7">
        <v>3664.28</v>
      </c>
      <c r="J2191" s="7">
        <v>5102.4799999999996</v>
      </c>
      <c r="K2191" s="7">
        <v>4547.55</v>
      </c>
      <c r="L2191" s="7">
        <v>4168.8</v>
      </c>
      <c r="M2191" s="7">
        <v>4168.8</v>
      </c>
      <c r="N2191" s="7">
        <v>3536.72</v>
      </c>
      <c r="O2191" s="7">
        <v>-28045.37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9"/>
      <c r="BD2191" s="10">
        <f t="shared" si="34"/>
        <v>0</v>
      </c>
    </row>
    <row r="2192" spans="1:56">
      <c r="A2192" s="1" t="s">
        <v>1567</v>
      </c>
      <c r="B2192" s="1" t="s">
        <v>1568</v>
      </c>
      <c r="C2192" s="43" t="s">
        <v>73</v>
      </c>
      <c r="D2192" s="1" t="s">
        <v>105</v>
      </c>
      <c r="E2192" s="1" t="s">
        <v>100</v>
      </c>
      <c r="F2192" s="1" t="s">
        <v>101</v>
      </c>
      <c r="G2192" s="7">
        <v>209950.12</v>
      </c>
      <c r="H2192" s="7">
        <v>44500.86</v>
      </c>
      <c r="I2192" s="7">
        <v>65856.12</v>
      </c>
      <c r="J2192" s="7">
        <v>102902.79</v>
      </c>
      <c r="K2192" s="7">
        <v>92898.44</v>
      </c>
      <c r="L2192" s="7">
        <v>84853.94</v>
      </c>
      <c r="M2192" s="7">
        <v>84853.94</v>
      </c>
      <c r="N2192" s="7">
        <v>69948.17</v>
      </c>
      <c r="O2192" s="7">
        <v>112141.51</v>
      </c>
      <c r="P2192" s="7">
        <v>325.58</v>
      </c>
      <c r="Q2192" s="7">
        <v>23.26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9"/>
      <c r="BD2192" s="10">
        <f t="shared" si="34"/>
        <v>868254.73</v>
      </c>
    </row>
    <row r="2193" spans="1:56">
      <c r="A2193" s="1" t="s">
        <v>1567</v>
      </c>
      <c r="B2193" s="1" t="s">
        <v>1568</v>
      </c>
      <c r="C2193" s="43" t="s">
        <v>75</v>
      </c>
      <c r="D2193" s="1" t="s">
        <v>106</v>
      </c>
      <c r="E2193" s="1" t="s">
        <v>100</v>
      </c>
      <c r="F2193" s="1" t="s">
        <v>101</v>
      </c>
      <c r="G2193" s="8">
        <v>0</v>
      </c>
      <c r="H2193" s="7">
        <v>1833.01</v>
      </c>
      <c r="I2193" s="7">
        <v>1833.01</v>
      </c>
      <c r="J2193" s="7">
        <v>1833.01</v>
      </c>
      <c r="K2193" s="7">
        <v>1833.01</v>
      </c>
      <c r="L2193" s="7">
        <v>1833.01</v>
      </c>
      <c r="M2193" s="7">
        <v>1833.01</v>
      </c>
      <c r="N2193" s="7">
        <v>1833.01</v>
      </c>
      <c r="O2193" s="7">
        <v>-10479.42</v>
      </c>
      <c r="P2193" s="7">
        <v>1005.75</v>
      </c>
      <c r="Q2193" s="7">
        <v>1005.75</v>
      </c>
      <c r="R2193" s="7">
        <v>1005.75</v>
      </c>
      <c r="S2193" s="7">
        <v>1005.75</v>
      </c>
      <c r="T2193" s="7">
        <v>215.52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9"/>
      <c r="BD2193" s="10">
        <f t="shared" si="34"/>
        <v>6590.17</v>
      </c>
    </row>
    <row r="2194" spans="1:56">
      <c r="A2194" s="1" t="s">
        <v>1567</v>
      </c>
      <c r="B2194" s="1" t="s">
        <v>1568</v>
      </c>
      <c r="C2194" s="43" t="s">
        <v>72</v>
      </c>
      <c r="D2194" s="1" t="s">
        <v>107</v>
      </c>
      <c r="E2194" s="1" t="s">
        <v>100</v>
      </c>
      <c r="F2194" s="1" t="s">
        <v>101</v>
      </c>
      <c r="G2194" s="7">
        <v>46822.41</v>
      </c>
      <c r="H2194" s="7">
        <v>18722.990000000002</v>
      </c>
      <c r="I2194" s="7">
        <v>18633.580000000002</v>
      </c>
      <c r="J2194" s="7">
        <v>18633.580000000002</v>
      </c>
      <c r="K2194" s="7">
        <v>13309.64</v>
      </c>
      <c r="L2194" s="7">
        <v>12422.31</v>
      </c>
      <c r="M2194" s="7">
        <v>12422.31</v>
      </c>
      <c r="N2194" s="7">
        <v>12422.31</v>
      </c>
      <c r="O2194" s="7">
        <v>-70536.479999999996</v>
      </c>
      <c r="P2194" s="7">
        <v>5986.15</v>
      </c>
      <c r="Q2194" s="7">
        <v>3678.46</v>
      </c>
      <c r="R2194" s="7">
        <v>2909.23</v>
      </c>
      <c r="S2194" s="7">
        <v>2909.23</v>
      </c>
      <c r="T2194" s="7">
        <v>1573.33</v>
      </c>
      <c r="U2194" s="7">
        <v>1209</v>
      </c>
      <c r="V2194" s="7">
        <v>1209</v>
      </c>
      <c r="W2194" s="7">
        <v>1209</v>
      </c>
      <c r="X2194" s="7">
        <v>1209</v>
      </c>
      <c r="Y2194" s="7">
        <v>1209</v>
      </c>
      <c r="Z2194" s="7">
        <v>1209</v>
      </c>
      <c r="AA2194" s="7">
        <v>1209</v>
      </c>
      <c r="AB2194" s="7">
        <v>1209</v>
      </c>
      <c r="AC2194" s="7">
        <v>1209</v>
      </c>
      <c r="AD2194" s="7">
        <v>1209</v>
      </c>
      <c r="AE2194" s="7">
        <v>1209</v>
      </c>
      <c r="AF2194" s="7">
        <v>1209</v>
      </c>
      <c r="AG2194" s="7">
        <v>1209</v>
      </c>
      <c r="AH2194" s="7">
        <v>1209</v>
      </c>
      <c r="AI2194" s="7">
        <v>1209</v>
      </c>
      <c r="AJ2194" s="7">
        <v>1209</v>
      </c>
      <c r="AK2194" s="7">
        <v>993.1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9"/>
      <c r="BD2194" s="10">
        <f t="shared" si="34"/>
        <v>120246.15000000001</v>
      </c>
    </row>
    <row r="2195" spans="1:56">
      <c r="A2195" s="1" t="s">
        <v>1567</v>
      </c>
      <c r="B2195" s="1" t="s">
        <v>1568</v>
      </c>
      <c r="C2195" s="43" t="s">
        <v>74</v>
      </c>
      <c r="D2195" s="1" t="s">
        <v>109</v>
      </c>
      <c r="E2195" s="1" t="s">
        <v>100</v>
      </c>
      <c r="F2195" s="1" t="s">
        <v>101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7">
        <v>67891.199999999997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9"/>
      <c r="BD2195" s="10">
        <f t="shared" si="34"/>
        <v>67891.199999999997</v>
      </c>
    </row>
    <row r="2196" spans="1:56">
      <c r="A2196" s="1" t="s">
        <v>1569</v>
      </c>
      <c r="B2196" s="1" t="s">
        <v>1570</v>
      </c>
      <c r="C2196" s="43" t="s">
        <v>73</v>
      </c>
      <c r="D2196" s="1" t="s">
        <v>105</v>
      </c>
      <c r="E2196" s="1" t="s">
        <v>100</v>
      </c>
      <c r="F2196" s="1" t="s">
        <v>101</v>
      </c>
      <c r="G2196" s="7">
        <v>347.2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7">
        <v>-0.03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9"/>
      <c r="BD2196" s="10">
        <f t="shared" si="34"/>
        <v>347.17</v>
      </c>
    </row>
    <row r="2197" spans="1:56">
      <c r="A2197" s="1" t="s">
        <v>1571</v>
      </c>
      <c r="B2197" s="1" t="s">
        <v>1572</v>
      </c>
      <c r="C2197" s="43" t="s">
        <v>71</v>
      </c>
      <c r="D2197" s="1" t="s">
        <v>104</v>
      </c>
      <c r="E2197" s="1" t="s">
        <v>100</v>
      </c>
      <c r="F2197" s="1" t="s">
        <v>101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7">
        <v>6514.4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9"/>
      <c r="BD2197" s="10">
        <f t="shared" si="34"/>
        <v>6514.4</v>
      </c>
    </row>
    <row r="2198" spans="1:56">
      <c r="A2198" s="1" t="s">
        <v>1571</v>
      </c>
      <c r="B2198" s="1" t="s">
        <v>1572</v>
      </c>
      <c r="C2198" s="43" t="s">
        <v>73</v>
      </c>
      <c r="D2198" s="1" t="s">
        <v>105</v>
      </c>
      <c r="E2198" s="1" t="s">
        <v>100</v>
      </c>
      <c r="F2198" s="1" t="s">
        <v>101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7">
        <v>747.62</v>
      </c>
      <c r="O2198" s="7">
        <v>-747.62</v>
      </c>
      <c r="P2198" s="8">
        <v>0</v>
      </c>
      <c r="Q2198" s="8">
        <v>0</v>
      </c>
      <c r="R2198" s="7">
        <v>21745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9"/>
      <c r="BD2198" s="10">
        <f t="shared" si="34"/>
        <v>21745</v>
      </c>
    </row>
    <row r="2199" spans="1:56">
      <c r="A2199" s="1" t="s">
        <v>1571</v>
      </c>
      <c r="B2199" s="1" t="s">
        <v>1572</v>
      </c>
      <c r="C2199" s="43" t="s">
        <v>75</v>
      </c>
      <c r="D2199" s="1" t="s">
        <v>106</v>
      </c>
      <c r="E2199" s="1" t="s">
        <v>100</v>
      </c>
      <c r="F2199" s="1" t="s">
        <v>101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7">
        <v>35288.14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9"/>
      <c r="BD2199" s="10">
        <f t="shared" si="34"/>
        <v>35288.14</v>
      </c>
    </row>
    <row r="2200" spans="1:56">
      <c r="A2200" s="1" t="s">
        <v>1573</v>
      </c>
      <c r="B2200" s="1" t="s">
        <v>1574</v>
      </c>
      <c r="C2200" s="43" t="s">
        <v>71</v>
      </c>
      <c r="D2200" s="1" t="s">
        <v>104</v>
      </c>
      <c r="E2200" s="1" t="s">
        <v>100</v>
      </c>
      <c r="F2200" s="1" t="s">
        <v>101</v>
      </c>
      <c r="G2200" s="7">
        <v>103280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7">
        <v>4531.76</v>
      </c>
      <c r="S2200" s="7">
        <v>1982.64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9"/>
      <c r="BD2200" s="10">
        <f t="shared" si="34"/>
        <v>109794.4</v>
      </c>
    </row>
    <row r="2201" spans="1:56">
      <c r="A2201" s="1" t="s">
        <v>1573</v>
      </c>
      <c r="B2201" s="1" t="s">
        <v>1574</v>
      </c>
      <c r="C2201" s="43" t="s">
        <v>73</v>
      </c>
      <c r="D2201" s="1" t="s">
        <v>105</v>
      </c>
      <c r="E2201" s="1" t="s">
        <v>100</v>
      </c>
      <c r="F2201" s="1" t="s">
        <v>101</v>
      </c>
      <c r="G2201" s="7">
        <v>513661.99</v>
      </c>
      <c r="H2201" s="7">
        <v>187415.64</v>
      </c>
      <c r="I2201" s="7">
        <v>252143.14</v>
      </c>
      <c r="J2201" s="7">
        <v>455570.88</v>
      </c>
      <c r="K2201" s="7">
        <v>30411.919999999998</v>
      </c>
      <c r="L2201" s="7">
        <v>40200.78</v>
      </c>
      <c r="M2201" s="7">
        <v>99575.78</v>
      </c>
      <c r="N2201" s="7">
        <v>80825.78</v>
      </c>
      <c r="O2201" s="7">
        <v>15803.54</v>
      </c>
      <c r="P2201" s="7">
        <v>3417.25</v>
      </c>
      <c r="Q2201" s="7">
        <v>53835.76</v>
      </c>
      <c r="R2201" s="7">
        <v>12668.63</v>
      </c>
      <c r="S2201" s="7">
        <v>2896.53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9"/>
      <c r="BD2201" s="10">
        <f t="shared" si="34"/>
        <v>1748427.6199999999</v>
      </c>
    </row>
    <row r="2202" spans="1:56">
      <c r="A2202" s="1" t="s">
        <v>1573</v>
      </c>
      <c r="B2202" s="1" t="s">
        <v>1574</v>
      </c>
      <c r="C2202" s="43" t="s">
        <v>75</v>
      </c>
      <c r="D2202" s="1" t="s">
        <v>106</v>
      </c>
      <c r="E2202" s="1" t="s">
        <v>100</v>
      </c>
      <c r="F2202" s="1" t="s">
        <v>101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7">
        <v>29102.11</v>
      </c>
      <c r="P2202" s="7">
        <v>29102.11</v>
      </c>
      <c r="Q2202" s="7">
        <v>12472.33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7">
        <v>80000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9"/>
      <c r="BD2202" s="10">
        <f t="shared" si="34"/>
        <v>150676.54999999999</v>
      </c>
    </row>
    <row r="2203" spans="1:56">
      <c r="A2203" s="1" t="s">
        <v>1573</v>
      </c>
      <c r="B2203" s="1" t="s">
        <v>1574</v>
      </c>
      <c r="C2203" s="43" t="s">
        <v>72</v>
      </c>
      <c r="D2203" s="1" t="s">
        <v>107</v>
      </c>
      <c r="E2203" s="1" t="s">
        <v>100</v>
      </c>
      <c r="F2203" s="1" t="s">
        <v>101</v>
      </c>
      <c r="G2203" s="7">
        <v>216351</v>
      </c>
      <c r="H2203" s="7">
        <v>12055.56</v>
      </c>
      <c r="I2203" s="7">
        <v>12055.56</v>
      </c>
      <c r="J2203" s="7">
        <v>12055.56</v>
      </c>
      <c r="K2203" s="7">
        <v>12055.56</v>
      </c>
      <c r="L2203" s="7">
        <v>12055.56</v>
      </c>
      <c r="M2203" s="7">
        <v>35443</v>
      </c>
      <c r="N2203" s="7">
        <v>12055.56</v>
      </c>
      <c r="O2203" s="7">
        <v>-65124.3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9"/>
      <c r="BD2203" s="10">
        <f t="shared" si="34"/>
        <v>259003.06</v>
      </c>
    </row>
    <row r="2204" spans="1:56">
      <c r="A2204" s="1" t="s">
        <v>1573</v>
      </c>
      <c r="B2204" s="1" t="s">
        <v>1574</v>
      </c>
      <c r="C2204" s="43" t="s">
        <v>74</v>
      </c>
      <c r="D2204" s="1" t="s">
        <v>109</v>
      </c>
      <c r="E2204" s="1" t="s">
        <v>100</v>
      </c>
      <c r="F2204" s="1" t="s">
        <v>101</v>
      </c>
      <c r="G2204" s="7">
        <v>52880</v>
      </c>
      <c r="H2204" s="7">
        <v>10956.09</v>
      </c>
      <c r="I2204" s="7">
        <v>10956.09</v>
      </c>
      <c r="J2204" s="7">
        <v>10956.09</v>
      </c>
      <c r="K2204" s="7">
        <v>10956.09</v>
      </c>
      <c r="L2204" s="7">
        <v>10956.09</v>
      </c>
      <c r="M2204" s="7">
        <v>10956.09</v>
      </c>
      <c r="N2204" s="7">
        <v>10956.09</v>
      </c>
      <c r="O2204" s="7">
        <v>-28627.63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9"/>
      <c r="BD2204" s="10">
        <f t="shared" si="34"/>
        <v>100944.99999999997</v>
      </c>
    </row>
    <row r="2205" spans="1:56">
      <c r="A2205" s="1" t="s">
        <v>1575</v>
      </c>
      <c r="B2205" s="1" t="s">
        <v>1576</v>
      </c>
      <c r="C2205" s="43" t="s">
        <v>73</v>
      </c>
      <c r="D2205" s="1" t="s">
        <v>105</v>
      </c>
      <c r="E2205" s="1" t="s">
        <v>100</v>
      </c>
      <c r="F2205" s="1" t="s">
        <v>101</v>
      </c>
      <c r="G2205" s="7">
        <v>84942.59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7">
        <v>195542.04</v>
      </c>
      <c r="N2205" s="7">
        <v>1244336.33</v>
      </c>
      <c r="O2205" s="7">
        <v>-97588.72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9"/>
      <c r="BD2205" s="10">
        <f t="shared" si="34"/>
        <v>1427232.24</v>
      </c>
    </row>
    <row r="2206" spans="1:56">
      <c r="A2206" s="1" t="s">
        <v>1575</v>
      </c>
      <c r="B2206" s="1" t="s">
        <v>1576</v>
      </c>
      <c r="C2206" s="43" t="s">
        <v>72</v>
      </c>
      <c r="D2206" s="1" t="s">
        <v>107</v>
      </c>
      <c r="E2206" s="1" t="s">
        <v>100</v>
      </c>
      <c r="F2206" s="1" t="s">
        <v>101</v>
      </c>
      <c r="G2206" s="7">
        <v>1029.05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7">
        <v>20430.03</v>
      </c>
      <c r="N2206" s="8">
        <v>0</v>
      </c>
      <c r="O2206" s="7">
        <v>-13700.14</v>
      </c>
      <c r="P2206" s="7">
        <v>6729.89</v>
      </c>
      <c r="Q2206" s="7">
        <v>3124.59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9"/>
      <c r="BD2206" s="10">
        <f t="shared" si="34"/>
        <v>17613.419999999998</v>
      </c>
    </row>
    <row r="2207" spans="1:56">
      <c r="A2207" s="1" t="s">
        <v>1577</v>
      </c>
      <c r="B2207" s="1" t="s">
        <v>1578</v>
      </c>
      <c r="C2207" s="43" t="s">
        <v>71</v>
      </c>
      <c r="D2207" s="1" t="s">
        <v>104</v>
      </c>
      <c r="E2207" s="1" t="s">
        <v>100</v>
      </c>
      <c r="F2207" s="1" t="s">
        <v>101</v>
      </c>
      <c r="G2207" s="8">
        <v>0</v>
      </c>
      <c r="H2207" s="8">
        <v>0</v>
      </c>
      <c r="I2207" s="8">
        <v>0</v>
      </c>
      <c r="J2207" s="8">
        <v>0</v>
      </c>
      <c r="K2207" s="7">
        <v>10369.450000000001</v>
      </c>
      <c r="L2207" s="7">
        <v>15554.17</v>
      </c>
      <c r="M2207" s="7">
        <v>32383.41</v>
      </c>
      <c r="N2207" s="7">
        <v>100748.4</v>
      </c>
      <c r="O2207" s="7">
        <v>-87032.82</v>
      </c>
      <c r="P2207" s="7">
        <v>478900.11</v>
      </c>
      <c r="Q2207" s="7">
        <v>105639.83</v>
      </c>
      <c r="R2207" s="7">
        <v>36164.69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9"/>
      <c r="BD2207" s="10">
        <f t="shared" si="34"/>
        <v>692727.24</v>
      </c>
    </row>
    <row r="2208" spans="1:56">
      <c r="A2208" s="1" t="s">
        <v>1577</v>
      </c>
      <c r="B2208" s="1" t="s">
        <v>1578</v>
      </c>
      <c r="C2208" s="43" t="s">
        <v>73</v>
      </c>
      <c r="D2208" s="1" t="s">
        <v>105</v>
      </c>
      <c r="E2208" s="1" t="s">
        <v>100</v>
      </c>
      <c r="F2208" s="1" t="s">
        <v>101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7">
        <v>18553.25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9"/>
      <c r="BD2208" s="10">
        <f t="shared" si="34"/>
        <v>18553.25</v>
      </c>
    </row>
    <row r="2209" spans="1:56">
      <c r="A2209" s="1" t="s">
        <v>1577</v>
      </c>
      <c r="B2209" s="1" t="s">
        <v>1578</v>
      </c>
      <c r="C2209" s="43" t="s">
        <v>75</v>
      </c>
      <c r="D2209" s="1" t="s">
        <v>106</v>
      </c>
      <c r="E2209" s="1" t="s">
        <v>100</v>
      </c>
      <c r="F2209" s="1" t="s">
        <v>101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7">
        <v>1450</v>
      </c>
      <c r="N2209" s="7">
        <v>2900</v>
      </c>
      <c r="O2209" s="7">
        <v>16046.81</v>
      </c>
      <c r="P2209" s="7">
        <v>193485.26</v>
      </c>
      <c r="Q2209" s="7">
        <v>56691.73</v>
      </c>
      <c r="R2209" s="7">
        <v>13736.84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9"/>
      <c r="BD2209" s="10">
        <f t="shared" si="34"/>
        <v>284310.64</v>
      </c>
    </row>
    <row r="2210" spans="1:56">
      <c r="A2210" s="1" t="s">
        <v>1577</v>
      </c>
      <c r="B2210" s="1" t="s">
        <v>1578</v>
      </c>
      <c r="C2210" s="43" t="s">
        <v>72</v>
      </c>
      <c r="D2210" s="1" t="s">
        <v>107</v>
      </c>
      <c r="E2210" s="1" t="s">
        <v>100</v>
      </c>
      <c r="F2210" s="1" t="s">
        <v>101</v>
      </c>
      <c r="G2210" s="8">
        <v>0</v>
      </c>
      <c r="H2210" s="8">
        <v>0</v>
      </c>
      <c r="I2210" s="8">
        <v>0</v>
      </c>
      <c r="J2210" s="8">
        <v>0</v>
      </c>
      <c r="K2210" s="7">
        <v>5610.95</v>
      </c>
      <c r="L2210" s="7">
        <v>8416.42</v>
      </c>
      <c r="M2210" s="7">
        <v>49177</v>
      </c>
      <c r="N2210" s="7">
        <v>54515.34</v>
      </c>
      <c r="O2210" s="7">
        <v>-85634.96</v>
      </c>
      <c r="P2210" s="7">
        <v>48913.4</v>
      </c>
      <c r="Q2210" s="7">
        <v>14232.68</v>
      </c>
      <c r="R2210" s="7">
        <v>3419.19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9"/>
      <c r="BD2210" s="10">
        <f t="shared" si="34"/>
        <v>98650.01999999999</v>
      </c>
    </row>
    <row r="2211" spans="1:56">
      <c r="A2211" s="1" t="s">
        <v>1577</v>
      </c>
      <c r="B2211" s="1" t="s">
        <v>1578</v>
      </c>
      <c r="C2211" s="43" t="s">
        <v>74</v>
      </c>
      <c r="D2211" s="1" t="s">
        <v>109</v>
      </c>
      <c r="E2211" s="1" t="s">
        <v>100</v>
      </c>
      <c r="F2211" s="1" t="s">
        <v>101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7">
        <v>22014.71</v>
      </c>
      <c r="N2211" s="7">
        <v>374250.09</v>
      </c>
      <c r="O2211" s="7">
        <v>-372954.2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9"/>
      <c r="BD2211" s="10">
        <f t="shared" si="34"/>
        <v>23310.600000000035</v>
      </c>
    </row>
    <row r="2212" spans="1:56">
      <c r="A2212" s="1" t="s">
        <v>1579</v>
      </c>
      <c r="B2212" s="1" t="s">
        <v>1580</v>
      </c>
      <c r="C2212" s="43" t="s">
        <v>71</v>
      </c>
      <c r="D2212" s="1" t="s">
        <v>104</v>
      </c>
      <c r="E2212" s="1" t="s">
        <v>100</v>
      </c>
      <c r="F2212" s="1" t="s">
        <v>101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9"/>
      <c r="BD2212" s="10">
        <f t="shared" si="34"/>
        <v>0</v>
      </c>
    </row>
    <row r="2213" spans="1:56">
      <c r="A2213" s="1" t="s">
        <v>1579</v>
      </c>
      <c r="B2213" s="1" t="s">
        <v>1580</v>
      </c>
      <c r="C2213" s="43" t="s">
        <v>73</v>
      </c>
      <c r="D2213" s="1" t="s">
        <v>105</v>
      </c>
      <c r="E2213" s="1" t="s">
        <v>100</v>
      </c>
      <c r="F2213" s="1" t="s">
        <v>101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9"/>
      <c r="BD2213" s="10">
        <f t="shared" si="34"/>
        <v>0</v>
      </c>
    </row>
    <row r="2214" spans="1:56">
      <c r="A2214" s="1" t="s">
        <v>1579</v>
      </c>
      <c r="B2214" s="1" t="s">
        <v>1580</v>
      </c>
      <c r="C2214" s="43" t="s">
        <v>74</v>
      </c>
      <c r="D2214" s="1" t="s">
        <v>109</v>
      </c>
      <c r="E2214" s="1" t="s">
        <v>100</v>
      </c>
      <c r="F2214" s="1" t="s">
        <v>101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7">
        <v>4087.24</v>
      </c>
      <c r="Q2214" s="7">
        <v>302.76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9"/>
      <c r="BD2214" s="10">
        <f t="shared" si="34"/>
        <v>4390</v>
      </c>
    </row>
    <row r="2215" spans="1:56">
      <c r="A2215" s="1" t="s">
        <v>1581</v>
      </c>
      <c r="B2215" s="1" t="s">
        <v>1582</v>
      </c>
      <c r="C2215" s="43" t="s">
        <v>75</v>
      </c>
      <c r="D2215" s="1" t="s">
        <v>106</v>
      </c>
      <c r="E2215" s="1" t="s">
        <v>100</v>
      </c>
      <c r="F2215" s="1" t="s">
        <v>101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7">
        <v>3490.14</v>
      </c>
      <c r="S2215" s="7">
        <v>4248.8599999999997</v>
      </c>
      <c r="T2215" s="7">
        <v>4248.8599999999997</v>
      </c>
      <c r="U2215" s="7">
        <v>4248.8599999999997</v>
      </c>
      <c r="V2215" s="7">
        <v>4248.8599999999997</v>
      </c>
      <c r="W2215" s="7">
        <v>4248.8599999999997</v>
      </c>
      <c r="X2215" s="7">
        <v>4248.8599999999997</v>
      </c>
      <c r="Y2215" s="7">
        <v>4248.8599999999997</v>
      </c>
      <c r="Z2215" s="7">
        <v>4248.8599999999997</v>
      </c>
      <c r="AA2215" s="7">
        <v>4248.8599999999997</v>
      </c>
      <c r="AB2215" s="7">
        <v>4248.8599999999997</v>
      </c>
      <c r="AC2215" s="7">
        <v>4248.8599999999997</v>
      </c>
      <c r="AD2215" s="7">
        <v>4248.8599999999997</v>
      </c>
      <c r="AE2215" s="7">
        <v>4248.8599999999997</v>
      </c>
      <c r="AF2215" s="7">
        <v>4248.8599999999997</v>
      </c>
      <c r="AG2215" s="7">
        <v>4248.8599999999997</v>
      </c>
      <c r="AH2215" s="7">
        <v>4248.8599999999997</v>
      </c>
      <c r="AI2215" s="7">
        <v>4248.8599999999997</v>
      </c>
      <c r="AJ2215" s="7">
        <v>4248.8599999999997</v>
      </c>
      <c r="AK2215" s="7">
        <v>4248.8599999999997</v>
      </c>
      <c r="AL2215" s="7">
        <v>4248.8599999999997</v>
      </c>
      <c r="AM2215" s="7">
        <v>4248.8599999999997</v>
      </c>
      <c r="AN2215" s="7">
        <v>4248.8599999999997</v>
      </c>
      <c r="AO2215" s="7">
        <v>3034.9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9"/>
      <c r="BD2215" s="10">
        <f t="shared" si="34"/>
        <v>99999.96</v>
      </c>
    </row>
    <row r="2216" spans="1:56">
      <c r="A2216" s="1" t="s">
        <v>1583</v>
      </c>
      <c r="B2216" s="1" t="s">
        <v>1584</v>
      </c>
      <c r="C2216" s="43" t="s">
        <v>71</v>
      </c>
      <c r="D2216" s="1" t="s">
        <v>104</v>
      </c>
      <c r="E2216" s="1" t="s">
        <v>100</v>
      </c>
      <c r="F2216" s="1" t="s">
        <v>101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9"/>
      <c r="BD2216" s="10">
        <f t="shared" si="34"/>
        <v>0</v>
      </c>
    </row>
    <row r="2217" spans="1:56">
      <c r="A2217" s="1" t="s">
        <v>1583</v>
      </c>
      <c r="B2217" s="1" t="s">
        <v>1584</v>
      </c>
      <c r="C2217" s="43" t="s">
        <v>70</v>
      </c>
      <c r="D2217" s="1" t="s">
        <v>108</v>
      </c>
      <c r="E2217" s="1" t="s">
        <v>100</v>
      </c>
      <c r="F2217" s="1" t="s">
        <v>101</v>
      </c>
      <c r="G2217" s="7">
        <v>491.03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7">
        <v>-491.03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9"/>
      <c r="BD2217" s="10">
        <f t="shared" si="34"/>
        <v>0</v>
      </c>
    </row>
    <row r="2218" spans="1:56">
      <c r="A2218" s="1" t="s">
        <v>1583</v>
      </c>
      <c r="B2218" s="1" t="s">
        <v>1584</v>
      </c>
      <c r="C2218" s="43" t="s">
        <v>74</v>
      </c>
      <c r="D2218" s="1" t="s">
        <v>109</v>
      </c>
      <c r="E2218" s="1" t="s">
        <v>100</v>
      </c>
      <c r="F2218" s="1" t="s">
        <v>101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7">
        <v>491.03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9"/>
      <c r="BD2218" s="10">
        <f t="shared" si="34"/>
        <v>491.03</v>
      </c>
    </row>
    <row r="2219" spans="1:56">
      <c r="A2219" s="1" t="s">
        <v>1585</v>
      </c>
      <c r="B2219" s="1" t="s">
        <v>1586</v>
      </c>
      <c r="C2219" s="43" t="s">
        <v>71</v>
      </c>
      <c r="D2219" s="1" t="s">
        <v>104</v>
      </c>
      <c r="E2219" s="1" t="s">
        <v>100</v>
      </c>
      <c r="F2219" s="1" t="s">
        <v>101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7">
        <v>5601.71</v>
      </c>
      <c r="R2219" s="7">
        <v>6110.95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9"/>
      <c r="BD2219" s="10">
        <f t="shared" si="34"/>
        <v>11712.66</v>
      </c>
    </row>
    <row r="2220" spans="1:56">
      <c r="A2220" s="1" t="s">
        <v>1585</v>
      </c>
      <c r="B2220" s="1" t="s">
        <v>1586</v>
      </c>
      <c r="C2220" s="43" t="s">
        <v>73</v>
      </c>
      <c r="D2220" s="1" t="s">
        <v>105</v>
      </c>
      <c r="E2220" s="1" t="s">
        <v>100</v>
      </c>
      <c r="F2220" s="1" t="s">
        <v>101</v>
      </c>
      <c r="G2220" s="8">
        <v>0</v>
      </c>
      <c r="H2220" s="8">
        <v>0</v>
      </c>
      <c r="I2220" s="7">
        <v>1027755.82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7">
        <v>-6746.2</v>
      </c>
      <c r="P2220" s="7">
        <v>123181.89</v>
      </c>
      <c r="Q2220" s="7">
        <v>51208.639999999999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9"/>
      <c r="BD2220" s="10">
        <f t="shared" si="34"/>
        <v>1195400.1499999999</v>
      </c>
    </row>
    <row r="2221" spans="1:56">
      <c r="A2221" s="1" t="s">
        <v>1585</v>
      </c>
      <c r="B2221" s="1" t="s">
        <v>1586</v>
      </c>
      <c r="C2221" s="43" t="s">
        <v>75</v>
      </c>
      <c r="D2221" s="1" t="s">
        <v>106</v>
      </c>
      <c r="E2221" s="1" t="s">
        <v>100</v>
      </c>
      <c r="F2221" s="1" t="s">
        <v>101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7">
        <v>3799.3</v>
      </c>
      <c r="P2221" s="7">
        <v>17730.09</v>
      </c>
      <c r="Q2221" s="7">
        <v>17785.57</v>
      </c>
      <c r="R2221" s="7">
        <v>11113.04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9"/>
      <c r="BD2221" s="10">
        <f t="shared" si="34"/>
        <v>50428</v>
      </c>
    </row>
    <row r="2222" spans="1:56">
      <c r="A2222" s="1" t="s">
        <v>1585</v>
      </c>
      <c r="B2222" s="1" t="s">
        <v>1586</v>
      </c>
      <c r="C2222" s="43" t="s">
        <v>72</v>
      </c>
      <c r="D2222" s="1" t="s">
        <v>107</v>
      </c>
      <c r="E2222" s="1" t="s">
        <v>100</v>
      </c>
      <c r="F2222" s="1" t="s">
        <v>101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7">
        <v>1095.6500000000001</v>
      </c>
      <c r="P2222" s="7">
        <v>5113.04</v>
      </c>
      <c r="Q2222" s="7">
        <v>2837.19</v>
      </c>
      <c r="R2222" s="7">
        <v>704.6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9"/>
      <c r="BD2222" s="10">
        <f t="shared" si="34"/>
        <v>9750.4800000000014</v>
      </c>
    </row>
    <row r="2223" spans="1:56">
      <c r="A2223" s="1" t="s">
        <v>1587</v>
      </c>
      <c r="B2223" s="1" t="s">
        <v>1588</v>
      </c>
      <c r="C2223" s="43" t="s">
        <v>71</v>
      </c>
      <c r="D2223" s="1" t="s">
        <v>104</v>
      </c>
      <c r="E2223" s="1" t="s">
        <v>100</v>
      </c>
      <c r="F2223" s="1" t="s">
        <v>101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7">
        <v>88474.96</v>
      </c>
      <c r="P2223" s="7">
        <v>173904.74</v>
      </c>
      <c r="Q2223" s="7">
        <v>144598.1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9"/>
      <c r="BD2223" s="10">
        <f t="shared" si="34"/>
        <v>406977.80000000005</v>
      </c>
    </row>
    <row r="2224" spans="1:56">
      <c r="A2224" s="1" t="s">
        <v>1587</v>
      </c>
      <c r="B2224" s="1" t="s">
        <v>1588</v>
      </c>
      <c r="C2224" s="43" t="s">
        <v>75</v>
      </c>
      <c r="D2224" s="1" t="s">
        <v>106</v>
      </c>
      <c r="E2224" s="1" t="s">
        <v>100</v>
      </c>
      <c r="F2224" s="1" t="s">
        <v>101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7">
        <v>22339.33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9"/>
      <c r="BD2224" s="10">
        <f t="shared" si="34"/>
        <v>22339.33</v>
      </c>
    </row>
    <row r="2225" spans="1:56">
      <c r="A2225" s="1" t="s">
        <v>1587</v>
      </c>
      <c r="B2225" s="1" t="s">
        <v>1588</v>
      </c>
      <c r="C2225" s="43" t="s">
        <v>72</v>
      </c>
      <c r="D2225" s="1" t="s">
        <v>107</v>
      </c>
      <c r="E2225" s="1" t="s">
        <v>100</v>
      </c>
      <c r="F2225" s="1" t="s">
        <v>101</v>
      </c>
      <c r="G2225" s="8">
        <v>0</v>
      </c>
      <c r="H2225" s="8">
        <v>0</v>
      </c>
      <c r="I2225" s="7">
        <v>23049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7">
        <v>16967.43</v>
      </c>
      <c r="P2225" s="7">
        <v>41172.400000000001</v>
      </c>
      <c r="Q2225" s="7">
        <v>19413.060000000001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9"/>
      <c r="BD2225" s="10">
        <f t="shared" si="34"/>
        <v>100601.89</v>
      </c>
    </row>
    <row r="2226" spans="1:56">
      <c r="A2226" s="1" t="s">
        <v>1587</v>
      </c>
      <c r="B2226" s="1" t="s">
        <v>1588</v>
      </c>
      <c r="C2226" s="43" t="s">
        <v>70</v>
      </c>
      <c r="D2226" s="1" t="s">
        <v>108</v>
      </c>
      <c r="E2226" s="1" t="s">
        <v>100</v>
      </c>
      <c r="F2226" s="1" t="s">
        <v>101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7">
        <v>3136.8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9"/>
      <c r="BD2226" s="10">
        <f t="shared" si="34"/>
        <v>3136.8</v>
      </c>
    </row>
    <row r="2227" spans="1:56">
      <c r="A2227" s="1" t="s">
        <v>1587</v>
      </c>
      <c r="B2227" s="1" t="s">
        <v>1588</v>
      </c>
      <c r="C2227" s="43" t="s">
        <v>74</v>
      </c>
      <c r="D2227" s="1" t="s">
        <v>109</v>
      </c>
      <c r="E2227" s="1" t="s">
        <v>100</v>
      </c>
      <c r="F2227" s="1" t="s">
        <v>101</v>
      </c>
      <c r="G2227" s="8">
        <v>0</v>
      </c>
      <c r="H2227" s="8">
        <v>0</v>
      </c>
      <c r="I2227" s="7">
        <v>15827.54</v>
      </c>
      <c r="J2227" s="7">
        <v>8181.65</v>
      </c>
      <c r="K2227" s="7">
        <v>1332.63</v>
      </c>
      <c r="L2227" s="7">
        <v>1332.63</v>
      </c>
      <c r="M2227" s="7">
        <v>2040.63</v>
      </c>
      <c r="N2227" s="7">
        <v>1332.63</v>
      </c>
      <c r="O2227" s="7">
        <v>-30047.71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9"/>
      <c r="BD2227" s="10">
        <f t="shared" si="34"/>
        <v>7.2759576141834259E-12</v>
      </c>
    </row>
    <row r="2228" spans="1:56">
      <c r="A2228" s="1" t="s">
        <v>1589</v>
      </c>
      <c r="B2228" s="1" t="s">
        <v>1590</v>
      </c>
      <c r="C2228" s="43" t="s">
        <v>71</v>
      </c>
      <c r="D2228" s="1" t="s">
        <v>104</v>
      </c>
      <c r="E2228" s="1" t="s">
        <v>100</v>
      </c>
      <c r="F2228" s="1" t="s">
        <v>101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7">
        <v>179573.99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9"/>
      <c r="BD2228" s="10">
        <f t="shared" si="34"/>
        <v>179573.99</v>
      </c>
    </row>
    <row r="2229" spans="1:56">
      <c r="A2229" s="1" t="s">
        <v>1589</v>
      </c>
      <c r="B2229" s="1" t="s">
        <v>1590</v>
      </c>
      <c r="C2229" s="43" t="s">
        <v>73</v>
      </c>
      <c r="D2229" s="1" t="s">
        <v>105</v>
      </c>
      <c r="E2229" s="1" t="s">
        <v>100</v>
      </c>
      <c r="F2229" s="1" t="s">
        <v>101</v>
      </c>
      <c r="G2229" s="7">
        <v>3669.75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9"/>
      <c r="BD2229" s="10">
        <f t="shared" si="34"/>
        <v>3669.75</v>
      </c>
    </row>
    <row r="2230" spans="1:56">
      <c r="A2230" s="1" t="s">
        <v>1589</v>
      </c>
      <c r="B2230" s="1" t="s">
        <v>1590</v>
      </c>
      <c r="C2230" s="43" t="s">
        <v>72</v>
      </c>
      <c r="D2230" s="1" t="s">
        <v>107</v>
      </c>
      <c r="E2230" s="1" t="s">
        <v>100</v>
      </c>
      <c r="F2230" s="1" t="s">
        <v>101</v>
      </c>
      <c r="G2230" s="7">
        <v>205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9"/>
      <c r="BD2230" s="10">
        <f t="shared" si="34"/>
        <v>205</v>
      </c>
    </row>
    <row r="2231" spans="1:56">
      <c r="A2231" s="1" t="s">
        <v>1589</v>
      </c>
      <c r="B2231" s="1" t="s">
        <v>1590</v>
      </c>
      <c r="C2231" s="43" t="s">
        <v>70</v>
      </c>
      <c r="D2231" s="1" t="s">
        <v>108</v>
      </c>
      <c r="E2231" s="1" t="s">
        <v>100</v>
      </c>
      <c r="F2231" s="1" t="s">
        <v>101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7">
        <v>2466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9"/>
      <c r="BD2231" s="10">
        <f t="shared" si="34"/>
        <v>2466</v>
      </c>
    </row>
    <row r="2232" spans="1:56">
      <c r="A2232" s="1" t="s">
        <v>1589</v>
      </c>
      <c r="B2232" s="1" t="s">
        <v>1590</v>
      </c>
      <c r="C2232" s="43" t="s">
        <v>74</v>
      </c>
      <c r="D2232" s="1" t="s">
        <v>109</v>
      </c>
      <c r="E2232" s="1" t="s">
        <v>100</v>
      </c>
      <c r="F2232" s="1" t="s">
        <v>101</v>
      </c>
      <c r="G2232" s="8">
        <v>0</v>
      </c>
      <c r="H2232" s="7">
        <v>7062.03</v>
      </c>
      <c r="I2232" s="7">
        <v>7062.03</v>
      </c>
      <c r="J2232" s="7">
        <v>7062.03</v>
      </c>
      <c r="K2232" s="7">
        <v>7062.03</v>
      </c>
      <c r="L2232" s="7">
        <v>7062.03</v>
      </c>
      <c r="M2232" s="7">
        <v>62764</v>
      </c>
      <c r="N2232" s="7">
        <v>7062.03</v>
      </c>
      <c r="O2232" s="7">
        <v>-105136.18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9"/>
      <c r="BD2232" s="10">
        <f t="shared" si="34"/>
        <v>0</v>
      </c>
    </row>
    <row r="2233" spans="1:56">
      <c r="A2233" s="1" t="s">
        <v>1591</v>
      </c>
      <c r="B2233" s="1" t="s">
        <v>1592</v>
      </c>
      <c r="C2233" s="43" t="s">
        <v>71</v>
      </c>
      <c r="D2233" s="1" t="s">
        <v>104</v>
      </c>
      <c r="E2233" s="1" t="s">
        <v>100</v>
      </c>
      <c r="F2233" s="1" t="s">
        <v>101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7">
        <v>775</v>
      </c>
      <c r="N2233" s="7">
        <v>10075</v>
      </c>
      <c r="O2233" s="7">
        <v>-10850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7">
        <v>15686.31</v>
      </c>
      <c r="AF2233" s="7">
        <v>4278.09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9"/>
      <c r="BD2233" s="10">
        <f t="shared" si="34"/>
        <v>19964.400000000001</v>
      </c>
    </row>
    <row r="2234" spans="1:56">
      <c r="A2234" s="1" t="s">
        <v>1591</v>
      </c>
      <c r="B2234" s="1" t="s">
        <v>1592</v>
      </c>
      <c r="C2234" s="43" t="s">
        <v>73</v>
      </c>
      <c r="D2234" s="1" t="s">
        <v>105</v>
      </c>
      <c r="E2234" s="1" t="s">
        <v>100</v>
      </c>
      <c r="F2234" s="1" t="s">
        <v>101</v>
      </c>
      <c r="G2234" s="7">
        <v>507824.02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7">
        <v>6577.8</v>
      </c>
      <c r="N2234" s="7">
        <v>18571.43</v>
      </c>
      <c r="O2234" s="7">
        <v>-20910.25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7">
        <v>23192.05</v>
      </c>
      <c r="AF2234" s="7">
        <v>6325.11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9"/>
      <c r="BD2234" s="10">
        <f t="shared" si="34"/>
        <v>541580.16</v>
      </c>
    </row>
    <row r="2235" spans="1:56">
      <c r="A2235" s="1" t="s">
        <v>1591</v>
      </c>
      <c r="B2235" s="1" t="s">
        <v>1592</v>
      </c>
      <c r="C2235" s="43" t="s">
        <v>75</v>
      </c>
      <c r="D2235" s="1" t="s">
        <v>106</v>
      </c>
      <c r="E2235" s="1" t="s">
        <v>100</v>
      </c>
      <c r="F2235" s="1" t="s">
        <v>101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7">
        <v>86052.21</v>
      </c>
      <c r="AF2235" s="7">
        <v>23468.79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9"/>
      <c r="BD2235" s="10">
        <f t="shared" si="34"/>
        <v>109521</v>
      </c>
    </row>
    <row r="2236" spans="1:56">
      <c r="A2236" s="1" t="s">
        <v>1591</v>
      </c>
      <c r="B2236" s="1" t="s">
        <v>1592</v>
      </c>
      <c r="C2236" s="43" t="s">
        <v>72</v>
      </c>
      <c r="D2236" s="1" t="s">
        <v>107</v>
      </c>
      <c r="E2236" s="1" t="s">
        <v>100</v>
      </c>
      <c r="F2236" s="1" t="s">
        <v>101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7">
        <v>3365.77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9"/>
      <c r="BD2236" s="10">
        <f t="shared" si="34"/>
        <v>3365.77</v>
      </c>
    </row>
    <row r="2237" spans="1:56">
      <c r="A2237" s="1" t="s">
        <v>1591</v>
      </c>
      <c r="B2237" s="1" t="s">
        <v>1592</v>
      </c>
      <c r="C2237" s="43" t="s">
        <v>74</v>
      </c>
      <c r="D2237" s="1" t="s">
        <v>109</v>
      </c>
      <c r="E2237" s="1" t="s">
        <v>100</v>
      </c>
      <c r="F2237" s="1" t="s">
        <v>101</v>
      </c>
      <c r="G2237" s="8">
        <v>0</v>
      </c>
      <c r="H2237" s="8">
        <v>0</v>
      </c>
      <c r="I2237" s="8">
        <v>0</v>
      </c>
      <c r="J2237" s="8">
        <v>0</v>
      </c>
      <c r="K2237" s="7">
        <v>38000</v>
      </c>
      <c r="L2237" s="8">
        <v>0</v>
      </c>
      <c r="M2237" s="7">
        <v>5149.2299999999996</v>
      </c>
      <c r="N2237" s="7">
        <v>28320.77</v>
      </c>
      <c r="O2237" s="7">
        <v>-71470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9"/>
      <c r="BD2237" s="10">
        <f t="shared" si="34"/>
        <v>0</v>
      </c>
    </row>
    <row r="2238" spans="1:56">
      <c r="A2238" s="1" t="s">
        <v>1593</v>
      </c>
      <c r="B2238" s="1" t="s">
        <v>1594</v>
      </c>
      <c r="C2238" s="43" t="s">
        <v>71</v>
      </c>
      <c r="D2238" s="1" t="s">
        <v>104</v>
      </c>
      <c r="E2238" s="1" t="s">
        <v>100</v>
      </c>
      <c r="F2238" s="1" t="s">
        <v>101</v>
      </c>
      <c r="G2238" s="7">
        <v>353413.18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7">
        <v>1078.5999999999999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9"/>
      <c r="BD2238" s="10">
        <f t="shared" si="34"/>
        <v>354491.77999999997</v>
      </c>
    </row>
    <row r="2239" spans="1:56">
      <c r="A2239" s="1" t="s">
        <v>1593</v>
      </c>
      <c r="B2239" s="1" t="s">
        <v>1594</v>
      </c>
      <c r="C2239" s="43" t="s">
        <v>73</v>
      </c>
      <c r="D2239" s="1" t="s">
        <v>105</v>
      </c>
      <c r="E2239" s="1" t="s">
        <v>100</v>
      </c>
      <c r="F2239" s="1" t="s">
        <v>101</v>
      </c>
      <c r="G2239" s="7">
        <v>43608.46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7">
        <v>-6659.6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9"/>
      <c r="BD2239" s="10">
        <f t="shared" si="34"/>
        <v>36948.86</v>
      </c>
    </row>
    <row r="2240" spans="1:56">
      <c r="A2240" s="1" t="s">
        <v>1593</v>
      </c>
      <c r="B2240" s="1" t="s">
        <v>1594</v>
      </c>
      <c r="C2240" s="43" t="s">
        <v>72</v>
      </c>
      <c r="D2240" s="1" t="s">
        <v>107</v>
      </c>
      <c r="E2240" s="1" t="s">
        <v>100</v>
      </c>
      <c r="F2240" s="1" t="s">
        <v>101</v>
      </c>
      <c r="G2240" s="7">
        <v>22233.64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7">
        <v>-210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9"/>
      <c r="BD2240" s="10">
        <f t="shared" si="34"/>
        <v>22023.64</v>
      </c>
    </row>
    <row r="2241" spans="1:56">
      <c r="A2241" s="1" t="s">
        <v>1593</v>
      </c>
      <c r="B2241" s="1" t="s">
        <v>1594</v>
      </c>
      <c r="C2241" s="43" t="s">
        <v>70</v>
      </c>
      <c r="D2241" s="1" t="s">
        <v>108</v>
      </c>
      <c r="E2241" s="1" t="s">
        <v>100</v>
      </c>
      <c r="F2241" s="1" t="s">
        <v>101</v>
      </c>
      <c r="G2241" s="7">
        <v>68383.69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7">
        <v>-68383.69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9"/>
      <c r="BD2241" s="10">
        <f t="shared" si="34"/>
        <v>0</v>
      </c>
    </row>
    <row r="2242" spans="1:56">
      <c r="A2242" s="1" t="s">
        <v>1593</v>
      </c>
      <c r="B2242" s="1" t="s">
        <v>1594</v>
      </c>
      <c r="C2242" s="43" t="s">
        <v>74</v>
      </c>
      <c r="D2242" s="1" t="s">
        <v>109</v>
      </c>
      <c r="E2242" s="1" t="s">
        <v>100</v>
      </c>
      <c r="F2242" s="1" t="s">
        <v>101</v>
      </c>
      <c r="G2242" s="7">
        <v>2335258.0499999998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7">
        <v>137914.9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9"/>
      <c r="BD2242" s="10">
        <f t="shared" ref="BD2242:BD2257" si="35">SUM(G2242:BB2242)</f>
        <v>2473172.9499999997</v>
      </c>
    </row>
    <row r="2243" spans="1:56">
      <c r="A2243" s="1" t="s">
        <v>1595</v>
      </c>
      <c r="B2243" s="1" t="s">
        <v>1596</v>
      </c>
      <c r="C2243" s="43" t="s">
        <v>71</v>
      </c>
      <c r="D2243" s="1" t="s">
        <v>104</v>
      </c>
      <c r="E2243" s="1" t="s">
        <v>100</v>
      </c>
      <c r="F2243" s="1" t="s">
        <v>101</v>
      </c>
      <c r="G2243" s="7">
        <v>693212.73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7">
        <v>-11229.6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9"/>
      <c r="BD2243" s="10">
        <f t="shared" si="35"/>
        <v>681983.13</v>
      </c>
    </row>
    <row r="2244" spans="1:56">
      <c r="A2244" s="1" t="s">
        <v>1595</v>
      </c>
      <c r="B2244" s="1" t="s">
        <v>1596</v>
      </c>
      <c r="C2244" s="43" t="s">
        <v>73</v>
      </c>
      <c r="D2244" s="1" t="s">
        <v>105</v>
      </c>
      <c r="E2244" s="1" t="s">
        <v>100</v>
      </c>
      <c r="F2244" s="1" t="s">
        <v>101</v>
      </c>
      <c r="G2244" s="7">
        <v>797291.18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7">
        <v>872.11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9"/>
      <c r="BD2244" s="10">
        <f t="shared" si="35"/>
        <v>798163.29</v>
      </c>
    </row>
    <row r="2245" spans="1:56">
      <c r="A2245" s="1" t="s">
        <v>1595</v>
      </c>
      <c r="B2245" s="1" t="s">
        <v>1596</v>
      </c>
      <c r="C2245" s="43" t="s">
        <v>75</v>
      </c>
      <c r="D2245" s="1" t="s">
        <v>106</v>
      </c>
      <c r="E2245" s="1" t="s">
        <v>100</v>
      </c>
      <c r="F2245" s="1" t="s">
        <v>101</v>
      </c>
      <c r="G2245" s="7">
        <v>3267.8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7">
        <v>-102.2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9"/>
      <c r="BD2245" s="10">
        <f t="shared" si="35"/>
        <v>3165.6000000000004</v>
      </c>
    </row>
    <row r="2246" spans="1:56">
      <c r="A2246" s="1" t="s">
        <v>1595</v>
      </c>
      <c r="B2246" s="1" t="s">
        <v>1596</v>
      </c>
      <c r="C2246" s="43" t="s">
        <v>72</v>
      </c>
      <c r="D2246" s="1" t="s">
        <v>107</v>
      </c>
      <c r="E2246" s="1" t="s">
        <v>100</v>
      </c>
      <c r="F2246" s="1" t="s">
        <v>101</v>
      </c>
      <c r="G2246" s="7">
        <v>201120.3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7">
        <v>7115.76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9"/>
      <c r="BD2246" s="10">
        <f t="shared" si="35"/>
        <v>208236.06</v>
      </c>
    </row>
    <row r="2247" spans="1:56">
      <c r="A2247" s="1" t="s">
        <v>1597</v>
      </c>
      <c r="B2247" s="1" t="s">
        <v>1598</v>
      </c>
      <c r="C2247" s="43" t="s">
        <v>71</v>
      </c>
      <c r="D2247" s="1" t="s">
        <v>104</v>
      </c>
      <c r="E2247" s="1" t="s">
        <v>100</v>
      </c>
      <c r="F2247" s="1" t="s">
        <v>101</v>
      </c>
      <c r="G2247" s="7">
        <v>493391.53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7">
        <v>3125.25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9"/>
      <c r="BD2247" s="10">
        <f t="shared" si="35"/>
        <v>496516.78</v>
      </c>
    </row>
    <row r="2248" spans="1:56">
      <c r="A2248" s="1" t="s">
        <v>1597</v>
      </c>
      <c r="B2248" s="1" t="s">
        <v>1598</v>
      </c>
      <c r="C2248" s="43" t="s">
        <v>73</v>
      </c>
      <c r="D2248" s="1" t="s">
        <v>105</v>
      </c>
      <c r="E2248" s="1" t="s">
        <v>100</v>
      </c>
      <c r="F2248" s="1" t="s">
        <v>101</v>
      </c>
      <c r="G2248" s="7">
        <v>833725.77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7">
        <v>14695.77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9"/>
      <c r="BD2248" s="10">
        <f t="shared" si="35"/>
        <v>848421.54</v>
      </c>
    </row>
    <row r="2249" spans="1:56">
      <c r="A2249" s="1" t="s">
        <v>1597</v>
      </c>
      <c r="B2249" s="1" t="s">
        <v>1598</v>
      </c>
      <c r="C2249" s="43" t="s">
        <v>75</v>
      </c>
      <c r="D2249" s="1" t="s">
        <v>106</v>
      </c>
      <c r="E2249" s="1" t="s">
        <v>100</v>
      </c>
      <c r="F2249" s="1" t="s">
        <v>101</v>
      </c>
      <c r="G2249" s="7">
        <v>3151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9"/>
      <c r="BD2249" s="10">
        <f t="shared" si="35"/>
        <v>3151</v>
      </c>
    </row>
    <row r="2250" spans="1:56">
      <c r="A2250" s="1" t="s">
        <v>1597</v>
      </c>
      <c r="B2250" s="1" t="s">
        <v>1598</v>
      </c>
      <c r="C2250" s="43" t="s">
        <v>72</v>
      </c>
      <c r="D2250" s="1" t="s">
        <v>107</v>
      </c>
      <c r="E2250" s="1" t="s">
        <v>100</v>
      </c>
      <c r="F2250" s="1" t="s">
        <v>101</v>
      </c>
      <c r="G2250" s="7">
        <v>206597.49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7">
        <v>-20000.88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9"/>
      <c r="BD2250" s="10">
        <f t="shared" si="35"/>
        <v>186596.61</v>
      </c>
    </row>
    <row r="2251" spans="1:56">
      <c r="A2251" s="1" t="s">
        <v>1599</v>
      </c>
      <c r="B2251" s="1" t="s">
        <v>1600</v>
      </c>
      <c r="C2251" s="43" t="s">
        <v>71</v>
      </c>
      <c r="D2251" s="1" t="s">
        <v>104</v>
      </c>
      <c r="E2251" s="1" t="s">
        <v>100</v>
      </c>
      <c r="F2251" s="1" t="s">
        <v>101</v>
      </c>
      <c r="G2251" s="7">
        <v>8414.0400000000009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9"/>
      <c r="BD2251" s="10">
        <f t="shared" si="35"/>
        <v>8414.0400000000009</v>
      </c>
    </row>
    <row r="2252" spans="1:56">
      <c r="A2252" s="1" t="s">
        <v>1601</v>
      </c>
      <c r="B2252" s="1" t="s">
        <v>1602</v>
      </c>
      <c r="C2252" s="43" t="s">
        <v>74</v>
      </c>
      <c r="D2252" s="1" t="s">
        <v>109</v>
      </c>
      <c r="E2252" s="1" t="s">
        <v>100</v>
      </c>
      <c r="F2252" s="1" t="s">
        <v>101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7">
        <v>58962.26</v>
      </c>
      <c r="R2252" s="7">
        <v>66037.740000000005</v>
      </c>
      <c r="S2252" s="7">
        <v>66037.740000000005</v>
      </c>
      <c r="T2252" s="7">
        <v>58962.26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9"/>
      <c r="BD2252" s="10">
        <f t="shared" si="35"/>
        <v>250000</v>
      </c>
    </row>
    <row r="2253" spans="1:56">
      <c r="A2253" s="1" t="s">
        <v>1603</v>
      </c>
      <c r="B2253" s="1" t="s">
        <v>1604</v>
      </c>
      <c r="C2253" s="43" t="s">
        <v>75</v>
      </c>
      <c r="D2253" s="1" t="s">
        <v>106</v>
      </c>
      <c r="E2253" s="1" t="s">
        <v>100</v>
      </c>
      <c r="F2253" s="1" t="s">
        <v>101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7">
        <v>21226.42</v>
      </c>
      <c r="R2253" s="7">
        <v>23773.58</v>
      </c>
      <c r="S2253" s="7">
        <v>23773.58</v>
      </c>
      <c r="T2253" s="7">
        <v>21226.42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9"/>
      <c r="BD2253" s="10">
        <f t="shared" si="35"/>
        <v>90000</v>
      </c>
    </row>
    <row r="2254" spans="1:56">
      <c r="A2254" s="1" t="s">
        <v>1605</v>
      </c>
      <c r="B2254" s="1" t="s">
        <v>849</v>
      </c>
      <c r="C2254" s="43" t="s">
        <v>73</v>
      </c>
      <c r="D2254" s="1" t="s">
        <v>105</v>
      </c>
      <c r="E2254" s="1" t="s">
        <v>100</v>
      </c>
      <c r="F2254" s="1" t="s">
        <v>101</v>
      </c>
      <c r="G2254" s="7">
        <v>3168.37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9"/>
      <c r="BD2254" s="10">
        <f t="shared" si="35"/>
        <v>3168.37</v>
      </c>
    </row>
    <row r="2255" spans="1:56">
      <c r="A2255" s="1" t="s">
        <v>1605</v>
      </c>
      <c r="B2255" s="1" t="s">
        <v>849</v>
      </c>
      <c r="C2255" s="43" t="s">
        <v>72</v>
      </c>
      <c r="D2255" s="1" t="s">
        <v>107</v>
      </c>
      <c r="E2255" s="1" t="s">
        <v>100</v>
      </c>
      <c r="F2255" s="1" t="s">
        <v>101</v>
      </c>
      <c r="G2255" s="7">
        <v>829.84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9"/>
      <c r="BD2255" s="10">
        <f t="shared" si="35"/>
        <v>829.84</v>
      </c>
    </row>
    <row r="2256" spans="1:56">
      <c r="A2256" s="1" t="s">
        <v>1605</v>
      </c>
      <c r="B2256" s="1" t="s">
        <v>849</v>
      </c>
      <c r="C2256" s="43" t="s">
        <v>74</v>
      </c>
      <c r="D2256" s="1" t="s">
        <v>109</v>
      </c>
      <c r="E2256" s="1" t="s">
        <v>100</v>
      </c>
      <c r="F2256" s="1" t="s">
        <v>101</v>
      </c>
      <c r="G2256" s="7">
        <v>371548.19</v>
      </c>
      <c r="H2256" s="7">
        <v>162823.60999999999</v>
      </c>
      <c r="I2256" s="8">
        <v>0</v>
      </c>
      <c r="J2256" s="8">
        <v>0</v>
      </c>
      <c r="K2256" s="7">
        <v>40983.839999999997</v>
      </c>
      <c r="L2256" s="7">
        <v>368854.56</v>
      </c>
      <c r="M2256" s="7">
        <v>255105</v>
      </c>
      <c r="N2256" s="7">
        <v>147795</v>
      </c>
      <c r="O2256" s="7">
        <v>93455.65</v>
      </c>
      <c r="P2256" s="7">
        <v>927.86</v>
      </c>
      <c r="Q2256" s="8">
        <v>0</v>
      </c>
      <c r="R2256" s="8">
        <v>0</v>
      </c>
      <c r="S2256" s="7">
        <v>513833.14</v>
      </c>
      <c r="T2256" s="7">
        <v>713833.14</v>
      </c>
      <c r="U2256" s="7">
        <v>715431.14</v>
      </c>
      <c r="V2256" s="7">
        <v>515431.14</v>
      </c>
      <c r="W2256" s="7">
        <v>359874.35</v>
      </c>
      <c r="X2256" s="8">
        <v>0</v>
      </c>
      <c r="Y2256" s="8">
        <v>0</v>
      </c>
      <c r="Z2256" s="8">
        <v>0</v>
      </c>
      <c r="AA2256" s="7">
        <v>6666.67</v>
      </c>
      <c r="AB2256" s="7">
        <v>6666.67</v>
      </c>
      <c r="AC2256" s="7">
        <v>6666.67</v>
      </c>
      <c r="AD2256" s="7">
        <v>6666.67</v>
      </c>
      <c r="AE2256" s="7">
        <v>6666.67</v>
      </c>
      <c r="AF2256" s="7">
        <v>833.33</v>
      </c>
      <c r="AG2256" s="7">
        <v>833.33</v>
      </c>
      <c r="AH2256" s="7">
        <v>833.33</v>
      </c>
      <c r="AI2256" s="7">
        <v>833.33</v>
      </c>
      <c r="AJ2256" s="7">
        <v>833.33</v>
      </c>
      <c r="AK2256" s="7">
        <v>833.33</v>
      </c>
      <c r="AL2256" s="7">
        <v>833.33</v>
      </c>
      <c r="AM2256" s="7">
        <v>833.33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9"/>
      <c r="BD2256" s="10">
        <f t="shared" si="35"/>
        <v>4299896.6100000003</v>
      </c>
    </row>
    <row r="2257" spans="1:57">
      <c r="A2257" s="1" t="s">
        <v>1606</v>
      </c>
      <c r="B2257" s="1" t="s">
        <v>867</v>
      </c>
      <c r="C2257" s="43" t="s">
        <v>73</v>
      </c>
      <c r="D2257" s="1" t="s">
        <v>105</v>
      </c>
      <c r="E2257" s="1" t="s">
        <v>100</v>
      </c>
      <c r="F2257" s="1" t="s">
        <v>101</v>
      </c>
      <c r="G2257" s="48">
        <v>4499.78</v>
      </c>
      <c r="H2257" s="49">
        <v>0</v>
      </c>
      <c r="I2257" s="49">
        <v>0</v>
      </c>
      <c r="J2257" s="49">
        <v>0</v>
      </c>
      <c r="K2257" s="49">
        <v>0</v>
      </c>
      <c r="L2257" s="49">
        <v>0</v>
      </c>
      <c r="M2257" s="49">
        <v>0</v>
      </c>
      <c r="N2257" s="49">
        <v>0</v>
      </c>
      <c r="O2257" s="49">
        <v>0</v>
      </c>
      <c r="P2257" s="49">
        <v>0</v>
      </c>
      <c r="Q2257" s="49">
        <v>0</v>
      </c>
      <c r="R2257" s="49">
        <v>0</v>
      </c>
      <c r="S2257" s="49">
        <v>0</v>
      </c>
      <c r="T2257" s="49">
        <v>0</v>
      </c>
      <c r="U2257" s="49">
        <v>0</v>
      </c>
      <c r="V2257" s="49">
        <v>0</v>
      </c>
      <c r="W2257" s="49">
        <v>0</v>
      </c>
      <c r="X2257" s="49">
        <v>0</v>
      </c>
      <c r="Y2257" s="49">
        <v>0</v>
      </c>
      <c r="Z2257" s="49">
        <v>0</v>
      </c>
      <c r="AA2257" s="49">
        <v>0</v>
      </c>
      <c r="AB2257" s="49">
        <v>0</v>
      </c>
      <c r="AC2257" s="49">
        <v>0</v>
      </c>
      <c r="AD2257" s="49">
        <v>0</v>
      </c>
      <c r="AE2257" s="49">
        <v>0</v>
      </c>
      <c r="AF2257" s="49">
        <v>0</v>
      </c>
      <c r="AG2257" s="49">
        <v>0</v>
      </c>
      <c r="AH2257" s="49">
        <v>0</v>
      </c>
      <c r="AI2257" s="49">
        <v>0</v>
      </c>
      <c r="AJ2257" s="49">
        <v>0</v>
      </c>
      <c r="AK2257" s="49">
        <v>0</v>
      </c>
      <c r="AL2257" s="49">
        <v>0</v>
      </c>
      <c r="AM2257" s="49">
        <v>0</v>
      </c>
      <c r="AN2257" s="49">
        <v>0</v>
      </c>
      <c r="AO2257" s="49">
        <v>0</v>
      </c>
      <c r="AP2257" s="49">
        <v>0</v>
      </c>
      <c r="AQ2257" s="49">
        <v>0</v>
      </c>
      <c r="AR2257" s="49">
        <v>0</v>
      </c>
      <c r="AS2257" s="49">
        <v>0</v>
      </c>
      <c r="AT2257" s="49">
        <v>0</v>
      </c>
      <c r="AU2257" s="49">
        <v>0</v>
      </c>
      <c r="AV2257" s="49">
        <v>0</v>
      </c>
      <c r="AW2257" s="49">
        <v>0</v>
      </c>
      <c r="AX2257" s="49">
        <v>0</v>
      </c>
      <c r="AY2257" s="49">
        <v>0</v>
      </c>
      <c r="AZ2257" s="49">
        <v>0</v>
      </c>
      <c r="BA2257" s="49">
        <v>0</v>
      </c>
      <c r="BB2257" s="49">
        <v>0</v>
      </c>
      <c r="BC2257" s="9"/>
      <c r="BD2257" s="10">
        <f t="shared" si="35"/>
        <v>4499.78</v>
      </c>
    </row>
    <row r="2258" spans="1:57">
      <c r="F2258" s="18" t="s">
        <v>1607</v>
      </c>
      <c r="G2258" s="50">
        <f>SUM(G2:G2257)</f>
        <v>407233236.9200002</v>
      </c>
      <c r="H2258" s="50">
        <f t="shared" ref="H2258:BB2258" si="36">SUM(H2:H2257)</f>
        <v>9541393.1199999973</v>
      </c>
      <c r="I2258" s="50">
        <f t="shared" si="36"/>
        <v>10214880.389999993</v>
      </c>
      <c r="J2258" s="50">
        <f t="shared" si="36"/>
        <v>9341616.6099999975</v>
      </c>
      <c r="K2258" s="50">
        <f t="shared" si="36"/>
        <v>8090487.6699999971</v>
      </c>
      <c r="L2258" s="50">
        <f t="shared" si="36"/>
        <v>8353283.5999999968</v>
      </c>
      <c r="M2258" s="50">
        <f t="shared" si="36"/>
        <v>10886579.260000004</v>
      </c>
      <c r="N2258" s="50">
        <f t="shared" si="36"/>
        <v>13966844.229999993</v>
      </c>
      <c r="O2258" s="50">
        <f t="shared" si="36"/>
        <v>8734379.2800000049</v>
      </c>
      <c r="P2258" s="50">
        <f t="shared" si="36"/>
        <v>11553372.299999991</v>
      </c>
      <c r="Q2258" s="50">
        <f t="shared" si="36"/>
        <v>12230487.879999995</v>
      </c>
      <c r="R2258" s="50">
        <f t="shared" si="36"/>
        <v>14128167.51</v>
      </c>
      <c r="S2258" s="50">
        <f t="shared" si="36"/>
        <v>16172454.459999993</v>
      </c>
      <c r="T2258" s="50">
        <f t="shared" si="36"/>
        <v>15682489.249999994</v>
      </c>
      <c r="U2258" s="50">
        <f t="shared" si="36"/>
        <v>14622688.300000004</v>
      </c>
      <c r="V2258" s="50">
        <f t="shared" si="36"/>
        <v>16372430.679999992</v>
      </c>
      <c r="W2258" s="50">
        <f t="shared" si="36"/>
        <v>14411609.450000003</v>
      </c>
      <c r="X2258" s="50">
        <f t="shared" si="36"/>
        <v>11024311.770000005</v>
      </c>
      <c r="Y2258" s="50">
        <f t="shared" si="36"/>
        <v>7251976.6699999971</v>
      </c>
      <c r="Z2258" s="50">
        <f t="shared" si="36"/>
        <v>7730345.8000000045</v>
      </c>
      <c r="AA2258" s="50">
        <f t="shared" si="36"/>
        <v>9443805.3900000025</v>
      </c>
      <c r="AB2258" s="50">
        <f t="shared" si="36"/>
        <v>8180722.8499999978</v>
      </c>
      <c r="AC2258" s="50">
        <f t="shared" si="36"/>
        <v>6872745.6499999985</v>
      </c>
      <c r="AD2258" s="50">
        <f t="shared" si="36"/>
        <v>6263488.9499999983</v>
      </c>
      <c r="AE2258" s="50">
        <f t="shared" si="36"/>
        <v>5399148.4199999999</v>
      </c>
      <c r="AF2258" s="50">
        <f t="shared" si="36"/>
        <v>4668484.669999999</v>
      </c>
      <c r="AG2258" s="50">
        <f t="shared" si="36"/>
        <v>4402504.7100000018</v>
      </c>
      <c r="AH2258" s="50">
        <f t="shared" si="36"/>
        <v>4385771.2400000012</v>
      </c>
      <c r="AI2258" s="50">
        <f t="shared" si="36"/>
        <v>3349311.8199999989</v>
      </c>
      <c r="AJ2258" s="50">
        <f t="shared" si="36"/>
        <v>1669182.4500000007</v>
      </c>
      <c r="AK2258" s="50">
        <f t="shared" si="36"/>
        <v>1630205.3199999996</v>
      </c>
      <c r="AL2258" s="50">
        <f t="shared" si="36"/>
        <v>1617738.2299999997</v>
      </c>
      <c r="AM2258" s="50">
        <f t="shared" si="36"/>
        <v>1316966.8299999994</v>
      </c>
      <c r="AN2258" s="50">
        <f t="shared" si="36"/>
        <v>1017364.87</v>
      </c>
      <c r="AO2258" s="50">
        <f t="shared" si="36"/>
        <v>930845.77</v>
      </c>
      <c r="AP2258" s="50">
        <f t="shared" si="36"/>
        <v>1477326.2699999989</v>
      </c>
      <c r="AQ2258" s="50">
        <f t="shared" si="36"/>
        <v>1201734.5999999999</v>
      </c>
      <c r="AR2258" s="50">
        <f t="shared" si="36"/>
        <v>691380.18000000017</v>
      </c>
      <c r="AS2258" s="50">
        <f t="shared" si="36"/>
        <v>130687.24000000002</v>
      </c>
      <c r="AT2258" s="50">
        <f t="shared" si="36"/>
        <v>82910.149999999994</v>
      </c>
      <c r="AU2258" s="50">
        <f t="shared" si="36"/>
        <v>95257.76999999999</v>
      </c>
      <c r="AV2258" s="50">
        <f t="shared" si="36"/>
        <v>12605.54</v>
      </c>
      <c r="AW2258" s="50">
        <f t="shared" si="36"/>
        <v>6105.5400000000009</v>
      </c>
      <c r="AX2258" s="50">
        <f t="shared" si="36"/>
        <v>18105.54</v>
      </c>
      <c r="AY2258" s="50">
        <f t="shared" si="36"/>
        <v>0</v>
      </c>
      <c r="AZ2258" s="50">
        <f t="shared" si="36"/>
        <v>0</v>
      </c>
      <c r="BA2258" s="50">
        <f t="shared" si="36"/>
        <v>0</v>
      </c>
      <c r="BB2258" s="50">
        <f t="shared" si="36"/>
        <v>0</v>
      </c>
      <c r="BC2258" s="9"/>
      <c r="BD2258" s="47">
        <f>SUM(G2258:BB2258)</f>
        <v>692407435.1500001</v>
      </c>
      <c r="BE2258" s="46">
        <f>BD2258-SUM(BD2:BD2257)</f>
        <v>0</v>
      </c>
    </row>
    <row r="2259" spans="1:57"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</row>
    <row r="2260" spans="1:57"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</row>
    <row r="2261" spans="1:57"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</row>
    <row r="2262" spans="1:57"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</row>
    <row r="2263" spans="1:57"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</row>
    <row r="2264" spans="1:57" s="12" customFormat="1">
      <c r="C2264" s="14"/>
      <c r="E2264" s="55" t="s">
        <v>1608</v>
      </c>
      <c r="F2264" s="17" t="s">
        <v>70</v>
      </c>
      <c r="G2264" s="13">
        <f>SUMIF($C$2:$C$2257,$F2264,G$2:G$2257)</f>
        <v>61996906.229999989</v>
      </c>
      <c r="H2264" s="13">
        <f t="shared" ref="H2264:H2269" si="37">SUMIF($C$2:$C$2257,$F2264,H$2:H$2257)</f>
        <v>1619296.13</v>
      </c>
      <c r="I2264" s="13">
        <f t="shared" ref="I2264:BB2269" si="38">SUMIF($C$2:$C$2257,$F2264,I$2:I$2257)</f>
        <v>1739867.2800000003</v>
      </c>
      <c r="J2264" s="13">
        <f t="shared" si="38"/>
        <v>1585869.82</v>
      </c>
      <c r="K2264" s="13">
        <f t="shared" si="38"/>
        <v>1533063.0799999998</v>
      </c>
      <c r="L2264" s="13">
        <f t="shared" si="38"/>
        <v>1622389.64</v>
      </c>
      <c r="M2264" s="13">
        <f t="shared" si="38"/>
        <v>1548821.22</v>
      </c>
      <c r="N2264" s="13">
        <f t="shared" si="38"/>
        <v>1553370.03</v>
      </c>
      <c r="O2264" s="13">
        <f t="shared" si="38"/>
        <v>1462973.6899999997</v>
      </c>
      <c r="P2264" s="13">
        <f t="shared" si="38"/>
        <v>1716649.6899999997</v>
      </c>
      <c r="Q2264" s="13">
        <f t="shared" si="38"/>
        <v>1673863.7299999997</v>
      </c>
      <c r="R2264" s="13">
        <f t="shared" si="38"/>
        <v>1660869.9299999997</v>
      </c>
      <c r="S2264" s="13">
        <f t="shared" si="38"/>
        <v>1614661.9699999997</v>
      </c>
      <c r="T2264" s="13">
        <f t="shared" si="38"/>
        <v>1515305.92</v>
      </c>
      <c r="U2264" s="13">
        <f t="shared" si="38"/>
        <v>1484325.46</v>
      </c>
      <c r="V2264" s="13">
        <f t="shared" si="38"/>
        <v>1461357.92</v>
      </c>
      <c r="W2264" s="13">
        <f t="shared" si="38"/>
        <v>1426424.15</v>
      </c>
      <c r="X2264" s="13">
        <f t="shared" si="38"/>
        <v>1381804.5899999999</v>
      </c>
      <c r="Y2264" s="13">
        <f t="shared" si="38"/>
        <v>1365139.69</v>
      </c>
      <c r="Z2264" s="13">
        <f t="shared" si="38"/>
        <v>1272404.0699999998</v>
      </c>
      <c r="AA2264" s="13">
        <f t="shared" si="38"/>
        <v>1274154.0699999998</v>
      </c>
      <c r="AB2264" s="13">
        <f t="shared" si="38"/>
        <v>1310037.26</v>
      </c>
      <c r="AC2264" s="13">
        <f t="shared" si="38"/>
        <v>1271051.72</v>
      </c>
      <c r="AD2264" s="13">
        <f t="shared" si="38"/>
        <v>1232005.81</v>
      </c>
      <c r="AE2264" s="13">
        <f t="shared" si="38"/>
        <v>1218054.29</v>
      </c>
      <c r="AF2264" s="13">
        <f t="shared" si="38"/>
        <v>1121069.01</v>
      </c>
      <c r="AG2264" s="13">
        <f t="shared" si="38"/>
        <v>1034282.52</v>
      </c>
      <c r="AH2264" s="13">
        <f t="shared" si="38"/>
        <v>900176.96000000008</v>
      </c>
      <c r="AI2264" s="13">
        <f t="shared" si="38"/>
        <v>834871.42</v>
      </c>
      <c r="AJ2264" s="13">
        <f t="shared" si="38"/>
        <v>731400.42</v>
      </c>
      <c r="AK2264" s="13">
        <f t="shared" si="38"/>
        <v>692305.42</v>
      </c>
      <c r="AL2264" s="13">
        <f t="shared" si="38"/>
        <v>637541.21000000008</v>
      </c>
      <c r="AM2264" s="13">
        <f t="shared" si="38"/>
        <v>580567.4</v>
      </c>
      <c r="AN2264" s="13">
        <f t="shared" si="38"/>
        <v>459079.58</v>
      </c>
      <c r="AO2264" s="13">
        <f t="shared" si="38"/>
        <v>434789.58</v>
      </c>
      <c r="AP2264" s="13">
        <f t="shared" si="38"/>
        <v>398989.58</v>
      </c>
      <c r="AQ2264" s="13">
        <f t="shared" si="38"/>
        <v>394729.03</v>
      </c>
      <c r="AR2264" s="13">
        <f t="shared" si="38"/>
        <v>376209.03</v>
      </c>
      <c r="AS2264" s="13">
        <f t="shared" si="38"/>
        <v>87376.82</v>
      </c>
      <c r="AT2264" s="13">
        <f t="shared" si="38"/>
        <v>52244.82</v>
      </c>
      <c r="AU2264" s="13">
        <f t="shared" si="38"/>
        <v>45185</v>
      </c>
      <c r="AV2264" s="13">
        <f t="shared" si="38"/>
        <v>0</v>
      </c>
      <c r="AW2264" s="13">
        <f t="shared" si="38"/>
        <v>0</v>
      </c>
      <c r="AX2264" s="13">
        <f t="shared" si="38"/>
        <v>0</v>
      </c>
      <c r="AY2264" s="13">
        <f t="shared" si="38"/>
        <v>0</v>
      </c>
      <c r="AZ2264" s="13">
        <f t="shared" si="38"/>
        <v>0</v>
      </c>
      <c r="BA2264" s="13">
        <f t="shared" si="38"/>
        <v>0</v>
      </c>
      <c r="BB2264" s="13">
        <f t="shared" si="38"/>
        <v>0</v>
      </c>
      <c r="BC2264" s="13"/>
      <c r="BD2264" s="14"/>
    </row>
    <row r="2265" spans="1:57" s="12" customFormat="1">
      <c r="C2265" s="14"/>
      <c r="E2265" s="56"/>
      <c r="F2265" s="17" t="s">
        <v>71</v>
      </c>
      <c r="G2265" s="13">
        <f t="shared" ref="G2265:V2270" si="39">SUMIF($C$2:$C$2257,$F2265,G$2:G$2257)</f>
        <v>70889568.120000035</v>
      </c>
      <c r="H2265" s="13">
        <f t="shared" si="39"/>
        <v>2343592.9900000007</v>
      </c>
      <c r="I2265" s="13">
        <f t="shared" si="39"/>
        <v>2220711.84</v>
      </c>
      <c r="J2265" s="13">
        <f t="shared" si="39"/>
        <v>2102519.2799999998</v>
      </c>
      <c r="K2265" s="13">
        <f t="shared" si="39"/>
        <v>1705028.7200000004</v>
      </c>
      <c r="L2265" s="13">
        <f t="shared" si="39"/>
        <v>1470506.3100000005</v>
      </c>
      <c r="M2265" s="13">
        <f t="shared" si="39"/>
        <v>1763420.6300000001</v>
      </c>
      <c r="N2265" s="13">
        <f t="shared" si="39"/>
        <v>1891835.75</v>
      </c>
      <c r="O2265" s="13">
        <f t="shared" si="39"/>
        <v>1656084.53</v>
      </c>
      <c r="P2265" s="13">
        <f t="shared" si="39"/>
        <v>2623259.2599999998</v>
      </c>
      <c r="Q2265" s="13">
        <f t="shared" si="39"/>
        <v>2247400.91</v>
      </c>
      <c r="R2265" s="13">
        <f t="shared" si="39"/>
        <v>2313728.2199999993</v>
      </c>
      <c r="S2265" s="13">
        <f t="shared" si="39"/>
        <v>2275336.8599999994</v>
      </c>
      <c r="T2265" s="13">
        <f t="shared" si="39"/>
        <v>2435825.8199999994</v>
      </c>
      <c r="U2265" s="13">
        <f t="shared" si="39"/>
        <v>1886721.0600000003</v>
      </c>
      <c r="V2265" s="13">
        <f t="shared" si="39"/>
        <v>1809026.6199999996</v>
      </c>
      <c r="W2265" s="13">
        <f t="shared" si="38"/>
        <v>1246206.0900000001</v>
      </c>
      <c r="X2265" s="13">
        <f t="shared" si="38"/>
        <v>1021924.0700000001</v>
      </c>
      <c r="Y2265" s="13">
        <f t="shared" si="38"/>
        <v>496200.97000000003</v>
      </c>
      <c r="Z2265" s="13">
        <f t="shared" si="38"/>
        <v>959277.31999999983</v>
      </c>
      <c r="AA2265" s="13">
        <f t="shared" si="38"/>
        <v>949580.6599999998</v>
      </c>
      <c r="AB2265" s="13">
        <f t="shared" si="38"/>
        <v>848161.24999999988</v>
      </c>
      <c r="AC2265" s="13">
        <f t="shared" si="38"/>
        <v>776089.11999999988</v>
      </c>
      <c r="AD2265" s="13">
        <f t="shared" si="38"/>
        <v>683323.10000000009</v>
      </c>
      <c r="AE2265" s="13">
        <f t="shared" si="38"/>
        <v>631958.7300000001</v>
      </c>
      <c r="AF2265" s="13">
        <f t="shared" si="38"/>
        <v>573451.32999999996</v>
      </c>
      <c r="AG2265" s="13">
        <f t="shared" si="38"/>
        <v>636226.81000000006</v>
      </c>
      <c r="AH2265" s="13">
        <f t="shared" si="38"/>
        <v>690627.84000000008</v>
      </c>
      <c r="AI2265" s="13">
        <f t="shared" si="38"/>
        <v>480957.38000000006</v>
      </c>
      <c r="AJ2265" s="13">
        <f t="shared" si="38"/>
        <v>358586.28</v>
      </c>
      <c r="AK2265" s="13">
        <f t="shared" si="38"/>
        <v>264527.24</v>
      </c>
      <c r="AL2265" s="13">
        <f t="shared" si="38"/>
        <v>246126.93000000002</v>
      </c>
      <c r="AM2265" s="13">
        <f t="shared" si="38"/>
        <v>242237.73</v>
      </c>
      <c r="AN2265" s="13">
        <f t="shared" si="38"/>
        <v>236472.43</v>
      </c>
      <c r="AO2265" s="13">
        <f t="shared" si="38"/>
        <v>229512.43</v>
      </c>
      <c r="AP2265" s="13">
        <f t="shared" si="38"/>
        <v>229512.43</v>
      </c>
      <c r="AQ2265" s="13">
        <f t="shared" si="38"/>
        <v>266664</v>
      </c>
      <c r="AR2265" s="13">
        <f t="shared" si="38"/>
        <v>79240.14</v>
      </c>
      <c r="AS2265" s="13">
        <f t="shared" si="38"/>
        <v>0</v>
      </c>
      <c r="AT2265" s="13">
        <f t="shared" si="38"/>
        <v>0</v>
      </c>
      <c r="AU2265" s="13">
        <f t="shared" si="38"/>
        <v>0</v>
      </c>
      <c r="AV2265" s="13">
        <f t="shared" si="38"/>
        <v>0</v>
      </c>
      <c r="AW2265" s="13">
        <f t="shared" si="38"/>
        <v>0</v>
      </c>
      <c r="AX2265" s="13">
        <f t="shared" si="38"/>
        <v>0</v>
      </c>
      <c r="AY2265" s="13">
        <f t="shared" si="38"/>
        <v>0</v>
      </c>
      <c r="AZ2265" s="13">
        <f t="shared" si="38"/>
        <v>0</v>
      </c>
      <c r="BA2265" s="13">
        <f t="shared" si="38"/>
        <v>0</v>
      </c>
      <c r="BB2265" s="13">
        <f t="shared" si="38"/>
        <v>0</v>
      </c>
      <c r="BC2265" s="14"/>
      <c r="BD2265" s="14"/>
    </row>
    <row r="2266" spans="1:57" s="12" customFormat="1">
      <c r="C2266" s="14"/>
      <c r="E2266" s="56"/>
      <c r="F2266" s="17" t="s">
        <v>72</v>
      </c>
      <c r="G2266" s="13">
        <f t="shared" si="39"/>
        <v>40109596.089999966</v>
      </c>
      <c r="H2266" s="13">
        <f t="shared" si="37"/>
        <v>755415.47000000009</v>
      </c>
      <c r="I2266" s="13">
        <f t="shared" si="38"/>
        <v>871200.94999999972</v>
      </c>
      <c r="J2266" s="13">
        <f t="shared" si="38"/>
        <v>780682.74999999988</v>
      </c>
      <c r="K2266" s="13">
        <f t="shared" si="38"/>
        <v>701011.21999999974</v>
      </c>
      <c r="L2266" s="13">
        <f t="shared" si="38"/>
        <v>632783.6100000001</v>
      </c>
      <c r="M2266" s="13">
        <f t="shared" si="38"/>
        <v>867084.27999999968</v>
      </c>
      <c r="N2266" s="13">
        <f t="shared" si="38"/>
        <v>731161.57</v>
      </c>
      <c r="O2266" s="13">
        <f t="shared" si="38"/>
        <v>809648.55000000086</v>
      </c>
      <c r="P2266" s="13">
        <f t="shared" si="38"/>
        <v>755284.15999999992</v>
      </c>
      <c r="Q2266" s="13">
        <f t="shared" si="38"/>
        <v>455794.79999999993</v>
      </c>
      <c r="R2266" s="13">
        <f t="shared" si="38"/>
        <v>383426.27999999985</v>
      </c>
      <c r="S2266" s="13">
        <f t="shared" si="38"/>
        <v>299744.52999999997</v>
      </c>
      <c r="T2266" s="13">
        <f t="shared" si="38"/>
        <v>-906544.7300000001</v>
      </c>
      <c r="U2266" s="13">
        <f t="shared" si="38"/>
        <v>-1123110.0099999995</v>
      </c>
      <c r="V2266" s="13">
        <f t="shared" si="38"/>
        <v>285438.22000000003</v>
      </c>
      <c r="W2266" s="13">
        <f t="shared" si="38"/>
        <v>319835.12999999983</v>
      </c>
      <c r="X2266" s="13">
        <f t="shared" si="38"/>
        <v>168643.90000000002</v>
      </c>
      <c r="Y2266" s="13">
        <f t="shared" si="38"/>
        <v>80747.149999999994</v>
      </c>
      <c r="Z2266" s="13">
        <f t="shared" si="38"/>
        <v>255761.71000000008</v>
      </c>
      <c r="AA2266" s="13">
        <f t="shared" si="38"/>
        <v>269164.32000000007</v>
      </c>
      <c r="AB2266" s="13">
        <f t="shared" si="38"/>
        <v>251006.88000000003</v>
      </c>
      <c r="AC2266" s="13">
        <f t="shared" si="38"/>
        <v>207034.09000000008</v>
      </c>
      <c r="AD2266" s="13">
        <f t="shared" si="38"/>
        <v>189741.11000000007</v>
      </c>
      <c r="AE2266" s="13">
        <f t="shared" si="38"/>
        <v>169425.34000000003</v>
      </c>
      <c r="AF2266" s="13">
        <f t="shared" si="38"/>
        <v>180791.76000000007</v>
      </c>
      <c r="AG2266" s="13">
        <f t="shared" si="38"/>
        <v>190011.80000000002</v>
      </c>
      <c r="AH2266" s="13">
        <f t="shared" si="38"/>
        <v>240732.53999999995</v>
      </c>
      <c r="AI2266" s="13">
        <f t="shared" si="38"/>
        <v>76745.88</v>
      </c>
      <c r="AJ2266" s="13">
        <f t="shared" si="38"/>
        <v>66164.78</v>
      </c>
      <c r="AK2266" s="13">
        <f t="shared" si="38"/>
        <v>57812.15</v>
      </c>
      <c r="AL2266" s="13">
        <f t="shared" si="38"/>
        <v>53292.29</v>
      </c>
      <c r="AM2266" s="13">
        <f t="shared" si="38"/>
        <v>43887.880000000005</v>
      </c>
      <c r="AN2266" s="13">
        <f t="shared" si="38"/>
        <v>37555.269999999997</v>
      </c>
      <c r="AO2266" s="13">
        <f t="shared" si="38"/>
        <v>40025.380000000005</v>
      </c>
      <c r="AP2266" s="13">
        <f t="shared" si="38"/>
        <v>40025.380000000005</v>
      </c>
      <c r="AQ2266" s="13">
        <f t="shared" si="38"/>
        <v>56292.36</v>
      </c>
      <c r="AR2266" s="13">
        <f t="shared" si="38"/>
        <v>21226.07</v>
      </c>
      <c r="AS2266" s="13">
        <f t="shared" si="38"/>
        <v>4000</v>
      </c>
      <c r="AT2266" s="13">
        <f t="shared" si="38"/>
        <v>0</v>
      </c>
      <c r="AU2266" s="13">
        <f t="shared" si="38"/>
        <v>0</v>
      </c>
      <c r="AV2266" s="13">
        <f t="shared" si="38"/>
        <v>5912.52</v>
      </c>
      <c r="AW2266" s="13">
        <f t="shared" si="38"/>
        <v>5912.52</v>
      </c>
      <c r="AX2266" s="13">
        <f t="shared" si="38"/>
        <v>5912.52</v>
      </c>
      <c r="AY2266" s="13">
        <f t="shared" si="38"/>
        <v>0</v>
      </c>
      <c r="AZ2266" s="13">
        <f t="shared" si="38"/>
        <v>0</v>
      </c>
      <c r="BA2266" s="13">
        <f t="shared" si="38"/>
        <v>0</v>
      </c>
      <c r="BB2266" s="13">
        <f t="shared" si="38"/>
        <v>0</v>
      </c>
      <c r="BC2266" s="14"/>
      <c r="BD2266" s="14"/>
    </row>
    <row r="2267" spans="1:57" s="12" customFormat="1">
      <c r="C2267" s="14"/>
      <c r="E2267" s="56"/>
      <c r="F2267" s="17" t="s">
        <v>73</v>
      </c>
      <c r="G2267" s="13">
        <f t="shared" si="39"/>
        <v>64910805.340000026</v>
      </c>
      <c r="H2267" s="13">
        <f t="shared" si="37"/>
        <v>1780494.46</v>
      </c>
      <c r="I2267" s="13">
        <f t="shared" si="38"/>
        <v>3201181.68</v>
      </c>
      <c r="J2267" s="13">
        <f t="shared" si="38"/>
        <v>2291725.6499999994</v>
      </c>
      <c r="K2267" s="13">
        <f t="shared" si="38"/>
        <v>1475114.1799999992</v>
      </c>
      <c r="L2267" s="13">
        <f t="shared" si="38"/>
        <v>1343491.9199999997</v>
      </c>
      <c r="M2267" s="13">
        <f t="shared" si="38"/>
        <v>1811438.0799999996</v>
      </c>
      <c r="N2267" s="13">
        <f t="shared" si="38"/>
        <v>3137695.3</v>
      </c>
      <c r="O2267" s="13">
        <f t="shared" si="38"/>
        <v>-908296.5000000007</v>
      </c>
      <c r="P2267" s="13">
        <f t="shared" si="38"/>
        <v>1577457.0099999998</v>
      </c>
      <c r="Q2267" s="13">
        <f t="shared" si="38"/>
        <v>1581315.6699999995</v>
      </c>
      <c r="R2267" s="13">
        <f t="shared" si="38"/>
        <v>1579491.7699999996</v>
      </c>
      <c r="S2267" s="13">
        <f t="shared" si="38"/>
        <v>1713162.7299999997</v>
      </c>
      <c r="T2267" s="13">
        <f t="shared" si="38"/>
        <v>1742549.7099999995</v>
      </c>
      <c r="U2267" s="13">
        <f t="shared" si="38"/>
        <v>1375723.9599999997</v>
      </c>
      <c r="V2267" s="13">
        <f t="shared" si="38"/>
        <v>1761277.5299999998</v>
      </c>
      <c r="W2267" s="13">
        <f t="shared" si="38"/>
        <v>1005033.37</v>
      </c>
      <c r="X2267" s="13">
        <f t="shared" si="38"/>
        <v>680494.9</v>
      </c>
      <c r="Y2267" s="13">
        <f t="shared" si="38"/>
        <v>286684.64999999997</v>
      </c>
      <c r="Z2267" s="13">
        <f t="shared" si="38"/>
        <v>524646.58000000007</v>
      </c>
      <c r="AA2267" s="13">
        <f t="shared" si="38"/>
        <v>430424.5400000001</v>
      </c>
      <c r="AB2267" s="13">
        <f t="shared" si="38"/>
        <v>289315.43999999994</v>
      </c>
      <c r="AC2267" s="13">
        <f t="shared" si="38"/>
        <v>272558.68</v>
      </c>
      <c r="AD2267" s="13">
        <f t="shared" si="38"/>
        <v>208837.1</v>
      </c>
      <c r="AE2267" s="13">
        <f t="shared" si="38"/>
        <v>193968.05</v>
      </c>
      <c r="AF2267" s="13">
        <f t="shared" si="38"/>
        <v>201341.50999999995</v>
      </c>
      <c r="AG2267" s="13">
        <f t="shared" si="38"/>
        <v>228963.02</v>
      </c>
      <c r="AH2267" s="13">
        <f t="shared" si="38"/>
        <v>182750.40999999997</v>
      </c>
      <c r="AI2267" s="13">
        <f t="shared" si="38"/>
        <v>29533.770000000004</v>
      </c>
      <c r="AJ2267" s="13">
        <f t="shared" si="38"/>
        <v>21290.5</v>
      </c>
      <c r="AK2267" s="13">
        <f t="shared" si="38"/>
        <v>25694.739999999994</v>
      </c>
      <c r="AL2267" s="13">
        <f t="shared" si="38"/>
        <v>42973.229999999989</v>
      </c>
      <c r="AM2267" s="13">
        <f t="shared" si="38"/>
        <v>15340.48</v>
      </c>
      <c r="AN2267" s="13">
        <f t="shared" si="38"/>
        <v>21340.48</v>
      </c>
      <c r="AO2267" s="13">
        <f t="shared" si="38"/>
        <v>14356.69</v>
      </c>
      <c r="AP2267" s="13">
        <f t="shared" si="38"/>
        <v>15256.69</v>
      </c>
      <c r="AQ2267" s="13">
        <f t="shared" si="38"/>
        <v>14512.779999999999</v>
      </c>
      <c r="AR2267" s="13">
        <f t="shared" si="38"/>
        <v>30540.42</v>
      </c>
      <c r="AS2267" s="13">
        <f t="shared" si="38"/>
        <v>0</v>
      </c>
      <c r="AT2267" s="13">
        <f t="shared" si="38"/>
        <v>0</v>
      </c>
      <c r="AU2267" s="13">
        <f t="shared" si="38"/>
        <v>0</v>
      </c>
      <c r="AV2267" s="13">
        <f t="shared" si="38"/>
        <v>193.02</v>
      </c>
      <c r="AW2267" s="13">
        <f t="shared" si="38"/>
        <v>193.02</v>
      </c>
      <c r="AX2267" s="13">
        <f t="shared" si="38"/>
        <v>12193.02</v>
      </c>
      <c r="AY2267" s="13">
        <f t="shared" si="38"/>
        <v>0</v>
      </c>
      <c r="AZ2267" s="13">
        <f t="shared" si="38"/>
        <v>0</v>
      </c>
      <c r="BA2267" s="13">
        <f t="shared" si="38"/>
        <v>0</v>
      </c>
      <c r="BB2267" s="13">
        <f t="shared" si="38"/>
        <v>0</v>
      </c>
      <c r="BC2267" s="14"/>
      <c r="BD2267" s="14"/>
    </row>
    <row r="2268" spans="1:57" s="12" customFormat="1">
      <c r="C2268" s="14"/>
      <c r="E2268" s="56"/>
      <c r="F2268" s="17" t="s">
        <v>74</v>
      </c>
      <c r="G2268" s="13">
        <f t="shared" si="39"/>
        <v>146702707.90999997</v>
      </c>
      <c r="H2268" s="13">
        <f t="shared" si="37"/>
        <v>2756376.2899999996</v>
      </c>
      <c r="I2268" s="13">
        <f t="shared" si="38"/>
        <v>1822637.54</v>
      </c>
      <c r="J2268" s="13">
        <f t="shared" si="38"/>
        <v>2260285.4499999993</v>
      </c>
      <c r="K2268" s="13">
        <f t="shared" si="38"/>
        <v>2349615.1299999994</v>
      </c>
      <c r="L2268" s="13">
        <f t="shared" si="38"/>
        <v>2967623.43</v>
      </c>
      <c r="M2268" s="13">
        <f t="shared" si="38"/>
        <v>4565265.74</v>
      </c>
      <c r="N2268" s="13">
        <f t="shared" si="38"/>
        <v>6334455.1800000006</v>
      </c>
      <c r="O2268" s="13">
        <f t="shared" si="38"/>
        <v>5847091.5300000031</v>
      </c>
      <c r="P2268" s="13">
        <f t="shared" si="38"/>
        <v>4391722.7400000012</v>
      </c>
      <c r="Q2268" s="13">
        <f t="shared" si="38"/>
        <v>5895491.6999999993</v>
      </c>
      <c r="R2268" s="13">
        <f t="shared" si="38"/>
        <v>7848123.4399999995</v>
      </c>
      <c r="S2268" s="13">
        <f t="shared" si="38"/>
        <v>9990041.8599999994</v>
      </c>
      <c r="T2268" s="13">
        <f t="shared" si="38"/>
        <v>10575850.639999997</v>
      </c>
      <c r="U2268" s="13">
        <f t="shared" si="38"/>
        <v>10724876.679999998</v>
      </c>
      <c r="V2268" s="13">
        <f t="shared" si="38"/>
        <v>10816529.069999998</v>
      </c>
      <c r="W2268" s="13">
        <f t="shared" si="38"/>
        <v>10217311.220000003</v>
      </c>
      <c r="X2268" s="13">
        <f t="shared" si="38"/>
        <v>7437030.6600000029</v>
      </c>
      <c r="Y2268" s="13">
        <f t="shared" si="38"/>
        <v>4862355.839999998</v>
      </c>
      <c r="Z2268" s="13">
        <f t="shared" si="38"/>
        <v>4331454.6800000016</v>
      </c>
      <c r="AA2268" s="13">
        <f t="shared" si="38"/>
        <v>6006725.7100000018</v>
      </c>
      <c r="AB2268" s="13">
        <f t="shared" si="38"/>
        <v>5031741.6400000006</v>
      </c>
      <c r="AC2268" s="13">
        <f t="shared" si="38"/>
        <v>4061473.5300000003</v>
      </c>
      <c r="AD2268" s="13">
        <f t="shared" si="38"/>
        <v>3799978.7699999996</v>
      </c>
      <c r="AE2268" s="13">
        <f t="shared" si="38"/>
        <v>2952887.0499999984</v>
      </c>
      <c r="AF2268" s="13">
        <f t="shared" si="38"/>
        <v>2435370.2899999996</v>
      </c>
      <c r="AG2268" s="13">
        <f t="shared" si="38"/>
        <v>2187547.1900000009</v>
      </c>
      <c r="AH2268" s="13">
        <f t="shared" si="38"/>
        <v>2250488.6600000011</v>
      </c>
      <c r="AI2268" s="13">
        <f t="shared" si="38"/>
        <v>1808750.2400000009</v>
      </c>
      <c r="AJ2268" s="13">
        <f t="shared" si="38"/>
        <v>376266.2</v>
      </c>
      <c r="AK2268" s="13">
        <f t="shared" si="38"/>
        <v>486515.69000000006</v>
      </c>
      <c r="AL2268" s="13">
        <f t="shared" si="38"/>
        <v>551966.53999999992</v>
      </c>
      <c r="AM2268" s="13">
        <f t="shared" si="38"/>
        <v>354482.66</v>
      </c>
      <c r="AN2268" s="13">
        <f t="shared" si="38"/>
        <v>194173.71000000005</v>
      </c>
      <c r="AO2268" s="13">
        <f t="shared" si="38"/>
        <v>147210.52000000002</v>
      </c>
      <c r="AP2268" s="13">
        <f t="shared" si="38"/>
        <v>726292.59</v>
      </c>
      <c r="AQ2268" s="13">
        <f t="shared" si="38"/>
        <v>282212.92000000004</v>
      </c>
      <c r="AR2268" s="13">
        <f t="shared" si="38"/>
        <v>140288.78000000003</v>
      </c>
      <c r="AS2268" s="13">
        <f t="shared" si="38"/>
        <v>16122.34</v>
      </c>
      <c r="AT2268" s="13">
        <f t="shared" si="38"/>
        <v>10199.540000000001</v>
      </c>
      <c r="AU2268" s="13">
        <f t="shared" si="38"/>
        <v>7500</v>
      </c>
      <c r="AV2268" s="13">
        <f t="shared" si="38"/>
        <v>6500</v>
      </c>
      <c r="AW2268" s="13">
        <f t="shared" si="38"/>
        <v>0</v>
      </c>
      <c r="AX2268" s="13">
        <f t="shared" si="38"/>
        <v>0</v>
      </c>
      <c r="AY2268" s="13">
        <f t="shared" si="38"/>
        <v>0</v>
      </c>
      <c r="AZ2268" s="13">
        <f t="shared" si="38"/>
        <v>0</v>
      </c>
      <c r="BA2268" s="13">
        <f t="shared" si="38"/>
        <v>0</v>
      </c>
      <c r="BB2268" s="13">
        <f t="shared" si="38"/>
        <v>0</v>
      </c>
      <c r="BC2268" s="14"/>
      <c r="BD2268" s="14"/>
    </row>
    <row r="2269" spans="1:57" s="12" customFormat="1">
      <c r="C2269" s="14"/>
      <c r="E2269" s="56"/>
      <c r="F2269" s="17" t="s">
        <v>75</v>
      </c>
      <c r="G2269" s="13">
        <f t="shared" si="39"/>
        <v>18008329.889999997</v>
      </c>
      <c r="H2269" s="13">
        <f t="shared" si="37"/>
        <v>136398.22</v>
      </c>
      <c r="I2269" s="13">
        <f t="shared" si="38"/>
        <v>144280.03999999998</v>
      </c>
      <c r="J2269" s="13">
        <f t="shared" si="38"/>
        <v>173002.77</v>
      </c>
      <c r="K2269" s="13">
        <f t="shared" si="38"/>
        <v>186957.06000000003</v>
      </c>
      <c r="L2269" s="13">
        <f t="shared" si="38"/>
        <v>165210.42000000001</v>
      </c>
      <c r="M2269" s="13">
        <f t="shared" si="38"/>
        <v>175365.83</v>
      </c>
      <c r="N2269" s="13">
        <f t="shared" si="38"/>
        <v>162514.68000000002</v>
      </c>
      <c r="O2269" s="13">
        <f t="shared" si="38"/>
        <v>-90768.549999999945</v>
      </c>
      <c r="P2269" s="13">
        <f t="shared" si="38"/>
        <v>341734.15</v>
      </c>
      <c r="Q2269" s="13">
        <f t="shared" si="38"/>
        <v>228109.12</v>
      </c>
      <c r="R2269" s="13">
        <f t="shared" si="38"/>
        <v>184651.82000000007</v>
      </c>
      <c r="S2269" s="13">
        <f t="shared" si="38"/>
        <v>123042.91</v>
      </c>
      <c r="T2269" s="13">
        <f t="shared" si="38"/>
        <v>162111.29999999999</v>
      </c>
      <c r="U2269" s="13">
        <f t="shared" si="38"/>
        <v>125821.51</v>
      </c>
      <c r="V2269" s="13">
        <f t="shared" si="38"/>
        <v>95805.060000000012</v>
      </c>
      <c r="W2269" s="13">
        <f t="shared" si="38"/>
        <v>69735.289999999994</v>
      </c>
      <c r="X2269" s="13">
        <f t="shared" si="38"/>
        <v>210866.75</v>
      </c>
      <c r="Y2269" s="13">
        <f t="shared" si="38"/>
        <v>66428.67</v>
      </c>
      <c r="Z2269" s="13">
        <f t="shared" si="38"/>
        <v>273931.90000000002</v>
      </c>
      <c r="AA2269" s="13">
        <f t="shared" si="38"/>
        <v>402755.41000000003</v>
      </c>
      <c r="AB2269" s="13">
        <f t="shared" si="38"/>
        <v>344939.42</v>
      </c>
      <c r="AC2269" s="13">
        <f t="shared" si="38"/>
        <v>182152.44</v>
      </c>
      <c r="AD2269" s="13">
        <f t="shared" si="38"/>
        <v>54193.2</v>
      </c>
      <c r="AE2269" s="13">
        <f t="shared" si="38"/>
        <v>136447.70000000001</v>
      </c>
      <c r="AF2269" s="13">
        <f t="shared" si="38"/>
        <v>72114.28</v>
      </c>
      <c r="AG2269" s="13">
        <f t="shared" si="38"/>
        <v>49395.49</v>
      </c>
      <c r="AH2269" s="13">
        <f t="shared" si="38"/>
        <v>49503.859999999993</v>
      </c>
      <c r="AI2269" s="13">
        <f t="shared" si="38"/>
        <v>44233.84</v>
      </c>
      <c r="AJ2269" s="13">
        <f t="shared" si="38"/>
        <v>42483.839999999997</v>
      </c>
      <c r="AK2269" s="13">
        <f t="shared" si="38"/>
        <v>34233.839999999997</v>
      </c>
      <c r="AL2269" s="13">
        <f t="shared" si="38"/>
        <v>31673.57</v>
      </c>
      <c r="AM2269" s="13">
        <f t="shared" si="38"/>
        <v>30836.21</v>
      </c>
      <c r="AN2269" s="13">
        <f t="shared" si="38"/>
        <v>25921.21</v>
      </c>
      <c r="AO2269" s="13">
        <f t="shared" si="38"/>
        <v>25077.25</v>
      </c>
      <c r="AP2269" s="13">
        <f t="shared" si="38"/>
        <v>20992.35</v>
      </c>
      <c r="AQ2269" s="13">
        <f t="shared" si="38"/>
        <v>150468.35</v>
      </c>
      <c r="AR2269" s="13">
        <f t="shared" si="38"/>
        <v>12907.27</v>
      </c>
      <c r="AS2269" s="13">
        <f t="shared" si="38"/>
        <v>0</v>
      </c>
      <c r="AT2269" s="13">
        <f t="shared" si="38"/>
        <v>0</v>
      </c>
      <c r="AU2269" s="13">
        <f t="shared" si="38"/>
        <v>0</v>
      </c>
      <c r="AV2269" s="13">
        <f t="shared" ref="AV2269:BB2269" si="40">SUMIF($C$2:$C$2257,$F2269,AV$2:AV$2257)</f>
        <v>0</v>
      </c>
      <c r="AW2269" s="13">
        <f t="shared" si="40"/>
        <v>0</v>
      </c>
      <c r="AX2269" s="13">
        <f t="shared" si="40"/>
        <v>0</v>
      </c>
      <c r="AY2269" s="13">
        <f t="shared" si="40"/>
        <v>0</v>
      </c>
      <c r="AZ2269" s="13">
        <f t="shared" si="40"/>
        <v>0</v>
      </c>
      <c r="BA2269" s="13">
        <f t="shared" si="40"/>
        <v>0</v>
      </c>
      <c r="BB2269" s="13">
        <f t="shared" si="40"/>
        <v>0</v>
      </c>
      <c r="BC2269" s="14"/>
      <c r="BD2269" s="14"/>
    </row>
    <row r="2270" spans="1:57" s="12" customFormat="1">
      <c r="C2270" s="14"/>
      <c r="E2270" s="56"/>
      <c r="F2270" s="17" t="s">
        <v>76</v>
      </c>
      <c r="G2270" s="13">
        <f t="shared" si="39"/>
        <v>4615323.3399999989</v>
      </c>
      <c r="H2270" s="13">
        <f t="shared" ref="H2270:BB2270" si="41">SUMIF($C$2:$C$2257,$F2270,H$2:H$2257)</f>
        <v>149819.56</v>
      </c>
      <c r="I2270" s="13">
        <f t="shared" si="41"/>
        <v>215001.06000000003</v>
      </c>
      <c r="J2270" s="13">
        <f t="shared" si="41"/>
        <v>147530.88999999998</v>
      </c>
      <c r="K2270" s="13">
        <f t="shared" si="41"/>
        <v>139698.28</v>
      </c>
      <c r="L2270" s="13">
        <f t="shared" si="41"/>
        <v>151278.27000000002</v>
      </c>
      <c r="M2270" s="13">
        <f t="shared" si="41"/>
        <v>155183.47999999998</v>
      </c>
      <c r="N2270" s="13">
        <f t="shared" si="41"/>
        <v>155811.72</v>
      </c>
      <c r="O2270" s="13">
        <f t="shared" si="41"/>
        <v>-42353.969999999972</v>
      </c>
      <c r="P2270" s="13">
        <f t="shared" si="41"/>
        <v>147265.29</v>
      </c>
      <c r="Q2270" s="13">
        <f t="shared" si="41"/>
        <v>148511.95000000001</v>
      </c>
      <c r="R2270" s="13">
        <f t="shared" si="41"/>
        <v>157876.04999999999</v>
      </c>
      <c r="S2270" s="13">
        <f t="shared" si="41"/>
        <v>156463.6</v>
      </c>
      <c r="T2270" s="13">
        <f t="shared" si="41"/>
        <v>157390.59000000003</v>
      </c>
      <c r="U2270" s="13">
        <f t="shared" si="41"/>
        <v>148329.64000000001</v>
      </c>
      <c r="V2270" s="13">
        <f t="shared" si="41"/>
        <v>142996.26</v>
      </c>
      <c r="W2270" s="13">
        <f t="shared" si="41"/>
        <v>127064.19999999998</v>
      </c>
      <c r="X2270" s="13">
        <f t="shared" si="41"/>
        <v>123546.90000000001</v>
      </c>
      <c r="Y2270" s="13">
        <f t="shared" si="41"/>
        <v>94419.7</v>
      </c>
      <c r="Z2270" s="13">
        <f t="shared" si="41"/>
        <v>112869.54</v>
      </c>
      <c r="AA2270" s="13">
        <f t="shared" si="41"/>
        <v>111000.68</v>
      </c>
      <c r="AB2270" s="13">
        <f t="shared" si="41"/>
        <v>105520.96000000002</v>
      </c>
      <c r="AC2270" s="13">
        <f t="shared" si="41"/>
        <v>102386.07</v>
      </c>
      <c r="AD2270" s="13">
        <f t="shared" si="41"/>
        <v>95409.860000000015</v>
      </c>
      <c r="AE2270" s="13">
        <f t="shared" si="41"/>
        <v>96407.260000000024</v>
      </c>
      <c r="AF2270" s="13">
        <f t="shared" si="41"/>
        <v>84346.49</v>
      </c>
      <c r="AG2270" s="13">
        <f t="shared" si="41"/>
        <v>76077.87999999999</v>
      </c>
      <c r="AH2270" s="13">
        <f t="shared" si="41"/>
        <v>71490.97</v>
      </c>
      <c r="AI2270" s="13">
        <f t="shared" si="41"/>
        <v>74219.289999999994</v>
      </c>
      <c r="AJ2270" s="13">
        <f t="shared" si="41"/>
        <v>72990.429999999993</v>
      </c>
      <c r="AK2270" s="13">
        <f t="shared" si="41"/>
        <v>69116.239999999991</v>
      </c>
      <c r="AL2270" s="13">
        <f t="shared" si="41"/>
        <v>54164.460000000006</v>
      </c>
      <c r="AM2270" s="13">
        <f t="shared" si="41"/>
        <v>49614.47</v>
      </c>
      <c r="AN2270" s="13">
        <f t="shared" si="41"/>
        <v>42822.19</v>
      </c>
      <c r="AO2270" s="13">
        <f t="shared" si="41"/>
        <v>39873.919999999998</v>
      </c>
      <c r="AP2270" s="13">
        <f t="shared" si="41"/>
        <v>46257.250000000007</v>
      </c>
      <c r="AQ2270" s="13">
        <f t="shared" si="41"/>
        <v>36855.159999999996</v>
      </c>
      <c r="AR2270" s="13">
        <f t="shared" si="41"/>
        <v>30968.469999999998</v>
      </c>
      <c r="AS2270" s="13">
        <f t="shared" si="41"/>
        <v>23188.080000000002</v>
      </c>
      <c r="AT2270" s="13">
        <f t="shared" si="41"/>
        <v>20465.789999999997</v>
      </c>
      <c r="AU2270" s="13">
        <f t="shared" si="41"/>
        <v>42572.77</v>
      </c>
      <c r="AV2270" s="13">
        <f t="shared" si="41"/>
        <v>0</v>
      </c>
      <c r="AW2270" s="13">
        <f t="shared" si="41"/>
        <v>0</v>
      </c>
      <c r="AX2270" s="13">
        <f t="shared" si="41"/>
        <v>0</v>
      </c>
      <c r="AY2270" s="13">
        <f t="shared" si="41"/>
        <v>0</v>
      </c>
      <c r="AZ2270" s="13">
        <f t="shared" si="41"/>
        <v>0</v>
      </c>
      <c r="BA2270" s="13">
        <f t="shared" si="41"/>
        <v>0</v>
      </c>
      <c r="BB2270" s="13">
        <f t="shared" si="41"/>
        <v>0</v>
      </c>
      <c r="BC2270" s="14"/>
      <c r="BD2270" s="13"/>
    </row>
    <row r="2271" spans="1:57" s="12" customFormat="1">
      <c r="C2271" s="14"/>
      <c r="E2271" s="56"/>
      <c r="F2271" s="18" t="s">
        <v>1609</v>
      </c>
      <c r="G2271" s="15">
        <f>SUM(G2264:G2270)</f>
        <v>407233236.91999996</v>
      </c>
      <c r="H2271" s="15">
        <f t="shared" ref="H2271:BB2271" si="42">SUM(H2264:H2270)</f>
        <v>9541393.120000001</v>
      </c>
      <c r="I2271" s="15">
        <f t="shared" si="42"/>
        <v>10214880.389999999</v>
      </c>
      <c r="J2271" s="15">
        <f t="shared" si="42"/>
        <v>9341616.6099999994</v>
      </c>
      <c r="K2271" s="15">
        <f t="shared" si="42"/>
        <v>8090487.6699999981</v>
      </c>
      <c r="L2271" s="15">
        <f t="shared" si="42"/>
        <v>8353283.5999999996</v>
      </c>
      <c r="M2271" s="15">
        <f t="shared" si="42"/>
        <v>10886579.26</v>
      </c>
      <c r="N2271" s="15">
        <f t="shared" si="42"/>
        <v>13966844.230000002</v>
      </c>
      <c r="O2271" s="15">
        <f t="shared" si="42"/>
        <v>8734379.2800000012</v>
      </c>
      <c r="P2271" s="15">
        <f t="shared" si="42"/>
        <v>11553372.299999999</v>
      </c>
      <c r="Q2271" s="15">
        <f t="shared" si="42"/>
        <v>12230487.879999997</v>
      </c>
      <c r="R2271" s="15">
        <f t="shared" si="42"/>
        <v>14128167.509999998</v>
      </c>
      <c r="S2271" s="15">
        <f t="shared" si="42"/>
        <v>16172454.459999999</v>
      </c>
      <c r="T2271" s="15">
        <f t="shared" si="42"/>
        <v>15682489.249999996</v>
      </c>
      <c r="U2271" s="15">
        <f t="shared" si="42"/>
        <v>14622688.299999999</v>
      </c>
      <c r="V2271" s="15">
        <f t="shared" si="42"/>
        <v>16372430.679999998</v>
      </c>
      <c r="W2271" s="15">
        <f t="shared" si="42"/>
        <v>14411609.450000001</v>
      </c>
      <c r="X2271" s="15">
        <f t="shared" si="42"/>
        <v>11024311.770000003</v>
      </c>
      <c r="Y2271" s="15">
        <f t="shared" si="42"/>
        <v>7251976.6699999981</v>
      </c>
      <c r="Z2271" s="15">
        <f t="shared" si="42"/>
        <v>7730345.8000000017</v>
      </c>
      <c r="AA2271" s="15">
        <f t="shared" si="42"/>
        <v>9443805.3900000006</v>
      </c>
      <c r="AB2271" s="15">
        <f t="shared" si="42"/>
        <v>8180722.8500000006</v>
      </c>
      <c r="AC2271" s="15">
        <f t="shared" si="42"/>
        <v>6872745.6500000013</v>
      </c>
      <c r="AD2271" s="15">
        <f t="shared" si="42"/>
        <v>6263488.9500000002</v>
      </c>
      <c r="AE2271" s="15">
        <f t="shared" si="42"/>
        <v>5399148.419999999</v>
      </c>
      <c r="AF2271" s="15">
        <f t="shared" si="42"/>
        <v>4668484.67</v>
      </c>
      <c r="AG2271" s="15">
        <f t="shared" si="42"/>
        <v>4402504.7100000009</v>
      </c>
      <c r="AH2271" s="15">
        <f t="shared" si="42"/>
        <v>4385771.2400000012</v>
      </c>
      <c r="AI2271" s="15">
        <f t="shared" si="42"/>
        <v>3349311.8200000012</v>
      </c>
      <c r="AJ2271" s="15">
        <f t="shared" si="42"/>
        <v>1669182.4500000002</v>
      </c>
      <c r="AK2271" s="15">
        <f t="shared" si="42"/>
        <v>1630205.3200000003</v>
      </c>
      <c r="AL2271" s="15">
        <f t="shared" si="42"/>
        <v>1617738.2300000002</v>
      </c>
      <c r="AM2271" s="15">
        <f t="shared" si="42"/>
        <v>1316966.8299999998</v>
      </c>
      <c r="AN2271" s="15">
        <f t="shared" si="42"/>
        <v>1017364.8700000001</v>
      </c>
      <c r="AO2271" s="15">
        <f t="shared" si="42"/>
        <v>930845.77</v>
      </c>
      <c r="AP2271" s="15">
        <f t="shared" si="42"/>
        <v>1477326.27</v>
      </c>
      <c r="AQ2271" s="15">
        <f t="shared" si="42"/>
        <v>1201734.6000000001</v>
      </c>
      <c r="AR2271" s="15">
        <f t="shared" si="42"/>
        <v>691380.18</v>
      </c>
      <c r="AS2271" s="15">
        <f t="shared" si="42"/>
        <v>130687.24</v>
      </c>
      <c r="AT2271" s="15">
        <f t="shared" si="42"/>
        <v>82910.149999999994</v>
      </c>
      <c r="AU2271" s="15">
        <f t="shared" si="42"/>
        <v>95257.76999999999</v>
      </c>
      <c r="AV2271" s="15">
        <f t="shared" si="42"/>
        <v>12605.54</v>
      </c>
      <c r="AW2271" s="15">
        <f t="shared" si="42"/>
        <v>6105.5400000000009</v>
      </c>
      <c r="AX2271" s="15">
        <f t="shared" si="42"/>
        <v>18105.54</v>
      </c>
      <c r="AY2271" s="15">
        <f t="shared" si="42"/>
        <v>0</v>
      </c>
      <c r="AZ2271" s="15">
        <f t="shared" si="42"/>
        <v>0</v>
      </c>
      <c r="BA2271" s="15">
        <f t="shared" si="42"/>
        <v>0</v>
      </c>
      <c r="BB2271" s="15">
        <f t="shared" si="42"/>
        <v>0</v>
      </c>
      <c r="BC2271" s="14"/>
      <c r="BD2271" s="10">
        <f>SUM(G2271:BB2271)</f>
        <v>692407435.14999986</v>
      </c>
    </row>
    <row r="2272" spans="1:57" s="12" customFormat="1">
      <c r="C2272" s="14"/>
      <c r="E2272" s="56"/>
      <c r="F2272" s="17" t="s">
        <v>1610</v>
      </c>
      <c r="G2272" s="16">
        <f>G2258-G2271</f>
        <v>0</v>
      </c>
      <c r="H2272" s="16">
        <f t="shared" ref="H2272:BB2272" si="43">H2258-H2271</f>
        <v>0</v>
      </c>
      <c r="I2272" s="16">
        <f t="shared" si="43"/>
        <v>0</v>
      </c>
      <c r="J2272" s="16">
        <f t="shared" si="43"/>
        <v>0</v>
      </c>
      <c r="K2272" s="16">
        <f t="shared" si="43"/>
        <v>0</v>
      </c>
      <c r="L2272" s="16">
        <f t="shared" si="43"/>
        <v>0</v>
      </c>
      <c r="M2272" s="16">
        <f t="shared" si="43"/>
        <v>0</v>
      </c>
      <c r="N2272" s="16">
        <f t="shared" si="43"/>
        <v>0</v>
      </c>
      <c r="O2272" s="16">
        <f t="shared" si="43"/>
        <v>0</v>
      </c>
      <c r="P2272" s="16">
        <f t="shared" si="43"/>
        <v>0</v>
      </c>
      <c r="Q2272" s="16">
        <f t="shared" si="43"/>
        <v>0</v>
      </c>
      <c r="R2272" s="16">
        <f t="shared" si="43"/>
        <v>0</v>
      </c>
      <c r="S2272" s="16">
        <f t="shared" si="43"/>
        <v>0</v>
      </c>
      <c r="T2272" s="16">
        <f t="shared" si="43"/>
        <v>0</v>
      </c>
      <c r="U2272" s="16">
        <f t="shared" si="43"/>
        <v>0</v>
      </c>
      <c r="V2272" s="16">
        <f t="shared" si="43"/>
        <v>0</v>
      </c>
      <c r="W2272" s="16">
        <f t="shared" si="43"/>
        <v>0</v>
      </c>
      <c r="X2272" s="16">
        <f t="shared" si="43"/>
        <v>0</v>
      </c>
      <c r="Y2272" s="16">
        <f t="shared" si="43"/>
        <v>0</v>
      </c>
      <c r="Z2272" s="16">
        <f t="shared" si="43"/>
        <v>0</v>
      </c>
      <c r="AA2272" s="16">
        <f t="shared" si="43"/>
        <v>0</v>
      </c>
      <c r="AB2272" s="16">
        <f t="shared" si="43"/>
        <v>0</v>
      </c>
      <c r="AC2272" s="16">
        <f t="shared" si="43"/>
        <v>0</v>
      </c>
      <c r="AD2272" s="16">
        <f t="shared" si="43"/>
        <v>0</v>
      </c>
      <c r="AE2272" s="16">
        <f t="shared" si="43"/>
        <v>0</v>
      </c>
      <c r="AF2272" s="16">
        <f t="shared" si="43"/>
        <v>0</v>
      </c>
      <c r="AG2272" s="16">
        <f t="shared" si="43"/>
        <v>0</v>
      </c>
      <c r="AH2272" s="16">
        <f t="shared" si="43"/>
        <v>0</v>
      </c>
      <c r="AI2272" s="16">
        <f t="shared" si="43"/>
        <v>0</v>
      </c>
      <c r="AJ2272" s="16">
        <f t="shared" si="43"/>
        <v>0</v>
      </c>
      <c r="AK2272" s="16">
        <f t="shared" si="43"/>
        <v>0</v>
      </c>
      <c r="AL2272" s="16">
        <f t="shared" si="43"/>
        <v>0</v>
      </c>
      <c r="AM2272" s="16">
        <f t="shared" si="43"/>
        <v>0</v>
      </c>
      <c r="AN2272" s="16">
        <f t="shared" si="43"/>
        <v>0</v>
      </c>
      <c r="AO2272" s="16">
        <f t="shared" si="43"/>
        <v>0</v>
      </c>
      <c r="AP2272" s="16">
        <f t="shared" si="43"/>
        <v>0</v>
      </c>
      <c r="AQ2272" s="16">
        <f t="shared" si="43"/>
        <v>0</v>
      </c>
      <c r="AR2272" s="16">
        <f t="shared" si="43"/>
        <v>0</v>
      </c>
      <c r="AS2272" s="16">
        <f t="shared" si="43"/>
        <v>0</v>
      </c>
      <c r="AT2272" s="16">
        <f t="shared" si="43"/>
        <v>0</v>
      </c>
      <c r="AU2272" s="16">
        <f t="shared" si="43"/>
        <v>0</v>
      </c>
      <c r="AV2272" s="16">
        <f t="shared" si="43"/>
        <v>0</v>
      </c>
      <c r="AW2272" s="16">
        <f t="shared" si="43"/>
        <v>0</v>
      </c>
      <c r="AX2272" s="16">
        <f t="shared" si="43"/>
        <v>0</v>
      </c>
      <c r="AY2272" s="16">
        <f t="shared" si="43"/>
        <v>0</v>
      </c>
      <c r="AZ2272" s="16">
        <f t="shared" si="43"/>
        <v>0</v>
      </c>
      <c r="BA2272" s="16">
        <f t="shared" si="43"/>
        <v>0</v>
      </c>
      <c r="BB2272" s="16">
        <f t="shared" si="43"/>
        <v>0</v>
      </c>
      <c r="BC2272" s="14"/>
      <c r="BD2272" s="13"/>
    </row>
    <row r="2273" spans="3:56" s="12" customFormat="1">
      <c r="C2273" s="14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3"/>
    </row>
    <row r="2274" spans="3:56" s="12" customFormat="1">
      <c r="C2274" s="14"/>
      <c r="E2274" s="55" t="s">
        <v>1611</v>
      </c>
      <c r="F2274" s="17" t="s">
        <v>70</v>
      </c>
      <c r="G2274" s="13">
        <f>SUM(G2264:BB2264)</f>
        <v>106321485.18999998</v>
      </c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3"/>
    </row>
    <row r="2275" spans="3:56" s="12" customFormat="1">
      <c r="C2275" s="14"/>
      <c r="E2275" s="56"/>
      <c r="F2275" s="17" t="s">
        <v>71</v>
      </c>
      <c r="G2275" s="13">
        <f t="shared" ref="G2275:G2280" si="44">SUM(G2265:BB2265)</f>
        <v>113781431.20000005</v>
      </c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3"/>
    </row>
    <row r="2276" spans="3:56" s="12" customFormat="1">
      <c r="C2276" s="14"/>
      <c r="E2276" s="56"/>
      <c r="F2276" s="17" t="s">
        <v>72</v>
      </c>
      <c r="G2276" s="13">
        <f t="shared" si="44"/>
        <v>49446278.469999999</v>
      </c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3"/>
    </row>
    <row r="2277" spans="3:56" s="12" customFormat="1">
      <c r="C2277" s="14"/>
      <c r="E2277" s="56"/>
      <c r="F2277" s="17" t="s">
        <v>73</v>
      </c>
      <c r="G2277" s="13">
        <f t="shared" si="44"/>
        <v>95123065.580000028</v>
      </c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3"/>
    </row>
    <row r="2278" spans="3:56" s="12" customFormat="1">
      <c r="C2278" s="14"/>
      <c r="E2278" s="56"/>
      <c r="F2278" s="17" t="s">
        <v>74</v>
      </c>
      <c r="G2278" s="13">
        <f t="shared" si="44"/>
        <v>296531541.29999989</v>
      </c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3"/>
    </row>
    <row r="2279" spans="3:56" s="12" customFormat="1">
      <c r="C2279" s="14"/>
      <c r="E2279" s="56"/>
      <c r="F2279" s="17" t="s">
        <v>75</v>
      </c>
      <c r="G2279" s="13">
        <f t="shared" si="44"/>
        <v>22653858.369999997</v>
      </c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3"/>
    </row>
    <row r="2280" spans="3:56" s="12" customFormat="1">
      <c r="C2280" s="14"/>
      <c r="E2280" s="56"/>
      <c r="F2280" s="17" t="s">
        <v>76</v>
      </c>
      <c r="G2280" s="13">
        <f t="shared" si="44"/>
        <v>8549775.0399999991</v>
      </c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3"/>
    </row>
    <row r="2281" spans="3:56" s="12" customFormat="1">
      <c r="C2281" s="14"/>
      <c r="E2281" s="56"/>
      <c r="F2281" s="18" t="s">
        <v>1609</v>
      </c>
      <c r="G2281" s="15">
        <f>SUM(G2274:G2280)</f>
        <v>692407435.14999998</v>
      </c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3"/>
    </row>
    <row r="2282" spans="3:56" s="12" customFormat="1">
      <c r="C2282" s="14"/>
      <c r="E2282" s="56"/>
      <c r="F2282" s="18"/>
      <c r="G2282" s="4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3"/>
    </row>
    <row r="2283" spans="3:56">
      <c r="F2283" s="18" t="s">
        <v>17</v>
      </c>
      <c r="G2283" s="41">
        <f>G2271+H2271+I2271+J2271+K2271+L2271+M2271</f>
        <v>463661477.56999999</v>
      </c>
    </row>
    <row r="2284" spans="3:56">
      <c r="F2284" s="18" t="s">
        <v>18</v>
      </c>
      <c r="G2284" s="41">
        <f>SUM(N2271:BB2271)</f>
        <v>228745957.57999995</v>
      </c>
    </row>
    <row r="2285" spans="3:56">
      <c r="F2285" s="42" t="s">
        <v>16</v>
      </c>
      <c r="G2285" s="41">
        <f>SUM(G2271:BB2271)</f>
        <v>692407435.14999986</v>
      </c>
    </row>
    <row r="2289" spans="6:6">
      <c r="F2289" s="46"/>
    </row>
  </sheetData>
  <autoFilter ref="A1:BB2257"/>
  <mergeCells count="2">
    <mergeCell ref="E2264:E2272"/>
    <mergeCell ref="E2274:E228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0"/>
  <sheetViews>
    <sheetView zoomScale="130" zoomScaleNormal="130" zoomScalePageLayoutView="130" workbookViewId="0">
      <pane ySplit="1" topLeftCell="A2" activePane="bottomLeft" state="frozen"/>
      <selection pane="bottomLeft" activeCell="G71" sqref="G71"/>
    </sheetView>
  </sheetViews>
  <sheetFormatPr baseColWidth="10" defaultColWidth="9.1640625" defaultRowHeight="14" x14ac:dyDescent="0"/>
  <cols>
    <col min="1" max="1" width="18.1640625" bestFit="1" customWidth="1"/>
    <col min="2" max="2" width="48.6640625" customWidth="1"/>
    <col min="3" max="3" width="18.1640625" bestFit="1" customWidth="1"/>
    <col min="4" max="4" width="16.83203125" bestFit="1" customWidth="1"/>
    <col min="5" max="6" width="18.1640625" bestFit="1" customWidth="1"/>
    <col min="7" max="7" width="22.6640625" style="4" customWidth="1"/>
    <col min="8" max="11" width="18.6640625" style="4" bestFit="1" customWidth="1"/>
    <col min="12" max="12" width="19.1640625" style="4" bestFit="1" customWidth="1"/>
    <col min="13" max="13" width="18.83203125" style="4" bestFit="1" customWidth="1"/>
    <col min="14" max="15" width="19.1640625" style="4" bestFit="1" customWidth="1"/>
    <col min="16" max="21" width="19.6640625" style="4" bestFit="1" customWidth="1"/>
    <col min="22" max="22" width="20" style="4" bestFit="1" customWidth="1"/>
    <col min="23" max="23" width="19.6640625" style="4" bestFit="1" customWidth="1"/>
    <col min="24" max="24" width="20" style="4" bestFit="1" customWidth="1"/>
    <col min="25" max="29" width="19.6640625" style="4" bestFit="1" customWidth="1"/>
    <col min="30" max="32" width="20" style="4" bestFit="1" customWidth="1"/>
    <col min="33" max="33" width="19.6640625" style="4" bestFit="1" customWidth="1"/>
    <col min="34" max="37" width="20" style="4" bestFit="1" customWidth="1"/>
    <col min="38" max="41" width="19.6640625" style="4" bestFit="1" customWidth="1"/>
    <col min="42" max="43" width="19.1640625" style="4" bestFit="1" customWidth="1"/>
    <col min="44" max="50" width="19.6640625" style="4" bestFit="1" customWidth="1"/>
    <col min="51" max="54" width="19.1640625" style="4" bestFit="1" customWidth="1"/>
    <col min="55" max="55" width="4" style="4" customWidth="1"/>
    <col min="56" max="56" width="19.6640625" style="4" customWidth="1"/>
  </cols>
  <sheetData>
    <row r="1" spans="1:56" s="3" customFormat="1" ht="18.75" customHeight="1">
      <c r="A1" s="6" t="s">
        <v>91</v>
      </c>
      <c r="B1" s="6" t="s">
        <v>92</v>
      </c>
      <c r="C1" s="6" t="s">
        <v>93</v>
      </c>
      <c r="D1" s="6" t="s">
        <v>94</v>
      </c>
      <c r="E1" s="6" t="s">
        <v>95</v>
      </c>
      <c r="F1" s="6" t="s">
        <v>96</v>
      </c>
      <c r="G1" s="6" t="s">
        <v>20</v>
      </c>
      <c r="H1" s="6" t="s">
        <v>21</v>
      </c>
      <c r="I1" s="6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46</v>
      </c>
      <c r="AH1" s="6" t="s">
        <v>47</v>
      </c>
      <c r="AI1" s="6" t="s">
        <v>48</v>
      </c>
      <c r="AJ1" s="6" t="s">
        <v>49</v>
      </c>
      <c r="AK1" s="6" t="s">
        <v>50</v>
      </c>
      <c r="AL1" s="6" t="s">
        <v>51</v>
      </c>
      <c r="AM1" s="6" t="s">
        <v>52</v>
      </c>
      <c r="AN1" s="6" t="s">
        <v>53</v>
      </c>
      <c r="AO1" s="6" t="s">
        <v>54</v>
      </c>
      <c r="AP1" s="6" t="s">
        <v>55</v>
      </c>
      <c r="AQ1" s="6" t="s">
        <v>56</v>
      </c>
      <c r="AR1" s="6" t="s">
        <v>57</v>
      </c>
      <c r="AS1" s="6" t="s">
        <v>58</v>
      </c>
      <c r="AT1" s="6" t="s">
        <v>59</v>
      </c>
      <c r="AU1" s="6" t="s">
        <v>60</v>
      </c>
      <c r="AV1" s="6" t="s">
        <v>61</v>
      </c>
      <c r="AW1" s="6" t="s">
        <v>62</v>
      </c>
      <c r="AX1" s="6" t="s">
        <v>63</v>
      </c>
      <c r="AY1" s="6" t="s">
        <v>64</v>
      </c>
      <c r="AZ1" s="6" t="s">
        <v>65</v>
      </c>
      <c r="BA1" s="6" t="s">
        <v>66</v>
      </c>
      <c r="BB1" s="6" t="s">
        <v>67</v>
      </c>
      <c r="BC1" s="5"/>
      <c r="BD1" s="5"/>
    </row>
    <row r="2" spans="1:56">
      <c r="A2" s="1" t="s">
        <v>97</v>
      </c>
      <c r="B2" s="1" t="s">
        <v>98</v>
      </c>
      <c r="C2" s="1" t="s">
        <v>76</v>
      </c>
      <c r="D2" s="1" t="s">
        <v>99</v>
      </c>
      <c r="E2" s="1" t="s">
        <v>100</v>
      </c>
      <c r="F2" s="1" t="s">
        <v>101</v>
      </c>
      <c r="G2" s="7">
        <v>1038208.71</v>
      </c>
      <c r="H2" s="7">
        <v>39908</v>
      </c>
      <c r="I2" s="7">
        <v>91795</v>
      </c>
      <c r="J2" s="7">
        <v>39278</v>
      </c>
      <c r="K2" s="7">
        <v>38928</v>
      </c>
      <c r="L2" s="7">
        <v>38578</v>
      </c>
      <c r="M2" s="7">
        <v>37843</v>
      </c>
      <c r="N2" s="7">
        <v>37843</v>
      </c>
      <c r="O2" s="7">
        <v>-43499.54</v>
      </c>
      <c r="P2" s="7">
        <v>49381.67</v>
      </c>
      <c r="Q2" s="7">
        <v>44865</v>
      </c>
      <c r="R2" s="7">
        <v>45215</v>
      </c>
      <c r="S2" s="7">
        <v>45915</v>
      </c>
      <c r="T2" s="7">
        <v>42765</v>
      </c>
      <c r="U2" s="7">
        <v>42415</v>
      </c>
      <c r="V2" s="7">
        <v>42415</v>
      </c>
      <c r="W2" s="7">
        <v>46581.67</v>
      </c>
      <c r="X2" s="7">
        <v>42240</v>
      </c>
      <c r="Y2" s="7">
        <v>41190</v>
      </c>
      <c r="Z2" s="7">
        <v>38565</v>
      </c>
      <c r="AA2" s="7">
        <v>38915</v>
      </c>
      <c r="AB2" s="7">
        <v>36815</v>
      </c>
      <c r="AC2" s="7">
        <v>36465</v>
      </c>
      <c r="AD2" s="7">
        <v>36465</v>
      </c>
      <c r="AE2" s="7">
        <v>40631.67</v>
      </c>
      <c r="AF2" s="7">
        <v>34015</v>
      </c>
      <c r="AG2" s="7">
        <v>31915</v>
      </c>
      <c r="AH2" s="7">
        <v>29990</v>
      </c>
      <c r="AI2" s="7">
        <v>29640</v>
      </c>
      <c r="AJ2" s="7">
        <v>27640</v>
      </c>
      <c r="AK2" s="7">
        <v>29006.67</v>
      </c>
      <c r="AL2" s="7">
        <v>24490</v>
      </c>
      <c r="AM2" s="7">
        <v>23150</v>
      </c>
      <c r="AN2" s="7">
        <v>22450</v>
      </c>
      <c r="AO2" s="7">
        <v>20700</v>
      </c>
      <c r="AP2" s="7">
        <v>27983.33</v>
      </c>
      <c r="AQ2" s="7">
        <v>19475</v>
      </c>
      <c r="AR2" s="7">
        <v>19085</v>
      </c>
      <c r="AS2" s="7">
        <v>15033.33</v>
      </c>
      <c r="AT2" s="7">
        <v>17616.669999999998</v>
      </c>
      <c r="AU2" s="7">
        <v>42366.67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9"/>
    </row>
    <row r="3" spans="1:56">
      <c r="A3" s="1" t="s">
        <v>102</v>
      </c>
      <c r="B3" s="1" t="s">
        <v>103</v>
      </c>
      <c r="C3" s="1" t="s">
        <v>71</v>
      </c>
      <c r="D3" s="1" t="s">
        <v>104</v>
      </c>
      <c r="E3" s="1" t="s">
        <v>100</v>
      </c>
      <c r="F3" s="1" t="s">
        <v>101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9"/>
    </row>
    <row r="4" spans="1:56">
      <c r="A4" s="1" t="s">
        <v>102</v>
      </c>
      <c r="B4" s="1" t="s">
        <v>103</v>
      </c>
      <c r="C4" s="1" t="s">
        <v>73</v>
      </c>
      <c r="D4" s="1" t="s">
        <v>105</v>
      </c>
      <c r="E4" s="1" t="s">
        <v>100</v>
      </c>
      <c r="F4" s="1" t="s">
        <v>101</v>
      </c>
      <c r="G4" s="7">
        <v>-18205.419999999998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9"/>
    </row>
    <row r="5" spans="1:56">
      <c r="A5" s="1" t="s">
        <v>102</v>
      </c>
      <c r="B5" s="1" t="s">
        <v>103</v>
      </c>
      <c r="C5" s="1" t="s">
        <v>75</v>
      </c>
      <c r="D5" s="1" t="s">
        <v>106</v>
      </c>
      <c r="E5" s="1" t="s">
        <v>100</v>
      </c>
      <c r="F5" s="1" t="s">
        <v>101</v>
      </c>
      <c r="G5" s="7">
        <v>9762.2000000000007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9"/>
    </row>
    <row r="6" spans="1:56">
      <c r="A6" s="1" t="s">
        <v>102</v>
      </c>
      <c r="B6" s="1" t="s">
        <v>103</v>
      </c>
      <c r="C6" s="1" t="s">
        <v>72</v>
      </c>
      <c r="D6" s="1" t="s">
        <v>107</v>
      </c>
      <c r="E6" s="1" t="s">
        <v>100</v>
      </c>
      <c r="F6" s="1" t="s">
        <v>101</v>
      </c>
      <c r="G6" s="7">
        <v>21647.279999999999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7">
        <v>-891.49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9"/>
    </row>
    <row r="7" spans="1:56">
      <c r="A7" s="1" t="s">
        <v>102</v>
      </c>
      <c r="B7" s="1" t="s">
        <v>103</v>
      </c>
      <c r="C7" s="1" t="s">
        <v>70</v>
      </c>
      <c r="D7" s="1" t="s">
        <v>108</v>
      </c>
      <c r="E7" s="1" t="s">
        <v>100</v>
      </c>
      <c r="F7" s="1" t="s">
        <v>101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9"/>
    </row>
    <row r="8" spans="1:56">
      <c r="A8" s="1" t="s">
        <v>102</v>
      </c>
      <c r="B8" s="1" t="s">
        <v>103</v>
      </c>
      <c r="C8" s="1" t="s">
        <v>74</v>
      </c>
      <c r="D8" s="1" t="s">
        <v>109</v>
      </c>
      <c r="E8" s="1" t="s">
        <v>100</v>
      </c>
      <c r="F8" s="1" t="s">
        <v>101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9"/>
    </row>
    <row r="9" spans="1:56">
      <c r="A9" s="1" t="s">
        <v>110</v>
      </c>
      <c r="B9" s="1" t="s">
        <v>111</v>
      </c>
      <c r="C9" s="1" t="s">
        <v>71</v>
      </c>
      <c r="D9" s="1" t="s">
        <v>104</v>
      </c>
      <c r="E9" s="1" t="s">
        <v>100</v>
      </c>
      <c r="F9" s="1" t="s">
        <v>101</v>
      </c>
      <c r="G9" s="7">
        <v>678492.04</v>
      </c>
      <c r="H9" s="7">
        <v>12300</v>
      </c>
      <c r="I9" s="7">
        <v>12300</v>
      </c>
      <c r="J9" s="7">
        <v>12300</v>
      </c>
      <c r="K9" s="7">
        <v>12300</v>
      </c>
      <c r="L9" s="7">
        <v>12300</v>
      </c>
      <c r="M9" s="7">
        <v>12300</v>
      </c>
      <c r="N9" s="7">
        <v>12300</v>
      </c>
      <c r="O9" s="7">
        <v>1573.5</v>
      </c>
      <c r="P9" s="7">
        <v>12300</v>
      </c>
      <c r="Q9" s="7">
        <v>12300</v>
      </c>
      <c r="R9" s="7">
        <v>12300</v>
      </c>
      <c r="S9" s="7">
        <v>12300</v>
      </c>
      <c r="T9" s="7">
        <v>12300</v>
      </c>
      <c r="U9" s="7">
        <v>12300</v>
      </c>
      <c r="V9" s="7">
        <v>12300</v>
      </c>
      <c r="W9" s="7">
        <v>12300</v>
      </c>
      <c r="X9" s="7">
        <v>12300</v>
      </c>
      <c r="Y9" s="7">
        <v>12300</v>
      </c>
      <c r="Z9" s="7">
        <v>12300</v>
      </c>
      <c r="AA9" s="7">
        <v>12300</v>
      </c>
      <c r="AB9" s="7">
        <v>12300</v>
      </c>
      <c r="AC9" s="7">
        <v>12300</v>
      </c>
      <c r="AD9" s="7">
        <v>6150</v>
      </c>
      <c r="AE9" s="7">
        <v>6150</v>
      </c>
      <c r="AF9" s="7">
        <v>6150</v>
      </c>
      <c r="AG9" s="7">
        <v>6150</v>
      </c>
      <c r="AH9" s="7">
        <v>6150</v>
      </c>
      <c r="AI9" s="7">
        <v>6150</v>
      </c>
      <c r="AJ9" s="7">
        <v>6150</v>
      </c>
      <c r="AK9" s="7">
        <v>6150</v>
      </c>
      <c r="AL9" s="7">
        <v>6150</v>
      </c>
      <c r="AM9" s="7">
        <v>6150</v>
      </c>
      <c r="AN9" s="7">
        <v>6150</v>
      </c>
      <c r="AO9" s="7">
        <v>6150</v>
      </c>
      <c r="AP9" s="7">
        <v>6150</v>
      </c>
      <c r="AQ9" s="7">
        <v>6150</v>
      </c>
      <c r="AR9" s="7">
        <v>6150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9"/>
    </row>
    <row r="10" spans="1:56">
      <c r="A10" s="1" t="s">
        <v>110</v>
      </c>
      <c r="B10" s="1" t="s">
        <v>111</v>
      </c>
      <c r="C10" s="1" t="s">
        <v>75</v>
      </c>
      <c r="D10" s="1" t="s">
        <v>106</v>
      </c>
      <c r="E10" s="1" t="s">
        <v>100</v>
      </c>
      <c r="F10" s="1" t="s">
        <v>101</v>
      </c>
      <c r="G10" s="7">
        <v>1449972.1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7">
        <v>92180.47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9"/>
    </row>
    <row r="11" spans="1:56">
      <c r="A11" s="1" t="s">
        <v>110</v>
      </c>
      <c r="B11" s="1" t="s">
        <v>111</v>
      </c>
      <c r="C11" s="1" t="s">
        <v>72</v>
      </c>
      <c r="D11" s="1" t="s">
        <v>107</v>
      </c>
      <c r="E11" s="1" t="s">
        <v>100</v>
      </c>
      <c r="F11" s="1" t="s">
        <v>101</v>
      </c>
      <c r="G11" s="7">
        <v>2287.2600000000002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7">
        <v>-8564.92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9"/>
    </row>
    <row r="12" spans="1:56">
      <c r="A12" s="1" t="s">
        <v>110</v>
      </c>
      <c r="B12" s="1" t="s">
        <v>111</v>
      </c>
      <c r="C12" s="1" t="s">
        <v>70</v>
      </c>
      <c r="D12" s="1" t="s">
        <v>108</v>
      </c>
      <c r="E12" s="1" t="s">
        <v>100</v>
      </c>
      <c r="F12" s="1" t="s">
        <v>101</v>
      </c>
      <c r="G12" s="7">
        <v>20295634.949999999</v>
      </c>
      <c r="H12" s="7">
        <v>387859.66</v>
      </c>
      <c r="I12" s="7">
        <v>385757.66</v>
      </c>
      <c r="J12" s="7">
        <v>378107.66</v>
      </c>
      <c r="K12" s="7">
        <v>373707.66</v>
      </c>
      <c r="L12" s="7">
        <v>373707.66</v>
      </c>
      <c r="M12" s="7">
        <v>348253.66</v>
      </c>
      <c r="N12" s="7">
        <v>348253.66</v>
      </c>
      <c r="O12" s="7">
        <v>160889.07</v>
      </c>
      <c r="P12" s="7">
        <v>360888.66</v>
      </c>
      <c r="Q12" s="7">
        <v>346838.66</v>
      </c>
      <c r="R12" s="7">
        <v>346838.66</v>
      </c>
      <c r="S12" s="7">
        <v>346838.66</v>
      </c>
      <c r="T12" s="7">
        <v>331638.65999999997</v>
      </c>
      <c r="U12" s="7">
        <v>322588.65999999997</v>
      </c>
      <c r="V12" s="7">
        <v>322588.65999999997</v>
      </c>
      <c r="W12" s="7">
        <v>322588.65999999997</v>
      </c>
      <c r="X12" s="7">
        <v>335088.65999999997</v>
      </c>
      <c r="Y12" s="7">
        <v>335088.65999999997</v>
      </c>
      <c r="Z12" s="7">
        <v>304738.65999999997</v>
      </c>
      <c r="AA12" s="7">
        <v>304738.65999999997</v>
      </c>
      <c r="AB12" s="7">
        <v>304738.65999999997</v>
      </c>
      <c r="AC12" s="7">
        <v>295688.65999999997</v>
      </c>
      <c r="AD12" s="7">
        <v>295688.65999999997</v>
      </c>
      <c r="AE12" s="7">
        <v>295688.65999999997</v>
      </c>
      <c r="AF12" s="7">
        <v>295688.65999999997</v>
      </c>
      <c r="AG12" s="7">
        <v>258238.66</v>
      </c>
      <c r="AH12" s="7">
        <v>254413.66</v>
      </c>
      <c r="AI12" s="7">
        <v>250013.66</v>
      </c>
      <c r="AJ12" s="7">
        <v>245613.66</v>
      </c>
      <c r="AK12" s="7">
        <v>242903.66</v>
      </c>
      <c r="AL12" s="7">
        <v>247303.66</v>
      </c>
      <c r="AM12" s="7">
        <v>233243.66</v>
      </c>
      <c r="AN12" s="7">
        <v>233243.66</v>
      </c>
      <c r="AO12" s="7">
        <v>233243.66</v>
      </c>
      <c r="AP12" s="7">
        <v>225593.66</v>
      </c>
      <c r="AQ12" s="7">
        <v>223393.66</v>
      </c>
      <c r="AR12" s="7">
        <v>221633.66</v>
      </c>
      <c r="AS12" s="7">
        <v>20200</v>
      </c>
      <c r="AT12" s="7">
        <v>20200</v>
      </c>
      <c r="AU12" s="7">
        <v>20200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9"/>
    </row>
    <row r="13" spans="1:56">
      <c r="A13" s="1" t="s">
        <v>110</v>
      </c>
      <c r="B13" s="1" t="s">
        <v>111</v>
      </c>
      <c r="C13" s="1" t="s">
        <v>76</v>
      </c>
      <c r="D13" s="1" t="s">
        <v>99</v>
      </c>
      <c r="E13" s="1" t="s">
        <v>100</v>
      </c>
      <c r="F13" s="1" t="s">
        <v>101</v>
      </c>
      <c r="G13" s="7">
        <v>167998.25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9"/>
    </row>
    <row r="14" spans="1:56">
      <c r="A14" s="1" t="s">
        <v>112</v>
      </c>
      <c r="B14" s="1" t="s">
        <v>113</v>
      </c>
      <c r="C14" s="1" t="s">
        <v>75</v>
      </c>
      <c r="D14" s="1" t="s">
        <v>106</v>
      </c>
      <c r="E14" s="1" t="s">
        <v>100</v>
      </c>
      <c r="F14" s="1" t="s">
        <v>101</v>
      </c>
      <c r="G14" s="7">
        <v>181175</v>
      </c>
      <c r="H14" s="7">
        <v>4835</v>
      </c>
      <c r="I14" s="7">
        <v>4835</v>
      </c>
      <c r="J14" s="7">
        <v>4835</v>
      </c>
      <c r="K14" s="7">
        <v>4835</v>
      </c>
      <c r="L14" s="7">
        <v>4835</v>
      </c>
      <c r="M14" s="7">
        <v>4835</v>
      </c>
      <c r="N14" s="7">
        <v>4835</v>
      </c>
      <c r="O14" s="7">
        <v>-3810</v>
      </c>
      <c r="P14" s="7">
        <v>4835</v>
      </c>
      <c r="Q14" s="7">
        <v>4835</v>
      </c>
      <c r="R14" s="7">
        <v>4835</v>
      </c>
      <c r="S14" s="7">
        <v>4835</v>
      </c>
      <c r="T14" s="7">
        <v>4835</v>
      </c>
      <c r="U14" s="7">
        <v>4835</v>
      </c>
      <c r="V14" s="7">
        <v>4835</v>
      </c>
      <c r="W14" s="7">
        <v>4835</v>
      </c>
      <c r="X14" s="7">
        <v>4835</v>
      </c>
      <c r="Y14" s="7">
        <v>4835</v>
      </c>
      <c r="Z14" s="7">
        <v>4835</v>
      </c>
      <c r="AA14" s="7">
        <v>4835</v>
      </c>
      <c r="AB14" s="7">
        <v>4835</v>
      </c>
      <c r="AC14" s="7">
        <v>4835</v>
      </c>
      <c r="AD14" s="7">
        <v>4835</v>
      </c>
      <c r="AE14" s="7">
        <v>4835</v>
      </c>
      <c r="AF14" s="7">
        <v>4835</v>
      </c>
      <c r="AG14" s="7">
        <v>4835</v>
      </c>
      <c r="AH14" s="7">
        <v>4835</v>
      </c>
      <c r="AI14" s="7">
        <v>4835</v>
      </c>
      <c r="AJ14" s="7">
        <v>4835</v>
      </c>
      <c r="AK14" s="7">
        <v>4835</v>
      </c>
      <c r="AL14" s="7">
        <v>4835</v>
      </c>
      <c r="AM14" s="7">
        <v>4835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9"/>
    </row>
    <row r="15" spans="1:56">
      <c r="A15" s="1" t="s">
        <v>114</v>
      </c>
      <c r="B15" s="1" t="s">
        <v>115</v>
      </c>
      <c r="C15" s="1" t="s">
        <v>73</v>
      </c>
      <c r="D15" s="1" t="s">
        <v>105</v>
      </c>
      <c r="E15" s="1" t="s">
        <v>100</v>
      </c>
      <c r="F15" s="1" t="s">
        <v>101</v>
      </c>
      <c r="G15" s="7">
        <v>1897.2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9"/>
    </row>
    <row r="16" spans="1:56">
      <c r="A16" s="1" t="s">
        <v>114</v>
      </c>
      <c r="B16" s="1" t="s">
        <v>115</v>
      </c>
      <c r="C16" s="1" t="s">
        <v>75</v>
      </c>
      <c r="D16" s="1" t="s">
        <v>106</v>
      </c>
      <c r="E16" s="1" t="s">
        <v>100</v>
      </c>
      <c r="F16" s="1" t="s">
        <v>101</v>
      </c>
      <c r="G16" s="7">
        <v>929873.93</v>
      </c>
      <c r="H16" s="7">
        <v>27330</v>
      </c>
      <c r="I16" s="7">
        <v>27330</v>
      </c>
      <c r="J16" s="7">
        <v>27330</v>
      </c>
      <c r="K16" s="7">
        <v>27330</v>
      </c>
      <c r="L16" s="7">
        <v>27330</v>
      </c>
      <c r="M16" s="7">
        <v>28705</v>
      </c>
      <c r="N16" s="7">
        <v>27330</v>
      </c>
      <c r="O16" s="7">
        <v>-23121.68</v>
      </c>
      <c r="P16" s="7">
        <v>27330</v>
      </c>
      <c r="Q16" s="7">
        <v>27330</v>
      </c>
      <c r="R16" s="7">
        <v>27330</v>
      </c>
      <c r="S16" s="7">
        <v>27330</v>
      </c>
      <c r="T16" s="7">
        <v>27330</v>
      </c>
      <c r="U16" s="7">
        <v>27330</v>
      </c>
      <c r="V16" s="7">
        <v>28705</v>
      </c>
      <c r="W16" s="7">
        <v>27330</v>
      </c>
      <c r="X16" s="7">
        <v>27330</v>
      </c>
      <c r="Y16" s="7">
        <v>27330</v>
      </c>
      <c r="Z16" s="7">
        <v>27330</v>
      </c>
      <c r="AA16" s="7">
        <v>27330</v>
      </c>
      <c r="AB16" s="7">
        <v>27330</v>
      </c>
      <c r="AC16" s="7">
        <v>27330</v>
      </c>
      <c r="AD16" s="7">
        <v>27330</v>
      </c>
      <c r="AE16" s="7">
        <v>27330</v>
      </c>
      <c r="AF16" s="7">
        <v>26580</v>
      </c>
      <c r="AG16" s="7">
        <v>26580</v>
      </c>
      <c r="AH16" s="7">
        <v>26580</v>
      </c>
      <c r="AI16" s="7">
        <v>25330</v>
      </c>
      <c r="AJ16" s="7">
        <v>24580</v>
      </c>
      <c r="AK16" s="7">
        <v>15580</v>
      </c>
      <c r="AL16" s="7">
        <v>13820</v>
      </c>
      <c r="AM16" s="7">
        <v>13740</v>
      </c>
      <c r="AN16" s="7">
        <v>13660</v>
      </c>
      <c r="AO16" s="7">
        <v>13280</v>
      </c>
      <c r="AP16" s="7">
        <v>12980</v>
      </c>
      <c r="AQ16" s="7">
        <v>12680</v>
      </c>
      <c r="AR16" s="7">
        <v>12680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9"/>
    </row>
    <row r="17" spans="1:55">
      <c r="A17" s="1" t="s">
        <v>114</v>
      </c>
      <c r="B17" s="1" t="s">
        <v>115</v>
      </c>
      <c r="C17" s="1" t="s">
        <v>70</v>
      </c>
      <c r="D17" s="1" t="s">
        <v>108</v>
      </c>
      <c r="E17" s="1" t="s">
        <v>100</v>
      </c>
      <c r="F17" s="1" t="s">
        <v>101</v>
      </c>
      <c r="G17" s="7">
        <v>-44519.85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9"/>
    </row>
    <row r="18" spans="1:55">
      <c r="A18" s="1" t="s">
        <v>116</v>
      </c>
      <c r="B18" s="1" t="s">
        <v>117</v>
      </c>
      <c r="C18" s="1" t="s">
        <v>73</v>
      </c>
      <c r="D18" s="1" t="s">
        <v>105</v>
      </c>
      <c r="E18" s="1" t="s">
        <v>100</v>
      </c>
      <c r="F18" s="1" t="s">
        <v>101</v>
      </c>
      <c r="G18" s="7">
        <v>372.13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9"/>
    </row>
    <row r="19" spans="1:55">
      <c r="A19" s="1" t="s">
        <v>116</v>
      </c>
      <c r="B19" s="1" t="s">
        <v>117</v>
      </c>
      <c r="C19" s="1" t="s">
        <v>75</v>
      </c>
      <c r="D19" s="1" t="s">
        <v>106</v>
      </c>
      <c r="E19" s="1" t="s">
        <v>100</v>
      </c>
      <c r="F19" s="1" t="s">
        <v>101</v>
      </c>
      <c r="G19" s="7">
        <v>15.6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9"/>
    </row>
    <row r="20" spans="1:55">
      <c r="A20" s="1" t="s">
        <v>116</v>
      </c>
      <c r="B20" s="1" t="s">
        <v>117</v>
      </c>
      <c r="C20" s="1" t="s">
        <v>72</v>
      </c>
      <c r="D20" s="1" t="s">
        <v>107</v>
      </c>
      <c r="E20" s="1" t="s">
        <v>100</v>
      </c>
      <c r="F20" s="1" t="s">
        <v>101</v>
      </c>
      <c r="G20" s="7">
        <v>168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9"/>
    </row>
    <row r="21" spans="1:55">
      <c r="A21" s="1" t="s">
        <v>118</v>
      </c>
      <c r="B21" s="1" t="s">
        <v>119</v>
      </c>
      <c r="C21" s="1" t="s">
        <v>71</v>
      </c>
      <c r="D21" s="1" t="s">
        <v>104</v>
      </c>
      <c r="E21" s="1" t="s">
        <v>100</v>
      </c>
      <c r="F21" s="1" t="s">
        <v>101</v>
      </c>
      <c r="G21" s="7">
        <v>8685.92</v>
      </c>
      <c r="H21" s="7">
        <v>9000</v>
      </c>
      <c r="I21" s="7">
        <v>9000</v>
      </c>
      <c r="J21" s="7">
        <v>9000</v>
      </c>
      <c r="K21" s="7">
        <v>9000</v>
      </c>
      <c r="L21" s="7">
        <v>9000</v>
      </c>
      <c r="M21" s="7">
        <v>9000</v>
      </c>
      <c r="N21" s="7">
        <v>9000</v>
      </c>
      <c r="O21" s="7">
        <v>-17316.45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9"/>
    </row>
    <row r="22" spans="1:55">
      <c r="A22" s="1" t="s">
        <v>118</v>
      </c>
      <c r="B22" s="1" t="s">
        <v>119</v>
      </c>
      <c r="C22" s="1" t="s">
        <v>70</v>
      </c>
      <c r="D22" s="1" t="s">
        <v>108</v>
      </c>
      <c r="E22" s="1" t="s">
        <v>100</v>
      </c>
      <c r="F22" s="1" t="s">
        <v>101</v>
      </c>
      <c r="G22" s="7">
        <v>3362961.01</v>
      </c>
      <c r="H22" s="7">
        <v>229523.74</v>
      </c>
      <c r="I22" s="7">
        <v>254517.74</v>
      </c>
      <c r="J22" s="7">
        <v>257148.74</v>
      </c>
      <c r="K22" s="7">
        <v>270322.74</v>
      </c>
      <c r="L22" s="7">
        <v>270322.74</v>
      </c>
      <c r="M22" s="7">
        <v>271322.74</v>
      </c>
      <c r="N22" s="7">
        <v>291300.74</v>
      </c>
      <c r="O22" s="7">
        <v>882998.87</v>
      </c>
      <c r="P22" s="7">
        <v>552183</v>
      </c>
      <c r="Q22" s="7">
        <v>543133</v>
      </c>
      <c r="R22" s="7">
        <v>551133</v>
      </c>
      <c r="S22" s="7">
        <v>553764</v>
      </c>
      <c r="T22" s="7">
        <v>451264</v>
      </c>
      <c r="U22" s="7">
        <v>443614</v>
      </c>
      <c r="V22" s="7">
        <v>443614</v>
      </c>
      <c r="W22" s="7">
        <v>443614</v>
      </c>
      <c r="X22" s="7">
        <v>429706</v>
      </c>
      <c r="Y22" s="7">
        <v>429706</v>
      </c>
      <c r="Z22" s="7">
        <v>378206</v>
      </c>
      <c r="AA22" s="7">
        <v>384356</v>
      </c>
      <c r="AB22" s="7">
        <v>335556</v>
      </c>
      <c r="AC22" s="7">
        <v>325006</v>
      </c>
      <c r="AD22" s="7">
        <v>325006</v>
      </c>
      <c r="AE22" s="7">
        <v>325006</v>
      </c>
      <c r="AF22" s="7">
        <v>266306</v>
      </c>
      <c r="AG22" s="7">
        <v>266306</v>
      </c>
      <c r="AH22" s="7">
        <v>243636</v>
      </c>
      <c r="AI22" s="7">
        <v>213186</v>
      </c>
      <c r="AJ22" s="7">
        <v>142260</v>
      </c>
      <c r="AK22" s="7">
        <v>114100</v>
      </c>
      <c r="AL22" s="7">
        <v>100050</v>
      </c>
      <c r="AM22" s="7">
        <v>93900</v>
      </c>
      <c r="AN22" s="7">
        <v>77472</v>
      </c>
      <c r="AO22" s="7">
        <v>53182</v>
      </c>
      <c r="AP22" s="7">
        <v>47032</v>
      </c>
      <c r="AQ22" s="7">
        <v>47032</v>
      </c>
      <c r="AR22" s="7">
        <v>42632</v>
      </c>
      <c r="AS22" s="7">
        <v>35132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9"/>
    </row>
    <row r="23" spans="1:55">
      <c r="A23" s="1" t="s">
        <v>118</v>
      </c>
      <c r="B23" s="1" t="s">
        <v>119</v>
      </c>
      <c r="C23" s="1" t="s">
        <v>74</v>
      </c>
      <c r="D23" s="1" t="s">
        <v>109</v>
      </c>
      <c r="E23" s="1" t="s">
        <v>100</v>
      </c>
      <c r="F23" s="1" t="s">
        <v>101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7">
        <v>45781</v>
      </c>
      <c r="S23" s="8">
        <v>0</v>
      </c>
      <c r="T23" s="8">
        <v>0</v>
      </c>
      <c r="U23" s="8">
        <v>0</v>
      </c>
      <c r="V23" s="7">
        <v>77109.5</v>
      </c>
      <c r="W23" s="7">
        <v>77109.5</v>
      </c>
      <c r="X23" s="7">
        <v>20000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9"/>
    </row>
    <row r="24" spans="1:55">
      <c r="A24" s="1" t="s">
        <v>120</v>
      </c>
      <c r="B24" s="1" t="s">
        <v>121</v>
      </c>
      <c r="C24" s="1" t="s">
        <v>71</v>
      </c>
      <c r="D24" s="1" t="s">
        <v>104</v>
      </c>
      <c r="E24" s="1" t="s">
        <v>100</v>
      </c>
      <c r="F24" s="1" t="s">
        <v>101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7">
        <v>13048</v>
      </c>
      <c r="P24" s="7">
        <v>15000</v>
      </c>
      <c r="Q24" s="7">
        <v>15000</v>
      </c>
      <c r="R24" s="7">
        <v>15000</v>
      </c>
      <c r="S24" s="7">
        <v>15000</v>
      </c>
      <c r="T24" s="7">
        <v>10000</v>
      </c>
      <c r="U24" s="7">
        <v>5000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7">
        <v>2000</v>
      </c>
      <c r="AI24" s="7">
        <v>2000</v>
      </c>
      <c r="AJ24" s="7">
        <v>2000</v>
      </c>
      <c r="AK24" s="7">
        <v>2000</v>
      </c>
      <c r="AL24" s="7">
        <v>2000</v>
      </c>
      <c r="AM24" s="7">
        <v>2000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9"/>
    </row>
    <row r="25" spans="1:55">
      <c r="A25" s="1" t="s">
        <v>122</v>
      </c>
      <c r="B25" s="1" t="s">
        <v>123</v>
      </c>
      <c r="C25" s="1" t="s">
        <v>70</v>
      </c>
      <c r="D25" s="1" t="s">
        <v>108</v>
      </c>
      <c r="E25" s="1" t="s">
        <v>100</v>
      </c>
      <c r="F25" s="1" t="s">
        <v>101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7">
        <v>17700</v>
      </c>
      <c r="P25" s="7">
        <v>17700</v>
      </c>
      <c r="Q25" s="7">
        <v>17700</v>
      </c>
      <c r="R25" s="7">
        <v>17700</v>
      </c>
      <c r="S25" s="7">
        <v>30000</v>
      </c>
      <c r="T25" s="7">
        <v>61160</v>
      </c>
      <c r="U25" s="7">
        <v>65560</v>
      </c>
      <c r="V25" s="7">
        <v>65560</v>
      </c>
      <c r="W25" s="7">
        <v>65560</v>
      </c>
      <c r="X25" s="7">
        <v>65560</v>
      </c>
      <c r="Y25" s="7">
        <v>53260</v>
      </c>
      <c r="Z25" s="7">
        <v>53260</v>
      </c>
      <c r="AA25" s="7">
        <v>53260</v>
      </c>
      <c r="AB25" s="7">
        <v>57660</v>
      </c>
      <c r="AC25" s="7">
        <v>57660</v>
      </c>
      <c r="AD25" s="7">
        <v>57660</v>
      </c>
      <c r="AE25" s="7">
        <v>57660</v>
      </c>
      <c r="AF25" s="7">
        <v>57660</v>
      </c>
      <c r="AG25" s="7">
        <v>52010</v>
      </c>
      <c r="AH25" s="7">
        <v>44900</v>
      </c>
      <c r="AI25" s="7">
        <v>44900</v>
      </c>
      <c r="AJ25" s="7">
        <v>44900</v>
      </c>
      <c r="AK25" s="7">
        <v>44900</v>
      </c>
      <c r="AL25" s="7">
        <v>44900</v>
      </c>
      <c r="AM25" s="7">
        <v>44900</v>
      </c>
      <c r="AN25" s="7">
        <v>44900</v>
      </c>
      <c r="AO25" s="7">
        <v>44900</v>
      </c>
      <c r="AP25" s="7">
        <v>44900</v>
      </c>
      <c r="AQ25" s="7">
        <v>44900</v>
      </c>
      <c r="AR25" s="7">
        <v>44900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9"/>
    </row>
    <row r="26" spans="1:55">
      <c r="A26" s="1" t="s">
        <v>124</v>
      </c>
      <c r="B26" s="1" t="s">
        <v>125</v>
      </c>
      <c r="C26" s="1" t="s">
        <v>75</v>
      </c>
      <c r="D26" s="1" t="s">
        <v>106</v>
      </c>
      <c r="E26" s="1" t="s">
        <v>100</v>
      </c>
      <c r="F26" s="1" t="s">
        <v>101</v>
      </c>
      <c r="G26" s="7">
        <v>1149.29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7">
        <v>327.91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9"/>
    </row>
    <row r="27" spans="1:55">
      <c r="A27" s="1" t="s">
        <v>124</v>
      </c>
      <c r="B27" s="1" t="s">
        <v>125</v>
      </c>
      <c r="C27" s="1" t="s">
        <v>72</v>
      </c>
      <c r="D27" s="1" t="s">
        <v>107</v>
      </c>
      <c r="E27" s="1" t="s">
        <v>100</v>
      </c>
      <c r="F27" s="1" t="s">
        <v>101</v>
      </c>
      <c r="G27" s="7">
        <v>-8838.07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9"/>
    </row>
    <row r="28" spans="1:55">
      <c r="A28" s="1" t="s">
        <v>126</v>
      </c>
      <c r="B28" s="1" t="s">
        <v>127</v>
      </c>
      <c r="C28" s="1" t="s">
        <v>72</v>
      </c>
      <c r="D28" s="1" t="s">
        <v>107</v>
      </c>
      <c r="E28" s="1" t="s">
        <v>100</v>
      </c>
      <c r="F28" s="1" t="s">
        <v>101</v>
      </c>
      <c r="G28" s="7">
        <v>3425.61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9"/>
    </row>
    <row r="29" spans="1:55">
      <c r="A29" s="1" t="s">
        <v>128</v>
      </c>
      <c r="B29" s="1" t="s">
        <v>129</v>
      </c>
      <c r="C29" s="1" t="s">
        <v>71</v>
      </c>
      <c r="D29" s="1" t="s">
        <v>104</v>
      </c>
      <c r="E29" s="1" t="s">
        <v>100</v>
      </c>
      <c r="F29" s="1" t="s">
        <v>101</v>
      </c>
      <c r="G29" s="7">
        <v>11364.71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9"/>
    </row>
    <row r="30" spans="1:55">
      <c r="A30" s="1" t="s">
        <v>128</v>
      </c>
      <c r="B30" s="1" t="s">
        <v>129</v>
      </c>
      <c r="C30" s="1" t="s">
        <v>73</v>
      </c>
      <c r="D30" s="1" t="s">
        <v>105</v>
      </c>
      <c r="E30" s="1" t="s">
        <v>100</v>
      </c>
      <c r="F30" s="1" t="s">
        <v>101</v>
      </c>
      <c r="G30" s="7">
        <v>319467.25</v>
      </c>
      <c r="H30" s="7">
        <v>1800</v>
      </c>
      <c r="I30" s="7">
        <v>1000</v>
      </c>
      <c r="J30" s="7">
        <v>1000</v>
      </c>
      <c r="K30" s="7">
        <v>1000</v>
      </c>
      <c r="L30" s="7">
        <v>1800</v>
      </c>
      <c r="M30" s="7">
        <v>1000</v>
      </c>
      <c r="N30" s="7">
        <v>1000</v>
      </c>
      <c r="O30" s="7">
        <v>-7600</v>
      </c>
      <c r="P30" s="7">
        <v>1900</v>
      </c>
      <c r="Q30" s="7">
        <v>1000</v>
      </c>
      <c r="R30" s="7">
        <v>1000</v>
      </c>
      <c r="S30" s="7">
        <v>1000</v>
      </c>
      <c r="T30" s="7">
        <v>1900</v>
      </c>
      <c r="U30" s="7">
        <v>1000</v>
      </c>
      <c r="V30" s="7">
        <v>1000</v>
      </c>
      <c r="W30" s="7">
        <v>1000</v>
      </c>
      <c r="X30" s="7">
        <v>1000</v>
      </c>
      <c r="Y30" s="7">
        <v>1900</v>
      </c>
      <c r="Z30" s="7">
        <v>1000</v>
      </c>
      <c r="AA30" s="7">
        <v>500</v>
      </c>
      <c r="AB30" s="7">
        <v>500</v>
      </c>
      <c r="AC30" s="7">
        <v>1150</v>
      </c>
      <c r="AD30" s="7">
        <v>250</v>
      </c>
      <c r="AE30" s="7">
        <v>250</v>
      </c>
      <c r="AF30" s="7">
        <v>250</v>
      </c>
      <c r="AG30" s="7">
        <v>1150</v>
      </c>
      <c r="AH30" s="7">
        <v>250</v>
      </c>
      <c r="AI30" s="7">
        <v>250</v>
      </c>
      <c r="AJ30" s="7">
        <v>250</v>
      </c>
      <c r="AK30" s="7">
        <v>1150</v>
      </c>
      <c r="AL30" s="7">
        <v>250</v>
      </c>
      <c r="AM30" s="7">
        <v>250</v>
      </c>
      <c r="AN30" s="7">
        <v>250</v>
      </c>
      <c r="AO30" s="7">
        <v>250</v>
      </c>
      <c r="AP30" s="7">
        <v>1150</v>
      </c>
      <c r="AQ30" s="7">
        <v>500</v>
      </c>
      <c r="AR30" s="7">
        <v>500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9"/>
    </row>
    <row r="31" spans="1:55">
      <c r="A31" s="1" t="s">
        <v>128</v>
      </c>
      <c r="B31" s="1" t="s">
        <v>129</v>
      </c>
      <c r="C31" s="1" t="s">
        <v>75</v>
      </c>
      <c r="D31" s="1" t="s">
        <v>106</v>
      </c>
      <c r="E31" s="1" t="s">
        <v>100</v>
      </c>
      <c r="F31" s="1" t="s">
        <v>101</v>
      </c>
      <c r="G31" s="7">
        <v>361968.63</v>
      </c>
      <c r="H31" s="7">
        <v>743</v>
      </c>
      <c r="I31" s="7">
        <v>743</v>
      </c>
      <c r="J31" s="7">
        <v>743</v>
      </c>
      <c r="K31" s="7">
        <v>743</v>
      </c>
      <c r="L31" s="7">
        <v>743</v>
      </c>
      <c r="M31" s="7">
        <v>743</v>
      </c>
      <c r="N31" s="7">
        <v>743</v>
      </c>
      <c r="O31" s="7">
        <v>4375.91</v>
      </c>
      <c r="P31" s="7">
        <v>743</v>
      </c>
      <c r="Q31" s="7">
        <v>743</v>
      </c>
      <c r="R31" s="7">
        <v>743</v>
      </c>
      <c r="S31" s="7">
        <v>743</v>
      </c>
      <c r="T31" s="7">
        <v>743</v>
      </c>
      <c r="U31" s="7">
        <v>743</v>
      </c>
      <c r="V31" s="7">
        <v>743</v>
      </c>
      <c r="W31" s="7">
        <v>743</v>
      </c>
      <c r="X31" s="7">
        <v>743</v>
      </c>
      <c r="Y31" s="7">
        <v>743</v>
      </c>
      <c r="Z31" s="7">
        <v>743</v>
      </c>
      <c r="AA31" s="7">
        <v>743</v>
      </c>
      <c r="AB31" s="7">
        <v>743</v>
      </c>
      <c r="AC31" s="7">
        <v>743</v>
      </c>
      <c r="AD31" s="7">
        <v>743</v>
      </c>
      <c r="AE31" s="7">
        <v>743</v>
      </c>
      <c r="AF31" s="7">
        <v>743</v>
      </c>
      <c r="AG31" s="7">
        <v>743</v>
      </c>
      <c r="AH31" s="7">
        <v>743</v>
      </c>
      <c r="AI31" s="7">
        <v>743</v>
      </c>
      <c r="AJ31" s="7">
        <v>743</v>
      </c>
      <c r="AK31" s="7">
        <v>743</v>
      </c>
      <c r="AL31" s="7">
        <v>743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9"/>
    </row>
    <row r="32" spans="1:55">
      <c r="A32" s="1" t="s">
        <v>128</v>
      </c>
      <c r="B32" s="1" t="s">
        <v>129</v>
      </c>
      <c r="C32" s="1" t="s">
        <v>70</v>
      </c>
      <c r="D32" s="1" t="s">
        <v>108</v>
      </c>
      <c r="E32" s="1" t="s">
        <v>100</v>
      </c>
      <c r="F32" s="1" t="s">
        <v>101</v>
      </c>
      <c r="G32" s="7">
        <v>2640.75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7">
        <v>422.78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9"/>
    </row>
    <row r="33" spans="1:55">
      <c r="A33" s="1" t="s">
        <v>130</v>
      </c>
      <c r="B33" s="1" t="s">
        <v>131</v>
      </c>
      <c r="C33" s="1" t="s">
        <v>73</v>
      </c>
      <c r="D33" s="1" t="s">
        <v>105</v>
      </c>
      <c r="E33" s="1" t="s">
        <v>100</v>
      </c>
      <c r="F33" s="1" t="s">
        <v>101</v>
      </c>
      <c r="G33" s="7">
        <v>9821.6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9"/>
    </row>
    <row r="34" spans="1:55">
      <c r="A34" s="1" t="s">
        <v>130</v>
      </c>
      <c r="B34" s="1" t="s">
        <v>131</v>
      </c>
      <c r="C34" s="1" t="s">
        <v>75</v>
      </c>
      <c r="D34" s="1" t="s">
        <v>106</v>
      </c>
      <c r="E34" s="1" t="s">
        <v>100</v>
      </c>
      <c r="F34" s="1" t="s">
        <v>101</v>
      </c>
      <c r="G34" s="7">
        <v>130656.26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7">
        <v>530.38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9"/>
    </row>
    <row r="35" spans="1:55">
      <c r="A35" s="1" t="s">
        <v>130</v>
      </c>
      <c r="B35" s="1" t="s">
        <v>131</v>
      </c>
      <c r="C35" s="1" t="s">
        <v>72</v>
      </c>
      <c r="D35" s="1" t="s">
        <v>107</v>
      </c>
      <c r="E35" s="1" t="s">
        <v>100</v>
      </c>
      <c r="F35" s="1" t="s">
        <v>101</v>
      </c>
      <c r="G35" s="7">
        <v>2136.14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9"/>
    </row>
    <row r="36" spans="1:55">
      <c r="A36" s="1" t="s">
        <v>130</v>
      </c>
      <c r="B36" s="1" t="s">
        <v>131</v>
      </c>
      <c r="C36" s="1" t="s">
        <v>70</v>
      </c>
      <c r="D36" s="1" t="s">
        <v>108</v>
      </c>
      <c r="E36" s="1" t="s">
        <v>100</v>
      </c>
      <c r="F36" s="1" t="s">
        <v>101</v>
      </c>
      <c r="G36" s="7">
        <v>62786.82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9"/>
    </row>
    <row r="37" spans="1:55">
      <c r="A37" s="1" t="s">
        <v>132</v>
      </c>
      <c r="B37" s="1" t="s">
        <v>133</v>
      </c>
      <c r="C37" s="1" t="s">
        <v>73</v>
      </c>
      <c r="D37" s="1" t="s">
        <v>105</v>
      </c>
      <c r="E37" s="1" t="s">
        <v>100</v>
      </c>
      <c r="F37" s="1" t="s">
        <v>101</v>
      </c>
      <c r="G37" s="7">
        <v>1477.35</v>
      </c>
      <c r="H37" s="8">
        <v>0</v>
      </c>
      <c r="I37" s="8">
        <v>0</v>
      </c>
      <c r="J37" s="7">
        <v>5760</v>
      </c>
      <c r="K37" s="8">
        <v>0</v>
      </c>
      <c r="L37" s="8">
        <v>0</v>
      </c>
      <c r="M37" s="8">
        <v>0</v>
      </c>
      <c r="N37" s="8">
        <v>0</v>
      </c>
      <c r="O37" s="7">
        <v>-5760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7">
        <v>5760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9"/>
    </row>
    <row r="38" spans="1:55">
      <c r="A38" s="1" t="s">
        <v>132</v>
      </c>
      <c r="B38" s="1" t="s">
        <v>133</v>
      </c>
      <c r="C38" s="1" t="s">
        <v>75</v>
      </c>
      <c r="D38" s="1" t="s">
        <v>106</v>
      </c>
      <c r="E38" s="1" t="s">
        <v>100</v>
      </c>
      <c r="F38" s="1" t="s">
        <v>101</v>
      </c>
      <c r="G38" s="7">
        <v>11620.66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7">
        <v>1995.01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9"/>
    </row>
    <row r="39" spans="1:55">
      <c r="A39" s="1" t="s">
        <v>132</v>
      </c>
      <c r="B39" s="1" t="s">
        <v>133</v>
      </c>
      <c r="C39" s="1" t="s">
        <v>72</v>
      </c>
      <c r="D39" s="1" t="s">
        <v>107</v>
      </c>
      <c r="E39" s="1" t="s">
        <v>100</v>
      </c>
      <c r="F39" s="1" t="s">
        <v>101</v>
      </c>
      <c r="G39" s="7">
        <v>2478.63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7">
        <v>1500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9"/>
    </row>
    <row r="40" spans="1:55">
      <c r="A40" s="1" t="s">
        <v>132</v>
      </c>
      <c r="B40" s="1" t="s">
        <v>133</v>
      </c>
      <c r="C40" s="1" t="s">
        <v>74</v>
      </c>
      <c r="D40" s="1" t="s">
        <v>109</v>
      </c>
      <c r="E40" s="1" t="s">
        <v>100</v>
      </c>
      <c r="F40" s="1" t="s">
        <v>101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7">
        <v>3000</v>
      </c>
      <c r="AH40" s="7">
        <v>3000</v>
      </c>
      <c r="AI40" s="7">
        <v>3000</v>
      </c>
      <c r="AJ40" s="7">
        <v>3000</v>
      </c>
      <c r="AK40" s="7">
        <v>3000</v>
      </c>
      <c r="AL40" s="7">
        <v>3000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9"/>
    </row>
    <row r="41" spans="1:55">
      <c r="A41" s="1" t="s">
        <v>134</v>
      </c>
      <c r="B41" s="1" t="s">
        <v>135</v>
      </c>
      <c r="C41" s="1" t="s">
        <v>73</v>
      </c>
      <c r="D41" s="1" t="s">
        <v>105</v>
      </c>
      <c r="E41" s="1" t="s">
        <v>100</v>
      </c>
      <c r="F41" s="1" t="s">
        <v>101</v>
      </c>
      <c r="G41" s="7">
        <v>28147.200000000001</v>
      </c>
      <c r="H41" s="8">
        <v>0</v>
      </c>
      <c r="I41" s="7">
        <v>6000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7">
        <v>-6000</v>
      </c>
      <c r="P41" s="7">
        <v>6000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7">
        <v>6000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7">
        <v>6000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7">
        <v>6000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7">
        <v>6000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7">
        <v>12000</v>
      </c>
      <c r="AY41" s="8">
        <v>0</v>
      </c>
      <c r="AZ41" s="8">
        <v>0</v>
      </c>
      <c r="BA41" s="8">
        <v>0</v>
      </c>
      <c r="BB41" s="8">
        <v>0</v>
      </c>
      <c r="BC41" s="9"/>
    </row>
    <row r="42" spans="1:55">
      <c r="A42" s="1" t="s">
        <v>134</v>
      </c>
      <c r="B42" s="1" t="s">
        <v>135</v>
      </c>
      <c r="C42" s="1" t="s">
        <v>75</v>
      </c>
      <c r="D42" s="1" t="s">
        <v>106</v>
      </c>
      <c r="E42" s="1" t="s">
        <v>100</v>
      </c>
      <c r="F42" s="1" t="s">
        <v>101</v>
      </c>
      <c r="G42" s="7">
        <v>76869.13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7">
        <v>525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9"/>
    </row>
    <row r="43" spans="1:55">
      <c r="A43" s="1" t="s">
        <v>134</v>
      </c>
      <c r="B43" s="1" t="s">
        <v>135</v>
      </c>
      <c r="C43" s="1" t="s">
        <v>72</v>
      </c>
      <c r="D43" s="1" t="s">
        <v>107</v>
      </c>
      <c r="E43" s="1" t="s">
        <v>100</v>
      </c>
      <c r="F43" s="1" t="s">
        <v>101</v>
      </c>
      <c r="G43" s="7">
        <v>5487.07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9"/>
    </row>
    <row r="44" spans="1:55">
      <c r="A44" s="1" t="s">
        <v>134</v>
      </c>
      <c r="B44" s="1" t="s">
        <v>135</v>
      </c>
      <c r="C44" s="1" t="s">
        <v>70</v>
      </c>
      <c r="D44" s="1" t="s">
        <v>108</v>
      </c>
      <c r="E44" s="1" t="s">
        <v>100</v>
      </c>
      <c r="F44" s="1" t="s">
        <v>101</v>
      </c>
      <c r="G44" s="7">
        <v>67025.039999999994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7">
        <v>11199.99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9"/>
    </row>
    <row r="45" spans="1:55">
      <c r="A45" s="1" t="s">
        <v>136</v>
      </c>
      <c r="B45" s="1" t="s">
        <v>137</v>
      </c>
      <c r="C45" s="1" t="s">
        <v>73</v>
      </c>
      <c r="D45" s="1" t="s">
        <v>105</v>
      </c>
      <c r="E45" s="1" t="s">
        <v>100</v>
      </c>
      <c r="F45" s="1" t="s">
        <v>101</v>
      </c>
      <c r="G45" s="7">
        <v>12396.55</v>
      </c>
      <c r="H45" s="7">
        <v>2000</v>
      </c>
      <c r="I45" s="8">
        <v>0</v>
      </c>
      <c r="J45" s="8">
        <v>0</v>
      </c>
      <c r="K45" s="8">
        <v>0</v>
      </c>
      <c r="L45" s="7">
        <v>4000</v>
      </c>
      <c r="M45" s="8">
        <v>0</v>
      </c>
      <c r="N45" s="8">
        <v>0</v>
      </c>
      <c r="O45" s="7">
        <v>-723</v>
      </c>
      <c r="P45" s="7">
        <v>2000</v>
      </c>
      <c r="Q45" s="7">
        <v>5940</v>
      </c>
      <c r="R45" s="7">
        <v>2000</v>
      </c>
      <c r="S45" s="7">
        <v>2000</v>
      </c>
      <c r="T45" s="7">
        <v>2000</v>
      </c>
      <c r="U45" s="7">
        <v>4000</v>
      </c>
      <c r="V45" s="7">
        <v>2000</v>
      </c>
      <c r="W45" s="7">
        <v>2000</v>
      </c>
      <c r="X45" s="7">
        <v>2000</v>
      </c>
      <c r="Y45" s="7">
        <v>26000</v>
      </c>
      <c r="Z45" s="7">
        <v>2000</v>
      </c>
      <c r="AA45" s="7">
        <v>2000</v>
      </c>
      <c r="AB45" s="7">
        <v>4000</v>
      </c>
      <c r="AC45" s="7">
        <v>2000</v>
      </c>
      <c r="AD45" s="7">
        <v>2000</v>
      </c>
      <c r="AE45" s="7">
        <v>5940</v>
      </c>
      <c r="AF45" s="7">
        <v>2000</v>
      </c>
      <c r="AG45" s="7">
        <v>2000</v>
      </c>
      <c r="AH45" s="7">
        <v>800</v>
      </c>
      <c r="AI45" s="7">
        <v>800</v>
      </c>
      <c r="AJ45" s="7">
        <v>800</v>
      </c>
      <c r="AK45" s="7">
        <v>800</v>
      </c>
      <c r="AL45" s="7">
        <v>27400</v>
      </c>
      <c r="AM45" s="7">
        <v>800</v>
      </c>
      <c r="AN45" s="7">
        <v>800</v>
      </c>
      <c r="AO45" s="7">
        <v>800</v>
      </c>
      <c r="AP45" s="7">
        <v>800</v>
      </c>
      <c r="AQ45" s="7">
        <v>800</v>
      </c>
      <c r="AR45" s="7">
        <v>20800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9"/>
    </row>
    <row r="46" spans="1:55">
      <c r="A46" s="1" t="s">
        <v>136</v>
      </c>
      <c r="B46" s="1" t="s">
        <v>137</v>
      </c>
      <c r="C46" s="1" t="s">
        <v>75</v>
      </c>
      <c r="D46" s="1" t="s">
        <v>106</v>
      </c>
      <c r="E46" s="1" t="s">
        <v>100</v>
      </c>
      <c r="F46" s="1" t="s">
        <v>101</v>
      </c>
      <c r="G46" s="7">
        <v>139062.89000000001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7">
        <v>71926.77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9"/>
    </row>
    <row r="47" spans="1:55">
      <c r="A47" s="1" t="s">
        <v>136</v>
      </c>
      <c r="B47" s="1" t="s">
        <v>137</v>
      </c>
      <c r="C47" s="1" t="s">
        <v>70</v>
      </c>
      <c r="D47" s="1" t="s">
        <v>108</v>
      </c>
      <c r="E47" s="1" t="s">
        <v>100</v>
      </c>
      <c r="F47" s="1" t="s">
        <v>101</v>
      </c>
      <c r="G47" s="7">
        <v>93536.79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7">
        <v>-4218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9"/>
    </row>
    <row r="48" spans="1:55">
      <c r="A48" s="1" t="s">
        <v>136</v>
      </c>
      <c r="B48" s="1" t="s">
        <v>137</v>
      </c>
      <c r="C48" s="1" t="s">
        <v>74</v>
      </c>
      <c r="D48" s="1" t="s">
        <v>109</v>
      </c>
      <c r="E48" s="1" t="s">
        <v>100</v>
      </c>
      <c r="F48" s="1" t="s">
        <v>101</v>
      </c>
      <c r="G48" s="8">
        <v>0</v>
      </c>
      <c r="H48" s="7">
        <v>18500</v>
      </c>
      <c r="I48" s="7">
        <v>2000</v>
      </c>
      <c r="J48" s="7">
        <v>2000</v>
      </c>
      <c r="K48" s="7">
        <v>2000</v>
      </c>
      <c r="L48" s="7">
        <v>2000</v>
      </c>
      <c r="M48" s="7">
        <v>2000</v>
      </c>
      <c r="N48" s="7">
        <v>2000</v>
      </c>
      <c r="O48" s="7">
        <v>-30500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9"/>
    </row>
    <row r="49" spans="1:55">
      <c r="A49" s="1" t="s">
        <v>138</v>
      </c>
      <c r="B49" s="1" t="s">
        <v>139</v>
      </c>
      <c r="C49" s="1" t="s">
        <v>73</v>
      </c>
      <c r="D49" s="1" t="s">
        <v>105</v>
      </c>
      <c r="E49" s="1" t="s">
        <v>100</v>
      </c>
      <c r="F49" s="1" t="s">
        <v>101</v>
      </c>
      <c r="G49" s="7">
        <v>1167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7">
        <v>910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7">
        <v>6000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7">
        <v>6000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9"/>
    </row>
    <row r="50" spans="1:55">
      <c r="A50" s="1" t="s">
        <v>138</v>
      </c>
      <c r="B50" s="1" t="s">
        <v>139</v>
      </c>
      <c r="C50" s="1" t="s">
        <v>75</v>
      </c>
      <c r="D50" s="1" t="s">
        <v>106</v>
      </c>
      <c r="E50" s="1" t="s">
        <v>100</v>
      </c>
      <c r="F50" s="1" t="s">
        <v>101</v>
      </c>
      <c r="G50" s="7">
        <v>2269.5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7">
        <v>762.74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9"/>
    </row>
    <row r="51" spans="1:55">
      <c r="A51" s="1" t="s">
        <v>138</v>
      </c>
      <c r="B51" s="1" t="s">
        <v>139</v>
      </c>
      <c r="C51" s="1" t="s">
        <v>72</v>
      </c>
      <c r="D51" s="1" t="s">
        <v>107</v>
      </c>
      <c r="E51" s="1" t="s">
        <v>100</v>
      </c>
      <c r="F51" s="1" t="s">
        <v>101</v>
      </c>
      <c r="G51" s="7">
        <v>973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7">
        <v>268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7">
        <v>6000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7">
        <v>6000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9"/>
    </row>
    <row r="52" spans="1:55">
      <c r="A52" s="1" t="s">
        <v>138</v>
      </c>
      <c r="B52" s="1" t="s">
        <v>139</v>
      </c>
      <c r="C52" s="1" t="s">
        <v>74</v>
      </c>
      <c r="D52" s="1" t="s">
        <v>109</v>
      </c>
      <c r="E52" s="1" t="s">
        <v>100</v>
      </c>
      <c r="F52" s="1" t="s">
        <v>101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7">
        <v>26000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7">
        <v>26000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9"/>
    </row>
    <row r="53" spans="1:55">
      <c r="A53" s="1" t="s">
        <v>140</v>
      </c>
      <c r="B53" s="1" t="s">
        <v>141</v>
      </c>
      <c r="C53" s="1" t="s">
        <v>71</v>
      </c>
      <c r="D53" s="1" t="s">
        <v>104</v>
      </c>
      <c r="E53" s="1" t="s">
        <v>100</v>
      </c>
      <c r="F53" s="1" t="s">
        <v>101</v>
      </c>
      <c r="G53" s="7">
        <v>398299.19</v>
      </c>
      <c r="H53" s="7">
        <v>7200</v>
      </c>
      <c r="I53" s="7">
        <v>7200</v>
      </c>
      <c r="J53" s="7">
        <v>7200</v>
      </c>
      <c r="K53" s="7">
        <v>7200</v>
      </c>
      <c r="L53" s="7">
        <v>7200</v>
      </c>
      <c r="M53" s="7">
        <v>7200</v>
      </c>
      <c r="N53" s="7">
        <v>7200</v>
      </c>
      <c r="O53" s="7">
        <v>39984.559999999998</v>
      </c>
      <c r="P53" s="7">
        <v>10800</v>
      </c>
      <c r="Q53" s="7">
        <v>10800</v>
      </c>
      <c r="R53" s="7">
        <v>10800</v>
      </c>
      <c r="S53" s="7">
        <v>10800</v>
      </c>
      <c r="T53" s="7">
        <v>10800</v>
      </c>
      <c r="U53" s="7">
        <v>10800</v>
      </c>
      <c r="V53" s="7">
        <v>10800</v>
      </c>
      <c r="W53" s="7">
        <v>10800</v>
      </c>
      <c r="X53" s="7">
        <v>10800</v>
      </c>
      <c r="Y53" s="7">
        <v>10800</v>
      </c>
      <c r="Z53" s="7">
        <v>10800</v>
      </c>
      <c r="AA53" s="7">
        <v>10800</v>
      </c>
      <c r="AB53" s="7">
        <v>10800</v>
      </c>
      <c r="AC53" s="7">
        <v>10800</v>
      </c>
      <c r="AD53" s="7">
        <v>10800</v>
      </c>
      <c r="AE53" s="7">
        <v>10800</v>
      </c>
      <c r="AF53" s="7">
        <v>10800</v>
      </c>
      <c r="AG53" s="7">
        <v>7200</v>
      </c>
      <c r="AH53" s="7">
        <v>7200</v>
      </c>
      <c r="AI53" s="7">
        <v>7200</v>
      </c>
      <c r="AJ53" s="7">
        <v>7200</v>
      </c>
      <c r="AK53" s="7">
        <v>7200</v>
      </c>
      <c r="AL53" s="7">
        <v>7200</v>
      </c>
      <c r="AM53" s="7">
        <v>7200</v>
      </c>
      <c r="AN53" s="7">
        <v>7200</v>
      </c>
      <c r="AO53" s="7">
        <v>3600</v>
      </c>
      <c r="AP53" s="7">
        <v>3600</v>
      </c>
      <c r="AQ53" s="7">
        <v>3600</v>
      </c>
      <c r="AR53" s="7">
        <v>3600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9"/>
    </row>
    <row r="54" spans="1:55">
      <c r="A54" s="1" t="s">
        <v>140</v>
      </c>
      <c r="B54" s="1" t="s">
        <v>141</v>
      </c>
      <c r="C54" s="1" t="s">
        <v>73</v>
      </c>
      <c r="D54" s="1" t="s">
        <v>105</v>
      </c>
      <c r="E54" s="1" t="s">
        <v>100</v>
      </c>
      <c r="F54" s="1" t="s">
        <v>101</v>
      </c>
      <c r="G54" s="7">
        <v>2594.61</v>
      </c>
      <c r="H54" s="7">
        <v>600</v>
      </c>
      <c r="I54" s="7">
        <v>600</v>
      </c>
      <c r="J54" s="7">
        <v>600</v>
      </c>
      <c r="K54" s="7">
        <v>600</v>
      </c>
      <c r="L54" s="7">
        <v>600</v>
      </c>
      <c r="M54" s="7">
        <v>600</v>
      </c>
      <c r="N54" s="7">
        <v>540</v>
      </c>
      <c r="O54" s="7">
        <v>2386.52</v>
      </c>
      <c r="P54" s="7">
        <v>122020</v>
      </c>
      <c r="Q54" s="7">
        <v>1960</v>
      </c>
      <c r="R54" s="7">
        <v>1900</v>
      </c>
      <c r="S54" s="7">
        <v>1900</v>
      </c>
      <c r="T54" s="7">
        <v>1900</v>
      </c>
      <c r="U54" s="7">
        <v>1900</v>
      </c>
      <c r="V54" s="7">
        <v>1900</v>
      </c>
      <c r="W54" s="7">
        <v>1900</v>
      </c>
      <c r="X54" s="7">
        <v>1900</v>
      </c>
      <c r="Y54" s="7">
        <v>1900</v>
      </c>
      <c r="Z54" s="7">
        <v>1900</v>
      </c>
      <c r="AA54" s="7">
        <v>1840</v>
      </c>
      <c r="AB54" s="7">
        <v>1840</v>
      </c>
      <c r="AC54" s="7">
        <v>1840</v>
      </c>
      <c r="AD54" s="7">
        <v>1720</v>
      </c>
      <c r="AE54" s="7">
        <v>1720</v>
      </c>
      <c r="AF54" s="7">
        <v>1720</v>
      </c>
      <c r="AG54" s="7">
        <v>1660</v>
      </c>
      <c r="AH54" s="7">
        <v>860</v>
      </c>
      <c r="AI54" s="7">
        <v>860</v>
      </c>
      <c r="AJ54" s="7">
        <v>860</v>
      </c>
      <c r="AK54" s="7">
        <v>860</v>
      </c>
      <c r="AL54" s="7">
        <v>860</v>
      </c>
      <c r="AM54" s="7">
        <v>860</v>
      </c>
      <c r="AN54" s="7">
        <v>860</v>
      </c>
      <c r="AO54" s="7">
        <v>830</v>
      </c>
      <c r="AP54" s="7">
        <v>830</v>
      </c>
      <c r="AQ54" s="7">
        <v>830</v>
      </c>
      <c r="AR54" s="7">
        <v>830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9"/>
    </row>
    <row r="55" spans="1:55">
      <c r="A55" s="1" t="s">
        <v>140</v>
      </c>
      <c r="B55" s="1" t="s">
        <v>141</v>
      </c>
      <c r="C55" s="1" t="s">
        <v>75</v>
      </c>
      <c r="D55" s="1" t="s">
        <v>106</v>
      </c>
      <c r="E55" s="1" t="s">
        <v>100</v>
      </c>
      <c r="F55" s="1" t="s">
        <v>101</v>
      </c>
      <c r="G55" s="7">
        <v>281564.08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7">
        <v>17232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9"/>
    </row>
    <row r="56" spans="1:55">
      <c r="A56" s="1" t="s">
        <v>140</v>
      </c>
      <c r="B56" s="1" t="s">
        <v>141</v>
      </c>
      <c r="C56" s="1" t="s">
        <v>72</v>
      </c>
      <c r="D56" s="1" t="s">
        <v>107</v>
      </c>
      <c r="E56" s="1" t="s">
        <v>100</v>
      </c>
      <c r="F56" s="1" t="s">
        <v>101</v>
      </c>
      <c r="G56" s="7">
        <v>293572.83</v>
      </c>
      <c r="H56" s="7">
        <v>2613</v>
      </c>
      <c r="I56" s="7">
        <v>2866</v>
      </c>
      <c r="J56" s="7">
        <v>2866</v>
      </c>
      <c r="K56" s="7">
        <v>2866</v>
      </c>
      <c r="L56" s="7">
        <v>2866</v>
      </c>
      <c r="M56" s="7">
        <v>2866</v>
      </c>
      <c r="N56" s="7">
        <v>2866</v>
      </c>
      <c r="O56" s="7">
        <v>11217.76</v>
      </c>
      <c r="P56" s="7">
        <v>2866</v>
      </c>
      <c r="Q56" s="7">
        <v>2866</v>
      </c>
      <c r="R56" s="7">
        <v>2866</v>
      </c>
      <c r="S56" s="7">
        <v>2866</v>
      </c>
      <c r="T56" s="7">
        <v>2186</v>
      </c>
      <c r="U56" s="7">
        <v>2186</v>
      </c>
      <c r="V56" s="7">
        <v>2186</v>
      </c>
      <c r="W56" s="7">
        <v>2986</v>
      </c>
      <c r="X56" s="7">
        <v>2986</v>
      </c>
      <c r="Y56" s="7">
        <v>2986</v>
      </c>
      <c r="Z56" s="7">
        <v>2673</v>
      </c>
      <c r="AA56" s="7">
        <v>2673</v>
      </c>
      <c r="AB56" s="7">
        <v>2673</v>
      </c>
      <c r="AC56" s="7">
        <v>2673</v>
      </c>
      <c r="AD56" s="7">
        <v>2673</v>
      </c>
      <c r="AE56" s="7">
        <v>2673</v>
      </c>
      <c r="AF56" s="7">
        <v>2673</v>
      </c>
      <c r="AG56" s="7">
        <v>1953</v>
      </c>
      <c r="AH56" s="7">
        <v>1893</v>
      </c>
      <c r="AI56" s="7">
        <v>1893</v>
      </c>
      <c r="AJ56" s="7">
        <v>1833</v>
      </c>
      <c r="AK56" s="7">
        <v>1833</v>
      </c>
      <c r="AL56" s="7">
        <v>1833</v>
      </c>
      <c r="AM56" s="7">
        <v>1833</v>
      </c>
      <c r="AN56" s="7">
        <v>1833</v>
      </c>
      <c r="AO56" s="7">
        <v>4780</v>
      </c>
      <c r="AP56" s="7">
        <v>4780</v>
      </c>
      <c r="AQ56" s="7">
        <v>4780</v>
      </c>
      <c r="AR56" s="7">
        <v>4780</v>
      </c>
      <c r="AS56" s="7">
        <v>4000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9"/>
    </row>
    <row r="57" spans="1:55">
      <c r="A57" s="1" t="s">
        <v>140</v>
      </c>
      <c r="B57" s="1" t="s">
        <v>141</v>
      </c>
      <c r="C57" s="1" t="s">
        <v>70</v>
      </c>
      <c r="D57" s="1" t="s">
        <v>108</v>
      </c>
      <c r="E57" s="1" t="s">
        <v>100</v>
      </c>
      <c r="F57" s="1" t="s">
        <v>101</v>
      </c>
      <c r="G57" s="7">
        <v>4114.26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7">
        <v>4114.8500000000004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9"/>
    </row>
    <row r="58" spans="1:55">
      <c r="A58" s="1" t="s">
        <v>140</v>
      </c>
      <c r="B58" s="1" t="s">
        <v>141</v>
      </c>
      <c r="C58" s="1" t="s">
        <v>74</v>
      </c>
      <c r="D58" s="1" t="s">
        <v>109</v>
      </c>
      <c r="E58" s="1" t="s">
        <v>100</v>
      </c>
      <c r="F58" s="1" t="s">
        <v>101</v>
      </c>
      <c r="G58" s="8">
        <v>0</v>
      </c>
      <c r="H58" s="7">
        <v>8100</v>
      </c>
      <c r="I58" s="7">
        <v>1600</v>
      </c>
      <c r="J58" s="7">
        <v>1600</v>
      </c>
      <c r="K58" s="7">
        <v>1600</v>
      </c>
      <c r="L58" s="7">
        <v>1600</v>
      </c>
      <c r="M58" s="7">
        <v>13855</v>
      </c>
      <c r="N58" s="7">
        <v>13855</v>
      </c>
      <c r="O58" s="7">
        <v>-29955</v>
      </c>
      <c r="P58" s="7">
        <v>12255</v>
      </c>
      <c r="Q58" s="7">
        <v>12255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9"/>
    </row>
    <row r="59" spans="1:55">
      <c r="A59" s="1" t="s">
        <v>142</v>
      </c>
      <c r="B59" s="1" t="s">
        <v>143</v>
      </c>
      <c r="C59" s="1" t="s">
        <v>75</v>
      </c>
      <c r="D59" s="1" t="s">
        <v>106</v>
      </c>
      <c r="E59" s="1" t="s">
        <v>100</v>
      </c>
      <c r="F59" s="1" t="s">
        <v>101</v>
      </c>
      <c r="G59" s="7">
        <v>32490.69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7">
        <v>2352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9"/>
    </row>
    <row r="60" spans="1:55">
      <c r="A60" s="1" t="s">
        <v>142</v>
      </c>
      <c r="B60" s="1" t="s">
        <v>143</v>
      </c>
      <c r="C60" s="1" t="s">
        <v>72</v>
      </c>
      <c r="D60" s="1" t="s">
        <v>107</v>
      </c>
      <c r="E60" s="1" t="s">
        <v>100</v>
      </c>
      <c r="F60" s="1" t="s">
        <v>101</v>
      </c>
      <c r="G60" s="7">
        <v>134381.99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9"/>
    </row>
    <row r="61" spans="1:55">
      <c r="A61" s="1" t="s">
        <v>142</v>
      </c>
      <c r="B61" s="1" t="s">
        <v>143</v>
      </c>
      <c r="C61" s="1" t="s">
        <v>74</v>
      </c>
      <c r="D61" s="1" t="s">
        <v>109</v>
      </c>
      <c r="E61" s="1" t="s">
        <v>100</v>
      </c>
      <c r="F61" s="1" t="s">
        <v>101</v>
      </c>
      <c r="G61" s="7">
        <v>2319371.5</v>
      </c>
      <c r="H61" s="7">
        <v>50000</v>
      </c>
      <c r="I61" s="7">
        <v>50000</v>
      </c>
      <c r="J61" s="7">
        <v>50000</v>
      </c>
      <c r="K61" s="7">
        <v>50000</v>
      </c>
      <c r="L61" s="7">
        <v>50000</v>
      </c>
      <c r="M61" s="7">
        <v>50000</v>
      </c>
      <c r="N61" s="7">
        <v>50000</v>
      </c>
      <c r="O61" s="7">
        <v>77515.520000000004</v>
      </c>
      <c r="P61" s="7">
        <v>45188.160000000003</v>
      </c>
      <c r="Q61" s="7">
        <v>46968</v>
      </c>
      <c r="R61" s="7">
        <v>45188.160000000003</v>
      </c>
      <c r="S61" s="7">
        <v>46968</v>
      </c>
      <c r="T61" s="7">
        <v>45188.160000000003</v>
      </c>
      <c r="U61" s="7">
        <v>46968</v>
      </c>
      <c r="V61" s="7">
        <v>45188.160000000003</v>
      </c>
      <c r="W61" s="7">
        <v>46968</v>
      </c>
      <c r="X61" s="7">
        <v>45188.160000000003</v>
      </c>
      <c r="Y61" s="7">
        <v>46968</v>
      </c>
      <c r="Z61" s="7">
        <v>45188.160000000003</v>
      </c>
      <c r="AA61" s="7">
        <v>46968</v>
      </c>
      <c r="AB61" s="7">
        <v>45188.160000000003</v>
      </c>
      <c r="AC61" s="7">
        <v>46968</v>
      </c>
      <c r="AD61" s="7">
        <v>45188.160000000003</v>
      </c>
      <c r="AE61" s="7">
        <v>46968</v>
      </c>
      <c r="AF61" s="7">
        <v>45188.160000000003</v>
      </c>
      <c r="AG61" s="7">
        <v>46968</v>
      </c>
      <c r="AH61" s="7">
        <v>38068.800000000003</v>
      </c>
      <c r="AI61" s="7">
        <v>39848.639999999999</v>
      </c>
      <c r="AJ61" s="7">
        <v>38068.800000000003</v>
      </c>
      <c r="AK61" s="7">
        <v>39848.639999999999</v>
      </c>
      <c r="AL61" s="7">
        <v>38068.800000000003</v>
      </c>
      <c r="AM61" s="7">
        <v>39848.639999999999</v>
      </c>
      <c r="AN61" s="7">
        <v>38068.800000000003</v>
      </c>
      <c r="AO61" s="7">
        <v>39848.639999999999</v>
      </c>
      <c r="AP61" s="7">
        <v>38068.800000000003</v>
      </c>
      <c r="AQ61" s="7">
        <v>39848.639999999999</v>
      </c>
      <c r="AR61" s="7">
        <v>38068.800000000003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9"/>
    </row>
    <row r="62" spans="1:55">
      <c r="A62" s="1" t="s">
        <v>144</v>
      </c>
      <c r="B62" s="1" t="s">
        <v>145</v>
      </c>
      <c r="C62" s="1" t="s">
        <v>71</v>
      </c>
      <c r="D62" s="1" t="s">
        <v>104</v>
      </c>
      <c r="E62" s="1" t="s">
        <v>100</v>
      </c>
      <c r="F62" s="1" t="s">
        <v>101</v>
      </c>
      <c r="G62" s="7">
        <v>6323.81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9"/>
    </row>
    <row r="63" spans="1:55">
      <c r="A63" s="1" t="s">
        <v>144</v>
      </c>
      <c r="B63" s="1" t="s">
        <v>145</v>
      </c>
      <c r="C63" s="1" t="s">
        <v>73</v>
      </c>
      <c r="D63" s="1" t="s">
        <v>105</v>
      </c>
      <c r="E63" s="1" t="s">
        <v>100</v>
      </c>
      <c r="F63" s="1" t="s">
        <v>101</v>
      </c>
      <c r="G63" s="7">
        <v>4.8</v>
      </c>
      <c r="H63" s="7">
        <v>600</v>
      </c>
      <c r="I63" s="7">
        <v>600</v>
      </c>
      <c r="J63" s="7">
        <v>600</v>
      </c>
      <c r="K63" s="7">
        <v>600</v>
      </c>
      <c r="L63" s="7">
        <v>600</v>
      </c>
      <c r="M63" s="7">
        <v>600</v>
      </c>
      <c r="N63" s="7">
        <v>600</v>
      </c>
      <c r="O63" s="7">
        <v>-4200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9"/>
    </row>
    <row r="64" spans="1:55">
      <c r="A64" s="1" t="s">
        <v>144</v>
      </c>
      <c r="B64" s="1" t="s">
        <v>145</v>
      </c>
      <c r="C64" s="1" t="s">
        <v>75</v>
      </c>
      <c r="D64" s="1" t="s">
        <v>106</v>
      </c>
      <c r="E64" s="1" t="s">
        <v>100</v>
      </c>
      <c r="F64" s="1" t="s">
        <v>101</v>
      </c>
      <c r="G64" s="7">
        <v>1676.46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9"/>
    </row>
    <row r="65" spans="1:56">
      <c r="A65" s="1" t="s">
        <v>144</v>
      </c>
      <c r="B65" s="1" t="s">
        <v>145</v>
      </c>
      <c r="C65" s="1" t="s">
        <v>72</v>
      </c>
      <c r="D65" s="1" t="s">
        <v>107</v>
      </c>
      <c r="E65" s="1" t="s">
        <v>100</v>
      </c>
      <c r="F65" s="1" t="s">
        <v>101</v>
      </c>
      <c r="G65" s="7">
        <v>125319.84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7">
        <v>1773</v>
      </c>
      <c r="P65" s="7">
        <v>600</v>
      </c>
      <c r="Q65" s="7">
        <v>600</v>
      </c>
      <c r="R65" s="7">
        <v>600</v>
      </c>
      <c r="S65" s="7">
        <v>600</v>
      </c>
      <c r="T65" s="7">
        <v>600</v>
      </c>
      <c r="U65" s="7">
        <v>600</v>
      </c>
      <c r="V65" s="7">
        <v>600</v>
      </c>
      <c r="W65" s="7">
        <v>600</v>
      </c>
      <c r="X65" s="7">
        <v>600</v>
      </c>
      <c r="Y65" s="7">
        <v>600</v>
      </c>
      <c r="Z65" s="7">
        <v>600</v>
      </c>
      <c r="AA65" s="7">
        <v>600</v>
      </c>
      <c r="AB65" s="7">
        <v>600</v>
      </c>
      <c r="AC65" s="7">
        <v>600</v>
      </c>
      <c r="AD65" s="7">
        <v>600</v>
      </c>
      <c r="AE65" s="7">
        <v>600</v>
      </c>
      <c r="AF65" s="7">
        <v>600</v>
      </c>
      <c r="AG65" s="7">
        <v>600</v>
      </c>
      <c r="AH65" s="7">
        <v>600</v>
      </c>
      <c r="AI65" s="7">
        <v>600</v>
      </c>
      <c r="AJ65" s="7">
        <v>600</v>
      </c>
      <c r="AK65" s="7">
        <v>600</v>
      </c>
      <c r="AL65" s="7">
        <v>600</v>
      </c>
      <c r="AM65" s="7">
        <v>600</v>
      </c>
      <c r="AN65" s="7">
        <v>600</v>
      </c>
      <c r="AO65" s="7">
        <v>600</v>
      </c>
      <c r="AP65" s="7">
        <v>600</v>
      </c>
      <c r="AQ65" s="7">
        <v>600</v>
      </c>
      <c r="AR65" s="7">
        <v>600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9"/>
    </row>
    <row r="66" spans="1:56">
      <c r="A66" s="1" t="s">
        <v>146</v>
      </c>
      <c r="B66" s="1" t="s">
        <v>147</v>
      </c>
      <c r="C66" s="1" t="s">
        <v>71</v>
      </c>
      <c r="D66" s="1" t="s">
        <v>104</v>
      </c>
      <c r="E66" s="1" t="s">
        <v>100</v>
      </c>
      <c r="F66" s="1" t="s">
        <v>101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7">
        <v>24000</v>
      </c>
      <c r="AR66" s="7">
        <v>24000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9"/>
    </row>
    <row r="67" spans="1:56">
      <c r="A67" s="1" t="s">
        <v>146</v>
      </c>
      <c r="B67" s="1" t="s">
        <v>147</v>
      </c>
      <c r="C67" s="1" t="s">
        <v>72</v>
      </c>
      <c r="D67" s="1" t="s">
        <v>107</v>
      </c>
      <c r="E67" s="1" t="s">
        <v>100</v>
      </c>
      <c r="F67" s="1" t="s">
        <v>101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7">
        <v>1500</v>
      </c>
      <c r="AH67" s="7">
        <v>1500</v>
      </c>
      <c r="AI67" s="7">
        <v>1500</v>
      </c>
      <c r="AJ67" s="7">
        <v>1500</v>
      </c>
      <c r="AK67" s="7">
        <v>1500</v>
      </c>
      <c r="AL67" s="7">
        <v>1500</v>
      </c>
      <c r="AM67" s="7">
        <v>1500</v>
      </c>
      <c r="AN67" s="7">
        <v>1500</v>
      </c>
      <c r="AO67" s="7">
        <v>1500</v>
      </c>
      <c r="AP67" s="7">
        <v>1500</v>
      </c>
      <c r="AQ67" s="7">
        <v>1500</v>
      </c>
      <c r="AR67" s="7">
        <v>1500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9"/>
    </row>
    <row r="68" spans="1:56">
      <c r="G68" s="11">
        <f t="shared" ref="G68:BB68" si="0">SUM(G2:G67)</f>
        <v>33025230.169999994</v>
      </c>
      <c r="H68" s="11">
        <f t="shared" si="0"/>
        <v>802912.39999999991</v>
      </c>
      <c r="I68" s="11">
        <f t="shared" si="0"/>
        <v>858144.39999999991</v>
      </c>
      <c r="J68" s="11">
        <f t="shared" si="0"/>
        <v>800368.39999999991</v>
      </c>
      <c r="K68" s="11">
        <f t="shared" si="0"/>
        <v>803032.39999999991</v>
      </c>
      <c r="L68" s="11">
        <f t="shared" si="0"/>
        <v>807482.39999999991</v>
      </c>
      <c r="M68" s="11">
        <f t="shared" si="0"/>
        <v>791123.39999999991</v>
      </c>
      <c r="N68" s="11">
        <f t="shared" si="0"/>
        <v>809666.39999999991</v>
      </c>
      <c r="O68" s="11">
        <f t="shared" si="0"/>
        <v>1232050.53</v>
      </c>
      <c r="P68" s="11">
        <f t="shared" si="0"/>
        <v>1243990.49</v>
      </c>
      <c r="Q68" s="11">
        <f t="shared" si="0"/>
        <v>1095133.6599999999</v>
      </c>
      <c r="R68" s="11">
        <f t="shared" si="0"/>
        <v>1131229.8199999998</v>
      </c>
      <c r="S68" s="11">
        <f t="shared" si="0"/>
        <v>1102859.6599999999</v>
      </c>
      <c r="T68" s="11">
        <f t="shared" si="0"/>
        <v>1006609.82</v>
      </c>
      <c r="U68" s="11">
        <f t="shared" si="0"/>
        <v>991839.65999999992</v>
      </c>
      <c r="V68" s="11">
        <f t="shared" si="0"/>
        <v>1067544.3199999998</v>
      </c>
      <c r="W68" s="11">
        <f t="shared" si="0"/>
        <v>1072675.83</v>
      </c>
      <c r="X68" s="11">
        <f t="shared" si="0"/>
        <v>1002276.82</v>
      </c>
      <c r="Y68" s="11">
        <f t="shared" si="0"/>
        <v>995606.65999999992</v>
      </c>
      <c r="Z68" s="11">
        <f t="shared" si="0"/>
        <v>884138.82</v>
      </c>
      <c r="AA68" s="11">
        <f t="shared" si="0"/>
        <v>891858.65999999992</v>
      </c>
      <c r="AB68" s="11">
        <f t="shared" si="0"/>
        <v>851578.82</v>
      </c>
      <c r="AC68" s="11">
        <f t="shared" si="0"/>
        <v>826058.65999999992</v>
      </c>
      <c r="AD68" s="11">
        <f t="shared" si="0"/>
        <v>817108.82</v>
      </c>
      <c r="AE68" s="11">
        <f t="shared" si="0"/>
        <v>826995.33</v>
      </c>
      <c r="AF68" s="11">
        <f t="shared" si="0"/>
        <v>755208.82</v>
      </c>
      <c r="AG68" s="11">
        <f t="shared" si="0"/>
        <v>712808.66</v>
      </c>
      <c r="AH68" s="11">
        <f t="shared" si="0"/>
        <v>673419.46000000008</v>
      </c>
      <c r="AI68" s="11">
        <f t="shared" si="0"/>
        <v>632749.30000000005</v>
      </c>
      <c r="AJ68" s="11">
        <f t="shared" si="0"/>
        <v>552833.46000000008</v>
      </c>
      <c r="AK68" s="11">
        <f t="shared" si="0"/>
        <v>555009.97</v>
      </c>
      <c r="AL68" s="11">
        <f t="shared" si="0"/>
        <v>525003.46</v>
      </c>
      <c r="AM68" s="11">
        <f t="shared" si="0"/>
        <v>476310.30000000005</v>
      </c>
      <c r="AN68" s="11">
        <f t="shared" si="0"/>
        <v>454987.46</v>
      </c>
      <c r="AO68" s="11">
        <f t="shared" si="0"/>
        <v>423664.30000000005</v>
      </c>
      <c r="AP68" s="11">
        <f t="shared" si="0"/>
        <v>415967.79</v>
      </c>
      <c r="AQ68" s="11">
        <f t="shared" si="0"/>
        <v>430089.30000000005</v>
      </c>
      <c r="AR68" s="11">
        <f t="shared" si="0"/>
        <v>479759.46</v>
      </c>
      <c r="AS68" s="11">
        <f t="shared" si="0"/>
        <v>74365.33</v>
      </c>
      <c r="AT68" s="11">
        <f t="shared" si="0"/>
        <v>37816.67</v>
      </c>
      <c r="AU68" s="11">
        <f t="shared" si="0"/>
        <v>62566.67</v>
      </c>
      <c r="AV68" s="11">
        <f t="shared" si="0"/>
        <v>0</v>
      </c>
      <c r="AW68" s="11">
        <f t="shared" si="0"/>
        <v>0</v>
      </c>
      <c r="AX68" s="11">
        <f t="shared" si="0"/>
        <v>12000</v>
      </c>
      <c r="AY68" s="11">
        <f t="shared" si="0"/>
        <v>0</v>
      </c>
      <c r="AZ68" s="11">
        <f t="shared" si="0"/>
        <v>0</v>
      </c>
      <c r="BA68" s="11">
        <f t="shared" si="0"/>
        <v>0</v>
      </c>
      <c r="BB68" s="11">
        <f t="shared" si="0"/>
        <v>0</v>
      </c>
      <c r="BC68" s="9"/>
    </row>
    <row r="69" spans="1:56"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</row>
    <row r="70" spans="1:56"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</row>
    <row r="71" spans="1:56" s="12" customFormat="1">
      <c r="E71" s="55" t="s">
        <v>1612</v>
      </c>
      <c r="F71" s="17" t="s">
        <v>70</v>
      </c>
      <c r="G71" s="13">
        <f t="shared" ref="G71:P77" si="1">SUMIF($C$2:$C$67,$F71,G$2:G$67)</f>
        <v>23844179.77</v>
      </c>
      <c r="H71" s="13">
        <f t="shared" si="1"/>
        <v>617383.39999999991</v>
      </c>
      <c r="I71" s="13">
        <f t="shared" si="1"/>
        <v>640275.39999999991</v>
      </c>
      <c r="J71" s="13">
        <f t="shared" si="1"/>
        <v>635256.39999999991</v>
      </c>
      <c r="K71" s="13">
        <f t="shared" si="1"/>
        <v>644030.39999999991</v>
      </c>
      <c r="L71" s="13">
        <f t="shared" si="1"/>
        <v>644030.39999999991</v>
      </c>
      <c r="M71" s="13">
        <f t="shared" si="1"/>
        <v>619576.39999999991</v>
      </c>
      <c r="N71" s="13">
        <f t="shared" si="1"/>
        <v>639554.39999999991</v>
      </c>
      <c r="O71" s="13">
        <f t="shared" si="1"/>
        <v>1073107.56</v>
      </c>
      <c r="P71" s="13">
        <f t="shared" si="1"/>
        <v>930771.65999999992</v>
      </c>
      <c r="Q71" s="13">
        <f t="shared" ref="Q71:Z77" si="2">SUMIF($C$2:$C$67,$F71,Q$2:Q$67)</f>
        <v>907671.65999999992</v>
      </c>
      <c r="R71" s="13">
        <f t="shared" si="2"/>
        <v>915671.65999999992</v>
      </c>
      <c r="S71" s="13">
        <f t="shared" si="2"/>
        <v>930602.65999999992</v>
      </c>
      <c r="T71" s="13">
        <f t="shared" si="2"/>
        <v>844062.65999999992</v>
      </c>
      <c r="U71" s="13">
        <f t="shared" si="2"/>
        <v>831762.65999999992</v>
      </c>
      <c r="V71" s="13">
        <f t="shared" si="2"/>
        <v>831762.65999999992</v>
      </c>
      <c r="W71" s="13">
        <f t="shared" si="2"/>
        <v>831762.65999999992</v>
      </c>
      <c r="X71" s="13">
        <f t="shared" si="2"/>
        <v>830354.65999999992</v>
      </c>
      <c r="Y71" s="13">
        <f t="shared" si="2"/>
        <v>818054.65999999992</v>
      </c>
      <c r="Z71" s="13">
        <f t="shared" si="2"/>
        <v>736204.65999999992</v>
      </c>
      <c r="AA71" s="13">
        <f t="shared" ref="AA71:AJ77" si="3">SUMIF($C$2:$C$67,$F71,AA$2:AA$67)</f>
        <v>742354.65999999992</v>
      </c>
      <c r="AB71" s="13">
        <f t="shared" si="3"/>
        <v>697954.65999999992</v>
      </c>
      <c r="AC71" s="13">
        <f t="shared" si="3"/>
        <v>678354.65999999992</v>
      </c>
      <c r="AD71" s="13">
        <f t="shared" si="3"/>
        <v>678354.65999999992</v>
      </c>
      <c r="AE71" s="13">
        <f t="shared" si="3"/>
        <v>678354.65999999992</v>
      </c>
      <c r="AF71" s="13">
        <f t="shared" si="3"/>
        <v>619654.65999999992</v>
      </c>
      <c r="AG71" s="13">
        <f t="shared" si="3"/>
        <v>576554.66</v>
      </c>
      <c r="AH71" s="13">
        <f t="shared" si="3"/>
        <v>542949.66</v>
      </c>
      <c r="AI71" s="13">
        <f t="shared" si="3"/>
        <v>508099.66000000003</v>
      </c>
      <c r="AJ71" s="13">
        <f t="shared" si="3"/>
        <v>432773.66000000003</v>
      </c>
      <c r="AK71" s="13">
        <f t="shared" ref="AK71:AT77" si="4">SUMIF($C$2:$C$67,$F71,AK$2:AK$67)</f>
        <v>401903.66000000003</v>
      </c>
      <c r="AL71" s="13">
        <f t="shared" si="4"/>
        <v>392253.66000000003</v>
      </c>
      <c r="AM71" s="13">
        <f t="shared" si="4"/>
        <v>372043.66000000003</v>
      </c>
      <c r="AN71" s="13">
        <f t="shared" si="4"/>
        <v>355615.66000000003</v>
      </c>
      <c r="AO71" s="13">
        <f t="shared" si="4"/>
        <v>331325.66000000003</v>
      </c>
      <c r="AP71" s="13">
        <f t="shared" si="4"/>
        <v>317525.66000000003</v>
      </c>
      <c r="AQ71" s="13">
        <f t="shared" si="4"/>
        <v>315325.66000000003</v>
      </c>
      <c r="AR71" s="13">
        <f t="shared" si="4"/>
        <v>309165.66000000003</v>
      </c>
      <c r="AS71" s="13">
        <f t="shared" si="4"/>
        <v>55332</v>
      </c>
      <c r="AT71" s="13">
        <f t="shared" si="4"/>
        <v>20200</v>
      </c>
      <c r="AU71" s="13">
        <f t="shared" ref="AU71:BB77" si="5">SUMIF($C$2:$C$67,$F71,AU$2:AU$67)</f>
        <v>20200</v>
      </c>
      <c r="AV71" s="13">
        <f t="shared" si="5"/>
        <v>0</v>
      </c>
      <c r="AW71" s="13">
        <f t="shared" si="5"/>
        <v>0</v>
      </c>
      <c r="AX71" s="13">
        <f t="shared" si="5"/>
        <v>0</v>
      </c>
      <c r="AY71" s="13">
        <f t="shared" si="5"/>
        <v>0</v>
      </c>
      <c r="AZ71" s="13">
        <f t="shared" si="5"/>
        <v>0</v>
      </c>
      <c r="BA71" s="13">
        <f t="shared" si="5"/>
        <v>0</v>
      </c>
      <c r="BB71" s="13">
        <f t="shared" si="5"/>
        <v>0</v>
      </c>
      <c r="BC71" s="13"/>
      <c r="BD71" s="14"/>
    </row>
    <row r="72" spans="1:56" s="12" customFormat="1">
      <c r="E72" s="56"/>
      <c r="F72" s="17" t="s">
        <v>71</v>
      </c>
      <c r="G72" s="13">
        <f t="shared" si="1"/>
        <v>1103165.6700000002</v>
      </c>
      <c r="H72" s="13">
        <f t="shared" si="1"/>
        <v>28500</v>
      </c>
      <c r="I72" s="13">
        <f t="shared" si="1"/>
        <v>28500</v>
      </c>
      <c r="J72" s="13">
        <f t="shared" si="1"/>
        <v>28500</v>
      </c>
      <c r="K72" s="13">
        <f t="shared" si="1"/>
        <v>28500</v>
      </c>
      <c r="L72" s="13">
        <f t="shared" si="1"/>
        <v>28500</v>
      </c>
      <c r="M72" s="13">
        <f t="shared" si="1"/>
        <v>28500</v>
      </c>
      <c r="N72" s="13">
        <f t="shared" si="1"/>
        <v>28500</v>
      </c>
      <c r="O72" s="13">
        <f t="shared" si="1"/>
        <v>37289.61</v>
      </c>
      <c r="P72" s="13">
        <f t="shared" si="1"/>
        <v>38100</v>
      </c>
      <c r="Q72" s="13">
        <f t="shared" si="2"/>
        <v>38100</v>
      </c>
      <c r="R72" s="13">
        <f t="shared" si="2"/>
        <v>38100</v>
      </c>
      <c r="S72" s="13">
        <f t="shared" si="2"/>
        <v>38100</v>
      </c>
      <c r="T72" s="13">
        <f t="shared" si="2"/>
        <v>33100</v>
      </c>
      <c r="U72" s="13">
        <f t="shared" si="2"/>
        <v>28100</v>
      </c>
      <c r="V72" s="13">
        <f t="shared" si="2"/>
        <v>23100</v>
      </c>
      <c r="W72" s="13">
        <f t="shared" si="2"/>
        <v>23100</v>
      </c>
      <c r="X72" s="13">
        <f t="shared" si="2"/>
        <v>23100</v>
      </c>
      <c r="Y72" s="13">
        <f t="shared" si="2"/>
        <v>23100</v>
      </c>
      <c r="Z72" s="13">
        <f t="shared" si="2"/>
        <v>23100</v>
      </c>
      <c r="AA72" s="13">
        <f t="shared" si="3"/>
        <v>23100</v>
      </c>
      <c r="AB72" s="13">
        <f t="shared" si="3"/>
        <v>23100</v>
      </c>
      <c r="AC72" s="13">
        <f t="shared" si="3"/>
        <v>23100</v>
      </c>
      <c r="AD72" s="13">
        <f t="shared" si="3"/>
        <v>16950</v>
      </c>
      <c r="AE72" s="13">
        <f t="shared" si="3"/>
        <v>16950</v>
      </c>
      <c r="AF72" s="13">
        <f t="shared" si="3"/>
        <v>16950</v>
      </c>
      <c r="AG72" s="13">
        <f t="shared" si="3"/>
        <v>13350</v>
      </c>
      <c r="AH72" s="13">
        <f t="shared" si="3"/>
        <v>15350</v>
      </c>
      <c r="AI72" s="13">
        <f t="shared" si="3"/>
        <v>15350</v>
      </c>
      <c r="AJ72" s="13">
        <f t="shared" si="3"/>
        <v>15350</v>
      </c>
      <c r="AK72" s="13">
        <f t="shared" si="4"/>
        <v>15350</v>
      </c>
      <c r="AL72" s="13">
        <f t="shared" si="4"/>
        <v>15350</v>
      </c>
      <c r="AM72" s="13">
        <f t="shared" si="4"/>
        <v>15350</v>
      </c>
      <c r="AN72" s="13">
        <f t="shared" si="4"/>
        <v>13350</v>
      </c>
      <c r="AO72" s="13">
        <f t="shared" si="4"/>
        <v>9750</v>
      </c>
      <c r="AP72" s="13">
        <f t="shared" si="4"/>
        <v>9750</v>
      </c>
      <c r="AQ72" s="13">
        <f t="shared" si="4"/>
        <v>33750</v>
      </c>
      <c r="AR72" s="13">
        <f t="shared" si="4"/>
        <v>33750</v>
      </c>
      <c r="AS72" s="13">
        <f t="shared" si="4"/>
        <v>0</v>
      </c>
      <c r="AT72" s="13">
        <f t="shared" si="4"/>
        <v>0</v>
      </c>
      <c r="AU72" s="13">
        <f t="shared" si="5"/>
        <v>0</v>
      </c>
      <c r="AV72" s="13">
        <f t="shared" si="5"/>
        <v>0</v>
      </c>
      <c r="AW72" s="13">
        <f t="shared" si="5"/>
        <v>0</v>
      </c>
      <c r="AX72" s="13">
        <f t="shared" si="5"/>
        <v>0</v>
      </c>
      <c r="AY72" s="13">
        <f t="shared" si="5"/>
        <v>0</v>
      </c>
      <c r="AZ72" s="13">
        <f t="shared" si="5"/>
        <v>0</v>
      </c>
      <c r="BA72" s="13">
        <f t="shared" si="5"/>
        <v>0</v>
      </c>
      <c r="BB72" s="13">
        <f t="shared" si="5"/>
        <v>0</v>
      </c>
      <c r="BC72" s="14"/>
      <c r="BD72" s="14"/>
    </row>
    <row r="73" spans="1:56" s="12" customFormat="1">
      <c r="E73" s="56"/>
      <c r="F73" s="17" t="s">
        <v>72</v>
      </c>
      <c r="G73" s="13">
        <f t="shared" si="1"/>
        <v>583039.57999999996</v>
      </c>
      <c r="H73" s="13">
        <f t="shared" si="1"/>
        <v>2613</v>
      </c>
      <c r="I73" s="13">
        <f t="shared" si="1"/>
        <v>2866</v>
      </c>
      <c r="J73" s="13">
        <f t="shared" si="1"/>
        <v>2866</v>
      </c>
      <c r="K73" s="13">
        <f t="shared" si="1"/>
        <v>2866</v>
      </c>
      <c r="L73" s="13">
        <f t="shared" si="1"/>
        <v>2866</v>
      </c>
      <c r="M73" s="13">
        <f t="shared" si="1"/>
        <v>2866</v>
      </c>
      <c r="N73" s="13">
        <f t="shared" si="1"/>
        <v>2866</v>
      </c>
      <c r="O73" s="13">
        <f t="shared" si="1"/>
        <v>3802.3500000000004</v>
      </c>
      <c r="P73" s="13">
        <f t="shared" si="1"/>
        <v>3466</v>
      </c>
      <c r="Q73" s="13">
        <f t="shared" si="2"/>
        <v>3466</v>
      </c>
      <c r="R73" s="13">
        <f t="shared" si="2"/>
        <v>3466</v>
      </c>
      <c r="S73" s="13">
        <f t="shared" si="2"/>
        <v>3466</v>
      </c>
      <c r="T73" s="13">
        <f t="shared" si="2"/>
        <v>2786</v>
      </c>
      <c r="U73" s="13">
        <f t="shared" si="2"/>
        <v>2786</v>
      </c>
      <c r="V73" s="13">
        <f t="shared" si="2"/>
        <v>2786</v>
      </c>
      <c r="W73" s="13">
        <f t="shared" si="2"/>
        <v>3586</v>
      </c>
      <c r="X73" s="13">
        <f t="shared" si="2"/>
        <v>3586</v>
      </c>
      <c r="Y73" s="13">
        <f t="shared" si="2"/>
        <v>3586</v>
      </c>
      <c r="Z73" s="13">
        <f t="shared" si="2"/>
        <v>3273</v>
      </c>
      <c r="AA73" s="13">
        <f t="shared" si="3"/>
        <v>3273</v>
      </c>
      <c r="AB73" s="13">
        <f t="shared" si="3"/>
        <v>3273</v>
      </c>
      <c r="AC73" s="13">
        <f t="shared" si="3"/>
        <v>3273</v>
      </c>
      <c r="AD73" s="13">
        <f t="shared" si="3"/>
        <v>3273</v>
      </c>
      <c r="AE73" s="13">
        <f t="shared" si="3"/>
        <v>3273</v>
      </c>
      <c r="AF73" s="13">
        <f t="shared" si="3"/>
        <v>3273</v>
      </c>
      <c r="AG73" s="13">
        <f t="shared" si="3"/>
        <v>4053</v>
      </c>
      <c r="AH73" s="13">
        <f t="shared" si="3"/>
        <v>3993</v>
      </c>
      <c r="AI73" s="13">
        <f t="shared" si="3"/>
        <v>3993</v>
      </c>
      <c r="AJ73" s="13">
        <f t="shared" si="3"/>
        <v>3933</v>
      </c>
      <c r="AK73" s="13">
        <f t="shared" si="4"/>
        <v>9933</v>
      </c>
      <c r="AL73" s="13">
        <f t="shared" si="4"/>
        <v>3933</v>
      </c>
      <c r="AM73" s="13">
        <f t="shared" si="4"/>
        <v>5433</v>
      </c>
      <c r="AN73" s="13">
        <f t="shared" si="4"/>
        <v>3933</v>
      </c>
      <c r="AO73" s="13">
        <f t="shared" si="4"/>
        <v>6880</v>
      </c>
      <c r="AP73" s="13">
        <f t="shared" si="4"/>
        <v>6880</v>
      </c>
      <c r="AQ73" s="13">
        <f t="shared" si="4"/>
        <v>6880</v>
      </c>
      <c r="AR73" s="13">
        <f t="shared" si="4"/>
        <v>12880</v>
      </c>
      <c r="AS73" s="13">
        <f t="shared" si="4"/>
        <v>4000</v>
      </c>
      <c r="AT73" s="13">
        <f t="shared" si="4"/>
        <v>0</v>
      </c>
      <c r="AU73" s="13">
        <f t="shared" si="5"/>
        <v>0</v>
      </c>
      <c r="AV73" s="13">
        <f t="shared" si="5"/>
        <v>0</v>
      </c>
      <c r="AW73" s="13">
        <f t="shared" si="5"/>
        <v>0</v>
      </c>
      <c r="AX73" s="13">
        <f t="shared" si="5"/>
        <v>0</v>
      </c>
      <c r="AY73" s="13">
        <f t="shared" si="5"/>
        <v>0</v>
      </c>
      <c r="AZ73" s="13">
        <f t="shared" si="5"/>
        <v>0</v>
      </c>
      <c r="BA73" s="13">
        <f t="shared" si="5"/>
        <v>0</v>
      </c>
      <c r="BB73" s="13">
        <f t="shared" si="5"/>
        <v>0</v>
      </c>
      <c r="BC73" s="14"/>
      <c r="BD73" s="14"/>
    </row>
    <row r="74" spans="1:56" s="12" customFormat="1">
      <c r="E74" s="56"/>
      <c r="F74" s="17" t="s">
        <v>73</v>
      </c>
      <c r="G74" s="13">
        <f t="shared" si="1"/>
        <v>359140.2699999999</v>
      </c>
      <c r="H74" s="13">
        <f t="shared" si="1"/>
        <v>5000</v>
      </c>
      <c r="I74" s="13">
        <f t="shared" si="1"/>
        <v>8200</v>
      </c>
      <c r="J74" s="13">
        <f t="shared" si="1"/>
        <v>7960</v>
      </c>
      <c r="K74" s="13">
        <f t="shared" si="1"/>
        <v>2200</v>
      </c>
      <c r="L74" s="13">
        <f t="shared" si="1"/>
        <v>7000</v>
      </c>
      <c r="M74" s="13">
        <f t="shared" si="1"/>
        <v>2200</v>
      </c>
      <c r="N74" s="13">
        <f t="shared" si="1"/>
        <v>2140</v>
      </c>
      <c r="O74" s="13">
        <f t="shared" si="1"/>
        <v>-20986.48</v>
      </c>
      <c r="P74" s="13">
        <f t="shared" si="1"/>
        <v>131920</v>
      </c>
      <c r="Q74" s="13">
        <f t="shared" si="2"/>
        <v>8900</v>
      </c>
      <c r="R74" s="13">
        <f t="shared" si="2"/>
        <v>4900</v>
      </c>
      <c r="S74" s="13">
        <f t="shared" si="2"/>
        <v>4900</v>
      </c>
      <c r="T74" s="13">
        <f t="shared" si="2"/>
        <v>5800</v>
      </c>
      <c r="U74" s="13">
        <f t="shared" si="2"/>
        <v>6900</v>
      </c>
      <c r="V74" s="13">
        <f t="shared" si="2"/>
        <v>10900</v>
      </c>
      <c r="W74" s="13">
        <f t="shared" si="2"/>
        <v>10660</v>
      </c>
      <c r="X74" s="13">
        <f t="shared" si="2"/>
        <v>4900</v>
      </c>
      <c r="Y74" s="13">
        <f t="shared" si="2"/>
        <v>29800</v>
      </c>
      <c r="Z74" s="13">
        <f t="shared" si="2"/>
        <v>4900</v>
      </c>
      <c r="AA74" s="13">
        <f t="shared" si="3"/>
        <v>4340</v>
      </c>
      <c r="AB74" s="13">
        <f t="shared" si="3"/>
        <v>12340</v>
      </c>
      <c r="AC74" s="13">
        <f t="shared" si="3"/>
        <v>4990</v>
      </c>
      <c r="AD74" s="13">
        <f t="shared" si="3"/>
        <v>3970</v>
      </c>
      <c r="AE74" s="13">
        <f t="shared" si="3"/>
        <v>7910</v>
      </c>
      <c r="AF74" s="13">
        <f t="shared" si="3"/>
        <v>3970</v>
      </c>
      <c r="AG74" s="13">
        <f t="shared" si="3"/>
        <v>4810</v>
      </c>
      <c r="AH74" s="13">
        <f t="shared" si="3"/>
        <v>7910</v>
      </c>
      <c r="AI74" s="13">
        <f t="shared" si="3"/>
        <v>1910</v>
      </c>
      <c r="AJ74" s="13">
        <f t="shared" si="3"/>
        <v>1910</v>
      </c>
      <c r="AK74" s="13">
        <f t="shared" si="4"/>
        <v>8810</v>
      </c>
      <c r="AL74" s="13">
        <f t="shared" si="4"/>
        <v>28510</v>
      </c>
      <c r="AM74" s="13">
        <f t="shared" si="4"/>
        <v>1910</v>
      </c>
      <c r="AN74" s="13">
        <f t="shared" si="4"/>
        <v>7910</v>
      </c>
      <c r="AO74" s="13">
        <f t="shared" si="4"/>
        <v>1880</v>
      </c>
      <c r="AP74" s="13">
        <f t="shared" si="4"/>
        <v>2780</v>
      </c>
      <c r="AQ74" s="13">
        <f t="shared" si="4"/>
        <v>2130</v>
      </c>
      <c r="AR74" s="13">
        <f t="shared" si="4"/>
        <v>28130</v>
      </c>
      <c r="AS74" s="13">
        <f t="shared" si="4"/>
        <v>0</v>
      </c>
      <c r="AT74" s="13">
        <f t="shared" si="4"/>
        <v>0</v>
      </c>
      <c r="AU74" s="13">
        <f t="shared" si="5"/>
        <v>0</v>
      </c>
      <c r="AV74" s="13">
        <f t="shared" si="5"/>
        <v>0</v>
      </c>
      <c r="AW74" s="13">
        <f t="shared" si="5"/>
        <v>0</v>
      </c>
      <c r="AX74" s="13">
        <f t="shared" si="5"/>
        <v>12000</v>
      </c>
      <c r="AY74" s="13">
        <f t="shared" si="5"/>
        <v>0</v>
      </c>
      <c r="AZ74" s="13">
        <f t="shared" si="5"/>
        <v>0</v>
      </c>
      <c r="BA74" s="13">
        <f t="shared" si="5"/>
        <v>0</v>
      </c>
      <c r="BB74" s="13">
        <f t="shared" si="5"/>
        <v>0</v>
      </c>
      <c r="BC74" s="14"/>
      <c r="BD74" s="14"/>
    </row>
    <row r="75" spans="1:56" s="12" customFormat="1">
      <c r="E75" s="56"/>
      <c r="F75" s="17" t="s">
        <v>74</v>
      </c>
      <c r="G75" s="13">
        <f t="shared" si="1"/>
        <v>2319371.5</v>
      </c>
      <c r="H75" s="13">
        <f t="shared" si="1"/>
        <v>76600</v>
      </c>
      <c r="I75" s="13">
        <f t="shared" si="1"/>
        <v>53600</v>
      </c>
      <c r="J75" s="13">
        <f t="shared" si="1"/>
        <v>53600</v>
      </c>
      <c r="K75" s="13">
        <f t="shared" si="1"/>
        <v>53600</v>
      </c>
      <c r="L75" s="13">
        <f t="shared" si="1"/>
        <v>53600</v>
      </c>
      <c r="M75" s="13">
        <f t="shared" si="1"/>
        <v>65855</v>
      </c>
      <c r="N75" s="13">
        <f t="shared" si="1"/>
        <v>65855</v>
      </c>
      <c r="O75" s="13">
        <f t="shared" si="1"/>
        <v>17060.520000000004</v>
      </c>
      <c r="P75" s="13">
        <f t="shared" si="1"/>
        <v>57443.16</v>
      </c>
      <c r="Q75" s="13">
        <f t="shared" si="2"/>
        <v>59223</v>
      </c>
      <c r="R75" s="13">
        <f t="shared" si="2"/>
        <v>90969.16</v>
      </c>
      <c r="S75" s="13">
        <f t="shared" si="2"/>
        <v>46968</v>
      </c>
      <c r="T75" s="13">
        <f t="shared" si="2"/>
        <v>45188.160000000003</v>
      </c>
      <c r="U75" s="13">
        <f t="shared" si="2"/>
        <v>46968</v>
      </c>
      <c r="V75" s="13">
        <f t="shared" si="2"/>
        <v>122297.66</v>
      </c>
      <c r="W75" s="13">
        <f t="shared" si="2"/>
        <v>124077.5</v>
      </c>
      <c r="X75" s="13">
        <f t="shared" si="2"/>
        <v>65188.160000000003</v>
      </c>
      <c r="Y75" s="13">
        <f t="shared" si="2"/>
        <v>46968</v>
      </c>
      <c r="Z75" s="13">
        <f t="shared" si="2"/>
        <v>45188.160000000003</v>
      </c>
      <c r="AA75" s="13">
        <f t="shared" si="3"/>
        <v>46968</v>
      </c>
      <c r="AB75" s="13">
        <f t="shared" si="3"/>
        <v>45188.160000000003</v>
      </c>
      <c r="AC75" s="13">
        <f t="shared" si="3"/>
        <v>46968</v>
      </c>
      <c r="AD75" s="13">
        <f t="shared" si="3"/>
        <v>45188.160000000003</v>
      </c>
      <c r="AE75" s="13">
        <f t="shared" si="3"/>
        <v>46968</v>
      </c>
      <c r="AF75" s="13">
        <f t="shared" si="3"/>
        <v>45188.160000000003</v>
      </c>
      <c r="AG75" s="13">
        <f t="shared" si="3"/>
        <v>49968</v>
      </c>
      <c r="AH75" s="13">
        <f t="shared" si="3"/>
        <v>41068.800000000003</v>
      </c>
      <c r="AI75" s="13">
        <f t="shared" si="3"/>
        <v>42848.639999999999</v>
      </c>
      <c r="AJ75" s="13">
        <f t="shared" si="3"/>
        <v>41068.800000000003</v>
      </c>
      <c r="AK75" s="13">
        <f t="shared" si="4"/>
        <v>68848.639999999999</v>
      </c>
      <c r="AL75" s="13">
        <f t="shared" si="4"/>
        <v>41068.800000000003</v>
      </c>
      <c r="AM75" s="13">
        <f t="shared" si="4"/>
        <v>39848.639999999999</v>
      </c>
      <c r="AN75" s="13">
        <f t="shared" si="4"/>
        <v>38068.800000000003</v>
      </c>
      <c r="AO75" s="13">
        <f t="shared" si="4"/>
        <v>39848.639999999999</v>
      </c>
      <c r="AP75" s="13">
        <f t="shared" si="4"/>
        <v>38068.800000000003</v>
      </c>
      <c r="AQ75" s="13">
        <f t="shared" si="4"/>
        <v>39848.639999999999</v>
      </c>
      <c r="AR75" s="13">
        <f t="shared" si="4"/>
        <v>64068.800000000003</v>
      </c>
      <c r="AS75" s="13">
        <f t="shared" si="4"/>
        <v>0</v>
      </c>
      <c r="AT75" s="13">
        <f t="shared" si="4"/>
        <v>0</v>
      </c>
      <c r="AU75" s="13">
        <f t="shared" si="5"/>
        <v>0</v>
      </c>
      <c r="AV75" s="13">
        <f t="shared" si="5"/>
        <v>0</v>
      </c>
      <c r="AW75" s="13">
        <f t="shared" si="5"/>
        <v>0</v>
      </c>
      <c r="AX75" s="13">
        <f t="shared" si="5"/>
        <v>0</v>
      </c>
      <c r="AY75" s="13">
        <f t="shared" si="5"/>
        <v>0</v>
      </c>
      <c r="AZ75" s="13">
        <f t="shared" si="5"/>
        <v>0</v>
      </c>
      <c r="BA75" s="13">
        <f t="shared" si="5"/>
        <v>0</v>
      </c>
      <c r="BB75" s="13">
        <f t="shared" si="5"/>
        <v>0</v>
      </c>
      <c r="BC75" s="14"/>
      <c r="BD75" s="14"/>
    </row>
    <row r="76" spans="1:56" s="12" customFormat="1">
      <c r="E76" s="56"/>
      <c r="F76" s="17" t="s">
        <v>75</v>
      </c>
      <c r="G76" s="13">
        <f t="shared" si="1"/>
        <v>3610126.42</v>
      </c>
      <c r="H76" s="13">
        <f t="shared" si="1"/>
        <v>32908</v>
      </c>
      <c r="I76" s="13">
        <f t="shared" si="1"/>
        <v>32908</v>
      </c>
      <c r="J76" s="13">
        <f t="shared" si="1"/>
        <v>32908</v>
      </c>
      <c r="K76" s="13">
        <f t="shared" si="1"/>
        <v>32908</v>
      </c>
      <c r="L76" s="13">
        <f t="shared" si="1"/>
        <v>32908</v>
      </c>
      <c r="M76" s="13">
        <f t="shared" si="1"/>
        <v>34283</v>
      </c>
      <c r="N76" s="13">
        <f t="shared" si="1"/>
        <v>32908</v>
      </c>
      <c r="O76" s="13">
        <f t="shared" si="1"/>
        <v>165276.51</v>
      </c>
      <c r="P76" s="13">
        <f t="shared" si="1"/>
        <v>32908</v>
      </c>
      <c r="Q76" s="13">
        <f t="shared" si="2"/>
        <v>32908</v>
      </c>
      <c r="R76" s="13">
        <f t="shared" si="2"/>
        <v>32908</v>
      </c>
      <c r="S76" s="13">
        <f t="shared" si="2"/>
        <v>32908</v>
      </c>
      <c r="T76" s="13">
        <f t="shared" si="2"/>
        <v>32908</v>
      </c>
      <c r="U76" s="13">
        <f t="shared" si="2"/>
        <v>32908</v>
      </c>
      <c r="V76" s="13">
        <f t="shared" si="2"/>
        <v>34283</v>
      </c>
      <c r="W76" s="13">
        <f t="shared" si="2"/>
        <v>32908</v>
      </c>
      <c r="X76" s="13">
        <f t="shared" si="2"/>
        <v>32908</v>
      </c>
      <c r="Y76" s="13">
        <f t="shared" si="2"/>
        <v>32908</v>
      </c>
      <c r="Z76" s="13">
        <f t="shared" si="2"/>
        <v>32908</v>
      </c>
      <c r="AA76" s="13">
        <f t="shared" si="3"/>
        <v>32908</v>
      </c>
      <c r="AB76" s="13">
        <f t="shared" si="3"/>
        <v>32908</v>
      </c>
      <c r="AC76" s="13">
        <f t="shared" si="3"/>
        <v>32908</v>
      </c>
      <c r="AD76" s="13">
        <f t="shared" si="3"/>
        <v>32908</v>
      </c>
      <c r="AE76" s="13">
        <f t="shared" si="3"/>
        <v>32908</v>
      </c>
      <c r="AF76" s="13">
        <f t="shared" si="3"/>
        <v>32158</v>
      </c>
      <c r="AG76" s="13">
        <f t="shared" si="3"/>
        <v>32158</v>
      </c>
      <c r="AH76" s="13">
        <f t="shared" si="3"/>
        <v>32158</v>
      </c>
      <c r="AI76" s="13">
        <f t="shared" si="3"/>
        <v>30908</v>
      </c>
      <c r="AJ76" s="13">
        <f t="shared" si="3"/>
        <v>30158</v>
      </c>
      <c r="AK76" s="13">
        <f t="shared" si="4"/>
        <v>21158</v>
      </c>
      <c r="AL76" s="13">
        <f t="shared" si="4"/>
        <v>19398</v>
      </c>
      <c r="AM76" s="13">
        <f t="shared" si="4"/>
        <v>18575</v>
      </c>
      <c r="AN76" s="13">
        <f t="shared" si="4"/>
        <v>13660</v>
      </c>
      <c r="AO76" s="13">
        <f t="shared" si="4"/>
        <v>13280</v>
      </c>
      <c r="AP76" s="13">
        <f t="shared" si="4"/>
        <v>12980</v>
      </c>
      <c r="AQ76" s="13">
        <f t="shared" si="4"/>
        <v>12680</v>
      </c>
      <c r="AR76" s="13">
        <f t="shared" si="4"/>
        <v>12680</v>
      </c>
      <c r="AS76" s="13">
        <f t="shared" si="4"/>
        <v>0</v>
      </c>
      <c r="AT76" s="13">
        <f t="shared" si="4"/>
        <v>0</v>
      </c>
      <c r="AU76" s="13">
        <f t="shared" si="5"/>
        <v>0</v>
      </c>
      <c r="AV76" s="13">
        <f t="shared" si="5"/>
        <v>0</v>
      </c>
      <c r="AW76" s="13">
        <f t="shared" si="5"/>
        <v>0</v>
      </c>
      <c r="AX76" s="13">
        <f t="shared" si="5"/>
        <v>0</v>
      </c>
      <c r="AY76" s="13">
        <f t="shared" si="5"/>
        <v>0</v>
      </c>
      <c r="AZ76" s="13">
        <f t="shared" si="5"/>
        <v>0</v>
      </c>
      <c r="BA76" s="13">
        <f t="shared" si="5"/>
        <v>0</v>
      </c>
      <c r="BB76" s="13">
        <f t="shared" si="5"/>
        <v>0</v>
      </c>
      <c r="BC76" s="14"/>
      <c r="BD76" s="14"/>
    </row>
    <row r="77" spans="1:56" s="12" customFormat="1">
      <c r="E77" s="56"/>
      <c r="F77" s="17" t="s">
        <v>76</v>
      </c>
      <c r="G77" s="13">
        <f t="shared" si="1"/>
        <v>1206206.96</v>
      </c>
      <c r="H77" s="13">
        <f t="shared" si="1"/>
        <v>39908</v>
      </c>
      <c r="I77" s="13">
        <f t="shared" si="1"/>
        <v>91795</v>
      </c>
      <c r="J77" s="13">
        <f t="shared" si="1"/>
        <v>39278</v>
      </c>
      <c r="K77" s="13">
        <f t="shared" si="1"/>
        <v>38928</v>
      </c>
      <c r="L77" s="13">
        <f t="shared" si="1"/>
        <v>38578</v>
      </c>
      <c r="M77" s="13">
        <f t="shared" si="1"/>
        <v>37843</v>
      </c>
      <c r="N77" s="13">
        <f t="shared" si="1"/>
        <v>37843</v>
      </c>
      <c r="O77" s="13">
        <f t="shared" si="1"/>
        <v>-43499.54</v>
      </c>
      <c r="P77" s="13">
        <f t="shared" si="1"/>
        <v>49381.67</v>
      </c>
      <c r="Q77" s="13">
        <f t="shared" si="2"/>
        <v>44865</v>
      </c>
      <c r="R77" s="13">
        <f t="shared" si="2"/>
        <v>45215</v>
      </c>
      <c r="S77" s="13">
        <f t="shared" si="2"/>
        <v>45915</v>
      </c>
      <c r="T77" s="13">
        <f t="shared" si="2"/>
        <v>42765</v>
      </c>
      <c r="U77" s="13">
        <f t="shared" si="2"/>
        <v>42415</v>
      </c>
      <c r="V77" s="13">
        <f t="shared" si="2"/>
        <v>42415</v>
      </c>
      <c r="W77" s="13">
        <f t="shared" si="2"/>
        <v>46581.67</v>
      </c>
      <c r="X77" s="13">
        <f t="shared" si="2"/>
        <v>42240</v>
      </c>
      <c r="Y77" s="13">
        <f t="shared" si="2"/>
        <v>41190</v>
      </c>
      <c r="Z77" s="13">
        <f t="shared" si="2"/>
        <v>38565</v>
      </c>
      <c r="AA77" s="13">
        <f t="shared" si="3"/>
        <v>38915</v>
      </c>
      <c r="AB77" s="13">
        <f t="shared" si="3"/>
        <v>36815</v>
      </c>
      <c r="AC77" s="13">
        <f t="shared" si="3"/>
        <v>36465</v>
      </c>
      <c r="AD77" s="13">
        <f t="shared" si="3"/>
        <v>36465</v>
      </c>
      <c r="AE77" s="13">
        <f t="shared" si="3"/>
        <v>40631.67</v>
      </c>
      <c r="AF77" s="13">
        <f t="shared" si="3"/>
        <v>34015</v>
      </c>
      <c r="AG77" s="13">
        <f t="shared" si="3"/>
        <v>31915</v>
      </c>
      <c r="AH77" s="13">
        <f t="shared" si="3"/>
        <v>29990</v>
      </c>
      <c r="AI77" s="13">
        <f t="shared" si="3"/>
        <v>29640</v>
      </c>
      <c r="AJ77" s="13">
        <f t="shared" si="3"/>
        <v>27640</v>
      </c>
      <c r="AK77" s="13">
        <f t="shared" si="4"/>
        <v>29006.67</v>
      </c>
      <c r="AL77" s="13">
        <f t="shared" si="4"/>
        <v>24490</v>
      </c>
      <c r="AM77" s="13">
        <f t="shared" si="4"/>
        <v>23150</v>
      </c>
      <c r="AN77" s="13">
        <f t="shared" si="4"/>
        <v>22450</v>
      </c>
      <c r="AO77" s="13">
        <f t="shared" si="4"/>
        <v>20700</v>
      </c>
      <c r="AP77" s="13">
        <f t="shared" si="4"/>
        <v>27983.33</v>
      </c>
      <c r="AQ77" s="13">
        <f t="shared" si="4"/>
        <v>19475</v>
      </c>
      <c r="AR77" s="13">
        <f t="shared" si="4"/>
        <v>19085</v>
      </c>
      <c r="AS77" s="13">
        <f t="shared" si="4"/>
        <v>15033.33</v>
      </c>
      <c r="AT77" s="13">
        <f t="shared" si="4"/>
        <v>17616.669999999998</v>
      </c>
      <c r="AU77" s="13">
        <f t="shared" si="5"/>
        <v>42366.67</v>
      </c>
      <c r="AV77" s="13">
        <f t="shared" si="5"/>
        <v>0</v>
      </c>
      <c r="AW77" s="13">
        <f t="shared" si="5"/>
        <v>0</v>
      </c>
      <c r="AX77" s="13">
        <f t="shared" si="5"/>
        <v>0</v>
      </c>
      <c r="AY77" s="13">
        <f t="shared" si="5"/>
        <v>0</v>
      </c>
      <c r="AZ77" s="13">
        <f t="shared" si="5"/>
        <v>0</v>
      </c>
      <c r="BA77" s="13">
        <f t="shared" si="5"/>
        <v>0</v>
      </c>
      <c r="BB77" s="13">
        <f t="shared" si="5"/>
        <v>0</v>
      </c>
      <c r="BC77" s="14"/>
      <c r="BD77" s="13"/>
    </row>
    <row r="78" spans="1:56" s="12" customFormat="1">
      <c r="E78" s="56"/>
      <c r="F78" s="18" t="s">
        <v>1609</v>
      </c>
      <c r="G78" s="15">
        <f>SUM(G71:G77)</f>
        <v>33025230.170000002</v>
      </c>
      <c r="H78" s="15">
        <f t="shared" ref="H78:BB78" si="6">SUM(H71:H77)</f>
        <v>802912.39999999991</v>
      </c>
      <c r="I78" s="15">
        <f t="shared" si="6"/>
        <v>858144.39999999991</v>
      </c>
      <c r="J78" s="15">
        <f t="shared" si="6"/>
        <v>800368.39999999991</v>
      </c>
      <c r="K78" s="15">
        <f t="shared" si="6"/>
        <v>803032.39999999991</v>
      </c>
      <c r="L78" s="15">
        <f t="shared" si="6"/>
        <v>807482.39999999991</v>
      </c>
      <c r="M78" s="15">
        <f t="shared" si="6"/>
        <v>791123.39999999991</v>
      </c>
      <c r="N78" s="15">
        <f t="shared" si="6"/>
        <v>809666.39999999991</v>
      </c>
      <c r="O78" s="15">
        <f t="shared" si="6"/>
        <v>1232050.5300000003</v>
      </c>
      <c r="P78" s="15">
        <f t="shared" si="6"/>
        <v>1243990.4899999998</v>
      </c>
      <c r="Q78" s="15">
        <f t="shared" si="6"/>
        <v>1095133.6599999999</v>
      </c>
      <c r="R78" s="15">
        <f t="shared" si="6"/>
        <v>1131229.8199999998</v>
      </c>
      <c r="S78" s="15">
        <f t="shared" si="6"/>
        <v>1102859.6599999999</v>
      </c>
      <c r="T78" s="15">
        <f t="shared" si="6"/>
        <v>1006609.82</v>
      </c>
      <c r="U78" s="15">
        <f t="shared" si="6"/>
        <v>991839.65999999992</v>
      </c>
      <c r="V78" s="15">
        <f t="shared" si="6"/>
        <v>1067544.3199999998</v>
      </c>
      <c r="W78" s="15">
        <f t="shared" si="6"/>
        <v>1072675.8299999998</v>
      </c>
      <c r="X78" s="15">
        <f t="shared" si="6"/>
        <v>1002276.82</v>
      </c>
      <c r="Y78" s="15">
        <f t="shared" si="6"/>
        <v>995606.65999999992</v>
      </c>
      <c r="Z78" s="15">
        <f t="shared" si="6"/>
        <v>884138.82</v>
      </c>
      <c r="AA78" s="15">
        <f t="shared" si="6"/>
        <v>891858.65999999992</v>
      </c>
      <c r="AB78" s="15">
        <f t="shared" si="6"/>
        <v>851578.82</v>
      </c>
      <c r="AC78" s="15">
        <f t="shared" si="6"/>
        <v>826058.65999999992</v>
      </c>
      <c r="AD78" s="15">
        <f t="shared" si="6"/>
        <v>817108.82</v>
      </c>
      <c r="AE78" s="15">
        <f t="shared" si="6"/>
        <v>826995.33</v>
      </c>
      <c r="AF78" s="15">
        <f t="shared" si="6"/>
        <v>755208.82</v>
      </c>
      <c r="AG78" s="15">
        <f t="shared" si="6"/>
        <v>712808.66</v>
      </c>
      <c r="AH78" s="15">
        <f t="shared" si="6"/>
        <v>673419.46000000008</v>
      </c>
      <c r="AI78" s="15">
        <f t="shared" si="6"/>
        <v>632749.30000000005</v>
      </c>
      <c r="AJ78" s="15">
        <f t="shared" si="6"/>
        <v>552833.46</v>
      </c>
      <c r="AK78" s="15">
        <f t="shared" si="6"/>
        <v>555009.97000000009</v>
      </c>
      <c r="AL78" s="15">
        <f t="shared" si="6"/>
        <v>525003.46</v>
      </c>
      <c r="AM78" s="15">
        <f t="shared" si="6"/>
        <v>476310.30000000005</v>
      </c>
      <c r="AN78" s="15">
        <f t="shared" si="6"/>
        <v>454987.46</v>
      </c>
      <c r="AO78" s="15">
        <f t="shared" si="6"/>
        <v>423664.30000000005</v>
      </c>
      <c r="AP78" s="15">
        <f t="shared" si="6"/>
        <v>415967.79000000004</v>
      </c>
      <c r="AQ78" s="15">
        <f t="shared" si="6"/>
        <v>430089.30000000005</v>
      </c>
      <c r="AR78" s="15">
        <f t="shared" si="6"/>
        <v>479759.46</v>
      </c>
      <c r="AS78" s="15">
        <f t="shared" si="6"/>
        <v>74365.33</v>
      </c>
      <c r="AT78" s="15">
        <f t="shared" si="6"/>
        <v>37816.67</v>
      </c>
      <c r="AU78" s="15">
        <f t="shared" si="6"/>
        <v>62566.67</v>
      </c>
      <c r="AV78" s="15">
        <f t="shared" si="6"/>
        <v>0</v>
      </c>
      <c r="AW78" s="15">
        <f t="shared" si="6"/>
        <v>0</v>
      </c>
      <c r="AX78" s="15">
        <f t="shared" si="6"/>
        <v>12000</v>
      </c>
      <c r="AY78" s="15">
        <f t="shared" si="6"/>
        <v>0</v>
      </c>
      <c r="AZ78" s="15">
        <f t="shared" si="6"/>
        <v>0</v>
      </c>
      <c r="BA78" s="15">
        <f t="shared" si="6"/>
        <v>0</v>
      </c>
      <c r="BB78" s="15">
        <f t="shared" si="6"/>
        <v>0</v>
      </c>
      <c r="BC78" s="14"/>
      <c r="BD78" s="10">
        <f>SUM(G78:BB78)</f>
        <v>63012076.759999961</v>
      </c>
    </row>
    <row r="79" spans="1:56" s="12" customFormat="1">
      <c r="E79" s="56"/>
      <c r="F79" s="17" t="s">
        <v>1610</v>
      </c>
      <c r="G79" s="16">
        <f>G68-G78</f>
        <v>0</v>
      </c>
      <c r="H79" s="16">
        <f t="shared" ref="H79:BB79" si="7">H68-H78</f>
        <v>0</v>
      </c>
      <c r="I79" s="16">
        <f t="shared" si="7"/>
        <v>0</v>
      </c>
      <c r="J79" s="16">
        <f t="shared" si="7"/>
        <v>0</v>
      </c>
      <c r="K79" s="16">
        <f t="shared" si="7"/>
        <v>0</v>
      </c>
      <c r="L79" s="16">
        <f t="shared" si="7"/>
        <v>0</v>
      </c>
      <c r="M79" s="16">
        <f t="shared" si="7"/>
        <v>0</v>
      </c>
      <c r="N79" s="16">
        <f t="shared" si="7"/>
        <v>0</v>
      </c>
      <c r="O79" s="16">
        <f t="shared" si="7"/>
        <v>0</v>
      </c>
      <c r="P79" s="16">
        <f t="shared" si="7"/>
        <v>0</v>
      </c>
      <c r="Q79" s="16">
        <f t="shared" si="7"/>
        <v>0</v>
      </c>
      <c r="R79" s="16">
        <f t="shared" si="7"/>
        <v>0</v>
      </c>
      <c r="S79" s="16">
        <f t="shared" si="7"/>
        <v>0</v>
      </c>
      <c r="T79" s="16">
        <f t="shared" si="7"/>
        <v>0</v>
      </c>
      <c r="U79" s="16">
        <f t="shared" si="7"/>
        <v>0</v>
      </c>
      <c r="V79" s="16">
        <f t="shared" si="7"/>
        <v>0</v>
      </c>
      <c r="W79" s="16">
        <f t="shared" si="7"/>
        <v>0</v>
      </c>
      <c r="X79" s="16">
        <f t="shared" si="7"/>
        <v>0</v>
      </c>
      <c r="Y79" s="16">
        <f t="shared" si="7"/>
        <v>0</v>
      </c>
      <c r="Z79" s="16">
        <f t="shared" si="7"/>
        <v>0</v>
      </c>
      <c r="AA79" s="16">
        <f t="shared" si="7"/>
        <v>0</v>
      </c>
      <c r="AB79" s="16">
        <f t="shared" si="7"/>
        <v>0</v>
      </c>
      <c r="AC79" s="16">
        <f t="shared" si="7"/>
        <v>0</v>
      </c>
      <c r="AD79" s="16">
        <f t="shared" si="7"/>
        <v>0</v>
      </c>
      <c r="AE79" s="16">
        <f t="shared" si="7"/>
        <v>0</v>
      </c>
      <c r="AF79" s="16">
        <f t="shared" si="7"/>
        <v>0</v>
      </c>
      <c r="AG79" s="16">
        <f t="shared" si="7"/>
        <v>0</v>
      </c>
      <c r="AH79" s="16">
        <f t="shared" si="7"/>
        <v>0</v>
      </c>
      <c r="AI79" s="16">
        <f t="shared" si="7"/>
        <v>0</v>
      </c>
      <c r="AJ79" s="16">
        <f t="shared" si="7"/>
        <v>0</v>
      </c>
      <c r="AK79" s="16">
        <f t="shared" si="7"/>
        <v>0</v>
      </c>
      <c r="AL79" s="16">
        <f t="shared" si="7"/>
        <v>0</v>
      </c>
      <c r="AM79" s="16">
        <f t="shared" si="7"/>
        <v>0</v>
      </c>
      <c r="AN79" s="16">
        <f t="shared" si="7"/>
        <v>0</v>
      </c>
      <c r="AO79" s="16">
        <f t="shared" si="7"/>
        <v>0</v>
      </c>
      <c r="AP79" s="16">
        <f t="shared" si="7"/>
        <v>0</v>
      </c>
      <c r="AQ79" s="16">
        <f t="shared" si="7"/>
        <v>0</v>
      </c>
      <c r="AR79" s="16">
        <f t="shared" si="7"/>
        <v>0</v>
      </c>
      <c r="AS79" s="16">
        <f t="shared" si="7"/>
        <v>0</v>
      </c>
      <c r="AT79" s="16">
        <f t="shared" si="7"/>
        <v>0</v>
      </c>
      <c r="AU79" s="16">
        <f t="shared" si="7"/>
        <v>0</v>
      </c>
      <c r="AV79" s="16">
        <f t="shared" si="7"/>
        <v>0</v>
      </c>
      <c r="AW79" s="16">
        <f t="shared" si="7"/>
        <v>0</v>
      </c>
      <c r="AX79" s="16">
        <f t="shared" si="7"/>
        <v>0</v>
      </c>
      <c r="AY79" s="16">
        <f t="shared" si="7"/>
        <v>0</v>
      </c>
      <c r="AZ79" s="16">
        <f t="shared" si="7"/>
        <v>0</v>
      </c>
      <c r="BA79" s="16">
        <f t="shared" si="7"/>
        <v>0</v>
      </c>
      <c r="BB79" s="16">
        <f t="shared" si="7"/>
        <v>0</v>
      </c>
      <c r="BC79" s="14"/>
      <c r="BD79" s="13"/>
    </row>
    <row r="80" spans="1:56" s="12" customFormat="1"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3">
        <f>692374.468666667*1000</f>
        <v>692374468.66666698</v>
      </c>
    </row>
  </sheetData>
  <autoFilter ref="A1:BB67"/>
  <mergeCells count="1">
    <mergeCell ref="E71:E79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8"/>
  <sheetViews>
    <sheetView zoomScale="70" zoomScaleNormal="70" zoomScalePageLayoutView="70" workbookViewId="0">
      <pane ySplit="1" topLeftCell="A23" activePane="bottomLeft" state="frozen"/>
      <selection pane="bottomLeft" activeCell="G66" sqref="G66:M66"/>
    </sheetView>
  </sheetViews>
  <sheetFormatPr baseColWidth="10" defaultColWidth="9.1640625" defaultRowHeight="14" x14ac:dyDescent="0"/>
  <cols>
    <col min="1" max="1" width="18.1640625" bestFit="1" customWidth="1"/>
    <col min="2" max="2" width="22.33203125" customWidth="1"/>
    <col min="3" max="3" width="18.1640625" bestFit="1" customWidth="1"/>
    <col min="4" max="4" width="16.83203125" bestFit="1" customWidth="1"/>
    <col min="5" max="6" width="18.1640625" bestFit="1" customWidth="1"/>
    <col min="7" max="7" width="22.6640625" style="4" customWidth="1"/>
    <col min="8" max="11" width="18.6640625" style="4" bestFit="1" customWidth="1"/>
    <col min="12" max="12" width="19.1640625" style="4" bestFit="1" customWidth="1"/>
    <col min="13" max="13" width="18.83203125" style="4" bestFit="1" customWidth="1"/>
    <col min="14" max="15" width="19.1640625" style="4" bestFit="1" customWidth="1"/>
    <col min="16" max="21" width="19.6640625" style="4" bestFit="1" customWidth="1"/>
    <col min="22" max="22" width="20" style="4" bestFit="1" customWidth="1"/>
    <col min="23" max="23" width="19.6640625" style="4" bestFit="1" customWidth="1"/>
    <col min="24" max="24" width="20" style="4" bestFit="1" customWidth="1"/>
    <col min="25" max="29" width="19.6640625" style="4" bestFit="1" customWidth="1"/>
    <col min="30" max="32" width="20" style="4" bestFit="1" customWidth="1"/>
    <col min="33" max="33" width="19.6640625" style="4" bestFit="1" customWidth="1"/>
    <col min="34" max="37" width="20" style="4" bestFit="1" customWidth="1"/>
    <col min="38" max="41" width="19.6640625" style="4" bestFit="1" customWidth="1"/>
    <col min="42" max="43" width="19.1640625" style="4" bestFit="1" customWidth="1"/>
    <col min="44" max="50" width="19.6640625" style="4" bestFit="1" customWidth="1"/>
    <col min="51" max="54" width="19.1640625" style="4" bestFit="1" customWidth="1"/>
    <col min="55" max="55" width="4" style="4" customWidth="1"/>
    <col min="56" max="56" width="19.6640625" style="4" customWidth="1"/>
  </cols>
  <sheetData>
    <row r="1" spans="1:56" s="3" customFormat="1" ht="18.75" customHeight="1">
      <c r="A1" s="6" t="s">
        <v>91</v>
      </c>
      <c r="B1" s="6" t="s">
        <v>92</v>
      </c>
      <c r="C1" s="6" t="s">
        <v>93</v>
      </c>
      <c r="D1" s="6" t="s">
        <v>94</v>
      </c>
      <c r="E1" s="6" t="s">
        <v>95</v>
      </c>
      <c r="F1" s="6" t="s">
        <v>96</v>
      </c>
      <c r="G1" s="6" t="s">
        <v>20</v>
      </c>
      <c r="H1" s="6" t="s">
        <v>21</v>
      </c>
      <c r="I1" s="6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46</v>
      </c>
      <c r="AH1" s="6" t="s">
        <v>47</v>
      </c>
      <c r="AI1" s="6" t="s">
        <v>48</v>
      </c>
      <c r="AJ1" s="6" t="s">
        <v>49</v>
      </c>
      <c r="AK1" s="6" t="s">
        <v>50</v>
      </c>
      <c r="AL1" s="6" t="s">
        <v>51</v>
      </c>
      <c r="AM1" s="6" t="s">
        <v>52</v>
      </c>
      <c r="AN1" s="6" t="s">
        <v>53</v>
      </c>
      <c r="AO1" s="6" t="s">
        <v>54</v>
      </c>
      <c r="AP1" s="6" t="s">
        <v>55</v>
      </c>
      <c r="AQ1" s="6" t="s">
        <v>56</v>
      </c>
      <c r="AR1" s="6" t="s">
        <v>57</v>
      </c>
      <c r="AS1" s="6" t="s">
        <v>58</v>
      </c>
      <c r="AT1" s="6" t="s">
        <v>59</v>
      </c>
      <c r="AU1" s="6" t="s">
        <v>60</v>
      </c>
      <c r="AV1" s="6" t="s">
        <v>61</v>
      </c>
      <c r="AW1" s="6" t="s">
        <v>62</v>
      </c>
      <c r="AX1" s="6" t="s">
        <v>63</v>
      </c>
      <c r="AY1" s="6" t="s">
        <v>64</v>
      </c>
      <c r="AZ1" s="6" t="s">
        <v>65</v>
      </c>
      <c r="BA1" s="6" t="s">
        <v>66</v>
      </c>
      <c r="BB1" s="6" t="s">
        <v>67</v>
      </c>
      <c r="BC1" s="5"/>
      <c r="BD1" s="5"/>
    </row>
    <row r="2" spans="1:56">
      <c r="A2" s="1" t="s">
        <v>148</v>
      </c>
      <c r="B2" s="1" t="s">
        <v>98</v>
      </c>
      <c r="C2" s="1" t="s">
        <v>76</v>
      </c>
      <c r="D2" s="1" t="s">
        <v>99</v>
      </c>
      <c r="E2" s="1" t="s">
        <v>100</v>
      </c>
      <c r="F2" s="1" t="s">
        <v>101</v>
      </c>
      <c r="G2" s="7">
        <v>759625.69</v>
      </c>
      <c r="H2" s="7">
        <v>16288.4</v>
      </c>
      <c r="I2" s="7">
        <v>16726.5</v>
      </c>
      <c r="J2" s="7">
        <v>17737.5</v>
      </c>
      <c r="K2" s="7">
        <v>17165</v>
      </c>
      <c r="L2" s="7">
        <v>17165</v>
      </c>
      <c r="M2" s="7">
        <v>14627.55</v>
      </c>
      <c r="N2" s="7">
        <v>14290.55</v>
      </c>
      <c r="O2" s="7">
        <v>-19534.490000000002</v>
      </c>
      <c r="P2" s="7">
        <v>12092.75</v>
      </c>
      <c r="Q2" s="7">
        <v>12061.35</v>
      </c>
      <c r="R2" s="7">
        <v>11747.35</v>
      </c>
      <c r="S2" s="7">
        <v>10032.85</v>
      </c>
      <c r="T2" s="7">
        <v>9852.85</v>
      </c>
      <c r="U2" s="7">
        <v>9852.85</v>
      </c>
      <c r="V2" s="7">
        <v>9821.4500000000007</v>
      </c>
      <c r="W2" s="7">
        <v>9507.4500000000007</v>
      </c>
      <c r="X2" s="7">
        <v>9476.0499999999993</v>
      </c>
      <c r="Y2" s="7">
        <v>9476.0499999999993</v>
      </c>
      <c r="Z2" s="7">
        <v>9162.0499999999993</v>
      </c>
      <c r="AA2" s="7">
        <v>8848.0499999999993</v>
      </c>
      <c r="AB2" s="7">
        <v>7460.05</v>
      </c>
      <c r="AC2" s="7">
        <v>6786.05</v>
      </c>
      <c r="AD2" s="7">
        <v>6763.05</v>
      </c>
      <c r="AE2" s="7">
        <v>6583.05</v>
      </c>
      <c r="AF2" s="7">
        <v>6144.55</v>
      </c>
      <c r="AG2" s="7">
        <v>5752.05</v>
      </c>
      <c r="AH2" s="7">
        <v>5438.05</v>
      </c>
      <c r="AI2" s="7">
        <v>4652.2</v>
      </c>
      <c r="AJ2" s="7">
        <v>4356.5</v>
      </c>
      <c r="AK2" s="7">
        <v>3537</v>
      </c>
      <c r="AL2" s="7">
        <v>1997.5</v>
      </c>
      <c r="AM2" s="7">
        <v>1619.1</v>
      </c>
      <c r="AN2" s="7">
        <v>1619.1</v>
      </c>
      <c r="AO2" s="7">
        <v>1305.0999999999999</v>
      </c>
      <c r="AP2" s="7">
        <v>1305.0999999999999</v>
      </c>
      <c r="AQ2" s="7">
        <v>1305.0999999999999</v>
      </c>
      <c r="AR2" s="7">
        <v>1305.0999999999999</v>
      </c>
      <c r="AS2" s="7">
        <v>1305.0999999999999</v>
      </c>
      <c r="AT2" s="7">
        <v>1305.0999999999999</v>
      </c>
      <c r="AU2" s="7">
        <v>206.1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9"/>
    </row>
    <row r="3" spans="1:56">
      <c r="A3" s="1" t="s">
        <v>149</v>
      </c>
      <c r="B3" s="1" t="s">
        <v>111</v>
      </c>
      <c r="C3" s="1" t="s">
        <v>71</v>
      </c>
      <c r="D3" s="1" t="s">
        <v>104</v>
      </c>
      <c r="E3" s="1" t="s">
        <v>100</v>
      </c>
      <c r="F3" s="1" t="s">
        <v>101</v>
      </c>
      <c r="G3" s="7">
        <v>267002.03999999998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7">
        <v>21257.67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9"/>
    </row>
    <row r="4" spans="1:56">
      <c r="A4" s="1" t="s">
        <v>149</v>
      </c>
      <c r="B4" s="1" t="s">
        <v>111</v>
      </c>
      <c r="C4" s="1" t="s">
        <v>70</v>
      </c>
      <c r="D4" s="1" t="s">
        <v>108</v>
      </c>
      <c r="E4" s="1" t="s">
        <v>100</v>
      </c>
      <c r="F4" s="1" t="s">
        <v>101</v>
      </c>
      <c r="G4" s="7">
        <v>9471592.3300000001</v>
      </c>
      <c r="H4" s="7">
        <v>201805</v>
      </c>
      <c r="I4" s="7">
        <v>207175</v>
      </c>
      <c r="J4" s="7">
        <v>222125</v>
      </c>
      <c r="K4" s="7">
        <v>219415</v>
      </c>
      <c r="L4" s="7">
        <v>219415</v>
      </c>
      <c r="M4" s="7">
        <v>190835</v>
      </c>
      <c r="N4" s="7">
        <v>184685</v>
      </c>
      <c r="O4" s="7">
        <v>-95274.26</v>
      </c>
      <c r="P4" s="7">
        <v>190395</v>
      </c>
      <c r="Q4" s="7">
        <v>190395</v>
      </c>
      <c r="R4" s="7">
        <v>190395</v>
      </c>
      <c r="S4" s="7">
        <v>179395</v>
      </c>
      <c r="T4" s="7">
        <v>173370</v>
      </c>
      <c r="U4" s="7">
        <v>173370</v>
      </c>
      <c r="V4" s="7">
        <v>173370</v>
      </c>
      <c r="W4" s="7">
        <v>173370</v>
      </c>
      <c r="X4" s="7">
        <v>173370</v>
      </c>
      <c r="Y4" s="7">
        <v>173370</v>
      </c>
      <c r="Z4" s="7">
        <v>173370</v>
      </c>
      <c r="AA4" s="7">
        <v>173370</v>
      </c>
      <c r="AB4" s="7">
        <v>161070</v>
      </c>
      <c r="AC4" s="7">
        <v>149560</v>
      </c>
      <c r="AD4" s="7">
        <v>146850</v>
      </c>
      <c r="AE4" s="7">
        <v>142450</v>
      </c>
      <c r="AF4" s="7">
        <v>130150</v>
      </c>
      <c r="AG4" s="7">
        <v>130150</v>
      </c>
      <c r="AH4" s="7">
        <v>130150</v>
      </c>
      <c r="AI4" s="7">
        <v>105370</v>
      </c>
      <c r="AJ4" s="7">
        <v>82125</v>
      </c>
      <c r="AK4" s="7">
        <v>73900</v>
      </c>
      <c r="AL4" s="7">
        <v>44705</v>
      </c>
      <c r="AM4" s="7">
        <v>19585</v>
      </c>
      <c r="AN4" s="7">
        <v>19585</v>
      </c>
      <c r="AO4" s="7">
        <v>19585</v>
      </c>
      <c r="AP4" s="7">
        <v>19585</v>
      </c>
      <c r="AQ4" s="7">
        <v>19585</v>
      </c>
      <c r="AR4" s="7">
        <v>19585</v>
      </c>
      <c r="AS4" s="7">
        <v>19585</v>
      </c>
      <c r="AT4" s="7">
        <v>19585</v>
      </c>
      <c r="AU4" s="7">
        <v>19585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9"/>
    </row>
    <row r="5" spans="1:56">
      <c r="A5" s="1" t="s">
        <v>149</v>
      </c>
      <c r="B5" s="1" t="s">
        <v>111</v>
      </c>
      <c r="C5" s="1" t="s">
        <v>76</v>
      </c>
      <c r="D5" s="1" t="s">
        <v>99</v>
      </c>
      <c r="E5" s="1" t="s">
        <v>100</v>
      </c>
      <c r="F5" s="1" t="s">
        <v>101</v>
      </c>
      <c r="G5" s="7">
        <v>541.29999999999995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9"/>
    </row>
    <row r="6" spans="1:56">
      <c r="A6" s="1" t="s">
        <v>150</v>
      </c>
      <c r="B6" s="1" t="s">
        <v>127</v>
      </c>
      <c r="C6" s="1" t="s">
        <v>72</v>
      </c>
      <c r="D6" s="1" t="s">
        <v>107</v>
      </c>
      <c r="E6" s="1" t="s">
        <v>100</v>
      </c>
      <c r="F6" s="1" t="s">
        <v>101</v>
      </c>
      <c r="G6" s="7">
        <v>90.1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9"/>
    </row>
    <row r="7" spans="1:56">
      <c r="A7" s="1" t="s">
        <v>151</v>
      </c>
      <c r="B7" s="1" t="s">
        <v>152</v>
      </c>
      <c r="C7" s="1" t="s">
        <v>70</v>
      </c>
      <c r="D7" s="1" t="s">
        <v>108</v>
      </c>
      <c r="E7" s="1" t="s">
        <v>100</v>
      </c>
      <c r="F7" s="1" t="s">
        <v>101</v>
      </c>
      <c r="G7" s="7">
        <v>56100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9"/>
    </row>
    <row r="8" spans="1:56">
      <c r="A8" s="1" t="s">
        <v>153</v>
      </c>
      <c r="B8" s="1" t="s">
        <v>154</v>
      </c>
      <c r="C8" s="1" t="s">
        <v>70</v>
      </c>
      <c r="D8" s="1" t="s">
        <v>108</v>
      </c>
      <c r="E8" s="1" t="s">
        <v>100</v>
      </c>
      <c r="F8" s="1" t="s">
        <v>101</v>
      </c>
      <c r="G8" s="7">
        <v>98469.75</v>
      </c>
      <c r="H8" s="7">
        <v>1650</v>
      </c>
      <c r="I8" s="7">
        <v>1650</v>
      </c>
      <c r="J8" s="7">
        <v>1650</v>
      </c>
      <c r="K8" s="7">
        <v>1650</v>
      </c>
      <c r="L8" s="7">
        <v>1650</v>
      </c>
      <c r="M8" s="7">
        <v>1650</v>
      </c>
      <c r="N8" s="7">
        <v>1650</v>
      </c>
      <c r="O8" s="7">
        <v>-9393</v>
      </c>
      <c r="P8" s="7">
        <v>1650</v>
      </c>
      <c r="Q8" s="7">
        <v>1650</v>
      </c>
      <c r="R8" s="7">
        <v>1650</v>
      </c>
      <c r="S8" s="7">
        <v>1650</v>
      </c>
      <c r="T8" s="7">
        <v>1650</v>
      </c>
      <c r="U8" s="7">
        <v>1650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9"/>
    </row>
    <row r="9" spans="1:56">
      <c r="A9" s="1" t="s">
        <v>153</v>
      </c>
      <c r="B9" s="1" t="s">
        <v>154</v>
      </c>
      <c r="C9" s="1" t="s">
        <v>74</v>
      </c>
      <c r="D9" s="1" t="s">
        <v>109</v>
      </c>
      <c r="E9" s="1" t="s">
        <v>100</v>
      </c>
      <c r="F9" s="1" t="s">
        <v>101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7">
        <v>2000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9"/>
    </row>
    <row r="10" spans="1:56">
      <c r="A10" s="1" t="s">
        <v>155</v>
      </c>
      <c r="B10" s="1" t="s">
        <v>156</v>
      </c>
      <c r="C10" s="1" t="s">
        <v>70</v>
      </c>
      <c r="D10" s="1" t="s">
        <v>108</v>
      </c>
      <c r="E10" s="1" t="s">
        <v>100</v>
      </c>
      <c r="F10" s="1" t="s">
        <v>101</v>
      </c>
      <c r="G10" s="7">
        <v>304816.81</v>
      </c>
      <c r="H10" s="7">
        <v>37000</v>
      </c>
      <c r="I10" s="7">
        <v>37000</v>
      </c>
      <c r="J10" s="7">
        <v>37000</v>
      </c>
      <c r="K10" s="7">
        <v>37000</v>
      </c>
      <c r="L10" s="7">
        <v>37000</v>
      </c>
      <c r="M10" s="7">
        <v>37000</v>
      </c>
      <c r="N10" s="7">
        <v>37000</v>
      </c>
      <c r="O10" s="7">
        <v>13850.94</v>
      </c>
      <c r="P10" s="7">
        <v>45900</v>
      </c>
      <c r="Q10" s="7">
        <v>45900</v>
      </c>
      <c r="R10" s="7">
        <v>45900</v>
      </c>
      <c r="S10" s="7">
        <v>7650</v>
      </c>
      <c r="T10" s="7">
        <v>7650</v>
      </c>
      <c r="U10" s="7">
        <v>7650</v>
      </c>
      <c r="V10" s="7">
        <v>7650</v>
      </c>
      <c r="W10" s="7">
        <v>7650</v>
      </c>
      <c r="X10" s="7">
        <v>7650</v>
      </c>
      <c r="Y10" s="7">
        <v>7650</v>
      </c>
      <c r="Z10" s="7">
        <v>7650</v>
      </c>
      <c r="AA10" s="7">
        <v>7650</v>
      </c>
      <c r="AB10" s="7">
        <v>7650</v>
      </c>
      <c r="AC10" s="7">
        <v>7650</v>
      </c>
      <c r="AD10" s="7">
        <v>7650</v>
      </c>
      <c r="AE10" s="7">
        <v>7650</v>
      </c>
      <c r="AF10" s="7">
        <v>7650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9"/>
    </row>
    <row r="11" spans="1:56">
      <c r="A11" s="1" t="s">
        <v>157</v>
      </c>
      <c r="B11" s="1" t="s">
        <v>158</v>
      </c>
      <c r="C11" s="1" t="s">
        <v>70</v>
      </c>
      <c r="D11" s="1" t="s">
        <v>108</v>
      </c>
      <c r="E11" s="1" t="s">
        <v>100</v>
      </c>
      <c r="F11" s="1" t="s">
        <v>101</v>
      </c>
      <c r="G11" s="7">
        <v>266625</v>
      </c>
      <c r="H11" s="7">
        <v>10800</v>
      </c>
      <c r="I11" s="7">
        <v>10800</v>
      </c>
      <c r="J11" s="7">
        <v>10800</v>
      </c>
      <c r="K11" s="7">
        <v>10800</v>
      </c>
      <c r="L11" s="7">
        <v>10800</v>
      </c>
      <c r="M11" s="7">
        <v>8100</v>
      </c>
      <c r="N11" s="7">
        <v>8100</v>
      </c>
      <c r="O11" s="7">
        <v>15862.5</v>
      </c>
      <c r="P11" s="7">
        <v>10800</v>
      </c>
      <c r="Q11" s="7">
        <v>10800</v>
      </c>
      <c r="R11" s="7">
        <v>10800</v>
      </c>
      <c r="S11" s="7">
        <v>10800</v>
      </c>
      <c r="T11" s="7">
        <v>10800</v>
      </c>
      <c r="U11" s="7">
        <v>10800</v>
      </c>
      <c r="V11" s="7">
        <v>10800</v>
      </c>
      <c r="W11" s="7">
        <v>8100</v>
      </c>
      <c r="X11" s="7">
        <v>8100</v>
      </c>
      <c r="Y11" s="7">
        <v>8100</v>
      </c>
      <c r="Z11" s="7">
        <v>8100</v>
      </c>
      <c r="AA11" s="7">
        <v>8100</v>
      </c>
      <c r="AB11" s="7">
        <v>8100</v>
      </c>
      <c r="AC11" s="7">
        <v>8100</v>
      </c>
      <c r="AD11" s="7">
        <v>8100</v>
      </c>
      <c r="AE11" s="7">
        <v>8100</v>
      </c>
      <c r="AF11" s="7">
        <v>8100</v>
      </c>
      <c r="AG11" s="7">
        <v>8100</v>
      </c>
      <c r="AH11" s="7">
        <v>8100</v>
      </c>
      <c r="AI11" s="7">
        <v>8100</v>
      </c>
      <c r="AJ11" s="7">
        <v>5400</v>
      </c>
      <c r="AK11" s="7">
        <v>5400</v>
      </c>
      <c r="AL11" s="7">
        <v>5400</v>
      </c>
      <c r="AM11" s="7">
        <v>5400</v>
      </c>
      <c r="AN11" s="7">
        <v>5400</v>
      </c>
      <c r="AO11" s="7">
        <v>5400</v>
      </c>
      <c r="AP11" s="7">
        <v>5400</v>
      </c>
      <c r="AQ11" s="7">
        <v>5400</v>
      </c>
      <c r="AR11" s="7">
        <v>5400</v>
      </c>
      <c r="AS11" s="7">
        <v>5400</v>
      </c>
      <c r="AT11" s="7">
        <v>5400</v>
      </c>
      <c r="AU11" s="7">
        <v>5400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9"/>
    </row>
    <row r="12" spans="1:56">
      <c r="A12" s="1" t="s">
        <v>159</v>
      </c>
      <c r="B12" s="1" t="s">
        <v>160</v>
      </c>
      <c r="C12" s="1" t="s">
        <v>70</v>
      </c>
      <c r="D12" s="1" t="s">
        <v>108</v>
      </c>
      <c r="E12" s="1" t="s">
        <v>100</v>
      </c>
      <c r="F12" s="1" t="s">
        <v>101</v>
      </c>
      <c r="G12" s="7">
        <v>447441.09</v>
      </c>
      <c r="H12" s="7">
        <v>4125</v>
      </c>
      <c r="I12" s="7">
        <v>4125</v>
      </c>
      <c r="J12" s="7">
        <v>4125</v>
      </c>
      <c r="K12" s="8">
        <v>0</v>
      </c>
      <c r="L12" s="8">
        <v>0</v>
      </c>
      <c r="M12" s="8">
        <v>0</v>
      </c>
      <c r="N12" s="8">
        <v>0</v>
      </c>
      <c r="O12" s="7">
        <v>3512.09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9"/>
    </row>
    <row r="13" spans="1:56">
      <c r="A13" s="1" t="s">
        <v>161</v>
      </c>
      <c r="B13" s="1" t="s">
        <v>162</v>
      </c>
      <c r="C13" s="1" t="s">
        <v>71</v>
      </c>
      <c r="D13" s="1" t="s">
        <v>104</v>
      </c>
      <c r="E13" s="1" t="s">
        <v>100</v>
      </c>
      <c r="F13" s="1" t="s">
        <v>101</v>
      </c>
      <c r="G13" s="7">
        <v>5934.7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7">
        <v>3552.75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9"/>
    </row>
    <row r="14" spans="1:56">
      <c r="A14" s="1" t="s">
        <v>161</v>
      </c>
      <c r="B14" s="1" t="s">
        <v>162</v>
      </c>
      <c r="C14" s="1" t="s">
        <v>73</v>
      </c>
      <c r="D14" s="1" t="s">
        <v>105</v>
      </c>
      <c r="E14" s="1" t="s">
        <v>100</v>
      </c>
      <c r="F14" s="1" t="s">
        <v>101</v>
      </c>
      <c r="G14" s="7">
        <v>274560.19</v>
      </c>
      <c r="H14" s="7">
        <v>3000</v>
      </c>
      <c r="I14" s="7">
        <v>3000</v>
      </c>
      <c r="J14" s="7">
        <v>3000</v>
      </c>
      <c r="K14" s="7">
        <v>3000</v>
      </c>
      <c r="L14" s="7">
        <v>3000</v>
      </c>
      <c r="M14" s="7">
        <v>-105713</v>
      </c>
      <c r="N14" s="7">
        <v>3000</v>
      </c>
      <c r="O14" s="7">
        <v>3713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9"/>
    </row>
    <row r="15" spans="1:56">
      <c r="A15" s="1" t="s">
        <v>161</v>
      </c>
      <c r="B15" s="1" t="s">
        <v>162</v>
      </c>
      <c r="C15" s="1" t="s">
        <v>75</v>
      </c>
      <c r="D15" s="1" t="s">
        <v>106</v>
      </c>
      <c r="E15" s="1" t="s">
        <v>100</v>
      </c>
      <c r="F15" s="1" t="s">
        <v>101</v>
      </c>
      <c r="G15" s="7">
        <v>62791.82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9"/>
    </row>
    <row r="16" spans="1:56">
      <c r="A16" s="1" t="s">
        <v>161</v>
      </c>
      <c r="B16" s="1" t="s">
        <v>162</v>
      </c>
      <c r="C16" s="1" t="s">
        <v>72</v>
      </c>
      <c r="D16" s="1" t="s">
        <v>107</v>
      </c>
      <c r="E16" s="1" t="s">
        <v>100</v>
      </c>
      <c r="F16" s="1" t="s">
        <v>101</v>
      </c>
      <c r="G16" s="7">
        <v>274177.75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7">
        <v>15607.47</v>
      </c>
      <c r="P16" s="7">
        <v>40000</v>
      </c>
      <c r="Q16" s="7">
        <v>3000</v>
      </c>
      <c r="R16" s="7">
        <v>3000</v>
      </c>
      <c r="S16" s="7">
        <v>-38000</v>
      </c>
      <c r="T16" s="7">
        <v>3000</v>
      </c>
      <c r="U16" s="7">
        <v>-149000</v>
      </c>
      <c r="V16" s="7">
        <v>3000</v>
      </c>
      <c r="W16" s="7">
        <v>130000</v>
      </c>
      <c r="X16" s="7">
        <v>3000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9"/>
    </row>
    <row r="17" spans="1:55">
      <c r="A17" s="1" t="s">
        <v>161</v>
      </c>
      <c r="B17" s="1" t="s">
        <v>162</v>
      </c>
      <c r="C17" s="1" t="s">
        <v>70</v>
      </c>
      <c r="D17" s="1" t="s">
        <v>108</v>
      </c>
      <c r="E17" s="1" t="s">
        <v>100</v>
      </c>
      <c r="F17" s="1" t="s">
        <v>101</v>
      </c>
      <c r="G17" s="7">
        <v>49620.55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7">
        <v>-2728.05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9"/>
    </row>
    <row r="18" spans="1:55">
      <c r="A18" s="1" t="s">
        <v>161</v>
      </c>
      <c r="B18" s="1" t="s">
        <v>162</v>
      </c>
      <c r="C18" s="1" t="s">
        <v>74</v>
      </c>
      <c r="D18" s="1" t="s">
        <v>109</v>
      </c>
      <c r="E18" s="1" t="s">
        <v>100</v>
      </c>
      <c r="F18" s="1" t="s">
        <v>101</v>
      </c>
      <c r="G18" s="7">
        <v>17763.09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7">
        <v>9512.9699999999993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9"/>
    </row>
    <row r="19" spans="1:55">
      <c r="A19" s="1" t="s">
        <v>161</v>
      </c>
      <c r="B19" s="1" t="s">
        <v>162</v>
      </c>
      <c r="C19" s="1" t="s">
        <v>76</v>
      </c>
      <c r="D19" s="1" t="s">
        <v>99</v>
      </c>
      <c r="E19" s="1" t="s">
        <v>100</v>
      </c>
      <c r="F19" s="1" t="s">
        <v>101</v>
      </c>
      <c r="G19" s="7">
        <v>192061.1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9"/>
    </row>
    <row r="20" spans="1:55">
      <c r="A20" s="1" t="s">
        <v>163</v>
      </c>
      <c r="B20" s="1" t="s">
        <v>164</v>
      </c>
      <c r="C20" s="1" t="s">
        <v>74</v>
      </c>
      <c r="D20" s="1" t="s">
        <v>109</v>
      </c>
      <c r="E20" s="1" t="s">
        <v>100</v>
      </c>
      <c r="F20" s="1" t="s">
        <v>101</v>
      </c>
      <c r="G20" s="7">
        <v>2143051.81</v>
      </c>
      <c r="H20" s="7">
        <v>22510</v>
      </c>
      <c r="I20" s="7">
        <v>22510</v>
      </c>
      <c r="J20" s="7">
        <v>22210</v>
      </c>
      <c r="K20" s="7">
        <v>15560</v>
      </c>
      <c r="L20" s="8">
        <v>0</v>
      </c>
      <c r="M20" s="8">
        <v>0</v>
      </c>
      <c r="N20" s="8">
        <v>0</v>
      </c>
      <c r="O20" s="7">
        <v>23484.89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9"/>
    </row>
    <row r="21" spans="1:55">
      <c r="A21" s="1" t="s">
        <v>165</v>
      </c>
      <c r="B21" s="1" t="s">
        <v>166</v>
      </c>
      <c r="C21" s="1" t="s">
        <v>75</v>
      </c>
      <c r="D21" s="1" t="s">
        <v>106</v>
      </c>
      <c r="E21" s="1" t="s">
        <v>100</v>
      </c>
      <c r="F21" s="1" t="s">
        <v>101</v>
      </c>
      <c r="G21" s="7">
        <v>1271618.92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9"/>
    </row>
    <row r="22" spans="1:55">
      <c r="A22" s="1" t="s">
        <v>167</v>
      </c>
      <c r="B22" s="1" t="s">
        <v>168</v>
      </c>
      <c r="C22" s="1" t="s">
        <v>74</v>
      </c>
      <c r="D22" s="1" t="s">
        <v>109</v>
      </c>
      <c r="E22" s="1" t="s">
        <v>100</v>
      </c>
      <c r="F22" s="1" t="s">
        <v>101</v>
      </c>
      <c r="G22" s="7">
        <v>17752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9"/>
    </row>
    <row r="23" spans="1:55">
      <c r="A23" s="1" t="s">
        <v>169</v>
      </c>
      <c r="B23" s="1" t="s">
        <v>170</v>
      </c>
      <c r="C23" s="1" t="s">
        <v>75</v>
      </c>
      <c r="D23" s="1" t="s">
        <v>106</v>
      </c>
      <c r="E23" s="1" t="s">
        <v>100</v>
      </c>
      <c r="F23" s="1" t="s">
        <v>101</v>
      </c>
      <c r="G23" s="7">
        <v>284643.75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9"/>
    </row>
    <row r="24" spans="1:55">
      <c r="A24" s="1" t="s">
        <v>171</v>
      </c>
      <c r="B24" s="1" t="s">
        <v>172</v>
      </c>
      <c r="C24" s="1" t="s">
        <v>75</v>
      </c>
      <c r="D24" s="1" t="s">
        <v>106</v>
      </c>
      <c r="E24" s="1" t="s">
        <v>100</v>
      </c>
      <c r="F24" s="1" t="s">
        <v>101</v>
      </c>
      <c r="G24" s="7">
        <v>142556.56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9"/>
    </row>
    <row r="25" spans="1:55">
      <c r="A25" s="1" t="s">
        <v>173</v>
      </c>
      <c r="B25" s="1" t="s">
        <v>174</v>
      </c>
      <c r="C25" s="1" t="s">
        <v>74</v>
      </c>
      <c r="D25" s="1" t="s">
        <v>109</v>
      </c>
      <c r="E25" s="1" t="s">
        <v>100</v>
      </c>
      <c r="F25" s="1" t="s">
        <v>101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9"/>
    </row>
    <row r="26" spans="1:55">
      <c r="A26" s="1" t="s">
        <v>175</v>
      </c>
      <c r="B26" s="1" t="s">
        <v>176</v>
      </c>
      <c r="C26" s="1" t="s">
        <v>75</v>
      </c>
      <c r="D26" s="1" t="s">
        <v>106</v>
      </c>
      <c r="E26" s="1" t="s">
        <v>100</v>
      </c>
      <c r="F26" s="1" t="s">
        <v>101</v>
      </c>
      <c r="G26" s="7">
        <v>56021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9"/>
    </row>
    <row r="27" spans="1:55">
      <c r="A27" s="1" t="s">
        <v>177</v>
      </c>
      <c r="B27" s="1" t="s">
        <v>178</v>
      </c>
      <c r="C27" s="1" t="s">
        <v>70</v>
      </c>
      <c r="D27" s="1" t="s">
        <v>108</v>
      </c>
      <c r="E27" s="1" t="s">
        <v>100</v>
      </c>
      <c r="F27" s="1" t="s">
        <v>101</v>
      </c>
      <c r="G27" s="7">
        <v>295101.92</v>
      </c>
      <c r="H27" s="7">
        <v>6812.31</v>
      </c>
      <c r="I27" s="7">
        <v>6812.31</v>
      </c>
      <c r="J27" s="7">
        <v>6812.31</v>
      </c>
      <c r="K27" s="7">
        <v>6812.31</v>
      </c>
      <c r="L27" s="7">
        <v>4732.3100000000004</v>
      </c>
      <c r="M27" s="7">
        <v>4732.3100000000004</v>
      </c>
      <c r="N27" s="7">
        <v>4732.3100000000004</v>
      </c>
      <c r="O27" s="7">
        <v>27969.98</v>
      </c>
      <c r="P27" s="7">
        <v>6000</v>
      </c>
      <c r="Q27" s="7">
        <v>3692</v>
      </c>
      <c r="R27" s="7">
        <v>3692</v>
      </c>
      <c r="S27" s="7">
        <v>3692</v>
      </c>
      <c r="T27" s="7">
        <v>3692</v>
      </c>
      <c r="U27" s="7">
        <v>3692</v>
      </c>
      <c r="V27" s="7">
        <v>3692</v>
      </c>
      <c r="W27" s="7">
        <v>3692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9"/>
    </row>
    <row r="28" spans="1:55">
      <c r="A28" s="1" t="s">
        <v>177</v>
      </c>
      <c r="B28" s="1" t="s">
        <v>178</v>
      </c>
      <c r="C28" s="1" t="s">
        <v>74</v>
      </c>
      <c r="D28" s="1" t="s">
        <v>109</v>
      </c>
      <c r="E28" s="1" t="s">
        <v>100</v>
      </c>
      <c r="F28" s="1" t="s">
        <v>101</v>
      </c>
      <c r="G28" s="7">
        <v>1722.5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9"/>
    </row>
    <row r="29" spans="1:55">
      <c r="A29" s="1" t="s">
        <v>179</v>
      </c>
      <c r="B29" s="1" t="s">
        <v>180</v>
      </c>
      <c r="C29" s="1" t="s">
        <v>75</v>
      </c>
      <c r="D29" s="1" t="s">
        <v>106</v>
      </c>
      <c r="E29" s="1" t="s">
        <v>100</v>
      </c>
      <c r="F29" s="1" t="s">
        <v>101</v>
      </c>
      <c r="G29" s="7">
        <v>388130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7">
        <v>8228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9"/>
    </row>
    <row r="30" spans="1:55">
      <c r="A30" s="1" t="s">
        <v>181</v>
      </c>
      <c r="B30" s="1" t="s">
        <v>182</v>
      </c>
      <c r="C30" s="1" t="s">
        <v>70</v>
      </c>
      <c r="D30" s="1" t="s">
        <v>108</v>
      </c>
      <c r="E30" s="1" t="s">
        <v>100</v>
      </c>
      <c r="F30" s="1" t="s">
        <v>101</v>
      </c>
      <c r="G30" s="7">
        <v>1166126.3899999999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9"/>
    </row>
    <row r="31" spans="1:55">
      <c r="A31" s="1" t="s">
        <v>181</v>
      </c>
      <c r="B31" s="1" t="s">
        <v>182</v>
      </c>
      <c r="C31" s="1" t="s">
        <v>74</v>
      </c>
      <c r="D31" s="1" t="s">
        <v>109</v>
      </c>
      <c r="E31" s="1" t="s">
        <v>100</v>
      </c>
      <c r="F31" s="1" t="s">
        <v>101</v>
      </c>
      <c r="G31" s="7">
        <v>39653685.57</v>
      </c>
      <c r="H31" s="7">
        <v>240143.1</v>
      </c>
      <c r="I31" s="7">
        <v>10000</v>
      </c>
      <c r="J31" s="7">
        <v>5000</v>
      </c>
      <c r="K31" s="7">
        <v>5000</v>
      </c>
      <c r="L31" s="8">
        <v>0</v>
      </c>
      <c r="M31" s="8">
        <v>0</v>
      </c>
      <c r="N31" s="8">
        <v>0</v>
      </c>
      <c r="O31" s="7">
        <v>294610.15999999997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9"/>
    </row>
    <row r="32" spans="1:55">
      <c r="A32" s="1" t="s">
        <v>183</v>
      </c>
      <c r="B32" s="1" t="s">
        <v>184</v>
      </c>
      <c r="C32" s="1" t="s">
        <v>74</v>
      </c>
      <c r="D32" s="1" t="s">
        <v>109</v>
      </c>
      <c r="E32" s="1" t="s">
        <v>100</v>
      </c>
      <c r="F32" s="1" t="s">
        <v>101</v>
      </c>
      <c r="G32" s="7">
        <v>773638.28</v>
      </c>
      <c r="H32" s="7">
        <v>25000</v>
      </c>
      <c r="I32" s="7">
        <v>25000</v>
      </c>
      <c r="J32" s="7">
        <v>25000</v>
      </c>
      <c r="K32" s="7">
        <v>25000</v>
      </c>
      <c r="L32" s="7">
        <v>10000</v>
      </c>
      <c r="M32" s="7">
        <v>10000</v>
      </c>
      <c r="N32" s="7">
        <v>10000</v>
      </c>
      <c r="O32" s="7">
        <v>-27597.919999999998</v>
      </c>
      <c r="P32" s="7">
        <v>55000</v>
      </c>
      <c r="Q32" s="7">
        <v>50000</v>
      </c>
      <c r="R32" s="7">
        <v>50000</v>
      </c>
      <c r="S32" s="7">
        <v>50000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9"/>
    </row>
    <row r="33" spans="1:55">
      <c r="A33" s="1" t="s">
        <v>185</v>
      </c>
      <c r="B33" s="1" t="s">
        <v>186</v>
      </c>
      <c r="C33" s="1" t="s">
        <v>74</v>
      </c>
      <c r="D33" s="1" t="s">
        <v>109</v>
      </c>
      <c r="E33" s="1" t="s">
        <v>100</v>
      </c>
      <c r="F33" s="1" t="s">
        <v>101</v>
      </c>
      <c r="G33" s="7">
        <v>8148.69</v>
      </c>
      <c r="H33" s="7">
        <v>20000</v>
      </c>
      <c r="I33" s="7">
        <v>20000</v>
      </c>
      <c r="J33" s="7">
        <v>10000</v>
      </c>
      <c r="K33" s="8">
        <v>0</v>
      </c>
      <c r="L33" s="8">
        <v>0</v>
      </c>
      <c r="M33" s="8">
        <v>0</v>
      </c>
      <c r="N33" s="8">
        <v>0</v>
      </c>
      <c r="O33" s="7">
        <v>127684.55</v>
      </c>
      <c r="P33" s="7">
        <v>25000</v>
      </c>
      <c r="Q33" s="7">
        <v>25000</v>
      </c>
      <c r="R33" s="7">
        <v>25000</v>
      </c>
      <c r="S33" s="7">
        <v>25000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9"/>
    </row>
    <row r="34" spans="1:55">
      <c r="A34" s="1" t="s">
        <v>187</v>
      </c>
      <c r="B34" s="1" t="s">
        <v>188</v>
      </c>
      <c r="C34" s="1" t="s">
        <v>74</v>
      </c>
      <c r="D34" s="1" t="s">
        <v>109</v>
      </c>
      <c r="E34" s="1" t="s">
        <v>100</v>
      </c>
      <c r="F34" s="1" t="s">
        <v>101</v>
      </c>
      <c r="G34" s="7">
        <v>-46346.98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7">
        <v>46346.98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9"/>
    </row>
    <row r="35" spans="1:55">
      <c r="A35" s="1" t="s">
        <v>189</v>
      </c>
      <c r="B35" s="1" t="s">
        <v>190</v>
      </c>
      <c r="C35" s="1" t="s">
        <v>74</v>
      </c>
      <c r="D35" s="1" t="s">
        <v>109</v>
      </c>
      <c r="E35" s="1" t="s">
        <v>100</v>
      </c>
      <c r="F35" s="1" t="s">
        <v>101</v>
      </c>
      <c r="G35" s="7">
        <v>4358081.78</v>
      </c>
      <c r="H35" s="7">
        <v>293768.19</v>
      </c>
      <c r="I35" s="7">
        <v>301613.65999999997</v>
      </c>
      <c r="J35" s="7">
        <v>298503.59999999998</v>
      </c>
      <c r="K35" s="7">
        <v>283416.28999999998</v>
      </c>
      <c r="L35" s="7">
        <v>277725.45</v>
      </c>
      <c r="M35" s="7">
        <v>284405.53000000003</v>
      </c>
      <c r="N35" s="7">
        <v>268666.84000000003</v>
      </c>
      <c r="O35" s="7">
        <v>970118.53</v>
      </c>
      <c r="P35" s="7">
        <v>446830.77</v>
      </c>
      <c r="Q35" s="7">
        <v>403925.37</v>
      </c>
      <c r="R35" s="7">
        <v>391402.57</v>
      </c>
      <c r="S35" s="7">
        <v>355604.37</v>
      </c>
      <c r="T35" s="7">
        <v>312111.09000000003</v>
      </c>
      <c r="U35" s="7">
        <v>223144.49</v>
      </c>
      <c r="V35" s="7">
        <v>170064.16</v>
      </c>
      <c r="W35" s="7">
        <v>152565.1</v>
      </c>
      <c r="X35" s="7">
        <v>150185.62</v>
      </c>
      <c r="Y35" s="7">
        <v>127005.6</v>
      </c>
      <c r="Z35" s="7">
        <v>103770.58</v>
      </c>
      <c r="AA35" s="7">
        <v>103860.64</v>
      </c>
      <c r="AB35" s="7">
        <v>102460.48</v>
      </c>
      <c r="AC35" s="7">
        <v>91328.320000000007</v>
      </c>
      <c r="AD35" s="7">
        <v>89845.440000000002</v>
      </c>
      <c r="AE35" s="7">
        <v>64875.839999999997</v>
      </c>
      <c r="AF35" s="7">
        <v>41871.08</v>
      </c>
      <c r="AG35" s="7">
        <v>38680.65</v>
      </c>
      <c r="AH35" s="7">
        <v>2436.16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7">
        <v>3505.28</v>
      </c>
      <c r="AO35" s="7">
        <v>11097.41</v>
      </c>
      <c r="AP35" s="7">
        <v>10427.81</v>
      </c>
      <c r="AQ35" s="7">
        <v>8622.34</v>
      </c>
      <c r="AR35" s="7">
        <v>7952.74</v>
      </c>
      <c r="AS35" s="7">
        <v>8622.34</v>
      </c>
      <c r="AT35" s="7">
        <v>2699.54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9"/>
    </row>
    <row r="36" spans="1:55">
      <c r="A36" s="1" t="s">
        <v>191</v>
      </c>
      <c r="B36" s="1" t="s">
        <v>192</v>
      </c>
      <c r="C36" s="1" t="s">
        <v>70</v>
      </c>
      <c r="D36" s="1" t="s">
        <v>108</v>
      </c>
      <c r="E36" s="1" t="s">
        <v>100</v>
      </c>
      <c r="F36" s="1" t="s">
        <v>101</v>
      </c>
      <c r="G36" s="7">
        <v>45000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7">
        <v>853986.47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9"/>
    </row>
    <row r="37" spans="1:55">
      <c r="A37" s="1" t="s">
        <v>191</v>
      </c>
      <c r="B37" s="1" t="s">
        <v>192</v>
      </c>
      <c r="C37" s="1" t="s">
        <v>74</v>
      </c>
      <c r="D37" s="1" t="s">
        <v>109</v>
      </c>
      <c r="E37" s="1" t="s">
        <v>100</v>
      </c>
      <c r="F37" s="1" t="s">
        <v>101</v>
      </c>
      <c r="G37" s="7">
        <v>242152.51</v>
      </c>
      <c r="H37" s="7">
        <v>95280</v>
      </c>
      <c r="I37" s="7">
        <v>73280</v>
      </c>
      <c r="J37" s="7">
        <v>73280</v>
      </c>
      <c r="K37" s="7">
        <v>73280</v>
      </c>
      <c r="L37" s="7">
        <v>73280</v>
      </c>
      <c r="M37" s="7">
        <v>73280</v>
      </c>
      <c r="N37" s="7">
        <v>61280</v>
      </c>
      <c r="O37" s="7">
        <v>-818840.26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9"/>
    </row>
    <row r="38" spans="1:55">
      <c r="A38" s="1" t="s">
        <v>193</v>
      </c>
      <c r="B38" s="1" t="s">
        <v>194</v>
      </c>
      <c r="C38" s="1" t="s">
        <v>74</v>
      </c>
      <c r="D38" s="1" t="s">
        <v>109</v>
      </c>
      <c r="E38" s="1" t="s">
        <v>100</v>
      </c>
      <c r="F38" s="1" t="s">
        <v>101</v>
      </c>
      <c r="G38" s="7">
        <v>710667.5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7">
        <v>-2417.25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9"/>
    </row>
    <row r="39" spans="1:55">
      <c r="A39" s="1" t="s">
        <v>195</v>
      </c>
      <c r="B39" s="1" t="s">
        <v>196</v>
      </c>
      <c r="C39" s="1" t="s">
        <v>74</v>
      </c>
      <c r="D39" s="1" t="s">
        <v>109</v>
      </c>
      <c r="E39" s="1" t="s">
        <v>100</v>
      </c>
      <c r="F39" s="1" t="s">
        <v>101</v>
      </c>
      <c r="G39" s="7">
        <v>1154584.67</v>
      </c>
      <c r="H39" s="7">
        <v>58412</v>
      </c>
      <c r="I39" s="7">
        <v>20000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7">
        <v>-77714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9"/>
    </row>
    <row r="40" spans="1:55">
      <c r="A40" s="1" t="s">
        <v>197</v>
      </c>
      <c r="B40" s="1" t="s">
        <v>198</v>
      </c>
      <c r="C40" s="1" t="s">
        <v>74</v>
      </c>
      <c r="D40" s="1" t="s">
        <v>109</v>
      </c>
      <c r="E40" s="1" t="s">
        <v>100</v>
      </c>
      <c r="F40" s="1" t="s">
        <v>101</v>
      </c>
      <c r="G40" s="7">
        <v>1614688.37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7">
        <v>-5927.8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9"/>
    </row>
    <row r="41" spans="1:55">
      <c r="A41" s="1" t="s">
        <v>199</v>
      </c>
      <c r="B41" s="1" t="s">
        <v>200</v>
      </c>
      <c r="C41" s="1" t="s">
        <v>74</v>
      </c>
      <c r="D41" s="1" t="s">
        <v>109</v>
      </c>
      <c r="E41" s="1" t="s">
        <v>100</v>
      </c>
      <c r="F41" s="1" t="s">
        <v>101</v>
      </c>
      <c r="G41" s="7">
        <v>26290.5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7">
        <v>9900</v>
      </c>
      <c r="Z41" s="7">
        <v>16701.189999999999</v>
      </c>
      <c r="AA41" s="7">
        <v>16701.189999999999</v>
      </c>
      <c r="AB41" s="7">
        <v>16701.189999999999</v>
      </c>
      <c r="AC41" s="7">
        <v>16701.189999999999</v>
      </c>
      <c r="AD41" s="7">
        <v>16701.189999999999</v>
      </c>
      <c r="AE41" s="7">
        <v>16701.189999999999</v>
      </c>
      <c r="AF41" s="7">
        <v>16701.189999999999</v>
      </c>
      <c r="AG41" s="7">
        <v>16701.189999999999</v>
      </c>
      <c r="AH41" s="7">
        <v>16701.189999999999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9"/>
    </row>
    <row r="42" spans="1:55">
      <c r="A42" s="1" t="s">
        <v>201</v>
      </c>
      <c r="B42" s="1" t="s">
        <v>202</v>
      </c>
      <c r="C42" s="1" t="s">
        <v>74</v>
      </c>
      <c r="D42" s="1" t="s">
        <v>109</v>
      </c>
      <c r="E42" s="1" t="s">
        <v>100</v>
      </c>
      <c r="F42" s="1" t="s">
        <v>101</v>
      </c>
      <c r="G42" s="7">
        <v>30718.5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9"/>
    </row>
    <row r="43" spans="1:55">
      <c r="A43" s="1" t="s">
        <v>203</v>
      </c>
      <c r="B43" s="1" t="s">
        <v>204</v>
      </c>
      <c r="C43" s="1" t="s">
        <v>74</v>
      </c>
      <c r="D43" s="1" t="s">
        <v>109</v>
      </c>
      <c r="E43" s="1" t="s">
        <v>100</v>
      </c>
      <c r="F43" s="1" t="s">
        <v>101</v>
      </c>
      <c r="G43" s="7">
        <v>241692.5</v>
      </c>
      <c r="H43" s="7">
        <v>7000</v>
      </c>
      <c r="I43" s="7">
        <v>7000</v>
      </c>
      <c r="J43" s="7">
        <v>7000</v>
      </c>
      <c r="K43" s="7">
        <v>7000</v>
      </c>
      <c r="L43" s="7">
        <v>7000</v>
      </c>
      <c r="M43" s="7">
        <v>6450</v>
      </c>
      <c r="N43" s="8">
        <v>0</v>
      </c>
      <c r="O43" s="7">
        <v>9017.5</v>
      </c>
      <c r="P43" s="7">
        <v>2000</v>
      </c>
      <c r="Q43" s="7">
        <v>2000</v>
      </c>
      <c r="R43" s="7">
        <v>5000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9"/>
    </row>
    <row r="44" spans="1:55">
      <c r="A44" s="1" t="s">
        <v>205</v>
      </c>
      <c r="B44" s="1" t="s">
        <v>206</v>
      </c>
      <c r="C44" s="1" t="s">
        <v>74</v>
      </c>
      <c r="D44" s="1" t="s">
        <v>109</v>
      </c>
      <c r="E44" s="1" t="s">
        <v>100</v>
      </c>
      <c r="F44" s="1" t="s">
        <v>101</v>
      </c>
      <c r="G44" s="7">
        <v>52658</v>
      </c>
      <c r="H44" s="7">
        <v>4000</v>
      </c>
      <c r="I44" s="7">
        <v>4000</v>
      </c>
      <c r="J44" s="7">
        <v>4000</v>
      </c>
      <c r="K44" s="7">
        <v>2000</v>
      </c>
      <c r="L44" s="7">
        <v>2000</v>
      </c>
      <c r="M44" s="8">
        <v>0</v>
      </c>
      <c r="N44" s="8">
        <v>0</v>
      </c>
      <c r="O44" s="7">
        <v>-3284</v>
      </c>
      <c r="P44" s="7">
        <v>3000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9"/>
    </row>
    <row r="45" spans="1:55">
      <c r="A45" s="1" t="s">
        <v>207</v>
      </c>
      <c r="B45" s="1" t="s">
        <v>208</v>
      </c>
      <c r="C45" s="1" t="s">
        <v>74</v>
      </c>
      <c r="D45" s="1" t="s">
        <v>109</v>
      </c>
      <c r="E45" s="1" t="s">
        <v>100</v>
      </c>
      <c r="F45" s="1" t="s">
        <v>101</v>
      </c>
      <c r="G45" s="7">
        <v>269215.8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9"/>
    </row>
    <row r="46" spans="1:55">
      <c r="A46" s="1" t="s">
        <v>209</v>
      </c>
      <c r="B46" s="1" t="s">
        <v>210</v>
      </c>
      <c r="C46" s="1" t="s">
        <v>74</v>
      </c>
      <c r="D46" s="1" t="s">
        <v>109</v>
      </c>
      <c r="E46" s="1" t="s">
        <v>100</v>
      </c>
      <c r="F46" s="1" t="s">
        <v>101</v>
      </c>
      <c r="G46" s="7">
        <v>42820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9"/>
    </row>
    <row r="47" spans="1:55">
      <c r="A47" s="1" t="s">
        <v>211</v>
      </c>
      <c r="B47" s="1" t="s">
        <v>212</v>
      </c>
      <c r="C47" s="1" t="s">
        <v>75</v>
      </c>
      <c r="D47" s="1" t="s">
        <v>106</v>
      </c>
      <c r="E47" s="1" t="s">
        <v>100</v>
      </c>
      <c r="F47" s="1" t="s">
        <v>101</v>
      </c>
      <c r="G47" s="7">
        <v>60972.959999999999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9"/>
    </row>
    <row r="48" spans="1:55">
      <c r="A48" s="1" t="s">
        <v>213</v>
      </c>
      <c r="B48" s="1" t="s">
        <v>214</v>
      </c>
      <c r="C48" s="1" t="s">
        <v>74</v>
      </c>
      <c r="D48" s="1" t="s">
        <v>109</v>
      </c>
      <c r="E48" s="1" t="s">
        <v>100</v>
      </c>
      <c r="F48" s="1" t="s">
        <v>101</v>
      </c>
      <c r="G48" s="7">
        <v>99896</v>
      </c>
      <c r="H48" s="7">
        <v>1000</v>
      </c>
      <c r="I48" s="7">
        <v>1000</v>
      </c>
      <c r="J48" s="7">
        <v>1000</v>
      </c>
      <c r="K48" s="7">
        <v>1000</v>
      </c>
      <c r="L48" s="7">
        <v>1000</v>
      </c>
      <c r="M48" s="8">
        <v>0</v>
      </c>
      <c r="N48" s="8">
        <v>0</v>
      </c>
      <c r="O48" s="7">
        <v>-4112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9"/>
    </row>
    <row r="49" spans="1:56">
      <c r="A49" s="1" t="s">
        <v>215</v>
      </c>
      <c r="B49" s="1" t="s">
        <v>216</v>
      </c>
      <c r="C49" s="1" t="s">
        <v>74</v>
      </c>
      <c r="D49" s="1" t="s">
        <v>109</v>
      </c>
      <c r="E49" s="1" t="s">
        <v>100</v>
      </c>
      <c r="F49" s="1" t="s">
        <v>101</v>
      </c>
      <c r="G49" s="7">
        <v>75420</v>
      </c>
      <c r="H49" s="7">
        <v>2000</v>
      </c>
      <c r="I49" s="7">
        <v>2000</v>
      </c>
      <c r="J49" s="7">
        <v>2000</v>
      </c>
      <c r="K49" s="7">
        <v>2000</v>
      </c>
      <c r="L49" s="7">
        <v>2000</v>
      </c>
      <c r="M49" s="8">
        <v>0</v>
      </c>
      <c r="N49" s="8">
        <v>0</v>
      </c>
      <c r="O49" s="7">
        <v>-7205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9"/>
    </row>
    <row r="50" spans="1:56">
      <c r="A50" s="1" t="s">
        <v>217</v>
      </c>
      <c r="B50" s="1" t="s">
        <v>218</v>
      </c>
      <c r="C50" s="1" t="s">
        <v>70</v>
      </c>
      <c r="D50" s="1" t="s">
        <v>108</v>
      </c>
      <c r="E50" s="1" t="s">
        <v>100</v>
      </c>
      <c r="F50" s="1" t="s">
        <v>101</v>
      </c>
      <c r="G50" s="7">
        <v>1437.5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9"/>
    </row>
    <row r="51" spans="1:56">
      <c r="A51" s="1" t="s">
        <v>219</v>
      </c>
      <c r="B51" s="1" t="s">
        <v>220</v>
      </c>
      <c r="C51" s="1" t="s">
        <v>75</v>
      </c>
      <c r="D51" s="1" t="s">
        <v>106</v>
      </c>
      <c r="E51" s="1" t="s">
        <v>100</v>
      </c>
      <c r="F51" s="1" t="s">
        <v>101</v>
      </c>
      <c r="G51" s="7">
        <v>8842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9"/>
    </row>
    <row r="52" spans="1:56">
      <c r="A52" s="1" t="s">
        <v>221</v>
      </c>
      <c r="B52" s="1" t="s">
        <v>222</v>
      </c>
      <c r="C52" s="1" t="s">
        <v>70</v>
      </c>
      <c r="D52" s="1" t="s">
        <v>108</v>
      </c>
      <c r="E52" s="1" t="s">
        <v>100</v>
      </c>
      <c r="F52" s="1" t="s">
        <v>101</v>
      </c>
      <c r="G52" s="7">
        <v>2810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9"/>
    </row>
    <row r="53" spans="1:56">
      <c r="A53" s="1" t="s">
        <v>223</v>
      </c>
      <c r="B53" s="1" t="s">
        <v>224</v>
      </c>
      <c r="C53" s="1" t="s">
        <v>75</v>
      </c>
      <c r="D53" s="1" t="s">
        <v>106</v>
      </c>
      <c r="E53" s="1" t="s">
        <v>100</v>
      </c>
      <c r="F53" s="1" t="s">
        <v>101</v>
      </c>
      <c r="G53" s="7">
        <v>500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9"/>
    </row>
    <row r="54" spans="1:56">
      <c r="A54" s="1" t="s">
        <v>225</v>
      </c>
      <c r="B54" s="1" t="s">
        <v>226</v>
      </c>
      <c r="C54" s="1" t="s">
        <v>74</v>
      </c>
      <c r="D54" s="1" t="s">
        <v>109</v>
      </c>
      <c r="E54" s="1" t="s">
        <v>100</v>
      </c>
      <c r="F54" s="1" t="s">
        <v>101</v>
      </c>
      <c r="G54" s="7">
        <v>53792.69</v>
      </c>
      <c r="H54" s="7">
        <v>4000</v>
      </c>
      <c r="I54" s="7">
        <v>4000</v>
      </c>
      <c r="J54" s="7">
        <v>4000</v>
      </c>
      <c r="K54" s="7">
        <v>4000</v>
      </c>
      <c r="L54" s="7">
        <v>4000</v>
      </c>
      <c r="M54" s="7">
        <v>4000</v>
      </c>
      <c r="N54" s="7">
        <v>4000</v>
      </c>
      <c r="O54" s="7">
        <v>333.63</v>
      </c>
      <c r="P54" s="7">
        <v>8000</v>
      </c>
      <c r="Q54" s="7">
        <v>10000</v>
      </c>
      <c r="R54" s="7">
        <v>10000</v>
      </c>
      <c r="S54" s="7">
        <v>10000</v>
      </c>
      <c r="T54" s="7">
        <v>10000</v>
      </c>
      <c r="U54" s="7">
        <v>10000</v>
      </c>
      <c r="V54" s="7">
        <v>8000</v>
      </c>
      <c r="W54" s="7">
        <v>2500</v>
      </c>
      <c r="X54" s="7">
        <v>2500</v>
      </c>
      <c r="Y54" s="7">
        <v>2500</v>
      </c>
      <c r="Z54" s="7">
        <v>2500</v>
      </c>
      <c r="AA54" s="7">
        <v>2500</v>
      </c>
      <c r="AB54" s="7">
        <v>2500</v>
      </c>
      <c r="AC54" s="7">
        <v>2500</v>
      </c>
      <c r="AD54" s="7">
        <v>2500</v>
      </c>
      <c r="AE54" s="7">
        <v>2500</v>
      </c>
      <c r="AF54" s="7">
        <v>2500</v>
      </c>
      <c r="AG54" s="7">
        <v>2500</v>
      </c>
      <c r="AH54" s="7">
        <v>2500</v>
      </c>
      <c r="AI54" s="7">
        <v>2500</v>
      </c>
      <c r="AJ54" s="7">
        <v>2500</v>
      </c>
      <c r="AK54" s="7">
        <v>2500</v>
      </c>
      <c r="AL54" s="7">
        <v>2500</v>
      </c>
      <c r="AM54" s="7">
        <v>7500</v>
      </c>
      <c r="AN54" s="7">
        <v>7500</v>
      </c>
      <c r="AO54" s="7">
        <v>7500</v>
      </c>
      <c r="AP54" s="7">
        <v>7500</v>
      </c>
      <c r="AQ54" s="7">
        <v>7500</v>
      </c>
      <c r="AR54" s="7">
        <v>7500</v>
      </c>
      <c r="AS54" s="7">
        <v>7500</v>
      </c>
      <c r="AT54" s="7">
        <v>7500</v>
      </c>
      <c r="AU54" s="7">
        <v>7500</v>
      </c>
      <c r="AV54" s="7">
        <v>6500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9"/>
    </row>
    <row r="55" spans="1:56">
      <c r="A55" s="1" t="s">
        <v>227</v>
      </c>
      <c r="B55" s="1" t="s">
        <v>228</v>
      </c>
      <c r="C55" s="1" t="s">
        <v>74</v>
      </c>
      <c r="D55" s="1" t="s">
        <v>109</v>
      </c>
      <c r="E55" s="1" t="s">
        <v>100</v>
      </c>
      <c r="F55" s="1" t="s">
        <v>101</v>
      </c>
      <c r="G55" s="7">
        <v>50625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7">
        <v>1723</v>
      </c>
      <c r="P55" s="8">
        <v>0</v>
      </c>
      <c r="Q55" s="7">
        <v>25000</v>
      </c>
      <c r="R55" s="7">
        <v>25000</v>
      </c>
      <c r="S55" s="7">
        <v>30000</v>
      </c>
      <c r="T55" s="7">
        <v>25000</v>
      </c>
      <c r="U55" s="7">
        <v>25000</v>
      </c>
      <c r="V55" s="7">
        <v>25000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9"/>
    </row>
    <row r="56" spans="1:56">
      <c r="G56" s="11">
        <f t="shared" ref="G56:BB56" si="0">SUM(G2:G55)</f>
        <v>67847930</v>
      </c>
      <c r="H56" s="11">
        <f t="shared" si="0"/>
        <v>1054594</v>
      </c>
      <c r="I56" s="11">
        <f t="shared" si="0"/>
        <v>777692.47</v>
      </c>
      <c r="J56" s="11">
        <f t="shared" si="0"/>
        <v>755243.40999999992</v>
      </c>
      <c r="K56" s="11">
        <f t="shared" si="0"/>
        <v>714098.6</v>
      </c>
      <c r="L56" s="11">
        <f t="shared" si="0"/>
        <v>670767.76</v>
      </c>
      <c r="M56" s="11">
        <f t="shared" si="0"/>
        <v>529367.39</v>
      </c>
      <c r="N56" s="11">
        <f t="shared" si="0"/>
        <v>597404.69999999995</v>
      </c>
      <c r="O56" s="11">
        <f t="shared" si="0"/>
        <v>1378345.0499999998</v>
      </c>
      <c r="P56" s="11">
        <f t="shared" si="0"/>
        <v>846668.52</v>
      </c>
      <c r="Q56" s="11">
        <f t="shared" si="0"/>
        <v>783423.72</v>
      </c>
      <c r="R56" s="11">
        <f t="shared" si="0"/>
        <v>773586.91999999993</v>
      </c>
      <c r="S56" s="11">
        <f t="shared" si="0"/>
        <v>645824.22</v>
      </c>
      <c r="T56" s="11">
        <f t="shared" si="0"/>
        <v>557125.94000000006</v>
      </c>
      <c r="U56" s="11">
        <f t="shared" si="0"/>
        <v>316159.33999999997</v>
      </c>
      <c r="V56" s="11">
        <f t="shared" si="0"/>
        <v>411397.61</v>
      </c>
      <c r="W56" s="11">
        <f t="shared" si="0"/>
        <v>487384.55000000005</v>
      </c>
      <c r="X56" s="11">
        <f t="shared" si="0"/>
        <v>354281.67</v>
      </c>
      <c r="Y56" s="11">
        <f t="shared" si="0"/>
        <v>338001.65</v>
      </c>
      <c r="Z56" s="11">
        <f t="shared" si="0"/>
        <v>321253.82</v>
      </c>
      <c r="AA56" s="11">
        <f t="shared" si="0"/>
        <v>321029.88</v>
      </c>
      <c r="AB56" s="11">
        <f t="shared" si="0"/>
        <v>305941.71999999997</v>
      </c>
      <c r="AC56" s="11">
        <f t="shared" si="0"/>
        <v>282625.56</v>
      </c>
      <c r="AD56" s="11">
        <f t="shared" si="0"/>
        <v>278409.68</v>
      </c>
      <c r="AE56" s="11">
        <f t="shared" si="0"/>
        <v>248860.08</v>
      </c>
      <c r="AF56" s="11">
        <f t="shared" si="0"/>
        <v>213116.82</v>
      </c>
      <c r="AG56" s="11">
        <f t="shared" si="0"/>
        <v>201883.88999999998</v>
      </c>
      <c r="AH56" s="11">
        <f t="shared" si="0"/>
        <v>165325.4</v>
      </c>
      <c r="AI56" s="11">
        <f t="shared" si="0"/>
        <v>120622.2</v>
      </c>
      <c r="AJ56" s="11">
        <f t="shared" si="0"/>
        <v>94381.5</v>
      </c>
      <c r="AK56" s="11">
        <f t="shared" si="0"/>
        <v>85337</v>
      </c>
      <c r="AL56" s="11">
        <f t="shared" si="0"/>
        <v>54602.5</v>
      </c>
      <c r="AM56" s="11">
        <f t="shared" si="0"/>
        <v>34104.1</v>
      </c>
      <c r="AN56" s="11">
        <f t="shared" si="0"/>
        <v>37609.379999999997</v>
      </c>
      <c r="AO56" s="11">
        <f t="shared" si="0"/>
        <v>44887.509999999995</v>
      </c>
      <c r="AP56" s="11">
        <f t="shared" si="0"/>
        <v>44217.909999999996</v>
      </c>
      <c r="AQ56" s="11">
        <f t="shared" si="0"/>
        <v>42412.44</v>
      </c>
      <c r="AR56" s="11">
        <f t="shared" si="0"/>
        <v>41742.839999999997</v>
      </c>
      <c r="AS56" s="11">
        <f t="shared" si="0"/>
        <v>42412.44</v>
      </c>
      <c r="AT56" s="11">
        <f t="shared" si="0"/>
        <v>36489.64</v>
      </c>
      <c r="AU56" s="11">
        <f t="shared" si="0"/>
        <v>32691.1</v>
      </c>
      <c r="AV56" s="11">
        <f t="shared" si="0"/>
        <v>6500</v>
      </c>
      <c r="AW56" s="11">
        <f t="shared" si="0"/>
        <v>0</v>
      </c>
      <c r="AX56" s="11">
        <f t="shared" si="0"/>
        <v>0</v>
      </c>
      <c r="AY56" s="11">
        <f t="shared" si="0"/>
        <v>0</v>
      </c>
      <c r="AZ56" s="11">
        <f t="shared" si="0"/>
        <v>0</v>
      </c>
      <c r="BA56" s="11">
        <f t="shared" si="0"/>
        <v>0</v>
      </c>
      <c r="BB56" s="11">
        <f t="shared" si="0"/>
        <v>0</v>
      </c>
      <c r="BC56" s="9"/>
    </row>
    <row r="57" spans="1:56"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</row>
    <row r="58" spans="1:56"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</row>
    <row r="59" spans="1:56" s="12" customFormat="1">
      <c r="E59" s="56" t="s">
        <v>78</v>
      </c>
      <c r="F59" s="17" t="s">
        <v>70</v>
      </c>
      <c r="G59" s="13">
        <f t="shared" ref="G59:P65" si="1">SUMIF($C$2:$C$55,$F59,G$2:G$55)</f>
        <v>12205141.340000002</v>
      </c>
      <c r="H59" s="13">
        <f t="shared" si="1"/>
        <v>262192.31</v>
      </c>
      <c r="I59" s="13">
        <f t="shared" si="1"/>
        <v>267562.31</v>
      </c>
      <c r="J59" s="13">
        <f t="shared" si="1"/>
        <v>282512.31</v>
      </c>
      <c r="K59" s="13">
        <f t="shared" si="1"/>
        <v>275677.31</v>
      </c>
      <c r="L59" s="13">
        <f t="shared" si="1"/>
        <v>273597.31</v>
      </c>
      <c r="M59" s="13">
        <f t="shared" si="1"/>
        <v>242317.31</v>
      </c>
      <c r="N59" s="13">
        <f t="shared" si="1"/>
        <v>236167.31</v>
      </c>
      <c r="O59" s="13">
        <f t="shared" si="1"/>
        <v>807786.66999999993</v>
      </c>
      <c r="P59" s="13">
        <f t="shared" si="1"/>
        <v>254745</v>
      </c>
      <c r="Q59" s="13">
        <f t="shared" ref="Q59:Z65" si="2">SUMIF($C$2:$C$55,$F59,Q$2:Q$55)</f>
        <v>252437</v>
      </c>
      <c r="R59" s="13">
        <f t="shared" si="2"/>
        <v>252437</v>
      </c>
      <c r="S59" s="13">
        <f t="shared" si="2"/>
        <v>203187</v>
      </c>
      <c r="T59" s="13">
        <f t="shared" si="2"/>
        <v>197162</v>
      </c>
      <c r="U59" s="13">
        <f t="shared" si="2"/>
        <v>197162</v>
      </c>
      <c r="V59" s="13">
        <f t="shared" si="2"/>
        <v>195512</v>
      </c>
      <c r="W59" s="13">
        <f t="shared" si="2"/>
        <v>192812</v>
      </c>
      <c r="X59" s="13">
        <f t="shared" si="2"/>
        <v>189120</v>
      </c>
      <c r="Y59" s="13">
        <f t="shared" si="2"/>
        <v>189120</v>
      </c>
      <c r="Z59" s="13">
        <f t="shared" si="2"/>
        <v>189120</v>
      </c>
      <c r="AA59" s="13">
        <f t="shared" ref="AA59:AJ65" si="3">SUMIF($C$2:$C$55,$F59,AA$2:AA$55)</f>
        <v>189120</v>
      </c>
      <c r="AB59" s="13">
        <f t="shared" si="3"/>
        <v>176820</v>
      </c>
      <c r="AC59" s="13">
        <f t="shared" si="3"/>
        <v>165310</v>
      </c>
      <c r="AD59" s="13">
        <f t="shared" si="3"/>
        <v>162600</v>
      </c>
      <c r="AE59" s="13">
        <f t="shared" si="3"/>
        <v>158200</v>
      </c>
      <c r="AF59" s="13">
        <f t="shared" si="3"/>
        <v>145900</v>
      </c>
      <c r="AG59" s="13">
        <f t="shared" si="3"/>
        <v>138250</v>
      </c>
      <c r="AH59" s="13">
        <f t="shared" si="3"/>
        <v>138250</v>
      </c>
      <c r="AI59" s="13">
        <f t="shared" si="3"/>
        <v>113470</v>
      </c>
      <c r="AJ59" s="13">
        <f t="shared" si="3"/>
        <v>87525</v>
      </c>
      <c r="AK59" s="13">
        <f t="shared" ref="AK59:AT65" si="4">SUMIF($C$2:$C$55,$F59,AK$2:AK$55)</f>
        <v>79300</v>
      </c>
      <c r="AL59" s="13">
        <f t="shared" si="4"/>
        <v>50105</v>
      </c>
      <c r="AM59" s="13">
        <f t="shared" si="4"/>
        <v>24985</v>
      </c>
      <c r="AN59" s="13">
        <f t="shared" si="4"/>
        <v>24985</v>
      </c>
      <c r="AO59" s="13">
        <f t="shared" si="4"/>
        <v>24985</v>
      </c>
      <c r="AP59" s="13">
        <f t="shared" si="4"/>
        <v>24985</v>
      </c>
      <c r="AQ59" s="13">
        <f t="shared" si="4"/>
        <v>24985</v>
      </c>
      <c r="AR59" s="13">
        <f t="shared" si="4"/>
        <v>24985</v>
      </c>
      <c r="AS59" s="13">
        <f t="shared" si="4"/>
        <v>24985</v>
      </c>
      <c r="AT59" s="13">
        <f t="shared" si="4"/>
        <v>24985</v>
      </c>
      <c r="AU59" s="13">
        <f t="shared" ref="AU59:BB65" si="5">SUMIF($C$2:$C$55,$F59,AU$2:AU$55)</f>
        <v>24985</v>
      </c>
      <c r="AV59" s="13">
        <f t="shared" si="5"/>
        <v>0</v>
      </c>
      <c r="AW59" s="13">
        <f t="shared" si="5"/>
        <v>0</v>
      </c>
      <c r="AX59" s="13">
        <f t="shared" si="5"/>
        <v>0</v>
      </c>
      <c r="AY59" s="13">
        <f t="shared" si="5"/>
        <v>0</v>
      </c>
      <c r="AZ59" s="13">
        <f t="shared" si="5"/>
        <v>0</v>
      </c>
      <c r="BA59" s="13">
        <f t="shared" si="5"/>
        <v>0</v>
      </c>
      <c r="BB59" s="13">
        <f t="shared" si="5"/>
        <v>0</v>
      </c>
      <c r="BC59" s="13"/>
      <c r="BD59" s="14"/>
    </row>
    <row r="60" spans="1:56" s="12" customFormat="1">
      <c r="E60" s="56"/>
      <c r="F60" s="17" t="s">
        <v>71</v>
      </c>
      <c r="G60" s="13">
        <f t="shared" si="1"/>
        <v>272936.74</v>
      </c>
      <c r="H60" s="13">
        <f t="shared" si="1"/>
        <v>0</v>
      </c>
      <c r="I60" s="13">
        <f t="shared" si="1"/>
        <v>0</v>
      </c>
      <c r="J60" s="13">
        <f t="shared" si="1"/>
        <v>0</v>
      </c>
      <c r="K60" s="13">
        <f t="shared" si="1"/>
        <v>0</v>
      </c>
      <c r="L60" s="13">
        <f t="shared" si="1"/>
        <v>0</v>
      </c>
      <c r="M60" s="13">
        <f t="shared" si="1"/>
        <v>0</v>
      </c>
      <c r="N60" s="13">
        <f t="shared" si="1"/>
        <v>0</v>
      </c>
      <c r="O60" s="13">
        <f t="shared" si="1"/>
        <v>24810.42</v>
      </c>
      <c r="P60" s="13">
        <f t="shared" si="1"/>
        <v>0</v>
      </c>
      <c r="Q60" s="13">
        <f t="shared" si="2"/>
        <v>0</v>
      </c>
      <c r="R60" s="13">
        <f t="shared" si="2"/>
        <v>0</v>
      </c>
      <c r="S60" s="13">
        <f t="shared" si="2"/>
        <v>0</v>
      </c>
      <c r="T60" s="13">
        <f t="shared" si="2"/>
        <v>0</v>
      </c>
      <c r="U60" s="13">
        <f t="shared" si="2"/>
        <v>0</v>
      </c>
      <c r="V60" s="13">
        <f t="shared" si="2"/>
        <v>0</v>
      </c>
      <c r="W60" s="13">
        <f t="shared" si="2"/>
        <v>0</v>
      </c>
      <c r="X60" s="13">
        <f t="shared" si="2"/>
        <v>0</v>
      </c>
      <c r="Y60" s="13">
        <f t="shared" si="2"/>
        <v>0</v>
      </c>
      <c r="Z60" s="13">
        <f t="shared" si="2"/>
        <v>0</v>
      </c>
      <c r="AA60" s="13">
        <f t="shared" si="3"/>
        <v>0</v>
      </c>
      <c r="AB60" s="13">
        <f t="shared" si="3"/>
        <v>0</v>
      </c>
      <c r="AC60" s="13">
        <f t="shared" si="3"/>
        <v>0</v>
      </c>
      <c r="AD60" s="13">
        <f t="shared" si="3"/>
        <v>0</v>
      </c>
      <c r="AE60" s="13">
        <f t="shared" si="3"/>
        <v>0</v>
      </c>
      <c r="AF60" s="13">
        <f t="shared" si="3"/>
        <v>0</v>
      </c>
      <c r="AG60" s="13">
        <f t="shared" si="3"/>
        <v>0</v>
      </c>
      <c r="AH60" s="13">
        <f t="shared" si="3"/>
        <v>0</v>
      </c>
      <c r="AI60" s="13">
        <f t="shared" si="3"/>
        <v>0</v>
      </c>
      <c r="AJ60" s="13">
        <f t="shared" si="3"/>
        <v>0</v>
      </c>
      <c r="AK60" s="13">
        <f t="shared" si="4"/>
        <v>0</v>
      </c>
      <c r="AL60" s="13">
        <f t="shared" si="4"/>
        <v>0</v>
      </c>
      <c r="AM60" s="13">
        <f t="shared" si="4"/>
        <v>0</v>
      </c>
      <c r="AN60" s="13">
        <f t="shared" si="4"/>
        <v>0</v>
      </c>
      <c r="AO60" s="13">
        <f t="shared" si="4"/>
        <v>0</v>
      </c>
      <c r="AP60" s="13">
        <f t="shared" si="4"/>
        <v>0</v>
      </c>
      <c r="AQ60" s="13">
        <f t="shared" si="4"/>
        <v>0</v>
      </c>
      <c r="AR60" s="13">
        <f t="shared" si="4"/>
        <v>0</v>
      </c>
      <c r="AS60" s="13">
        <f t="shared" si="4"/>
        <v>0</v>
      </c>
      <c r="AT60" s="13">
        <f t="shared" si="4"/>
        <v>0</v>
      </c>
      <c r="AU60" s="13">
        <f t="shared" si="5"/>
        <v>0</v>
      </c>
      <c r="AV60" s="13">
        <f t="shared" si="5"/>
        <v>0</v>
      </c>
      <c r="AW60" s="13">
        <f t="shared" si="5"/>
        <v>0</v>
      </c>
      <c r="AX60" s="13">
        <f t="shared" si="5"/>
        <v>0</v>
      </c>
      <c r="AY60" s="13">
        <f t="shared" si="5"/>
        <v>0</v>
      </c>
      <c r="AZ60" s="13">
        <f t="shared" si="5"/>
        <v>0</v>
      </c>
      <c r="BA60" s="13">
        <f t="shared" si="5"/>
        <v>0</v>
      </c>
      <c r="BB60" s="13">
        <f t="shared" si="5"/>
        <v>0</v>
      </c>
      <c r="BC60" s="14"/>
      <c r="BD60" s="14"/>
    </row>
    <row r="61" spans="1:56" s="12" customFormat="1">
      <c r="E61" s="56"/>
      <c r="F61" s="17" t="s">
        <v>72</v>
      </c>
      <c r="G61" s="13">
        <f t="shared" si="1"/>
        <v>274267.84999999998</v>
      </c>
      <c r="H61" s="13">
        <f t="shared" si="1"/>
        <v>0</v>
      </c>
      <c r="I61" s="13">
        <f t="shared" si="1"/>
        <v>0</v>
      </c>
      <c r="J61" s="13">
        <f t="shared" si="1"/>
        <v>0</v>
      </c>
      <c r="K61" s="13">
        <f t="shared" si="1"/>
        <v>0</v>
      </c>
      <c r="L61" s="13">
        <f t="shared" si="1"/>
        <v>0</v>
      </c>
      <c r="M61" s="13">
        <f t="shared" si="1"/>
        <v>0</v>
      </c>
      <c r="N61" s="13">
        <f t="shared" si="1"/>
        <v>0</v>
      </c>
      <c r="O61" s="13">
        <f t="shared" si="1"/>
        <v>15607.47</v>
      </c>
      <c r="P61" s="13">
        <f t="shared" si="1"/>
        <v>40000</v>
      </c>
      <c r="Q61" s="13">
        <f t="shared" si="2"/>
        <v>3000</v>
      </c>
      <c r="R61" s="13">
        <f t="shared" si="2"/>
        <v>3000</v>
      </c>
      <c r="S61" s="13">
        <f t="shared" si="2"/>
        <v>-38000</v>
      </c>
      <c r="T61" s="13">
        <f t="shared" si="2"/>
        <v>3000</v>
      </c>
      <c r="U61" s="13">
        <f t="shared" si="2"/>
        <v>-149000</v>
      </c>
      <c r="V61" s="13">
        <f t="shared" si="2"/>
        <v>3000</v>
      </c>
      <c r="W61" s="13">
        <f t="shared" si="2"/>
        <v>130000</v>
      </c>
      <c r="X61" s="13">
        <f t="shared" si="2"/>
        <v>3000</v>
      </c>
      <c r="Y61" s="13">
        <f t="shared" si="2"/>
        <v>0</v>
      </c>
      <c r="Z61" s="13">
        <f t="shared" si="2"/>
        <v>0</v>
      </c>
      <c r="AA61" s="13">
        <f t="shared" si="3"/>
        <v>0</v>
      </c>
      <c r="AB61" s="13">
        <f t="shared" si="3"/>
        <v>0</v>
      </c>
      <c r="AC61" s="13">
        <f t="shared" si="3"/>
        <v>0</v>
      </c>
      <c r="AD61" s="13">
        <f t="shared" si="3"/>
        <v>0</v>
      </c>
      <c r="AE61" s="13">
        <f t="shared" si="3"/>
        <v>0</v>
      </c>
      <c r="AF61" s="13">
        <f t="shared" si="3"/>
        <v>0</v>
      </c>
      <c r="AG61" s="13">
        <f t="shared" si="3"/>
        <v>0</v>
      </c>
      <c r="AH61" s="13">
        <f t="shared" si="3"/>
        <v>0</v>
      </c>
      <c r="AI61" s="13">
        <f t="shared" si="3"/>
        <v>0</v>
      </c>
      <c r="AJ61" s="13">
        <f t="shared" si="3"/>
        <v>0</v>
      </c>
      <c r="AK61" s="13">
        <f t="shared" si="4"/>
        <v>0</v>
      </c>
      <c r="AL61" s="13">
        <f t="shared" si="4"/>
        <v>0</v>
      </c>
      <c r="AM61" s="13">
        <f t="shared" si="4"/>
        <v>0</v>
      </c>
      <c r="AN61" s="13">
        <f t="shared" si="4"/>
        <v>0</v>
      </c>
      <c r="AO61" s="13">
        <f t="shared" si="4"/>
        <v>0</v>
      </c>
      <c r="AP61" s="13">
        <f t="shared" si="4"/>
        <v>0</v>
      </c>
      <c r="AQ61" s="13">
        <f t="shared" si="4"/>
        <v>0</v>
      </c>
      <c r="AR61" s="13">
        <f t="shared" si="4"/>
        <v>0</v>
      </c>
      <c r="AS61" s="13">
        <f t="shared" si="4"/>
        <v>0</v>
      </c>
      <c r="AT61" s="13">
        <f t="shared" si="4"/>
        <v>0</v>
      </c>
      <c r="AU61" s="13">
        <f t="shared" si="5"/>
        <v>0</v>
      </c>
      <c r="AV61" s="13">
        <f t="shared" si="5"/>
        <v>0</v>
      </c>
      <c r="AW61" s="13">
        <f t="shared" si="5"/>
        <v>0</v>
      </c>
      <c r="AX61" s="13">
        <f t="shared" si="5"/>
        <v>0</v>
      </c>
      <c r="AY61" s="13">
        <f t="shared" si="5"/>
        <v>0</v>
      </c>
      <c r="AZ61" s="13">
        <f t="shared" si="5"/>
        <v>0</v>
      </c>
      <c r="BA61" s="13">
        <f t="shared" si="5"/>
        <v>0</v>
      </c>
      <c r="BB61" s="13">
        <f t="shared" si="5"/>
        <v>0</v>
      </c>
      <c r="BC61" s="14"/>
      <c r="BD61" s="14"/>
    </row>
    <row r="62" spans="1:56" s="12" customFormat="1">
      <c r="E62" s="56"/>
      <c r="F62" s="17" t="s">
        <v>73</v>
      </c>
      <c r="G62" s="13">
        <f t="shared" si="1"/>
        <v>274560.19</v>
      </c>
      <c r="H62" s="13">
        <f t="shared" si="1"/>
        <v>3000</v>
      </c>
      <c r="I62" s="13">
        <f t="shared" si="1"/>
        <v>3000</v>
      </c>
      <c r="J62" s="13">
        <f t="shared" si="1"/>
        <v>3000</v>
      </c>
      <c r="K62" s="13">
        <f t="shared" si="1"/>
        <v>3000</v>
      </c>
      <c r="L62" s="13">
        <f t="shared" si="1"/>
        <v>3000</v>
      </c>
      <c r="M62" s="13">
        <f t="shared" si="1"/>
        <v>-105713</v>
      </c>
      <c r="N62" s="13">
        <f t="shared" si="1"/>
        <v>3000</v>
      </c>
      <c r="O62" s="13">
        <f t="shared" si="1"/>
        <v>3713</v>
      </c>
      <c r="P62" s="13">
        <f t="shared" si="1"/>
        <v>0</v>
      </c>
      <c r="Q62" s="13">
        <f t="shared" si="2"/>
        <v>0</v>
      </c>
      <c r="R62" s="13">
        <f t="shared" si="2"/>
        <v>0</v>
      </c>
      <c r="S62" s="13">
        <f t="shared" si="2"/>
        <v>0</v>
      </c>
      <c r="T62" s="13">
        <f t="shared" si="2"/>
        <v>0</v>
      </c>
      <c r="U62" s="13">
        <f t="shared" si="2"/>
        <v>0</v>
      </c>
      <c r="V62" s="13">
        <f t="shared" si="2"/>
        <v>0</v>
      </c>
      <c r="W62" s="13">
        <f t="shared" si="2"/>
        <v>0</v>
      </c>
      <c r="X62" s="13">
        <f t="shared" si="2"/>
        <v>0</v>
      </c>
      <c r="Y62" s="13">
        <f t="shared" si="2"/>
        <v>0</v>
      </c>
      <c r="Z62" s="13">
        <f t="shared" si="2"/>
        <v>0</v>
      </c>
      <c r="AA62" s="13">
        <f t="shared" si="3"/>
        <v>0</v>
      </c>
      <c r="AB62" s="13">
        <f t="shared" si="3"/>
        <v>0</v>
      </c>
      <c r="AC62" s="13">
        <f t="shared" si="3"/>
        <v>0</v>
      </c>
      <c r="AD62" s="13">
        <f t="shared" si="3"/>
        <v>0</v>
      </c>
      <c r="AE62" s="13">
        <f t="shared" si="3"/>
        <v>0</v>
      </c>
      <c r="AF62" s="13">
        <f t="shared" si="3"/>
        <v>0</v>
      </c>
      <c r="AG62" s="13">
        <f t="shared" si="3"/>
        <v>0</v>
      </c>
      <c r="AH62" s="13">
        <f t="shared" si="3"/>
        <v>0</v>
      </c>
      <c r="AI62" s="13">
        <f t="shared" si="3"/>
        <v>0</v>
      </c>
      <c r="AJ62" s="13">
        <f t="shared" si="3"/>
        <v>0</v>
      </c>
      <c r="AK62" s="13">
        <f t="shared" si="4"/>
        <v>0</v>
      </c>
      <c r="AL62" s="13">
        <f t="shared" si="4"/>
        <v>0</v>
      </c>
      <c r="AM62" s="13">
        <f t="shared" si="4"/>
        <v>0</v>
      </c>
      <c r="AN62" s="13">
        <f t="shared" si="4"/>
        <v>0</v>
      </c>
      <c r="AO62" s="13">
        <f t="shared" si="4"/>
        <v>0</v>
      </c>
      <c r="AP62" s="13">
        <f t="shared" si="4"/>
        <v>0</v>
      </c>
      <c r="AQ62" s="13">
        <f t="shared" si="4"/>
        <v>0</v>
      </c>
      <c r="AR62" s="13">
        <f t="shared" si="4"/>
        <v>0</v>
      </c>
      <c r="AS62" s="13">
        <f t="shared" si="4"/>
        <v>0</v>
      </c>
      <c r="AT62" s="13">
        <f t="shared" si="4"/>
        <v>0</v>
      </c>
      <c r="AU62" s="13">
        <f t="shared" si="5"/>
        <v>0</v>
      </c>
      <c r="AV62" s="13">
        <f t="shared" si="5"/>
        <v>0</v>
      </c>
      <c r="AW62" s="13">
        <f t="shared" si="5"/>
        <v>0</v>
      </c>
      <c r="AX62" s="13">
        <f t="shared" si="5"/>
        <v>0</v>
      </c>
      <c r="AY62" s="13">
        <f t="shared" si="5"/>
        <v>0</v>
      </c>
      <c r="AZ62" s="13">
        <f t="shared" si="5"/>
        <v>0</v>
      </c>
      <c r="BA62" s="13">
        <f t="shared" si="5"/>
        <v>0</v>
      </c>
      <c r="BB62" s="13">
        <f t="shared" si="5"/>
        <v>0</v>
      </c>
      <c r="BC62" s="14"/>
      <c r="BD62" s="14"/>
    </row>
    <row r="63" spans="1:56" s="12" customFormat="1">
      <c r="E63" s="56"/>
      <c r="F63" s="17" t="s">
        <v>74</v>
      </c>
      <c r="G63" s="13">
        <f t="shared" si="1"/>
        <v>51592718.779999994</v>
      </c>
      <c r="H63" s="13">
        <f t="shared" si="1"/>
        <v>773113.29</v>
      </c>
      <c r="I63" s="13">
        <f t="shared" si="1"/>
        <v>490403.66</v>
      </c>
      <c r="J63" s="13">
        <f t="shared" si="1"/>
        <v>451993.59999999998</v>
      </c>
      <c r="K63" s="13">
        <f t="shared" si="1"/>
        <v>418256.29</v>
      </c>
      <c r="L63" s="13">
        <f t="shared" si="1"/>
        <v>377005.45</v>
      </c>
      <c r="M63" s="13">
        <f t="shared" si="1"/>
        <v>378135.53</v>
      </c>
      <c r="N63" s="13">
        <f t="shared" si="1"/>
        <v>343946.84</v>
      </c>
      <c r="O63" s="13">
        <f t="shared" si="1"/>
        <v>537733.97999999986</v>
      </c>
      <c r="P63" s="13">
        <f t="shared" si="1"/>
        <v>539830.77</v>
      </c>
      <c r="Q63" s="13">
        <f t="shared" si="2"/>
        <v>515925.37</v>
      </c>
      <c r="R63" s="13">
        <f t="shared" si="2"/>
        <v>506402.57</v>
      </c>
      <c r="S63" s="13">
        <f t="shared" si="2"/>
        <v>470604.37</v>
      </c>
      <c r="T63" s="13">
        <f t="shared" si="2"/>
        <v>347111.09</v>
      </c>
      <c r="U63" s="13">
        <f t="shared" si="2"/>
        <v>258144.49</v>
      </c>
      <c r="V63" s="13">
        <f t="shared" si="2"/>
        <v>203064.16</v>
      </c>
      <c r="W63" s="13">
        <f t="shared" si="2"/>
        <v>155065.1</v>
      </c>
      <c r="X63" s="13">
        <f t="shared" si="2"/>
        <v>152685.62</v>
      </c>
      <c r="Y63" s="13">
        <f t="shared" si="2"/>
        <v>139405.6</v>
      </c>
      <c r="Z63" s="13">
        <f t="shared" si="2"/>
        <v>122971.77</v>
      </c>
      <c r="AA63" s="13">
        <f t="shared" si="3"/>
        <v>123061.83</v>
      </c>
      <c r="AB63" s="13">
        <f t="shared" si="3"/>
        <v>121661.67</v>
      </c>
      <c r="AC63" s="13">
        <f t="shared" si="3"/>
        <v>110529.51000000001</v>
      </c>
      <c r="AD63" s="13">
        <f t="shared" si="3"/>
        <v>109046.63</v>
      </c>
      <c r="AE63" s="13">
        <f t="shared" si="3"/>
        <v>84077.03</v>
      </c>
      <c r="AF63" s="13">
        <f t="shared" si="3"/>
        <v>61072.270000000004</v>
      </c>
      <c r="AG63" s="13">
        <f t="shared" si="3"/>
        <v>57881.84</v>
      </c>
      <c r="AH63" s="13">
        <f t="shared" si="3"/>
        <v>21637.35</v>
      </c>
      <c r="AI63" s="13">
        <f t="shared" si="3"/>
        <v>2500</v>
      </c>
      <c r="AJ63" s="13">
        <f t="shared" si="3"/>
        <v>2500</v>
      </c>
      <c r="AK63" s="13">
        <f t="shared" si="4"/>
        <v>2500</v>
      </c>
      <c r="AL63" s="13">
        <f t="shared" si="4"/>
        <v>2500</v>
      </c>
      <c r="AM63" s="13">
        <f t="shared" si="4"/>
        <v>7500</v>
      </c>
      <c r="AN63" s="13">
        <f t="shared" si="4"/>
        <v>11005.28</v>
      </c>
      <c r="AO63" s="13">
        <f t="shared" si="4"/>
        <v>18597.41</v>
      </c>
      <c r="AP63" s="13">
        <f t="shared" si="4"/>
        <v>17927.809999999998</v>
      </c>
      <c r="AQ63" s="13">
        <f t="shared" si="4"/>
        <v>16122.34</v>
      </c>
      <c r="AR63" s="13">
        <f t="shared" si="4"/>
        <v>15452.74</v>
      </c>
      <c r="AS63" s="13">
        <f t="shared" si="4"/>
        <v>16122.34</v>
      </c>
      <c r="AT63" s="13">
        <f t="shared" si="4"/>
        <v>10199.540000000001</v>
      </c>
      <c r="AU63" s="13">
        <f t="shared" si="5"/>
        <v>7500</v>
      </c>
      <c r="AV63" s="13">
        <f t="shared" si="5"/>
        <v>6500</v>
      </c>
      <c r="AW63" s="13">
        <f t="shared" si="5"/>
        <v>0</v>
      </c>
      <c r="AX63" s="13">
        <f t="shared" si="5"/>
        <v>0</v>
      </c>
      <c r="AY63" s="13">
        <f t="shared" si="5"/>
        <v>0</v>
      </c>
      <c r="AZ63" s="13">
        <f t="shared" si="5"/>
        <v>0</v>
      </c>
      <c r="BA63" s="13">
        <f t="shared" si="5"/>
        <v>0</v>
      </c>
      <c r="BB63" s="13">
        <f t="shared" si="5"/>
        <v>0</v>
      </c>
      <c r="BC63" s="14"/>
      <c r="BD63" s="14"/>
    </row>
    <row r="64" spans="1:56" s="12" customFormat="1">
      <c r="E64" s="56"/>
      <c r="F64" s="17" t="s">
        <v>75</v>
      </c>
      <c r="G64" s="13">
        <f t="shared" si="1"/>
        <v>2276077.0099999998</v>
      </c>
      <c r="H64" s="13">
        <f t="shared" si="1"/>
        <v>0</v>
      </c>
      <c r="I64" s="13">
        <f t="shared" si="1"/>
        <v>0</v>
      </c>
      <c r="J64" s="13">
        <f t="shared" si="1"/>
        <v>0</v>
      </c>
      <c r="K64" s="13">
        <f t="shared" si="1"/>
        <v>0</v>
      </c>
      <c r="L64" s="13">
        <f t="shared" si="1"/>
        <v>0</v>
      </c>
      <c r="M64" s="13">
        <f t="shared" si="1"/>
        <v>0</v>
      </c>
      <c r="N64" s="13">
        <f t="shared" si="1"/>
        <v>0</v>
      </c>
      <c r="O64" s="13">
        <f t="shared" si="1"/>
        <v>8228</v>
      </c>
      <c r="P64" s="13">
        <f t="shared" si="1"/>
        <v>0</v>
      </c>
      <c r="Q64" s="13">
        <f t="shared" si="2"/>
        <v>0</v>
      </c>
      <c r="R64" s="13">
        <f t="shared" si="2"/>
        <v>0</v>
      </c>
      <c r="S64" s="13">
        <f t="shared" si="2"/>
        <v>0</v>
      </c>
      <c r="T64" s="13">
        <f t="shared" si="2"/>
        <v>0</v>
      </c>
      <c r="U64" s="13">
        <f t="shared" si="2"/>
        <v>0</v>
      </c>
      <c r="V64" s="13">
        <f t="shared" si="2"/>
        <v>0</v>
      </c>
      <c r="W64" s="13">
        <f t="shared" si="2"/>
        <v>0</v>
      </c>
      <c r="X64" s="13">
        <f t="shared" si="2"/>
        <v>0</v>
      </c>
      <c r="Y64" s="13">
        <f t="shared" si="2"/>
        <v>0</v>
      </c>
      <c r="Z64" s="13">
        <f t="shared" si="2"/>
        <v>0</v>
      </c>
      <c r="AA64" s="13">
        <f t="shared" si="3"/>
        <v>0</v>
      </c>
      <c r="AB64" s="13">
        <f t="shared" si="3"/>
        <v>0</v>
      </c>
      <c r="AC64" s="13">
        <f t="shared" si="3"/>
        <v>0</v>
      </c>
      <c r="AD64" s="13">
        <f t="shared" si="3"/>
        <v>0</v>
      </c>
      <c r="AE64" s="13">
        <f t="shared" si="3"/>
        <v>0</v>
      </c>
      <c r="AF64" s="13">
        <f t="shared" si="3"/>
        <v>0</v>
      </c>
      <c r="AG64" s="13">
        <f t="shared" si="3"/>
        <v>0</v>
      </c>
      <c r="AH64" s="13">
        <f t="shared" si="3"/>
        <v>0</v>
      </c>
      <c r="AI64" s="13">
        <f t="shared" si="3"/>
        <v>0</v>
      </c>
      <c r="AJ64" s="13">
        <f t="shared" si="3"/>
        <v>0</v>
      </c>
      <c r="AK64" s="13">
        <f t="shared" si="4"/>
        <v>0</v>
      </c>
      <c r="AL64" s="13">
        <f t="shared" si="4"/>
        <v>0</v>
      </c>
      <c r="AM64" s="13">
        <f t="shared" si="4"/>
        <v>0</v>
      </c>
      <c r="AN64" s="13">
        <f t="shared" si="4"/>
        <v>0</v>
      </c>
      <c r="AO64" s="13">
        <f t="shared" si="4"/>
        <v>0</v>
      </c>
      <c r="AP64" s="13">
        <f t="shared" si="4"/>
        <v>0</v>
      </c>
      <c r="AQ64" s="13">
        <f t="shared" si="4"/>
        <v>0</v>
      </c>
      <c r="AR64" s="13">
        <f t="shared" si="4"/>
        <v>0</v>
      </c>
      <c r="AS64" s="13">
        <f t="shared" si="4"/>
        <v>0</v>
      </c>
      <c r="AT64" s="13">
        <f t="shared" si="4"/>
        <v>0</v>
      </c>
      <c r="AU64" s="13">
        <f t="shared" si="5"/>
        <v>0</v>
      </c>
      <c r="AV64" s="13">
        <f t="shared" si="5"/>
        <v>0</v>
      </c>
      <c r="AW64" s="13">
        <f t="shared" si="5"/>
        <v>0</v>
      </c>
      <c r="AX64" s="13">
        <f t="shared" si="5"/>
        <v>0</v>
      </c>
      <c r="AY64" s="13">
        <f t="shared" si="5"/>
        <v>0</v>
      </c>
      <c r="AZ64" s="13">
        <f t="shared" si="5"/>
        <v>0</v>
      </c>
      <c r="BA64" s="13">
        <f t="shared" si="5"/>
        <v>0</v>
      </c>
      <c r="BB64" s="13">
        <f t="shared" si="5"/>
        <v>0</v>
      </c>
      <c r="BC64" s="14"/>
      <c r="BD64" s="14"/>
    </row>
    <row r="65" spans="5:56" s="12" customFormat="1">
      <c r="E65" s="56"/>
      <c r="F65" s="17" t="s">
        <v>76</v>
      </c>
      <c r="G65" s="13">
        <f t="shared" si="1"/>
        <v>952228.09</v>
      </c>
      <c r="H65" s="13">
        <f t="shared" si="1"/>
        <v>16288.4</v>
      </c>
      <c r="I65" s="13">
        <f t="shared" si="1"/>
        <v>16726.5</v>
      </c>
      <c r="J65" s="13">
        <f t="shared" si="1"/>
        <v>17737.5</v>
      </c>
      <c r="K65" s="13">
        <f t="shared" si="1"/>
        <v>17165</v>
      </c>
      <c r="L65" s="13">
        <f t="shared" si="1"/>
        <v>17165</v>
      </c>
      <c r="M65" s="13">
        <f t="shared" si="1"/>
        <v>14627.55</v>
      </c>
      <c r="N65" s="13">
        <f t="shared" si="1"/>
        <v>14290.55</v>
      </c>
      <c r="O65" s="13">
        <f t="shared" si="1"/>
        <v>-19534.490000000002</v>
      </c>
      <c r="P65" s="13">
        <f t="shared" si="1"/>
        <v>12092.75</v>
      </c>
      <c r="Q65" s="13">
        <f t="shared" si="2"/>
        <v>12061.35</v>
      </c>
      <c r="R65" s="13">
        <f t="shared" si="2"/>
        <v>11747.35</v>
      </c>
      <c r="S65" s="13">
        <f t="shared" si="2"/>
        <v>10032.85</v>
      </c>
      <c r="T65" s="13">
        <f t="shared" si="2"/>
        <v>9852.85</v>
      </c>
      <c r="U65" s="13">
        <f t="shared" si="2"/>
        <v>9852.85</v>
      </c>
      <c r="V65" s="13">
        <f t="shared" si="2"/>
        <v>9821.4500000000007</v>
      </c>
      <c r="W65" s="13">
        <f t="shared" si="2"/>
        <v>9507.4500000000007</v>
      </c>
      <c r="X65" s="13">
        <f t="shared" si="2"/>
        <v>9476.0499999999993</v>
      </c>
      <c r="Y65" s="13">
        <f t="shared" si="2"/>
        <v>9476.0499999999993</v>
      </c>
      <c r="Z65" s="13">
        <f t="shared" si="2"/>
        <v>9162.0499999999993</v>
      </c>
      <c r="AA65" s="13">
        <f t="shared" si="3"/>
        <v>8848.0499999999993</v>
      </c>
      <c r="AB65" s="13">
        <f t="shared" si="3"/>
        <v>7460.05</v>
      </c>
      <c r="AC65" s="13">
        <f t="shared" si="3"/>
        <v>6786.05</v>
      </c>
      <c r="AD65" s="13">
        <f t="shared" si="3"/>
        <v>6763.05</v>
      </c>
      <c r="AE65" s="13">
        <f t="shared" si="3"/>
        <v>6583.05</v>
      </c>
      <c r="AF65" s="13">
        <f t="shared" si="3"/>
        <v>6144.55</v>
      </c>
      <c r="AG65" s="13">
        <f t="shared" si="3"/>
        <v>5752.05</v>
      </c>
      <c r="AH65" s="13">
        <f t="shared" si="3"/>
        <v>5438.05</v>
      </c>
      <c r="AI65" s="13">
        <f t="shared" si="3"/>
        <v>4652.2</v>
      </c>
      <c r="AJ65" s="13">
        <f t="shared" si="3"/>
        <v>4356.5</v>
      </c>
      <c r="AK65" s="13">
        <f t="shared" si="4"/>
        <v>3537</v>
      </c>
      <c r="AL65" s="13">
        <f t="shared" si="4"/>
        <v>1997.5</v>
      </c>
      <c r="AM65" s="13">
        <f t="shared" si="4"/>
        <v>1619.1</v>
      </c>
      <c r="AN65" s="13">
        <f t="shared" si="4"/>
        <v>1619.1</v>
      </c>
      <c r="AO65" s="13">
        <f t="shared" si="4"/>
        <v>1305.0999999999999</v>
      </c>
      <c r="AP65" s="13">
        <f t="shared" si="4"/>
        <v>1305.0999999999999</v>
      </c>
      <c r="AQ65" s="13">
        <f t="shared" si="4"/>
        <v>1305.0999999999999</v>
      </c>
      <c r="AR65" s="13">
        <f t="shared" si="4"/>
        <v>1305.0999999999999</v>
      </c>
      <c r="AS65" s="13">
        <f t="shared" si="4"/>
        <v>1305.0999999999999</v>
      </c>
      <c r="AT65" s="13">
        <f t="shared" si="4"/>
        <v>1305.0999999999999</v>
      </c>
      <c r="AU65" s="13">
        <f t="shared" si="5"/>
        <v>206.1</v>
      </c>
      <c r="AV65" s="13">
        <f t="shared" si="5"/>
        <v>0</v>
      </c>
      <c r="AW65" s="13">
        <f t="shared" si="5"/>
        <v>0</v>
      </c>
      <c r="AX65" s="13">
        <f t="shared" si="5"/>
        <v>0</v>
      </c>
      <c r="AY65" s="13">
        <f t="shared" si="5"/>
        <v>0</v>
      </c>
      <c r="AZ65" s="13">
        <f t="shared" si="5"/>
        <v>0</v>
      </c>
      <c r="BA65" s="13">
        <f t="shared" si="5"/>
        <v>0</v>
      </c>
      <c r="BB65" s="13">
        <f t="shared" si="5"/>
        <v>0</v>
      </c>
      <c r="BC65" s="14"/>
      <c r="BD65" s="13"/>
    </row>
    <row r="66" spans="5:56" s="12" customFormat="1">
      <c r="E66" s="56"/>
      <c r="F66" s="18" t="s">
        <v>1609</v>
      </c>
      <c r="G66" s="15">
        <f>SUM(G59:G65)</f>
        <v>67847929.999999985</v>
      </c>
      <c r="H66" s="15">
        <f t="shared" ref="H66:BB66" si="6">SUM(H59:H65)</f>
        <v>1054594</v>
      </c>
      <c r="I66" s="15">
        <f t="shared" si="6"/>
        <v>777692.47</v>
      </c>
      <c r="J66" s="15">
        <f t="shared" si="6"/>
        <v>755243.40999999992</v>
      </c>
      <c r="K66" s="15">
        <f t="shared" si="6"/>
        <v>714098.6</v>
      </c>
      <c r="L66" s="15">
        <f t="shared" si="6"/>
        <v>670767.76</v>
      </c>
      <c r="M66" s="15">
        <f t="shared" si="6"/>
        <v>529367.39</v>
      </c>
      <c r="N66" s="15">
        <f t="shared" si="6"/>
        <v>597404.70000000007</v>
      </c>
      <c r="O66" s="15">
        <f t="shared" si="6"/>
        <v>1378345.0499999998</v>
      </c>
      <c r="P66" s="15">
        <f t="shared" si="6"/>
        <v>846668.52</v>
      </c>
      <c r="Q66" s="15">
        <f t="shared" si="6"/>
        <v>783423.72</v>
      </c>
      <c r="R66" s="15">
        <f t="shared" si="6"/>
        <v>773586.92</v>
      </c>
      <c r="S66" s="15">
        <f t="shared" si="6"/>
        <v>645824.22</v>
      </c>
      <c r="T66" s="15">
        <f t="shared" si="6"/>
        <v>557125.94000000006</v>
      </c>
      <c r="U66" s="15">
        <f t="shared" si="6"/>
        <v>316159.33999999997</v>
      </c>
      <c r="V66" s="15">
        <f t="shared" si="6"/>
        <v>411397.61000000004</v>
      </c>
      <c r="W66" s="15">
        <f t="shared" si="6"/>
        <v>487384.55</v>
      </c>
      <c r="X66" s="15">
        <f t="shared" si="6"/>
        <v>354281.67</v>
      </c>
      <c r="Y66" s="15">
        <f t="shared" si="6"/>
        <v>338001.64999999997</v>
      </c>
      <c r="Z66" s="15">
        <f t="shared" si="6"/>
        <v>321253.82</v>
      </c>
      <c r="AA66" s="15">
        <f t="shared" si="6"/>
        <v>321029.88</v>
      </c>
      <c r="AB66" s="15">
        <f t="shared" si="6"/>
        <v>305941.71999999997</v>
      </c>
      <c r="AC66" s="15">
        <f t="shared" si="6"/>
        <v>282625.56</v>
      </c>
      <c r="AD66" s="15">
        <f t="shared" si="6"/>
        <v>278409.68</v>
      </c>
      <c r="AE66" s="15">
        <f t="shared" si="6"/>
        <v>248860.08</v>
      </c>
      <c r="AF66" s="15">
        <f t="shared" si="6"/>
        <v>213116.82</v>
      </c>
      <c r="AG66" s="15">
        <f t="shared" si="6"/>
        <v>201883.88999999998</v>
      </c>
      <c r="AH66" s="15">
        <f t="shared" si="6"/>
        <v>165325.4</v>
      </c>
      <c r="AI66" s="15">
        <f t="shared" si="6"/>
        <v>120622.2</v>
      </c>
      <c r="AJ66" s="15">
        <f t="shared" si="6"/>
        <v>94381.5</v>
      </c>
      <c r="AK66" s="15">
        <f t="shared" si="6"/>
        <v>85337</v>
      </c>
      <c r="AL66" s="15">
        <f t="shared" si="6"/>
        <v>54602.5</v>
      </c>
      <c r="AM66" s="15">
        <f t="shared" si="6"/>
        <v>34104.1</v>
      </c>
      <c r="AN66" s="15">
        <f t="shared" si="6"/>
        <v>37609.379999999997</v>
      </c>
      <c r="AO66" s="15">
        <f t="shared" si="6"/>
        <v>44887.51</v>
      </c>
      <c r="AP66" s="15">
        <f t="shared" si="6"/>
        <v>44217.909999999996</v>
      </c>
      <c r="AQ66" s="15">
        <f t="shared" si="6"/>
        <v>42412.439999999995</v>
      </c>
      <c r="AR66" s="15">
        <f t="shared" si="6"/>
        <v>41742.839999999997</v>
      </c>
      <c r="AS66" s="15">
        <f t="shared" si="6"/>
        <v>42412.439999999995</v>
      </c>
      <c r="AT66" s="15">
        <f t="shared" si="6"/>
        <v>36489.64</v>
      </c>
      <c r="AU66" s="15">
        <f t="shared" si="6"/>
        <v>32691.1</v>
      </c>
      <c r="AV66" s="15">
        <f t="shared" si="6"/>
        <v>6500</v>
      </c>
      <c r="AW66" s="15">
        <f t="shared" si="6"/>
        <v>0</v>
      </c>
      <c r="AX66" s="15">
        <f t="shared" si="6"/>
        <v>0</v>
      </c>
      <c r="AY66" s="15">
        <f t="shared" si="6"/>
        <v>0</v>
      </c>
      <c r="AZ66" s="15">
        <f t="shared" si="6"/>
        <v>0</v>
      </c>
      <c r="BA66" s="15">
        <f t="shared" si="6"/>
        <v>0</v>
      </c>
      <c r="BB66" s="15">
        <f t="shared" si="6"/>
        <v>0</v>
      </c>
      <c r="BC66" s="14"/>
      <c r="BD66" s="10">
        <f>SUM(G66:BB66)</f>
        <v>82895754.929999962</v>
      </c>
    </row>
    <row r="67" spans="5:56" s="12" customFormat="1">
      <c r="E67" s="56"/>
      <c r="F67" s="17" t="s">
        <v>1610</v>
      </c>
      <c r="G67" s="16">
        <f>G56-G66</f>
        <v>0</v>
      </c>
      <c r="H67" s="16">
        <f t="shared" ref="H67:BB67" si="7">H56-H66</f>
        <v>0</v>
      </c>
      <c r="I67" s="16">
        <f t="shared" si="7"/>
        <v>0</v>
      </c>
      <c r="J67" s="16">
        <f t="shared" si="7"/>
        <v>0</v>
      </c>
      <c r="K67" s="16">
        <f t="shared" si="7"/>
        <v>0</v>
      </c>
      <c r="L67" s="16">
        <f t="shared" si="7"/>
        <v>0</v>
      </c>
      <c r="M67" s="16">
        <f t="shared" si="7"/>
        <v>0</v>
      </c>
      <c r="N67" s="16">
        <f t="shared" si="7"/>
        <v>0</v>
      </c>
      <c r="O67" s="16">
        <f t="shared" si="7"/>
        <v>0</v>
      </c>
      <c r="P67" s="16">
        <f t="shared" si="7"/>
        <v>0</v>
      </c>
      <c r="Q67" s="16">
        <f t="shared" si="7"/>
        <v>0</v>
      </c>
      <c r="R67" s="16">
        <f t="shared" si="7"/>
        <v>0</v>
      </c>
      <c r="S67" s="16">
        <f t="shared" si="7"/>
        <v>0</v>
      </c>
      <c r="T67" s="16">
        <f t="shared" si="7"/>
        <v>0</v>
      </c>
      <c r="U67" s="16">
        <f t="shared" si="7"/>
        <v>0</v>
      </c>
      <c r="V67" s="16">
        <f t="shared" si="7"/>
        <v>0</v>
      </c>
      <c r="W67" s="16">
        <f t="shared" si="7"/>
        <v>0</v>
      </c>
      <c r="X67" s="16">
        <f t="shared" si="7"/>
        <v>0</v>
      </c>
      <c r="Y67" s="16">
        <f t="shared" si="7"/>
        <v>0</v>
      </c>
      <c r="Z67" s="16">
        <f t="shared" si="7"/>
        <v>0</v>
      </c>
      <c r="AA67" s="16">
        <f t="shared" si="7"/>
        <v>0</v>
      </c>
      <c r="AB67" s="16">
        <f t="shared" si="7"/>
        <v>0</v>
      </c>
      <c r="AC67" s="16">
        <f t="shared" si="7"/>
        <v>0</v>
      </c>
      <c r="AD67" s="16">
        <f t="shared" si="7"/>
        <v>0</v>
      </c>
      <c r="AE67" s="16">
        <f t="shared" si="7"/>
        <v>0</v>
      </c>
      <c r="AF67" s="16">
        <f t="shared" si="7"/>
        <v>0</v>
      </c>
      <c r="AG67" s="16">
        <f t="shared" si="7"/>
        <v>0</v>
      </c>
      <c r="AH67" s="16">
        <f t="shared" si="7"/>
        <v>0</v>
      </c>
      <c r="AI67" s="16">
        <f t="shared" si="7"/>
        <v>0</v>
      </c>
      <c r="AJ67" s="16">
        <f t="shared" si="7"/>
        <v>0</v>
      </c>
      <c r="AK67" s="16">
        <f t="shared" si="7"/>
        <v>0</v>
      </c>
      <c r="AL67" s="16">
        <f t="shared" si="7"/>
        <v>0</v>
      </c>
      <c r="AM67" s="16">
        <f t="shared" si="7"/>
        <v>0</v>
      </c>
      <c r="AN67" s="16">
        <f t="shared" si="7"/>
        <v>0</v>
      </c>
      <c r="AO67" s="16">
        <f t="shared" si="7"/>
        <v>0</v>
      </c>
      <c r="AP67" s="16">
        <f t="shared" si="7"/>
        <v>0</v>
      </c>
      <c r="AQ67" s="16">
        <f t="shared" si="7"/>
        <v>0</v>
      </c>
      <c r="AR67" s="16">
        <f t="shared" si="7"/>
        <v>0</v>
      </c>
      <c r="AS67" s="16">
        <f t="shared" si="7"/>
        <v>0</v>
      </c>
      <c r="AT67" s="16">
        <f t="shared" si="7"/>
        <v>0</v>
      </c>
      <c r="AU67" s="16">
        <f t="shared" si="7"/>
        <v>0</v>
      </c>
      <c r="AV67" s="16">
        <f t="shared" si="7"/>
        <v>0</v>
      </c>
      <c r="AW67" s="16">
        <f t="shared" si="7"/>
        <v>0</v>
      </c>
      <c r="AX67" s="16">
        <f t="shared" si="7"/>
        <v>0</v>
      </c>
      <c r="AY67" s="16">
        <f t="shared" si="7"/>
        <v>0</v>
      </c>
      <c r="AZ67" s="16">
        <f t="shared" si="7"/>
        <v>0</v>
      </c>
      <c r="BA67" s="16">
        <f t="shared" si="7"/>
        <v>0</v>
      </c>
      <c r="BB67" s="16">
        <f t="shared" si="7"/>
        <v>0</v>
      </c>
      <c r="BC67" s="14"/>
      <c r="BD67" s="13"/>
    </row>
    <row r="68" spans="5:56" s="12" customFormat="1"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3">
        <f>692374.468666667*1000</f>
        <v>692374468.66666698</v>
      </c>
    </row>
  </sheetData>
  <autoFilter ref="A1:BB55"/>
  <mergeCells count="1">
    <mergeCell ref="E59:E67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55"/>
  <sheetViews>
    <sheetView zoomScale="70" zoomScaleNormal="70" zoomScalePageLayoutView="70" workbookViewId="0">
      <pane ySplit="1" topLeftCell="A1010" activePane="bottomLeft" state="frozen"/>
      <selection pane="bottomLeft" activeCell="G1053" sqref="G1053:M1053"/>
    </sheetView>
  </sheetViews>
  <sheetFormatPr baseColWidth="10" defaultColWidth="9.1640625" defaultRowHeight="14" x14ac:dyDescent="0"/>
  <cols>
    <col min="1" max="1" width="18.1640625" bestFit="1" customWidth="1"/>
    <col min="2" max="2" width="22.33203125" customWidth="1"/>
    <col min="3" max="3" width="18.1640625" bestFit="1" customWidth="1"/>
    <col min="4" max="4" width="16.83203125" bestFit="1" customWidth="1"/>
    <col min="5" max="6" width="18.1640625" bestFit="1" customWidth="1"/>
    <col min="7" max="7" width="22.6640625" style="4" customWidth="1"/>
    <col min="8" max="11" width="18.6640625" style="4" bestFit="1" customWidth="1"/>
    <col min="12" max="12" width="19.1640625" style="4" bestFit="1" customWidth="1"/>
    <col min="13" max="13" width="18.83203125" style="4" bestFit="1" customWidth="1"/>
    <col min="14" max="15" width="19.1640625" style="4" bestFit="1" customWidth="1"/>
    <col min="16" max="21" width="19.6640625" style="4" bestFit="1" customWidth="1"/>
    <col min="22" max="22" width="20" style="4" bestFit="1" customWidth="1"/>
    <col min="23" max="23" width="19.6640625" style="4" bestFit="1" customWidth="1"/>
    <col min="24" max="24" width="20" style="4" bestFit="1" customWidth="1"/>
    <col min="25" max="29" width="19.6640625" style="4" bestFit="1" customWidth="1"/>
    <col min="30" max="32" width="20" style="4" bestFit="1" customWidth="1"/>
    <col min="33" max="33" width="19.6640625" style="4" bestFit="1" customWidth="1"/>
    <col min="34" max="37" width="20" style="4" bestFit="1" customWidth="1"/>
    <col min="38" max="41" width="19.6640625" style="4" bestFit="1" customWidth="1"/>
    <col min="42" max="43" width="19.1640625" style="4" bestFit="1" customWidth="1"/>
    <col min="44" max="50" width="19.6640625" style="4" bestFit="1" customWidth="1"/>
    <col min="51" max="54" width="19.1640625" style="4" bestFit="1" customWidth="1"/>
    <col min="55" max="55" width="4" style="4" customWidth="1"/>
    <col min="56" max="56" width="19.6640625" style="4" customWidth="1"/>
  </cols>
  <sheetData>
    <row r="1" spans="1:56" s="3" customFormat="1" ht="18.75" customHeight="1">
      <c r="A1" s="6" t="s">
        <v>91</v>
      </c>
      <c r="B1" s="6" t="s">
        <v>92</v>
      </c>
      <c r="C1" s="6" t="s">
        <v>93</v>
      </c>
      <c r="D1" s="6" t="s">
        <v>94</v>
      </c>
      <c r="E1" s="6" t="s">
        <v>95</v>
      </c>
      <c r="F1" s="6" t="s">
        <v>96</v>
      </c>
      <c r="G1" s="6" t="s">
        <v>20</v>
      </c>
      <c r="H1" s="6" t="s">
        <v>21</v>
      </c>
      <c r="I1" s="6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46</v>
      </c>
      <c r="AH1" s="6" t="s">
        <v>47</v>
      </c>
      <c r="AI1" s="6" t="s">
        <v>48</v>
      </c>
      <c r="AJ1" s="6" t="s">
        <v>49</v>
      </c>
      <c r="AK1" s="6" t="s">
        <v>50</v>
      </c>
      <c r="AL1" s="6" t="s">
        <v>51</v>
      </c>
      <c r="AM1" s="6" t="s">
        <v>52</v>
      </c>
      <c r="AN1" s="6" t="s">
        <v>53</v>
      </c>
      <c r="AO1" s="6" t="s">
        <v>54</v>
      </c>
      <c r="AP1" s="6" t="s">
        <v>55</v>
      </c>
      <c r="AQ1" s="6" t="s">
        <v>56</v>
      </c>
      <c r="AR1" s="6" t="s">
        <v>57</v>
      </c>
      <c r="AS1" s="6" t="s">
        <v>58</v>
      </c>
      <c r="AT1" s="6" t="s">
        <v>59</v>
      </c>
      <c r="AU1" s="6" t="s">
        <v>60</v>
      </c>
      <c r="AV1" s="6" t="s">
        <v>61</v>
      </c>
      <c r="AW1" s="6" t="s">
        <v>62</v>
      </c>
      <c r="AX1" s="6" t="s">
        <v>63</v>
      </c>
      <c r="AY1" s="6" t="s">
        <v>64</v>
      </c>
      <c r="AZ1" s="6" t="s">
        <v>65</v>
      </c>
      <c r="BA1" s="6" t="s">
        <v>66</v>
      </c>
      <c r="BB1" s="6" t="s">
        <v>67</v>
      </c>
      <c r="BC1" s="5"/>
      <c r="BD1" s="5"/>
    </row>
    <row r="2" spans="1:56">
      <c r="A2" s="1" t="s">
        <v>229</v>
      </c>
      <c r="B2" s="1" t="s">
        <v>98</v>
      </c>
      <c r="C2" s="1" t="s">
        <v>76</v>
      </c>
      <c r="D2" s="1" t="s">
        <v>99</v>
      </c>
      <c r="E2" s="1" t="s">
        <v>100</v>
      </c>
      <c r="F2" s="1" t="s">
        <v>101</v>
      </c>
      <c r="G2" s="7">
        <v>797208.65</v>
      </c>
      <c r="H2" s="7">
        <v>26651</v>
      </c>
      <c r="I2" s="7">
        <v>26651</v>
      </c>
      <c r="J2" s="7">
        <v>27836.76</v>
      </c>
      <c r="K2" s="7">
        <v>35500.61</v>
      </c>
      <c r="L2" s="7">
        <v>45447.69</v>
      </c>
      <c r="M2" s="7">
        <v>45479.1</v>
      </c>
      <c r="N2" s="7">
        <v>40166.81</v>
      </c>
      <c r="O2" s="7">
        <v>-142860.24</v>
      </c>
      <c r="P2" s="7">
        <v>20192.080000000002</v>
      </c>
      <c r="Q2" s="7">
        <v>22071.43</v>
      </c>
      <c r="R2" s="7">
        <v>23994.19</v>
      </c>
      <c r="S2" s="7">
        <v>23662.959999999999</v>
      </c>
      <c r="T2" s="7">
        <v>22956.959999999999</v>
      </c>
      <c r="U2" s="7">
        <v>20300.34</v>
      </c>
      <c r="V2" s="7">
        <v>20615.09</v>
      </c>
      <c r="W2" s="7">
        <v>17372.68</v>
      </c>
      <c r="X2" s="7">
        <v>20290.009999999998</v>
      </c>
      <c r="Y2" s="7">
        <v>1024.45</v>
      </c>
      <c r="Z2" s="7">
        <v>21170.61</v>
      </c>
      <c r="AA2" s="7">
        <v>20949.54</v>
      </c>
      <c r="AB2" s="7">
        <v>20949.54</v>
      </c>
      <c r="AC2" s="7">
        <v>20949.54</v>
      </c>
      <c r="AD2" s="7">
        <v>20949.54</v>
      </c>
      <c r="AE2" s="7">
        <v>20949.54</v>
      </c>
      <c r="AF2" s="7">
        <v>20949.54</v>
      </c>
      <c r="AG2" s="7">
        <v>20728.48</v>
      </c>
      <c r="AH2" s="7">
        <v>20065.27</v>
      </c>
      <c r="AI2" s="7">
        <v>25065.27</v>
      </c>
      <c r="AJ2" s="7">
        <v>26307.11</v>
      </c>
      <c r="AK2" s="7">
        <v>21885.75</v>
      </c>
      <c r="AL2" s="7">
        <v>15474.77</v>
      </c>
      <c r="AM2" s="7">
        <v>14148.36</v>
      </c>
      <c r="AN2" s="7">
        <v>9727</v>
      </c>
      <c r="AO2" s="7">
        <v>8842.73</v>
      </c>
      <c r="AP2" s="7">
        <v>8842.73</v>
      </c>
      <c r="AQ2" s="7">
        <v>8842.73</v>
      </c>
      <c r="AR2" s="7">
        <v>8842.73</v>
      </c>
      <c r="AS2" s="7">
        <v>5747.77</v>
      </c>
      <c r="AT2" s="7">
        <v>442.14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9"/>
    </row>
    <row r="3" spans="1:56">
      <c r="A3" s="1" t="s">
        <v>230</v>
      </c>
      <c r="B3" s="1" t="s">
        <v>231</v>
      </c>
      <c r="C3" s="1" t="s">
        <v>76</v>
      </c>
      <c r="D3" s="1" t="s">
        <v>99</v>
      </c>
      <c r="E3" s="1" t="s">
        <v>100</v>
      </c>
      <c r="F3" s="1" t="s">
        <v>101</v>
      </c>
      <c r="G3" s="8">
        <v>0</v>
      </c>
      <c r="H3" s="7">
        <v>2842.82</v>
      </c>
      <c r="I3" s="7">
        <v>1530.75</v>
      </c>
      <c r="J3" s="7">
        <v>2842.82</v>
      </c>
      <c r="K3" s="7">
        <v>3717.54</v>
      </c>
      <c r="L3" s="7">
        <v>3936.22</v>
      </c>
      <c r="M3" s="7">
        <v>11152.61</v>
      </c>
      <c r="N3" s="7">
        <v>14214.11</v>
      </c>
      <c r="O3" s="7">
        <v>8283.85</v>
      </c>
      <c r="P3" s="7">
        <v>3954.21</v>
      </c>
      <c r="Q3" s="7">
        <v>6073.75</v>
      </c>
      <c r="R3" s="7">
        <v>16326.4</v>
      </c>
      <c r="S3" s="7">
        <v>10486.32</v>
      </c>
      <c r="T3" s="7">
        <v>13882.43</v>
      </c>
      <c r="U3" s="7">
        <v>10174.58</v>
      </c>
      <c r="V3" s="7">
        <v>8241.19</v>
      </c>
      <c r="W3" s="7">
        <v>3636.51</v>
      </c>
      <c r="X3" s="7">
        <v>3884.11</v>
      </c>
      <c r="Y3" s="7">
        <v>1307.5999999999999</v>
      </c>
      <c r="Z3" s="7">
        <v>1702.2</v>
      </c>
      <c r="AA3" s="7">
        <v>1895.63</v>
      </c>
      <c r="AB3" s="7">
        <v>773.73</v>
      </c>
      <c r="AC3" s="7">
        <v>143.13999999999999</v>
      </c>
      <c r="AD3" s="7">
        <v>212.77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9"/>
    </row>
    <row r="4" spans="1:56">
      <c r="A4" s="1" t="s">
        <v>232</v>
      </c>
      <c r="B4" s="1" t="s">
        <v>233</v>
      </c>
      <c r="C4" s="1" t="s">
        <v>71</v>
      </c>
      <c r="D4" s="1" t="s">
        <v>104</v>
      </c>
      <c r="E4" s="1" t="s">
        <v>100</v>
      </c>
      <c r="F4" s="1" t="s">
        <v>101</v>
      </c>
      <c r="G4" s="7">
        <v>-0.03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9"/>
    </row>
    <row r="5" spans="1:56">
      <c r="A5" s="1" t="s">
        <v>232</v>
      </c>
      <c r="B5" s="1" t="s">
        <v>233</v>
      </c>
      <c r="C5" s="1" t="s">
        <v>73</v>
      </c>
      <c r="D5" s="1" t="s">
        <v>105</v>
      </c>
      <c r="E5" s="1" t="s">
        <v>100</v>
      </c>
      <c r="F5" s="1" t="s">
        <v>101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9"/>
    </row>
    <row r="6" spans="1:56">
      <c r="A6" s="1" t="s">
        <v>232</v>
      </c>
      <c r="B6" s="1" t="s">
        <v>233</v>
      </c>
      <c r="C6" s="1" t="s">
        <v>75</v>
      </c>
      <c r="D6" s="1" t="s">
        <v>106</v>
      </c>
      <c r="E6" s="1" t="s">
        <v>100</v>
      </c>
      <c r="F6" s="1" t="s">
        <v>101</v>
      </c>
      <c r="G6" s="7">
        <v>-60.62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9"/>
    </row>
    <row r="7" spans="1:56">
      <c r="A7" s="1" t="s">
        <v>232</v>
      </c>
      <c r="B7" s="1" t="s">
        <v>233</v>
      </c>
      <c r="C7" s="1" t="s">
        <v>72</v>
      </c>
      <c r="D7" s="1" t="s">
        <v>107</v>
      </c>
      <c r="E7" s="1" t="s">
        <v>100</v>
      </c>
      <c r="F7" s="1" t="s">
        <v>101</v>
      </c>
      <c r="G7" s="7">
        <v>172.62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9"/>
    </row>
    <row r="8" spans="1:56">
      <c r="A8" s="1" t="s">
        <v>232</v>
      </c>
      <c r="B8" s="1" t="s">
        <v>233</v>
      </c>
      <c r="C8" s="1" t="s">
        <v>70</v>
      </c>
      <c r="D8" s="1" t="s">
        <v>108</v>
      </c>
      <c r="E8" s="1" t="s">
        <v>100</v>
      </c>
      <c r="F8" s="1" t="s">
        <v>101</v>
      </c>
      <c r="G8" s="7">
        <v>1439.05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9"/>
    </row>
    <row r="9" spans="1:56">
      <c r="A9" s="1" t="s">
        <v>234</v>
      </c>
      <c r="B9" s="1" t="s">
        <v>111</v>
      </c>
      <c r="C9" s="1" t="s">
        <v>71</v>
      </c>
      <c r="D9" s="1" t="s">
        <v>104</v>
      </c>
      <c r="E9" s="1" t="s">
        <v>100</v>
      </c>
      <c r="F9" s="1" t="s">
        <v>101</v>
      </c>
      <c r="G9" s="7">
        <v>1449984.84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7">
        <v>355226.74</v>
      </c>
      <c r="P9" s="7">
        <v>65235</v>
      </c>
      <c r="Q9" s="7">
        <v>70725.87</v>
      </c>
      <c r="R9" s="7">
        <v>71384.78</v>
      </c>
      <c r="S9" s="7">
        <v>71384.78</v>
      </c>
      <c r="T9" s="7">
        <v>68834.490000000005</v>
      </c>
      <c r="U9" s="7">
        <v>55780.55</v>
      </c>
      <c r="V9" s="7">
        <v>53723.39</v>
      </c>
      <c r="W9" s="7">
        <v>51690.54</v>
      </c>
      <c r="X9" s="7">
        <v>44688.97</v>
      </c>
      <c r="Y9" s="7">
        <v>44688.97</v>
      </c>
      <c r="Z9" s="7">
        <v>44688.97</v>
      </c>
      <c r="AA9" s="7">
        <v>44688.97</v>
      </c>
      <c r="AB9" s="7">
        <v>44688.97</v>
      </c>
      <c r="AC9" s="7">
        <v>44688.97</v>
      </c>
      <c r="AD9" s="7">
        <v>44688.97</v>
      </c>
      <c r="AE9" s="7">
        <v>44688.97</v>
      </c>
      <c r="AF9" s="7">
        <v>44688.97</v>
      </c>
      <c r="AG9" s="7">
        <v>44688.97</v>
      </c>
      <c r="AH9" s="7">
        <v>43941.03</v>
      </c>
      <c r="AI9" s="7">
        <v>37293.57</v>
      </c>
      <c r="AJ9" s="7">
        <v>26527.37</v>
      </c>
      <c r="AK9" s="7">
        <v>15494.49</v>
      </c>
      <c r="AL9" s="7">
        <v>11101.42</v>
      </c>
      <c r="AM9" s="7">
        <v>11101.42</v>
      </c>
      <c r="AN9" s="7">
        <v>11101.42</v>
      </c>
      <c r="AO9" s="7">
        <v>11101.42</v>
      </c>
      <c r="AP9" s="7">
        <v>11101.42</v>
      </c>
      <c r="AQ9" s="7">
        <v>11101.42</v>
      </c>
      <c r="AR9" s="7">
        <v>3171.83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9"/>
    </row>
    <row r="10" spans="1:56">
      <c r="A10" s="1" t="s">
        <v>234</v>
      </c>
      <c r="B10" s="1" t="s">
        <v>111</v>
      </c>
      <c r="C10" s="1" t="s">
        <v>73</v>
      </c>
      <c r="D10" s="1" t="s">
        <v>105</v>
      </c>
      <c r="E10" s="1" t="s">
        <v>100</v>
      </c>
      <c r="F10" s="1" t="s">
        <v>101</v>
      </c>
      <c r="G10" s="7">
        <v>120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9"/>
    </row>
    <row r="11" spans="1:56">
      <c r="A11" s="1" t="s">
        <v>234</v>
      </c>
      <c r="B11" s="1" t="s">
        <v>111</v>
      </c>
      <c r="C11" s="1" t="s">
        <v>75</v>
      </c>
      <c r="D11" s="1" t="s">
        <v>106</v>
      </c>
      <c r="E11" s="1" t="s">
        <v>100</v>
      </c>
      <c r="F11" s="1" t="s">
        <v>101</v>
      </c>
      <c r="G11" s="7">
        <v>2042.65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9"/>
    </row>
    <row r="12" spans="1:56">
      <c r="A12" s="1" t="s">
        <v>234</v>
      </c>
      <c r="B12" s="1" t="s">
        <v>111</v>
      </c>
      <c r="C12" s="1" t="s">
        <v>72</v>
      </c>
      <c r="D12" s="1" t="s">
        <v>107</v>
      </c>
      <c r="E12" s="1" t="s">
        <v>100</v>
      </c>
      <c r="F12" s="1" t="s">
        <v>101</v>
      </c>
      <c r="G12" s="7">
        <v>23811.79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7">
        <v>5868.86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9"/>
    </row>
    <row r="13" spans="1:56">
      <c r="A13" s="1" t="s">
        <v>234</v>
      </c>
      <c r="B13" s="1" t="s">
        <v>111</v>
      </c>
      <c r="C13" s="1" t="s">
        <v>70</v>
      </c>
      <c r="D13" s="1" t="s">
        <v>108</v>
      </c>
      <c r="E13" s="1" t="s">
        <v>100</v>
      </c>
      <c r="F13" s="1" t="s">
        <v>101</v>
      </c>
      <c r="G13" s="7">
        <v>7233352.5</v>
      </c>
      <c r="H13" s="7">
        <v>254552.63</v>
      </c>
      <c r="I13" s="7">
        <v>262808.58</v>
      </c>
      <c r="J13" s="7">
        <v>274341.07</v>
      </c>
      <c r="K13" s="7">
        <v>302876.48</v>
      </c>
      <c r="L13" s="7">
        <v>323410.92</v>
      </c>
      <c r="M13" s="7">
        <v>303149</v>
      </c>
      <c r="N13" s="7">
        <v>293504.81</v>
      </c>
      <c r="O13" s="7">
        <v>-493315.55</v>
      </c>
      <c r="P13" s="7">
        <v>209932</v>
      </c>
      <c r="Q13" s="7">
        <v>209932</v>
      </c>
      <c r="R13" s="7">
        <v>198127</v>
      </c>
      <c r="S13" s="7">
        <v>196132</v>
      </c>
      <c r="T13" s="7">
        <v>196132</v>
      </c>
      <c r="U13" s="7">
        <v>196132</v>
      </c>
      <c r="V13" s="7">
        <v>196132</v>
      </c>
      <c r="W13" s="7">
        <v>193186</v>
      </c>
      <c r="X13" s="7">
        <v>159927</v>
      </c>
      <c r="Y13" s="7">
        <v>155812</v>
      </c>
      <c r="Z13" s="7">
        <v>155812</v>
      </c>
      <c r="AA13" s="7">
        <v>155812</v>
      </c>
      <c r="AB13" s="7">
        <v>158887</v>
      </c>
      <c r="AC13" s="7">
        <v>158887</v>
      </c>
      <c r="AD13" s="7">
        <v>158887</v>
      </c>
      <c r="AE13" s="7">
        <v>158887</v>
      </c>
      <c r="AF13" s="7">
        <v>157063.9</v>
      </c>
      <c r="AG13" s="7">
        <v>152810</v>
      </c>
      <c r="AH13" s="7">
        <v>152938</v>
      </c>
      <c r="AI13" s="7">
        <v>152938</v>
      </c>
      <c r="AJ13" s="7">
        <v>152938</v>
      </c>
      <c r="AK13" s="7">
        <v>152938</v>
      </c>
      <c r="AL13" s="7">
        <v>152938</v>
      </c>
      <c r="AM13" s="7">
        <v>150938</v>
      </c>
      <c r="AN13" s="7">
        <v>52938</v>
      </c>
      <c r="AO13" s="7">
        <v>52938</v>
      </c>
      <c r="AP13" s="7">
        <v>30938</v>
      </c>
      <c r="AQ13" s="7">
        <v>32938</v>
      </c>
      <c r="AR13" s="7">
        <v>30938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9"/>
    </row>
    <row r="14" spans="1:56">
      <c r="A14" s="1" t="s">
        <v>235</v>
      </c>
      <c r="B14" s="1" t="s">
        <v>236</v>
      </c>
      <c r="C14" s="1" t="s">
        <v>71</v>
      </c>
      <c r="D14" s="1" t="s">
        <v>104</v>
      </c>
      <c r="E14" s="1" t="s">
        <v>100</v>
      </c>
      <c r="F14" s="1" t="s">
        <v>101</v>
      </c>
      <c r="G14" s="7">
        <v>62293.59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7">
        <v>908.37</v>
      </c>
      <c r="O14" s="7">
        <v>-1476.06</v>
      </c>
      <c r="P14" s="8">
        <v>0</v>
      </c>
      <c r="Q14" s="7">
        <v>723.32</v>
      </c>
      <c r="R14" s="8">
        <v>0</v>
      </c>
      <c r="S14" s="8">
        <v>0</v>
      </c>
      <c r="T14" s="7">
        <v>752.34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9"/>
    </row>
    <row r="15" spans="1:56">
      <c r="A15" s="1" t="s">
        <v>235</v>
      </c>
      <c r="B15" s="1" t="s">
        <v>236</v>
      </c>
      <c r="C15" s="1" t="s">
        <v>73</v>
      </c>
      <c r="D15" s="1" t="s">
        <v>105</v>
      </c>
      <c r="E15" s="1" t="s">
        <v>100</v>
      </c>
      <c r="F15" s="1" t="s">
        <v>101</v>
      </c>
      <c r="G15" s="7">
        <v>517096.28</v>
      </c>
      <c r="H15" s="7">
        <v>14840.56</v>
      </c>
      <c r="I15" s="7">
        <v>14965.36</v>
      </c>
      <c r="J15" s="7">
        <v>14965.36</v>
      </c>
      <c r="K15" s="7">
        <v>14965.36</v>
      </c>
      <c r="L15" s="7">
        <v>14965.36</v>
      </c>
      <c r="M15" s="7">
        <v>14965.36</v>
      </c>
      <c r="N15" s="7">
        <v>19536.75</v>
      </c>
      <c r="O15" s="7">
        <v>-86544.46</v>
      </c>
      <c r="P15" s="7">
        <v>13554.76</v>
      </c>
      <c r="Q15" s="7">
        <v>17721.169999999998</v>
      </c>
      <c r="R15" s="7">
        <v>14849.7</v>
      </c>
      <c r="S15" s="7">
        <v>14795.68</v>
      </c>
      <c r="T15" s="7">
        <v>18327.77</v>
      </c>
      <c r="U15" s="7">
        <v>12825.36</v>
      </c>
      <c r="V15" s="7">
        <v>13838.73</v>
      </c>
      <c r="W15" s="7">
        <v>32628.94</v>
      </c>
      <c r="X15" s="7">
        <v>14084.84</v>
      </c>
      <c r="Y15" s="7">
        <v>869.18</v>
      </c>
      <c r="Z15" s="7">
        <v>27009</v>
      </c>
      <c r="AA15" s="7">
        <v>27009</v>
      </c>
      <c r="AB15" s="7">
        <v>27009</v>
      </c>
      <c r="AC15" s="7">
        <v>27009</v>
      </c>
      <c r="AD15" s="7">
        <v>27009</v>
      </c>
      <c r="AE15" s="7">
        <v>26815.98</v>
      </c>
      <c r="AF15" s="7">
        <v>26815.98</v>
      </c>
      <c r="AG15" s="7">
        <v>26815.98</v>
      </c>
      <c r="AH15" s="7">
        <v>22985.13</v>
      </c>
      <c r="AI15" s="7">
        <v>193.02</v>
      </c>
      <c r="AJ15" s="7">
        <v>193.02</v>
      </c>
      <c r="AK15" s="7">
        <v>193.02</v>
      </c>
      <c r="AL15" s="7">
        <v>193.02</v>
      </c>
      <c r="AM15" s="7">
        <v>193.02</v>
      </c>
      <c r="AN15" s="7">
        <v>193.02</v>
      </c>
      <c r="AO15" s="7">
        <v>193.02</v>
      </c>
      <c r="AP15" s="7">
        <v>193.02</v>
      </c>
      <c r="AQ15" s="7">
        <v>193.02</v>
      </c>
      <c r="AR15" s="8">
        <v>0</v>
      </c>
      <c r="AS15" s="8">
        <v>0</v>
      </c>
      <c r="AT15" s="8">
        <v>0</v>
      </c>
      <c r="AU15" s="8">
        <v>0</v>
      </c>
      <c r="AV15" s="7">
        <v>193.02</v>
      </c>
      <c r="AW15" s="7">
        <v>193.02</v>
      </c>
      <c r="AX15" s="7">
        <v>193.02</v>
      </c>
      <c r="AY15" s="8">
        <v>0</v>
      </c>
      <c r="AZ15" s="8">
        <v>0</v>
      </c>
      <c r="BA15" s="8">
        <v>0</v>
      </c>
      <c r="BB15" s="8">
        <v>0</v>
      </c>
      <c r="BC15" s="9"/>
    </row>
    <row r="16" spans="1:56">
      <c r="A16" s="1" t="s">
        <v>235</v>
      </c>
      <c r="B16" s="1" t="s">
        <v>236</v>
      </c>
      <c r="C16" s="1" t="s">
        <v>75</v>
      </c>
      <c r="D16" s="1" t="s">
        <v>106</v>
      </c>
      <c r="E16" s="1" t="s">
        <v>100</v>
      </c>
      <c r="F16" s="1" t="s">
        <v>101</v>
      </c>
      <c r="G16" s="7">
        <v>646818.92000000004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7">
        <v>126683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9"/>
    </row>
    <row r="17" spans="1:55">
      <c r="A17" s="1" t="s">
        <v>235</v>
      </c>
      <c r="B17" s="1" t="s">
        <v>236</v>
      </c>
      <c r="C17" s="1" t="s">
        <v>72</v>
      </c>
      <c r="D17" s="1" t="s">
        <v>107</v>
      </c>
      <c r="E17" s="1" t="s">
        <v>100</v>
      </c>
      <c r="F17" s="1" t="s">
        <v>101</v>
      </c>
      <c r="G17" s="7">
        <v>467830.73</v>
      </c>
      <c r="H17" s="7">
        <v>23050.42</v>
      </c>
      <c r="I17" s="7">
        <v>27195.82</v>
      </c>
      <c r="J17" s="7">
        <v>27195.82</v>
      </c>
      <c r="K17" s="7">
        <v>27195.82</v>
      </c>
      <c r="L17" s="7">
        <v>27195.82</v>
      </c>
      <c r="M17" s="7">
        <v>27195.82</v>
      </c>
      <c r="N17" s="7">
        <v>27400.22</v>
      </c>
      <c r="O17" s="7">
        <v>-138125.87</v>
      </c>
      <c r="P17" s="7">
        <v>19449.95</v>
      </c>
      <c r="Q17" s="7">
        <v>20304.52</v>
      </c>
      <c r="R17" s="7">
        <v>18187.3</v>
      </c>
      <c r="S17" s="7">
        <v>18121.14</v>
      </c>
      <c r="T17" s="7">
        <v>15918.31</v>
      </c>
      <c r="U17" s="7">
        <v>7442.4</v>
      </c>
      <c r="V17" s="7">
        <v>11002.48</v>
      </c>
      <c r="W17" s="7">
        <v>9375</v>
      </c>
      <c r="X17" s="7">
        <v>11198.15</v>
      </c>
      <c r="Y17" s="7">
        <v>691.04</v>
      </c>
      <c r="Z17" s="7">
        <v>21473.51</v>
      </c>
      <c r="AA17" s="7">
        <v>21473.51</v>
      </c>
      <c r="AB17" s="7">
        <v>21473.51</v>
      </c>
      <c r="AC17" s="7">
        <v>21473.51</v>
      </c>
      <c r="AD17" s="7">
        <v>21473.51</v>
      </c>
      <c r="AE17" s="7">
        <v>15560.98</v>
      </c>
      <c r="AF17" s="7">
        <v>15560.98</v>
      </c>
      <c r="AG17" s="7">
        <v>15560.98</v>
      </c>
      <c r="AH17" s="7">
        <v>13337.98</v>
      </c>
      <c r="AI17" s="7">
        <v>5912.52</v>
      </c>
      <c r="AJ17" s="7">
        <v>5912.52</v>
      </c>
      <c r="AK17" s="7">
        <v>7482.35</v>
      </c>
      <c r="AL17" s="7">
        <v>14703.58</v>
      </c>
      <c r="AM17" s="7">
        <v>8738.2199999999993</v>
      </c>
      <c r="AN17" s="7">
        <v>5912.52</v>
      </c>
      <c r="AO17" s="7">
        <v>5912.52</v>
      </c>
      <c r="AP17" s="7">
        <v>5912.52</v>
      </c>
      <c r="AQ17" s="7">
        <v>5912.52</v>
      </c>
      <c r="AR17" s="8">
        <v>0</v>
      </c>
      <c r="AS17" s="8">
        <v>0</v>
      </c>
      <c r="AT17" s="8">
        <v>0</v>
      </c>
      <c r="AU17" s="8">
        <v>0</v>
      </c>
      <c r="AV17" s="7">
        <v>5912.52</v>
      </c>
      <c r="AW17" s="7">
        <v>5912.52</v>
      </c>
      <c r="AX17" s="7">
        <v>5912.52</v>
      </c>
      <c r="AY17" s="8">
        <v>0</v>
      </c>
      <c r="AZ17" s="8">
        <v>0</v>
      </c>
      <c r="BA17" s="8">
        <v>0</v>
      </c>
      <c r="BB17" s="8">
        <v>0</v>
      </c>
      <c r="BC17" s="9"/>
    </row>
    <row r="18" spans="1:55">
      <c r="A18" s="1" t="s">
        <v>235</v>
      </c>
      <c r="B18" s="1" t="s">
        <v>236</v>
      </c>
      <c r="C18" s="1" t="s">
        <v>74</v>
      </c>
      <c r="D18" s="1" t="s">
        <v>109</v>
      </c>
      <c r="E18" s="1" t="s">
        <v>100</v>
      </c>
      <c r="F18" s="1" t="s">
        <v>101</v>
      </c>
      <c r="G18" s="7">
        <v>1422087.75</v>
      </c>
      <c r="H18" s="7">
        <v>59086.21</v>
      </c>
      <c r="I18" s="7">
        <v>56406.34</v>
      </c>
      <c r="J18" s="7">
        <v>54018.64</v>
      </c>
      <c r="K18" s="7">
        <v>54018.64</v>
      </c>
      <c r="L18" s="7">
        <v>54018.64</v>
      </c>
      <c r="M18" s="7">
        <v>54018.64</v>
      </c>
      <c r="N18" s="7">
        <v>54018.64</v>
      </c>
      <c r="O18" s="7">
        <v>-37181.69</v>
      </c>
      <c r="P18" s="7">
        <v>50198.26</v>
      </c>
      <c r="Q18" s="7">
        <v>51789.35</v>
      </c>
      <c r="R18" s="7">
        <v>52604.75</v>
      </c>
      <c r="S18" s="7">
        <v>52413.38</v>
      </c>
      <c r="T18" s="7">
        <v>51379.29</v>
      </c>
      <c r="U18" s="7">
        <v>45433.59</v>
      </c>
      <c r="V18" s="7">
        <v>48673.07</v>
      </c>
      <c r="W18" s="7">
        <v>46082.35</v>
      </c>
      <c r="X18" s="7">
        <v>49538.69</v>
      </c>
      <c r="Y18" s="7">
        <v>3057.05</v>
      </c>
      <c r="Z18" s="7">
        <v>94995.07</v>
      </c>
      <c r="AA18" s="7">
        <v>94995.07</v>
      </c>
      <c r="AB18" s="7">
        <v>94995.07</v>
      </c>
      <c r="AC18" s="7">
        <v>94995.07</v>
      </c>
      <c r="AD18" s="7">
        <v>94995.07</v>
      </c>
      <c r="AE18" s="7">
        <v>94995.07</v>
      </c>
      <c r="AF18" s="7">
        <v>94995.07</v>
      </c>
      <c r="AG18" s="7">
        <v>94995.07</v>
      </c>
      <c r="AH18" s="7">
        <v>102449.38</v>
      </c>
      <c r="AI18" s="7">
        <v>60762.46</v>
      </c>
      <c r="AJ18" s="7">
        <v>53888</v>
      </c>
      <c r="AK18" s="7">
        <v>61840.5</v>
      </c>
      <c r="AL18" s="7">
        <v>155342.49</v>
      </c>
      <c r="AM18" s="7">
        <v>72887.23</v>
      </c>
      <c r="AN18" s="7">
        <v>33829.47</v>
      </c>
      <c r="AO18" s="7">
        <v>33829.47</v>
      </c>
      <c r="AP18" s="7">
        <v>33829.47</v>
      </c>
      <c r="AQ18" s="7">
        <v>33829.47</v>
      </c>
      <c r="AR18" s="7">
        <v>9665.56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9"/>
    </row>
    <row r="19" spans="1:55">
      <c r="A19" s="1" t="s">
        <v>235</v>
      </c>
      <c r="B19" s="1" t="s">
        <v>236</v>
      </c>
      <c r="C19" s="1" t="s">
        <v>76</v>
      </c>
      <c r="D19" s="1" t="s">
        <v>99</v>
      </c>
      <c r="E19" s="1" t="s">
        <v>100</v>
      </c>
      <c r="F19" s="1" t="s">
        <v>101</v>
      </c>
      <c r="G19" s="7">
        <v>787.5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9"/>
    </row>
    <row r="20" spans="1:55">
      <c r="A20" s="1" t="s">
        <v>237</v>
      </c>
      <c r="B20" s="1" t="s">
        <v>129</v>
      </c>
      <c r="C20" s="1" t="s">
        <v>71</v>
      </c>
      <c r="D20" s="1" t="s">
        <v>104</v>
      </c>
      <c r="E20" s="1" t="s">
        <v>100</v>
      </c>
      <c r="F20" s="1" t="s">
        <v>101</v>
      </c>
      <c r="G20" s="7">
        <v>577758.41</v>
      </c>
      <c r="H20" s="7">
        <v>10098.64</v>
      </c>
      <c r="I20" s="7">
        <v>10098.64</v>
      </c>
      <c r="J20" s="7">
        <v>10098.64</v>
      </c>
      <c r="K20" s="7">
        <v>10098.64</v>
      </c>
      <c r="L20" s="7">
        <v>10098.64</v>
      </c>
      <c r="M20" s="7">
        <v>10098.64</v>
      </c>
      <c r="N20" s="7">
        <v>10098.64</v>
      </c>
      <c r="O20" s="7">
        <v>6792.94</v>
      </c>
      <c r="P20" s="7">
        <v>14239.78</v>
      </c>
      <c r="Q20" s="7">
        <v>14754.45</v>
      </c>
      <c r="R20" s="7">
        <v>15712.45</v>
      </c>
      <c r="S20" s="7">
        <v>15655.29</v>
      </c>
      <c r="T20" s="7">
        <v>15346.42</v>
      </c>
      <c r="U20" s="7">
        <v>13570.5</v>
      </c>
      <c r="V20" s="7">
        <v>14538.1</v>
      </c>
      <c r="W20" s="7">
        <v>12387.63</v>
      </c>
      <c r="X20" s="7">
        <v>14796.65</v>
      </c>
      <c r="Y20" s="7">
        <v>913.11</v>
      </c>
      <c r="Z20" s="7">
        <v>28373.96</v>
      </c>
      <c r="AA20" s="7">
        <v>28373.96</v>
      </c>
      <c r="AB20" s="7">
        <v>28373.96</v>
      </c>
      <c r="AC20" s="7">
        <v>28373.96</v>
      </c>
      <c r="AD20" s="7">
        <v>28373.96</v>
      </c>
      <c r="AE20" s="7">
        <v>28373.96</v>
      </c>
      <c r="AF20" s="7">
        <v>28373.96</v>
      </c>
      <c r="AG20" s="7">
        <v>28373.96</v>
      </c>
      <c r="AH20" s="7">
        <v>37301.57</v>
      </c>
      <c r="AI20" s="7">
        <v>23218.799999999999</v>
      </c>
      <c r="AJ20" s="7">
        <v>14934.87</v>
      </c>
      <c r="AK20" s="7">
        <v>10332.69</v>
      </c>
      <c r="AL20" s="7">
        <v>10332.69</v>
      </c>
      <c r="AM20" s="7">
        <v>10332.69</v>
      </c>
      <c r="AN20" s="7">
        <v>10332.69</v>
      </c>
      <c r="AO20" s="7">
        <v>10332.69</v>
      </c>
      <c r="AP20" s="7">
        <v>10332.69</v>
      </c>
      <c r="AQ20" s="7">
        <v>10332.69</v>
      </c>
      <c r="AR20" s="7">
        <v>2952.2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9"/>
    </row>
    <row r="21" spans="1:55">
      <c r="A21" s="1" t="s">
        <v>237</v>
      </c>
      <c r="B21" s="1" t="s">
        <v>129</v>
      </c>
      <c r="C21" s="1" t="s">
        <v>73</v>
      </c>
      <c r="D21" s="1" t="s">
        <v>105</v>
      </c>
      <c r="E21" s="1" t="s">
        <v>100</v>
      </c>
      <c r="F21" s="1" t="s">
        <v>101</v>
      </c>
      <c r="G21" s="7">
        <v>49467.19</v>
      </c>
      <c r="H21" s="7">
        <v>4715.01</v>
      </c>
      <c r="I21" s="7">
        <v>4715.01</v>
      </c>
      <c r="J21" s="7">
        <v>4715.01</v>
      </c>
      <c r="K21" s="7">
        <v>4715.01</v>
      </c>
      <c r="L21" s="7">
        <v>4715.01</v>
      </c>
      <c r="M21" s="7">
        <v>4715.01</v>
      </c>
      <c r="N21" s="7">
        <v>4715.01</v>
      </c>
      <c r="O21" s="7">
        <v>-24877.39</v>
      </c>
      <c r="P21" s="7">
        <v>3122.35</v>
      </c>
      <c r="Q21" s="7">
        <v>3651.99</v>
      </c>
      <c r="R21" s="7">
        <v>4273.79</v>
      </c>
      <c r="S21" s="7">
        <v>4258.24</v>
      </c>
      <c r="T21" s="7">
        <v>4174.2299999999996</v>
      </c>
      <c r="U21" s="7">
        <v>3691.18</v>
      </c>
      <c r="V21" s="7">
        <v>3954.36</v>
      </c>
      <c r="W21" s="7">
        <v>3369.44</v>
      </c>
      <c r="X21" s="7">
        <v>4024.69</v>
      </c>
      <c r="Y21" s="7">
        <v>248.37</v>
      </c>
      <c r="Z21" s="7">
        <v>7717.72</v>
      </c>
      <c r="AA21" s="7">
        <v>7717.72</v>
      </c>
      <c r="AB21" s="7">
        <v>7717.72</v>
      </c>
      <c r="AC21" s="7">
        <v>7717.72</v>
      </c>
      <c r="AD21" s="7">
        <v>7717.72</v>
      </c>
      <c r="AE21" s="7">
        <v>7717.72</v>
      </c>
      <c r="AF21" s="7">
        <v>7717.72</v>
      </c>
      <c r="AG21" s="7">
        <v>7717.72</v>
      </c>
      <c r="AH21" s="7">
        <v>10171.83</v>
      </c>
      <c r="AI21" s="7">
        <v>7316.85</v>
      </c>
      <c r="AJ21" s="7">
        <v>7316.85</v>
      </c>
      <c r="AK21" s="7">
        <v>7316.85</v>
      </c>
      <c r="AL21" s="7">
        <v>7316.85</v>
      </c>
      <c r="AM21" s="7">
        <v>7316.85</v>
      </c>
      <c r="AN21" s="7">
        <v>7316.85</v>
      </c>
      <c r="AO21" s="7">
        <v>7316.85</v>
      </c>
      <c r="AP21" s="7">
        <v>7316.85</v>
      </c>
      <c r="AQ21" s="7">
        <v>7316.85</v>
      </c>
      <c r="AR21" s="7">
        <v>2090.5300000000002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9"/>
    </row>
    <row r="22" spans="1:55">
      <c r="A22" s="1" t="s">
        <v>237</v>
      </c>
      <c r="B22" s="1" t="s">
        <v>129</v>
      </c>
      <c r="C22" s="1" t="s">
        <v>75</v>
      </c>
      <c r="D22" s="1" t="s">
        <v>106</v>
      </c>
      <c r="E22" s="1" t="s">
        <v>100</v>
      </c>
      <c r="F22" s="1" t="s">
        <v>101</v>
      </c>
      <c r="G22" s="7">
        <v>1109448.04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7">
        <v>12538.06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9"/>
    </row>
    <row r="23" spans="1:55">
      <c r="A23" s="1" t="s">
        <v>237</v>
      </c>
      <c r="B23" s="1" t="s">
        <v>129</v>
      </c>
      <c r="C23" s="1" t="s">
        <v>72</v>
      </c>
      <c r="D23" s="1" t="s">
        <v>107</v>
      </c>
      <c r="E23" s="1" t="s">
        <v>100</v>
      </c>
      <c r="F23" s="1" t="s">
        <v>101</v>
      </c>
      <c r="G23" s="7">
        <v>152185.54999999999</v>
      </c>
      <c r="H23" s="7">
        <v>4316.96</v>
      </c>
      <c r="I23" s="7">
        <v>4316.96</v>
      </c>
      <c r="J23" s="7">
        <v>4316.96</v>
      </c>
      <c r="K23" s="7">
        <v>4316.96</v>
      </c>
      <c r="L23" s="7">
        <v>4316.96</v>
      </c>
      <c r="M23" s="7">
        <v>4316.96</v>
      </c>
      <c r="N23" s="7">
        <v>4316.96</v>
      </c>
      <c r="O23" s="7">
        <v>-5858.19</v>
      </c>
      <c r="P23" s="7">
        <v>4694.97</v>
      </c>
      <c r="Q23" s="7">
        <v>4864.66</v>
      </c>
      <c r="R23" s="7">
        <v>5180.5200000000004</v>
      </c>
      <c r="S23" s="7">
        <v>5161.67</v>
      </c>
      <c r="T23" s="7">
        <v>5059.84</v>
      </c>
      <c r="U23" s="7">
        <v>4474.3</v>
      </c>
      <c r="V23" s="7">
        <v>4793.33</v>
      </c>
      <c r="W23" s="7">
        <v>4084.3</v>
      </c>
      <c r="X23" s="7">
        <v>4878.57</v>
      </c>
      <c r="Y23" s="7">
        <v>301.06</v>
      </c>
      <c r="Z23" s="7">
        <v>9355.1200000000008</v>
      </c>
      <c r="AA23" s="7">
        <v>9355.1200000000008</v>
      </c>
      <c r="AB23" s="7">
        <v>9355.1200000000008</v>
      </c>
      <c r="AC23" s="7">
        <v>9355.1200000000008</v>
      </c>
      <c r="AD23" s="7">
        <v>9355.1200000000008</v>
      </c>
      <c r="AE23" s="7">
        <v>9355.1200000000008</v>
      </c>
      <c r="AF23" s="7">
        <v>9355.1200000000008</v>
      </c>
      <c r="AG23" s="7">
        <v>9751.59</v>
      </c>
      <c r="AH23" s="7">
        <v>15480.02</v>
      </c>
      <c r="AI23" s="7">
        <v>12130.39</v>
      </c>
      <c r="AJ23" s="7">
        <v>11761.15</v>
      </c>
      <c r="AK23" s="7">
        <v>11096.5</v>
      </c>
      <c r="AL23" s="7">
        <v>11096.5</v>
      </c>
      <c r="AM23" s="7">
        <v>11096.5</v>
      </c>
      <c r="AN23" s="7">
        <v>11096.5</v>
      </c>
      <c r="AO23" s="7">
        <v>11096.5</v>
      </c>
      <c r="AP23" s="7">
        <v>11096.5</v>
      </c>
      <c r="AQ23" s="7">
        <v>11096.5</v>
      </c>
      <c r="AR23" s="7">
        <v>3170.43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9"/>
    </row>
    <row r="24" spans="1:55">
      <c r="A24" s="1" t="s">
        <v>237</v>
      </c>
      <c r="B24" s="1" t="s">
        <v>129</v>
      </c>
      <c r="C24" s="1" t="s">
        <v>74</v>
      </c>
      <c r="D24" s="1" t="s">
        <v>109</v>
      </c>
      <c r="E24" s="1" t="s">
        <v>100</v>
      </c>
      <c r="F24" s="1" t="s">
        <v>101</v>
      </c>
      <c r="G24" s="7">
        <v>563.64</v>
      </c>
      <c r="H24" s="7">
        <v>1776.74</v>
      </c>
      <c r="I24" s="7">
        <v>1776.74</v>
      </c>
      <c r="J24" s="7">
        <v>1776.74</v>
      </c>
      <c r="K24" s="7">
        <v>1776.74</v>
      </c>
      <c r="L24" s="7">
        <v>1776.74</v>
      </c>
      <c r="M24" s="7">
        <v>1776.74</v>
      </c>
      <c r="N24" s="7">
        <v>1776.74</v>
      </c>
      <c r="O24" s="7">
        <v>-11113.59</v>
      </c>
      <c r="P24" s="7">
        <v>1482.51</v>
      </c>
      <c r="Q24" s="7">
        <v>1536.1</v>
      </c>
      <c r="R24" s="7">
        <v>1635.83</v>
      </c>
      <c r="S24" s="7">
        <v>1629.88</v>
      </c>
      <c r="T24" s="7">
        <v>1597.73</v>
      </c>
      <c r="U24" s="7">
        <v>1412.84</v>
      </c>
      <c r="V24" s="7">
        <v>1513.57</v>
      </c>
      <c r="W24" s="7">
        <v>1289.69</v>
      </c>
      <c r="X24" s="7">
        <v>1540.49</v>
      </c>
      <c r="Y24" s="7">
        <v>95.06</v>
      </c>
      <c r="Z24" s="7">
        <v>2954.03</v>
      </c>
      <c r="AA24" s="7">
        <v>2954.03</v>
      </c>
      <c r="AB24" s="7">
        <v>2954.03</v>
      </c>
      <c r="AC24" s="7">
        <v>2954.03</v>
      </c>
      <c r="AD24" s="7">
        <v>2954.03</v>
      </c>
      <c r="AE24" s="7">
        <v>2954.03</v>
      </c>
      <c r="AF24" s="7">
        <v>2954.03</v>
      </c>
      <c r="AG24" s="7">
        <v>101641.21</v>
      </c>
      <c r="AH24" s="7">
        <v>165458.47</v>
      </c>
      <c r="AI24" s="7">
        <v>2954.03</v>
      </c>
      <c r="AJ24" s="7">
        <v>16677.78</v>
      </c>
      <c r="AK24" s="7">
        <v>1027.22</v>
      </c>
      <c r="AL24" s="7">
        <v>1027.22</v>
      </c>
      <c r="AM24" s="7">
        <v>1027.22</v>
      </c>
      <c r="AN24" s="7">
        <v>1027.22</v>
      </c>
      <c r="AO24" s="7">
        <v>1027.22</v>
      </c>
      <c r="AP24" s="7">
        <v>1027.22</v>
      </c>
      <c r="AQ24" s="7">
        <v>1027.22</v>
      </c>
      <c r="AR24" s="7">
        <v>293.49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9"/>
    </row>
    <row r="25" spans="1:55">
      <c r="A25" s="1" t="s">
        <v>237</v>
      </c>
      <c r="B25" s="1" t="s">
        <v>129</v>
      </c>
      <c r="C25" s="1" t="s">
        <v>76</v>
      </c>
      <c r="D25" s="1" t="s">
        <v>99</v>
      </c>
      <c r="E25" s="1" t="s">
        <v>100</v>
      </c>
      <c r="F25" s="1" t="s">
        <v>101</v>
      </c>
      <c r="G25" s="7">
        <v>6881.94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9"/>
    </row>
    <row r="26" spans="1:55">
      <c r="A26" s="1" t="s">
        <v>238</v>
      </c>
      <c r="B26" s="1" t="s">
        <v>131</v>
      </c>
      <c r="C26" s="1" t="s">
        <v>75</v>
      </c>
      <c r="D26" s="1" t="s">
        <v>106</v>
      </c>
      <c r="E26" s="1" t="s">
        <v>100</v>
      </c>
      <c r="F26" s="1" t="s">
        <v>101</v>
      </c>
      <c r="G26" s="7">
        <v>41278.160000000003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7">
        <v>5545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9"/>
    </row>
    <row r="27" spans="1:55">
      <c r="A27" s="1" t="s">
        <v>238</v>
      </c>
      <c r="B27" s="1" t="s">
        <v>131</v>
      </c>
      <c r="C27" s="1" t="s">
        <v>72</v>
      </c>
      <c r="D27" s="1" t="s">
        <v>107</v>
      </c>
      <c r="E27" s="1" t="s">
        <v>100</v>
      </c>
      <c r="F27" s="1" t="s">
        <v>101</v>
      </c>
      <c r="G27" s="7">
        <v>3701.92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9"/>
    </row>
    <row r="28" spans="1:55">
      <c r="A28" s="1" t="s">
        <v>239</v>
      </c>
      <c r="B28" s="1" t="s">
        <v>133</v>
      </c>
      <c r="C28" s="1" t="s">
        <v>73</v>
      </c>
      <c r="D28" s="1" t="s">
        <v>105</v>
      </c>
      <c r="E28" s="1" t="s">
        <v>100</v>
      </c>
      <c r="F28" s="1" t="s">
        <v>101</v>
      </c>
      <c r="G28" s="7">
        <v>3203.78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7">
        <v>1041.76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9"/>
    </row>
    <row r="29" spans="1:55">
      <c r="A29" s="1" t="s">
        <v>239</v>
      </c>
      <c r="B29" s="1" t="s">
        <v>133</v>
      </c>
      <c r="C29" s="1" t="s">
        <v>75</v>
      </c>
      <c r="D29" s="1" t="s">
        <v>106</v>
      </c>
      <c r="E29" s="1" t="s">
        <v>100</v>
      </c>
      <c r="F29" s="1" t="s">
        <v>101</v>
      </c>
      <c r="G29" s="7">
        <v>29869.040000000001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7">
        <v>3050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9"/>
    </row>
    <row r="30" spans="1:55">
      <c r="A30" s="1" t="s">
        <v>239</v>
      </c>
      <c r="B30" s="1" t="s">
        <v>133</v>
      </c>
      <c r="C30" s="1" t="s">
        <v>72</v>
      </c>
      <c r="D30" s="1" t="s">
        <v>107</v>
      </c>
      <c r="E30" s="1" t="s">
        <v>100</v>
      </c>
      <c r="F30" s="1" t="s">
        <v>101</v>
      </c>
      <c r="G30" s="7">
        <v>12413</v>
      </c>
      <c r="H30" s="7">
        <v>143.87</v>
      </c>
      <c r="I30" s="7">
        <v>143.87</v>
      </c>
      <c r="J30" s="7">
        <v>143.87</v>
      </c>
      <c r="K30" s="7">
        <v>143.87</v>
      </c>
      <c r="L30" s="7">
        <v>143.87</v>
      </c>
      <c r="M30" s="7">
        <v>143.87</v>
      </c>
      <c r="N30" s="7">
        <v>143.87</v>
      </c>
      <c r="O30" s="7">
        <v>-1589.39</v>
      </c>
      <c r="P30" s="7">
        <v>142.38</v>
      </c>
      <c r="Q30" s="7">
        <v>147.52000000000001</v>
      </c>
      <c r="R30" s="7">
        <v>157.1</v>
      </c>
      <c r="S30" s="7">
        <v>156.53</v>
      </c>
      <c r="T30" s="7">
        <v>153.44</v>
      </c>
      <c r="U30" s="7">
        <v>135.68</v>
      </c>
      <c r="V30" s="7">
        <v>145.36000000000001</v>
      </c>
      <c r="W30" s="7">
        <v>123.86</v>
      </c>
      <c r="X30" s="7">
        <v>147.94</v>
      </c>
      <c r="Y30" s="7">
        <v>9.1300000000000008</v>
      </c>
      <c r="Z30" s="7">
        <v>283.69</v>
      </c>
      <c r="AA30" s="7">
        <v>283.69</v>
      </c>
      <c r="AB30" s="7">
        <v>283.69</v>
      </c>
      <c r="AC30" s="7">
        <v>283.69</v>
      </c>
      <c r="AD30" s="7">
        <v>283.69</v>
      </c>
      <c r="AE30" s="7">
        <v>283.69</v>
      </c>
      <c r="AF30" s="7">
        <v>283.69</v>
      </c>
      <c r="AG30" s="7">
        <v>283.69</v>
      </c>
      <c r="AH30" s="7">
        <v>243.17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9"/>
    </row>
    <row r="31" spans="1:55">
      <c r="A31" s="1" t="s">
        <v>239</v>
      </c>
      <c r="B31" s="1" t="s">
        <v>133</v>
      </c>
      <c r="C31" s="1" t="s">
        <v>74</v>
      </c>
      <c r="D31" s="1" t="s">
        <v>109</v>
      </c>
      <c r="E31" s="1" t="s">
        <v>100</v>
      </c>
      <c r="F31" s="1" t="s">
        <v>101</v>
      </c>
      <c r="G31" s="7">
        <v>118100.59</v>
      </c>
      <c r="H31" s="7">
        <v>1623.02</v>
      </c>
      <c r="I31" s="7">
        <v>1623.02</v>
      </c>
      <c r="J31" s="7">
        <v>1623.02</v>
      </c>
      <c r="K31" s="7">
        <v>1623.02</v>
      </c>
      <c r="L31" s="7">
        <v>1623.02</v>
      </c>
      <c r="M31" s="7">
        <v>1623.02</v>
      </c>
      <c r="N31" s="7">
        <v>1623.02</v>
      </c>
      <c r="O31" s="7">
        <v>260.11</v>
      </c>
      <c r="P31" s="7">
        <v>1606.13</v>
      </c>
      <c r="Q31" s="7">
        <v>1664.18</v>
      </c>
      <c r="R31" s="7">
        <v>1772.24</v>
      </c>
      <c r="S31" s="7">
        <v>1765.79</v>
      </c>
      <c r="T31" s="7">
        <v>1730.95</v>
      </c>
      <c r="U31" s="7">
        <v>1530.65</v>
      </c>
      <c r="V31" s="7">
        <v>1639.78</v>
      </c>
      <c r="W31" s="7">
        <v>1397.23</v>
      </c>
      <c r="X31" s="7">
        <v>1668.95</v>
      </c>
      <c r="Y31" s="7">
        <v>102.99</v>
      </c>
      <c r="Z31" s="7">
        <v>3200.36</v>
      </c>
      <c r="AA31" s="7">
        <v>3200.36</v>
      </c>
      <c r="AB31" s="7">
        <v>3200.36</v>
      </c>
      <c r="AC31" s="7">
        <v>3200.36</v>
      </c>
      <c r="AD31" s="7">
        <v>3200.36</v>
      </c>
      <c r="AE31" s="7">
        <v>3200.36</v>
      </c>
      <c r="AF31" s="7">
        <v>3200.36</v>
      </c>
      <c r="AG31" s="7">
        <v>3200.36</v>
      </c>
      <c r="AH31" s="7">
        <v>2743.16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9"/>
    </row>
    <row r="32" spans="1:55">
      <c r="A32" s="1" t="s">
        <v>240</v>
      </c>
      <c r="B32" s="1" t="s">
        <v>135</v>
      </c>
      <c r="C32" s="1" t="s">
        <v>71</v>
      </c>
      <c r="D32" s="1" t="s">
        <v>104</v>
      </c>
      <c r="E32" s="1" t="s">
        <v>100</v>
      </c>
      <c r="F32" s="1" t="s">
        <v>101</v>
      </c>
      <c r="G32" s="7">
        <v>9153.52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7">
        <v>1370.72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9"/>
    </row>
    <row r="33" spans="1:55">
      <c r="A33" s="1" t="s">
        <v>240</v>
      </c>
      <c r="B33" s="1" t="s">
        <v>135</v>
      </c>
      <c r="C33" s="1" t="s">
        <v>73</v>
      </c>
      <c r="D33" s="1" t="s">
        <v>105</v>
      </c>
      <c r="E33" s="1" t="s">
        <v>100</v>
      </c>
      <c r="F33" s="1" t="s">
        <v>101</v>
      </c>
      <c r="G33" s="7">
        <v>2762.26</v>
      </c>
      <c r="H33" s="7">
        <v>12144.26</v>
      </c>
      <c r="I33" s="7">
        <v>12144.26</v>
      </c>
      <c r="J33" s="7">
        <v>12144.26</v>
      </c>
      <c r="K33" s="7">
        <v>12144.26</v>
      </c>
      <c r="L33" s="7">
        <v>12144.26</v>
      </c>
      <c r="M33" s="7">
        <v>12144.26</v>
      </c>
      <c r="N33" s="7">
        <v>12144.26</v>
      </c>
      <c r="O33" s="7">
        <v>-46263.35</v>
      </c>
      <c r="P33" s="7">
        <v>8975.82</v>
      </c>
      <c r="Q33" s="7">
        <v>9300.23</v>
      </c>
      <c r="R33" s="7">
        <v>9904.09</v>
      </c>
      <c r="S33" s="7">
        <v>9868.07</v>
      </c>
      <c r="T33" s="7">
        <v>9673.3700000000008</v>
      </c>
      <c r="U33" s="7">
        <v>8553.9500000000007</v>
      </c>
      <c r="V33" s="7">
        <v>9163.86</v>
      </c>
      <c r="W33" s="7">
        <v>7808.35</v>
      </c>
      <c r="X33" s="7">
        <v>9326.84</v>
      </c>
      <c r="Y33" s="7">
        <v>575.55999999999995</v>
      </c>
      <c r="Z33" s="7">
        <v>17885.080000000002</v>
      </c>
      <c r="AA33" s="7">
        <v>17885.080000000002</v>
      </c>
      <c r="AB33" s="7">
        <v>17885.080000000002</v>
      </c>
      <c r="AC33" s="7">
        <v>17885.080000000002</v>
      </c>
      <c r="AD33" s="7">
        <v>17885.080000000002</v>
      </c>
      <c r="AE33" s="7">
        <v>17885.080000000002</v>
      </c>
      <c r="AF33" s="7">
        <v>17885.080000000002</v>
      </c>
      <c r="AG33" s="7">
        <v>17885.080000000002</v>
      </c>
      <c r="AH33" s="7">
        <v>15330.07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9"/>
    </row>
    <row r="34" spans="1:55">
      <c r="A34" s="1" t="s">
        <v>240</v>
      </c>
      <c r="B34" s="1" t="s">
        <v>135</v>
      </c>
      <c r="C34" s="1" t="s">
        <v>75</v>
      </c>
      <c r="D34" s="1" t="s">
        <v>106</v>
      </c>
      <c r="E34" s="1" t="s">
        <v>100</v>
      </c>
      <c r="F34" s="1" t="s">
        <v>101</v>
      </c>
      <c r="G34" s="7">
        <v>290640.89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7">
        <v>66061.740000000005</v>
      </c>
      <c r="P34" s="7">
        <v>8892.7000000000007</v>
      </c>
      <c r="Q34" s="7">
        <v>9214.1</v>
      </c>
      <c r="R34" s="7">
        <v>9812.3700000000008</v>
      </c>
      <c r="S34" s="7">
        <v>9776.68</v>
      </c>
      <c r="T34" s="7">
        <v>9583.7900000000009</v>
      </c>
      <c r="U34" s="7">
        <v>8474.73</v>
      </c>
      <c r="V34" s="7">
        <v>8457.58</v>
      </c>
      <c r="W34" s="7">
        <v>323.10000000000002</v>
      </c>
      <c r="X34" s="7">
        <v>385.94</v>
      </c>
      <c r="Y34" s="7">
        <v>23.82</v>
      </c>
      <c r="Z34" s="7">
        <v>740.07</v>
      </c>
      <c r="AA34" s="7">
        <v>740.07</v>
      </c>
      <c r="AB34" s="7">
        <v>740.07</v>
      </c>
      <c r="AC34" s="7">
        <v>740.07</v>
      </c>
      <c r="AD34" s="7">
        <v>740.07</v>
      </c>
      <c r="AE34" s="7">
        <v>740.07</v>
      </c>
      <c r="AF34" s="7">
        <v>740.07</v>
      </c>
      <c r="AG34" s="7">
        <v>740.07</v>
      </c>
      <c r="AH34" s="7">
        <v>634.35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9"/>
    </row>
    <row r="35" spans="1:55">
      <c r="A35" s="1" t="s">
        <v>240</v>
      </c>
      <c r="B35" s="1" t="s">
        <v>135</v>
      </c>
      <c r="C35" s="1" t="s">
        <v>72</v>
      </c>
      <c r="D35" s="1" t="s">
        <v>107</v>
      </c>
      <c r="E35" s="1" t="s">
        <v>100</v>
      </c>
      <c r="F35" s="1" t="s">
        <v>101</v>
      </c>
      <c r="G35" s="7">
        <v>692776.89</v>
      </c>
      <c r="H35" s="7">
        <v>8972.32</v>
      </c>
      <c r="I35" s="7">
        <v>8972.32</v>
      </c>
      <c r="J35" s="7">
        <v>8972.32</v>
      </c>
      <c r="K35" s="7">
        <v>8972.32</v>
      </c>
      <c r="L35" s="7">
        <v>9408.85</v>
      </c>
      <c r="M35" s="7">
        <v>11416.86</v>
      </c>
      <c r="N35" s="7">
        <v>11416.86</v>
      </c>
      <c r="O35" s="7">
        <v>76696.36</v>
      </c>
      <c r="P35" s="7">
        <v>10017.84</v>
      </c>
      <c r="Q35" s="7">
        <v>10379.91</v>
      </c>
      <c r="R35" s="7">
        <v>11053.88</v>
      </c>
      <c r="S35" s="7">
        <v>11013.67</v>
      </c>
      <c r="T35" s="7">
        <v>10796.37</v>
      </c>
      <c r="U35" s="7">
        <v>9547</v>
      </c>
      <c r="V35" s="7">
        <v>10227.709999999999</v>
      </c>
      <c r="W35" s="7">
        <v>8714.83</v>
      </c>
      <c r="X35" s="7">
        <v>10409.6</v>
      </c>
      <c r="Y35" s="7">
        <v>642.38</v>
      </c>
      <c r="Z35" s="7">
        <v>19961.39</v>
      </c>
      <c r="AA35" s="7">
        <v>19961.39</v>
      </c>
      <c r="AB35" s="7">
        <v>19961.39</v>
      </c>
      <c r="AC35" s="7">
        <v>19961.39</v>
      </c>
      <c r="AD35" s="7">
        <v>19961.39</v>
      </c>
      <c r="AE35" s="7">
        <v>19961.39</v>
      </c>
      <c r="AF35" s="7">
        <v>19961.39</v>
      </c>
      <c r="AG35" s="7">
        <v>19961.39</v>
      </c>
      <c r="AH35" s="7">
        <v>17406.150000000001</v>
      </c>
      <c r="AI35" s="7">
        <v>2074.6999999999998</v>
      </c>
      <c r="AJ35" s="7">
        <v>1333.73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9"/>
    </row>
    <row r="36" spans="1:55">
      <c r="A36" s="1" t="s">
        <v>240</v>
      </c>
      <c r="B36" s="1" t="s">
        <v>135</v>
      </c>
      <c r="C36" s="1" t="s">
        <v>74</v>
      </c>
      <c r="D36" s="1" t="s">
        <v>109</v>
      </c>
      <c r="E36" s="1" t="s">
        <v>100</v>
      </c>
      <c r="F36" s="1" t="s">
        <v>101</v>
      </c>
      <c r="G36" s="8">
        <v>0</v>
      </c>
      <c r="H36" s="7">
        <v>11726.91</v>
      </c>
      <c r="I36" s="7">
        <v>11726.91</v>
      </c>
      <c r="J36" s="7">
        <v>11726.91</v>
      </c>
      <c r="K36" s="7">
        <v>11726.91</v>
      </c>
      <c r="L36" s="7">
        <v>11726.91</v>
      </c>
      <c r="M36" s="7">
        <v>11726.91</v>
      </c>
      <c r="N36" s="7">
        <v>11726.91</v>
      </c>
      <c r="O36" s="7">
        <v>-88457.67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9"/>
    </row>
    <row r="37" spans="1:55">
      <c r="A37" s="1" t="s">
        <v>241</v>
      </c>
      <c r="B37" s="1" t="s">
        <v>139</v>
      </c>
      <c r="C37" s="1" t="s">
        <v>71</v>
      </c>
      <c r="D37" s="1" t="s">
        <v>104</v>
      </c>
      <c r="E37" s="1" t="s">
        <v>100</v>
      </c>
      <c r="F37" s="1" t="s">
        <v>101</v>
      </c>
      <c r="G37" s="7">
        <v>7049.43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9"/>
    </row>
    <row r="38" spans="1:55">
      <c r="A38" s="1" t="s">
        <v>241</v>
      </c>
      <c r="B38" s="1" t="s">
        <v>139</v>
      </c>
      <c r="C38" s="1" t="s">
        <v>73</v>
      </c>
      <c r="D38" s="1" t="s">
        <v>105</v>
      </c>
      <c r="E38" s="1" t="s">
        <v>100</v>
      </c>
      <c r="F38" s="1" t="s">
        <v>101</v>
      </c>
      <c r="G38" s="7">
        <v>27831.86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7">
        <v>8129.05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9"/>
    </row>
    <row r="39" spans="1:55">
      <c r="A39" s="1" t="s">
        <v>241</v>
      </c>
      <c r="B39" s="1" t="s">
        <v>139</v>
      </c>
      <c r="C39" s="1" t="s">
        <v>75</v>
      </c>
      <c r="D39" s="1" t="s">
        <v>106</v>
      </c>
      <c r="E39" s="1" t="s">
        <v>100</v>
      </c>
      <c r="F39" s="1" t="s">
        <v>101</v>
      </c>
      <c r="G39" s="7">
        <v>1435.93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7">
        <v>4538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9"/>
    </row>
    <row r="40" spans="1:55">
      <c r="A40" s="1" t="s">
        <v>241</v>
      </c>
      <c r="B40" s="1" t="s">
        <v>139</v>
      </c>
      <c r="C40" s="1" t="s">
        <v>72</v>
      </c>
      <c r="D40" s="1" t="s">
        <v>107</v>
      </c>
      <c r="E40" s="1" t="s">
        <v>100</v>
      </c>
      <c r="F40" s="1" t="s">
        <v>101</v>
      </c>
      <c r="G40" s="7">
        <v>241762.69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7">
        <v>58332.02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9"/>
    </row>
    <row r="41" spans="1:55">
      <c r="A41" s="1" t="s">
        <v>241</v>
      </c>
      <c r="B41" s="1" t="s">
        <v>139</v>
      </c>
      <c r="C41" s="1" t="s">
        <v>74</v>
      </c>
      <c r="D41" s="1" t="s">
        <v>109</v>
      </c>
      <c r="E41" s="1" t="s">
        <v>100</v>
      </c>
      <c r="F41" s="1" t="s">
        <v>101</v>
      </c>
      <c r="G41" s="8">
        <v>0</v>
      </c>
      <c r="H41" s="7">
        <v>9182.85</v>
      </c>
      <c r="I41" s="7">
        <v>9182.85</v>
      </c>
      <c r="J41" s="7">
        <v>13646.18</v>
      </c>
      <c r="K41" s="7">
        <v>19597.29</v>
      </c>
      <c r="L41" s="7">
        <v>19597.29</v>
      </c>
      <c r="M41" s="7">
        <v>19597.29</v>
      </c>
      <c r="N41" s="7">
        <v>19597.29</v>
      </c>
      <c r="O41" s="7">
        <v>-95824.59</v>
      </c>
      <c r="P41" s="7">
        <v>16326.62</v>
      </c>
      <c r="Q41" s="7">
        <v>16916.71</v>
      </c>
      <c r="R41" s="7">
        <v>18015.099999999999</v>
      </c>
      <c r="S41" s="7">
        <v>17949.57</v>
      </c>
      <c r="T41" s="7">
        <v>16316.81</v>
      </c>
      <c r="U41" s="7">
        <v>10282.89</v>
      </c>
      <c r="V41" s="7">
        <v>11016.07</v>
      </c>
      <c r="W41" s="7">
        <v>9386.58</v>
      </c>
      <c r="X41" s="7">
        <v>11211.99</v>
      </c>
      <c r="Y41" s="7">
        <v>691.9</v>
      </c>
      <c r="Z41" s="7">
        <v>21500.04</v>
      </c>
      <c r="AA41" s="7">
        <v>21500.04</v>
      </c>
      <c r="AB41" s="7">
        <v>21500.04</v>
      </c>
      <c r="AC41" s="7">
        <v>21500.04</v>
      </c>
      <c r="AD41" s="7">
        <v>21500.04</v>
      </c>
      <c r="AE41" s="7">
        <v>21500.04</v>
      </c>
      <c r="AF41" s="7">
        <v>21500.04</v>
      </c>
      <c r="AG41" s="7">
        <v>21500.04</v>
      </c>
      <c r="AH41" s="7">
        <v>21500.04</v>
      </c>
      <c r="AI41" s="7">
        <v>21500.04</v>
      </c>
      <c r="AJ41" s="7">
        <v>74405.56</v>
      </c>
      <c r="AK41" s="7">
        <v>170942.94</v>
      </c>
      <c r="AL41" s="7">
        <v>170942.94</v>
      </c>
      <c r="AM41" s="7">
        <v>66741.08</v>
      </c>
      <c r="AN41" s="7">
        <v>17382.310000000001</v>
      </c>
      <c r="AO41" s="7">
        <v>17382.310000000001</v>
      </c>
      <c r="AP41" s="7">
        <v>17382.310000000001</v>
      </c>
      <c r="AQ41" s="7">
        <v>17382.310000000001</v>
      </c>
      <c r="AR41" s="7">
        <v>4966.37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9"/>
    </row>
    <row r="42" spans="1:55">
      <c r="A42" s="1" t="s">
        <v>242</v>
      </c>
      <c r="B42" s="1" t="s">
        <v>243</v>
      </c>
      <c r="C42" s="1" t="s">
        <v>71</v>
      </c>
      <c r="D42" s="1" t="s">
        <v>104</v>
      </c>
      <c r="E42" s="1" t="s">
        <v>100</v>
      </c>
      <c r="F42" s="1" t="s">
        <v>101</v>
      </c>
      <c r="G42" s="7">
        <v>1143039.8899999999</v>
      </c>
      <c r="H42" s="7">
        <v>52141.82</v>
      </c>
      <c r="I42" s="7">
        <v>52141.82</v>
      </c>
      <c r="J42" s="7">
        <v>52141.82</v>
      </c>
      <c r="K42" s="7">
        <v>52141.82</v>
      </c>
      <c r="L42" s="7">
        <v>52141.82</v>
      </c>
      <c r="M42" s="7">
        <v>55910.03</v>
      </c>
      <c r="N42" s="7">
        <v>78519.289999999994</v>
      </c>
      <c r="O42" s="7">
        <v>-45619.64</v>
      </c>
      <c r="P42" s="7">
        <v>76611.149999999994</v>
      </c>
      <c r="Q42" s="7">
        <v>79380.08</v>
      </c>
      <c r="R42" s="7">
        <v>84534.19</v>
      </c>
      <c r="S42" s="7">
        <v>84226.68</v>
      </c>
      <c r="T42" s="7">
        <v>82564.92</v>
      </c>
      <c r="U42" s="7">
        <v>73010.36</v>
      </c>
      <c r="V42" s="7">
        <v>78216.100000000006</v>
      </c>
      <c r="W42" s="7">
        <v>66646.41</v>
      </c>
      <c r="X42" s="7">
        <v>53858.94</v>
      </c>
      <c r="Y42" s="7">
        <v>3323.66</v>
      </c>
      <c r="Z42" s="7">
        <v>103279.55</v>
      </c>
      <c r="AA42" s="7">
        <v>103279.55</v>
      </c>
      <c r="AB42" s="7">
        <v>103279.55</v>
      </c>
      <c r="AC42" s="7">
        <v>103279.55</v>
      </c>
      <c r="AD42" s="7">
        <v>103279.55</v>
      </c>
      <c r="AE42" s="7">
        <v>103279.55</v>
      </c>
      <c r="AF42" s="7">
        <v>103279.55</v>
      </c>
      <c r="AG42" s="7">
        <v>103279.55</v>
      </c>
      <c r="AH42" s="7">
        <v>158862.57</v>
      </c>
      <c r="AI42" s="7">
        <v>103279.55</v>
      </c>
      <c r="AJ42" s="7">
        <v>91164.57</v>
      </c>
      <c r="AK42" s="7">
        <v>84434.02</v>
      </c>
      <c r="AL42" s="7">
        <v>84434.02</v>
      </c>
      <c r="AM42" s="7">
        <v>84434.02</v>
      </c>
      <c r="AN42" s="7">
        <v>84434.02</v>
      </c>
      <c r="AO42" s="7">
        <v>84434.02</v>
      </c>
      <c r="AP42" s="7">
        <v>84434.02</v>
      </c>
      <c r="AQ42" s="7">
        <v>84434.02</v>
      </c>
      <c r="AR42" s="7">
        <v>24124.01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9"/>
    </row>
    <row r="43" spans="1:55">
      <c r="A43" s="1" t="s">
        <v>242</v>
      </c>
      <c r="B43" s="1" t="s">
        <v>243</v>
      </c>
      <c r="C43" s="1" t="s">
        <v>73</v>
      </c>
      <c r="D43" s="1" t="s">
        <v>105</v>
      </c>
      <c r="E43" s="1" t="s">
        <v>100</v>
      </c>
      <c r="F43" s="1" t="s">
        <v>101</v>
      </c>
      <c r="G43" s="7">
        <v>408802.38</v>
      </c>
      <c r="H43" s="7">
        <v>830.79</v>
      </c>
      <c r="I43" s="7">
        <v>830.79</v>
      </c>
      <c r="J43" s="7">
        <v>830.79</v>
      </c>
      <c r="K43" s="7">
        <v>830.79</v>
      </c>
      <c r="L43" s="7">
        <v>830.79</v>
      </c>
      <c r="M43" s="7">
        <v>830.79</v>
      </c>
      <c r="N43" s="7">
        <v>830.79</v>
      </c>
      <c r="O43" s="7">
        <v>23514.82</v>
      </c>
      <c r="P43" s="7">
        <v>630.17999999999995</v>
      </c>
      <c r="Q43" s="7">
        <v>652.96</v>
      </c>
      <c r="R43" s="7">
        <v>695.35</v>
      </c>
      <c r="S43" s="7">
        <v>692.82</v>
      </c>
      <c r="T43" s="7">
        <v>679.16</v>
      </c>
      <c r="U43" s="7">
        <v>600.55999999999995</v>
      </c>
      <c r="V43" s="7">
        <v>643.38</v>
      </c>
      <c r="W43" s="7">
        <v>548.21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7">
        <v>7350.38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9"/>
    </row>
    <row r="44" spans="1:55">
      <c r="A44" s="1" t="s">
        <v>242</v>
      </c>
      <c r="B44" s="1" t="s">
        <v>243</v>
      </c>
      <c r="C44" s="1" t="s">
        <v>75</v>
      </c>
      <c r="D44" s="1" t="s">
        <v>106</v>
      </c>
      <c r="E44" s="1" t="s">
        <v>100</v>
      </c>
      <c r="F44" s="1" t="s">
        <v>101</v>
      </c>
      <c r="G44" s="7">
        <v>37944.42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7">
        <v>14350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9"/>
    </row>
    <row r="45" spans="1:55">
      <c r="A45" s="1" t="s">
        <v>242</v>
      </c>
      <c r="B45" s="1" t="s">
        <v>243</v>
      </c>
      <c r="C45" s="1" t="s">
        <v>72</v>
      </c>
      <c r="D45" s="1" t="s">
        <v>107</v>
      </c>
      <c r="E45" s="1" t="s">
        <v>100</v>
      </c>
      <c r="F45" s="1" t="s">
        <v>101</v>
      </c>
      <c r="G45" s="7">
        <v>422325.88</v>
      </c>
      <c r="H45" s="7">
        <v>10114.91</v>
      </c>
      <c r="I45" s="7">
        <v>10114.91</v>
      </c>
      <c r="J45" s="7">
        <v>10114.91</v>
      </c>
      <c r="K45" s="7">
        <v>10114.91</v>
      </c>
      <c r="L45" s="7">
        <v>10114.91</v>
      </c>
      <c r="M45" s="7">
        <v>10114.91</v>
      </c>
      <c r="N45" s="7">
        <v>10114.91</v>
      </c>
      <c r="O45" s="7">
        <v>-48235.51</v>
      </c>
      <c r="P45" s="7">
        <v>7823.46</v>
      </c>
      <c r="Q45" s="7">
        <v>8106.22</v>
      </c>
      <c r="R45" s="7">
        <v>8632.5499999999993</v>
      </c>
      <c r="S45" s="7">
        <v>8601.15</v>
      </c>
      <c r="T45" s="7">
        <v>7659.38</v>
      </c>
      <c r="U45" s="7">
        <v>4269.6899999999996</v>
      </c>
      <c r="V45" s="7">
        <v>4574.12</v>
      </c>
      <c r="W45" s="7">
        <v>3897.52</v>
      </c>
      <c r="X45" s="7">
        <v>2978.48</v>
      </c>
      <c r="Y45" s="7">
        <v>183.8</v>
      </c>
      <c r="Z45" s="7">
        <v>5711.51</v>
      </c>
      <c r="AA45" s="7">
        <v>5711.51</v>
      </c>
      <c r="AB45" s="7">
        <v>5711.51</v>
      </c>
      <c r="AC45" s="7">
        <v>5711.51</v>
      </c>
      <c r="AD45" s="7">
        <v>5711.51</v>
      </c>
      <c r="AE45" s="7">
        <v>5711.51</v>
      </c>
      <c r="AF45" s="7">
        <v>5711.51</v>
      </c>
      <c r="AG45" s="7">
        <v>5711.51</v>
      </c>
      <c r="AH45" s="7">
        <v>81572.89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9"/>
    </row>
    <row r="46" spans="1:55">
      <c r="A46" s="1" t="s">
        <v>242</v>
      </c>
      <c r="B46" s="1" t="s">
        <v>243</v>
      </c>
      <c r="C46" s="1" t="s">
        <v>70</v>
      </c>
      <c r="D46" s="1" t="s">
        <v>108</v>
      </c>
      <c r="E46" s="1" t="s">
        <v>100</v>
      </c>
      <c r="F46" s="1" t="s">
        <v>101</v>
      </c>
      <c r="G46" s="7">
        <v>395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9"/>
    </row>
    <row r="47" spans="1:55">
      <c r="A47" s="1" t="s">
        <v>242</v>
      </c>
      <c r="B47" s="1" t="s">
        <v>243</v>
      </c>
      <c r="C47" s="1" t="s">
        <v>74</v>
      </c>
      <c r="D47" s="1" t="s">
        <v>109</v>
      </c>
      <c r="E47" s="1" t="s">
        <v>100</v>
      </c>
      <c r="F47" s="1" t="s">
        <v>101</v>
      </c>
      <c r="G47" s="7">
        <v>126144.32000000001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7">
        <v>13644.14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9"/>
    </row>
    <row r="48" spans="1:55">
      <c r="A48" s="1" t="s">
        <v>244</v>
      </c>
      <c r="B48" s="1" t="s">
        <v>245</v>
      </c>
      <c r="C48" s="1" t="s">
        <v>71</v>
      </c>
      <c r="D48" s="1" t="s">
        <v>104</v>
      </c>
      <c r="E48" s="1" t="s">
        <v>100</v>
      </c>
      <c r="F48" s="1" t="s">
        <v>101</v>
      </c>
      <c r="G48" s="7">
        <v>694331.4</v>
      </c>
      <c r="H48" s="7">
        <v>13813.44</v>
      </c>
      <c r="I48" s="7">
        <v>13813.44</v>
      </c>
      <c r="J48" s="7">
        <v>13813.44</v>
      </c>
      <c r="K48" s="7">
        <v>13813.44</v>
      </c>
      <c r="L48" s="7">
        <v>13813.44</v>
      </c>
      <c r="M48" s="7">
        <v>13813.44</v>
      </c>
      <c r="N48" s="7">
        <v>13813.44</v>
      </c>
      <c r="O48" s="7">
        <v>-12880.91</v>
      </c>
      <c r="P48" s="7">
        <v>10631.99</v>
      </c>
      <c r="Q48" s="7">
        <v>11016.26</v>
      </c>
      <c r="R48" s="7">
        <v>11731.54</v>
      </c>
      <c r="S48" s="7">
        <v>11688.87</v>
      </c>
      <c r="T48" s="7">
        <v>11458.25</v>
      </c>
      <c r="U48" s="7">
        <v>10132.280000000001</v>
      </c>
      <c r="V48" s="7">
        <v>10854.73</v>
      </c>
      <c r="W48" s="7">
        <v>9249.1</v>
      </c>
      <c r="X48" s="7">
        <v>11047.77</v>
      </c>
      <c r="Y48" s="7">
        <v>681.76</v>
      </c>
      <c r="Z48" s="7">
        <v>21185.14</v>
      </c>
      <c r="AA48" s="7">
        <v>21185.14</v>
      </c>
      <c r="AB48" s="7">
        <v>21185.14</v>
      </c>
      <c r="AC48" s="7">
        <v>21185.14</v>
      </c>
      <c r="AD48" s="7">
        <v>21185.14</v>
      </c>
      <c r="AE48" s="7">
        <v>21185.14</v>
      </c>
      <c r="AF48" s="7">
        <v>21185.14</v>
      </c>
      <c r="AG48" s="7">
        <v>21185.14</v>
      </c>
      <c r="AH48" s="7">
        <v>20438.79</v>
      </c>
      <c r="AI48" s="7">
        <v>21281.02</v>
      </c>
      <c r="AJ48" s="7">
        <v>21281.02</v>
      </c>
      <c r="AK48" s="7">
        <v>21281.02</v>
      </c>
      <c r="AL48" s="7">
        <v>21281.02</v>
      </c>
      <c r="AM48" s="7">
        <v>21281.02</v>
      </c>
      <c r="AN48" s="7">
        <v>21281.02</v>
      </c>
      <c r="AO48" s="7">
        <v>21281.02</v>
      </c>
      <c r="AP48" s="7">
        <v>21281.02</v>
      </c>
      <c r="AQ48" s="7">
        <v>21281.02</v>
      </c>
      <c r="AR48" s="7">
        <v>10538.3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9"/>
    </row>
    <row r="49" spans="1:55">
      <c r="A49" s="1" t="s">
        <v>244</v>
      </c>
      <c r="B49" s="1" t="s">
        <v>245</v>
      </c>
      <c r="C49" s="1" t="s">
        <v>73</v>
      </c>
      <c r="D49" s="1" t="s">
        <v>105</v>
      </c>
      <c r="E49" s="1" t="s">
        <v>100</v>
      </c>
      <c r="F49" s="1" t="s">
        <v>101</v>
      </c>
      <c r="G49" s="7">
        <v>4140.5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9"/>
    </row>
    <row r="50" spans="1:55">
      <c r="A50" s="1" t="s">
        <v>244</v>
      </c>
      <c r="B50" s="1" t="s">
        <v>245</v>
      </c>
      <c r="C50" s="1" t="s">
        <v>75</v>
      </c>
      <c r="D50" s="1" t="s">
        <v>106</v>
      </c>
      <c r="E50" s="1" t="s">
        <v>100</v>
      </c>
      <c r="F50" s="1" t="s">
        <v>101</v>
      </c>
      <c r="G50" s="7">
        <v>29376.82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7">
        <v>31050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9"/>
    </row>
    <row r="51" spans="1:55">
      <c r="A51" s="1" t="s">
        <v>244</v>
      </c>
      <c r="B51" s="1" t="s">
        <v>245</v>
      </c>
      <c r="C51" s="1" t="s">
        <v>72</v>
      </c>
      <c r="D51" s="1" t="s">
        <v>107</v>
      </c>
      <c r="E51" s="1" t="s">
        <v>100</v>
      </c>
      <c r="F51" s="1" t="s">
        <v>101</v>
      </c>
      <c r="G51" s="7">
        <v>4928.08</v>
      </c>
      <c r="H51" s="7">
        <v>675.57</v>
      </c>
      <c r="I51" s="7">
        <v>675.57</v>
      </c>
      <c r="J51" s="7">
        <v>675.57</v>
      </c>
      <c r="K51" s="7">
        <v>675.57</v>
      </c>
      <c r="L51" s="7">
        <v>675.57</v>
      </c>
      <c r="M51" s="7">
        <v>675.57</v>
      </c>
      <c r="N51" s="7">
        <v>675.57</v>
      </c>
      <c r="O51" s="7">
        <v>-4264.75</v>
      </c>
      <c r="P51" s="7">
        <v>519.98</v>
      </c>
      <c r="Q51" s="7">
        <v>538.77</v>
      </c>
      <c r="R51" s="7">
        <v>573.75</v>
      </c>
      <c r="S51" s="7">
        <v>571.66999999999996</v>
      </c>
      <c r="T51" s="7">
        <v>560.39</v>
      </c>
      <c r="U51" s="7">
        <v>495.54</v>
      </c>
      <c r="V51" s="7">
        <v>530.87</v>
      </c>
      <c r="W51" s="7">
        <v>452.35</v>
      </c>
      <c r="X51" s="7">
        <v>540.30999999999995</v>
      </c>
      <c r="Y51" s="7">
        <v>33.340000000000003</v>
      </c>
      <c r="Z51" s="7">
        <v>1036.0999999999999</v>
      </c>
      <c r="AA51" s="7">
        <v>1036.0999999999999</v>
      </c>
      <c r="AB51" s="7">
        <v>1036.0999999999999</v>
      </c>
      <c r="AC51" s="7">
        <v>1036.0999999999999</v>
      </c>
      <c r="AD51" s="7">
        <v>1036.0999999999999</v>
      </c>
      <c r="AE51" s="7">
        <v>1036.0999999999999</v>
      </c>
      <c r="AF51" s="7">
        <v>1036.0999999999999</v>
      </c>
      <c r="AG51" s="7">
        <v>1036.0999999999999</v>
      </c>
      <c r="AH51" s="7">
        <v>888.09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7">
        <v>2527.61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9"/>
    </row>
    <row r="52" spans="1:55">
      <c r="A52" s="1" t="s">
        <v>244</v>
      </c>
      <c r="B52" s="1" t="s">
        <v>245</v>
      </c>
      <c r="C52" s="1" t="s">
        <v>70</v>
      </c>
      <c r="D52" s="1" t="s">
        <v>108</v>
      </c>
      <c r="E52" s="1" t="s">
        <v>100</v>
      </c>
      <c r="F52" s="1" t="s">
        <v>101</v>
      </c>
      <c r="G52" s="7">
        <v>7661.27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9"/>
    </row>
    <row r="53" spans="1:55">
      <c r="A53" s="1" t="s">
        <v>244</v>
      </c>
      <c r="B53" s="1" t="s">
        <v>245</v>
      </c>
      <c r="C53" s="1" t="s">
        <v>74</v>
      </c>
      <c r="D53" s="1" t="s">
        <v>109</v>
      </c>
      <c r="E53" s="1" t="s">
        <v>100</v>
      </c>
      <c r="F53" s="1" t="s">
        <v>101</v>
      </c>
      <c r="G53" s="7">
        <v>-64415.24</v>
      </c>
      <c r="H53" s="7">
        <v>1822.19</v>
      </c>
      <c r="I53" s="7">
        <v>1822.19</v>
      </c>
      <c r="J53" s="7">
        <v>1822.19</v>
      </c>
      <c r="K53" s="7">
        <v>1822.19</v>
      </c>
      <c r="L53" s="7">
        <v>1822.19</v>
      </c>
      <c r="M53" s="7">
        <v>1822.19</v>
      </c>
      <c r="N53" s="7">
        <v>1822.19</v>
      </c>
      <c r="O53" s="7">
        <v>-8333.6200000000008</v>
      </c>
      <c r="P53" s="7">
        <v>1502.8</v>
      </c>
      <c r="Q53" s="7">
        <v>8635.06</v>
      </c>
      <c r="R53" s="7">
        <v>1658.22</v>
      </c>
      <c r="S53" s="7">
        <v>1652.19</v>
      </c>
      <c r="T53" s="7">
        <v>1619.59</v>
      </c>
      <c r="U53" s="7">
        <v>1432.17</v>
      </c>
      <c r="V53" s="7">
        <v>1534.29</v>
      </c>
      <c r="W53" s="7">
        <v>1307.33</v>
      </c>
      <c r="X53" s="7">
        <v>1561.57</v>
      </c>
      <c r="Y53" s="7">
        <v>96.37</v>
      </c>
      <c r="Z53" s="7">
        <v>2994.46</v>
      </c>
      <c r="AA53" s="7">
        <v>2994.46</v>
      </c>
      <c r="AB53" s="7">
        <v>2994.46</v>
      </c>
      <c r="AC53" s="7">
        <v>2994.46</v>
      </c>
      <c r="AD53" s="7">
        <v>2994.46</v>
      </c>
      <c r="AE53" s="7">
        <v>2994.46</v>
      </c>
      <c r="AF53" s="7">
        <v>16605.89</v>
      </c>
      <c r="AG53" s="7">
        <v>2994.46</v>
      </c>
      <c r="AH53" s="7">
        <v>78395.44</v>
      </c>
      <c r="AI53" s="7">
        <v>2994.46</v>
      </c>
      <c r="AJ53" s="7">
        <v>2994.46</v>
      </c>
      <c r="AK53" s="7">
        <v>2994.46</v>
      </c>
      <c r="AL53" s="7">
        <v>2994.46</v>
      </c>
      <c r="AM53" s="7">
        <v>2994.46</v>
      </c>
      <c r="AN53" s="7">
        <v>2994.46</v>
      </c>
      <c r="AO53" s="7">
        <v>2994.46</v>
      </c>
      <c r="AP53" s="7">
        <v>2994.46</v>
      </c>
      <c r="AQ53" s="7">
        <v>2994.46</v>
      </c>
      <c r="AR53" s="7">
        <v>855.56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9"/>
    </row>
    <row r="54" spans="1:55">
      <c r="A54" s="1" t="s">
        <v>246</v>
      </c>
      <c r="B54" s="1" t="s">
        <v>107</v>
      </c>
      <c r="C54" s="1" t="s">
        <v>75</v>
      </c>
      <c r="D54" s="1" t="s">
        <v>106</v>
      </c>
      <c r="E54" s="1" t="s">
        <v>100</v>
      </c>
      <c r="F54" s="1" t="s">
        <v>101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7">
        <v>-3673.63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9"/>
    </row>
    <row r="55" spans="1:55">
      <c r="A55" s="1" t="s">
        <v>246</v>
      </c>
      <c r="B55" s="1" t="s">
        <v>107</v>
      </c>
      <c r="C55" s="1" t="s">
        <v>72</v>
      </c>
      <c r="D55" s="1" t="s">
        <v>107</v>
      </c>
      <c r="E55" s="1" t="s">
        <v>100</v>
      </c>
      <c r="F55" s="1" t="s">
        <v>101</v>
      </c>
      <c r="G55" s="7">
        <v>-2689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7">
        <v>3786.13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9"/>
    </row>
    <row r="56" spans="1:55">
      <c r="A56" s="1" t="s">
        <v>247</v>
      </c>
      <c r="B56" s="1" t="s">
        <v>248</v>
      </c>
      <c r="C56" s="1" t="s">
        <v>72</v>
      </c>
      <c r="D56" s="1" t="s">
        <v>107</v>
      </c>
      <c r="E56" s="1" t="s">
        <v>100</v>
      </c>
      <c r="F56" s="1" t="s">
        <v>101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9"/>
    </row>
    <row r="57" spans="1:55">
      <c r="A57" s="1" t="s">
        <v>249</v>
      </c>
      <c r="B57" s="1" t="s">
        <v>250</v>
      </c>
      <c r="C57" s="1" t="s">
        <v>71</v>
      </c>
      <c r="D57" s="1" t="s">
        <v>104</v>
      </c>
      <c r="E57" s="1" t="s">
        <v>100</v>
      </c>
      <c r="F57" s="1" t="s">
        <v>101</v>
      </c>
      <c r="G57" s="7">
        <v>961341.94</v>
      </c>
      <c r="H57" s="7">
        <v>71681.84</v>
      </c>
      <c r="I57" s="7">
        <v>66679.039999999994</v>
      </c>
      <c r="J57" s="7">
        <v>66679.039999999994</v>
      </c>
      <c r="K57" s="7">
        <v>66679.039999999994</v>
      </c>
      <c r="L57" s="7">
        <v>66679.039999999994</v>
      </c>
      <c r="M57" s="7">
        <v>68966.86</v>
      </c>
      <c r="N57" s="7">
        <v>88003.22</v>
      </c>
      <c r="O57" s="7">
        <v>-186335.09</v>
      </c>
      <c r="P57" s="7">
        <v>55480.09</v>
      </c>
      <c r="Q57" s="7">
        <v>70465.539999999994</v>
      </c>
      <c r="R57" s="7">
        <v>83785.45</v>
      </c>
      <c r="S57" s="7">
        <v>81383.25</v>
      </c>
      <c r="T57" s="7">
        <v>82068.59</v>
      </c>
      <c r="U57" s="7">
        <v>67337.16</v>
      </c>
      <c r="V57" s="7">
        <v>72138.399999999994</v>
      </c>
      <c r="W57" s="7">
        <v>53638.61</v>
      </c>
      <c r="X57" s="7">
        <v>53893.79</v>
      </c>
      <c r="Y57" s="7">
        <v>3325.81</v>
      </c>
      <c r="Z57" s="7">
        <v>103346.39</v>
      </c>
      <c r="AA57" s="7">
        <v>103346.39</v>
      </c>
      <c r="AB57" s="7">
        <v>103346.39</v>
      </c>
      <c r="AC57" s="7">
        <v>103346.39</v>
      </c>
      <c r="AD57" s="7">
        <v>103346.39</v>
      </c>
      <c r="AE57" s="7">
        <v>103346.39</v>
      </c>
      <c r="AF57" s="7">
        <v>103346.39</v>
      </c>
      <c r="AG57" s="7">
        <v>103346.39</v>
      </c>
      <c r="AH57" s="7">
        <v>98939.37</v>
      </c>
      <c r="AI57" s="7">
        <v>72497.289999999994</v>
      </c>
      <c r="AJ57" s="7">
        <v>48464.63</v>
      </c>
      <c r="AK57" s="7">
        <v>16463.32</v>
      </c>
      <c r="AL57" s="7">
        <v>16463.32</v>
      </c>
      <c r="AM57" s="7">
        <v>16463.32</v>
      </c>
      <c r="AN57" s="7">
        <v>16463.32</v>
      </c>
      <c r="AO57" s="7">
        <v>16463.32</v>
      </c>
      <c r="AP57" s="7">
        <v>16463.32</v>
      </c>
      <c r="AQ57" s="7">
        <v>16463.32</v>
      </c>
      <c r="AR57" s="7">
        <v>4703.8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9"/>
    </row>
    <row r="58" spans="1:55">
      <c r="A58" s="1" t="s">
        <v>249</v>
      </c>
      <c r="B58" s="1" t="s">
        <v>250</v>
      </c>
      <c r="C58" s="1" t="s">
        <v>73</v>
      </c>
      <c r="D58" s="1" t="s">
        <v>105</v>
      </c>
      <c r="E58" s="1" t="s">
        <v>100</v>
      </c>
      <c r="F58" s="1" t="s">
        <v>101</v>
      </c>
      <c r="G58" s="7">
        <v>38039.17</v>
      </c>
      <c r="H58" s="7">
        <v>3134.66</v>
      </c>
      <c r="I58" s="7">
        <v>2336.06</v>
      </c>
      <c r="J58" s="7">
        <v>2336.06</v>
      </c>
      <c r="K58" s="7">
        <v>2733.51</v>
      </c>
      <c r="L58" s="7">
        <v>2781.2</v>
      </c>
      <c r="M58" s="7">
        <v>3771.72</v>
      </c>
      <c r="N58" s="7">
        <v>6161.25</v>
      </c>
      <c r="O58" s="7">
        <v>-20412.29</v>
      </c>
      <c r="P58" s="7">
        <v>4288.6099999999997</v>
      </c>
      <c r="Q58" s="7">
        <v>5242.2</v>
      </c>
      <c r="R58" s="7">
        <v>5777.84</v>
      </c>
      <c r="S58" s="7">
        <v>4906.8599999999997</v>
      </c>
      <c r="T58" s="7">
        <v>4718.71</v>
      </c>
      <c r="U58" s="7">
        <v>3337.09</v>
      </c>
      <c r="V58" s="7">
        <v>3575.03</v>
      </c>
      <c r="W58" s="7">
        <v>2840.07</v>
      </c>
      <c r="X58" s="7">
        <v>2953.43</v>
      </c>
      <c r="Y58" s="7">
        <v>182.26</v>
      </c>
      <c r="Z58" s="7">
        <v>5663.47</v>
      </c>
      <c r="AA58" s="7">
        <v>5663.47</v>
      </c>
      <c r="AB58" s="7">
        <v>5663.47</v>
      </c>
      <c r="AC58" s="7">
        <v>5663.47</v>
      </c>
      <c r="AD58" s="7">
        <v>5663.47</v>
      </c>
      <c r="AE58" s="7">
        <v>5663.47</v>
      </c>
      <c r="AF58" s="7">
        <v>5663.47</v>
      </c>
      <c r="AG58" s="7">
        <v>5663.47</v>
      </c>
      <c r="AH58" s="7">
        <v>5110.71</v>
      </c>
      <c r="AI58" s="7">
        <v>1794.17</v>
      </c>
      <c r="AJ58" s="7">
        <v>1553.25</v>
      </c>
      <c r="AK58" s="7">
        <v>1119.6099999999999</v>
      </c>
      <c r="AL58" s="7">
        <v>1119.6099999999999</v>
      </c>
      <c r="AM58" s="7">
        <v>1119.6099999999999</v>
      </c>
      <c r="AN58" s="7">
        <v>1119.6099999999999</v>
      </c>
      <c r="AO58" s="7">
        <v>1119.6099999999999</v>
      </c>
      <c r="AP58" s="7">
        <v>1119.6099999999999</v>
      </c>
      <c r="AQ58" s="7">
        <v>1119.6099999999999</v>
      </c>
      <c r="AR58" s="7">
        <v>319.89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9"/>
    </row>
    <row r="59" spans="1:55">
      <c r="A59" s="1" t="s">
        <v>249</v>
      </c>
      <c r="B59" s="1" t="s">
        <v>250</v>
      </c>
      <c r="C59" s="1" t="s">
        <v>75</v>
      </c>
      <c r="D59" s="1" t="s">
        <v>106</v>
      </c>
      <c r="E59" s="1" t="s">
        <v>100</v>
      </c>
      <c r="F59" s="1" t="s">
        <v>101</v>
      </c>
      <c r="G59" s="7">
        <v>4793.62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9"/>
    </row>
    <row r="60" spans="1:55">
      <c r="A60" s="1" t="s">
        <v>249</v>
      </c>
      <c r="B60" s="1" t="s">
        <v>250</v>
      </c>
      <c r="C60" s="1" t="s">
        <v>72</v>
      </c>
      <c r="D60" s="1" t="s">
        <v>107</v>
      </c>
      <c r="E60" s="1" t="s">
        <v>100</v>
      </c>
      <c r="F60" s="1" t="s">
        <v>101</v>
      </c>
      <c r="G60" s="7">
        <v>1958145.72</v>
      </c>
      <c r="H60" s="7">
        <v>161808.56</v>
      </c>
      <c r="I60" s="7">
        <v>154469.35999999999</v>
      </c>
      <c r="J60" s="7">
        <v>154469.35999999999</v>
      </c>
      <c r="K60" s="7">
        <v>164571.54999999999</v>
      </c>
      <c r="L60" s="7">
        <v>165783.81</v>
      </c>
      <c r="M60" s="7">
        <v>254955.44</v>
      </c>
      <c r="N60" s="7">
        <v>205270.72</v>
      </c>
      <c r="O60" s="7">
        <v>-310212.34000000003</v>
      </c>
      <c r="P60" s="7">
        <v>83284.06</v>
      </c>
      <c r="Q60" s="7">
        <v>30915.74</v>
      </c>
      <c r="R60" s="7">
        <v>48627.79</v>
      </c>
      <c r="S60" s="7">
        <v>43936.36</v>
      </c>
      <c r="T60" s="7">
        <v>44124.35</v>
      </c>
      <c r="U60" s="7">
        <v>31479.67</v>
      </c>
      <c r="V60" s="7">
        <v>87183.5</v>
      </c>
      <c r="W60" s="7">
        <v>21232.41</v>
      </c>
      <c r="X60" s="7">
        <v>23426.2</v>
      </c>
      <c r="Y60" s="7">
        <v>1445.64</v>
      </c>
      <c r="Z60" s="7">
        <v>44921.94</v>
      </c>
      <c r="AA60" s="7">
        <v>71006.02</v>
      </c>
      <c r="AB60" s="7">
        <v>71006.02</v>
      </c>
      <c r="AC60" s="7">
        <v>44921.94</v>
      </c>
      <c r="AD60" s="7">
        <v>44921.94</v>
      </c>
      <c r="AE60" s="7">
        <v>44921.94</v>
      </c>
      <c r="AF60" s="7">
        <v>55355.57</v>
      </c>
      <c r="AG60" s="7">
        <v>44921.94</v>
      </c>
      <c r="AH60" s="7">
        <v>41928.980000000003</v>
      </c>
      <c r="AI60" s="7">
        <v>23971.27</v>
      </c>
      <c r="AJ60" s="7">
        <v>19417.060000000001</v>
      </c>
      <c r="AK60" s="7">
        <v>9268.09</v>
      </c>
      <c r="AL60" s="7">
        <v>9268.09</v>
      </c>
      <c r="AM60" s="7">
        <v>9268.09</v>
      </c>
      <c r="AN60" s="7">
        <v>9268.09</v>
      </c>
      <c r="AO60" s="7">
        <v>9268.09</v>
      </c>
      <c r="AP60" s="7">
        <v>9268.09</v>
      </c>
      <c r="AQ60" s="7">
        <v>9268.09</v>
      </c>
      <c r="AR60" s="7">
        <v>2648.03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9"/>
    </row>
    <row r="61" spans="1:55">
      <c r="A61" s="1" t="s">
        <v>249</v>
      </c>
      <c r="B61" s="1" t="s">
        <v>250</v>
      </c>
      <c r="C61" s="1" t="s">
        <v>74</v>
      </c>
      <c r="D61" s="1" t="s">
        <v>109</v>
      </c>
      <c r="E61" s="1" t="s">
        <v>100</v>
      </c>
      <c r="F61" s="1" t="s">
        <v>101</v>
      </c>
      <c r="G61" s="7">
        <v>158749.47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7">
        <v>19913.849999999999</v>
      </c>
      <c r="P61" s="7">
        <v>38117.800000000003</v>
      </c>
      <c r="Q61" s="7">
        <v>39495.480000000003</v>
      </c>
      <c r="R61" s="7">
        <v>37997.94</v>
      </c>
      <c r="S61" s="7">
        <v>29315.65</v>
      </c>
      <c r="T61" s="7">
        <v>25263.78</v>
      </c>
      <c r="U61" s="7">
        <v>17737.43</v>
      </c>
      <c r="V61" s="7">
        <v>15706.75</v>
      </c>
      <c r="W61" s="7">
        <v>15863.16</v>
      </c>
      <c r="X61" s="7">
        <v>19222.080000000002</v>
      </c>
      <c r="Y61" s="7">
        <v>979.23</v>
      </c>
      <c r="Z61" s="7">
        <v>30428.55</v>
      </c>
      <c r="AA61" s="7">
        <v>30428.55</v>
      </c>
      <c r="AB61" s="7">
        <v>30428.55</v>
      </c>
      <c r="AC61" s="7">
        <v>30428.55</v>
      </c>
      <c r="AD61" s="7">
        <v>30428.55</v>
      </c>
      <c r="AE61" s="7">
        <v>30428.55</v>
      </c>
      <c r="AF61" s="7">
        <v>36860.14</v>
      </c>
      <c r="AG61" s="7">
        <v>30428.55</v>
      </c>
      <c r="AH61" s="7">
        <v>26081.62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9"/>
    </row>
    <row r="62" spans="1:55">
      <c r="A62" s="1" t="s">
        <v>251</v>
      </c>
      <c r="B62" s="1" t="s">
        <v>252</v>
      </c>
      <c r="C62" s="1" t="s">
        <v>71</v>
      </c>
      <c r="D62" s="1" t="s">
        <v>104</v>
      </c>
      <c r="E62" s="1" t="s">
        <v>100</v>
      </c>
      <c r="F62" s="1" t="s">
        <v>101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9"/>
    </row>
    <row r="63" spans="1:55">
      <c r="A63" s="1" t="s">
        <v>251</v>
      </c>
      <c r="B63" s="1" t="s">
        <v>252</v>
      </c>
      <c r="C63" s="1" t="s">
        <v>73</v>
      </c>
      <c r="D63" s="1" t="s">
        <v>105</v>
      </c>
      <c r="E63" s="1" t="s">
        <v>100</v>
      </c>
      <c r="F63" s="1" t="s">
        <v>101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9"/>
    </row>
    <row r="64" spans="1:55">
      <c r="A64" s="1" t="s">
        <v>251</v>
      </c>
      <c r="B64" s="1" t="s">
        <v>252</v>
      </c>
      <c r="C64" s="1" t="s">
        <v>72</v>
      </c>
      <c r="D64" s="1" t="s">
        <v>107</v>
      </c>
      <c r="E64" s="1" t="s">
        <v>100</v>
      </c>
      <c r="F64" s="1" t="s">
        <v>101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9"/>
    </row>
    <row r="65" spans="1:55">
      <c r="A65" s="1" t="s">
        <v>251</v>
      </c>
      <c r="B65" s="1" t="s">
        <v>252</v>
      </c>
      <c r="C65" s="1" t="s">
        <v>74</v>
      </c>
      <c r="D65" s="1" t="s">
        <v>109</v>
      </c>
      <c r="E65" s="1" t="s">
        <v>100</v>
      </c>
      <c r="F65" s="1" t="s">
        <v>101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9"/>
    </row>
    <row r="66" spans="1:55">
      <c r="A66" s="1" t="s">
        <v>253</v>
      </c>
      <c r="B66" s="1" t="s">
        <v>254</v>
      </c>
      <c r="C66" s="1" t="s">
        <v>71</v>
      </c>
      <c r="D66" s="1" t="s">
        <v>104</v>
      </c>
      <c r="E66" s="1" t="s">
        <v>100</v>
      </c>
      <c r="F66" s="1" t="s">
        <v>101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9"/>
    </row>
    <row r="67" spans="1:55">
      <c r="A67" s="1" t="s">
        <v>253</v>
      </c>
      <c r="B67" s="1" t="s">
        <v>254</v>
      </c>
      <c r="C67" s="1" t="s">
        <v>72</v>
      </c>
      <c r="D67" s="1" t="s">
        <v>107</v>
      </c>
      <c r="E67" s="1" t="s">
        <v>100</v>
      </c>
      <c r="F67" s="1" t="s">
        <v>101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9"/>
    </row>
    <row r="68" spans="1:55">
      <c r="A68" s="1" t="s">
        <v>255</v>
      </c>
      <c r="B68" s="1" t="s">
        <v>256</v>
      </c>
      <c r="C68" s="1" t="s">
        <v>71</v>
      </c>
      <c r="D68" s="1" t="s">
        <v>104</v>
      </c>
      <c r="E68" s="1" t="s">
        <v>100</v>
      </c>
      <c r="F68" s="1" t="s">
        <v>101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9"/>
    </row>
    <row r="69" spans="1:55">
      <c r="A69" s="1" t="s">
        <v>255</v>
      </c>
      <c r="B69" s="1" t="s">
        <v>256</v>
      </c>
      <c r="C69" s="1" t="s">
        <v>73</v>
      </c>
      <c r="D69" s="1" t="s">
        <v>105</v>
      </c>
      <c r="E69" s="1" t="s">
        <v>100</v>
      </c>
      <c r="F69" s="1" t="s">
        <v>101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9"/>
    </row>
    <row r="70" spans="1:55">
      <c r="A70" s="1" t="s">
        <v>255</v>
      </c>
      <c r="B70" s="1" t="s">
        <v>256</v>
      </c>
      <c r="C70" s="1" t="s">
        <v>72</v>
      </c>
      <c r="D70" s="1" t="s">
        <v>107</v>
      </c>
      <c r="E70" s="1" t="s">
        <v>100</v>
      </c>
      <c r="F70" s="1" t="s">
        <v>101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9"/>
    </row>
    <row r="71" spans="1:55">
      <c r="A71" s="1" t="s">
        <v>255</v>
      </c>
      <c r="B71" s="1" t="s">
        <v>256</v>
      </c>
      <c r="C71" s="1" t="s">
        <v>74</v>
      </c>
      <c r="D71" s="1" t="s">
        <v>109</v>
      </c>
      <c r="E71" s="1" t="s">
        <v>100</v>
      </c>
      <c r="F71" s="1" t="s">
        <v>101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9"/>
    </row>
    <row r="72" spans="1:55">
      <c r="A72" s="1" t="s">
        <v>257</v>
      </c>
      <c r="B72" s="1" t="s">
        <v>258</v>
      </c>
      <c r="C72" s="1" t="s">
        <v>71</v>
      </c>
      <c r="D72" s="1" t="s">
        <v>104</v>
      </c>
      <c r="E72" s="1" t="s">
        <v>100</v>
      </c>
      <c r="F72" s="1" t="s">
        <v>101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9"/>
    </row>
    <row r="73" spans="1:55">
      <c r="A73" s="1" t="s">
        <v>257</v>
      </c>
      <c r="B73" s="1" t="s">
        <v>258</v>
      </c>
      <c r="C73" s="1" t="s">
        <v>73</v>
      </c>
      <c r="D73" s="1" t="s">
        <v>105</v>
      </c>
      <c r="E73" s="1" t="s">
        <v>100</v>
      </c>
      <c r="F73" s="1" t="s">
        <v>101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9"/>
    </row>
    <row r="74" spans="1:55">
      <c r="A74" s="1" t="s">
        <v>257</v>
      </c>
      <c r="B74" s="1" t="s">
        <v>258</v>
      </c>
      <c r="C74" s="1" t="s">
        <v>75</v>
      </c>
      <c r="D74" s="1" t="s">
        <v>106</v>
      </c>
      <c r="E74" s="1" t="s">
        <v>100</v>
      </c>
      <c r="F74" s="1" t="s">
        <v>101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9"/>
    </row>
    <row r="75" spans="1:55">
      <c r="A75" s="1" t="s">
        <v>257</v>
      </c>
      <c r="B75" s="1" t="s">
        <v>258</v>
      </c>
      <c r="C75" s="1" t="s">
        <v>72</v>
      </c>
      <c r="D75" s="1" t="s">
        <v>107</v>
      </c>
      <c r="E75" s="1" t="s">
        <v>100</v>
      </c>
      <c r="F75" s="1" t="s">
        <v>101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9"/>
    </row>
    <row r="76" spans="1:55">
      <c r="A76" s="1" t="s">
        <v>259</v>
      </c>
      <c r="B76" s="1" t="s">
        <v>260</v>
      </c>
      <c r="C76" s="1" t="s">
        <v>71</v>
      </c>
      <c r="D76" s="1" t="s">
        <v>104</v>
      </c>
      <c r="E76" s="1" t="s">
        <v>100</v>
      </c>
      <c r="F76" s="1" t="s">
        <v>101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9"/>
    </row>
    <row r="77" spans="1:55">
      <c r="A77" s="1" t="s">
        <v>259</v>
      </c>
      <c r="B77" s="1" t="s">
        <v>260</v>
      </c>
      <c r="C77" s="1" t="s">
        <v>73</v>
      </c>
      <c r="D77" s="1" t="s">
        <v>105</v>
      </c>
      <c r="E77" s="1" t="s">
        <v>100</v>
      </c>
      <c r="F77" s="1" t="s">
        <v>101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9"/>
    </row>
    <row r="78" spans="1:55">
      <c r="A78" s="1" t="s">
        <v>259</v>
      </c>
      <c r="B78" s="1" t="s">
        <v>260</v>
      </c>
      <c r="C78" s="1" t="s">
        <v>75</v>
      </c>
      <c r="D78" s="1" t="s">
        <v>106</v>
      </c>
      <c r="E78" s="1" t="s">
        <v>100</v>
      </c>
      <c r="F78" s="1" t="s">
        <v>101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9"/>
    </row>
    <row r="79" spans="1:55">
      <c r="A79" s="1" t="s">
        <v>259</v>
      </c>
      <c r="B79" s="1" t="s">
        <v>260</v>
      </c>
      <c r="C79" s="1" t="s">
        <v>72</v>
      </c>
      <c r="D79" s="1" t="s">
        <v>107</v>
      </c>
      <c r="E79" s="1" t="s">
        <v>100</v>
      </c>
      <c r="F79" s="1" t="s">
        <v>101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9"/>
    </row>
    <row r="80" spans="1:55">
      <c r="A80" s="1" t="s">
        <v>261</v>
      </c>
      <c r="B80" s="1" t="s">
        <v>262</v>
      </c>
      <c r="C80" s="1" t="s">
        <v>71</v>
      </c>
      <c r="D80" s="1" t="s">
        <v>104</v>
      </c>
      <c r="E80" s="1" t="s">
        <v>100</v>
      </c>
      <c r="F80" s="1" t="s">
        <v>101</v>
      </c>
      <c r="G80" s="7">
        <v>21411.29</v>
      </c>
      <c r="H80" s="7">
        <v>10784.94</v>
      </c>
      <c r="I80" s="7">
        <v>10784.94</v>
      </c>
      <c r="J80" s="7">
        <v>15346.46</v>
      </c>
      <c r="K80" s="7">
        <v>15733.21</v>
      </c>
      <c r="L80" s="7">
        <v>15733.21</v>
      </c>
      <c r="M80" s="7">
        <v>15733.21</v>
      </c>
      <c r="N80" s="7">
        <v>15733.21</v>
      </c>
      <c r="O80" s="7">
        <v>-27029.360000000001</v>
      </c>
      <c r="P80" s="7">
        <v>24555.43</v>
      </c>
      <c r="Q80" s="7">
        <v>25442.93</v>
      </c>
      <c r="R80" s="7">
        <v>27094.93</v>
      </c>
      <c r="S80" s="7">
        <v>26996.36</v>
      </c>
      <c r="T80" s="7">
        <v>26463.73</v>
      </c>
      <c r="U80" s="7">
        <v>23401.3</v>
      </c>
      <c r="V80" s="7">
        <v>25069.85</v>
      </c>
      <c r="W80" s="7">
        <v>21361.53</v>
      </c>
      <c r="X80" s="7">
        <v>25515.7</v>
      </c>
      <c r="Y80" s="7">
        <v>1574.59</v>
      </c>
      <c r="Z80" s="7">
        <v>48928.75</v>
      </c>
      <c r="AA80" s="7">
        <v>48928.75</v>
      </c>
      <c r="AB80" s="7">
        <v>48928.75</v>
      </c>
      <c r="AC80" s="7">
        <v>48928.75</v>
      </c>
      <c r="AD80" s="7">
        <v>48928.75</v>
      </c>
      <c r="AE80" s="7">
        <v>48928.75</v>
      </c>
      <c r="AF80" s="7">
        <v>48928.75</v>
      </c>
      <c r="AG80" s="7">
        <v>48928.75</v>
      </c>
      <c r="AH80" s="7">
        <v>48928.75</v>
      </c>
      <c r="AI80" s="7">
        <v>48928.75</v>
      </c>
      <c r="AJ80" s="7">
        <v>25761.07</v>
      </c>
      <c r="AK80" s="7">
        <v>9207.24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9"/>
    </row>
    <row r="81" spans="1:55">
      <c r="A81" s="1" t="s">
        <v>261</v>
      </c>
      <c r="B81" s="1" t="s">
        <v>262</v>
      </c>
      <c r="C81" s="1" t="s">
        <v>73</v>
      </c>
      <c r="D81" s="1" t="s">
        <v>105</v>
      </c>
      <c r="E81" s="1" t="s">
        <v>100</v>
      </c>
      <c r="F81" s="1" t="s">
        <v>101</v>
      </c>
      <c r="G81" s="7">
        <v>18.86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9"/>
    </row>
    <row r="82" spans="1:55">
      <c r="A82" s="1" t="s">
        <v>261</v>
      </c>
      <c r="B82" s="1" t="s">
        <v>262</v>
      </c>
      <c r="C82" s="1" t="s">
        <v>75</v>
      </c>
      <c r="D82" s="1" t="s">
        <v>106</v>
      </c>
      <c r="E82" s="1" t="s">
        <v>100</v>
      </c>
      <c r="F82" s="1" t="s">
        <v>101</v>
      </c>
      <c r="G82" s="7">
        <v>-14111.51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9"/>
    </row>
    <row r="83" spans="1:55">
      <c r="A83" s="1" t="s">
        <v>261</v>
      </c>
      <c r="B83" s="1" t="s">
        <v>262</v>
      </c>
      <c r="C83" s="1" t="s">
        <v>72</v>
      </c>
      <c r="D83" s="1" t="s">
        <v>107</v>
      </c>
      <c r="E83" s="1" t="s">
        <v>100</v>
      </c>
      <c r="F83" s="1" t="s">
        <v>101</v>
      </c>
      <c r="G83" s="7">
        <v>29873.06</v>
      </c>
      <c r="H83" s="7">
        <v>3366.9</v>
      </c>
      <c r="I83" s="7">
        <v>3366.9</v>
      </c>
      <c r="J83" s="7">
        <v>22883.19</v>
      </c>
      <c r="K83" s="7">
        <v>14894</v>
      </c>
      <c r="L83" s="7">
        <v>6594</v>
      </c>
      <c r="M83" s="7">
        <v>6594</v>
      </c>
      <c r="N83" s="7">
        <v>6594</v>
      </c>
      <c r="O83" s="7">
        <v>-23557.32</v>
      </c>
      <c r="P83" s="7">
        <v>6052.93</v>
      </c>
      <c r="Q83" s="7">
        <v>6271.7</v>
      </c>
      <c r="R83" s="7">
        <v>12683.7</v>
      </c>
      <c r="S83" s="7">
        <v>6654.63</v>
      </c>
      <c r="T83" s="7">
        <v>6523.33</v>
      </c>
      <c r="U83" s="7">
        <v>5768.44</v>
      </c>
      <c r="V83" s="7">
        <v>6179.74</v>
      </c>
      <c r="W83" s="7">
        <v>5265.63</v>
      </c>
      <c r="X83" s="7">
        <v>6289.64</v>
      </c>
      <c r="Y83" s="7">
        <v>388.14</v>
      </c>
      <c r="Z83" s="7">
        <v>12060.98</v>
      </c>
      <c r="AA83" s="7">
        <v>12060.98</v>
      </c>
      <c r="AB83" s="7">
        <v>12060.98</v>
      </c>
      <c r="AC83" s="7">
        <v>12060.98</v>
      </c>
      <c r="AD83" s="7">
        <v>12060.98</v>
      </c>
      <c r="AE83" s="7">
        <v>12060.98</v>
      </c>
      <c r="AF83" s="7">
        <v>22904.57</v>
      </c>
      <c r="AG83" s="7">
        <v>22904.57</v>
      </c>
      <c r="AH83" s="7">
        <v>12060.98</v>
      </c>
      <c r="AI83" s="7">
        <v>12060.98</v>
      </c>
      <c r="AJ83" s="7">
        <v>12060.98</v>
      </c>
      <c r="AK83" s="7">
        <v>10398.9</v>
      </c>
      <c r="AL83" s="7">
        <v>6243.71</v>
      </c>
      <c r="AM83" s="7">
        <v>2006.91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9"/>
    </row>
    <row r="84" spans="1:55">
      <c r="A84" s="1" t="s">
        <v>263</v>
      </c>
      <c r="B84" s="1" t="s">
        <v>147</v>
      </c>
      <c r="C84" s="1" t="s">
        <v>71</v>
      </c>
      <c r="D84" s="1" t="s">
        <v>104</v>
      </c>
      <c r="E84" s="1" t="s">
        <v>100</v>
      </c>
      <c r="F84" s="1" t="s">
        <v>101</v>
      </c>
      <c r="G84" s="7">
        <v>369438.73</v>
      </c>
      <c r="H84" s="7">
        <v>25363.439999999999</v>
      </c>
      <c r="I84" s="7">
        <v>25363.439999999999</v>
      </c>
      <c r="J84" s="7">
        <v>25363.439999999999</v>
      </c>
      <c r="K84" s="7">
        <v>25363.439999999999</v>
      </c>
      <c r="L84" s="7">
        <v>25363.439999999999</v>
      </c>
      <c r="M84" s="7">
        <v>14931.64</v>
      </c>
      <c r="N84" s="7">
        <v>12663.85</v>
      </c>
      <c r="O84" s="7">
        <v>-27772.17</v>
      </c>
      <c r="P84" s="7">
        <v>19299.599999999999</v>
      </c>
      <c r="Q84" s="7">
        <v>19997.14</v>
      </c>
      <c r="R84" s="7">
        <v>21295.54</v>
      </c>
      <c r="S84" s="7">
        <v>21218.080000000002</v>
      </c>
      <c r="T84" s="7">
        <v>20799.45</v>
      </c>
      <c r="U84" s="7">
        <v>18392.5</v>
      </c>
      <c r="V84" s="7">
        <v>19703.91</v>
      </c>
      <c r="W84" s="7">
        <v>16789.32</v>
      </c>
      <c r="X84" s="7">
        <v>10050.84</v>
      </c>
      <c r="Y84" s="7">
        <v>620.24</v>
      </c>
      <c r="Z84" s="7">
        <v>19273.419999999998</v>
      </c>
      <c r="AA84" s="7">
        <v>19273.419999999998</v>
      </c>
      <c r="AB84" s="7">
        <v>19273.419999999998</v>
      </c>
      <c r="AC84" s="7">
        <v>19273.419999999998</v>
      </c>
      <c r="AD84" s="7">
        <v>19273.419999999998</v>
      </c>
      <c r="AE84" s="7">
        <v>19273.419999999998</v>
      </c>
      <c r="AF84" s="7">
        <v>19273.419999999998</v>
      </c>
      <c r="AG84" s="7">
        <v>19273.419999999998</v>
      </c>
      <c r="AH84" s="7">
        <v>19273.419999999998</v>
      </c>
      <c r="AI84" s="7">
        <v>19273.419999999998</v>
      </c>
      <c r="AJ84" s="7">
        <v>12390.06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9"/>
    </row>
    <row r="85" spans="1:55">
      <c r="A85" s="1" t="s">
        <v>263</v>
      </c>
      <c r="B85" s="1" t="s">
        <v>147</v>
      </c>
      <c r="C85" s="1" t="s">
        <v>73</v>
      </c>
      <c r="D85" s="1" t="s">
        <v>105</v>
      </c>
      <c r="E85" s="1" t="s">
        <v>100</v>
      </c>
      <c r="F85" s="1" t="s">
        <v>101</v>
      </c>
      <c r="G85" s="7">
        <v>-217.69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7">
        <v>2049.79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9"/>
    </row>
    <row r="86" spans="1:55">
      <c r="A86" s="1" t="s">
        <v>263</v>
      </c>
      <c r="B86" s="1" t="s">
        <v>147</v>
      </c>
      <c r="C86" s="1" t="s">
        <v>75</v>
      </c>
      <c r="D86" s="1" t="s">
        <v>106</v>
      </c>
      <c r="E86" s="1" t="s">
        <v>100</v>
      </c>
      <c r="F86" s="1" t="s">
        <v>101</v>
      </c>
      <c r="G86" s="7">
        <v>20503.54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9"/>
    </row>
    <row r="87" spans="1:55">
      <c r="A87" s="1" t="s">
        <v>263</v>
      </c>
      <c r="B87" s="1" t="s">
        <v>147</v>
      </c>
      <c r="C87" s="1" t="s">
        <v>72</v>
      </c>
      <c r="D87" s="1" t="s">
        <v>107</v>
      </c>
      <c r="E87" s="1" t="s">
        <v>100</v>
      </c>
      <c r="F87" s="1" t="s">
        <v>101</v>
      </c>
      <c r="G87" s="7">
        <v>167483.38</v>
      </c>
      <c r="H87" s="7">
        <v>21290.12</v>
      </c>
      <c r="I87" s="7">
        <v>21290.12</v>
      </c>
      <c r="J87" s="7">
        <v>21290.12</v>
      </c>
      <c r="K87" s="7">
        <v>3201.04</v>
      </c>
      <c r="L87" s="7">
        <v>1809.57</v>
      </c>
      <c r="M87" s="7">
        <v>4527.04</v>
      </c>
      <c r="N87" s="7">
        <v>5614.03</v>
      </c>
      <c r="O87" s="7">
        <v>-76954.929999999993</v>
      </c>
      <c r="P87" s="7">
        <v>7673.35</v>
      </c>
      <c r="Q87" s="7">
        <v>8928.49</v>
      </c>
      <c r="R87" s="7">
        <v>11117.48</v>
      </c>
      <c r="S87" s="7">
        <v>11077.04</v>
      </c>
      <c r="T87" s="7">
        <v>10858.49</v>
      </c>
      <c r="U87" s="7">
        <v>5540.44</v>
      </c>
      <c r="V87" s="7">
        <v>3874.44</v>
      </c>
      <c r="W87" s="7">
        <v>3301.33</v>
      </c>
      <c r="X87" s="7">
        <v>3943.34</v>
      </c>
      <c r="Y87" s="7">
        <v>243.35</v>
      </c>
      <c r="Z87" s="7">
        <v>7561.73</v>
      </c>
      <c r="AA87" s="7">
        <v>7561.73</v>
      </c>
      <c r="AB87" s="7">
        <v>7561.73</v>
      </c>
      <c r="AC87" s="7">
        <v>7561.73</v>
      </c>
      <c r="AD87" s="7">
        <v>7561.73</v>
      </c>
      <c r="AE87" s="7">
        <v>7561.73</v>
      </c>
      <c r="AF87" s="7">
        <v>7561.73</v>
      </c>
      <c r="AG87" s="7">
        <v>6707</v>
      </c>
      <c r="AH87" s="7">
        <v>2378.8000000000002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9"/>
    </row>
    <row r="88" spans="1:55">
      <c r="A88" s="1" t="s">
        <v>264</v>
      </c>
      <c r="B88" s="1" t="s">
        <v>265</v>
      </c>
      <c r="C88" s="1" t="s">
        <v>71</v>
      </c>
      <c r="D88" s="1" t="s">
        <v>104</v>
      </c>
      <c r="E88" s="1" t="s">
        <v>100</v>
      </c>
      <c r="F88" s="1" t="s">
        <v>101</v>
      </c>
      <c r="G88" s="7">
        <v>1904.32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9"/>
    </row>
    <row r="89" spans="1:55">
      <c r="A89" s="1" t="s">
        <v>264</v>
      </c>
      <c r="B89" s="1" t="s">
        <v>265</v>
      </c>
      <c r="C89" s="1" t="s">
        <v>73</v>
      </c>
      <c r="D89" s="1" t="s">
        <v>105</v>
      </c>
      <c r="E89" s="1" t="s">
        <v>100</v>
      </c>
      <c r="F89" s="1" t="s">
        <v>101</v>
      </c>
      <c r="G89" s="7">
        <v>63.07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9"/>
    </row>
    <row r="90" spans="1:55">
      <c r="A90" s="1" t="s">
        <v>264</v>
      </c>
      <c r="B90" s="1" t="s">
        <v>265</v>
      </c>
      <c r="C90" s="1" t="s">
        <v>75</v>
      </c>
      <c r="D90" s="1" t="s">
        <v>106</v>
      </c>
      <c r="E90" s="1" t="s">
        <v>100</v>
      </c>
      <c r="F90" s="1" t="s">
        <v>101</v>
      </c>
      <c r="G90" s="7">
        <v>326.94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9"/>
    </row>
    <row r="91" spans="1:55">
      <c r="A91" s="1" t="s">
        <v>264</v>
      </c>
      <c r="B91" s="1" t="s">
        <v>265</v>
      </c>
      <c r="C91" s="1" t="s">
        <v>72</v>
      </c>
      <c r="D91" s="1" t="s">
        <v>107</v>
      </c>
      <c r="E91" s="1" t="s">
        <v>100</v>
      </c>
      <c r="F91" s="1" t="s">
        <v>101</v>
      </c>
      <c r="G91" s="7">
        <v>12277.68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9"/>
    </row>
    <row r="92" spans="1:55">
      <c r="A92" s="1" t="s">
        <v>266</v>
      </c>
      <c r="B92" s="1" t="s">
        <v>267</v>
      </c>
      <c r="C92" s="1" t="s">
        <v>73</v>
      </c>
      <c r="D92" s="1" t="s">
        <v>105</v>
      </c>
      <c r="E92" s="1" t="s">
        <v>100</v>
      </c>
      <c r="F92" s="1" t="s">
        <v>101</v>
      </c>
      <c r="G92" s="7">
        <v>25311.599999999999</v>
      </c>
      <c r="H92" s="7">
        <v>3013.54</v>
      </c>
      <c r="I92" s="7">
        <v>3013.54</v>
      </c>
      <c r="J92" s="7">
        <v>3013.54</v>
      </c>
      <c r="K92" s="7">
        <v>3013.54</v>
      </c>
      <c r="L92" s="7">
        <v>3013.54</v>
      </c>
      <c r="M92" s="7">
        <v>3013.54</v>
      </c>
      <c r="N92" s="7">
        <v>3013.54</v>
      </c>
      <c r="O92" s="7">
        <v>-21094.78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9"/>
    </row>
    <row r="93" spans="1:55">
      <c r="A93" s="1" t="s">
        <v>266</v>
      </c>
      <c r="B93" s="1" t="s">
        <v>267</v>
      </c>
      <c r="C93" s="1" t="s">
        <v>72</v>
      </c>
      <c r="D93" s="1" t="s">
        <v>107</v>
      </c>
      <c r="E93" s="1" t="s">
        <v>100</v>
      </c>
      <c r="F93" s="1" t="s">
        <v>101</v>
      </c>
      <c r="G93" s="7">
        <v>8995.68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7">
        <v>306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9"/>
    </row>
    <row r="94" spans="1:55">
      <c r="A94" s="1" t="s">
        <v>266</v>
      </c>
      <c r="B94" s="1" t="s">
        <v>267</v>
      </c>
      <c r="C94" s="1" t="s">
        <v>74</v>
      </c>
      <c r="D94" s="1" t="s">
        <v>109</v>
      </c>
      <c r="E94" s="1" t="s">
        <v>100</v>
      </c>
      <c r="F94" s="1" t="s">
        <v>101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7">
        <v>2072.96</v>
      </c>
      <c r="P94" s="7">
        <v>2321.86</v>
      </c>
      <c r="Q94" s="7">
        <v>2405.77</v>
      </c>
      <c r="R94" s="7">
        <v>2561.98</v>
      </c>
      <c r="S94" s="7">
        <v>2552.66</v>
      </c>
      <c r="T94" s="7">
        <v>2502.3000000000002</v>
      </c>
      <c r="U94" s="7">
        <v>2212.73</v>
      </c>
      <c r="V94" s="7">
        <v>2370.5</v>
      </c>
      <c r="W94" s="7">
        <v>2019.85</v>
      </c>
      <c r="X94" s="7">
        <v>2412.65</v>
      </c>
      <c r="Y94" s="7">
        <v>148.88999999999999</v>
      </c>
      <c r="Z94" s="7">
        <v>4626.49</v>
      </c>
      <c r="AA94" s="7">
        <v>4626.49</v>
      </c>
      <c r="AB94" s="7">
        <v>4626.49</v>
      </c>
      <c r="AC94" s="7">
        <v>4626.49</v>
      </c>
      <c r="AD94" s="7">
        <v>4626.49</v>
      </c>
      <c r="AE94" s="7">
        <v>4626.49</v>
      </c>
      <c r="AF94" s="7">
        <v>4626.49</v>
      </c>
      <c r="AG94" s="7">
        <v>4626.49</v>
      </c>
      <c r="AH94" s="7">
        <v>4626.49</v>
      </c>
      <c r="AI94" s="7">
        <v>4626.49</v>
      </c>
      <c r="AJ94" s="7">
        <v>4626.49</v>
      </c>
      <c r="AK94" s="7">
        <v>4626.49</v>
      </c>
      <c r="AL94" s="7">
        <v>4626.49</v>
      </c>
      <c r="AM94" s="7">
        <v>4626.49</v>
      </c>
      <c r="AN94" s="7">
        <v>4626.49</v>
      </c>
      <c r="AO94" s="7">
        <v>4626.49</v>
      </c>
      <c r="AP94" s="7">
        <v>4626.49</v>
      </c>
      <c r="AQ94" s="7">
        <v>4626.49</v>
      </c>
      <c r="AR94" s="7">
        <v>1321.85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9"/>
    </row>
    <row r="95" spans="1:55">
      <c r="A95" s="1" t="s">
        <v>268</v>
      </c>
      <c r="B95" s="1" t="s">
        <v>269</v>
      </c>
      <c r="C95" s="1" t="s">
        <v>71</v>
      </c>
      <c r="D95" s="1" t="s">
        <v>104</v>
      </c>
      <c r="E95" s="1" t="s">
        <v>100</v>
      </c>
      <c r="F95" s="1" t="s">
        <v>101</v>
      </c>
      <c r="G95" s="7">
        <v>47513.54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7">
        <v>-965.89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9"/>
    </row>
    <row r="96" spans="1:55">
      <c r="A96" s="1" t="s">
        <v>268</v>
      </c>
      <c r="B96" s="1" t="s">
        <v>269</v>
      </c>
      <c r="C96" s="1" t="s">
        <v>73</v>
      </c>
      <c r="D96" s="1" t="s">
        <v>105</v>
      </c>
      <c r="E96" s="1" t="s">
        <v>100</v>
      </c>
      <c r="F96" s="1" t="s">
        <v>101</v>
      </c>
      <c r="G96" s="7">
        <v>21279.119999999999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7">
        <v>903.56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9"/>
    </row>
    <row r="97" spans="1:55">
      <c r="A97" s="1" t="s">
        <v>268</v>
      </c>
      <c r="B97" s="1" t="s">
        <v>269</v>
      </c>
      <c r="C97" s="1" t="s">
        <v>75</v>
      </c>
      <c r="D97" s="1" t="s">
        <v>106</v>
      </c>
      <c r="E97" s="1" t="s">
        <v>100</v>
      </c>
      <c r="F97" s="1" t="s">
        <v>101</v>
      </c>
      <c r="G97" s="7">
        <v>64.400000000000006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9"/>
    </row>
    <row r="98" spans="1:55">
      <c r="A98" s="1" t="s">
        <v>268</v>
      </c>
      <c r="B98" s="1" t="s">
        <v>269</v>
      </c>
      <c r="C98" s="1" t="s">
        <v>72</v>
      </c>
      <c r="D98" s="1" t="s">
        <v>107</v>
      </c>
      <c r="E98" s="1" t="s">
        <v>100</v>
      </c>
      <c r="F98" s="1" t="s">
        <v>101</v>
      </c>
      <c r="G98" s="7">
        <v>14393.28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7">
        <v>-161.19999999999999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9"/>
    </row>
    <row r="99" spans="1:55">
      <c r="A99" s="1" t="s">
        <v>268</v>
      </c>
      <c r="B99" s="1" t="s">
        <v>269</v>
      </c>
      <c r="C99" s="1" t="s">
        <v>74</v>
      </c>
      <c r="D99" s="1" t="s">
        <v>109</v>
      </c>
      <c r="E99" s="1" t="s">
        <v>100</v>
      </c>
      <c r="F99" s="1" t="s">
        <v>101</v>
      </c>
      <c r="G99" s="7">
        <v>60834.61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7">
        <v>54014.1</v>
      </c>
      <c r="P99" s="8">
        <v>0</v>
      </c>
      <c r="Q99" s="7">
        <v>9409.08</v>
      </c>
      <c r="R99" s="7">
        <v>40080.019999999997</v>
      </c>
      <c r="S99" s="8">
        <v>0</v>
      </c>
      <c r="T99" s="8">
        <v>0</v>
      </c>
      <c r="U99" s="8">
        <v>0</v>
      </c>
      <c r="V99" s="7">
        <v>3119.78</v>
      </c>
      <c r="W99" s="7">
        <v>37216.269999999997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7">
        <v>10570.15</v>
      </c>
      <c r="AH99" s="7">
        <v>42280.61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7">
        <v>114751.24</v>
      </c>
      <c r="AR99" s="7">
        <v>41727.72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9"/>
    </row>
    <row r="100" spans="1:55">
      <c r="A100" s="1" t="s">
        <v>270</v>
      </c>
      <c r="B100" s="1" t="s">
        <v>127</v>
      </c>
      <c r="C100" s="1" t="s">
        <v>73</v>
      </c>
      <c r="D100" s="1" t="s">
        <v>105</v>
      </c>
      <c r="E100" s="1" t="s">
        <v>100</v>
      </c>
      <c r="F100" s="1" t="s">
        <v>101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9"/>
    </row>
    <row r="101" spans="1:55">
      <c r="A101" s="1" t="s">
        <v>270</v>
      </c>
      <c r="B101" s="1" t="s">
        <v>127</v>
      </c>
      <c r="C101" s="1" t="s">
        <v>75</v>
      </c>
      <c r="D101" s="1" t="s">
        <v>106</v>
      </c>
      <c r="E101" s="1" t="s">
        <v>100</v>
      </c>
      <c r="F101" s="1" t="s">
        <v>101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9"/>
    </row>
    <row r="102" spans="1:55">
      <c r="A102" s="1" t="s">
        <v>270</v>
      </c>
      <c r="B102" s="1" t="s">
        <v>127</v>
      </c>
      <c r="C102" s="1" t="s">
        <v>72</v>
      </c>
      <c r="D102" s="1" t="s">
        <v>107</v>
      </c>
      <c r="E102" s="1" t="s">
        <v>100</v>
      </c>
      <c r="F102" s="1" t="s">
        <v>101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9"/>
    </row>
    <row r="103" spans="1:55">
      <c r="A103" s="1" t="s">
        <v>271</v>
      </c>
      <c r="B103" s="1" t="s">
        <v>272</v>
      </c>
      <c r="C103" s="1" t="s">
        <v>73</v>
      </c>
      <c r="D103" s="1" t="s">
        <v>105</v>
      </c>
      <c r="E103" s="1" t="s">
        <v>100</v>
      </c>
      <c r="F103" s="1" t="s">
        <v>101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9"/>
    </row>
    <row r="104" spans="1:55">
      <c r="A104" s="1" t="s">
        <v>271</v>
      </c>
      <c r="B104" s="1" t="s">
        <v>272</v>
      </c>
      <c r="C104" s="1" t="s">
        <v>75</v>
      </c>
      <c r="D104" s="1" t="s">
        <v>106</v>
      </c>
      <c r="E104" s="1" t="s">
        <v>100</v>
      </c>
      <c r="F104" s="1" t="s">
        <v>101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9"/>
    </row>
    <row r="105" spans="1:55">
      <c r="A105" s="1" t="s">
        <v>271</v>
      </c>
      <c r="B105" s="1" t="s">
        <v>272</v>
      </c>
      <c r="C105" s="1" t="s">
        <v>72</v>
      </c>
      <c r="D105" s="1" t="s">
        <v>107</v>
      </c>
      <c r="E105" s="1" t="s">
        <v>100</v>
      </c>
      <c r="F105" s="1" t="s">
        <v>101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9"/>
    </row>
    <row r="106" spans="1:55">
      <c r="A106" s="1" t="s">
        <v>273</v>
      </c>
      <c r="B106" s="1" t="s">
        <v>274</v>
      </c>
      <c r="C106" s="1" t="s">
        <v>71</v>
      </c>
      <c r="D106" s="1" t="s">
        <v>104</v>
      </c>
      <c r="E106" s="1" t="s">
        <v>100</v>
      </c>
      <c r="F106" s="1" t="s">
        <v>101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9"/>
    </row>
    <row r="107" spans="1:55">
      <c r="A107" s="1" t="s">
        <v>273</v>
      </c>
      <c r="B107" s="1" t="s">
        <v>274</v>
      </c>
      <c r="C107" s="1" t="s">
        <v>73</v>
      </c>
      <c r="D107" s="1" t="s">
        <v>105</v>
      </c>
      <c r="E107" s="1" t="s">
        <v>100</v>
      </c>
      <c r="F107" s="1" t="s">
        <v>101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9"/>
    </row>
    <row r="108" spans="1:55">
      <c r="A108" s="1" t="s">
        <v>273</v>
      </c>
      <c r="B108" s="1" t="s">
        <v>274</v>
      </c>
      <c r="C108" s="1" t="s">
        <v>75</v>
      </c>
      <c r="D108" s="1" t="s">
        <v>106</v>
      </c>
      <c r="E108" s="1" t="s">
        <v>100</v>
      </c>
      <c r="F108" s="1" t="s">
        <v>101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9"/>
    </row>
    <row r="109" spans="1:55">
      <c r="A109" s="1" t="s">
        <v>273</v>
      </c>
      <c r="B109" s="1" t="s">
        <v>274</v>
      </c>
      <c r="C109" s="1" t="s">
        <v>72</v>
      </c>
      <c r="D109" s="1" t="s">
        <v>107</v>
      </c>
      <c r="E109" s="1" t="s">
        <v>100</v>
      </c>
      <c r="F109" s="1" t="s">
        <v>101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9"/>
    </row>
    <row r="110" spans="1:55">
      <c r="A110" s="1" t="s">
        <v>275</v>
      </c>
      <c r="B110" s="1" t="s">
        <v>276</v>
      </c>
      <c r="C110" s="1" t="s">
        <v>75</v>
      </c>
      <c r="D110" s="1" t="s">
        <v>106</v>
      </c>
      <c r="E110" s="1" t="s">
        <v>100</v>
      </c>
      <c r="F110" s="1" t="s">
        <v>101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9"/>
    </row>
    <row r="111" spans="1:55">
      <c r="A111" s="1" t="s">
        <v>275</v>
      </c>
      <c r="B111" s="1" t="s">
        <v>276</v>
      </c>
      <c r="C111" s="1" t="s">
        <v>72</v>
      </c>
      <c r="D111" s="1" t="s">
        <v>107</v>
      </c>
      <c r="E111" s="1" t="s">
        <v>100</v>
      </c>
      <c r="F111" s="1" t="s">
        <v>101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9"/>
    </row>
    <row r="112" spans="1:55">
      <c r="A112" s="1" t="s">
        <v>277</v>
      </c>
      <c r="B112" s="1" t="s">
        <v>278</v>
      </c>
      <c r="C112" s="1" t="s">
        <v>71</v>
      </c>
      <c r="D112" s="1" t="s">
        <v>104</v>
      </c>
      <c r="E112" s="1" t="s">
        <v>100</v>
      </c>
      <c r="F112" s="1" t="s">
        <v>101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9"/>
    </row>
    <row r="113" spans="1:55">
      <c r="A113" s="1" t="s">
        <v>277</v>
      </c>
      <c r="B113" s="1" t="s">
        <v>278</v>
      </c>
      <c r="C113" s="1" t="s">
        <v>73</v>
      </c>
      <c r="D113" s="1" t="s">
        <v>105</v>
      </c>
      <c r="E113" s="1" t="s">
        <v>100</v>
      </c>
      <c r="F113" s="1" t="s">
        <v>101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9"/>
    </row>
    <row r="114" spans="1:55">
      <c r="A114" s="1" t="s">
        <v>277</v>
      </c>
      <c r="B114" s="1" t="s">
        <v>278</v>
      </c>
      <c r="C114" s="1" t="s">
        <v>75</v>
      </c>
      <c r="D114" s="1" t="s">
        <v>106</v>
      </c>
      <c r="E114" s="1" t="s">
        <v>100</v>
      </c>
      <c r="F114" s="1" t="s">
        <v>101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9"/>
    </row>
    <row r="115" spans="1:55">
      <c r="A115" s="1" t="s">
        <v>277</v>
      </c>
      <c r="B115" s="1" t="s">
        <v>278</v>
      </c>
      <c r="C115" s="1" t="s">
        <v>72</v>
      </c>
      <c r="D115" s="1" t="s">
        <v>107</v>
      </c>
      <c r="E115" s="1" t="s">
        <v>100</v>
      </c>
      <c r="F115" s="1" t="s">
        <v>101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9"/>
    </row>
    <row r="116" spans="1:55">
      <c r="A116" s="1" t="s">
        <v>279</v>
      </c>
      <c r="B116" s="1" t="s">
        <v>280</v>
      </c>
      <c r="C116" s="1" t="s">
        <v>73</v>
      </c>
      <c r="D116" s="1" t="s">
        <v>105</v>
      </c>
      <c r="E116" s="1" t="s">
        <v>100</v>
      </c>
      <c r="F116" s="1" t="s">
        <v>101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9"/>
    </row>
    <row r="117" spans="1:55">
      <c r="A117" s="1" t="s">
        <v>279</v>
      </c>
      <c r="B117" s="1" t="s">
        <v>280</v>
      </c>
      <c r="C117" s="1" t="s">
        <v>75</v>
      </c>
      <c r="D117" s="1" t="s">
        <v>106</v>
      </c>
      <c r="E117" s="1" t="s">
        <v>100</v>
      </c>
      <c r="F117" s="1" t="s">
        <v>101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9"/>
    </row>
    <row r="118" spans="1:55">
      <c r="A118" s="1" t="s">
        <v>279</v>
      </c>
      <c r="B118" s="1" t="s">
        <v>280</v>
      </c>
      <c r="C118" s="1" t="s">
        <v>72</v>
      </c>
      <c r="D118" s="1" t="s">
        <v>107</v>
      </c>
      <c r="E118" s="1" t="s">
        <v>100</v>
      </c>
      <c r="F118" s="1" t="s">
        <v>101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9"/>
    </row>
    <row r="119" spans="1:55">
      <c r="A119" s="1" t="s">
        <v>281</v>
      </c>
      <c r="B119" s="1" t="s">
        <v>282</v>
      </c>
      <c r="C119" s="1" t="s">
        <v>71</v>
      </c>
      <c r="D119" s="1" t="s">
        <v>104</v>
      </c>
      <c r="E119" s="1" t="s">
        <v>100</v>
      </c>
      <c r="F119" s="1" t="s">
        <v>101</v>
      </c>
      <c r="G119" s="7">
        <v>57639.62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7">
        <v>3895.68</v>
      </c>
      <c r="W119" s="7">
        <v>46472.07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9"/>
    </row>
    <row r="120" spans="1:55">
      <c r="A120" s="1" t="s">
        <v>281</v>
      </c>
      <c r="B120" s="1" t="s">
        <v>282</v>
      </c>
      <c r="C120" s="1" t="s">
        <v>73</v>
      </c>
      <c r="D120" s="1" t="s">
        <v>105</v>
      </c>
      <c r="E120" s="1" t="s">
        <v>100</v>
      </c>
      <c r="F120" s="1" t="s">
        <v>101</v>
      </c>
      <c r="G120" s="7">
        <v>238193.18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7">
        <v>328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7">
        <v>3293.16</v>
      </c>
      <c r="W120" s="7">
        <v>39284.519999999997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9"/>
    </row>
    <row r="121" spans="1:55">
      <c r="A121" s="1" t="s">
        <v>281</v>
      </c>
      <c r="B121" s="1" t="s">
        <v>282</v>
      </c>
      <c r="C121" s="1" t="s">
        <v>75</v>
      </c>
      <c r="D121" s="1" t="s">
        <v>106</v>
      </c>
      <c r="E121" s="1" t="s">
        <v>100</v>
      </c>
      <c r="F121" s="1" t="s">
        <v>101</v>
      </c>
      <c r="G121" s="7">
        <v>7053.56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9"/>
    </row>
    <row r="122" spans="1:55">
      <c r="A122" s="1" t="s">
        <v>281</v>
      </c>
      <c r="B122" s="1" t="s">
        <v>282</v>
      </c>
      <c r="C122" s="1" t="s">
        <v>72</v>
      </c>
      <c r="D122" s="1" t="s">
        <v>107</v>
      </c>
      <c r="E122" s="1" t="s">
        <v>100</v>
      </c>
      <c r="F122" s="1" t="s">
        <v>101</v>
      </c>
      <c r="G122" s="7">
        <v>25913.4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7">
        <v>1286.17</v>
      </c>
      <c r="W122" s="7">
        <v>17348.5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9"/>
    </row>
    <row r="123" spans="1:55">
      <c r="A123" s="1" t="s">
        <v>281</v>
      </c>
      <c r="B123" s="1" t="s">
        <v>282</v>
      </c>
      <c r="C123" s="1" t="s">
        <v>74</v>
      </c>
      <c r="D123" s="1" t="s">
        <v>109</v>
      </c>
      <c r="E123" s="1" t="s">
        <v>100</v>
      </c>
      <c r="F123" s="1" t="s">
        <v>101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7">
        <v>1798.27</v>
      </c>
      <c r="W123" s="7">
        <v>21451.75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9"/>
    </row>
    <row r="124" spans="1:55">
      <c r="A124" s="1" t="s">
        <v>283</v>
      </c>
      <c r="B124" s="1" t="s">
        <v>284</v>
      </c>
      <c r="C124" s="1" t="s">
        <v>71</v>
      </c>
      <c r="D124" s="1" t="s">
        <v>104</v>
      </c>
      <c r="E124" s="1" t="s">
        <v>100</v>
      </c>
      <c r="F124" s="1" t="s">
        <v>101</v>
      </c>
      <c r="G124" s="7">
        <v>81602.09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7">
        <v>1718.81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7">
        <v>3920.9</v>
      </c>
      <c r="V124" s="7">
        <v>20022.240000000002</v>
      </c>
      <c r="W124" s="7">
        <v>20043.169999999998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7">
        <v>60509.37</v>
      </c>
      <c r="AH124" s="7">
        <v>80679.16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9"/>
    </row>
    <row r="125" spans="1:55">
      <c r="A125" s="1" t="s">
        <v>283</v>
      </c>
      <c r="B125" s="1" t="s">
        <v>284</v>
      </c>
      <c r="C125" s="1" t="s">
        <v>73</v>
      </c>
      <c r="D125" s="1" t="s">
        <v>105</v>
      </c>
      <c r="E125" s="1" t="s">
        <v>100</v>
      </c>
      <c r="F125" s="1" t="s">
        <v>101</v>
      </c>
      <c r="G125" s="7">
        <v>1121730.31</v>
      </c>
      <c r="H125" s="7">
        <v>10145.719999999999</v>
      </c>
      <c r="I125" s="7">
        <v>25749.41</v>
      </c>
      <c r="J125" s="7">
        <v>22350.79</v>
      </c>
      <c r="K125" s="7">
        <v>22802.83</v>
      </c>
      <c r="L125" s="7">
        <v>22802.83</v>
      </c>
      <c r="M125" s="7">
        <v>54695.87</v>
      </c>
      <c r="N125" s="7">
        <v>112517.55</v>
      </c>
      <c r="O125" s="7">
        <v>-218849.94</v>
      </c>
      <c r="P125" s="7">
        <v>84255.93</v>
      </c>
      <c r="Q125" s="7">
        <v>53390.71</v>
      </c>
      <c r="R125" s="7">
        <v>45202.94</v>
      </c>
      <c r="S125" s="7">
        <v>29330.46</v>
      </c>
      <c r="T125" s="7">
        <v>26387.17</v>
      </c>
      <c r="U125" s="7">
        <v>27094.74</v>
      </c>
      <c r="V125" s="7">
        <v>16783.759999999998</v>
      </c>
      <c r="W125" s="7">
        <v>24733.03</v>
      </c>
      <c r="X125" s="7">
        <v>17082.25</v>
      </c>
      <c r="Y125" s="7">
        <v>2592.0500000000002</v>
      </c>
      <c r="Z125" s="7">
        <v>32756.81</v>
      </c>
      <c r="AA125" s="7">
        <v>32756.81</v>
      </c>
      <c r="AB125" s="7">
        <v>32756.81</v>
      </c>
      <c r="AC125" s="7">
        <v>56651.199999999997</v>
      </c>
      <c r="AD125" s="7">
        <v>26255.94</v>
      </c>
      <c r="AE125" s="7">
        <v>26255.94</v>
      </c>
      <c r="AF125" s="7">
        <v>74044.73</v>
      </c>
      <c r="AG125" s="7">
        <v>101301.1</v>
      </c>
      <c r="AH125" s="7">
        <v>90706.11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9"/>
    </row>
    <row r="126" spans="1:55">
      <c r="A126" s="1" t="s">
        <v>283</v>
      </c>
      <c r="B126" s="1" t="s">
        <v>284</v>
      </c>
      <c r="C126" s="1" t="s">
        <v>75</v>
      </c>
      <c r="D126" s="1" t="s">
        <v>106</v>
      </c>
      <c r="E126" s="1" t="s">
        <v>100</v>
      </c>
      <c r="F126" s="1" t="s">
        <v>101</v>
      </c>
      <c r="G126" s="7">
        <v>2497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9"/>
    </row>
    <row r="127" spans="1:55">
      <c r="A127" s="1" t="s">
        <v>283</v>
      </c>
      <c r="B127" s="1" t="s">
        <v>284</v>
      </c>
      <c r="C127" s="1" t="s">
        <v>72</v>
      </c>
      <c r="D127" s="1" t="s">
        <v>107</v>
      </c>
      <c r="E127" s="1" t="s">
        <v>100</v>
      </c>
      <c r="F127" s="1" t="s">
        <v>101</v>
      </c>
      <c r="G127" s="7">
        <v>338941.53</v>
      </c>
      <c r="H127" s="7">
        <v>6153.76</v>
      </c>
      <c r="I127" s="7">
        <v>6153.76</v>
      </c>
      <c r="J127" s="7">
        <v>6153.76</v>
      </c>
      <c r="K127" s="7">
        <v>6153.76</v>
      </c>
      <c r="L127" s="7">
        <v>6153.76</v>
      </c>
      <c r="M127" s="7">
        <v>6153.76</v>
      </c>
      <c r="N127" s="7">
        <v>6153.76</v>
      </c>
      <c r="O127" s="7">
        <v>6360.39</v>
      </c>
      <c r="P127" s="7">
        <v>3224.36</v>
      </c>
      <c r="Q127" s="7">
        <v>3340.9</v>
      </c>
      <c r="R127" s="7">
        <v>3557.82</v>
      </c>
      <c r="S127" s="7">
        <v>3544.88</v>
      </c>
      <c r="T127" s="7">
        <v>3474.94</v>
      </c>
      <c r="U127" s="7">
        <v>3072.82</v>
      </c>
      <c r="V127" s="7">
        <v>3291.91</v>
      </c>
      <c r="W127" s="7">
        <v>2804.97</v>
      </c>
      <c r="X127" s="7">
        <v>3350.46</v>
      </c>
      <c r="Y127" s="7">
        <v>206.76</v>
      </c>
      <c r="Z127" s="7">
        <v>6424.81</v>
      </c>
      <c r="AA127" s="7">
        <v>6424.81</v>
      </c>
      <c r="AB127" s="7">
        <v>6424.81</v>
      </c>
      <c r="AC127" s="7">
        <v>6424.81</v>
      </c>
      <c r="AD127" s="7">
        <v>6424.81</v>
      </c>
      <c r="AE127" s="7">
        <v>6424.81</v>
      </c>
      <c r="AF127" s="7">
        <v>6424.81</v>
      </c>
      <c r="AG127" s="7">
        <v>26402.09</v>
      </c>
      <c r="AH127" s="7">
        <v>32143.360000000001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9"/>
    </row>
    <row r="128" spans="1:55">
      <c r="A128" s="1" t="s">
        <v>283</v>
      </c>
      <c r="B128" s="1" t="s">
        <v>284</v>
      </c>
      <c r="C128" s="1" t="s">
        <v>74</v>
      </c>
      <c r="D128" s="1" t="s">
        <v>109</v>
      </c>
      <c r="E128" s="1" t="s">
        <v>100</v>
      </c>
      <c r="F128" s="1" t="s">
        <v>101</v>
      </c>
      <c r="G128" s="7">
        <v>565826.41</v>
      </c>
      <c r="H128" s="7">
        <v>2475.69</v>
      </c>
      <c r="I128" s="7">
        <v>2475.69</v>
      </c>
      <c r="J128" s="7">
        <v>2475.69</v>
      </c>
      <c r="K128" s="7">
        <v>2475.69</v>
      </c>
      <c r="L128" s="7">
        <v>2475.69</v>
      </c>
      <c r="M128" s="7">
        <v>2475.69</v>
      </c>
      <c r="N128" s="7">
        <v>2475.69</v>
      </c>
      <c r="O128" s="7">
        <v>-17329.830000000002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9"/>
    </row>
    <row r="129" spans="1:55">
      <c r="A129" s="1" t="s">
        <v>283</v>
      </c>
      <c r="B129" s="1" t="s">
        <v>284</v>
      </c>
      <c r="C129" s="1" t="s">
        <v>76</v>
      </c>
      <c r="D129" s="1" t="s">
        <v>99</v>
      </c>
      <c r="E129" s="1" t="s">
        <v>100</v>
      </c>
      <c r="F129" s="1" t="s">
        <v>101</v>
      </c>
      <c r="G129" s="7">
        <v>162.27000000000001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9"/>
    </row>
    <row r="130" spans="1:55">
      <c r="A130" s="1" t="s">
        <v>285</v>
      </c>
      <c r="B130" s="1" t="s">
        <v>286</v>
      </c>
      <c r="C130" s="1" t="s">
        <v>71</v>
      </c>
      <c r="D130" s="1" t="s">
        <v>104</v>
      </c>
      <c r="E130" s="1" t="s">
        <v>100</v>
      </c>
      <c r="F130" s="1" t="s">
        <v>101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9"/>
    </row>
    <row r="131" spans="1:55">
      <c r="A131" s="1" t="s">
        <v>287</v>
      </c>
      <c r="B131" s="1" t="s">
        <v>288</v>
      </c>
      <c r="C131" s="1" t="s">
        <v>71</v>
      </c>
      <c r="D131" s="1" t="s">
        <v>104</v>
      </c>
      <c r="E131" s="1" t="s">
        <v>100</v>
      </c>
      <c r="F131" s="1" t="s">
        <v>101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9"/>
    </row>
    <row r="132" spans="1:55">
      <c r="A132" s="1" t="s">
        <v>287</v>
      </c>
      <c r="B132" s="1" t="s">
        <v>288</v>
      </c>
      <c r="C132" s="1" t="s">
        <v>73</v>
      </c>
      <c r="D132" s="1" t="s">
        <v>105</v>
      </c>
      <c r="E132" s="1" t="s">
        <v>100</v>
      </c>
      <c r="F132" s="1" t="s">
        <v>101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9"/>
    </row>
    <row r="133" spans="1:55">
      <c r="A133" s="1" t="s">
        <v>289</v>
      </c>
      <c r="B133" s="1" t="s">
        <v>290</v>
      </c>
      <c r="C133" s="1" t="s">
        <v>71</v>
      </c>
      <c r="D133" s="1" t="s">
        <v>104</v>
      </c>
      <c r="E133" s="1" t="s">
        <v>100</v>
      </c>
      <c r="F133" s="1" t="s">
        <v>101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9"/>
    </row>
    <row r="134" spans="1:55">
      <c r="A134" s="1" t="s">
        <v>289</v>
      </c>
      <c r="B134" s="1" t="s">
        <v>290</v>
      </c>
      <c r="C134" s="1" t="s">
        <v>73</v>
      </c>
      <c r="D134" s="1" t="s">
        <v>105</v>
      </c>
      <c r="E134" s="1" t="s">
        <v>100</v>
      </c>
      <c r="F134" s="1" t="s">
        <v>101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9"/>
    </row>
    <row r="135" spans="1:55">
      <c r="A135" s="1" t="s">
        <v>289</v>
      </c>
      <c r="B135" s="1" t="s">
        <v>290</v>
      </c>
      <c r="C135" s="1" t="s">
        <v>75</v>
      </c>
      <c r="D135" s="1" t="s">
        <v>106</v>
      </c>
      <c r="E135" s="1" t="s">
        <v>100</v>
      </c>
      <c r="F135" s="1" t="s">
        <v>101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9"/>
    </row>
    <row r="136" spans="1:55">
      <c r="A136" s="1" t="s">
        <v>289</v>
      </c>
      <c r="B136" s="1" t="s">
        <v>290</v>
      </c>
      <c r="C136" s="1" t="s">
        <v>72</v>
      </c>
      <c r="D136" s="1" t="s">
        <v>107</v>
      </c>
      <c r="E136" s="1" t="s">
        <v>100</v>
      </c>
      <c r="F136" s="1" t="s">
        <v>101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9"/>
    </row>
    <row r="137" spans="1:55">
      <c r="A137" s="1" t="s">
        <v>291</v>
      </c>
      <c r="B137" s="1" t="s">
        <v>292</v>
      </c>
      <c r="C137" s="1" t="s">
        <v>71</v>
      </c>
      <c r="D137" s="1" t="s">
        <v>104</v>
      </c>
      <c r="E137" s="1" t="s">
        <v>100</v>
      </c>
      <c r="F137" s="1" t="s">
        <v>101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9"/>
    </row>
    <row r="138" spans="1:55">
      <c r="A138" s="1" t="s">
        <v>291</v>
      </c>
      <c r="B138" s="1" t="s">
        <v>292</v>
      </c>
      <c r="C138" s="1" t="s">
        <v>73</v>
      </c>
      <c r="D138" s="1" t="s">
        <v>105</v>
      </c>
      <c r="E138" s="1" t="s">
        <v>100</v>
      </c>
      <c r="F138" s="1" t="s">
        <v>101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9"/>
    </row>
    <row r="139" spans="1:55">
      <c r="A139" s="1" t="s">
        <v>291</v>
      </c>
      <c r="B139" s="1" t="s">
        <v>292</v>
      </c>
      <c r="C139" s="1" t="s">
        <v>72</v>
      </c>
      <c r="D139" s="1" t="s">
        <v>107</v>
      </c>
      <c r="E139" s="1" t="s">
        <v>100</v>
      </c>
      <c r="F139" s="1" t="s">
        <v>101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9"/>
    </row>
    <row r="140" spans="1:55">
      <c r="A140" s="1" t="s">
        <v>293</v>
      </c>
      <c r="B140" s="1" t="s">
        <v>294</v>
      </c>
      <c r="C140" s="1" t="s">
        <v>71</v>
      </c>
      <c r="D140" s="1" t="s">
        <v>104</v>
      </c>
      <c r="E140" s="1" t="s">
        <v>100</v>
      </c>
      <c r="F140" s="1" t="s">
        <v>101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9"/>
    </row>
    <row r="141" spans="1:55">
      <c r="A141" s="1" t="s">
        <v>293</v>
      </c>
      <c r="B141" s="1" t="s">
        <v>294</v>
      </c>
      <c r="C141" s="1" t="s">
        <v>73</v>
      </c>
      <c r="D141" s="1" t="s">
        <v>105</v>
      </c>
      <c r="E141" s="1" t="s">
        <v>100</v>
      </c>
      <c r="F141" s="1" t="s">
        <v>101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9"/>
    </row>
    <row r="142" spans="1:55">
      <c r="A142" s="1" t="s">
        <v>293</v>
      </c>
      <c r="B142" s="1" t="s">
        <v>294</v>
      </c>
      <c r="C142" s="1" t="s">
        <v>72</v>
      </c>
      <c r="D142" s="1" t="s">
        <v>107</v>
      </c>
      <c r="E142" s="1" t="s">
        <v>100</v>
      </c>
      <c r="F142" s="1" t="s">
        <v>101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9"/>
    </row>
    <row r="143" spans="1:55">
      <c r="A143" s="1" t="s">
        <v>293</v>
      </c>
      <c r="B143" s="1" t="s">
        <v>294</v>
      </c>
      <c r="C143" s="1" t="s">
        <v>74</v>
      </c>
      <c r="D143" s="1" t="s">
        <v>109</v>
      </c>
      <c r="E143" s="1" t="s">
        <v>100</v>
      </c>
      <c r="F143" s="1" t="s">
        <v>101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9"/>
    </row>
    <row r="144" spans="1:55">
      <c r="A144" s="1" t="s">
        <v>295</v>
      </c>
      <c r="B144" s="1" t="s">
        <v>296</v>
      </c>
      <c r="C144" s="1" t="s">
        <v>71</v>
      </c>
      <c r="D144" s="1" t="s">
        <v>104</v>
      </c>
      <c r="E144" s="1" t="s">
        <v>100</v>
      </c>
      <c r="F144" s="1" t="s">
        <v>101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9"/>
    </row>
    <row r="145" spans="1:55">
      <c r="A145" s="1" t="s">
        <v>295</v>
      </c>
      <c r="B145" s="1" t="s">
        <v>296</v>
      </c>
      <c r="C145" s="1" t="s">
        <v>73</v>
      </c>
      <c r="D145" s="1" t="s">
        <v>105</v>
      </c>
      <c r="E145" s="1" t="s">
        <v>100</v>
      </c>
      <c r="F145" s="1" t="s">
        <v>101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9"/>
    </row>
    <row r="146" spans="1:55">
      <c r="A146" s="1" t="s">
        <v>295</v>
      </c>
      <c r="B146" s="1" t="s">
        <v>296</v>
      </c>
      <c r="C146" s="1" t="s">
        <v>75</v>
      </c>
      <c r="D146" s="1" t="s">
        <v>106</v>
      </c>
      <c r="E146" s="1" t="s">
        <v>100</v>
      </c>
      <c r="F146" s="1" t="s">
        <v>101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9"/>
    </row>
    <row r="147" spans="1:55">
      <c r="A147" s="1" t="s">
        <v>295</v>
      </c>
      <c r="B147" s="1" t="s">
        <v>296</v>
      </c>
      <c r="C147" s="1" t="s">
        <v>72</v>
      </c>
      <c r="D147" s="1" t="s">
        <v>107</v>
      </c>
      <c r="E147" s="1" t="s">
        <v>100</v>
      </c>
      <c r="F147" s="1" t="s">
        <v>101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9"/>
    </row>
    <row r="148" spans="1:55">
      <c r="A148" s="1" t="s">
        <v>295</v>
      </c>
      <c r="B148" s="1" t="s">
        <v>296</v>
      </c>
      <c r="C148" s="1" t="s">
        <v>74</v>
      </c>
      <c r="D148" s="1" t="s">
        <v>109</v>
      </c>
      <c r="E148" s="1" t="s">
        <v>100</v>
      </c>
      <c r="F148" s="1" t="s">
        <v>101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9"/>
    </row>
    <row r="149" spans="1:55">
      <c r="A149" s="1" t="s">
        <v>295</v>
      </c>
      <c r="B149" s="1" t="s">
        <v>296</v>
      </c>
      <c r="C149" s="1" t="s">
        <v>76</v>
      </c>
      <c r="D149" s="1" t="s">
        <v>99</v>
      </c>
      <c r="E149" s="1" t="s">
        <v>100</v>
      </c>
      <c r="F149" s="1" t="s">
        <v>101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9"/>
    </row>
    <row r="150" spans="1:55">
      <c r="A150" s="1" t="s">
        <v>297</v>
      </c>
      <c r="B150" s="1" t="s">
        <v>298</v>
      </c>
      <c r="C150" s="1" t="s">
        <v>71</v>
      </c>
      <c r="D150" s="1" t="s">
        <v>104</v>
      </c>
      <c r="E150" s="1" t="s">
        <v>100</v>
      </c>
      <c r="F150" s="1" t="s">
        <v>101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9"/>
    </row>
    <row r="151" spans="1:55">
      <c r="A151" s="1" t="s">
        <v>297</v>
      </c>
      <c r="B151" s="1" t="s">
        <v>298</v>
      </c>
      <c r="C151" s="1" t="s">
        <v>73</v>
      </c>
      <c r="D151" s="1" t="s">
        <v>105</v>
      </c>
      <c r="E151" s="1" t="s">
        <v>100</v>
      </c>
      <c r="F151" s="1" t="s">
        <v>101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9"/>
    </row>
    <row r="152" spans="1:55">
      <c r="A152" s="1" t="s">
        <v>297</v>
      </c>
      <c r="B152" s="1" t="s">
        <v>298</v>
      </c>
      <c r="C152" s="1" t="s">
        <v>72</v>
      </c>
      <c r="D152" s="1" t="s">
        <v>107</v>
      </c>
      <c r="E152" s="1" t="s">
        <v>100</v>
      </c>
      <c r="F152" s="1" t="s">
        <v>101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9"/>
    </row>
    <row r="153" spans="1:55">
      <c r="A153" s="1" t="s">
        <v>297</v>
      </c>
      <c r="B153" s="1" t="s">
        <v>298</v>
      </c>
      <c r="C153" s="1" t="s">
        <v>74</v>
      </c>
      <c r="D153" s="1" t="s">
        <v>109</v>
      </c>
      <c r="E153" s="1" t="s">
        <v>100</v>
      </c>
      <c r="F153" s="1" t="s">
        <v>101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9"/>
    </row>
    <row r="154" spans="1:55">
      <c r="A154" s="1" t="s">
        <v>299</v>
      </c>
      <c r="B154" s="1" t="s">
        <v>300</v>
      </c>
      <c r="C154" s="1" t="s">
        <v>71</v>
      </c>
      <c r="D154" s="1" t="s">
        <v>104</v>
      </c>
      <c r="E154" s="1" t="s">
        <v>100</v>
      </c>
      <c r="F154" s="1" t="s">
        <v>101</v>
      </c>
      <c r="G154" s="7">
        <v>17808.009999999998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9"/>
    </row>
    <row r="155" spans="1:55">
      <c r="A155" s="1" t="s">
        <v>299</v>
      </c>
      <c r="B155" s="1" t="s">
        <v>300</v>
      </c>
      <c r="C155" s="1" t="s">
        <v>73</v>
      </c>
      <c r="D155" s="1" t="s">
        <v>105</v>
      </c>
      <c r="E155" s="1" t="s">
        <v>100</v>
      </c>
      <c r="F155" s="1" t="s">
        <v>101</v>
      </c>
      <c r="G155" s="7">
        <v>4594.05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9"/>
    </row>
    <row r="156" spans="1:55">
      <c r="A156" s="1" t="s">
        <v>299</v>
      </c>
      <c r="B156" s="1" t="s">
        <v>300</v>
      </c>
      <c r="C156" s="1" t="s">
        <v>75</v>
      </c>
      <c r="D156" s="1" t="s">
        <v>106</v>
      </c>
      <c r="E156" s="1" t="s">
        <v>100</v>
      </c>
      <c r="F156" s="1" t="s">
        <v>101</v>
      </c>
      <c r="G156" s="7">
        <v>14777.5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7">
        <v>40000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9"/>
    </row>
    <row r="157" spans="1:55">
      <c r="A157" s="1" t="s">
        <v>299</v>
      </c>
      <c r="B157" s="1" t="s">
        <v>300</v>
      </c>
      <c r="C157" s="1" t="s">
        <v>72</v>
      </c>
      <c r="D157" s="1" t="s">
        <v>107</v>
      </c>
      <c r="E157" s="1" t="s">
        <v>100</v>
      </c>
      <c r="F157" s="1" t="s">
        <v>101</v>
      </c>
      <c r="G157" s="7">
        <v>3782.31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7">
        <v>-120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9"/>
    </row>
    <row r="158" spans="1:55">
      <c r="A158" s="1" t="s">
        <v>299</v>
      </c>
      <c r="B158" s="1" t="s">
        <v>300</v>
      </c>
      <c r="C158" s="1" t="s">
        <v>74</v>
      </c>
      <c r="D158" s="1" t="s">
        <v>109</v>
      </c>
      <c r="E158" s="1" t="s">
        <v>100</v>
      </c>
      <c r="F158" s="1" t="s">
        <v>101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7">
        <v>2794.35</v>
      </c>
      <c r="Q158" s="7">
        <v>3524.77</v>
      </c>
      <c r="R158" s="7">
        <v>3753.63</v>
      </c>
      <c r="S158" s="7">
        <v>3739.98</v>
      </c>
      <c r="T158" s="7">
        <v>3666.19</v>
      </c>
      <c r="U158" s="7">
        <v>3241.93</v>
      </c>
      <c r="V158" s="7">
        <v>3473.08</v>
      </c>
      <c r="W158" s="7">
        <v>2959.35</v>
      </c>
      <c r="X158" s="7">
        <v>3534.85</v>
      </c>
      <c r="Y158" s="7">
        <v>218.14</v>
      </c>
      <c r="Z158" s="7">
        <v>6778.41</v>
      </c>
      <c r="AA158" s="7">
        <v>6778.41</v>
      </c>
      <c r="AB158" s="7">
        <v>6778.41</v>
      </c>
      <c r="AC158" s="7">
        <v>6778.41</v>
      </c>
      <c r="AD158" s="7">
        <v>6778.41</v>
      </c>
      <c r="AE158" s="7">
        <v>6778.41</v>
      </c>
      <c r="AF158" s="7">
        <v>6778.41</v>
      </c>
      <c r="AG158" s="7">
        <v>6778.41</v>
      </c>
      <c r="AH158" s="7">
        <v>6778.41</v>
      </c>
      <c r="AI158" s="7">
        <v>6778.41</v>
      </c>
      <c r="AJ158" s="7">
        <v>6778.41</v>
      </c>
      <c r="AK158" s="7">
        <v>6778.41</v>
      </c>
      <c r="AL158" s="7">
        <v>6778.41</v>
      </c>
      <c r="AM158" s="7">
        <v>6778.41</v>
      </c>
      <c r="AN158" s="7">
        <v>6778.41</v>
      </c>
      <c r="AO158" s="7">
        <v>6778.41</v>
      </c>
      <c r="AP158" s="7">
        <v>6778.41</v>
      </c>
      <c r="AQ158" s="7">
        <v>6778.41</v>
      </c>
      <c r="AR158" s="7">
        <v>1936.69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9"/>
    </row>
    <row r="159" spans="1:55">
      <c r="A159" s="1" t="s">
        <v>301</v>
      </c>
      <c r="B159" s="1" t="s">
        <v>302</v>
      </c>
      <c r="C159" s="1" t="s">
        <v>73</v>
      </c>
      <c r="D159" s="1" t="s">
        <v>105</v>
      </c>
      <c r="E159" s="1" t="s">
        <v>100</v>
      </c>
      <c r="F159" s="1" t="s">
        <v>101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7">
        <v>5184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9"/>
    </row>
    <row r="160" spans="1:55">
      <c r="A160" s="1" t="s">
        <v>301</v>
      </c>
      <c r="B160" s="1" t="s">
        <v>302</v>
      </c>
      <c r="C160" s="1" t="s">
        <v>75</v>
      </c>
      <c r="D160" s="1" t="s">
        <v>106</v>
      </c>
      <c r="E160" s="1" t="s">
        <v>100</v>
      </c>
      <c r="F160" s="1" t="s">
        <v>101</v>
      </c>
      <c r="G160" s="7">
        <v>105000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7">
        <v>2000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9"/>
    </row>
    <row r="161" spans="1:55">
      <c r="A161" s="1" t="s">
        <v>301</v>
      </c>
      <c r="B161" s="1" t="s">
        <v>302</v>
      </c>
      <c r="C161" s="1" t="s">
        <v>74</v>
      </c>
      <c r="D161" s="1" t="s">
        <v>109</v>
      </c>
      <c r="E161" s="1" t="s">
        <v>100</v>
      </c>
      <c r="F161" s="1" t="s">
        <v>101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9"/>
    </row>
    <row r="162" spans="1:55">
      <c r="A162" s="1" t="s">
        <v>303</v>
      </c>
      <c r="B162" s="1" t="s">
        <v>304</v>
      </c>
      <c r="C162" s="1" t="s">
        <v>75</v>
      </c>
      <c r="D162" s="1" t="s">
        <v>106</v>
      </c>
      <c r="E162" s="1" t="s">
        <v>100</v>
      </c>
      <c r="F162" s="1" t="s">
        <v>101</v>
      </c>
      <c r="G162" s="7">
        <v>313071.7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7">
        <v>-1130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9"/>
    </row>
    <row r="163" spans="1:55">
      <c r="A163" s="1" t="s">
        <v>305</v>
      </c>
      <c r="B163" s="1" t="s">
        <v>306</v>
      </c>
      <c r="C163" s="1" t="s">
        <v>75</v>
      </c>
      <c r="D163" s="1" t="s">
        <v>106</v>
      </c>
      <c r="E163" s="1" t="s">
        <v>100</v>
      </c>
      <c r="F163" s="1" t="s">
        <v>101</v>
      </c>
      <c r="G163" s="7">
        <v>84015.52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9"/>
    </row>
    <row r="164" spans="1:55">
      <c r="A164" s="1" t="s">
        <v>305</v>
      </c>
      <c r="B164" s="1" t="s">
        <v>306</v>
      </c>
      <c r="C164" s="1" t="s">
        <v>72</v>
      </c>
      <c r="D164" s="1" t="s">
        <v>107</v>
      </c>
      <c r="E164" s="1" t="s">
        <v>100</v>
      </c>
      <c r="F164" s="1" t="s">
        <v>101</v>
      </c>
      <c r="G164" s="7">
        <v>225.77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9"/>
    </row>
    <row r="165" spans="1:55">
      <c r="A165" s="1" t="s">
        <v>305</v>
      </c>
      <c r="B165" s="1" t="s">
        <v>306</v>
      </c>
      <c r="C165" s="1" t="s">
        <v>74</v>
      </c>
      <c r="D165" s="1" t="s">
        <v>109</v>
      </c>
      <c r="E165" s="1" t="s">
        <v>100</v>
      </c>
      <c r="F165" s="1" t="s">
        <v>101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7">
        <v>46110.85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9"/>
    </row>
    <row r="166" spans="1:55">
      <c r="A166" s="1" t="s">
        <v>307</v>
      </c>
      <c r="B166" s="1" t="s">
        <v>308</v>
      </c>
      <c r="C166" s="1" t="s">
        <v>71</v>
      </c>
      <c r="D166" s="1" t="s">
        <v>104</v>
      </c>
      <c r="E166" s="1" t="s">
        <v>100</v>
      </c>
      <c r="F166" s="1" t="s">
        <v>101</v>
      </c>
      <c r="G166" s="7">
        <v>40874.74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9"/>
    </row>
    <row r="167" spans="1:55">
      <c r="A167" s="1" t="s">
        <v>307</v>
      </c>
      <c r="B167" s="1" t="s">
        <v>308</v>
      </c>
      <c r="C167" s="1" t="s">
        <v>73</v>
      </c>
      <c r="D167" s="1" t="s">
        <v>105</v>
      </c>
      <c r="E167" s="1" t="s">
        <v>100</v>
      </c>
      <c r="F167" s="1" t="s">
        <v>101</v>
      </c>
      <c r="G167" s="7">
        <v>32786.949999999997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9"/>
    </row>
    <row r="168" spans="1:55">
      <c r="A168" s="1" t="s">
        <v>307</v>
      </c>
      <c r="B168" s="1" t="s">
        <v>308</v>
      </c>
      <c r="C168" s="1" t="s">
        <v>75</v>
      </c>
      <c r="D168" s="1" t="s">
        <v>106</v>
      </c>
      <c r="E168" s="1" t="s">
        <v>100</v>
      </c>
      <c r="F168" s="1" t="s">
        <v>101</v>
      </c>
      <c r="G168" s="7">
        <v>247366.25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7">
        <v>327.91</v>
      </c>
      <c r="Q168" s="7">
        <v>413.63</v>
      </c>
      <c r="R168" s="7">
        <v>440.48</v>
      </c>
      <c r="S168" s="7">
        <v>438.88</v>
      </c>
      <c r="T168" s="7">
        <v>430.22</v>
      </c>
      <c r="U168" s="7">
        <v>380.44</v>
      </c>
      <c r="V168" s="7">
        <v>407.56</v>
      </c>
      <c r="W168" s="7">
        <v>347.27</v>
      </c>
      <c r="X168" s="7">
        <v>414.81</v>
      </c>
      <c r="Y168" s="7">
        <v>25.6</v>
      </c>
      <c r="Z168" s="7">
        <v>795.43</v>
      </c>
      <c r="AA168" s="7">
        <v>795.43</v>
      </c>
      <c r="AB168" s="7">
        <v>795.43</v>
      </c>
      <c r="AC168" s="7">
        <v>795.43</v>
      </c>
      <c r="AD168" s="7">
        <v>795.43</v>
      </c>
      <c r="AE168" s="7">
        <v>795.43</v>
      </c>
      <c r="AF168" s="7">
        <v>795.43</v>
      </c>
      <c r="AG168" s="7">
        <v>795.43</v>
      </c>
      <c r="AH168" s="7">
        <v>795.43</v>
      </c>
      <c r="AI168" s="7">
        <v>795.43</v>
      </c>
      <c r="AJ168" s="7">
        <v>795.43</v>
      </c>
      <c r="AK168" s="7">
        <v>795.43</v>
      </c>
      <c r="AL168" s="7">
        <v>795.43</v>
      </c>
      <c r="AM168" s="7">
        <v>795.43</v>
      </c>
      <c r="AN168" s="7">
        <v>795.43</v>
      </c>
      <c r="AO168" s="7">
        <v>795.43</v>
      </c>
      <c r="AP168" s="7">
        <v>795.43</v>
      </c>
      <c r="AQ168" s="7">
        <v>795.43</v>
      </c>
      <c r="AR168" s="7">
        <v>227.27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9"/>
    </row>
    <row r="169" spans="1:55">
      <c r="A169" s="1" t="s">
        <v>307</v>
      </c>
      <c r="B169" s="1" t="s">
        <v>308</v>
      </c>
      <c r="C169" s="1" t="s">
        <v>72</v>
      </c>
      <c r="D169" s="1" t="s">
        <v>107</v>
      </c>
      <c r="E169" s="1" t="s">
        <v>100</v>
      </c>
      <c r="F169" s="1" t="s">
        <v>101</v>
      </c>
      <c r="G169" s="7">
        <v>4436.84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9"/>
    </row>
    <row r="170" spans="1:55">
      <c r="A170" s="1" t="s">
        <v>309</v>
      </c>
      <c r="B170" s="1" t="s">
        <v>310</v>
      </c>
      <c r="C170" s="1" t="s">
        <v>73</v>
      </c>
      <c r="D170" s="1" t="s">
        <v>105</v>
      </c>
      <c r="E170" s="1" t="s">
        <v>100</v>
      </c>
      <c r="F170" s="1" t="s">
        <v>101</v>
      </c>
      <c r="G170" s="7">
        <v>32.85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9"/>
    </row>
    <row r="171" spans="1:55">
      <c r="A171" s="1" t="s">
        <v>309</v>
      </c>
      <c r="B171" s="1" t="s">
        <v>310</v>
      </c>
      <c r="C171" s="1" t="s">
        <v>75</v>
      </c>
      <c r="D171" s="1" t="s">
        <v>106</v>
      </c>
      <c r="E171" s="1" t="s">
        <v>100</v>
      </c>
      <c r="F171" s="1" t="s">
        <v>101</v>
      </c>
      <c r="G171" s="7">
        <v>271549.28999999998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7">
        <v>20000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9"/>
    </row>
    <row r="172" spans="1:55">
      <c r="A172" s="1" t="s">
        <v>309</v>
      </c>
      <c r="B172" s="1" t="s">
        <v>310</v>
      </c>
      <c r="C172" s="1" t="s">
        <v>72</v>
      </c>
      <c r="D172" s="1" t="s">
        <v>107</v>
      </c>
      <c r="E172" s="1" t="s">
        <v>100</v>
      </c>
      <c r="F172" s="1" t="s">
        <v>101</v>
      </c>
      <c r="G172" s="7">
        <v>100.72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7">
        <v>-100.72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9"/>
    </row>
    <row r="173" spans="1:55">
      <c r="A173" s="1" t="s">
        <v>309</v>
      </c>
      <c r="B173" s="1" t="s">
        <v>310</v>
      </c>
      <c r="C173" s="1" t="s">
        <v>74</v>
      </c>
      <c r="D173" s="1" t="s">
        <v>109</v>
      </c>
      <c r="E173" s="1" t="s">
        <v>100</v>
      </c>
      <c r="F173" s="1" t="s">
        <v>101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7">
        <v>55706.52</v>
      </c>
      <c r="Q173" s="7">
        <v>43115.14</v>
      </c>
      <c r="R173" s="8">
        <v>0</v>
      </c>
      <c r="S173" s="7">
        <v>151799.73000000001</v>
      </c>
      <c r="T173" s="7">
        <v>182109.92</v>
      </c>
      <c r="U173" s="7">
        <v>269022.95</v>
      </c>
      <c r="V173" s="7">
        <v>200234.92</v>
      </c>
      <c r="W173" s="7">
        <v>757669.31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7">
        <v>593000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9"/>
    </row>
    <row r="174" spans="1:55">
      <c r="A174" s="1" t="s">
        <v>311</v>
      </c>
      <c r="B174" s="1" t="s">
        <v>312</v>
      </c>
      <c r="C174" s="1" t="s">
        <v>75</v>
      </c>
      <c r="D174" s="1" t="s">
        <v>106</v>
      </c>
      <c r="E174" s="1" t="s">
        <v>100</v>
      </c>
      <c r="F174" s="1" t="s">
        <v>101</v>
      </c>
      <c r="G174" s="7">
        <v>7350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9"/>
    </row>
    <row r="175" spans="1:55">
      <c r="A175" s="1" t="s">
        <v>313</v>
      </c>
      <c r="B175" s="1" t="s">
        <v>314</v>
      </c>
      <c r="C175" s="1" t="s">
        <v>73</v>
      </c>
      <c r="D175" s="1" t="s">
        <v>105</v>
      </c>
      <c r="E175" s="1" t="s">
        <v>100</v>
      </c>
      <c r="F175" s="1" t="s">
        <v>101</v>
      </c>
      <c r="G175" s="7">
        <v>563483.76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7">
        <v>-40638.5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9"/>
    </row>
    <row r="176" spans="1:55">
      <c r="A176" s="1" t="s">
        <v>313</v>
      </c>
      <c r="B176" s="1" t="s">
        <v>314</v>
      </c>
      <c r="C176" s="1" t="s">
        <v>75</v>
      </c>
      <c r="D176" s="1" t="s">
        <v>106</v>
      </c>
      <c r="E176" s="1" t="s">
        <v>100</v>
      </c>
      <c r="F176" s="1" t="s">
        <v>101</v>
      </c>
      <c r="G176" s="7">
        <v>273.58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9"/>
    </row>
    <row r="177" spans="1:55">
      <c r="A177" s="1" t="s">
        <v>313</v>
      </c>
      <c r="B177" s="1" t="s">
        <v>314</v>
      </c>
      <c r="C177" s="1" t="s">
        <v>72</v>
      </c>
      <c r="D177" s="1" t="s">
        <v>107</v>
      </c>
      <c r="E177" s="1" t="s">
        <v>100</v>
      </c>
      <c r="F177" s="1" t="s">
        <v>101</v>
      </c>
      <c r="G177" s="7">
        <v>11055.17</v>
      </c>
      <c r="H177" s="8">
        <v>0</v>
      </c>
      <c r="I177" s="7">
        <v>3406.73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7">
        <v>-3406.73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9"/>
    </row>
    <row r="178" spans="1:55">
      <c r="A178" s="1" t="s">
        <v>313</v>
      </c>
      <c r="B178" s="1" t="s">
        <v>314</v>
      </c>
      <c r="C178" s="1" t="s">
        <v>74</v>
      </c>
      <c r="D178" s="1" t="s">
        <v>109</v>
      </c>
      <c r="E178" s="1" t="s">
        <v>100</v>
      </c>
      <c r="F178" s="1" t="s">
        <v>101</v>
      </c>
      <c r="G178" s="7">
        <v>95715.68</v>
      </c>
      <c r="H178" s="7">
        <v>26415.1</v>
      </c>
      <c r="I178" s="7">
        <v>42264.17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7">
        <v>-19333.87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9"/>
    </row>
    <row r="179" spans="1:55">
      <c r="A179" s="1" t="s">
        <v>315</v>
      </c>
      <c r="B179" s="1" t="s">
        <v>316</v>
      </c>
      <c r="C179" s="1" t="s">
        <v>72</v>
      </c>
      <c r="D179" s="1" t="s">
        <v>107</v>
      </c>
      <c r="E179" s="1" t="s">
        <v>100</v>
      </c>
      <c r="F179" s="1" t="s">
        <v>101</v>
      </c>
      <c r="G179" s="7">
        <v>4200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9"/>
    </row>
    <row r="180" spans="1:55">
      <c r="A180" s="1" t="s">
        <v>317</v>
      </c>
      <c r="B180" s="1" t="s">
        <v>318</v>
      </c>
      <c r="C180" s="1" t="s">
        <v>71</v>
      </c>
      <c r="D180" s="1" t="s">
        <v>104</v>
      </c>
      <c r="E180" s="1" t="s">
        <v>100</v>
      </c>
      <c r="F180" s="1" t="s">
        <v>101</v>
      </c>
      <c r="G180" s="7">
        <v>586633.19999999995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7">
        <v>1370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9"/>
    </row>
    <row r="181" spans="1:55">
      <c r="A181" s="1" t="s">
        <v>317</v>
      </c>
      <c r="B181" s="1" t="s">
        <v>318</v>
      </c>
      <c r="C181" s="1" t="s">
        <v>73</v>
      </c>
      <c r="D181" s="1" t="s">
        <v>105</v>
      </c>
      <c r="E181" s="1" t="s">
        <v>100</v>
      </c>
      <c r="F181" s="1" t="s">
        <v>101</v>
      </c>
      <c r="G181" s="7">
        <v>51586.34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9"/>
    </row>
    <row r="182" spans="1:55">
      <c r="A182" s="1" t="s">
        <v>317</v>
      </c>
      <c r="B182" s="1" t="s">
        <v>318</v>
      </c>
      <c r="C182" s="1" t="s">
        <v>75</v>
      </c>
      <c r="D182" s="1" t="s">
        <v>106</v>
      </c>
      <c r="E182" s="1" t="s">
        <v>100</v>
      </c>
      <c r="F182" s="1" t="s">
        <v>101</v>
      </c>
      <c r="G182" s="7">
        <v>200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9"/>
    </row>
    <row r="183" spans="1:55">
      <c r="A183" s="1" t="s">
        <v>317</v>
      </c>
      <c r="B183" s="1" t="s">
        <v>318</v>
      </c>
      <c r="C183" s="1" t="s">
        <v>72</v>
      </c>
      <c r="D183" s="1" t="s">
        <v>107</v>
      </c>
      <c r="E183" s="1" t="s">
        <v>100</v>
      </c>
      <c r="F183" s="1" t="s">
        <v>101</v>
      </c>
      <c r="G183" s="7">
        <v>89784.42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594.1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9"/>
    </row>
    <row r="184" spans="1:55">
      <c r="A184" s="1" t="s">
        <v>317</v>
      </c>
      <c r="B184" s="1" t="s">
        <v>318</v>
      </c>
      <c r="C184" s="1" t="s">
        <v>74</v>
      </c>
      <c r="D184" s="1" t="s">
        <v>109</v>
      </c>
      <c r="E184" s="1" t="s">
        <v>100</v>
      </c>
      <c r="F184" s="1" t="s">
        <v>101</v>
      </c>
      <c r="G184" s="7">
        <v>728600.58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-240.32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9"/>
    </row>
    <row r="185" spans="1:55">
      <c r="A185" s="1" t="s">
        <v>319</v>
      </c>
      <c r="B185" s="1" t="s">
        <v>320</v>
      </c>
      <c r="C185" s="1" t="s">
        <v>71</v>
      </c>
      <c r="D185" s="1" t="s">
        <v>104</v>
      </c>
      <c r="E185" s="1" t="s">
        <v>100</v>
      </c>
      <c r="F185" s="1" t="s">
        <v>101</v>
      </c>
      <c r="G185" s="7">
        <v>1048282.65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9"/>
    </row>
    <row r="186" spans="1:55">
      <c r="A186" s="1" t="s">
        <v>319</v>
      </c>
      <c r="B186" s="1" t="s">
        <v>320</v>
      </c>
      <c r="C186" s="1" t="s">
        <v>73</v>
      </c>
      <c r="D186" s="1" t="s">
        <v>105</v>
      </c>
      <c r="E186" s="1" t="s">
        <v>100</v>
      </c>
      <c r="F186" s="1" t="s">
        <v>101</v>
      </c>
      <c r="G186" s="7">
        <v>-670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9"/>
    </row>
    <row r="187" spans="1:55">
      <c r="A187" s="1" t="s">
        <v>319</v>
      </c>
      <c r="B187" s="1" t="s">
        <v>320</v>
      </c>
      <c r="C187" s="1" t="s">
        <v>75</v>
      </c>
      <c r="D187" s="1" t="s">
        <v>106</v>
      </c>
      <c r="E187" s="1" t="s">
        <v>100</v>
      </c>
      <c r="F187" s="1" t="s">
        <v>101</v>
      </c>
      <c r="G187" s="7">
        <v>4481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9"/>
    </row>
    <row r="188" spans="1:55">
      <c r="A188" s="1" t="s">
        <v>319</v>
      </c>
      <c r="B188" s="1" t="s">
        <v>320</v>
      </c>
      <c r="C188" s="1" t="s">
        <v>72</v>
      </c>
      <c r="D188" s="1" t="s">
        <v>107</v>
      </c>
      <c r="E188" s="1" t="s">
        <v>100</v>
      </c>
      <c r="F188" s="1" t="s">
        <v>101</v>
      </c>
      <c r="G188" s="7">
        <v>24606.53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-1530.65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9"/>
    </row>
    <row r="189" spans="1:55">
      <c r="A189" s="1" t="s">
        <v>319</v>
      </c>
      <c r="B189" s="1" t="s">
        <v>320</v>
      </c>
      <c r="C189" s="1" t="s">
        <v>74</v>
      </c>
      <c r="D189" s="1" t="s">
        <v>109</v>
      </c>
      <c r="E189" s="1" t="s">
        <v>100</v>
      </c>
      <c r="F189" s="1" t="s">
        <v>101</v>
      </c>
      <c r="G189" s="7">
        <v>174823.27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9"/>
    </row>
    <row r="190" spans="1:55">
      <c r="A190" s="1" t="s">
        <v>321</v>
      </c>
      <c r="B190" s="1" t="s">
        <v>322</v>
      </c>
      <c r="C190" s="1" t="s">
        <v>74</v>
      </c>
      <c r="D190" s="1" t="s">
        <v>109</v>
      </c>
      <c r="E190" s="1" t="s">
        <v>100</v>
      </c>
      <c r="F190" s="1" t="s">
        <v>101</v>
      </c>
      <c r="G190" s="7">
        <v>356922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0.01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9"/>
    </row>
    <row r="191" spans="1:55">
      <c r="A191" s="1" t="s">
        <v>323</v>
      </c>
      <c r="B191" s="1" t="s">
        <v>324</v>
      </c>
      <c r="C191" s="1" t="s">
        <v>73</v>
      </c>
      <c r="D191" s="1" t="s">
        <v>105</v>
      </c>
      <c r="E191" s="1" t="s">
        <v>100</v>
      </c>
      <c r="F191" s="1" t="s">
        <v>101</v>
      </c>
      <c r="G191" s="7">
        <v>111552.38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-63424.69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9"/>
    </row>
    <row r="192" spans="1:55">
      <c r="A192" s="1" t="s">
        <v>323</v>
      </c>
      <c r="B192" s="1" t="s">
        <v>324</v>
      </c>
      <c r="C192" s="1" t="s">
        <v>75</v>
      </c>
      <c r="D192" s="1" t="s">
        <v>106</v>
      </c>
      <c r="E192" s="1" t="s">
        <v>100</v>
      </c>
      <c r="F192" s="1" t="s">
        <v>101</v>
      </c>
      <c r="G192" s="7">
        <v>1140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9"/>
    </row>
    <row r="193" spans="1:55">
      <c r="A193" s="1" t="s">
        <v>323</v>
      </c>
      <c r="B193" s="1" t="s">
        <v>324</v>
      </c>
      <c r="C193" s="1" t="s">
        <v>72</v>
      </c>
      <c r="D193" s="1" t="s">
        <v>107</v>
      </c>
      <c r="E193" s="1" t="s">
        <v>100</v>
      </c>
      <c r="F193" s="1" t="s">
        <v>101</v>
      </c>
      <c r="G193" s="7">
        <v>102610.7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9"/>
    </row>
    <row r="194" spans="1:55">
      <c r="A194" s="1" t="s">
        <v>323</v>
      </c>
      <c r="B194" s="1" t="s">
        <v>324</v>
      </c>
      <c r="C194" s="1" t="s">
        <v>74</v>
      </c>
      <c r="D194" s="1" t="s">
        <v>109</v>
      </c>
      <c r="E194" s="1" t="s">
        <v>100</v>
      </c>
      <c r="F194" s="1" t="s">
        <v>101</v>
      </c>
      <c r="G194" s="7">
        <v>2486365.81</v>
      </c>
      <c r="H194" s="8">
        <v>0</v>
      </c>
      <c r="I194" s="8">
        <v>0</v>
      </c>
      <c r="J194" s="8">
        <v>0</v>
      </c>
      <c r="K194" s="7">
        <v>-150000</v>
      </c>
      <c r="L194" s="8">
        <v>0</v>
      </c>
      <c r="M194" s="8">
        <v>0</v>
      </c>
      <c r="N194" s="8">
        <v>0</v>
      </c>
      <c r="O194" s="7">
        <v>149999.98000000001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7">
        <v>-149757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9"/>
    </row>
    <row r="195" spans="1:55">
      <c r="A195" s="1" t="s">
        <v>325</v>
      </c>
      <c r="B195" s="1" t="s">
        <v>326</v>
      </c>
      <c r="C195" s="1" t="s">
        <v>71</v>
      </c>
      <c r="D195" s="1" t="s">
        <v>104</v>
      </c>
      <c r="E195" s="1" t="s">
        <v>100</v>
      </c>
      <c r="F195" s="1" t="s">
        <v>101</v>
      </c>
      <c r="G195" s="7">
        <v>408837.48</v>
      </c>
      <c r="H195" s="7">
        <v>5014.57</v>
      </c>
      <c r="I195" s="7">
        <v>5014.57</v>
      </c>
      <c r="J195" s="7">
        <v>5014.57</v>
      </c>
      <c r="K195" s="7">
        <v>5014.57</v>
      </c>
      <c r="L195" s="7">
        <v>5014.57</v>
      </c>
      <c r="M195" s="7">
        <v>5014.57</v>
      </c>
      <c r="N195" s="7">
        <v>5014.57</v>
      </c>
      <c r="O195" s="7">
        <v>-31271.09</v>
      </c>
      <c r="P195" s="7">
        <v>2968.37</v>
      </c>
      <c r="Q195" s="7">
        <v>3075.66</v>
      </c>
      <c r="R195" s="7">
        <v>3275.36</v>
      </c>
      <c r="S195" s="7">
        <v>3263.44</v>
      </c>
      <c r="T195" s="7">
        <v>3199.05</v>
      </c>
      <c r="U195" s="7">
        <v>2828.85</v>
      </c>
      <c r="V195" s="7">
        <v>3030.56</v>
      </c>
      <c r="W195" s="7">
        <v>1383.36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9"/>
    </row>
    <row r="196" spans="1:55">
      <c r="A196" s="1" t="s">
        <v>325</v>
      </c>
      <c r="B196" s="1" t="s">
        <v>326</v>
      </c>
      <c r="C196" s="1" t="s">
        <v>73</v>
      </c>
      <c r="D196" s="1" t="s">
        <v>105</v>
      </c>
      <c r="E196" s="1" t="s">
        <v>100</v>
      </c>
      <c r="F196" s="1" t="s">
        <v>101</v>
      </c>
      <c r="G196" s="7">
        <v>245573.83</v>
      </c>
      <c r="H196" s="7">
        <v>2988.38</v>
      </c>
      <c r="I196" s="7">
        <v>2988.38</v>
      </c>
      <c r="J196" s="7">
        <v>2988.38</v>
      </c>
      <c r="K196" s="7">
        <v>2988.38</v>
      </c>
      <c r="L196" s="7">
        <v>2988.38</v>
      </c>
      <c r="M196" s="7">
        <v>2988.38</v>
      </c>
      <c r="N196" s="7">
        <v>2988.38</v>
      </c>
      <c r="O196" s="7">
        <v>-19309.63</v>
      </c>
      <c r="P196" s="7">
        <v>1802.23</v>
      </c>
      <c r="Q196" s="7">
        <v>1867.36</v>
      </c>
      <c r="R196" s="7">
        <v>1988.61</v>
      </c>
      <c r="S196" s="7">
        <v>1981.38</v>
      </c>
      <c r="T196" s="7">
        <v>1942.29</v>
      </c>
      <c r="U196" s="7">
        <v>1717.52</v>
      </c>
      <c r="V196" s="7">
        <v>1839.98</v>
      </c>
      <c r="W196" s="7">
        <v>839.9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9"/>
    </row>
    <row r="197" spans="1:55">
      <c r="A197" s="1" t="s">
        <v>325</v>
      </c>
      <c r="B197" s="1" t="s">
        <v>326</v>
      </c>
      <c r="C197" s="1" t="s">
        <v>75</v>
      </c>
      <c r="D197" s="1" t="s">
        <v>106</v>
      </c>
      <c r="E197" s="1" t="s">
        <v>100</v>
      </c>
      <c r="F197" s="1" t="s">
        <v>101</v>
      </c>
      <c r="G197" s="7">
        <v>17071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9"/>
    </row>
    <row r="198" spans="1:55">
      <c r="A198" s="1" t="s">
        <v>325</v>
      </c>
      <c r="B198" s="1" t="s">
        <v>326</v>
      </c>
      <c r="C198" s="1" t="s">
        <v>72</v>
      </c>
      <c r="D198" s="1" t="s">
        <v>107</v>
      </c>
      <c r="E198" s="1" t="s">
        <v>100</v>
      </c>
      <c r="F198" s="1" t="s">
        <v>101</v>
      </c>
      <c r="G198" s="7">
        <v>469772.51</v>
      </c>
      <c r="H198" s="7">
        <v>893.55</v>
      </c>
      <c r="I198" s="7">
        <v>893.55</v>
      </c>
      <c r="J198" s="7">
        <v>893.55</v>
      </c>
      <c r="K198" s="7">
        <v>893.55</v>
      </c>
      <c r="L198" s="7">
        <v>893.55</v>
      </c>
      <c r="M198" s="7">
        <v>893.55</v>
      </c>
      <c r="N198" s="7">
        <v>893.55</v>
      </c>
      <c r="O198" s="7">
        <v>-6521.36</v>
      </c>
      <c r="P198" s="7">
        <v>530.07000000000005</v>
      </c>
      <c r="Q198" s="7">
        <v>549.23</v>
      </c>
      <c r="R198" s="7">
        <v>584.89</v>
      </c>
      <c r="S198" s="7">
        <v>582.76</v>
      </c>
      <c r="T198" s="7">
        <v>571.26</v>
      </c>
      <c r="U198" s="7">
        <v>505.15</v>
      </c>
      <c r="V198" s="7">
        <v>541.16999999999996</v>
      </c>
      <c r="W198" s="7">
        <v>247.03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9"/>
    </row>
    <row r="199" spans="1:55">
      <c r="A199" s="1" t="s">
        <v>325</v>
      </c>
      <c r="B199" s="1" t="s">
        <v>326</v>
      </c>
      <c r="C199" s="1" t="s">
        <v>74</v>
      </c>
      <c r="D199" s="1" t="s">
        <v>109</v>
      </c>
      <c r="E199" s="1" t="s">
        <v>100</v>
      </c>
      <c r="F199" s="1" t="s">
        <v>101</v>
      </c>
      <c r="G199" s="7">
        <v>19047032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-0.01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9"/>
    </row>
    <row r="200" spans="1:55">
      <c r="A200" s="1" t="s">
        <v>327</v>
      </c>
      <c r="B200" s="1" t="s">
        <v>328</v>
      </c>
      <c r="C200" s="1" t="s">
        <v>74</v>
      </c>
      <c r="D200" s="1" t="s">
        <v>109</v>
      </c>
      <c r="E200" s="1" t="s">
        <v>100</v>
      </c>
      <c r="F200" s="1" t="s">
        <v>101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9"/>
    </row>
    <row r="201" spans="1:55">
      <c r="A201" s="1" t="s">
        <v>329</v>
      </c>
      <c r="B201" s="1" t="s">
        <v>330</v>
      </c>
      <c r="C201" s="1" t="s">
        <v>72</v>
      </c>
      <c r="D201" s="1" t="s">
        <v>107</v>
      </c>
      <c r="E201" s="1" t="s">
        <v>100</v>
      </c>
      <c r="F201" s="1" t="s">
        <v>101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9"/>
    </row>
    <row r="202" spans="1:55">
      <c r="A202" s="1" t="s">
        <v>329</v>
      </c>
      <c r="B202" s="1" t="s">
        <v>330</v>
      </c>
      <c r="C202" s="1" t="s">
        <v>74</v>
      </c>
      <c r="D202" s="1" t="s">
        <v>109</v>
      </c>
      <c r="E202" s="1" t="s">
        <v>100</v>
      </c>
      <c r="F202" s="1" t="s">
        <v>101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9"/>
    </row>
    <row r="203" spans="1:55">
      <c r="A203" s="1" t="s">
        <v>331</v>
      </c>
      <c r="B203" s="1" t="s">
        <v>332</v>
      </c>
      <c r="C203" s="1" t="s">
        <v>71</v>
      </c>
      <c r="D203" s="1" t="s">
        <v>104</v>
      </c>
      <c r="E203" s="1" t="s">
        <v>100</v>
      </c>
      <c r="F203" s="1" t="s">
        <v>101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9"/>
    </row>
    <row r="204" spans="1:55">
      <c r="A204" s="1" t="s">
        <v>331</v>
      </c>
      <c r="B204" s="1" t="s">
        <v>332</v>
      </c>
      <c r="C204" s="1" t="s">
        <v>73</v>
      </c>
      <c r="D204" s="1" t="s">
        <v>105</v>
      </c>
      <c r="E204" s="1" t="s">
        <v>100</v>
      </c>
      <c r="F204" s="1" t="s">
        <v>101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9"/>
    </row>
    <row r="205" spans="1:55">
      <c r="A205" s="1" t="s">
        <v>331</v>
      </c>
      <c r="B205" s="1" t="s">
        <v>332</v>
      </c>
      <c r="C205" s="1" t="s">
        <v>75</v>
      </c>
      <c r="D205" s="1" t="s">
        <v>106</v>
      </c>
      <c r="E205" s="1" t="s">
        <v>100</v>
      </c>
      <c r="F205" s="1" t="s">
        <v>101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9"/>
    </row>
    <row r="206" spans="1:55">
      <c r="A206" s="1" t="s">
        <v>331</v>
      </c>
      <c r="B206" s="1" t="s">
        <v>332</v>
      </c>
      <c r="C206" s="1" t="s">
        <v>72</v>
      </c>
      <c r="D206" s="1" t="s">
        <v>107</v>
      </c>
      <c r="E206" s="1" t="s">
        <v>100</v>
      </c>
      <c r="F206" s="1" t="s">
        <v>101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9"/>
    </row>
    <row r="207" spans="1:55">
      <c r="A207" s="1" t="s">
        <v>333</v>
      </c>
      <c r="B207" s="1" t="s">
        <v>334</v>
      </c>
      <c r="C207" s="1" t="s">
        <v>71</v>
      </c>
      <c r="D207" s="1" t="s">
        <v>104</v>
      </c>
      <c r="E207" s="1" t="s">
        <v>100</v>
      </c>
      <c r="F207" s="1" t="s">
        <v>101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9"/>
    </row>
    <row r="208" spans="1:55">
      <c r="A208" s="1" t="s">
        <v>333</v>
      </c>
      <c r="B208" s="1" t="s">
        <v>334</v>
      </c>
      <c r="C208" s="1" t="s">
        <v>73</v>
      </c>
      <c r="D208" s="1" t="s">
        <v>105</v>
      </c>
      <c r="E208" s="1" t="s">
        <v>100</v>
      </c>
      <c r="F208" s="1" t="s">
        <v>101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9"/>
    </row>
    <row r="209" spans="1:55">
      <c r="A209" s="1" t="s">
        <v>333</v>
      </c>
      <c r="B209" s="1" t="s">
        <v>334</v>
      </c>
      <c r="C209" s="1" t="s">
        <v>72</v>
      </c>
      <c r="D209" s="1" t="s">
        <v>107</v>
      </c>
      <c r="E209" s="1" t="s">
        <v>100</v>
      </c>
      <c r="F209" s="1" t="s">
        <v>101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9"/>
    </row>
    <row r="210" spans="1:55">
      <c r="A210" s="1" t="s">
        <v>335</v>
      </c>
      <c r="B210" s="1" t="s">
        <v>336</v>
      </c>
      <c r="C210" s="1" t="s">
        <v>71</v>
      </c>
      <c r="D210" s="1" t="s">
        <v>104</v>
      </c>
      <c r="E210" s="1" t="s">
        <v>100</v>
      </c>
      <c r="F210" s="1" t="s">
        <v>101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9"/>
    </row>
    <row r="211" spans="1:55">
      <c r="A211" s="1" t="s">
        <v>335</v>
      </c>
      <c r="B211" s="1" t="s">
        <v>336</v>
      </c>
      <c r="C211" s="1" t="s">
        <v>73</v>
      </c>
      <c r="D211" s="1" t="s">
        <v>105</v>
      </c>
      <c r="E211" s="1" t="s">
        <v>100</v>
      </c>
      <c r="F211" s="1" t="s">
        <v>101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9"/>
    </row>
    <row r="212" spans="1:55">
      <c r="A212" s="1" t="s">
        <v>335</v>
      </c>
      <c r="B212" s="1" t="s">
        <v>336</v>
      </c>
      <c r="C212" s="1" t="s">
        <v>75</v>
      </c>
      <c r="D212" s="1" t="s">
        <v>106</v>
      </c>
      <c r="E212" s="1" t="s">
        <v>100</v>
      </c>
      <c r="F212" s="1" t="s">
        <v>101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9"/>
    </row>
    <row r="213" spans="1:55">
      <c r="A213" s="1" t="s">
        <v>335</v>
      </c>
      <c r="B213" s="1" t="s">
        <v>336</v>
      </c>
      <c r="C213" s="1" t="s">
        <v>72</v>
      </c>
      <c r="D213" s="1" t="s">
        <v>107</v>
      </c>
      <c r="E213" s="1" t="s">
        <v>100</v>
      </c>
      <c r="F213" s="1" t="s">
        <v>101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9"/>
    </row>
    <row r="214" spans="1:55">
      <c r="A214" s="1" t="s">
        <v>335</v>
      </c>
      <c r="B214" s="1" t="s">
        <v>336</v>
      </c>
      <c r="C214" s="1" t="s">
        <v>74</v>
      </c>
      <c r="D214" s="1" t="s">
        <v>109</v>
      </c>
      <c r="E214" s="1" t="s">
        <v>100</v>
      </c>
      <c r="F214" s="1" t="s">
        <v>101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9"/>
    </row>
    <row r="215" spans="1:55">
      <c r="A215" s="1" t="s">
        <v>337</v>
      </c>
      <c r="B215" s="1" t="s">
        <v>338</v>
      </c>
      <c r="C215" s="1" t="s">
        <v>73</v>
      </c>
      <c r="D215" s="1" t="s">
        <v>105</v>
      </c>
      <c r="E215" s="1" t="s">
        <v>100</v>
      </c>
      <c r="F215" s="1" t="s">
        <v>101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9"/>
    </row>
    <row r="216" spans="1:55">
      <c r="A216" s="1" t="s">
        <v>337</v>
      </c>
      <c r="B216" s="1" t="s">
        <v>338</v>
      </c>
      <c r="C216" s="1" t="s">
        <v>74</v>
      </c>
      <c r="D216" s="1" t="s">
        <v>109</v>
      </c>
      <c r="E216" s="1" t="s">
        <v>100</v>
      </c>
      <c r="F216" s="1" t="s">
        <v>101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9"/>
    </row>
    <row r="217" spans="1:55">
      <c r="A217" s="1" t="s">
        <v>339</v>
      </c>
      <c r="B217" s="1" t="s">
        <v>340</v>
      </c>
      <c r="C217" s="1" t="s">
        <v>71</v>
      </c>
      <c r="D217" s="1" t="s">
        <v>104</v>
      </c>
      <c r="E217" s="1" t="s">
        <v>100</v>
      </c>
      <c r="F217" s="1" t="s">
        <v>101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9"/>
    </row>
    <row r="218" spans="1:55">
      <c r="A218" s="1" t="s">
        <v>339</v>
      </c>
      <c r="B218" s="1" t="s">
        <v>340</v>
      </c>
      <c r="C218" s="1" t="s">
        <v>73</v>
      </c>
      <c r="D218" s="1" t="s">
        <v>105</v>
      </c>
      <c r="E218" s="1" t="s">
        <v>100</v>
      </c>
      <c r="F218" s="1" t="s">
        <v>101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9"/>
    </row>
    <row r="219" spans="1:55">
      <c r="A219" s="1" t="s">
        <v>339</v>
      </c>
      <c r="B219" s="1" t="s">
        <v>340</v>
      </c>
      <c r="C219" s="1" t="s">
        <v>72</v>
      </c>
      <c r="D219" s="1" t="s">
        <v>107</v>
      </c>
      <c r="E219" s="1" t="s">
        <v>100</v>
      </c>
      <c r="F219" s="1" t="s">
        <v>101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9"/>
    </row>
    <row r="220" spans="1:55">
      <c r="A220" s="1" t="s">
        <v>339</v>
      </c>
      <c r="B220" s="1" t="s">
        <v>340</v>
      </c>
      <c r="C220" s="1" t="s">
        <v>74</v>
      </c>
      <c r="D220" s="1" t="s">
        <v>109</v>
      </c>
      <c r="E220" s="1" t="s">
        <v>100</v>
      </c>
      <c r="F220" s="1" t="s">
        <v>101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9"/>
    </row>
    <row r="221" spans="1:55">
      <c r="A221" s="1" t="s">
        <v>341</v>
      </c>
      <c r="B221" s="1" t="s">
        <v>342</v>
      </c>
      <c r="C221" s="1" t="s">
        <v>71</v>
      </c>
      <c r="D221" s="1" t="s">
        <v>104</v>
      </c>
      <c r="E221" s="1" t="s">
        <v>100</v>
      </c>
      <c r="F221" s="1" t="s">
        <v>101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9"/>
    </row>
    <row r="222" spans="1:55">
      <c r="A222" s="1" t="s">
        <v>343</v>
      </c>
      <c r="B222" s="1" t="s">
        <v>344</v>
      </c>
      <c r="C222" s="1" t="s">
        <v>74</v>
      </c>
      <c r="D222" s="1" t="s">
        <v>109</v>
      </c>
      <c r="E222" s="1" t="s">
        <v>100</v>
      </c>
      <c r="F222" s="1" t="s">
        <v>101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9"/>
    </row>
    <row r="223" spans="1:55">
      <c r="A223" s="1" t="s">
        <v>345</v>
      </c>
      <c r="B223" s="1" t="s">
        <v>346</v>
      </c>
      <c r="C223" s="1" t="s">
        <v>74</v>
      </c>
      <c r="D223" s="1" t="s">
        <v>109</v>
      </c>
      <c r="E223" s="1" t="s">
        <v>100</v>
      </c>
      <c r="F223" s="1" t="s">
        <v>101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9"/>
    </row>
    <row r="224" spans="1:55">
      <c r="A224" s="1" t="s">
        <v>347</v>
      </c>
      <c r="B224" s="1" t="s">
        <v>348</v>
      </c>
      <c r="C224" s="1" t="s">
        <v>71</v>
      </c>
      <c r="D224" s="1" t="s">
        <v>104</v>
      </c>
      <c r="E224" s="1" t="s">
        <v>100</v>
      </c>
      <c r="F224" s="1" t="s">
        <v>101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9"/>
    </row>
    <row r="225" spans="1:55">
      <c r="A225" s="1" t="s">
        <v>347</v>
      </c>
      <c r="B225" s="1" t="s">
        <v>348</v>
      </c>
      <c r="C225" s="1" t="s">
        <v>74</v>
      </c>
      <c r="D225" s="1" t="s">
        <v>109</v>
      </c>
      <c r="E225" s="1" t="s">
        <v>100</v>
      </c>
      <c r="F225" s="1" t="s">
        <v>101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9"/>
    </row>
    <row r="226" spans="1:55">
      <c r="A226" s="1" t="s">
        <v>349</v>
      </c>
      <c r="B226" s="1" t="s">
        <v>350</v>
      </c>
      <c r="C226" s="1" t="s">
        <v>71</v>
      </c>
      <c r="D226" s="1" t="s">
        <v>104</v>
      </c>
      <c r="E226" s="1" t="s">
        <v>100</v>
      </c>
      <c r="F226" s="1" t="s">
        <v>101</v>
      </c>
      <c r="G226" s="7">
        <v>88566.56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-0.01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9"/>
    </row>
    <row r="227" spans="1:55">
      <c r="A227" s="1" t="s">
        <v>349</v>
      </c>
      <c r="B227" s="1" t="s">
        <v>350</v>
      </c>
      <c r="C227" s="1" t="s">
        <v>73</v>
      </c>
      <c r="D227" s="1" t="s">
        <v>105</v>
      </c>
      <c r="E227" s="1" t="s">
        <v>100</v>
      </c>
      <c r="F227" s="1" t="s">
        <v>101</v>
      </c>
      <c r="G227" s="7">
        <v>274041.13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9"/>
    </row>
    <row r="228" spans="1:55">
      <c r="A228" s="1" t="s">
        <v>349</v>
      </c>
      <c r="B228" s="1" t="s">
        <v>350</v>
      </c>
      <c r="C228" s="1" t="s">
        <v>72</v>
      </c>
      <c r="D228" s="1" t="s">
        <v>107</v>
      </c>
      <c r="E228" s="1" t="s">
        <v>100</v>
      </c>
      <c r="F228" s="1" t="s">
        <v>101</v>
      </c>
      <c r="G228" s="7">
        <v>40679.15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9"/>
    </row>
    <row r="229" spans="1:55">
      <c r="A229" s="1" t="s">
        <v>349</v>
      </c>
      <c r="B229" s="1" t="s">
        <v>350</v>
      </c>
      <c r="C229" s="1" t="s">
        <v>74</v>
      </c>
      <c r="D229" s="1" t="s">
        <v>109</v>
      </c>
      <c r="E229" s="1" t="s">
        <v>100</v>
      </c>
      <c r="F229" s="1" t="s">
        <v>101</v>
      </c>
      <c r="G229" s="7">
        <v>4622918.79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9"/>
    </row>
    <row r="230" spans="1:55">
      <c r="A230" s="1" t="s">
        <v>351</v>
      </c>
      <c r="B230" s="1" t="s">
        <v>352</v>
      </c>
      <c r="C230" s="1" t="s">
        <v>74</v>
      </c>
      <c r="D230" s="1" t="s">
        <v>109</v>
      </c>
      <c r="E230" s="1" t="s">
        <v>100</v>
      </c>
      <c r="F230" s="1" t="s">
        <v>101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9"/>
    </row>
    <row r="231" spans="1:55">
      <c r="A231" s="1" t="s">
        <v>353</v>
      </c>
      <c r="B231" s="1" t="s">
        <v>354</v>
      </c>
      <c r="C231" s="1" t="s">
        <v>73</v>
      </c>
      <c r="D231" s="1" t="s">
        <v>105</v>
      </c>
      <c r="E231" s="1" t="s">
        <v>100</v>
      </c>
      <c r="F231" s="1" t="s">
        <v>101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9"/>
    </row>
    <row r="232" spans="1:55">
      <c r="A232" s="1" t="s">
        <v>353</v>
      </c>
      <c r="B232" s="1" t="s">
        <v>354</v>
      </c>
      <c r="C232" s="1" t="s">
        <v>74</v>
      </c>
      <c r="D232" s="1" t="s">
        <v>109</v>
      </c>
      <c r="E232" s="1" t="s">
        <v>100</v>
      </c>
      <c r="F232" s="1" t="s">
        <v>101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9"/>
    </row>
    <row r="233" spans="1:55">
      <c r="A233" s="1" t="s">
        <v>355</v>
      </c>
      <c r="B233" s="1" t="s">
        <v>356</v>
      </c>
      <c r="C233" s="1" t="s">
        <v>71</v>
      </c>
      <c r="D233" s="1" t="s">
        <v>104</v>
      </c>
      <c r="E233" s="1" t="s">
        <v>100</v>
      </c>
      <c r="F233" s="1" t="s">
        <v>101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9"/>
    </row>
    <row r="234" spans="1:55">
      <c r="A234" s="1" t="s">
        <v>355</v>
      </c>
      <c r="B234" s="1" t="s">
        <v>356</v>
      </c>
      <c r="C234" s="1" t="s">
        <v>74</v>
      </c>
      <c r="D234" s="1" t="s">
        <v>109</v>
      </c>
      <c r="E234" s="1" t="s">
        <v>100</v>
      </c>
      <c r="F234" s="1" t="s">
        <v>101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9"/>
    </row>
    <row r="235" spans="1:55">
      <c r="A235" s="1" t="s">
        <v>357</v>
      </c>
      <c r="B235" s="1" t="s">
        <v>358</v>
      </c>
      <c r="C235" s="1" t="s">
        <v>71</v>
      </c>
      <c r="D235" s="1" t="s">
        <v>104</v>
      </c>
      <c r="E235" s="1" t="s">
        <v>100</v>
      </c>
      <c r="F235" s="1" t="s">
        <v>101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9"/>
    </row>
    <row r="236" spans="1:55">
      <c r="A236" s="1" t="s">
        <v>357</v>
      </c>
      <c r="B236" s="1" t="s">
        <v>358</v>
      </c>
      <c r="C236" s="1" t="s">
        <v>73</v>
      </c>
      <c r="D236" s="1" t="s">
        <v>105</v>
      </c>
      <c r="E236" s="1" t="s">
        <v>100</v>
      </c>
      <c r="F236" s="1" t="s">
        <v>101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9"/>
    </row>
    <row r="237" spans="1:55">
      <c r="A237" s="1" t="s">
        <v>357</v>
      </c>
      <c r="B237" s="1" t="s">
        <v>358</v>
      </c>
      <c r="C237" s="1" t="s">
        <v>72</v>
      </c>
      <c r="D237" s="1" t="s">
        <v>107</v>
      </c>
      <c r="E237" s="1" t="s">
        <v>100</v>
      </c>
      <c r="F237" s="1" t="s">
        <v>101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9"/>
    </row>
    <row r="238" spans="1:55">
      <c r="A238" s="1" t="s">
        <v>359</v>
      </c>
      <c r="B238" s="1" t="s">
        <v>360</v>
      </c>
      <c r="C238" s="1" t="s">
        <v>74</v>
      </c>
      <c r="D238" s="1" t="s">
        <v>109</v>
      </c>
      <c r="E238" s="1" t="s">
        <v>100</v>
      </c>
      <c r="F238" s="1" t="s">
        <v>101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9"/>
    </row>
    <row r="239" spans="1:55">
      <c r="A239" s="1" t="s">
        <v>361</v>
      </c>
      <c r="B239" s="1" t="s">
        <v>362</v>
      </c>
      <c r="C239" s="1" t="s">
        <v>71</v>
      </c>
      <c r="D239" s="1" t="s">
        <v>104</v>
      </c>
      <c r="E239" s="1" t="s">
        <v>100</v>
      </c>
      <c r="F239" s="1" t="s">
        <v>101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9"/>
    </row>
    <row r="240" spans="1:55">
      <c r="A240" s="1" t="s">
        <v>361</v>
      </c>
      <c r="B240" s="1" t="s">
        <v>362</v>
      </c>
      <c r="C240" s="1" t="s">
        <v>73</v>
      </c>
      <c r="D240" s="1" t="s">
        <v>105</v>
      </c>
      <c r="E240" s="1" t="s">
        <v>100</v>
      </c>
      <c r="F240" s="1" t="s">
        <v>101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9"/>
    </row>
    <row r="241" spans="1:55">
      <c r="A241" s="1" t="s">
        <v>361</v>
      </c>
      <c r="B241" s="1" t="s">
        <v>362</v>
      </c>
      <c r="C241" s="1" t="s">
        <v>72</v>
      </c>
      <c r="D241" s="1" t="s">
        <v>107</v>
      </c>
      <c r="E241" s="1" t="s">
        <v>100</v>
      </c>
      <c r="F241" s="1" t="s">
        <v>101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9"/>
    </row>
    <row r="242" spans="1:55">
      <c r="A242" s="1" t="s">
        <v>363</v>
      </c>
      <c r="B242" s="1" t="s">
        <v>364</v>
      </c>
      <c r="C242" s="1" t="s">
        <v>71</v>
      </c>
      <c r="D242" s="1" t="s">
        <v>104</v>
      </c>
      <c r="E242" s="1" t="s">
        <v>100</v>
      </c>
      <c r="F242" s="1" t="s">
        <v>101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9"/>
    </row>
    <row r="243" spans="1:55">
      <c r="A243" s="1" t="s">
        <v>363</v>
      </c>
      <c r="B243" s="1" t="s">
        <v>364</v>
      </c>
      <c r="C243" s="1" t="s">
        <v>73</v>
      </c>
      <c r="D243" s="1" t="s">
        <v>105</v>
      </c>
      <c r="E243" s="1" t="s">
        <v>100</v>
      </c>
      <c r="F243" s="1" t="s">
        <v>101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9"/>
    </row>
    <row r="244" spans="1:55">
      <c r="A244" s="1" t="s">
        <v>365</v>
      </c>
      <c r="B244" s="1" t="s">
        <v>366</v>
      </c>
      <c r="C244" s="1" t="s">
        <v>71</v>
      </c>
      <c r="D244" s="1" t="s">
        <v>104</v>
      </c>
      <c r="E244" s="1" t="s">
        <v>100</v>
      </c>
      <c r="F244" s="1" t="s">
        <v>101</v>
      </c>
      <c r="G244" s="7">
        <v>1357262.74</v>
      </c>
      <c r="H244" s="7">
        <v>20833.599999999999</v>
      </c>
      <c r="I244" s="7">
        <v>20833.599999999999</v>
      </c>
      <c r="J244" s="7">
        <v>20833.599999999999</v>
      </c>
      <c r="K244" s="7">
        <v>20833.599999999999</v>
      </c>
      <c r="L244" s="7">
        <v>20833.599999999999</v>
      </c>
      <c r="M244" s="7">
        <v>20833.599999999999</v>
      </c>
      <c r="N244" s="7">
        <v>8184.63</v>
      </c>
      <c r="O244" s="7">
        <v>-34243.629999999997</v>
      </c>
      <c r="P244" s="7">
        <v>8393.51</v>
      </c>
      <c r="Q244" s="7">
        <v>8696.8799999999992</v>
      </c>
      <c r="R244" s="7">
        <v>9261.56</v>
      </c>
      <c r="S244" s="7">
        <v>9227.8700000000008</v>
      </c>
      <c r="T244" s="7">
        <v>9045.81</v>
      </c>
      <c r="U244" s="7">
        <v>7999.01</v>
      </c>
      <c r="V244" s="7">
        <v>8569.35</v>
      </c>
      <c r="W244" s="7">
        <v>3911.66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9"/>
    </row>
    <row r="245" spans="1:55">
      <c r="A245" s="1" t="s">
        <v>365</v>
      </c>
      <c r="B245" s="1" t="s">
        <v>366</v>
      </c>
      <c r="C245" s="1" t="s">
        <v>73</v>
      </c>
      <c r="D245" s="1" t="s">
        <v>105</v>
      </c>
      <c r="E245" s="1" t="s">
        <v>100</v>
      </c>
      <c r="F245" s="1" t="s">
        <v>101</v>
      </c>
      <c r="G245" s="7">
        <v>2465267.29</v>
      </c>
      <c r="H245" s="7">
        <v>21963.05</v>
      </c>
      <c r="I245" s="7">
        <v>21963.05</v>
      </c>
      <c r="J245" s="7">
        <v>21963.05</v>
      </c>
      <c r="K245" s="7">
        <v>21963.05</v>
      </c>
      <c r="L245" s="7">
        <v>21963.05</v>
      </c>
      <c r="M245" s="7">
        <v>21963.05</v>
      </c>
      <c r="N245" s="7">
        <v>8628.34</v>
      </c>
      <c r="O245" s="7">
        <v>-48478.87</v>
      </c>
      <c r="P245" s="7">
        <v>8393.51</v>
      </c>
      <c r="Q245" s="7">
        <v>8696.8799999999992</v>
      </c>
      <c r="R245" s="7">
        <v>9261.56</v>
      </c>
      <c r="S245" s="7">
        <v>9227.8700000000008</v>
      </c>
      <c r="T245" s="7">
        <v>9045.81</v>
      </c>
      <c r="U245" s="7">
        <v>7999.01</v>
      </c>
      <c r="V245" s="7">
        <v>8569.35</v>
      </c>
      <c r="W245" s="7">
        <v>3911.66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9"/>
    </row>
    <row r="246" spans="1:55">
      <c r="A246" s="1" t="s">
        <v>365</v>
      </c>
      <c r="B246" s="1" t="s">
        <v>366</v>
      </c>
      <c r="C246" s="1" t="s">
        <v>75</v>
      </c>
      <c r="D246" s="1" t="s">
        <v>106</v>
      </c>
      <c r="E246" s="1" t="s">
        <v>100</v>
      </c>
      <c r="F246" s="1" t="s">
        <v>101</v>
      </c>
      <c r="G246" s="7">
        <v>11810.42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9"/>
    </row>
    <row r="247" spans="1:55">
      <c r="A247" s="1" t="s">
        <v>365</v>
      </c>
      <c r="B247" s="1" t="s">
        <v>366</v>
      </c>
      <c r="C247" s="1" t="s">
        <v>72</v>
      </c>
      <c r="D247" s="1" t="s">
        <v>107</v>
      </c>
      <c r="E247" s="1" t="s">
        <v>100</v>
      </c>
      <c r="F247" s="1" t="s">
        <v>101</v>
      </c>
      <c r="G247" s="7">
        <v>211716.89</v>
      </c>
      <c r="H247" s="7">
        <v>2553.61</v>
      </c>
      <c r="I247" s="7">
        <v>2553.61</v>
      </c>
      <c r="J247" s="7">
        <v>2553.61</v>
      </c>
      <c r="K247" s="7">
        <v>2553.61</v>
      </c>
      <c r="L247" s="7">
        <v>2553.61</v>
      </c>
      <c r="M247" s="7">
        <v>2553.61</v>
      </c>
      <c r="N247" s="7">
        <v>1003.2</v>
      </c>
      <c r="O247" s="7">
        <v>37212.959999999999</v>
      </c>
      <c r="P247" s="7">
        <v>585.59</v>
      </c>
      <c r="Q247" s="7">
        <v>606.76</v>
      </c>
      <c r="R247" s="7">
        <v>646.15</v>
      </c>
      <c r="S247" s="7">
        <v>643.79999999999995</v>
      </c>
      <c r="T247" s="7">
        <v>631.1</v>
      </c>
      <c r="U247" s="7">
        <v>558.07000000000005</v>
      </c>
      <c r="V247" s="7">
        <v>597.86</v>
      </c>
      <c r="W247" s="7">
        <v>272.89999999999998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9"/>
    </row>
    <row r="248" spans="1:55">
      <c r="A248" s="1" t="s">
        <v>365</v>
      </c>
      <c r="B248" s="1" t="s">
        <v>366</v>
      </c>
      <c r="C248" s="1" t="s">
        <v>74</v>
      </c>
      <c r="D248" s="1" t="s">
        <v>109</v>
      </c>
      <c r="E248" s="1" t="s">
        <v>100</v>
      </c>
      <c r="F248" s="1" t="s">
        <v>101</v>
      </c>
      <c r="G248" s="7">
        <v>9011.2999999999993</v>
      </c>
      <c r="H248" s="7">
        <v>7458.44</v>
      </c>
      <c r="I248" s="7">
        <v>7458.44</v>
      </c>
      <c r="J248" s="7">
        <v>7458.44</v>
      </c>
      <c r="K248" s="7">
        <v>7458.44</v>
      </c>
      <c r="L248" s="7">
        <v>7458.44</v>
      </c>
      <c r="M248" s="7">
        <v>7458.44</v>
      </c>
      <c r="N248" s="7">
        <v>2930.1</v>
      </c>
      <c r="O248" s="7">
        <v>-45763.74</v>
      </c>
      <c r="P248" s="7">
        <v>2147.17</v>
      </c>
      <c r="Q248" s="7">
        <v>2224.7800000000002</v>
      </c>
      <c r="R248" s="7">
        <v>2369.23</v>
      </c>
      <c r="S248" s="7">
        <v>2360.61</v>
      </c>
      <c r="T248" s="7">
        <v>2314.04</v>
      </c>
      <c r="U248" s="7">
        <v>2046.26</v>
      </c>
      <c r="V248" s="7">
        <v>2192.16</v>
      </c>
      <c r="W248" s="7">
        <v>1000.66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9"/>
    </row>
    <row r="249" spans="1:55">
      <c r="A249" s="1" t="s">
        <v>367</v>
      </c>
      <c r="B249" s="1" t="s">
        <v>368</v>
      </c>
      <c r="C249" s="1" t="s">
        <v>71</v>
      </c>
      <c r="D249" s="1" t="s">
        <v>104</v>
      </c>
      <c r="E249" s="1" t="s">
        <v>100</v>
      </c>
      <c r="F249" s="1" t="s">
        <v>101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9"/>
    </row>
    <row r="250" spans="1:55">
      <c r="A250" s="1" t="s">
        <v>367</v>
      </c>
      <c r="B250" s="1" t="s">
        <v>368</v>
      </c>
      <c r="C250" s="1" t="s">
        <v>73</v>
      </c>
      <c r="D250" s="1" t="s">
        <v>105</v>
      </c>
      <c r="E250" s="1" t="s">
        <v>100</v>
      </c>
      <c r="F250" s="1" t="s">
        <v>101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9"/>
    </row>
    <row r="251" spans="1:55">
      <c r="A251" s="1" t="s">
        <v>369</v>
      </c>
      <c r="B251" s="1" t="s">
        <v>370</v>
      </c>
      <c r="C251" s="1" t="s">
        <v>71</v>
      </c>
      <c r="D251" s="1" t="s">
        <v>104</v>
      </c>
      <c r="E251" s="1" t="s">
        <v>100</v>
      </c>
      <c r="F251" s="1" t="s">
        <v>101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9"/>
    </row>
    <row r="252" spans="1:55">
      <c r="A252" s="1" t="s">
        <v>369</v>
      </c>
      <c r="B252" s="1" t="s">
        <v>370</v>
      </c>
      <c r="C252" s="1" t="s">
        <v>73</v>
      </c>
      <c r="D252" s="1" t="s">
        <v>105</v>
      </c>
      <c r="E252" s="1" t="s">
        <v>100</v>
      </c>
      <c r="F252" s="1" t="s">
        <v>101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9"/>
    </row>
    <row r="253" spans="1:55">
      <c r="A253" s="1" t="s">
        <v>369</v>
      </c>
      <c r="B253" s="1" t="s">
        <v>370</v>
      </c>
      <c r="C253" s="1" t="s">
        <v>75</v>
      </c>
      <c r="D253" s="1" t="s">
        <v>106</v>
      </c>
      <c r="E253" s="1" t="s">
        <v>100</v>
      </c>
      <c r="F253" s="1" t="s">
        <v>101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9"/>
    </row>
    <row r="254" spans="1:55">
      <c r="A254" s="1" t="s">
        <v>369</v>
      </c>
      <c r="B254" s="1" t="s">
        <v>370</v>
      </c>
      <c r="C254" s="1" t="s">
        <v>72</v>
      </c>
      <c r="D254" s="1" t="s">
        <v>107</v>
      </c>
      <c r="E254" s="1" t="s">
        <v>100</v>
      </c>
      <c r="F254" s="1" t="s">
        <v>101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9"/>
    </row>
    <row r="255" spans="1:55">
      <c r="A255" s="1" t="s">
        <v>369</v>
      </c>
      <c r="B255" s="1" t="s">
        <v>370</v>
      </c>
      <c r="C255" s="1" t="s">
        <v>74</v>
      </c>
      <c r="D255" s="1" t="s">
        <v>109</v>
      </c>
      <c r="E255" s="1" t="s">
        <v>100</v>
      </c>
      <c r="F255" s="1" t="s">
        <v>101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9"/>
    </row>
    <row r="256" spans="1:55">
      <c r="A256" s="1" t="s">
        <v>371</v>
      </c>
      <c r="B256" s="1" t="s">
        <v>372</v>
      </c>
      <c r="C256" s="1" t="s">
        <v>71</v>
      </c>
      <c r="D256" s="1" t="s">
        <v>104</v>
      </c>
      <c r="E256" s="1" t="s">
        <v>100</v>
      </c>
      <c r="F256" s="1" t="s">
        <v>101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9"/>
    </row>
    <row r="257" spans="1:55">
      <c r="A257" s="1" t="s">
        <v>371</v>
      </c>
      <c r="B257" s="1" t="s">
        <v>372</v>
      </c>
      <c r="C257" s="1" t="s">
        <v>73</v>
      </c>
      <c r="D257" s="1" t="s">
        <v>105</v>
      </c>
      <c r="E257" s="1" t="s">
        <v>100</v>
      </c>
      <c r="F257" s="1" t="s">
        <v>101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9"/>
    </row>
    <row r="258" spans="1:55">
      <c r="A258" s="1" t="s">
        <v>371</v>
      </c>
      <c r="B258" s="1" t="s">
        <v>372</v>
      </c>
      <c r="C258" s="1" t="s">
        <v>75</v>
      </c>
      <c r="D258" s="1" t="s">
        <v>106</v>
      </c>
      <c r="E258" s="1" t="s">
        <v>100</v>
      </c>
      <c r="F258" s="1" t="s">
        <v>101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9"/>
    </row>
    <row r="259" spans="1:55">
      <c r="A259" s="1" t="s">
        <v>371</v>
      </c>
      <c r="B259" s="1" t="s">
        <v>372</v>
      </c>
      <c r="C259" s="1" t="s">
        <v>72</v>
      </c>
      <c r="D259" s="1" t="s">
        <v>107</v>
      </c>
      <c r="E259" s="1" t="s">
        <v>100</v>
      </c>
      <c r="F259" s="1" t="s">
        <v>101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9"/>
    </row>
    <row r="260" spans="1:55">
      <c r="A260" s="1" t="s">
        <v>373</v>
      </c>
      <c r="B260" s="1" t="s">
        <v>374</v>
      </c>
      <c r="C260" s="1" t="s">
        <v>71</v>
      </c>
      <c r="D260" s="1" t="s">
        <v>104</v>
      </c>
      <c r="E260" s="1" t="s">
        <v>100</v>
      </c>
      <c r="F260" s="1" t="s">
        <v>101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9"/>
    </row>
    <row r="261" spans="1:55">
      <c r="A261" s="1" t="s">
        <v>373</v>
      </c>
      <c r="B261" s="1" t="s">
        <v>374</v>
      </c>
      <c r="C261" s="1" t="s">
        <v>73</v>
      </c>
      <c r="D261" s="1" t="s">
        <v>105</v>
      </c>
      <c r="E261" s="1" t="s">
        <v>100</v>
      </c>
      <c r="F261" s="1" t="s">
        <v>101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9"/>
    </row>
    <row r="262" spans="1:55">
      <c r="A262" s="1" t="s">
        <v>373</v>
      </c>
      <c r="B262" s="1" t="s">
        <v>374</v>
      </c>
      <c r="C262" s="1" t="s">
        <v>75</v>
      </c>
      <c r="D262" s="1" t="s">
        <v>106</v>
      </c>
      <c r="E262" s="1" t="s">
        <v>100</v>
      </c>
      <c r="F262" s="1" t="s">
        <v>101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9"/>
    </row>
    <row r="263" spans="1:55">
      <c r="A263" s="1" t="s">
        <v>373</v>
      </c>
      <c r="B263" s="1" t="s">
        <v>374</v>
      </c>
      <c r="C263" s="1" t="s">
        <v>72</v>
      </c>
      <c r="D263" s="1" t="s">
        <v>107</v>
      </c>
      <c r="E263" s="1" t="s">
        <v>100</v>
      </c>
      <c r="F263" s="1" t="s">
        <v>101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9"/>
    </row>
    <row r="264" spans="1:55">
      <c r="A264" s="1" t="s">
        <v>375</v>
      </c>
      <c r="B264" s="1" t="s">
        <v>376</v>
      </c>
      <c r="C264" s="1" t="s">
        <v>71</v>
      </c>
      <c r="D264" s="1" t="s">
        <v>104</v>
      </c>
      <c r="E264" s="1" t="s">
        <v>100</v>
      </c>
      <c r="F264" s="1" t="s">
        <v>101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9"/>
    </row>
    <row r="265" spans="1:55">
      <c r="A265" s="1" t="s">
        <v>375</v>
      </c>
      <c r="B265" s="1" t="s">
        <v>376</v>
      </c>
      <c r="C265" s="1" t="s">
        <v>73</v>
      </c>
      <c r="D265" s="1" t="s">
        <v>105</v>
      </c>
      <c r="E265" s="1" t="s">
        <v>100</v>
      </c>
      <c r="F265" s="1" t="s">
        <v>101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9"/>
    </row>
    <row r="266" spans="1:55">
      <c r="A266" s="1" t="s">
        <v>375</v>
      </c>
      <c r="B266" s="1" t="s">
        <v>376</v>
      </c>
      <c r="C266" s="1" t="s">
        <v>72</v>
      </c>
      <c r="D266" s="1" t="s">
        <v>107</v>
      </c>
      <c r="E266" s="1" t="s">
        <v>100</v>
      </c>
      <c r="F266" s="1" t="s">
        <v>101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9"/>
    </row>
    <row r="267" spans="1:55">
      <c r="A267" s="1" t="s">
        <v>377</v>
      </c>
      <c r="B267" s="1" t="s">
        <v>378</v>
      </c>
      <c r="C267" s="1" t="s">
        <v>71</v>
      </c>
      <c r="D267" s="1" t="s">
        <v>104</v>
      </c>
      <c r="E267" s="1" t="s">
        <v>100</v>
      </c>
      <c r="F267" s="1" t="s">
        <v>101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9"/>
    </row>
    <row r="268" spans="1:55">
      <c r="A268" s="1" t="s">
        <v>377</v>
      </c>
      <c r="B268" s="1" t="s">
        <v>378</v>
      </c>
      <c r="C268" s="1" t="s">
        <v>73</v>
      </c>
      <c r="D268" s="1" t="s">
        <v>105</v>
      </c>
      <c r="E268" s="1" t="s">
        <v>100</v>
      </c>
      <c r="F268" s="1" t="s">
        <v>101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9"/>
    </row>
    <row r="269" spans="1:55">
      <c r="A269" s="1" t="s">
        <v>377</v>
      </c>
      <c r="B269" s="1" t="s">
        <v>378</v>
      </c>
      <c r="C269" s="1" t="s">
        <v>72</v>
      </c>
      <c r="D269" s="1" t="s">
        <v>107</v>
      </c>
      <c r="E269" s="1" t="s">
        <v>100</v>
      </c>
      <c r="F269" s="1" t="s">
        <v>101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9"/>
    </row>
    <row r="270" spans="1:55">
      <c r="A270" s="1" t="s">
        <v>379</v>
      </c>
      <c r="B270" s="1" t="s">
        <v>380</v>
      </c>
      <c r="C270" s="1" t="s">
        <v>71</v>
      </c>
      <c r="D270" s="1" t="s">
        <v>104</v>
      </c>
      <c r="E270" s="1" t="s">
        <v>100</v>
      </c>
      <c r="F270" s="1" t="s">
        <v>101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9"/>
    </row>
    <row r="271" spans="1:55">
      <c r="A271" s="1" t="s">
        <v>379</v>
      </c>
      <c r="B271" s="1" t="s">
        <v>380</v>
      </c>
      <c r="C271" s="1" t="s">
        <v>73</v>
      </c>
      <c r="D271" s="1" t="s">
        <v>105</v>
      </c>
      <c r="E271" s="1" t="s">
        <v>100</v>
      </c>
      <c r="F271" s="1" t="s">
        <v>101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9"/>
    </row>
    <row r="272" spans="1:55">
      <c r="A272" s="1" t="s">
        <v>381</v>
      </c>
      <c r="B272" s="1" t="s">
        <v>382</v>
      </c>
      <c r="C272" s="1" t="s">
        <v>71</v>
      </c>
      <c r="D272" s="1" t="s">
        <v>104</v>
      </c>
      <c r="E272" s="1" t="s">
        <v>100</v>
      </c>
      <c r="F272" s="1" t="s">
        <v>101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9"/>
    </row>
    <row r="273" spans="1:55">
      <c r="A273" s="1" t="s">
        <v>381</v>
      </c>
      <c r="B273" s="1" t="s">
        <v>382</v>
      </c>
      <c r="C273" s="1" t="s">
        <v>73</v>
      </c>
      <c r="D273" s="1" t="s">
        <v>105</v>
      </c>
      <c r="E273" s="1" t="s">
        <v>100</v>
      </c>
      <c r="F273" s="1" t="s">
        <v>101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9"/>
    </row>
    <row r="274" spans="1:55">
      <c r="A274" s="1" t="s">
        <v>381</v>
      </c>
      <c r="B274" s="1" t="s">
        <v>382</v>
      </c>
      <c r="C274" s="1" t="s">
        <v>75</v>
      </c>
      <c r="D274" s="1" t="s">
        <v>106</v>
      </c>
      <c r="E274" s="1" t="s">
        <v>100</v>
      </c>
      <c r="F274" s="1" t="s">
        <v>101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9"/>
    </row>
    <row r="275" spans="1:55">
      <c r="A275" s="1" t="s">
        <v>381</v>
      </c>
      <c r="B275" s="1" t="s">
        <v>382</v>
      </c>
      <c r="C275" s="1" t="s">
        <v>72</v>
      </c>
      <c r="D275" s="1" t="s">
        <v>107</v>
      </c>
      <c r="E275" s="1" t="s">
        <v>100</v>
      </c>
      <c r="F275" s="1" t="s">
        <v>101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9"/>
    </row>
    <row r="276" spans="1:55">
      <c r="A276" s="1" t="s">
        <v>383</v>
      </c>
      <c r="B276" s="1" t="s">
        <v>384</v>
      </c>
      <c r="C276" s="1" t="s">
        <v>71</v>
      </c>
      <c r="D276" s="1" t="s">
        <v>104</v>
      </c>
      <c r="E276" s="1" t="s">
        <v>100</v>
      </c>
      <c r="F276" s="1" t="s">
        <v>101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9"/>
    </row>
    <row r="277" spans="1:55">
      <c r="A277" s="1" t="s">
        <v>383</v>
      </c>
      <c r="B277" s="1" t="s">
        <v>384</v>
      </c>
      <c r="C277" s="1" t="s">
        <v>73</v>
      </c>
      <c r="D277" s="1" t="s">
        <v>105</v>
      </c>
      <c r="E277" s="1" t="s">
        <v>100</v>
      </c>
      <c r="F277" s="1" t="s">
        <v>101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9"/>
    </row>
    <row r="278" spans="1:55">
      <c r="A278" s="1" t="s">
        <v>383</v>
      </c>
      <c r="B278" s="1" t="s">
        <v>384</v>
      </c>
      <c r="C278" s="1" t="s">
        <v>75</v>
      </c>
      <c r="D278" s="1" t="s">
        <v>106</v>
      </c>
      <c r="E278" s="1" t="s">
        <v>100</v>
      </c>
      <c r="F278" s="1" t="s">
        <v>101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9"/>
    </row>
    <row r="279" spans="1:55">
      <c r="A279" s="1" t="s">
        <v>385</v>
      </c>
      <c r="B279" s="1" t="s">
        <v>386</v>
      </c>
      <c r="C279" s="1" t="s">
        <v>71</v>
      </c>
      <c r="D279" s="1" t="s">
        <v>104</v>
      </c>
      <c r="E279" s="1" t="s">
        <v>100</v>
      </c>
      <c r="F279" s="1" t="s">
        <v>101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9"/>
    </row>
    <row r="280" spans="1:55">
      <c r="A280" s="1" t="s">
        <v>385</v>
      </c>
      <c r="B280" s="1" t="s">
        <v>386</v>
      </c>
      <c r="C280" s="1" t="s">
        <v>73</v>
      </c>
      <c r="D280" s="1" t="s">
        <v>105</v>
      </c>
      <c r="E280" s="1" t="s">
        <v>100</v>
      </c>
      <c r="F280" s="1" t="s">
        <v>101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9"/>
    </row>
    <row r="281" spans="1:55">
      <c r="A281" s="1" t="s">
        <v>385</v>
      </c>
      <c r="B281" s="1" t="s">
        <v>386</v>
      </c>
      <c r="C281" s="1" t="s">
        <v>75</v>
      </c>
      <c r="D281" s="1" t="s">
        <v>106</v>
      </c>
      <c r="E281" s="1" t="s">
        <v>100</v>
      </c>
      <c r="F281" s="1" t="s">
        <v>101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9"/>
    </row>
    <row r="282" spans="1:55">
      <c r="A282" s="1" t="s">
        <v>385</v>
      </c>
      <c r="B282" s="1" t="s">
        <v>386</v>
      </c>
      <c r="C282" s="1" t="s">
        <v>72</v>
      </c>
      <c r="D282" s="1" t="s">
        <v>107</v>
      </c>
      <c r="E282" s="1" t="s">
        <v>100</v>
      </c>
      <c r="F282" s="1" t="s">
        <v>101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9"/>
    </row>
    <row r="283" spans="1:55">
      <c r="A283" s="1" t="s">
        <v>387</v>
      </c>
      <c r="B283" s="1" t="s">
        <v>388</v>
      </c>
      <c r="C283" s="1" t="s">
        <v>71</v>
      </c>
      <c r="D283" s="1" t="s">
        <v>104</v>
      </c>
      <c r="E283" s="1" t="s">
        <v>100</v>
      </c>
      <c r="F283" s="1" t="s">
        <v>101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9"/>
    </row>
    <row r="284" spans="1:55">
      <c r="A284" s="1" t="s">
        <v>387</v>
      </c>
      <c r="B284" s="1" t="s">
        <v>388</v>
      </c>
      <c r="C284" s="1" t="s">
        <v>74</v>
      </c>
      <c r="D284" s="1" t="s">
        <v>109</v>
      </c>
      <c r="E284" s="1" t="s">
        <v>100</v>
      </c>
      <c r="F284" s="1" t="s">
        <v>101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9"/>
    </row>
    <row r="285" spans="1:55">
      <c r="A285" s="1" t="s">
        <v>389</v>
      </c>
      <c r="B285" s="1" t="s">
        <v>390</v>
      </c>
      <c r="C285" s="1" t="s">
        <v>73</v>
      </c>
      <c r="D285" s="1" t="s">
        <v>105</v>
      </c>
      <c r="E285" s="1" t="s">
        <v>100</v>
      </c>
      <c r="F285" s="1" t="s">
        <v>101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9"/>
    </row>
    <row r="286" spans="1:55">
      <c r="A286" s="1" t="s">
        <v>391</v>
      </c>
      <c r="B286" s="1" t="s">
        <v>392</v>
      </c>
      <c r="C286" s="1" t="s">
        <v>71</v>
      </c>
      <c r="D286" s="1" t="s">
        <v>104</v>
      </c>
      <c r="E286" s="1" t="s">
        <v>100</v>
      </c>
      <c r="F286" s="1" t="s">
        <v>101</v>
      </c>
      <c r="G286" s="7">
        <v>363435.99</v>
      </c>
      <c r="H286" s="7">
        <v>12298.69</v>
      </c>
      <c r="I286" s="7">
        <v>12298.69</v>
      </c>
      <c r="J286" s="7">
        <v>12298.69</v>
      </c>
      <c r="K286" s="7">
        <v>12298.69</v>
      </c>
      <c r="L286" s="7">
        <v>12298.69</v>
      </c>
      <c r="M286" s="7">
        <v>12298.69</v>
      </c>
      <c r="N286" s="7">
        <v>12298.69</v>
      </c>
      <c r="O286" s="7">
        <v>209258.75</v>
      </c>
      <c r="P286" s="7">
        <v>6941.3</v>
      </c>
      <c r="Q286" s="7">
        <v>7192.18</v>
      </c>
      <c r="R286" s="7">
        <v>7659.17</v>
      </c>
      <c r="S286" s="7">
        <v>7631.3</v>
      </c>
      <c r="T286" s="7">
        <v>7480.74</v>
      </c>
      <c r="U286" s="7">
        <v>6615.06</v>
      </c>
      <c r="V286" s="7">
        <v>7086.72</v>
      </c>
      <c r="W286" s="7">
        <v>3234.89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9"/>
    </row>
    <row r="287" spans="1:55">
      <c r="A287" s="1" t="s">
        <v>391</v>
      </c>
      <c r="B287" s="1" t="s">
        <v>392</v>
      </c>
      <c r="C287" s="1" t="s">
        <v>73</v>
      </c>
      <c r="D287" s="1" t="s">
        <v>105</v>
      </c>
      <c r="E287" s="1" t="s">
        <v>100</v>
      </c>
      <c r="F287" s="1" t="s">
        <v>101</v>
      </c>
      <c r="G287" s="7">
        <v>1075265.8899999999</v>
      </c>
      <c r="H287" s="7">
        <v>64557.63</v>
      </c>
      <c r="I287" s="7">
        <v>64557.63</v>
      </c>
      <c r="J287" s="7">
        <v>64557.63</v>
      </c>
      <c r="K287" s="7">
        <v>64557.63</v>
      </c>
      <c r="L287" s="7">
        <v>64557.63</v>
      </c>
      <c r="M287" s="7">
        <v>64557.63</v>
      </c>
      <c r="N287" s="7">
        <v>64557.63</v>
      </c>
      <c r="O287" s="7">
        <v>-218377.37</v>
      </c>
      <c r="P287" s="7">
        <v>52671.54</v>
      </c>
      <c r="Q287" s="7">
        <v>54575.23</v>
      </c>
      <c r="R287" s="7">
        <v>58118.77</v>
      </c>
      <c r="S287" s="7">
        <v>57907.35</v>
      </c>
      <c r="T287" s="7">
        <v>56764.86</v>
      </c>
      <c r="U287" s="7">
        <v>50195.94</v>
      </c>
      <c r="V287" s="7">
        <v>49332.15</v>
      </c>
      <c r="W287" s="7">
        <v>21206.47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9"/>
    </row>
    <row r="288" spans="1:55">
      <c r="A288" s="1" t="s">
        <v>391</v>
      </c>
      <c r="B288" s="1" t="s">
        <v>392</v>
      </c>
      <c r="C288" s="1" t="s">
        <v>75</v>
      </c>
      <c r="D288" s="1" t="s">
        <v>106</v>
      </c>
      <c r="E288" s="1" t="s">
        <v>100</v>
      </c>
      <c r="F288" s="1" t="s">
        <v>101</v>
      </c>
      <c r="G288" s="7">
        <v>2021.12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9"/>
    </row>
    <row r="289" spans="1:55">
      <c r="A289" s="1" t="s">
        <v>391</v>
      </c>
      <c r="B289" s="1" t="s">
        <v>392</v>
      </c>
      <c r="C289" s="1" t="s">
        <v>72</v>
      </c>
      <c r="D289" s="1" t="s">
        <v>107</v>
      </c>
      <c r="E289" s="1" t="s">
        <v>100</v>
      </c>
      <c r="F289" s="1" t="s">
        <v>101</v>
      </c>
      <c r="G289" s="7">
        <v>184721.43</v>
      </c>
      <c r="H289" s="7">
        <v>16011.41</v>
      </c>
      <c r="I289" s="7">
        <v>16011.41</v>
      </c>
      <c r="J289" s="7">
        <v>16011.41</v>
      </c>
      <c r="K289" s="7">
        <v>16011.41</v>
      </c>
      <c r="L289" s="7">
        <v>16011.41</v>
      </c>
      <c r="M289" s="7">
        <v>16011.41</v>
      </c>
      <c r="N289" s="7">
        <v>16011.41</v>
      </c>
      <c r="O289" s="7">
        <v>-88969.76</v>
      </c>
      <c r="P289" s="7">
        <v>10026.33</v>
      </c>
      <c r="Q289" s="7">
        <v>10388.709999999999</v>
      </c>
      <c r="R289" s="7">
        <v>11063.24</v>
      </c>
      <c r="S289" s="7">
        <v>11022.99</v>
      </c>
      <c r="T289" s="7">
        <v>10805.51</v>
      </c>
      <c r="U289" s="7">
        <v>9555.08</v>
      </c>
      <c r="V289" s="7">
        <v>10236.370000000001</v>
      </c>
      <c r="W289" s="7">
        <v>4672.6099999999997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9"/>
    </row>
    <row r="290" spans="1:55">
      <c r="A290" s="1" t="s">
        <v>391</v>
      </c>
      <c r="B290" s="1" t="s">
        <v>392</v>
      </c>
      <c r="C290" s="1" t="s">
        <v>74</v>
      </c>
      <c r="D290" s="1" t="s">
        <v>109</v>
      </c>
      <c r="E290" s="1" t="s">
        <v>100</v>
      </c>
      <c r="F290" s="1" t="s">
        <v>101</v>
      </c>
      <c r="G290" s="8">
        <v>0</v>
      </c>
      <c r="H290" s="7">
        <v>32444.9</v>
      </c>
      <c r="I290" s="7">
        <v>32444.9</v>
      </c>
      <c r="J290" s="7">
        <v>32444.9</v>
      </c>
      <c r="K290" s="7">
        <v>32444.9</v>
      </c>
      <c r="L290" s="7">
        <v>32444.9</v>
      </c>
      <c r="M290" s="7">
        <v>32444.9</v>
      </c>
      <c r="N290" s="7">
        <v>32444.9</v>
      </c>
      <c r="O290" s="7">
        <v>-11127.75</v>
      </c>
      <c r="P290" s="7">
        <v>14653.86</v>
      </c>
      <c r="Q290" s="7">
        <v>15183.49</v>
      </c>
      <c r="R290" s="7">
        <v>16169.35</v>
      </c>
      <c r="S290" s="7">
        <v>16110.53</v>
      </c>
      <c r="T290" s="7">
        <v>15792.67</v>
      </c>
      <c r="U290" s="7">
        <v>13965.12</v>
      </c>
      <c r="V290" s="7">
        <v>14960.85</v>
      </c>
      <c r="W290" s="7">
        <v>6829.2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9"/>
    </row>
    <row r="291" spans="1:55">
      <c r="A291" s="1" t="s">
        <v>393</v>
      </c>
      <c r="B291" s="1" t="s">
        <v>394</v>
      </c>
      <c r="C291" s="1" t="s">
        <v>73</v>
      </c>
      <c r="D291" s="1" t="s">
        <v>105</v>
      </c>
      <c r="E291" s="1" t="s">
        <v>100</v>
      </c>
      <c r="F291" s="1" t="s">
        <v>101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9"/>
    </row>
    <row r="292" spans="1:55">
      <c r="A292" s="1" t="s">
        <v>395</v>
      </c>
      <c r="B292" s="1" t="s">
        <v>396</v>
      </c>
      <c r="C292" s="1" t="s">
        <v>71</v>
      </c>
      <c r="D292" s="1" t="s">
        <v>104</v>
      </c>
      <c r="E292" s="1" t="s">
        <v>100</v>
      </c>
      <c r="F292" s="1" t="s">
        <v>101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9"/>
    </row>
    <row r="293" spans="1:55">
      <c r="A293" s="1" t="s">
        <v>395</v>
      </c>
      <c r="B293" s="1" t="s">
        <v>396</v>
      </c>
      <c r="C293" s="1" t="s">
        <v>73</v>
      </c>
      <c r="D293" s="1" t="s">
        <v>105</v>
      </c>
      <c r="E293" s="1" t="s">
        <v>100</v>
      </c>
      <c r="F293" s="1" t="s">
        <v>101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9"/>
    </row>
    <row r="294" spans="1:55">
      <c r="A294" s="1" t="s">
        <v>397</v>
      </c>
      <c r="B294" s="1" t="s">
        <v>398</v>
      </c>
      <c r="C294" s="1" t="s">
        <v>71</v>
      </c>
      <c r="D294" s="1" t="s">
        <v>104</v>
      </c>
      <c r="E294" s="1" t="s">
        <v>100</v>
      </c>
      <c r="F294" s="1" t="s">
        <v>101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9"/>
    </row>
    <row r="295" spans="1:55">
      <c r="A295" s="1" t="s">
        <v>397</v>
      </c>
      <c r="B295" s="1" t="s">
        <v>398</v>
      </c>
      <c r="C295" s="1" t="s">
        <v>73</v>
      </c>
      <c r="D295" s="1" t="s">
        <v>105</v>
      </c>
      <c r="E295" s="1" t="s">
        <v>100</v>
      </c>
      <c r="F295" s="1" t="s">
        <v>101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9"/>
    </row>
    <row r="296" spans="1:55">
      <c r="A296" s="1" t="s">
        <v>397</v>
      </c>
      <c r="B296" s="1" t="s">
        <v>398</v>
      </c>
      <c r="C296" s="1" t="s">
        <v>72</v>
      </c>
      <c r="D296" s="1" t="s">
        <v>107</v>
      </c>
      <c r="E296" s="1" t="s">
        <v>100</v>
      </c>
      <c r="F296" s="1" t="s">
        <v>101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9"/>
    </row>
    <row r="297" spans="1:55">
      <c r="A297" s="1" t="s">
        <v>399</v>
      </c>
      <c r="B297" s="1" t="s">
        <v>400</v>
      </c>
      <c r="C297" s="1" t="s">
        <v>71</v>
      </c>
      <c r="D297" s="1" t="s">
        <v>104</v>
      </c>
      <c r="E297" s="1" t="s">
        <v>100</v>
      </c>
      <c r="F297" s="1" t="s">
        <v>101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9"/>
    </row>
    <row r="298" spans="1:55">
      <c r="A298" s="1" t="s">
        <v>399</v>
      </c>
      <c r="B298" s="1" t="s">
        <v>400</v>
      </c>
      <c r="C298" s="1" t="s">
        <v>73</v>
      </c>
      <c r="D298" s="1" t="s">
        <v>105</v>
      </c>
      <c r="E298" s="1" t="s">
        <v>100</v>
      </c>
      <c r="F298" s="1" t="s">
        <v>101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9"/>
    </row>
    <row r="299" spans="1:55">
      <c r="A299" s="1" t="s">
        <v>399</v>
      </c>
      <c r="B299" s="1" t="s">
        <v>400</v>
      </c>
      <c r="C299" s="1" t="s">
        <v>72</v>
      </c>
      <c r="D299" s="1" t="s">
        <v>107</v>
      </c>
      <c r="E299" s="1" t="s">
        <v>100</v>
      </c>
      <c r="F299" s="1" t="s">
        <v>101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9"/>
    </row>
    <row r="300" spans="1:55">
      <c r="A300" s="1" t="s">
        <v>401</v>
      </c>
      <c r="B300" s="1" t="s">
        <v>402</v>
      </c>
      <c r="C300" s="1" t="s">
        <v>71</v>
      </c>
      <c r="D300" s="1" t="s">
        <v>104</v>
      </c>
      <c r="E300" s="1" t="s">
        <v>100</v>
      </c>
      <c r="F300" s="1" t="s">
        <v>101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9"/>
    </row>
    <row r="301" spans="1:55">
      <c r="A301" s="1" t="s">
        <v>401</v>
      </c>
      <c r="B301" s="1" t="s">
        <v>402</v>
      </c>
      <c r="C301" s="1" t="s">
        <v>73</v>
      </c>
      <c r="D301" s="1" t="s">
        <v>105</v>
      </c>
      <c r="E301" s="1" t="s">
        <v>100</v>
      </c>
      <c r="F301" s="1" t="s">
        <v>101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9"/>
    </row>
    <row r="302" spans="1:55">
      <c r="A302" s="1" t="s">
        <v>401</v>
      </c>
      <c r="B302" s="1" t="s">
        <v>402</v>
      </c>
      <c r="C302" s="1" t="s">
        <v>72</v>
      </c>
      <c r="D302" s="1" t="s">
        <v>107</v>
      </c>
      <c r="E302" s="1" t="s">
        <v>100</v>
      </c>
      <c r="F302" s="1" t="s">
        <v>101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9"/>
    </row>
    <row r="303" spans="1:55">
      <c r="A303" s="1" t="s">
        <v>403</v>
      </c>
      <c r="B303" s="1" t="s">
        <v>404</v>
      </c>
      <c r="C303" s="1" t="s">
        <v>71</v>
      </c>
      <c r="D303" s="1" t="s">
        <v>104</v>
      </c>
      <c r="E303" s="1" t="s">
        <v>100</v>
      </c>
      <c r="F303" s="1" t="s">
        <v>101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9"/>
    </row>
    <row r="304" spans="1:55">
      <c r="A304" s="1" t="s">
        <v>405</v>
      </c>
      <c r="B304" s="1" t="s">
        <v>406</v>
      </c>
      <c r="C304" s="1" t="s">
        <v>71</v>
      </c>
      <c r="D304" s="1" t="s">
        <v>104</v>
      </c>
      <c r="E304" s="1" t="s">
        <v>100</v>
      </c>
      <c r="F304" s="1" t="s">
        <v>101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9"/>
    </row>
    <row r="305" spans="1:55">
      <c r="A305" s="1" t="s">
        <v>405</v>
      </c>
      <c r="B305" s="1" t="s">
        <v>406</v>
      </c>
      <c r="C305" s="1" t="s">
        <v>72</v>
      </c>
      <c r="D305" s="1" t="s">
        <v>107</v>
      </c>
      <c r="E305" s="1" t="s">
        <v>100</v>
      </c>
      <c r="F305" s="1" t="s">
        <v>101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9"/>
    </row>
    <row r="306" spans="1:55">
      <c r="A306" s="1" t="s">
        <v>407</v>
      </c>
      <c r="B306" s="1" t="s">
        <v>408</v>
      </c>
      <c r="C306" s="1" t="s">
        <v>71</v>
      </c>
      <c r="D306" s="1" t="s">
        <v>104</v>
      </c>
      <c r="E306" s="1" t="s">
        <v>100</v>
      </c>
      <c r="F306" s="1" t="s">
        <v>101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9"/>
    </row>
    <row r="307" spans="1:55">
      <c r="A307" s="1" t="s">
        <v>407</v>
      </c>
      <c r="B307" s="1" t="s">
        <v>408</v>
      </c>
      <c r="C307" s="1" t="s">
        <v>73</v>
      </c>
      <c r="D307" s="1" t="s">
        <v>105</v>
      </c>
      <c r="E307" s="1" t="s">
        <v>100</v>
      </c>
      <c r="F307" s="1" t="s">
        <v>101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9"/>
    </row>
    <row r="308" spans="1:55">
      <c r="A308" s="1" t="s">
        <v>407</v>
      </c>
      <c r="B308" s="1" t="s">
        <v>408</v>
      </c>
      <c r="C308" s="1" t="s">
        <v>72</v>
      </c>
      <c r="D308" s="1" t="s">
        <v>107</v>
      </c>
      <c r="E308" s="1" t="s">
        <v>100</v>
      </c>
      <c r="F308" s="1" t="s">
        <v>101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9"/>
    </row>
    <row r="309" spans="1:55">
      <c r="A309" s="1" t="s">
        <v>409</v>
      </c>
      <c r="B309" s="1" t="s">
        <v>410</v>
      </c>
      <c r="C309" s="1" t="s">
        <v>71</v>
      </c>
      <c r="D309" s="1" t="s">
        <v>104</v>
      </c>
      <c r="E309" s="1" t="s">
        <v>100</v>
      </c>
      <c r="F309" s="1" t="s">
        <v>101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9"/>
    </row>
    <row r="310" spans="1:55">
      <c r="A310" s="1" t="s">
        <v>409</v>
      </c>
      <c r="B310" s="1" t="s">
        <v>410</v>
      </c>
      <c r="C310" s="1" t="s">
        <v>73</v>
      </c>
      <c r="D310" s="1" t="s">
        <v>105</v>
      </c>
      <c r="E310" s="1" t="s">
        <v>100</v>
      </c>
      <c r="F310" s="1" t="s">
        <v>101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9"/>
    </row>
    <row r="311" spans="1:55">
      <c r="A311" s="1" t="s">
        <v>409</v>
      </c>
      <c r="B311" s="1" t="s">
        <v>410</v>
      </c>
      <c r="C311" s="1" t="s">
        <v>72</v>
      </c>
      <c r="D311" s="1" t="s">
        <v>107</v>
      </c>
      <c r="E311" s="1" t="s">
        <v>100</v>
      </c>
      <c r="F311" s="1" t="s">
        <v>101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9"/>
    </row>
    <row r="312" spans="1:55">
      <c r="A312" s="1" t="s">
        <v>411</v>
      </c>
      <c r="B312" s="1" t="s">
        <v>412</v>
      </c>
      <c r="C312" s="1" t="s">
        <v>71</v>
      </c>
      <c r="D312" s="1" t="s">
        <v>104</v>
      </c>
      <c r="E312" s="1" t="s">
        <v>100</v>
      </c>
      <c r="F312" s="1" t="s">
        <v>101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9"/>
    </row>
    <row r="313" spans="1:55">
      <c r="A313" s="1" t="s">
        <v>411</v>
      </c>
      <c r="B313" s="1" t="s">
        <v>412</v>
      </c>
      <c r="C313" s="1" t="s">
        <v>73</v>
      </c>
      <c r="D313" s="1" t="s">
        <v>105</v>
      </c>
      <c r="E313" s="1" t="s">
        <v>100</v>
      </c>
      <c r="F313" s="1" t="s">
        <v>101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9"/>
    </row>
    <row r="314" spans="1:55">
      <c r="A314" s="1" t="s">
        <v>411</v>
      </c>
      <c r="B314" s="1" t="s">
        <v>412</v>
      </c>
      <c r="C314" s="1" t="s">
        <v>75</v>
      </c>
      <c r="D314" s="1" t="s">
        <v>106</v>
      </c>
      <c r="E314" s="1" t="s">
        <v>100</v>
      </c>
      <c r="F314" s="1" t="s">
        <v>101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9"/>
    </row>
    <row r="315" spans="1:55">
      <c r="A315" s="1" t="s">
        <v>411</v>
      </c>
      <c r="B315" s="1" t="s">
        <v>412</v>
      </c>
      <c r="C315" s="1" t="s">
        <v>72</v>
      </c>
      <c r="D315" s="1" t="s">
        <v>107</v>
      </c>
      <c r="E315" s="1" t="s">
        <v>100</v>
      </c>
      <c r="F315" s="1" t="s">
        <v>101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9"/>
    </row>
    <row r="316" spans="1:55">
      <c r="A316" s="1" t="s">
        <v>411</v>
      </c>
      <c r="B316" s="1" t="s">
        <v>412</v>
      </c>
      <c r="C316" s="1" t="s">
        <v>74</v>
      </c>
      <c r="D316" s="1" t="s">
        <v>109</v>
      </c>
      <c r="E316" s="1" t="s">
        <v>100</v>
      </c>
      <c r="F316" s="1" t="s">
        <v>101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9"/>
    </row>
    <row r="317" spans="1:55">
      <c r="A317" s="1" t="s">
        <v>413</v>
      </c>
      <c r="B317" s="1" t="s">
        <v>414</v>
      </c>
      <c r="C317" s="1" t="s">
        <v>71</v>
      </c>
      <c r="D317" s="1" t="s">
        <v>104</v>
      </c>
      <c r="E317" s="1" t="s">
        <v>100</v>
      </c>
      <c r="F317" s="1" t="s">
        <v>101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9"/>
    </row>
    <row r="318" spans="1:55">
      <c r="A318" s="1" t="s">
        <v>413</v>
      </c>
      <c r="B318" s="1" t="s">
        <v>414</v>
      </c>
      <c r="C318" s="1" t="s">
        <v>73</v>
      </c>
      <c r="D318" s="1" t="s">
        <v>105</v>
      </c>
      <c r="E318" s="1" t="s">
        <v>100</v>
      </c>
      <c r="F318" s="1" t="s">
        <v>101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9"/>
    </row>
    <row r="319" spans="1:55">
      <c r="A319" s="1" t="s">
        <v>413</v>
      </c>
      <c r="B319" s="1" t="s">
        <v>414</v>
      </c>
      <c r="C319" s="1" t="s">
        <v>72</v>
      </c>
      <c r="D319" s="1" t="s">
        <v>107</v>
      </c>
      <c r="E319" s="1" t="s">
        <v>100</v>
      </c>
      <c r="F319" s="1" t="s">
        <v>101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9"/>
    </row>
    <row r="320" spans="1:55">
      <c r="A320" s="1" t="s">
        <v>415</v>
      </c>
      <c r="B320" s="1" t="s">
        <v>416</v>
      </c>
      <c r="C320" s="1" t="s">
        <v>71</v>
      </c>
      <c r="D320" s="1" t="s">
        <v>104</v>
      </c>
      <c r="E320" s="1" t="s">
        <v>100</v>
      </c>
      <c r="F320" s="1" t="s">
        <v>101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9"/>
    </row>
    <row r="321" spans="1:55">
      <c r="A321" s="1" t="s">
        <v>415</v>
      </c>
      <c r="B321" s="1" t="s">
        <v>416</v>
      </c>
      <c r="C321" s="1" t="s">
        <v>73</v>
      </c>
      <c r="D321" s="1" t="s">
        <v>105</v>
      </c>
      <c r="E321" s="1" t="s">
        <v>100</v>
      </c>
      <c r="F321" s="1" t="s">
        <v>101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9"/>
    </row>
    <row r="322" spans="1:55">
      <c r="A322" s="1" t="s">
        <v>417</v>
      </c>
      <c r="B322" s="1" t="s">
        <v>418</v>
      </c>
      <c r="C322" s="1" t="s">
        <v>71</v>
      </c>
      <c r="D322" s="1" t="s">
        <v>104</v>
      </c>
      <c r="E322" s="1" t="s">
        <v>100</v>
      </c>
      <c r="F322" s="1" t="s">
        <v>101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9"/>
    </row>
    <row r="323" spans="1:55">
      <c r="A323" s="1" t="s">
        <v>419</v>
      </c>
      <c r="B323" s="1" t="s">
        <v>420</v>
      </c>
      <c r="C323" s="1" t="s">
        <v>71</v>
      </c>
      <c r="D323" s="1" t="s">
        <v>104</v>
      </c>
      <c r="E323" s="1" t="s">
        <v>100</v>
      </c>
      <c r="F323" s="1" t="s">
        <v>101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9"/>
    </row>
    <row r="324" spans="1:55">
      <c r="A324" s="1" t="s">
        <v>419</v>
      </c>
      <c r="B324" s="1" t="s">
        <v>420</v>
      </c>
      <c r="C324" s="1" t="s">
        <v>73</v>
      </c>
      <c r="D324" s="1" t="s">
        <v>105</v>
      </c>
      <c r="E324" s="1" t="s">
        <v>100</v>
      </c>
      <c r="F324" s="1" t="s">
        <v>101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9"/>
    </row>
    <row r="325" spans="1:55">
      <c r="A325" s="1" t="s">
        <v>421</v>
      </c>
      <c r="B325" s="1" t="s">
        <v>422</v>
      </c>
      <c r="C325" s="1" t="s">
        <v>73</v>
      </c>
      <c r="D325" s="1" t="s">
        <v>105</v>
      </c>
      <c r="E325" s="1" t="s">
        <v>100</v>
      </c>
      <c r="F325" s="1" t="s">
        <v>101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9"/>
    </row>
    <row r="326" spans="1:55">
      <c r="A326" s="1" t="s">
        <v>423</v>
      </c>
      <c r="B326" s="1" t="s">
        <v>424</v>
      </c>
      <c r="C326" s="1" t="s">
        <v>71</v>
      </c>
      <c r="D326" s="1" t="s">
        <v>104</v>
      </c>
      <c r="E326" s="1" t="s">
        <v>100</v>
      </c>
      <c r="F326" s="1" t="s">
        <v>101</v>
      </c>
      <c r="G326" s="7">
        <v>632854.55000000005</v>
      </c>
      <c r="H326" s="7">
        <v>47949.919999999998</v>
      </c>
      <c r="I326" s="7">
        <v>47949.919999999998</v>
      </c>
      <c r="J326" s="7">
        <v>47949.919999999998</v>
      </c>
      <c r="K326" s="7">
        <v>47949.919999999998</v>
      </c>
      <c r="L326" s="7">
        <v>47949.919999999998</v>
      </c>
      <c r="M326" s="7">
        <v>47949.919999999998</v>
      </c>
      <c r="N326" s="7">
        <v>18837.47</v>
      </c>
      <c r="O326" s="7">
        <v>-178866.32</v>
      </c>
      <c r="P326" s="7">
        <v>17918.650000000001</v>
      </c>
      <c r="Q326" s="7">
        <v>18566.27</v>
      </c>
      <c r="R326" s="7">
        <v>19771.77</v>
      </c>
      <c r="S326" s="7">
        <v>19699.849999999999</v>
      </c>
      <c r="T326" s="7">
        <v>19311.18</v>
      </c>
      <c r="U326" s="7">
        <v>17076.45</v>
      </c>
      <c r="V326" s="7">
        <v>7186.94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9"/>
    </row>
    <row r="327" spans="1:55">
      <c r="A327" s="1" t="s">
        <v>423</v>
      </c>
      <c r="B327" s="1" t="s">
        <v>424</v>
      </c>
      <c r="C327" s="1" t="s">
        <v>73</v>
      </c>
      <c r="D327" s="1" t="s">
        <v>105</v>
      </c>
      <c r="E327" s="1" t="s">
        <v>100</v>
      </c>
      <c r="F327" s="1" t="s">
        <v>101</v>
      </c>
      <c r="G327" s="7">
        <v>1312314.1100000001</v>
      </c>
      <c r="H327" s="7">
        <v>31084.86</v>
      </c>
      <c r="I327" s="7">
        <v>31084.86</v>
      </c>
      <c r="J327" s="7">
        <v>31084.86</v>
      </c>
      <c r="K327" s="7">
        <v>31084.86</v>
      </c>
      <c r="L327" s="7">
        <v>31084.86</v>
      </c>
      <c r="M327" s="7">
        <v>31084.86</v>
      </c>
      <c r="N327" s="7">
        <v>12211.91</v>
      </c>
      <c r="O327" s="7">
        <v>-63621.08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9"/>
    </row>
    <row r="328" spans="1:55">
      <c r="A328" s="1" t="s">
        <v>423</v>
      </c>
      <c r="B328" s="1" t="s">
        <v>424</v>
      </c>
      <c r="C328" s="1" t="s">
        <v>75</v>
      </c>
      <c r="D328" s="1" t="s">
        <v>106</v>
      </c>
      <c r="E328" s="1" t="s">
        <v>100</v>
      </c>
      <c r="F328" s="1" t="s">
        <v>101</v>
      </c>
      <c r="G328" s="7">
        <v>7501.77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9"/>
    </row>
    <row r="329" spans="1:55">
      <c r="A329" s="1" t="s">
        <v>423</v>
      </c>
      <c r="B329" s="1" t="s">
        <v>424</v>
      </c>
      <c r="C329" s="1" t="s">
        <v>72</v>
      </c>
      <c r="D329" s="1" t="s">
        <v>107</v>
      </c>
      <c r="E329" s="1" t="s">
        <v>100</v>
      </c>
      <c r="F329" s="1" t="s">
        <v>101</v>
      </c>
      <c r="G329" s="7">
        <v>88487.679999999993</v>
      </c>
      <c r="H329" s="7">
        <v>9078.4599999999991</v>
      </c>
      <c r="I329" s="7">
        <v>9078.4599999999991</v>
      </c>
      <c r="J329" s="7">
        <v>9078.4599999999991</v>
      </c>
      <c r="K329" s="7">
        <v>9078.4599999999991</v>
      </c>
      <c r="L329" s="7">
        <v>9078.4599999999991</v>
      </c>
      <c r="M329" s="7">
        <v>9078.4599999999991</v>
      </c>
      <c r="N329" s="7">
        <v>3566.54</v>
      </c>
      <c r="O329" s="7">
        <v>-48998.53</v>
      </c>
      <c r="P329" s="7">
        <v>2481.04</v>
      </c>
      <c r="Q329" s="7">
        <v>2570.71</v>
      </c>
      <c r="R329" s="7">
        <v>2737.63</v>
      </c>
      <c r="S329" s="7">
        <v>2727.67</v>
      </c>
      <c r="T329" s="7">
        <v>2673.85</v>
      </c>
      <c r="U329" s="7">
        <v>2364.4299999999998</v>
      </c>
      <c r="V329" s="7">
        <v>995.12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9"/>
    </row>
    <row r="330" spans="1:55">
      <c r="A330" s="1" t="s">
        <v>425</v>
      </c>
      <c r="B330" s="1" t="s">
        <v>426</v>
      </c>
      <c r="C330" s="1" t="s">
        <v>71</v>
      </c>
      <c r="D330" s="1" t="s">
        <v>104</v>
      </c>
      <c r="E330" s="1" t="s">
        <v>100</v>
      </c>
      <c r="F330" s="1" t="s">
        <v>101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9"/>
    </row>
    <row r="331" spans="1:55">
      <c r="A331" s="1" t="s">
        <v>425</v>
      </c>
      <c r="B331" s="1" t="s">
        <v>426</v>
      </c>
      <c r="C331" s="1" t="s">
        <v>73</v>
      </c>
      <c r="D331" s="1" t="s">
        <v>105</v>
      </c>
      <c r="E331" s="1" t="s">
        <v>100</v>
      </c>
      <c r="F331" s="1" t="s">
        <v>101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9"/>
    </row>
    <row r="332" spans="1:55">
      <c r="A332" s="1" t="s">
        <v>425</v>
      </c>
      <c r="B332" s="1" t="s">
        <v>426</v>
      </c>
      <c r="C332" s="1" t="s">
        <v>72</v>
      </c>
      <c r="D332" s="1" t="s">
        <v>107</v>
      </c>
      <c r="E332" s="1" t="s">
        <v>100</v>
      </c>
      <c r="F332" s="1" t="s">
        <v>101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9"/>
    </row>
    <row r="333" spans="1:55">
      <c r="A333" s="1" t="s">
        <v>427</v>
      </c>
      <c r="B333" s="1" t="s">
        <v>428</v>
      </c>
      <c r="C333" s="1" t="s">
        <v>71</v>
      </c>
      <c r="D333" s="1" t="s">
        <v>104</v>
      </c>
      <c r="E333" s="1" t="s">
        <v>100</v>
      </c>
      <c r="F333" s="1" t="s">
        <v>101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9"/>
    </row>
    <row r="334" spans="1:55">
      <c r="A334" s="1" t="s">
        <v>427</v>
      </c>
      <c r="B334" s="1" t="s">
        <v>428</v>
      </c>
      <c r="C334" s="1" t="s">
        <v>73</v>
      </c>
      <c r="D334" s="1" t="s">
        <v>105</v>
      </c>
      <c r="E334" s="1" t="s">
        <v>100</v>
      </c>
      <c r="F334" s="1" t="s">
        <v>101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9"/>
    </row>
    <row r="335" spans="1:55">
      <c r="A335" s="1" t="s">
        <v>427</v>
      </c>
      <c r="B335" s="1" t="s">
        <v>428</v>
      </c>
      <c r="C335" s="1" t="s">
        <v>72</v>
      </c>
      <c r="D335" s="1" t="s">
        <v>107</v>
      </c>
      <c r="E335" s="1" t="s">
        <v>100</v>
      </c>
      <c r="F335" s="1" t="s">
        <v>101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9"/>
    </row>
    <row r="336" spans="1:55">
      <c r="A336" s="1" t="s">
        <v>429</v>
      </c>
      <c r="B336" s="1" t="s">
        <v>372</v>
      </c>
      <c r="C336" s="1" t="s">
        <v>71</v>
      </c>
      <c r="D336" s="1" t="s">
        <v>104</v>
      </c>
      <c r="E336" s="1" t="s">
        <v>100</v>
      </c>
      <c r="F336" s="1" t="s">
        <v>101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9"/>
    </row>
    <row r="337" spans="1:55">
      <c r="A337" s="1" t="s">
        <v>429</v>
      </c>
      <c r="B337" s="1" t="s">
        <v>372</v>
      </c>
      <c r="C337" s="1" t="s">
        <v>73</v>
      </c>
      <c r="D337" s="1" t="s">
        <v>105</v>
      </c>
      <c r="E337" s="1" t="s">
        <v>100</v>
      </c>
      <c r="F337" s="1" t="s">
        <v>101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9"/>
    </row>
    <row r="338" spans="1:55">
      <c r="A338" s="1" t="s">
        <v>429</v>
      </c>
      <c r="B338" s="1" t="s">
        <v>372</v>
      </c>
      <c r="C338" s="1" t="s">
        <v>75</v>
      </c>
      <c r="D338" s="1" t="s">
        <v>106</v>
      </c>
      <c r="E338" s="1" t="s">
        <v>100</v>
      </c>
      <c r="F338" s="1" t="s">
        <v>101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9"/>
    </row>
    <row r="339" spans="1:55">
      <c r="A339" s="1" t="s">
        <v>429</v>
      </c>
      <c r="B339" s="1" t="s">
        <v>372</v>
      </c>
      <c r="C339" s="1" t="s">
        <v>72</v>
      </c>
      <c r="D339" s="1" t="s">
        <v>107</v>
      </c>
      <c r="E339" s="1" t="s">
        <v>100</v>
      </c>
      <c r="F339" s="1" t="s">
        <v>101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9"/>
    </row>
    <row r="340" spans="1:55">
      <c r="A340" s="1" t="s">
        <v>430</v>
      </c>
      <c r="B340" s="1" t="s">
        <v>376</v>
      </c>
      <c r="C340" s="1" t="s">
        <v>71</v>
      </c>
      <c r="D340" s="1" t="s">
        <v>104</v>
      </c>
      <c r="E340" s="1" t="s">
        <v>100</v>
      </c>
      <c r="F340" s="1" t="s">
        <v>101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9"/>
    </row>
    <row r="341" spans="1:55">
      <c r="A341" s="1" t="s">
        <v>430</v>
      </c>
      <c r="B341" s="1" t="s">
        <v>376</v>
      </c>
      <c r="C341" s="1" t="s">
        <v>73</v>
      </c>
      <c r="D341" s="1" t="s">
        <v>105</v>
      </c>
      <c r="E341" s="1" t="s">
        <v>100</v>
      </c>
      <c r="F341" s="1" t="s">
        <v>101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9"/>
    </row>
    <row r="342" spans="1:55">
      <c r="A342" s="1" t="s">
        <v>430</v>
      </c>
      <c r="B342" s="1" t="s">
        <v>376</v>
      </c>
      <c r="C342" s="1" t="s">
        <v>72</v>
      </c>
      <c r="D342" s="1" t="s">
        <v>107</v>
      </c>
      <c r="E342" s="1" t="s">
        <v>100</v>
      </c>
      <c r="F342" s="1" t="s">
        <v>101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9"/>
    </row>
    <row r="343" spans="1:55">
      <c r="A343" s="1" t="s">
        <v>431</v>
      </c>
      <c r="B343" s="1" t="s">
        <v>432</v>
      </c>
      <c r="C343" s="1" t="s">
        <v>71</v>
      </c>
      <c r="D343" s="1" t="s">
        <v>104</v>
      </c>
      <c r="E343" s="1" t="s">
        <v>100</v>
      </c>
      <c r="F343" s="1" t="s">
        <v>101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9"/>
    </row>
    <row r="344" spans="1:55">
      <c r="A344" s="1" t="s">
        <v>433</v>
      </c>
      <c r="B344" s="1" t="s">
        <v>380</v>
      </c>
      <c r="C344" s="1" t="s">
        <v>73</v>
      </c>
      <c r="D344" s="1" t="s">
        <v>105</v>
      </c>
      <c r="E344" s="1" t="s">
        <v>100</v>
      </c>
      <c r="F344" s="1" t="s">
        <v>101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9"/>
    </row>
    <row r="345" spans="1:55">
      <c r="A345" s="1" t="s">
        <v>434</v>
      </c>
      <c r="B345" s="1" t="s">
        <v>435</v>
      </c>
      <c r="C345" s="1" t="s">
        <v>71</v>
      </c>
      <c r="D345" s="1" t="s">
        <v>104</v>
      </c>
      <c r="E345" s="1" t="s">
        <v>100</v>
      </c>
      <c r="F345" s="1" t="s">
        <v>101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9"/>
    </row>
    <row r="346" spans="1:55">
      <c r="A346" s="1" t="s">
        <v>434</v>
      </c>
      <c r="B346" s="1" t="s">
        <v>435</v>
      </c>
      <c r="C346" s="1" t="s">
        <v>73</v>
      </c>
      <c r="D346" s="1" t="s">
        <v>105</v>
      </c>
      <c r="E346" s="1" t="s">
        <v>100</v>
      </c>
      <c r="F346" s="1" t="s">
        <v>101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9"/>
    </row>
    <row r="347" spans="1:55">
      <c r="A347" s="1" t="s">
        <v>434</v>
      </c>
      <c r="B347" s="1" t="s">
        <v>435</v>
      </c>
      <c r="C347" s="1" t="s">
        <v>75</v>
      </c>
      <c r="D347" s="1" t="s">
        <v>106</v>
      </c>
      <c r="E347" s="1" t="s">
        <v>100</v>
      </c>
      <c r="F347" s="1" t="s">
        <v>101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9"/>
    </row>
    <row r="348" spans="1:55">
      <c r="A348" s="1" t="s">
        <v>436</v>
      </c>
      <c r="B348" s="1" t="s">
        <v>437</v>
      </c>
      <c r="C348" s="1" t="s">
        <v>71</v>
      </c>
      <c r="D348" s="1" t="s">
        <v>104</v>
      </c>
      <c r="E348" s="1" t="s">
        <v>100</v>
      </c>
      <c r="F348" s="1" t="s">
        <v>101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9"/>
    </row>
    <row r="349" spans="1:55">
      <c r="A349" s="1" t="s">
        <v>438</v>
      </c>
      <c r="B349" s="1" t="s">
        <v>439</v>
      </c>
      <c r="C349" s="1" t="s">
        <v>71</v>
      </c>
      <c r="D349" s="1" t="s">
        <v>104</v>
      </c>
      <c r="E349" s="1" t="s">
        <v>100</v>
      </c>
      <c r="F349" s="1" t="s">
        <v>101</v>
      </c>
      <c r="G349" s="7">
        <v>476867.92</v>
      </c>
      <c r="H349" s="7">
        <v>17109.63</v>
      </c>
      <c r="I349" s="7">
        <v>17109.63</v>
      </c>
      <c r="J349" s="7">
        <v>17109.63</v>
      </c>
      <c r="K349" s="7">
        <v>17109.63</v>
      </c>
      <c r="L349" s="7">
        <v>17109.63</v>
      </c>
      <c r="M349" s="7">
        <v>17109.63</v>
      </c>
      <c r="N349" s="7">
        <v>17109.63</v>
      </c>
      <c r="O349" s="7">
        <v>-24168.880000000001</v>
      </c>
      <c r="P349" s="7">
        <v>16910.02</v>
      </c>
      <c r="Q349" s="7">
        <v>17521.2</v>
      </c>
      <c r="R349" s="7">
        <v>18658.84</v>
      </c>
      <c r="S349" s="7">
        <v>18590.97</v>
      </c>
      <c r="T349" s="7">
        <v>18224.169999999998</v>
      </c>
      <c r="U349" s="7">
        <v>16115.24</v>
      </c>
      <c r="V349" s="7">
        <v>6782.4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9"/>
    </row>
    <row r="350" spans="1:55">
      <c r="A350" s="1" t="s">
        <v>438</v>
      </c>
      <c r="B350" s="1" t="s">
        <v>439</v>
      </c>
      <c r="C350" s="1" t="s">
        <v>73</v>
      </c>
      <c r="D350" s="1" t="s">
        <v>105</v>
      </c>
      <c r="E350" s="1" t="s">
        <v>100</v>
      </c>
      <c r="F350" s="1" t="s">
        <v>101</v>
      </c>
      <c r="G350" s="7">
        <v>1008631.12</v>
      </c>
      <c r="H350" s="7">
        <v>13762.38</v>
      </c>
      <c r="I350" s="7">
        <v>13762.38</v>
      </c>
      <c r="J350" s="7">
        <v>13762.38</v>
      </c>
      <c r="K350" s="7">
        <v>13762.38</v>
      </c>
      <c r="L350" s="7">
        <v>13762.38</v>
      </c>
      <c r="M350" s="7">
        <v>13762.38</v>
      </c>
      <c r="N350" s="7">
        <v>13762.38</v>
      </c>
      <c r="O350" s="7">
        <v>-59739.7</v>
      </c>
      <c r="P350" s="7">
        <v>8182.27</v>
      </c>
      <c r="Q350" s="7">
        <v>8478</v>
      </c>
      <c r="R350" s="7">
        <v>9028.4699999999993</v>
      </c>
      <c r="S350" s="7">
        <v>8995.6299999999992</v>
      </c>
      <c r="T350" s="7">
        <v>8818.15</v>
      </c>
      <c r="U350" s="7">
        <v>7797.7</v>
      </c>
      <c r="V350" s="7">
        <v>3281.81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9"/>
    </row>
    <row r="351" spans="1:55">
      <c r="A351" s="1" t="s">
        <v>438</v>
      </c>
      <c r="B351" s="1" t="s">
        <v>439</v>
      </c>
      <c r="C351" s="1" t="s">
        <v>72</v>
      </c>
      <c r="D351" s="1" t="s">
        <v>107</v>
      </c>
      <c r="E351" s="1" t="s">
        <v>100</v>
      </c>
      <c r="F351" s="1" t="s">
        <v>101</v>
      </c>
      <c r="G351" s="7">
        <v>148907.16</v>
      </c>
      <c r="H351" s="7">
        <v>9025.56</v>
      </c>
      <c r="I351" s="7">
        <v>9025.56</v>
      </c>
      <c r="J351" s="7">
        <v>9025.56</v>
      </c>
      <c r="K351" s="7">
        <v>9025.56</v>
      </c>
      <c r="L351" s="7">
        <v>9025.56</v>
      </c>
      <c r="M351" s="7">
        <v>9025.56</v>
      </c>
      <c r="N351" s="7">
        <v>9025.56</v>
      </c>
      <c r="O351" s="7">
        <v>13055.35</v>
      </c>
      <c r="P351" s="7">
        <v>6000.33</v>
      </c>
      <c r="Q351" s="7">
        <v>6217.2</v>
      </c>
      <c r="R351" s="7">
        <v>6620.88</v>
      </c>
      <c r="S351" s="7">
        <v>6596.79</v>
      </c>
      <c r="T351" s="7">
        <v>6466.64</v>
      </c>
      <c r="U351" s="7">
        <v>5718.31</v>
      </c>
      <c r="V351" s="7">
        <v>2406.65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9"/>
    </row>
    <row r="352" spans="1:55">
      <c r="A352" s="1" t="s">
        <v>438</v>
      </c>
      <c r="B352" s="1" t="s">
        <v>439</v>
      </c>
      <c r="C352" s="1" t="s">
        <v>74</v>
      </c>
      <c r="D352" s="1" t="s">
        <v>109</v>
      </c>
      <c r="E352" s="1" t="s">
        <v>100</v>
      </c>
      <c r="F352" s="1" t="s">
        <v>101</v>
      </c>
      <c r="G352" s="8">
        <v>0</v>
      </c>
      <c r="H352" s="7">
        <v>24565.32</v>
      </c>
      <c r="I352" s="7">
        <v>24565.32</v>
      </c>
      <c r="J352" s="7">
        <v>24565.32</v>
      </c>
      <c r="K352" s="7">
        <v>24565.32</v>
      </c>
      <c r="L352" s="7">
        <v>24565.32</v>
      </c>
      <c r="M352" s="7">
        <v>24565.32</v>
      </c>
      <c r="N352" s="7">
        <v>24565.32</v>
      </c>
      <c r="O352" s="7">
        <v>-151015.79999999999</v>
      </c>
      <c r="P352" s="7">
        <v>23455.84</v>
      </c>
      <c r="Q352" s="7">
        <v>24303.599999999999</v>
      </c>
      <c r="R352" s="7">
        <v>25881.62</v>
      </c>
      <c r="S352" s="7">
        <v>25787.47</v>
      </c>
      <c r="T352" s="7">
        <v>25278.69</v>
      </c>
      <c r="U352" s="7">
        <v>22353.4</v>
      </c>
      <c r="V352" s="7">
        <v>9407.84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9"/>
    </row>
    <row r="353" spans="1:55">
      <c r="A353" s="1" t="s">
        <v>440</v>
      </c>
      <c r="B353" s="1" t="s">
        <v>426</v>
      </c>
      <c r="C353" s="1" t="s">
        <v>71</v>
      </c>
      <c r="D353" s="1" t="s">
        <v>104</v>
      </c>
      <c r="E353" s="1" t="s">
        <v>100</v>
      </c>
      <c r="F353" s="1" t="s">
        <v>101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9"/>
    </row>
    <row r="354" spans="1:55">
      <c r="A354" s="1" t="s">
        <v>440</v>
      </c>
      <c r="B354" s="1" t="s">
        <v>426</v>
      </c>
      <c r="C354" s="1" t="s">
        <v>73</v>
      </c>
      <c r="D354" s="1" t="s">
        <v>105</v>
      </c>
      <c r="E354" s="1" t="s">
        <v>100</v>
      </c>
      <c r="F354" s="1" t="s">
        <v>101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9"/>
    </row>
    <row r="355" spans="1:55">
      <c r="A355" s="1" t="s">
        <v>441</v>
      </c>
      <c r="B355" s="1" t="s">
        <v>442</v>
      </c>
      <c r="C355" s="1" t="s">
        <v>71</v>
      </c>
      <c r="D355" s="1" t="s">
        <v>104</v>
      </c>
      <c r="E355" s="1" t="s">
        <v>100</v>
      </c>
      <c r="F355" s="1" t="s">
        <v>101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9"/>
    </row>
    <row r="356" spans="1:55">
      <c r="A356" s="1" t="s">
        <v>441</v>
      </c>
      <c r="B356" s="1" t="s">
        <v>442</v>
      </c>
      <c r="C356" s="1" t="s">
        <v>73</v>
      </c>
      <c r="D356" s="1" t="s">
        <v>105</v>
      </c>
      <c r="E356" s="1" t="s">
        <v>100</v>
      </c>
      <c r="F356" s="1" t="s">
        <v>101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9"/>
    </row>
    <row r="357" spans="1:55">
      <c r="A357" s="1" t="s">
        <v>441</v>
      </c>
      <c r="B357" s="1" t="s">
        <v>442</v>
      </c>
      <c r="C357" s="1" t="s">
        <v>72</v>
      </c>
      <c r="D357" s="1" t="s">
        <v>107</v>
      </c>
      <c r="E357" s="1" t="s">
        <v>100</v>
      </c>
      <c r="F357" s="1" t="s">
        <v>101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9"/>
    </row>
    <row r="358" spans="1:55">
      <c r="A358" s="1" t="s">
        <v>443</v>
      </c>
      <c r="B358" s="1" t="s">
        <v>444</v>
      </c>
      <c r="C358" s="1" t="s">
        <v>71</v>
      </c>
      <c r="D358" s="1" t="s">
        <v>104</v>
      </c>
      <c r="E358" s="1" t="s">
        <v>100</v>
      </c>
      <c r="F358" s="1" t="s">
        <v>101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9"/>
    </row>
    <row r="359" spans="1:55">
      <c r="A359" s="1" t="s">
        <v>443</v>
      </c>
      <c r="B359" s="1" t="s">
        <v>444</v>
      </c>
      <c r="C359" s="1" t="s">
        <v>73</v>
      </c>
      <c r="D359" s="1" t="s">
        <v>105</v>
      </c>
      <c r="E359" s="1" t="s">
        <v>100</v>
      </c>
      <c r="F359" s="1" t="s">
        <v>101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9"/>
    </row>
    <row r="360" spans="1:55">
      <c r="A360" s="1" t="s">
        <v>443</v>
      </c>
      <c r="B360" s="1" t="s">
        <v>444</v>
      </c>
      <c r="C360" s="1" t="s">
        <v>72</v>
      </c>
      <c r="D360" s="1" t="s">
        <v>107</v>
      </c>
      <c r="E360" s="1" t="s">
        <v>100</v>
      </c>
      <c r="F360" s="1" t="s">
        <v>101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9"/>
    </row>
    <row r="361" spans="1:55">
      <c r="A361" s="1" t="s">
        <v>445</v>
      </c>
      <c r="B361" s="1" t="s">
        <v>400</v>
      </c>
      <c r="C361" s="1" t="s">
        <v>71</v>
      </c>
      <c r="D361" s="1" t="s">
        <v>104</v>
      </c>
      <c r="E361" s="1" t="s">
        <v>100</v>
      </c>
      <c r="F361" s="1" t="s">
        <v>101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9"/>
    </row>
    <row r="362" spans="1:55">
      <c r="A362" s="1" t="s">
        <v>445</v>
      </c>
      <c r="B362" s="1" t="s">
        <v>400</v>
      </c>
      <c r="C362" s="1" t="s">
        <v>73</v>
      </c>
      <c r="D362" s="1" t="s">
        <v>105</v>
      </c>
      <c r="E362" s="1" t="s">
        <v>100</v>
      </c>
      <c r="F362" s="1" t="s">
        <v>101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9"/>
    </row>
    <row r="363" spans="1:55">
      <c r="A363" s="1" t="s">
        <v>445</v>
      </c>
      <c r="B363" s="1" t="s">
        <v>400</v>
      </c>
      <c r="C363" s="1" t="s">
        <v>72</v>
      </c>
      <c r="D363" s="1" t="s">
        <v>107</v>
      </c>
      <c r="E363" s="1" t="s">
        <v>100</v>
      </c>
      <c r="F363" s="1" t="s">
        <v>101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9"/>
    </row>
    <row r="364" spans="1:55">
      <c r="A364" s="1" t="s">
        <v>446</v>
      </c>
      <c r="B364" s="1" t="s">
        <v>410</v>
      </c>
      <c r="C364" s="1" t="s">
        <v>71</v>
      </c>
      <c r="D364" s="1" t="s">
        <v>104</v>
      </c>
      <c r="E364" s="1" t="s">
        <v>100</v>
      </c>
      <c r="F364" s="1" t="s">
        <v>101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9"/>
    </row>
    <row r="365" spans="1:55">
      <c r="A365" s="1" t="s">
        <v>446</v>
      </c>
      <c r="B365" s="1" t="s">
        <v>410</v>
      </c>
      <c r="C365" s="1" t="s">
        <v>73</v>
      </c>
      <c r="D365" s="1" t="s">
        <v>105</v>
      </c>
      <c r="E365" s="1" t="s">
        <v>100</v>
      </c>
      <c r="F365" s="1" t="s">
        <v>101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9"/>
    </row>
    <row r="366" spans="1:55">
      <c r="A366" s="1" t="s">
        <v>446</v>
      </c>
      <c r="B366" s="1" t="s">
        <v>410</v>
      </c>
      <c r="C366" s="1" t="s">
        <v>72</v>
      </c>
      <c r="D366" s="1" t="s">
        <v>107</v>
      </c>
      <c r="E366" s="1" t="s">
        <v>100</v>
      </c>
      <c r="F366" s="1" t="s">
        <v>101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9"/>
    </row>
    <row r="367" spans="1:55">
      <c r="A367" s="1" t="s">
        <v>447</v>
      </c>
      <c r="B367" s="1" t="s">
        <v>406</v>
      </c>
      <c r="C367" s="1" t="s">
        <v>71</v>
      </c>
      <c r="D367" s="1" t="s">
        <v>104</v>
      </c>
      <c r="E367" s="1" t="s">
        <v>100</v>
      </c>
      <c r="F367" s="1" t="s">
        <v>101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9"/>
    </row>
    <row r="368" spans="1:55">
      <c r="A368" s="1" t="s">
        <v>448</v>
      </c>
      <c r="B368" s="1" t="s">
        <v>449</v>
      </c>
      <c r="C368" s="1" t="s">
        <v>71</v>
      </c>
      <c r="D368" s="1" t="s">
        <v>104</v>
      </c>
      <c r="E368" s="1" t="s">
        <v>100</v>
      </c>
      <c r="F368" s="1" t="s">
        <v>101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9"/>
    </row>
    <row r="369" spans="1:55">
      <c r="A369" s="1" t="s">
        <v>448</v>
      </c>
      <c r="B369" s="1" t="s">
        <v>449</v>
      </c>
      <c r="C369" s="1" t="s">
        <v>73</v>
      </c>
      <c r="D369" s="1" t="s">
        <v>105</v>
      </c>
      <c r="E369" s="1" t="s">
        <v>100</v>
      </c>
      <c r="F369" s="1" t="s">
        <v>101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9"/>
    </row>
    <row r="370" spans="1:55">
      <c r="A370" s="1" t="s">
        <v>450</v>
      </c>
      <c r="B370" s="1" t="s">
        <v>451</v>
      </c>
      <c r="C370" s="1" t="s">
        <v>71</v>
      </c>
      <c r="D370" s="1" t="s">
        <v>104</v>
      </c>
      <c r="E370" s="1" t="s">
        <v>100</v>
      </c>
      <c r="F370" s="1" t="s">
        <v>101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9"/>
    </row>
    <row r="371" spans="1:55">
      <c r="A371" s="1" t="s">
        <v>450</v>
      </c>
      <c r="B371" s="1" t="s">
        <v>451</v>
      </c>
      <c r="C371" s="1" t="s">
        <v>73</v>
      </c>
      <c r="D371" s="1" t="s">
        <v>105</v>
      </c>
      <c r="E371" s="1" t="s">
        <v>100</v>
      </c>
      <c r="F371" s="1" t="s">
        <v>101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9"/>
    </row>
    <row r="372" spans="1:55">
      <c r="A372" s="1" t="s">
        <v>450</v>
      </c>
      <c r="B372" s="1" t="s">
        <v>451</v>
      </c>
      <c r="C372" s="1" t="s">
        <v>72</v>
      </c>
      <c r="D372" s="1" t="s">
        <v>107</v>
      </c>
      <c r="E372" s="1" t="s">
        <v>100</v>
      </c>
      <c r="F372" s="1" t="s">
        <v>101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9"/>
    </row>
    <row r="373" spans="1:55">
      <c r="A373" s="1" t="s">
        <v>452</v>
      </c>
      <c r="B373" s="1" t="s">
        <v>453</v>
      </c>
      <c r="C373" s="1" t="s">
        <v>71</v>
      </c>
      <c r="D373" s="1" t="s">
        <v>104</v>
      </c>
      <c r="E373" s="1" t="s">
        <v>100</v>
      </c>
      <c r="F373" s="1" t="s">
        <v>101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9"/>
    </row>
    <row r="374" spans="1:55">
      <c r="A374" s="1" t="s">
        <v>452</v>
      </c>
      <c r="B374" s="1" t="s">
        <v>453</v>
      </c>
      <c r="C374" s="1" t="s">
        <v>73</v>
      </c>
      <c r="D374" s="1" t="s">
        <v>105</v>
      </c>
      <c r="E374" s="1" t="s">
        <v>100</v>
      </c>
      <c r="F374" s="1" t="s">
        <v>101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9"/>
    </row>
    <row r="375" spans="1:55">
      <c r="A375" s="1" t="s">
        <v>452</v>
      </c>
      <c r="B375" s="1" t="s">
        <v>453</v>
      </c>
      <c r="C375" s="1" t="s">
        <v>72</v>
      </c>
      <c r="D375" s="1" t="s">
        <v>107</v>
      </c>
      <c r="E375" s="1" t="s">
        <v>100</v>
      </c>
      <c r="F375" s="1" t="s">
        <v>101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9"/>
    </row>
    <row r="376" spans="1:55">
      <c r="A376" s="1" t="s">
        <v>454</v>
      </c>
      <c r="B376" s="1" t="s">
        <v>455</v>
      </c>
      <c r="C376" s="1" t="s">
        <v>73</v>
      </c>
      <c r="D376" s="1" t="s">
        <v>105</v>
      </c>
      <c r="E376" s="1" t="s">
        <v>100</v>
      </c>
      <c r="F376" s="1" t="s">
        <v>101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9"/>
    </row>
    <row r="377" spans="1:55">
      <c r="A377" s="1" t="s">
        <v>456</v>
      </c>
      <c r="B377" s="1" t="s">
        <v>457</v>
      </c>
      <c r="C377" s="1" t="s">
        <v>71</v>
      </c>
      <c r="D377" s="1" t="s">
        <v>104</v>
      </c>
      <c r="E377" s="1" t="s">
        <v>100</v>
      </c>
      <c r="F377" s="1" t="s">
        <v>101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9"/>
    </row>
    <row r="378" spans="1:55">
      <c r="A378" s="1" t="s">
        <v>458</v>
      </c>
      <c r="B378" s="1" t="s">
        <v>459</v>
      </c>
      <c r="C378" s="1" t="s">
        <v>71</v>
      </c>
      <c r="D378" s="1" t="s">
        <v>104</v>
      </c>
      <c r="E378" s="1" t="s">
        <v>100</v>
      </c>
      <c r="F378" s="1" t="s">
        <v>101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9"/>
    </row>
    <row r="379" spans="1:55">
      <c r="A379" s="1" t="s">
        <v>460</v>
      </c>
      <c r="B379" s="1" t="s">
        <v>461</v>
      </c>
      <c r="C379" s="1" t="s">
        <v>71</v>
      </c>
      <c r="D379" s="1" t="s">
        <v>104</v>
      </c>
      <c r="E379" s="1" t="s">
        <v>100</v>
      </c>
      <c r="F379" s="1" t="s">
        <v>101</v>
      </c>
      <c r="G379" s="7">
        <v>469085.76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7">
        <v>1552.96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9"/>
    </row>
    <row r="380" spans="1:55">
      <c r="A380" s="1" t="s">
        <v>460</v>
      </c>
      <c r="B380" s="1" t="s">
        <v>461</v>
      </c>
      <c r="C380" s="1" t="s">
        <v>73</v>
      </c>
      <c r="D380" s="1" t="s">
        <v>105</v>
      </c>
      <c r="E380" s="1" t="s">
        <v>100</v>
      </c>
      <c r="F380" s="1" t="s">
        <v>101</v>
      </c>
      <c r="G380" s="7">
        <v>1747487.12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7">
        <v>67604.240000000005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9"/>
    </row>
    <row r="381" spans="1:55">
      <c r="A381" s="1" t="s">
        <v>460</v>
      </c>
      <c r="B381" s="1" t="s">
        <v>461</v>
      </c>
      <c r="C381" s="1" t="s">
        <v>75</v>
      </c>
      <c r="D381" s="1" t="s">
        <v>106</v>
      </c>
      <c r="E381" s="1" t="s">
        <v>100</v>
      </c>
      <c r="F381" s="1" t="s">
        <v>101</v>
      </c>
      <c r="G381" s="7">
        <v>14900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9"/>
    </row>
    <row r="382" spans="1:55">
      <c r="A382" s="1" t="s">
        <v>460</v>
      </c>
      <c r="B382" s="1" t="s">
        <v>461</v>
      </c>
      <c r="C382" s="1" t="s">
        <v>72</v>
      </c>
      <c r="D382" s="1" t="s">
        <v>107</v>
      </c>
      <c r="E382" s="1" t="s">
        <v>100</v>
      </c>
      <c r="F382" s="1" t="s">
        <v>101</v>
      </c>
      <c r="G382" s="7">
        <v>98174.04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7">
        <v>-7677.08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9"/>
    </row>
    <row r="383" spans="1:55">
      <c r="A383" s="1" t="s">
        <v>462</v>
      </c>
      <c r="B383" s="1" t="s">
        <v>463</v>
      </c>
      <c r="C383" s="1" t="s">
        <v>71</v>
      </c>
      <c r="D383" s="1" t="s">
        <v>104</v>
      </c>
      <c r="E383" s="1" t="s">
        <v>100</v>
      </c>
      <c r="F383" s="1" t="s">
        <v>101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9"/>
    </row>
    <row r="384" spans="1:55">
      <c r="A384" s="1" t="s">
        <v>462</v>
      </c>
      <c r="B384" s="1" t="s">
        <v>463</v>
      </c>
      <c r="C384" s="1" t="s">
        <v>73</v>
      </c>
      <c r="D384" s="1" t="s">
        <v>105</v>
      </c>
      <c r="E384" s="1" t="s">
        <v>100</v>
      </c>
      <c r="F384" s="1" t="s">
        <v>101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9"/>
    </row>
    <row r="385" spans="1:55">
      <c r="A385" s="1" t="s">
        <v>462</v>
      </c>
      <c r="B385" s="1" t="s">
        <v>463</v>
      </c>
      <c r="C385" s="1" t="s">
        <v>72</v>
      </c>
      <c r="D385" s="1" t="s">
        <v>107</v>
      </c>
      <c r="E385" s="1" t="s">
        <v>100</v>
      </c>
      <c r="F385" s="1" t="s">
        <v>101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9"/>
    </row>
    <row r="386" spans="1:55">
      <c r="A386" s="1" t="s">
        <v>464</v>
      </c>
      <c r="B386" s="1" t="s">
        <v>465</v>
      </c>
      <c r="C386" s="1" t="s">
        <v>71</v>
      </c>
      <c r="D386" s="1" t="s">
        <v>104</v>
      </c>
      <c r="E386" s="1" t="s">
        <v>100</v>
      </c>
      <c r="F386" s="1" t="s">
        <v>101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9"/>
    </row>
    <row r="387" spans="1:55">
      <c r="A387" s="1" t="s">
        <v>464</v>
      </c>
      <c r="B387" s="1" t="s">
        <v>465</v>
      </c>
      <c r="C387" s="1" t="s">
        <v>73</v>
      </c>
      <c r="D387" s="1" t="s">
        <v>105</v>
      </c>
      <c r="E387" s="1" t="s">
        <v>100</v>
      </c>
      <c r="F387" s="1" t="s">
        <v>101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9"/>
    </row>
    <row r="388" spans="1:55">
      <c r="A388" s="1" t="s">
        <v>464</v>
      </c>
      <c r="B388" s="1" t="s">
        <v>465</v>
      </c>
      <c r="C388" s="1" t="s">
        <v>72</v>
      </c>
      <c r="D388" s="1" t="s">
        <v>107</v>
      </c>
      <c r="E388" s="1" t="s">
        <v>100</v>
      </c>
      <c r="F388" s="1" t="s">
        <v>101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9"/>
    </row>
    <row r="389" spans="1:55">
      <c r="A389" s="1" t="s">
        <v>466</v>
      </c>
      <c r="B389" s="1" t="s">
        <v>467</v>
      </c>
      <c r="C389" s="1" t="s">
        <v>71</v>
      </c>
      <c r="D389" s="1" t="s">
        <v>104</v>
      </c>
      <c r="E389" s="1" t="s">
        <v>100</v>
      </c>
      <c r="F389" s="1" t="s">
        <v>101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9"/>
    </row>
    <row r="390" spans="1:55">
      <c r="A390" s="1" t="s">
        <v>466</v>
      </c>
      <c r="B390" s="1" t="s">
        <v>467</v>
      </c>
      <c r="C390" s="1" t="s">
        <v>73</v>
      </c>
      <c r="D390" s="1" t="s">
        <v>105</v>
      </c>
      <c r="E390" s="1" t="s">
        <v>100</v>
      </c>
      <c r="F390" s="1" t="s">
        <v>101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9"/>
    </row>
    <row r="391" spans="1:55">
      <c r="A391" s="1" t="s">
        <v>466</v>
      </c>
      <c r="B391" s="1" t="s">
        <v>467</v>
      </c>
      <c r="C391" s="1" t="s">
        <v>75</v>
      </c>
      <c r="D391" s="1" t="s">
        <v>106</v>
      </c>
      <c r="E391" s="1" t="s">
        <v>100</v>
      </c>
      <c r="F391" s="1" t="s">
        <v>101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9"/>
    </row>
    <row r="392" spans="1:55">
      <c r="A392" s="1" t="s">
        <v>466</v>
      </c>
      <c r="B392" s="1" t="s">
        <v>467</v>
      </c>
      <c r="C392" s="1" t="s">
        <v>72</v>
      </c>
      <c r="D392" s="1" t="s">
        <v>107</v>
      </c>
      <c r="E392" s="1" t="s">
        <v>100</v>
      </c>
      <c r="F392" s="1" t="s">
        <v>101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9"/>
    </row>
    <row r="393" spans="1:55">
      <c r="A393" s="1" t="s">
        <v>468</v>
      </c>
      <c r="B393" s="1" t="s">
        <v>432</v>
      </c>
      <c r="C393" s="1" t="s">
        <v>71</v>
      </c>
      <c r="D393" s="1" t="s">
        <v>104</v>
      </c>
      <c r="E393" s="1" t="s">
        <v>100</v>
      </c>
      <c r="F393" s="1" t="s">
        <v>101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9"/>
    </row>
    <row r="394" spans="1:55">
      <c r="A394" s="1" t="s">
        <v>469</v>
      </c>
      <c r="B394" s="1" t="s">
        <v>470</v>
      </c>
      <c r="C394" s="1" t="s">
        <v>71</v>
      </c>
      <c r="D394" s="1" t="s">
        <v>104</v>
      </c>
      <c r="E394" s="1" t="s">
        <v>100</v>
      </c>
      <c r="F394" s="1" t="s">
        <v>101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9"/>
    </row>
    <row r="395" spans="1:55">
      <c r="A395" s="1" t="s">
        <v>469</v>
      </c>
      <c r="B395" s="1" t="s">
        <v>470</v>
      </c>
      <c r="C395" s="1" t="s">
        <v>73</v>
      </c>
      <c r="D395" s="1" t="s">
        <v>105</v>
      </c>
      <c r="E395" s="1" t="s">
        <v>100</v>
      </c>
      <c r="F395" s="1" t="s">
        <v>101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9"/>
    </row>
    <row r="396" spans="1:55">
      <c r="A396" s="1" t="s">
        <v>469</v>
      </c>
      <c r="B396" s="1" t="s">
        <v>470</v>
      </c>
      <c r="C396" s="1" t="s">
        <v>72</v>
      </c>
      <c r="D396" s="1" t="s">
        <v>107</v>
      </c>
      <c r="E396" s="1" t="s">
        <v>100</v>
      </c>
      <c r="F396" s="1" t="s">
        <v>101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9"/>
    </row>
    <row r="397" spans="1:55">
      <c r="A397" s="1" t="s">
        <v>471</v>
      </c>
      <c r="B397" s="1" t="s">
        <v>402</v>
      </c>
      <c r="C397" s="1" t="s">
        <v>71</v>
      </c>
      <c r="D397" s="1" t="s">
        <v>104</v>
      </c>
      <c r="E397" s="1" t="s">
        <v>100</v>
      </c>
      <c r="F397" s="1" t="s">
        <v>101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9"/>
    </row>
    <row r="398" spans="1:55">
      <c r="A398" s="1" t="s">
        <v>471</v>
      </c>
      <c r="B398" s="1" t="s">
        <v>402</v>
      </c>
      <c r="C398" s="1" t="s">
        <v>73</v>
      </c>
      <c r="D398" s="1" t="s">
        <v>105</v>
      </c>
      <c r="E398" s="1" t="s">
        <v>100</v>
      </c>
      <c r="F398" s="1" t="s">
        <v>101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9"/>
    </row>
    <row r="399" spans="1:55">
      <c r="A399" s="1" t="s">
        <v>471</v>
      </c>
      <c r="B399" s="1" t="s">
        <v>402</v>
      </c>
      <c r="C399" s="1" t="s">
        <v>72</v>
      </c>
      <c r="D399" s="1" t="s">
        <v>107</v>
      </c>
      <c r="E399" s="1" t="s">
        <v>100</v>
      </c>
      <c r="F399" s="1" t="s">
        <v>101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9"/>
    </row>
    <row r="400" spans="1:55">
      <c r="A400" s="1" t="s">
        <v>472</v>
      </c>
      <c r="B400" s="1" t="s">
        <v>473</v>
      </c>
      <c r="C400" s="1" t="s">
        <v>73</v>
      </c>
      <c r="D400" s="1" t="s">
        <v>105</v>
      </c>
      <c r="E400" s="1" t="s">
        <v>100</v>
      </c>
      <c r="F400" s="1" t="s">
        <v>101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9"/>
    </row>
    <row r="401" spans="1:55">
      <c r="A401" s="1" t="s">
        <v>474</v>
      </c>
      <c r="B401" s="1" t="s">
        <v>475</v>
      </c>
      <c r="C401" s="1" t="s">
        <v>71</v>
      </c>
      <c r="D401" s="1" t="s">
        <v>104</v>
      </c>
      <c r="E401" s="1" t="s">
        <v>100</v>
      </c>
      <c r="F401" s="1" t="s">
        <v>101</v>
      </c>
      <c r="G401" s="8">
        <v>0</v>
      </c>
      <c r="H401" s="7">
        <v>18176.39</v>
      </c>
      <c r="I401" s="7">
        <v>18176.39</v>
      </c>
      <c r="J401" s="7">
        <v>18176.39</v>
      </c>
      <c r="K401" s="7">
        <v>18176.39</v>
      </c>
      <c r="L401" s="7">
        <v>18176.39</v>
      </c>
      <c r="M401" s="7">
        <v>16878.07</v>
      </c>
      <c r="N401" s="8">
        <v>0</v>
      </c>
      <c r="O401" s="7">
        <v>-7881.44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9"/>
    </row>
    <row r="402" spans="1:55">
      <c r="A402" s="1" t="s">
        <v>474</v>
      </c>
      <c r="B402" s="1" t="s">
        <v>475</v>
      </c>
      <c r="C402" s="1" t="s">
        <v>73</v>
      </c>
      <c r="D402" s="1" t="s">
        <v>105</v>
      </c>
      <c r="E402" s="1" t="s">
        <v>100</v>
      </c>
      <c r="F402" s="1" t="s">
        <v>101</v>
      </c>
      <c r="G402" s="7">
        <v>14423.48</v>
      </c>
      <c r="H402" s="7">
        <v>39758.620000000003</v>
      </c>
      <c r="I402" s="7">
        <v>39758.620000000003</v>
      </c>
      <c r="J402" s="7">
        <v>39758.620000000003</v>
      </c>
      <c r="K402" s="7">
        <v>39758.620000000003</v>
      </c>
      <c r="L402" s="7">
        <v>39758.620000000003</v>
      </c>
      <c r="M402" s="7">
        <v>36918.720000000001</v>
      </c>
      <c r="N402" s="8">
        <v>0</v>
      </c>
      <c r="O402" s="7">
        <v>-23424.25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9"/>
    </row>
    <row r="403" spans="1:55">
      <c r="A403" s="1" t="s">
        <v>474</v>
      </c>
      <c r="B403" s="1" t="s">
        <v>475</v>
      </c>
      <c r="C403" s="1" t="s">
        <v>72</v>
      </c>
      <c r="D403" s="1" t="s">
        <v>107</v>
      </c>
      <c r="E403" s="1" t="s">
        <v>100</v>
      </c>
      <c r="F403" s="1" t="s">
        <v>101</v>
      </c>
      <c r="G403" s="7">
        <v>1751.9</v>
      </c>
      <c r="H403" s="7">
        <v>7270.7</v>
      </c>
      <c r="I403" s="7">
        <v>7270.7</v>
      </c>
      <c r="J403" s="7">
        <v>7270.7</v>
      </c>
      <c r="K403" s="7">
        <v>7270.7</v>
      </c>
      <c r="L403" s="7">
        <v>7270.7</v>
      </c>
      <c r="M403" s="7">
        <v>6751.37</v>
      </c>
      <c r="N403" s="8">
        <v>0</v>
      </c>
      <c r="O403" s="7">
        <v>-44509.3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9"/>
    </row>
    <row r="404" spans="1:55">
      <c r="A404" s="1" t="s">
        <v>474</v>
      </c>
      <c r="B404" s="1" t="s">
        <v>475</v>
      </c>
      <c r="C404" s="1" t="s">
        <v>74</v>
      </c>
      <c r="D404" s="1" t="s">
        <v>109</v>
      </c>
      <c r="E404" s="1" t="s">
        <v>100</v>
      </c>
      <c r="F404" s="1" t="s">
        <v>101</v>
      </c>
      <c r="G404" s="8">
        <v>0</v>
      </c>
      <c r="H404" s="7">
        <v>3526.22</v>
      </c>
      <c r="I404" s="7">
        <v>3526.22</v>
      </c>
      <c r="J404" s="7">
        <v>3526.22</v>
      </c>
      <c r="K404" s="7">
        <v>3526.22</v>
      </c>
      <c r="L404" s="7">
        <v>3526.22</v>
      </c>
      <c r="M404" s="7">
        <v>3274.35</v>
      </c>
      <c r="N404" s="8">
        <v>0</v>
      </c>
      <c r="O404" s="7">
        <v>9770.5499999999993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9"/>
    </row>
    <row r="405" spans="1:55">
      <c r="A405" s="1" t="s">
        <v>476</v>
      </c>
      <c r="B405" s="1" t="s">
        <v>396</v>
      </c>
      <c r="C405" s="1" t="s">
        <v>71</v>
      </c>
      <c r="D405" s="1" t="s">
        <v>104</v>
      </c>
      <c r="E405" s="1" t="s">
        <v>100</v>
      </c>
      <c r="F405" s="1" t="s">
        <v>101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9"/>
    </row>
    <row r="406" spans="1:55">
      <c r="A406" s="1" t="s">
        <v>476</v>
      </c>
      <c r="B406" s="1" t="s">
        <v>396</v>
      </c>
      <c r="C406" s="1" t="s">
        <v>73</v>
      </c>
      <c r="D406" s="1" t="s">
        <v>105</v>
      </c>
      <c r="E406" s="1" t="s">
        <v>100</v>
      </c>
      <c r="F406" s="1" t="s">
        <v>101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9"/>
    </row>
    <row r="407" spans="1:55">
      <c r="A407" s="1" t="s">
        <v>476</v>
      </c>
      <c r="B407" s="1" t="s">
        <v>396</v>
      </c>
      <c r="C407" s="1" t="s">
        <v>72</v>
      </c>
      <c r="D407" s="1" t="s">
        <v>107</v>
      </c>
      <c r="E407" s="1" t="s">
        <v>100</v>
      </c>
      <c r="F407" s="1" t="s">
        <v>101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9"/>
    </row>
    <row r="408" spans="1:55">
      <c r="A408" s="1" t="s">
        <v>477</v>
      </c>
      <c r="B408" s="1" t="s">
        <v>372</v>
      </c>
      <c r="C408" s="1" t="s">
        <v>71</v>
      </c>
      <c r="D408" s="1" t="s">
        <v>104</v>
      </c>
      <c r="E408" s="1" t="s">
        <v>100</v>
      </c>
      <c r="F408" s="1" t="s">
        <v>101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9"/>
    </row>
    <row r="409" spans="1:55">
      <c r="A409" s="1" t="s">
        <v>477</v>
      </c>
      <c r="B409" s="1" t="s">
        <v>372</v>
      </c>
      <c r="C409" s="1" t="s">
        <v>73</v>
      </c>
      <c r="D409" s="1" t="s">
        <v>105</v>
      </c>
      <c r="E409" s="1" t="s">
        <v>100</v>
      </c>
      <c r="F409" s="1" t="s">
        <v>101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9"/>
    </row>
    <row r="410" spans="1:55">
      <c r="A410" s="1" t="s">
        <v>477</v>
      </c>
      <c r="B410" s="1" t="s">
        <v>372</v>
      </c>
      <c r="C410" s="1" t="s">
        <v>72</v>
      </c>
      <c r="D410" s="1" t="s">
        <v>107</v>
      </c>
      <c r="E410" s="1" t="s">
        <v>100</v>
      </c>
      <c r="F410" s="1" t="s">
        <v>101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9"/>
    </row>
    <row r="411" spans="1:55">
      <c r="A411" s="1" t="s">
        <v>478</v>
      </c>
      <c r="B411" s="1" t="s">
        <v>400</v>
      </c>
      <c r="C411" s="1" t="s">
        <v>71</v>
      </c>
      <c r="D411" s="1" t="s">
        <v>104</v>
      </c>
      <c r="E411" s="1" t="s">
        <v>100</v>
      </c>
      <c r="F411" s="1" t="s">
        <v>101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9"/>
    </row>
    <row r="412" spans="1:55">
      <c r="A412" s="1" t="s">
        <v>478</v>
      </c>
      <c r="B412" s="1" t="s">
        <v>400</v>
      </c>
      <c r="C412" s="1" t="s">
        <v>73</v>
      </c>
      <c r="D412" s="1" t="s">
        <v>105</v>
      </c>
      <c r="E412" s="1" t="s">
        <v>100</v>
      </c>
      <c r="F412" s="1" t="s">
        <v>101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9"/>
    </row>
    <row r="413" spans="1:55">
      <c r="A413" s="1" t="s">
        <v>478</v>
      </c>
      <c r="B413" s="1" t="s">
        <v>400</v>
      </c>
      <c r="C413" s="1" t="s">
        <v>72</v>
      </c>
      <c r="D413" s="1" t="s">
        <v>107</v>
      </c>
      <c r="E413" s="1" t="s">
        <v>100</v>
      </c>
      <c r="F413" s="1" t="s">
        <v>101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9"/>
    </row>
    <row r="414" spans="1:55">
      <c r="A414" s="1" t="s">
        <v>479</v>
      </c>
      <c r="B414" s="1" t="s">
        <v>480</v>
      </c>
      <c r="C414" s="1" t="s">
        <v>71</v>
      </c>
      <c r="D414" s="1" t="s">
        <v>104</v>
      </c>
      <c r="E414" s="1" t="s">
        <v>100</v>
      </c>
      <c r="F414" s="1" t="s">
        <v>101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9"/>
    </row>
    <row r="415" spans="1:55">
      <c r="A415" s="1" t="s">
        <v>479</v>
      </c>
      <c r="B415" s="1" t="s">
        <v>480</v>
      </c>
      <c r="C415" s="1" t="s">
        <v>73</v>
      </c>
      <c r="D415" s="1" t="s">
        <v>105</v>
      </c>
      <c r="E415" s="1" t="s">
        <v>100</v>
      </c>
      <c r="F415" s="1" t="s">
        <v>101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9"/>
    </row>
    <row r="416" spans="1:55">
      <c r="A416" s="1" t="s">
        <v>479</v>
      </c>
      <c r="B416" s="1" t="s">
        <v>480</v>
      </c>
      <c r="C416" s="1" t="s">
        <v>72</v>
      </c>
      <c r="D416" s="1" t="s">
        <v>107</v>
      </c>
      <c r="E416" s="1" t="s">
        <v>100</v>
      </c>
      <c r="F416" s="1" t="s">
        <v>101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9"/>
    </row>
    <row r="417" spans="1:55">
      <c r="A417" s="1" t="s">
        <v>481</v>
      </c>
      <c r="B417" s="1" t="s">
        <v>412</v>
      </c>
      <c r="C417" s="1" t="s">
        <v>71</v>
      </c>
      <c r="D417" s="1" t="s">
        <v>104</v>
      </c>
      <c r="E417" s="1" t="s">
        <v>100</v>
      </c>
      <c r="F417" s="1" t="s">
        <v>101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9"/>
    </row>
    <row r="418" spans="1:55">
      <c r="A418" s="1" t="s">
        <v>481</v>
      </c>
      <c r="B418" s="1" t="s">
        <v>412</v>
      </c>
      <c r="C418" s="1" t="s">
        <v>72</v>
      </c>
      <c r="D418" s="1" t="s">
        <v>107</v>
      </c>
      <c r="E418" s="1" t="s">
        <v>100</v>
      </c>
      <c r="F418" s="1" t="s">
        <v>101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9"/>
    </row>
    <row r="419" spans="1:55">
      <c r="A419" s="1" t="s">
        <v>481</v>
      </c>
      <c r="B419" s="1" t="s">
        <v>412</v>
      </c>
      <c r="C419" s="1" t="s">
        <v>74</v>
      </c>
      <c r="D419" s="1" t="s">
        <v>109</v>
      </c>
      <c r="E419" s="1" t="s">
        <v>100</v>
      </c>
      <c r="F419" s="1" t="s">
        <v>101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9"/>
    </row>
    <row r="420" spans="1:55">
      <c r="A420" s="1" t="s">
        <v>482</v>
      </c>
      <c r="B420" s="1" t="s">
        <v>416</v>
      </c>
      <c r="C420" s="1" t="s">
        <v>71</v>
      </c>
      <c r="D420" s="1" t="s">
        <v>104</v>
      </c>
      <c r="E420" s="1" t="s">
        <v>100</v>
      </c>
      <c r="F420" s="1" t="s">
        <v>101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9"/>
    </row>
    <row r="421" spans="1:55">
      <c r="A421" s="1" t="s">
        <v>482</v>
      </c>
      <c r="B421" s="1" t="s">
        <v>416</v>
      </c>
      <c r="C421" s="1" t="s">
        <v>73</v>
      </c>
      <c r="D421" s="1" t="s">
        <v>105</v>
      </c>
      <c r="E421" s="1" t="s">
        <v>100</v>
      </c>
      <c r="F421" s="1" t="s">
        <v>101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9"/>
    </row>
    <row r="422" spans="1:55">
      <c r="A422" s="1" t="s">
        <v>482</v>
      </c>
      <c r="B422" s="1" t="s">
        <v>416</v>
      </c>
      <c r="C422" s="1" t="s">
        <v>72</v>
      </c>
      <c r="D422" s="1" t="s">
        <v>107</v>
      </c>
      <c r="E422" s="1" t="s">
        <v>100</v>
      </c>
      <c r="F422" s="1" t="s">
        <v>101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9"/>
    </row>
    <row r="423" spans="1:55">
      <c r="A423" s="1" t="s">
        <v>483</v>
      </c>
      <c r="B423" s="1" t="s">
        <v>484</v>
      </c>
      <c r="C423" s="1" t="s">
        <v>73</v>
      </c>
      <c r="D423" s="1" t="s">
        <v>105</v>
      </c>
      <c r="E423" s="1" t="s">
        <v>100</v>
      </c>
      <c r="F423" s="1" t="s">
        <v>101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9"/>
    </row>
    <row r="424" spans="1:55">
      <c r="A424" s="1" t="s">
        <v>485</v>
      </c>
      <c r="B424" s="1" t="s">
        <v>486</v>
      </c>
      <c r="C424" s="1" t="s">
        <v>71</v>
      </c>
      <c r="D424" s="1" t="s">
        <v>104</v>
      </c>
      <c r="E424" s="1" t="s">
        <v>100</v>
      </c>
      <c r="F424" s="1" t="s">
        <v>101</v>
      </c>
      <c r="G424" s="7">
        <v>139316.26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7">
        <v>-507.42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9"/>
    </row>
    <row r="425" spans="1:55">
      <c r="A425" s="1" t="s">
        <v>485</v>
      </c>
      <c r="B425" s="1" t="s">
        <v>486</v>
      </c>
      <c r="C425" s="1" t="s">
        <v>73</v>
      </c>
      <c r="D425" s="1" t="s">
        <v>105</v>
      </c>
      <c r="E425" s="1" t="s">
        <v>100</v>
      </c>
      <c r="F425" s="1" t="s">
        <v>101</v>
      </c>
      <c r="G425" s="7">
        <v>119313.11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7">
        <v>180.88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9"/>
    </row>
    <row r="426" spans="1:55">
      <c r="A426" s="1" t="s">
        <v>485</v>
      </c>
      <c r="B426" s="1" t="s">
        <v>486</v>
      </c>
      <c r="C426" s="1" t="s">
        <v>72</v>
      </c>
      <c r="D426" s="1" t="s">
        <v>107</v>
      </c>
      <c r="E426" s="1" t="s">
        <v>100</v>
      </c>
      <c r="F426" s="1" t="s">
        <v>101</v>
      </c>
      <c r="G426" s="7">
        <v>33941.79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7">
        <v>-2442.94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9"/>
    </row>
    <row r="427" spans="1:55">
      <c r="A427" s="1" t="s">
        <v>487</v>
      </c>
      <c r="B427" s="1" t="s">
        <v>488</v>
      </c>
      <c r="C427" s="1" t="s">
        <v>71</v>
      </c>
      <c r="D427" s="1" t="s">
        <v>104</v>
      </c>
      <c r="E427" s="1" t="s">
        <v>100</v>
      </c>
      <c r="F427" s="1" t="s">
        <v>101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9"/>
    </row>
    <row r="428" spans="1:55">
      <c r="A428" s="1" t="s">
        <v>487</v>
      </c>
      <c r="B428" s="1" t="s">
        <v>488</v>
      </c>
      <c r="C428" s="1" t="s">
        <v>73</v>
      </c>
      <c r="D428" s="1" t="s">
        <v>105</v>
      </c>
      <c r="E428" s="1" t="s">
        <v>100</v>
      </c>
      <c r="F428" s="1" t="s">
        <v>101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9"/>
    </row>
    <row r="429" spans="1:55">
      <c r="A429" s="1" t="s">
        <v>487</v>
      </c>
      <c r="B429" s="1" t="s">
        <v>488</v>
      </c>
      <c r="C429" s="1" t="s">
        <v>72</v>
      </c>
      <c r="D429" s="1" t="s">
        <v>107</v>
      </c>
      <c r="E429" s="1" t="s">
        <v>100</v>
      </c>
      <c r="F429" s="1" t="s">
        <v>101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9"/>
    </row>
    <row r="430" spans="1:55">
      <c r="A430" s="1" t="s">
        <v>489</v>
      </c>
      <c r="B430" s="1" t="s">
        <v>490</v>
      </c>
      <c r="C430" s="1" t="s">
        <v>71</v>
      </c>
      <c r="D430" s="1" t="s">
        <v>104</v>
      </c>
      <c r="E430" s="1" t="s">
        <v>100</v>
      </c>
      <c r="F430" s="1" t="s">
        <v>101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9"/>
    </row>
    <row r="431" spans="1:55">
      <c r="A431" s="1" t="s">
        <v>489</v>
      </c>
      <c r="B431" s="1" t="s">
        <v>490</v>
      </c>
      <c r="C431" s="1" t="s">
        <v>73</v>
      </c>
      <c r="D431" s="1" t="s">
        <v>105</v>
      </c>
      <c r="E431" s="1" t="s">
        <v>100</v>
      </c>
      <c r="F431" s="1" t="s">
        <v>101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9"/>
    </row>
    <row r="432" spans="1:55">
      <c r="A432" s="1" t="s">
        <v>489</v>
      </c>
      <c r="B432" s="1" t="s">
        <v>490</v>
      </c>
      <c r="C432" s="1" t="s">
        <v>72</v>
      </c>
      <c r="D432" s="1" t="s">
        <v>107</v>
      </c>
      <c r="E432" s="1" t="s">
        <v>100</v>
      </c>
      <c r="F432" s="1" t="s">
        <v>101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9"/>
    </row>
    <row r="433" spans="1:55">
      <c r="A433" s="1" t="s">
        <v>491</v>
      </c>
      <c r="B433" s="1" t="s">
        <v>492</v>
      </c>
      <c r="C433" s="1" t="s">
        <v>71</v>
      </c>
      <c r="D433" s="1" t="s">
        <v>104</v>
      </c>
      <c r="E433" s="1" t="s">
        <v>100</v>
      </c>
      <c r="F433" s="1" t="s">
        <v>101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9"/>
    </row>
    <row r="434" spans="1:55">
      <c r="A434" s="1" t="s">
        <v>491</v>
      </c>
      <c r="B434" s="1" t="s">
        <v>492</v>
      </c>
      <c r="C434" s="1" t="s">
        <v>73</v>
      </c>
      <c r="D434" s="1" t="s">
        <v>105</v>
      </c>
      <c r="E434" s="1" t="s">
        <v>100</v>
      </c>
      <c r="F434" s="1" t="s">
        <v>101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9"/>
    </row>
    <row r="435" spans="1:55">
      <c r="A435" s="1" t="s">
        <v>491</v>
      </c>
      <c r="B435" s="1" t="s">
        <v>492</v>
      </c>
      <c r="C435" s="1" t="s">
        <v>72</v>
      </c>
      <c r="D435" s="1" t="s">
        <v>107</v>
      </c>
      <c r="E435" s="1" t="s">
        <v>100</v>
      </c>
      <c r="F435" s="1" t="s">
        <v>101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9"/>
    </row>
    <row r="436" spans="1:55">
      <c r="A436" s="1" t="s">
        <v>493</v>
      </c>
      <c r="B436" s="1" t="s">
        <v>494</v>
      </c>
      <c r="C436" s="1" t="s">
        <v>71</v>
      </c>
      <c r="D436" s="1" t="s">
        <v>104</v>
      </c>
      <c r="E436" s="1" t="s">
        <v>100</v>
      </c>
      <c r="F436" s="1" t="s">
        <v>101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9"/>
    </row>
    <row r="437" spans="1:55">
      <c r="A437" s="1" t="s">
        <v>493</v>
      </c>
      <c r="B437" s="1" t="s">
        <v>494</v>
      </c>
      <c r="C437" s="1" t="s">
        <v>73</v>
      </c>
      <c r="D437" s="1" t="s">
        <v>105</v>
      </c>
      <c r="E437" s="1" t="s">
        <v>100</v>
      </c>
      <c r="F437" s="1" t="s">
        <v>101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9"/>
    </row>
    <row r="438" spans="1:55">
      <c r="A438" s="1" t="s">
        <v>493</v>
      </c>
      <c r="B438" s="1" t="s">
        <v>494</v>
      </c>
      <c r="C438" s="1" t="s">
        <v>72</v>
      </c>
      <c r="D438" s="1" t="s">
        <v>107</v>
      </c>
      <c r="E438" s="1" t="s">
        <v>100</v>
      </c>
      <c r="F438" s="1" t="s">
        <v>101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9"/>
    </row>
    <row r="439" spans="1:55">
      <c r="A439" s="1" t="s">
        <v>495</v>
      </c>
      <c r="B439" s="1" t="s">
        <v>496</v>
      </c>
      <c r="C439" s="1" t="s">
        <v>71</v>
      </c>
      <c r="D439" s="1" t="s">
        <v>104</v>
      </c>
      <c r="E439" s="1" t="s">
        <v>100</v>
      </c>
      <c r="F439" s="1" t="s">
        <v>101</v>
      </c>
      <c r="G439" s="7">
        <v>104759.9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7">
        <v>-32104.05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9"/>
    </row>
    <row r="440" spans="1:55">
      <c r="A440" s="1" t="s">
        <v>495</v>
      </c>
      <c r="B440" s="1" t="s">
        <v>496</v>
      </c>
      <c r="C440" s="1" t="s">
        <v>73</v>
      </c>
      <c r="D440" s="1" t="s">
        <v>105</v>
      </c>
      <c r="E440" s="1" t="s">
        <v>100</v>
      </c>
      <c r="F440" s="1" t="s">
        <v>101</v>
      </c>
      <c r="G440" s="7">
        <v>83464.33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7">
        <v>-654.75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9"/>
    </row>
    <row r="441" spans="1:55">
      <c r="A441" s="1" t="s">
        <v>495</v>
      </c>
      <c r="B441" s="1" t="s">
        <v>496</v>
      </c>
      <c r="C441" s="1" t="s">
        <v>72</v>
      </c>
      <c r="D441" s="1" t="s">
        <v>107</v>
      </c>
      <c r="E441" s="1" t="s">
        <v>100</v>
      </c>
      <c r="F441" s="1" t="s">
        <v>101</v>
      </c>
      <c r="G441" s="7">
        <v>7160.11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7">
        <v>-381.92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9"/>
    </row>
    <row r="442" spans="1:55">
      <c r="A442" s="1" t="s">
        <v>497</v>
      </c>
      <c r="B442" s="1" t="s">
        <v>498</v>
      </c>
      <c r="C442" s="1" t="s">
        <v>71</v>
      </c>
      <c r="D442" s="1" t="s">
        <v>104</v>
      </c>
      <c r="E442" s="1" t="s">
        <v>100</v>
      </c>
      <c r="F442" s="1" t="s">
        <v>101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9"/>
    </row>
    <row r="443" spans="1:55">
      <c r="A443" s="1" t="s">
        <v>497</v>
      </c>
      <c r="B443" s="1" t="s">
        <v>498</v>
      </c>
      <c r="C443" s="1" t="s">
        <v>73</v>
      </c>
      <c r="D443" s="1" t="s">
        <v>105</v>
      </c>
      <c r="E443" s="1" t="s">
        <v>100</v>
      </c>
      <c r="F443" s="1" t="s">
        <v>101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9"/>
    </row>
    <row r="444" spans="1:55">
      <c r="A444" s="1" t="s">
        <v>497</v>
      </c>
      <c r="B444" s="1" t="s">
        <v>498</v>
      </c>
      <c r="C444" s="1" t="s">
        <v>72</v>
      </c>
      <c r="D444" s="1" t="s">
        <v>107</v>
      </c>
      <c r="E444" s="1" t="s">
        <v>100</v>
      </c>
      <c r="F444" s="1" t="s">
        <v>101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9"/>
    </row>
    <row r="445" spans="1:55">
      <c r="A445" s="1" t="s">
        <v>499</v>
      </c>
      <c r="B445" s="1" t="s">
        <v>490</v>
      </c>
      <c r="C445" s="1" t="s">
        <v>71</v>
      </c>
      <c r="D445" s="1" t="s">
        <v>104</v>
      </c>
      <c r="E445" s="1" t="s">
        <v>100</v>
      </c>
      <c r="F445" s="1" t="s">
        <v>101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9"/>
    </row>
    <row r="446" spans="1:55">
      <c r="A446" s="1" t="s">
        <v>499</v>
      </c>
      <c r="B446" s="1" t="s">
        <v>490</v>
      </c>
      <c r="C446" s="1" t="s">
        <v>73</v>
      </c>
      <c r="D446" s="1" t="s">
        <v>105</v>
      </c>
      <c r="E446" s="1" t="s">
        <v>100</v>
      </c>
      <c r="F446" s="1" t="s">
        <v>101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9"/>
    </row>
    <row r="447" spans="1:55">
      <c r="A447" s="1" t="s">
        <v>499</v>
      </c>
      <c r="B447" s="1" t="s">
        <v>490</v>
      </c>
      <c r="C447" s="1" t="s">
        <v>72</v>
      </c>
      <c r="D447" s="1" t="s">
        <v>107</v>
      </c>
      <c r="E447" s="1" t="s">
        <v>100</v>
      </c>
      <c r="F447" s="1" t="s">
        <v>101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9"/>
    </row>
    <row r="448" spans="1:55">
      <c r="A448" s="1" t="s">
        <v>500</v>
      </c>
      <c r="B448" s="1" t="s">
        <v>492</v>
      </c>
      <c r="C448" s="1" t="s">
        <v>71</v>
      </c>
      <c r="D448" s="1" t="s">
        <v>104</v>
      </c>
      <c r="E448" s="1" t="s">
        <v>100</v>
      </c>
      <c r="F448" s="1" t="s">
        <v>101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9"/>
    </row>
    <row r="449" spans="1:55">
      <c r="A449" s="1" t="s">
        <v>500</v>
      </c>
      <c r="B449" s="1" t="s">
        <v>492</v>
      </c>
      <c r="C449" s="1" t="s">
        <v>73</v>
      </c>
      <c r="D449" s="1" t="s">
        <v>105</v>
      </c>
      <c r="E449" s="1" t="s">
        <v>100</v>
      </c>
      <c r="F449" s="1" t="s">
        <v>101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9"/>
    </row>
    <row r="450" spans="1:55">
      <c r="A450" s="1" t="s">
        <v>500</v>
      </c>
      <c r="B450" s="1" t="s">
        <v>492</v>
      </c>
      <c r="C450" s="1" t="s">
        <v>72</v>
      </c>
      <c r="D450" s="1" t="s">
        <v>107</v>
      </c>
      <c r="E450" s="1" t="s">
        <v>100</v>
      </c>
      <c r="F450" s="1" t="s">
        <v>101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9"/>
    </row>
    <row r="451" spans="1:55">
      <c r="A451" s="1" t="s">
        <v>501</v>
      </c>
      <c r="B451" s="1" t="s">
        <v>502</v>
      </c>
      <c r="C451" s="1" t="s">
        <v>71</v>
      </c>
      <c r="D451" s="1" t="s">
        <v>104</v>
      </c>
      <c r="E451" s="1" t="s">
        <v>100</v>
      </c>
      <c r="F451" s="1" t="s">
        <v>101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9"/>
    </row>
    <row r="452" spans="1:55">
      <c r="A452" s="1" t="s">
        <v>503</v>
      </c>
      <c r="B452" s="1" t="s">
        <v>504</v>
      </c>
      <c r="C452" s="1" t="s">
        <v>71</v>
      </c>
      <c r="D452" s="1" t="s">
        <v>104</v>
      </c>
      <c r="E452" s="1" t="s">
        <v>100</v>
      </c>
      <c r="F452" s="1" t="s">
        <v>101</v>
      </c>
      <c r="G452" s="7">
        <v>87124.15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9"/>
    </row>
    <row r="453" spans="1:55">
      <c r="A453" s="1" t="s">
        <v>503</v>
      </c>
      <c r="B453" s="1" t="s">
        <v>504</v>
      </c>
      <c r="C453" s="1" t="s">
        <v>73</v>
      </c>
      <c r="D453" s="1" t="s">
        <v>105</v>
      </c>
      <c r="E453" s="1" t="s">
        <v>100</v>
      </c>
      <c r="F453" s="1" t="s">
        <v>101</v>
      </c>
      <c r="G453" s="7">
        <v>16929.87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7">
        <v>31968.51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9"/>
    </row>
    <row r="454" spans="1:55">
      <c r="A454" s="1" t="s">
        <v>503</v>
      </c>
      <c r="B454" s="1" t="s">
        <v>504</v>
      </c>
      <c r="C454" s="1" t="s">
        <v>72</v>
      </c>
      <c r="D454" s="1" t="s">
        <v>107</v>
      </c>
      <c r="E454" s="1" t="s">
        <v>100</v>
      </c>
      <c r="F454" s="1" t="s">
        <v>101</v>
      </c>
      <c r="G454" s="7">
        <v>16524.61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7">
        <v>-12477.47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9"/>
    </row>
    <row r="455" spans="1:55">
      <c r="A455" s="1" t="s">
        <v>505</v>
      </c>
      <c r="B455" s="1" t="s">
        <v>498</v>
      </c>
      <c r="C455" s="1" t="s">
        <v>71</v>
      </c>
      <c r="D455" s="1" t="s">
        <v>104</v>
      </c>
      <c r="E455" s="1" t="s">
        <v>100</v>
      </c>
      <c r="F455" s="1" t="s">
        <v>101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9"/>
    </row>
    <row r="456" spans="1:55">
      <c r="A456" s="1" t="s">
        <v>505</v>
      </c>
      <c r="B456" s="1" t="s">
        <v>498</v>
      </c>
      <c r="C456" s="1" t="s">
        <v>73</v>
      </c>
      <c r="D456" s="1" t="s">
        <v>105</v>
      </c>
      <c r="E456" s="1" t="s">
        <v>100</v>
      </c>
      <c r="F456" s="1" t="s">
        <v>101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9"/>
    </row>
    <row r="457" spans="1:55">
      <c r="A457" s="1" t="s">
        <v>506</v>
      </c>
      <c r="B457" s="1" t="s">
        <v>490</v>
      </c>
      <c r="C457" s="1" t="s">
        <v>71</v>
      </c>
      <c r="D457" s="1" t="s">
        <v>104</v>
      </c>
      <c r="E457" s="1" t="s">
        <v>100</v>
      </c>
      <c r="F457" s="1" t="s">
        <v>101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9"/>
    </row>
    <row r="458" spans="1:55">
      <c r="A458" s="1" t="s">
        <v>506</v>
      </c>
      <c r="B458" s="1" t="s">
        <v>490</v>
      </c>
      <c r="C458" s="1" t="s">
        <v>73</v>
      </c>
      <c r="D458" s="1" t="s">
        <v>105</v>
      </c>
      <c r="E458" s="1" t="s">
        <v>100</v>
      </c>
      <c r="F458" s="1" t="s">
        <v>101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9"/>
    </row>
    <row r="459" spans="1:55">
      <c r="A459" s="1" t="s">
        <v>506</v>
      </c>
      <c r="B459" s="1" t="s">
        <v>490</v>
      </c>
      <c r="C459" s="1" t="s">
        <v>72</v>
      </c>
      <c r="D459" s="1" t="s">
        <v>107</v>
      </c>
      <c r="E459" s="1" t="s">
        <v>100</v>
      </c>
      <c r="F459" s="1" t="s">
        <v>101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9"/>
    </row>
    <row r="460" spans="1:55">
      <c r="A460" s="1" t="s">
        <v>507</v>
      </c>
      <c r="B460" s="1" t="s">
        <v>492</v>
      </c>
      <c r="C460" s="1" t="s">
        <v>71</v>
      </c>
      <c r="D460" s="1" t="s">
        <v>104</v>
      </c>
      <c r="E460" s="1" t="s">
        <v>100</v>
      </c>
      <c r="F460" s="1" t="s">
        <v>101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9"/>
    </row>
    <row r="461" spans="1:55">
      <c r="A461" s="1" t="s">
        <v>507</v>
      </c>
      <c r="B461" s="1" t="s">
        <v>492</v>
      </c>
      <c r="C461" s="1" t="s">
        <v>73</v>
      </c>
      <c r="D461" s="1" t="s">
        <v>105</v>
      </c>
      <c r="E461" s="1" t="s">
        <v>100</v>
      </c>
      <c r="F461" s="1" t="s">
        <v>101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9"/>
    </row>
    <row r="462" spans="1:55">
      <c r="A462" s="1" t="s">
        <v>507</v>
      </c>
      <c r="B462" s="1" t="s">
        <v>492</v>
      </c>
      <c r="C462" s="1" t="s">
        <v>72</v>
      </c>
      <c r="D462" s="1" t="s">
        <v>107</v>
      </c>
      <c r="E462" s="1" t="s">
        <v>100</v>
      </c>
      <c r="F462" s="1" t="s">
        <v>101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9"/>
    </row>
    <row r="463" spans="1:55">
      <c r="A463" s="1" t="s">
        <v>508</v>
      </c>
      <c r="B463" s="1" t="s">
        <v>437</v>
      </c>
      <c r="C463" s="1" t="s">
        <v>71</v>
      </c>
      <c r="D463" s="1" t="s">
        <v>104</v>
      </c>
      <c r="E463" s="1" t="s">
        <v>100</v>
      </c>
      <c r="F463" s="1" t="s">
        <v>101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9"/>
    </row>
    <row r="464" spans="1:55">
      <c r="A464" s="1" t="s">
        <v>508</v>
      </c>
      <c r="B464" s="1" t="s">
        <v>437</v>
      </c>
      <c r="C464" s="1" t="s">
        <v>73</v>
      </c>
      <c r="D464" s="1" t="s">
        <v>105</v>
      </c>
      <c r="E464" s="1" t="s">
        <v>100</v>
      </c>
      <c r="F464" s="1" t="s">
        <v>101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9"/>
    </row>
    <row r="465" spans="1:55">
      <c r="A465" s="1" t="s">
        <v>508</v>
      </c>
      <c r="B465" s="1" t="s">
        <v>437</v>
      </c>
      <c r="C465" s="1" t="s">
        <v>72</v>
      </c>
      <c r="D465" s="1" t="s">
        <v>107</v>
      </c>
      <c r="E465" s="1" t="s">
        <v>100</v>
      </c>
      <c r="F465" s="1" t="s">
        <v>101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9"/>
    </row>
    <row r="466" spans="1:55">
      <c r="A466" s="1" t="s">
        <v>509</v>
      </c>
      <c r="B466" s="1" t="s">
        <v>510</v>
      </c>
      <c r="C466" s="1" t="s">
        <v>71</v>
      </c>
      <c r="D466" s="1" t="s">
        <v>104</v>
      </c>
      <c r="E466" s="1" t="s">
        <v>100</v>
      </c>
      <c r="F466" s="1" t="s">
        <v>101</v>
      </c>
      <c r="G466" s="7">
        <v>362617.26</v>
      </c>
      <c r="H466" s="7">
        <v>6337.49</v>
      </c>
      <c r="I466" s="7">
        <v>6337.49</v>
      </c>
      <c r="J466" s="7">
        <v>6337.49</v>
      </c>
      <c r="K466" s="7">
        <v>6337.49</v>
      </c>
      <c r="L466" s="7">
        <v>6337.49</v>
      </c>
      <c r="M466" s="7">
        <v>6337.49</v>
      </c>
      <c r="N466" s="7">
        <v>6337.49</v>
      </c>
      <c r="O466" s="7">
        <v>-20319.34</v>
      </c>
      <c r="P466" s="7">
        <v>7817.63</v>
      </c>
      <c r="Q466" s="7">
        <v>8100.18</v>
      </c>
      <c r="R466" s="7">
        <v>8626.1200000000008</v>
      </c>
      <c r="S466" s="7">
        <v>8594.74</v>
      </c>
      <c r="T466" s="7">
        <v>8425.17</v>
      </c>
      <c r="U466" s="7">
        <v>5587.64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9"/>
    </row>
    <row r="467" spans="1:55">
      <c r="A467" s="1" t="s">
        <v>509</v>
      </c>
      <c r="B467" s="1" t="s">
        <v>510</v>
      </c>
      <c r="C467" s="1" t="s">
        <v>73</v>
      </c>
      <c r="D467" s="1" t="s">
        <v>105</v>
      </c>
      <c r="E467" s="1" t="s">
        <v>100</v>
      </c>
      <c r="F467" s="1" t="s">
        <v>101</v>
      </c>
      <c r="G467" s="7">
        <v>1228667.28</v>
      </c>
      <c r="H467" s="7">
        <v>8214.1200000000008</v>
      </c>
      <c r="I467" s="7">
        <v>8214.1200000000008</v>
      </c>
      <c r="J467" s="7">
        <v>8214.1200000000008</v>
      </c>
      <c r="K467" s="7">
        <v>8214.1200000000008</v>
      </c>
      <c r="L467" s="7">
        <v>8214.1200000000008</v>
      </c>
      <c r="M467" s="7">
        <v>8214.1200000000008</v>
      </c>
      <c r="N467" s="7">
        <v>8214.1200000000008</v>
      </c>
      <c r="O467" s="7">
        <v>-301.56</v>
      </c>
      <c r="P467" s="7">
        <v>3127.05</v>
      </c>
      <c r="Q467" s="7">
        <v>3240.07</v>
      </c>
      <c r="R467" s="7">
        <v>3450.45</v>
      </c>
      <c r="S467" s="7">
        <v>3437.9</v>
      </c>
      <c r="T467" s="7">
        <v>3370.07</v>
      </c>
      <c r="U467" s="7">
        <v>2235.06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9"/>
    </row>
    <row r="468" spans="1:55">
      <c r="A468" s="1" t="s">
        <v>509</v>
      </c>
      <c r="B468" s="1" t="s">
        <v>510</v>
      </c>
      <c r="C468" s="1" t="s">
        <v>72</v>
      </c>
      <c r="D468" s="1" t="s">
        <v>107</v>
      </c>
      <c r="E468" s="1" t="s">
        <v>100</v>
      </c>
      <c r="F468" s="1" t="s">
        <v>101</v>
      </c>
      <c r="G468" s="7">
        <v>92380.44</v>
      </c>
      <c r="H468" s="7">
        <v>952.09</v>
      </c>
      <c r="I468" s="7">
        <v>952.09</v>
      </c>
      <c r="J468" s="7">
        <v>952.09</v>
      </c>
      <c r="K468" s="7">
        <v>952.09</v>
      </c>
      <c r="L468" s="7">
        <v>952.09</v>
      </c>
      <c r="M468" s="7">
        <v>952.09</v>
      </c>
      <c r="N468" s="7">
        <v>952.09</v>
      </c>
      <c r="O468" s="7">
        <v>47111.12</v>
      </c>
      <c r="P468" s="7">
        <v>781.76</v>
      </c>
      <c r="Q468" s="7">
        <v>810.02</v>
      </c>
      <c r="R468" s="7">
        <v>862.61</v>
      </c>
      <c r="S468" s="7">
        <v>859.47</v>
      </c>
      <c r="T468" s="7">
        <v>842.52</v>
      </c>
      <c r="U468" s="7">
        <v>558.76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9"/>
    </row>
    <row r="469" spans="1:55">
      <c r="A469" s="1" t="s">
        <v>509</v>
      </c>
      <c r="B469" s="1" t="s">
        <v>510</v>
      </c>
      <c r="C469" s="1" t="s">
        <v>74</v>
      </c>
      <c r="D469" s="1" t="s">
        <v>109</v>
      </c>
      <c r="E469" s="1" t="s">
        <v>100</v>
      </c>
      <c r="F469" s="1" t="s">
        <v>101</v>
      </c>
      <c r="G469" s="7">
        <v>1631.8</v>
      </c>
      <c r="H469" s="7">
        <v>30124.89</v>
      </c>
      <c r="I469" s="7">
        <v>30124.89</v>
      </c>
      <c r="J469" s="7">
        <v>30124.89</v>
      </c>
      <c r="K469" s="7">
        <v>30124.89</v>
      </c>
      <c r="L469" s="7">
        <v>30124.89</v>
      </c>
      <c r="M469" s="7">
        <v>30124.89</v>
      </c>
      <c r="N469" s="7">
        <v>30124.89</v>
      </c>
      <c r="O469" s="7">
        <v>-186445.65</v>
      </c>
      <c r="P469" s="7">
        <v>27361.69</v>
      </c>
      <c r="Q469" s="7">
        <v>28350.61</v>
      </c>
      <c r="R469" s="7">
        <v>30191.4</v>
      </c>
      <c r="S469" s="7">
        <v>30081.57</v>
      </c>
      <c r="T469" s="7">
        <v>29488.080000000002</v>
      </c>
      <c r="U469" s="7">
        <v>19556.75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9"/>
    </row>
    <row r="470" spans="1:55">
      <c r="A470" s="1" t="s">
        <v>511</v>
      </c>
      <c r="B470" s="1" t="s">
        <v>512</v>
      </c>
      <c r="C470" s="1" t="s">
        <v>71</v>
      </c>
      <c r="D470" s="1" t="s">
        <v>104</v>
      </c>
      <c r="E470" s="1" t="s">
        <v>100</v>
      </c>
      <c r="F470" s="1" t="s">
        <v>101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9"/>
    </row>
    <row r="471" spans="1:55">
      <c r="A471" s="1" t="s">
        <v>511</v>
      </c>
      <c r="B471" s="1" t="s">
        <v>512</v>
      </c>
      <c r="C471" s="1" t="s">
        <v>73</v>
      </c>
      <c r="D471" s="1" t="s">
        <v>105</v>
      </c>
      <c r="E471" s="1" t="s">
        <v>100</v>
      </c>
      <c r="F471" s="1" t="s">
        <v>101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9"/>
    </row>
    <row r="472" spans="1:55">
      <c r="A472" s="1" t="s">
        <v>511</v>
      </c>
      <c r="B472" s="1" t="s">
        <v>512</v>
      </c>
      <c r="C472" s="1" t="s">
        <v>72</v>
      </c>
      <c r="D472" s="1" t="s">
        <v>107</v>
      </c>
      <c r="E472" s="1" t="s">
        <v>100</v>
      </c>
      <c r="F472" s="1" t="s">
        <v>101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9"/>
    </row>
    <row r="473" spans="1:55">
      <c r="A473" s="1" t="s">
        <v>513</v>
      </c>
      <c r="B473" s="1" t="s">
        <v>514</v>
      </c>
      <c r="C473" s="1" t="s">
        <v>71</v>
      </c>
      <c r="D473" s="1" t="s">
        <v>104</v>
      </c>
      <c r="E473" s="1" t="s">
        <v>100</v>
      </c>
      <c r="F473" s="1" t="s">
        <v>101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9"/>
    </row>
    <row r="474" spans="1:55">
      <c r="A474" s="1" t="s">
        <v>513</v>
      </c>
      <c r="B474" s="1" t="s">
        <v>514</v>
      </c>
      <c r="C474" s="1" t="s">
        <v>73</v>
      </c>
      <c r="D474" s="1" t="s">
        <v>105</v>
      </c>
      <c r="E474" s="1" t="s">
        <v>100</v>
      </c>
      <c r="F474" s="1" t="s">
        <v>101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9"/>
    </row>
    <row r="475" spans="1:55">
      <c r="A475" s="1" t="s">
        <v>513</v>
      </c>
      <c r="B475" s="1" t="s">
        <v>514</v>
      </c>
      <c r="C475" s="1" t="s">
        <v>72</v>
      </c>
      <c r="D475" s="1" t="s">
        <v>107</v>
      </c>
      <c r="E475" s="1" t="s">
        <v>100</v>
      </c>
      <c r="F475" s="1" t="s">
        <v>101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9"/>
    </row>
    <row r="476" spans="1:55">
      <c r="A476" s="1" t="s">
        <v>515</v>
      </c>
      <c r="B476" s="1" t="s">
        <v>516</v>
      </c>
      <c r="C476" s="1" t="s">
        <v>71</v>
      </c>
      <c r="D476" s="1" t="s">
        <v>104</v>
      </c>
      <c r="E476" s="1" t="s">
        <v>100</v>
      </c>
      <c r="F476" s="1" t="s">
        <v>101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9"/>
    </row>
    <row r="477" spans="1:55">
      <c r="A477" s="1" t="s">
        <v>515</v>
      </c>
      <c r="B477" s="1" t="s">
        <v>516</v>
      </c>
      <c r="C477" s="1" t="s">
        <v>73</v>
      </c>
      <c r="D477" s="1" t="s">
        <v>105</v>
      </c>
      <c r="E477" s="1" t="s">
        <v>100</v>
      </c>
      <c r="F477" s="1" t="s">
        <v>101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9"/>
    </row>
    <row r="478" spans="1:55">
      <c r="A478" s="1" t="s">
        <v>517</v>
      </c>
      <c r="B478" s="1" t="s">
        <v>402</v>
      </c>
      <c r="C478" s="1" t="s">
        <v>71</v>
      </c>
      <c r="D478" s="1" t="s">
        <v>104</v>
      </c>
      <c r="E478" s="1" t="s">
        <v>100</v>
      </c>
      <c r="F478" s="1" t="s">
        <v>101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9"/>
    </row>
    <row r="479" spans="1:55">
      <c r="A479" s="1" t="s">
        <v>517</v>
      </c>
      <c r="B479" s="1" t="s">
        <v>402</v>
      </c>
      <c r="C479" s="1" t="s">
        <v>73</v>
      </c>
      <c r="D479" s="1" t="s">
        <v>105</v>
      </c>
      <c r="E479" s="1" t="s">
        <v>100</v>
      </c>
      <c r="F479" s="1" t="s">
        <v>101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9"/>
    </row>
    <row r="480" spans="1:55">
      <c r="A480" s="1" t="s">
        <v>517</v>
      </c>
      <c r="B480" s="1" t="s">
        <v>402</v>
      </c>
      <c r="C480" s="1" t="s">
        <v>72</v>
      </c>
      <c r="D480" s="1" t="s">
        <v>107</v>
      </c>
      <c r="E480" s="1" t="s">
        <v>100</v>
      </c>
      <c r="F480" s="1" t="s">
        <v>101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9"/>
    </row>
    <row r="481" spans="1:55">
      <c r="A481" s="1" t="s">
        <v>518</v>
      </c>
      <c r="B481" s="1" t="s">
        <v>519</v>
      </c>
      <c r="C481" s="1" t="s">
        <v>71</v>
      </c>
      <c r="D481" s="1" t="s">
        <v>104</v>
      </c>
      <c r="E481" s="1" t="s">
        <v>100</v>
      </c>
      <c r="F481" s="1" t="s">
        <v>101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9"/>
    </row>
    <row r="482" spans="1:55">
      <c r="A482" s="1" t="s">
        <v>518</v>
      </c>
      <c r="B482" s="1" t="s">
        <v>519</v>
      </c>
      <c r="C482" s="1" t="s">
        <v>73</v>
      </c>
      <c r="D482" s="1" t="s">
        <v>105</v>
      </c>
      <c r="E482" s="1" t="s">
        <v>100</v>
      </c>
      <c r="F482" s="1" t="s">
        <v>101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9"/>
    </row>
    <row r="483" spans="1:55">
      <c r="A483" s="1" t="s">
        <v>520</v>
      </c>
      <c r="B483" s="1" t="s">
        <v>521</v>
      </c>
      <c r="C483" s="1" t="s">
        <v>71</v>
      </c>
      <c r="D483" s="1" t="s">
        <v>104</v>
      </c>
      <c r="E483" s="1" t="s">
        <v>100</v>
      </c>
      <c r="F483" s="1" t="s">
        <v>101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9"/>
    </row>
    <row r="484" spans="1:55">
      <c r="A484" s="1" t="s">
        <v>522</v>
      </c>
      <c r="B484" s="1" t="s">
        <v>523</v>
      </c>
      <c r="C484" s="1" t="s">
        <v>71</v>
      </c>
      <c r="D484" s="1" t="s">
        <v>104</v>
      </c>
      <c r="E484" s="1" t="s">
        <v>100</v>
      </c>
      <c r="F484" s="1" t="s">
        <v>101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9"/>
    </row>
    <row r="485" spans="1:55">
      <c r="A485" s="1" t="s">
        <v>522</v>
      </c>
      <c r="B485" s="1" t="s">
        <v>523</v>
      </c>
      <c r="C485" s="1" t="s">
        <v>73</v>
      </c>
      <c r="D485" s="1" t="s">
        <v>105</v>
      </c>
      <c r="E485" s="1" t="s">
        <v>100</v>
      </c>
      <c r="F485" s="1" t="s">
        <v>101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9"/>
    </row>
    <row r="486" spans="1:55">
      <c r="A486" s="1" t="s">
        <v>522</v>
      </c>
      <c r="B486" s="1" t="s">
        <v>523</v>
      </c>
      <c r="C486" s="1" t="s">
        <v>72</v>
      </c>
      <c r="D486" s="1" t="s">
        <v>107</v>
      </c>
      <c r="E486" s="1" t="s">
        <v>100</v>
      </c>
      <c r="F486" s="1" t="s">
        <v>101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9"/>
    </row>
    <row r="487" spans="1:55">
      <c r="A487" s="1" t="s">
        <v>522</v>
      </c>
      <c r="B487" s="1" t="s">
        <v>523</v>
      </c>
      <c r="C487" s="1" t="s">
        <v>74</v>
      </c>
      <c r="D487" s="1" t="s">
        <v>109</v>
      </c>
      <c r="E487" s="1" t="s">
        <v>100</v>
      </c>
      <c r="F487" s="1" t="s">
        <v>101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9"/>
    </row>
    <row r="488" spans="1:55">
      <c r="A488" s="1" t="s">
        <v>524</v>
      </c>
      <c r="B488" s="1" t="s">
        <v>525</v>
      </c>
      <c r="C488" s="1" t="s">
        <v>71</v>
      </c>
      <c r="D488" s="1" t="s">
        <v>104</v>
      </c>
      <c r="E488" s="1" t="s">
        <v>100</v>
      </c>
      <c r="F488" s="1" t="s">
        <v>101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9"/>
    </row>
    <row r="489" spans="1:55">
      <c r="A489" s="1" t="s">
        <v>524</v>
      </c>
      <c r="B489" s="1" t="s">
        <v>525</v>
      </c>
      <c r="C489" s="1" t="s">
        <v>73</v>
      </c>
      <c r="D489" s="1" t="s">
        <v>105</v>
      </c>
      <c r="E489" s="1" t="s">
        <v>100</v>
      </c>
      <c r="F489" s="1" t="s">
        <v>101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9"/>
    </row>
    <row r="490" spans="1:55">
      <c r="A490" s="1" t="s">
        <v>524</v>
      </c>
      <c r="B490" s="1" t="s">
        <v>525</v>
      </c>
      <c r="C490" s="1" t="s">
        <v>72</v>
      </c>
      <c r="D490" s="1" t="s">
        <v>107</v>
      </c>
      <c r="E490" s="1" t="s">
        <v>100</v>
      </c>
      <c r="F490" s="1" t="s">
        <v>101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9"/>
    </row>
    <row r="491" spans="1:55">
      <c r="A491" s="1" t="s">
        <v>526</v>
      </c>
      <c r="B491" s="1" t="s">
        <v>527</v>
      </c>
      <c r="C491" s="1" t="s">
        <v>71</v>
      </c>
      <c r="D491" s="1" t="s">
        <v>104</v>
      </c>
      <c r="E491" s="1" t="s">
        <v>100</v>
      </c>
      <c r="F491" s="1" t="s">
        <v>101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9"/>
    </row>
    <row r="492" spans="1:55">
      <c r="A492" s="1" t="s">
        <v>526</v>
      </c>
      <c r="B492" s="1" t="s">
        <v>527</v>
      </c>
      <c r="C492" s="1" t="s">
        <v>73</v>
      </c>
      <c r="D492" s="1" t="s">
        <v>105</v>
      </c>
      <c r="E492" s="1" t="s">
        <v>100</v>
      </c>
      <c r="F492" s="1" t="s">
        <v>101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9"/>
    </row>
    <row r="493" spans="1:55">
      <c r="A493" s="1" t="s">
        <v>528</v>
      </c>
      <c r="B493" s="1" t="s">
        <v>529</v>
      </c>
      <c r="C493" s="1" t="s">
        <v>71</v>
      </c>
      <c r="D493" s="1" t="s">
        <v>104</v>
      </c>
      <c r="E493" s="1" t="s">
        <v>100</v>
      </c>
      <c r="F493" s="1" t="s">
        <v>101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9"/>
    </row>
    <row r="494" spans="1:55">
      <c r="A494" s="1" t="s">
        <v>528</v>
      </c>
      <c r="B494" s="1" t="s">
        <v>529</v>
      </c>
      <c r="C494" s="1" t="s">
        <v>73</v>
      </c>
      <c r="D494" s="1" t="s">
        <v>105</v>
      </c>
      <c r="E494" s="1" t="s">
        <v>100</v>
      </c>
      <c r="F494" s="1" t="s">
        <v>101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9"/>
    </row>
    <row r="495" spans="1:55">
      <c r="A495" s="1" t="s">
        <v>530</v>
      </c>
      <c r="B495" s="1" t="s">
        <v>531</v>
      </c>
      <c r="C495" s="1" t="s">
        <v>71</v>
      </c>
      <c r="D495" s="1" t="s">
        <v>104</v>
      </c>
      <c r="E495" s="1" t="s">
        <v>100</v>
      </c>
      <c r="F495" s="1" t="s">
        <v>101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9"/>
    </row>
    <row r="496" spans="1:55">
      <c r="A496" s="1" t="s">
        <v>532</v>
      </c>
      <c r="B496" s="1" t="s">
        <v>533</v>
      </c>
      <c r="C496" s="1" t="s">
        <v>71</v>
      </c>
      <c r="D496" s="1" t="s">
        <v>104</v>
      </c>
      <c r="E496" s="1" t="s">
        <v>100</v>
      </c>
      <c r="F496" s="1" t="s">
        <v>101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9"/>
    </row>
    <row r="497" spans="1:55">
      <c r="A497" s="1" t="s">
        <v>534</v>
      </c>
      <c r="B497" s="1" t="s">
        <v>535</v>
      </c>
      <c r="C497" s="1" t="s">
        <v>71</v>
      </c>
      <c r="D497" s="1" t="s">
        <v>104</v>
      </c>
      <c r="E497" s="1" t="s">
        <v>100</v>
      </c>
      <c r="F497" s="1" t="s">
        <v>101</v>
      </c>
      <c r="G497" s="7">
        <v>60110.73</v>
      </c>
      <c r="H497" s="7">
        <v>1575.17</v>
      </c>
      <c r="I497" s="7">
        <v>1575.17</v>
      </c>
      <c r="J497" s="7">
        <v>1575.17</v>
      </c>
      <c r="K497" s="7">
        <v>1575.17</v>
      </c>
      <c r="L497" s="7">
        <v>1575.17</v>
      </c>
      <c r="M497" s="7">
        <v>1575.17</v>
      </c>
      <c r="N497" s="7">
        <v>1575.17</v>
      </c>
      <c r="O497" s="7">
        <v>-11380.7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9"/>
    </row>
    <row r="498" spans="1:55">
      <c r="A498" s="1" t="s">
        <v>534</v>
      </c>
      <c r="B498" s="1" t="s">
        <v>535</v>
      </c>
      <c r="C498" s="1" t="s">
        <v>73</v>
      </c>
      <c r="D498" s="1" t="s">
        <v>105</v>
      </c>
      <c r="E498" s="1" t="s">
        <v>100</v>
      </c>
      <c r="F498" s="1" t="s">
        <v>101</v>
      </c>
      <c r="G498" s="7">
        <v>59935.53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7">
        <v>-26133.919999999998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9"/>
    </row>
    <row r="499" spans="1:55">
      <c r="A499" s="1" t="s">
        <v>534</v>
      </c>
      <c r="B499" s="1" t="s">
        <v>535</v>
      </c>
      <c r="C499" s="1" t="s">
        <v>72</v>
      </c>
      <c r="D499" s="1" t="s">
        <v>107</v>
      </c>
      <c r="E499" s="1" t="s">
        <v>100</v>
      </c>
      <c r="F499" s="1" t="s">
        <v>101</v>
      </c>
      <c r="G499" s="7">
        <v>22051.96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7">
        <v>1659.19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9"/>
    </row>
    <row r="500" spans="1:55">
      <c r="A500" s="1" t="s">
        <v>534</v>
      </c>
      <c r="B500" s="1" t="s">
        <v>535</v>
      </c>
      <c r="C500" s="1" t="s">
        <v>74</v>
      </c>
      <c r="D500" s="1" t="s">
        <v>109</v>
      </c>
      <c r="E500" s="1" t="s">
        <v>100</v>
      </c>
      <c r="F500" s="1" t="s">
        <v>101</v>
      </c>
      <c r="G500" s="8">
        <v>0</v>
      </c>
      <c r="H500" s="7">
        <v>2024.79</v>
      </c>
      <c r="I500" s="7">
        <v>2024.79</v>
      </c>
      <c r="J500" s="7">
        <v>2024.79</v>
      </c>
      <c r="K500" s="7">
        <v>2024.79</v>
      </c>
      <c r="L500" s="7">
        <v>2024.79</v>
      </c>
      <c r="M500" s="7">
        <v>2024.79</v>
      </c>
      <c r="N500" s="7">
        <v>2024.79</v>
      </c>
      <c r="O500" s="7">
        <v>-12805.61</v>
      </c>
      <c r="P500" s="7">
        <v>1532.16</v>
      </c>
      <c r="Q500" s="7">
        <v>1587.54</v>
      </c>
      <c r="R500" s="7">
        <v>1690.62</v>
      </c>
      <c r="S500" s="7">
        <v>1684.47</v>
      </c>
      <c r="T500" s="7">
        <v>1651.23</v>
      </c>
      <c r="U500" s="7">
        <v>1460.15</v>
      </c>
      <c r="V500" s="7">
        <v>1564.26</v>
      </c>
      <c r="W500" s="7">
        <v>1332.88</v>
      </c>
      <c r="X500" s="7">
        <v>1592.08</v>
      </c>
      <c r="Y500" s="7">
        <v>28.07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9"/>
    </row>
    <row r="501" spans="1:55">
      <c r="A501" s="1" t="s">
        <v>536</v>
      </c>
      <c r="B501" s="1" t="s">
        <v>442</v>
      </c>
      <c r="C501" s="1" t="s">
        <v>71</v>
      </c>
      <c r="D501" s="1" t="s">
        <v>104</v>
      </c>
      <c r="E501" s="1" t="s">
        <v>100</v>
      </c>
      <c r="F501" s="1" t="s">
        <v>101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9"/>
    </row>
    <row r="502" spans="1:55">
      <c r="A502" s="1" t="s">
        <v>536</v>
      </c>
      <c r="B502" s="1" t="s">
        <v>442</v>
      </c>
      <c r="C502" s="1" t="s">
        <v>73</v>
      </c>
      <c r="D502" s="1" t="s">
        <v>105</v>
      </c>
      <c r="E502" s="1" t="s">
        <v>100</v>
      </c>
      <c r="F502" s="1" t="s">
        <v>101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9"/>
    </row>
    <row r="503" spans="1:55">
      <c r="A503" s="1" t="s">
        <v>537</v>
      </c>
      <c r="B503" s="1" t="s">
        <v>444</v>
      </c>
      <c r="C503" s="1" t="s">
        <v>71</v>
      </c>
      <c r="D503" s="1" t="s">
        <v>104</v>
      </c>
      <c r="E503" s="1" t="s">
        <v>100</v>
      </c>
      <c r="F503" s="1" t="s">
        <v>101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9"/>
    </row>
    <row r="504" spans="1:55">
      <c r="A504" s="1" t="s">
        <v>537</v>
      </c>
      <c r="B504" s="1" t="s">
        <v>444</v>
      </c>
      <c r="C504" s="1" t="s">
        <v>73</v>
      </c>
      <c r="D504" s="1" t="s">
        <v>105</v>
      </c>
      <c r="E504" s="1" t="s">
        <v>100</v>
      </c>
      <c r="F504" s="1" t="s">
        <v>101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9"/>
    </row>
    <row r="505" spans="1:55">
      <c r="A505" s="1" t="s">
        <v>537</v>
      </c>
      <c r="B505" s="1" t="s">
        <v>444</v>
      </c>
      <c r="C505" s="1" t="s">
        <v>72</v>
      </c>
      <c r="D505" s="1" t="s">
        <v>107</v>
      </c>
      <c r="E505" s="1" t="s">
        <v>100</v>
      </c>
      <c r="F505" s="1" t="s">
        <v>101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9"/>
    </row>
    <row r="506" spans="1:55">
      <c r="A506" s="1" t="s">
        <v>538</v>
      </c>
      <c r="B506" s="1" t="s">
        <v>539</v>
      </c>
      <c r="C506" s="1" t="s">
        <v>71</v>
      </c>
      <c r="D506" s="1" t="s">
        <v>104</v>
      </c>
      <c r="E506" s="1" t="s">
        <v>100</v>
      </c>
      <c r="F506" s="1" t="s">
        <v>101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9"/>
    </row>
    <row r="507" spans="1:55">
      <c r="A507" s="1" t="s">
        <v>538</v>
      </c>
      <c r="B507" s="1" t="s">
        <v>539</v>
      </c>
      <c r="C507" s="1" t="s">
        <v>73</v>
      </c>
      <c r="D507" s="1" t="s">
        <v>105</v>
      </c>
      <c r="E507" s="1" t="s">
        <v>100</v>
      </c>
      <c r="F507" s="1" t="s">
        <v>101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9"/>
    </row>
    <row r="508" spans="1:55">
      <c r="A508" s="1" t="s">
        <v>540</v>
      </c>
      <c r="B508" s="1" t="s">
        <v>410</v>
      </c>
      <c r="C508" s="1" t="s">
        <v>71</v>
      </c>
      <c r="D508" s="1" t="s">
        <v>104</v>
      </c>
      <c r="E508" s="1" t="s">
        <v>100</v>
      </c>
      <c r="F508" s="1" t="s">
        <v>101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9"/>
    </row>
    <row r="509" spans="1:55">
      <c r="A509" s="1" t="s">
        <v>540</v>
      </c>
      <c r="B509" s="1" t="s">
        <v>410</v>
      </c>
      <c r="C509" s="1" t="s">
        <v>73</v>
      </c>
      <c r="D509" s="1" t="s">
        <v>105</v>
      </c>
      <c r="E509" s="1" t="s">
        <v>100</v>
      </c>
      <c r="F509" s="1" t="s">
        <v>101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9"/>
    </row>
    <row r="510" spans="1:55">
      <c r="A510" s="1" t="s">
        <v>541</v>
      </c>
      <c r="B510" s="1" t="s">
        <v>531</v>
      </c>
      <c r="C510" s="1" t="s">
        <v>73</v>
      </c>
      <c r="D510" s="1" t="s">
        <v>105</v>
      </c>
      <c r="E510" s="1" t="s">
        <v>100</v>
      </c>
      <c r="F510" s="1" t="s">
        <v>101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9"/>
    </row>
    <row r="511" spans="1:55">
      <c r="A511" s="1" t="s">
        <v>542</v>
      </c>
      <c r="B511" s="1" t="s">
        <v>543</v>
      </c>
      <c r="C511" s="1" t="s">
        <v>71</v>
      </c>
      <c r="D511" s="1" t="s">
        <v>104</v>
      </c>
      <c r="E511" s="1" t="s">
        <v>100</v>
      </c>
      <c r="F511" s="1" t="s">
        <v>101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9"/>
    </row>
    <row r="512" spans="1:55">
      <c r="A512" s="1" t="s">
        <v>542</v>
      </c>
      <c r="B512" s="1" t="s">
        <v>543</v>
      </c>
      <c r="C512" s="1" t="s">
        <v>73</v>
      </c>
      <c r="D512" s="1" t="s">
        <v>105</v>
      </c>
      <c r="E512" s="1" t="s">
        <v>100</v>
      </c>
      <c r="F512" s="1" t="s">
        <v>101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9"/>
    </row>
    <row r="513" spans="1:55">
      <c r="A513" s="1" t="s">
        <v>542</v>
      </c>
      <c r="B513" s="1" t="s">
        <v>543</v>
      </c>
      <c r="C513" s="1" t="s">
        <v>72</v>
      </c>
      <c r="D513" s="1" t="s">
        <v>107</v>
      </c>
      <c r="E513" s="1" t="s">
        <v>100</v>
      </c>
      <c r="F513" s="1" t="s">
        <v>101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9"/>
    </row>
    <row r="514" spans="1:55">
      <c r="A514" s="1" t="s">
        <v>544</v>
      </c>
      <c r="B514" s="1" t="s">
        <v>545</v>
      </c>
      <c r="C514" s="1" t="s">
        <v>73</v>
      </c>
      <c r="D514" s="1" t="s">
        <v>105</v>
      </c>
      <c r="E514" s="1" t="s">
        <v>100</v>
      </c>
      <c r="F514" s="1" t="s">
        <v>101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9"/>
    </row>
    <row r="515" spans="1:55">
      <c r="A515" s="1" t="s">
        <v>544</v>
      </c>
      <c r="B515" s="1" t="s">
        <v>545</v>
      </c>
      <c r="C515" s="1" t="s">
        <v>72</v>
      </c>
      <c r="D515" s="1" t="s">
        <v>107</v>
      </c>
      <c r="E515" s="1" t="s">
        <v>100</v>
      </c>
      <c r="F515" s="1" t="s">
        <v>101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9"/>
    </row>
    <row r="516" spans="1:55">
      <c r="A516" s="1" t="s">
        <v>546</v>
      </c>
      <c r="B516" s="1" t="s">
        <v>547</v>
      </c>
      <c r="C516" s="1" t="s">
        <v>71</v>
      </c>
      <c r="D516" s="1" t="s">
        <v>104</v>
      </c>
      <c r="E516" s="1" t="s">
        <v>100</v>
      </c>
      <c r="F516" s="1" t="s">
        <v>101</v>
      </c>
      <c r="G516" s="7">
        <v>906.54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9"/>
    </row>
    <row r="517" spans="1:55">
      <c r="A517" s="1" t="s">
        <v>546</v>
      </c>
      <c r="B517" s="1" t="s">
        <v>547</v>
      </c>
      <c r="C517" s="1" t="s">
        <v>73</v>
      </c>
      <c r="D517" s="1" t="s">
        <v>105</v>
      </c>
      <c r="E517" s="1" t="s">
        <v>100</v>
      </c>
      <c r="F517" s="1" t="s">
        <v>101</v>
      </c>
      <c r="G517" s="7">
        <v>2082.7199999999998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9"/>
    </row>
    <row r="518" spans="1:55">
      <c r="A518" s="1" t="s">
        <v>548</v>
      </c>
      <c r="B518" s="1" t="s">
        <v>549</v>
      </c>
      <c r="C518" s="1" t="s">
        <v>71</v>
      </c>
      <c r="D518" s="1" t="s">
        <v>104</v>
      </c>
      <c r="E518" s="1" t="s">
        <v>100</v>
      </c>
      <c r="F518" s="1" t="s">
        <v>101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9"/>
    </row>
    <row r="519" spans="1:55">
      <c r="A519" s="1" t="s">
        <v>548</v>
      </c>
      <c r="B519" s="1" t="s">
        <v>549</v>
      </c>
      <c r="C519" s="1" t="s">
        <v>73</v>
      </c>
      <c r="D519" s="1" t="s">
        <v>105</v>
      </c>
      <c r="E519" s="1" t="s">
        <v>100</v>
      </c>
      <c r="F519" s="1" t="s">
        <v>101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9"/>
    </row>
    <row r="520" spans="1:55">
      <c r="A520" s="1" t="s">
        <v>550</v>
      </c>
      <c r="B520" s="1" t="s">
        <v>551</v>
      </c>
      <c r="C520" s="1" t="s">
        <v>71</v>
      </c>
      <c r="D520" s="1" t="s">
        <v>104</v>
      </c>
      <c r="E520" s="1" t="s">
        <v>100</v>
      </c>
      <c r="F520" s="1" t="s">
        <v>101</v>
      </c>
      <c r="G520" s="7">
        <v>5427.93</v>
      </c>
      <c r="H520" s="7">
        <v>8235.3799999999992</v>
      </c>
      <c r="I520" s="7">
        <v>8235.3799999999992</v>
      </c>
      <c r="J520" s="7">
        <v>8235.3799999999992</v>
      </c>
      <c r="K520" s="7">
        <v>8235.3799999999992</v>
      </c>
      <c r="L520" s="7">
        <v>8235.3799999999992</v>
      </c>
      <c r="M520" s="7">
        <v>2647.09</v>
      </c>
      <c r="N520" s="8">
        <v>0</v>
      </c>
      <c r="O520" s="7">
        <v>19002.72</v>
      </c>
      <c r="P520" s="7">
        <v>225.15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9"/>
    </row>
    <row r="521" spans="1:55">
      <c r="A521" s="1" t="s">
        <v>550</v>
      </c>
      <c r="B521" s="1" t="s">
        <v>551</v>
      </c>
      <c r="C521" s="1" t="s">
        <v>73</v>
      </c>
      <c r="D521" s="1" t="s">
        <v>105</v>
      </c>
      <c r="E521" s="1" t="s">
        <v>100</v>
      </c>
      <c r="F521" s="1" t="s">
        <v>101</v>
      </c>
      <c r="G521" s="7">
        <v>65853.66</v>
      </c>
      <c r="H521" s="7">
        <v>9304.08</v>
      </c>
      <c r="I521" s="7">
        <v>9304.08</v>
      </c>
      <c r="J521" s="7">
        <v>9304.08</v>
      </c>
      <c r="K521" s="7">
        <v>9304.08</v>
      </c>
      <c r="L521" s="7">
        <v>9304.08</v>
      </c>
      <c r="M521" s="7">
        <v>2990.6</v>
      </c>
      <c r="N521" s="8">
        <v>0</v>
      </c>
      <c r="O521" s="7">
        <v>213683.52</v>
      </c>
      <c r="P521" s="7">
        <v>1801.23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9"/>
    </row>
    <row r="522" spans="1:55">
      <c r="A522" s="1" t="s">
        <v>550</v>
      </c>
      <c r="B522" s="1" t="s">
        <v>551</v>
      </c>
      <c r="C522" s="1" t="s">
        <v>72</v>
      </c>
      <c r="D522" s="1" t="s">
        <v>107</v>
      </c>
      <c r="E522" s="1" t="s">
        <v>100</v>
      </c>
      <c r="F522" s="1" t="s">
        <v>101</v>
      </c>
      <c r="G522" s="8">
        <v>0</v>
      </c>
      <c r="H522" s="7">
        <v>3559.07</v>
      </c>
      <c r="I522" s="7">
        <v>3559.07</v>
      </c>
      <c r="J522" s="7">
        <v>3559.07</v>
      </c>
      <c r="K522" s="7">
        <v>3559.07</v>
      </c>
      <c r="L522" s="7">
        <v>3559.07</v>
      </c>
      <c r="M522" s="7">
        <v>1143.99</v>
      </c>
      <c r="N522" s="8">
        <v>0</v>
      </c>
      <c r="O522" s="7">
        <v>-13925.53</v>
      </c>
      <c r="P522" s="7">
        <v>450.31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9"/>
    </row>
    <row r="523" spans="1:55">
      <c r="A523" s="1" t="s">
        <v>550</v>
      </c>
      <c r="B523" s="1" t="s">
        <v>551</v>
      </c>
      <c r="C523" s="1" t="s">
        <v>74</v>
      </c>
      <c r="D523" s="1" t="s">
        <v>109</v>
      </c>
      <c r="E523" s="1" t="s">
        <v>100</v>
      </c>
      <c r="F523" s="1" t="s">
        <v>101</v>
      </c>
      <c r="G523" s="8">
        <v>0</v>
      </c>
      <c r="H523" s="7">
        <v>72213.149999999994</v>
      </c>
      <c r="I523" s="7">
        <v>72213.149999999994</v>
      </c>
      <c r="J523" s="7">
        <v>72213.149999999994</v>
      </c>
      <c r="K523" s="7">
        <v>72213.149999999994</v>
      </c>
      <c r="L523" s="7">
        <v>72213.149999999994</v>
      </c>
      <c r="M523" s="7">
        <v>23211.37</v>
      </c>
      <c r="N523" s="8">
        <v>0</v>
      </c>
      <c r="O523" s="7">
        <v>-358010.78</v>
      </c>
      <c r="P523" s="7">
        <v>3152.15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9"/>
    </row>
    <row r="524" spans="1:55">
      <c r="A524" s="1" t="s">
        <v>552</v>
      </c>
      <c r="B524" s="1" t="s">
        <v>553</v>
      </c>
      <c r="C524" s="1" t="s">
        <v>71</v>
      </c>
      <c r="D524" s="1" t="s">
        <v>104</v>
      </c>
      <c r="E524" s="1" t="s">
        <v>100</v>
      </c>
      <c r="F524" s="1" t="s">
        <v>101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9"/>
    </row>
    <row r="525" spans="1:55">
      <c r="A525" s="1" t="s">
        <v>552</v>
      </c>
      <c r="B525" s="1" t="s">
        <v>553</v>
      </c>
      <c r="C525" s="1" t="s">
        <v>73</v>
      </c>
      <c r="D525" s="1" t="s">
        <v>105</v>
      </c>
      <c r="E525" s="1" t="s">
        <v>100</v>
      </c>
      <c r="F525" s="1" t="s">
        <v>101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9"/>
    </row>
    <row r="526" spans="1:55">
      <c r="A526" s="1" t="s">
        <v>552</v>
      </c>
      <c r="B526" s="1" t="s">
        <v>553</v>
      </c>
      <c r="C526" s="1" t="s">
        <v>72</v>
      </c>
      <c r="D526" s="1" t="s">
        <v>107</v>
      </c>
      <c r="E526" s="1" t="s">
        <v>100</v>
      </c>
      <c r="F526" s="1" t="s">
        <v>101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9"/>
    </row>
    <row r="527" spans="1:55">
      <c r="A527" s="1" t="s">
        <v>554</v>
      </c>
      <c r="B527" s="1" t="s">
        <v>555</v>
      </c>
      <c r="C527" s="1" t="s">
        <v>71</v>
      </c>
      <c r="D527" s="1" t="s">
        <v>104</v>
      </c>
      <c r="E527" s="1" t="s">
        <v>100</v>
      </c>
      <c r="F527" s="1" t="s">
        <v>101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9"/>
    </row>
    <row r="528" spans="1:55">
      <c r="A528" s="1" t="s">
        <v>554</v>
      </c>
      <c r="B528" s="1" t="s">
        <v>555</v>
      </c>
      <c r="C528" s="1" t="s">
        <v>73</v>
      </c>
      <c r="D528" s="1" t="s">
        <v>105</v>
      </c>
      <c r="E528" s="1" t="s">
        <v>100</v>
      </c>
      <c r="F528" s="1" t="s">
        <v>101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9"/>
    </row>
    <row r="529" spans="1:55">
      <c r="A529" s="1" t="s">
        <v>556</v>
      </c>
      <c r="B529" s="1" t="s">
        <v>557</v>
      </c>
      <c r="C529" s="1" t="s">
        <v>73</v>
      </c>
      <c r="D529" s="1" t="s">
        <v>105</v>
      </c>
      <c r="E529" s="1" t="s">
        <v>100</v>
      </c>
      <c r="F529" s="1" t="s">
        <v>101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9"/>
    </row>
    <row r="530" spans="1:55">
      <c r="A530" s="1" t="s">
        <v>558</v>
      </c>
      <c r="B530" s="1" t="s">
        <v>559</v>
      </c>
      <c r="C530" s="1" t="s">
        <v>71</v>
      </c>
      <c r="D530" s="1" t="s">
        <v>104</v>
      </c>
      <c r="E530" s="1" t="s">
        <v>100</v>
      </c>
      <c r="F530" s="1" t="s">
        <v>101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9"/>
    </row>
    <row r="531" spans="1:55">
      <c r="A531" s="1" t="s">
        <v>558</v>
      </c>
      <c r="B531" s="1" t="s">
        <v>559</v>
      </c>
      <c r="C531" s="1" t="s">
        <v>73</v>
      </c>
      <c r="D531" s="1" t="s">
        <v>105</v>
      </c>
      <c r="E531" s="1" t="s">
        <v>100</v>
      </c>
      <c r="F531" s="1" t="s">
        <v>101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9"/>
    </row>
    <row r="532" spans="1:55">
      <c r="A532" s="1" t="s">
        <v>560</v>
      </c>
      <c r="B532" s="1" t="s">
        <v>561</v>
      </c>
      <c r="C532" s="1" t="s">
        <v>73</v>
      </c>
      <c r="D532" s="1" t="s">
        <v>105</v>
      </c>
      <c r="E532" s="1" t="s">
        <v>100</v>
      </c>
      <c r="F532" s="1" t="s">
        <v>101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9"/>
    </row>
    <row r="533" spans="1:55">
      <c r="A533" s="1" t="s">
        <v>562</v>
      </c>
      <c r="B533" s="1" t="s">
        <v>563</v>
      </c>
      <c r="C533" s="1" t="s">
        <v>71</v>
      </c>
      <c r="D533" s="1" t="s">
        <v>104</v>
      </c>
      <c r="E533" s="1" t="s">
        <v>100</v>
      </c>
      <c r="F533" s="1" t="s">
        <v>101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9"/>
    </row>
    <row r="534" spans="1:55">
      <c r="A534" s="1" t="s">
        <v>564</v>
      </c>
      <c r="B534" s="1" t="s">
        <v>565</v>
      </c>
      <c r="C534" s="1" t="s">
        <v>71</v>
      </c>
      <c r="D534" s="1" t="s">
        <v>104</v>
      </c>
      <c r="E534" s="1" t="s">
        <v>100</v>
      </c>
      <c r="F534" s="1" t="s">
        <v>101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9"/>
    </row>
    <row r="535" spans="1:55">
      <c r="A535" s="1" t="s">
        <v>564</v>
      </c>
      <c r="B535" s="1" t="s">
        <v>565</v>
      </c>
      <c r="C535" s="1" t="s">
        <v>73</v>
      </c>
      <c r="D535" s="1" t="s">
        <v>105</v>
      </c>
      <c r="E535" s="1" t="s">
        <v>100</v>
      </c>
      <c r="F535" s="1" t="s">
        <v>101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9"/>
    </row>
    <row r="536" spans="1:55">
      <c r="A536" s="1" t="s">
        <v>566</v>
      </c>
      <c r="B536" s="1" t="s">
        <v>567</v>
      </c>
      <c r="C536" s="1" t="s">
        <v>73</v>
      </c>
      <c r="D536" s="1" t="s">
        <v>105</v>
      </c>
      <c r="E536" s="1" t="s">
        <v>100</v>
      </c>
      <c r="F536" s="1" t="s">
        <v>101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9"/>
    </row>
    <row r="537" spans="1:55">
      <c r="A537" s="1" t="s">
        <v>568</v>
      </c>
      <c r="B537" s="1" t="s">
        <v>569</v>
      </c>
      <c r="C537" s="1" t="s">
        <v>71</v>
      </c>
      <c r="D537" s="1" t="s">
        <v>104</v>
      </c>
      <c r="E537" s="1" t="s">
        <v>100</v>
      </c>
      <c r="F537" s="1" t="s">
        <v>101</v>
      </c>
      <c r="G537" s="7">
        <v>796341.65</v>
      </c>
      <c r="H537" s="7">
        <v>11497.47</v>
      </c>
      <c r="I537" s="7">
        <v>11497.47</v>
      </c>
      <c r="J537" s="7">
        <v>11497.47</v>
      </c>
      <c r="K537" s="7">
        <v>11497.47</v>
      </c>
      <c r="L537" s="7">
        <v>11497.47</v>
      </c>
      <c r="M537" s="7">
        <v>11497.47</v>
      </c>
      <c r="N537" s="7">
        <v>11497.47</v>
      </c>
      <c r="O537" s="7">
        <v>33319.99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9"/>
    </row>
    <row r="538" spans="1:55">
      <c r="A538" s="1" t="s">
        <v>568</v>
      </c>
      <c r="B538" s="1" t="s">
        <v>569</v>
      </c>
      <c r="C538" s="1" t="s">
        <v>73</v>
      </c>
      <c r="D538" s="1" t="s">
        <v>105</v>
      </c>
      <c r="E538" s="1" t="s">
        <v>100</v>
      </c>
      <c r="F538" s="1" t="s">
        <v>101</v>
      </c>
      <c r="G538" s="7">
        <v>687410.87</v>
      </c>
      <c r="H538" s="7">
        <v>9936.49</v>
      </c>
      <c r="I538" s="7">
        <v>9936.49</v>
      </c>
      <c r="J538" s="7">
        <v>9936.49</v>
      </c>
      <c r="K538" s="7">
        <v>9936.49</v>
      </c>
      <c r="L538" s="7">
        <v>9936.49</v>
      </c>
      <c r="M538" s="7">
        <v>9936.49</v>
      </c>
      <c r="N538" s="7">
        <v>9936.49</v>
      </c>
      <c r="O538" s="7">
        <v>54635.56</v>
      </c>
      <c r="P538" s="7">
        <v>8028.45</v>
      </c>
      <c r="Q538" s="7">
        <v>1485.46</v>
      </c>
      <c r="R538" s="7">
        <v>5874.96</v>
      </c>
      <c r="S538" s="7">
        <v>5853.59</v>
      </c>
      <c r="T538" s="7">
        <v>5738.1</v>
      </c>
      <c r="U538" s="7">
        <v>5074.08</v>
      </c>
      <c r="V538" s="7">
        <v>5435.87</v>
      </c>
      <c r="W538" s="7">
        <v>4631.8</v>
      </c>
      <c r="X538" s="7">
        <v>5532.54</v>
      </c>
      <c r="Y538" s="7">
        <v>48.77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9"/>
    </row>
    <row r="539" spans="1:55">
      <c r="A539" s="1" t="s">
        <v>568</v>
      </c>
      <c r="B539" s="1" t="s">
        <v>569</v>
      </c>
      <c r="C539" s="1" t="s">
        <v>75</v>
      </c>
      <c r="D539" s="1" t="s">
        <v>106</v>
      </c>
      <c r="E539" s="1" t="s">
        <v>100</v>
      </c>
      <c r="F539" s="1" t="s">
        <v>101</v>
      </c>
      <c r="G539" s="7">
        <v>355.8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9"/>
    </row>
    <row r="540" spans="1:55">
      <c r="A540" s="1" t="s">
        <v>568</v>
      </c>
      <c r="B540" s="1" t="s">
        <v>569</v>
      </c>
      <c r="C540" s="1" t="s">
        <v>72</v>
      </c>
      <c r="D540" s="1" t="s">
        <v>107</v>
      </c>
      <c r="E540" s="1" t="s">
        <v>100</v>
      </c>
      <c r="F540" s="1" t="s">
        <v>101</v>
      </c>
      <c r="G540" s="7">
        <v>397784.95</v>
      </c>
      <c r="H540" s="7">
        <v>6616.8</v>
      </c>
      <c r="I540" s="7">
        <v>6616.8</v>
      </c>
      <c r="J540" s="7">
        <v>6616.8</v>
      </c>
      <c r="K540" s="7">
        <v>6616.8</v>
      </c>
      <c r="L540" s="7">
        <v>6616.8</v>
      </c>
      <c r="M540" s="7">
        <v>6616.8</v>
      </c>
      <c r="N540" s="7">
        <v>6616.8</v>
      </c>
      <c r="O540" s="7">
        <v>-17912.3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9"/>
    </row>
    <row r="541" spans="1:55">
      <c r="A541" s="1" t="s">
        <v>568</v>
      </c>
      <c r="B541" s="1" t="s">
        <v>569</v>
      </c>
      <c r="C541" s="1" t="s">
        <v>74</v>
      </c>
      <c r="D541" s="1" t="s">
        <v>109</v>
      </c>
      <c r="E541" s="1" t="s">
        <v>100</v>
      </c>
      <c r="F541" s="1" t="s">
        <v>101</v>
      </c>
      <c r="G541" s="8">
        <v>0</v>
      </c>
      <c r="H541" s="8">
        <v>0</v>
      </c>
      <c r="I541" s="8">
        <v>0</v>
      </c>
      <c r="J541" s="8">
        <v>0</v>
      </c>
      <c r="K541" s="7">
        <v>15600.92</v>
      </c>
      <c r="L541" s="7">
        <v>54603.22</v>
      </c>
      <c r="M541" s="7">
        <v>54603.22</v>
      </c>
      <c r="N541" s="7">
        <v>54603.22</v>
      </c>
      <c r="O541" s="7">
        <v>231891.07</v>
      </c>
      <c r="P541" s="8">
        <v>0</v>
      </c>
      <c r="Q541" s="8">
        <v>0</v>
      </c>
      <c r="R541" s="7">
        <v>111624.28</v>
      </c>
      <c r="S541" s="7">
        <v>111218.22</v>
      </c>
      <c r="T541" s="7">
        <v>109023.92</v>
      </c>
      <c r="U541" s="7">
        <v>96407.49</v>
      </c>
      <c r="V541" s="7">
        <v>103281.48</v>
      </c>
      <c r="W541" s="7">
        <v>88004.12</v>
      </c>
      <c r="X541" s="7">
        <v>105118.28</v>
      </c>
      <c r="Y541" s="7">
        <v>636000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9"/>
    </row>
    <row r="542" spans="1:55">
      <c r="A542" s="1" t="s">
        <v>570</v>
      </c>
      <c r="B542" s="1" t="s">
        <v>370</v>
      </c>
      <c r="C542" s="1" t="s">
        <v>71</v>
      </c>
      <c r="D542" s="1" t="s">
        <v>104</v>
      </c>
      <c r="E542" s="1" t="s">
        <v>100</v>
      </c>
      <c r="F542" s="1" t="s">
        <v>101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9"/>
    </row>
    <row r="543" spans="1:55">
      <c r="A543" s="1" t="s">
        <v>570</v>
      </c>
      <c r="B543" s="1" t="s">
        <v>370</v>
      </c>
      <c r="C543" s="1" t="s">
        <v>73</v>
      </c>
      <c r="D543" s="1" t="s">
        <v>105</v>
      </c>
      <c r="E543" s="1" t="s">
        <v>100</v>
      </c>
      <c r="F543" s="1" t="s">
        <v>101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9"/>
    </row>
    <row r="544" spans="1:55">
      <c r="A544" s="1" t="s">
        <v>570</v>
      </c>
      <c r="B544" s="1" t="s">
        <v>370</v>
      </c>
      <c r="C544" s="1" t="s">
        <v>75</v>
      </c>
      <c r="D544" s="1" t="s">
        <v>106</v>
      </c>
      <c r="E544" s="1" t="s">
        <v>100</v>
      </c>
      <c r="F544" s="1" t="s">
        <v>101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9"/>
    </row>
    <row r="545" spans="1:55">
      <c r="A545" s="1" t="s">
        <v>570</v>
      </c>
      <c r="B545" s="1" t="s">
        <v>370</v>
      </c>
      <c r="C545" s="1" t="s">
        <v>72</v>
      </c>
      <c r="D545" s="1" t="s">
        <v>107</v>
      </c>
      <c r="E545" s="1" t="s">
        <v>100</v>
      </c>
      <c r="F545" s="1" t="s">
        <v>101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9"/>
    </row>
    <row r="546" spans="1:55">
      <c r="A546" s="1" t="s">
        <v>571</v>
      </c>
      <c r="B546" s="1" t="s">
        <v>372</v>
      </c>
      <c r="C546" s="1" t="s">
        <v>71</v>
      </c>
      <c r="D546" s="1" t="s">
        <v>104</v>
      </c>
      <c r="E546" s="1" t="s">
        <v>100</v>
      </c>
      <c r="F546" s="1" t="s">
        <v>101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9"/>
    </row>
    <row r="547" spans="1:55">
      <c r="A547" s="1" t="s">
        <v>571</v>
      </c>
      <c r="B547" s="1" t="s">
        <v>372</v>
      </c>
      <c r="C547" s="1" t="s">
        <v>73</v>
      </c>
      <c r="D547" s="1" t="s">
        <v>105</v>
      </c>
      <c r="E547" s="1" t="s">
        <v>100</v>
      </c>
      <c r="F547" s="1" t="s">
        <v>101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9"/>
    </row>
    <row r="548" spans="1:55">
      <c r="A548" s="1" t="s">
        <v>571</v>
      </c>
      <c r="B548" s="1" t="s">
        <v>372</v>
      </c>
      <c r="C548" s="1" t="s">
        <v>72</v>
      </c>
      <c r="D548" s="1" t="s">
        <v>107</v>
      </c>
      <c r="E548" s="1" t="s">
        <v>100</v>
      </c>
      <c r="F548" s="1" t="s">
        <v>101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9"/>
    </row>
    <row r="549" spans="1:55">
      <c r="A549" s="1" t="s">
        <v>572</v>
      </c>
      <c r="B549" s="1" t="s">
        <v>492</v>
      </c>
      <c r="C549" s="1" t="s">
        <v>71</v>
      </c>
      <c r="D549" s="1" t="s">
        <v>104</v>
      </c>
      <c r="E549" s="1" t="s">
        <v>100</v>
      </c>
      <c r="F549" s="1" t="s">
        <v>101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9"/>
    </row>
    <row r="550" spans="1:55">
      <c r="A550" s="1" t="s">
        <v>572</v>
      </c>
      <c r="B550" s="1" t="s">
        <v>492</v>
      </c>
      <c r="C550" s="1" t="s">
        <v>73</v>
      </c>
      <c r="D550" s="1" t="s">
        <v>105</v>
      </c>
      <c r="E550" s="1" t="s">
        <v>100</v>
      </c>
      <c r="F550" s="1" t="s">
        <v>101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9"/>
    </row>
    <row r="551" spans="1:55">
      <c r="A551" s="1" t="s">
        <v>572</v>
      </c>
      <c r="B551" s="1" t="s">
        <v>492</v>
      </c>
      <c r="C551" s="1" t="s">
        <v>72</v>
      </c>
      <c r="D551" s="1" t="s">
        <v>107</v>
      </c>
      <c r="E551" s="1" t="s">
        <v>100</v>
      </c>
      <c r="F551" s="1" t="s">
        <v>101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9"/>
    </row>
    <row r="552" spans="1:55">
      <c r="A552" s="1" t="s">
        <v>573</v>
      </c>
      <c r="B552" s="1" t="s">
        <v>574</v>
      </c>
      <c r="C552" s="1" t="s">
        <v>73</v>
      </c>
      <c r="D552" s="1" t="s">
        <v>105</v>
      </c>
      <c r="E552" s="1" t="s">
        <v>100</v>
      </c>
      <c r="F552" s="1" t="s">
        <v>101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9"/>
    </row>
    <row r="553" spans="1:55">
      <c r="A553" s="1" t="s">
        <v>573</v>
      </c>
      <c r="B553" s="1" t="s">
        <v>574</v>
      </c>
      <c r="C553" s="1" t="s">
        <v>72</v>
      </c>
      <c r="D553" s="1" t="s">
        <v>107</v>
      </c>
      <c r="E553" s="1" t="s">
        <v>100</v>
      </c>
      <c r="F553" s="1" t="s">
        <v>101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9"/>
    </row>
    <row r="554" spans="1:55">
      <c r="A554" s="1" t="s">
        <v>575</v>
      </c>
      <c r="B554" s="1" t="s">
        <v>576</v>
      </c>
      <c r="C554" s="1" t="s">
        <v>73</v>
      </c>
      <c r="D554" s="1" t="s">
        <v>105</v>
      </c>
      <c r="E554" s="1" t="s">
        <v>100</v>
      </c>
      <c r="F554" s="1" t="s">
        <v>101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9"/>
    </row>
    <row r="555" spans="1:55">
      <c r="A555" s="1" t="s">
        <v>577</v>
      </c>
      <c r="B555" s="1" t="s">
        <v>578</v>
      </c>
      <c r="C555" s="1" t="s">
        <v>71</v>
      </c>
      <c r="D555" s="1" t="s">
        <v>104</v>
      </c>
      <c r="E555" s="1" t="s">
        <v>100</v>
      </c>
      <c r="F555" s="1" t="s">
        <v>101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9"/>
    </row>
    <row r="556" spans="1:55">
      <c r="A556" s="1" t="s">
        <v>577</v>
      </c>
      <c r="B556" s="1" t="s">
        <v>578</v>
      </c>
      <c r="C556" s="1" t="s">
        <v>73</v>
      </c>
      <c r="D556" s="1" t="s">
        <v>105</v>
      </c>
      <c r="E556" s="1" t="s">
        <v>100</v>
      </c>
      <c r="F556" s="1" t="s">
        <v>101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9"/>
    </row>
    <row r="557" spans="1:55">
      <c r="A557" s="1" t="s">
        <v>579</v>
      </c>
      <c r="B557" s="1" t="s">
        <v>580</v>
      </c>
      <c r="C557" s="1" t="s">
        <v>71</v>
      </c>
      <c r="D557" s="1" t="s">
        <v>104</v>
      </c>
      <c r="E557" s="1" t="s">
        <v>100</v>
      </c>
      <c r="F557" s="1" t="s">
        <v>101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9"/>
    </row>
    <row r="558" spans="1:55">
      <c r="A558" s="1" t="s">
        <v>579</v>
      </c>
      <c r="B558" s="1" t="s">
        <v>580</v>
      </c>
      <c r="C558" s="1" t="s">
        <v>73</v>
      </c>
      <c r="D558" s="1" t="s">
        <v>105</v>
      </c>
      <c r="E558" s="1" t="s">
        <v>100</v>
      </c>
      <c r="F558" s="1" t="s">
        <v>101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9"/>
    </row>
    <row r="559" spans="1:55">
      <c r="A559" s="1" t="s">
        <v>579</v>
      </c>
      <c r="B559" s="1" t="s">
        <v>580</v>
      </c>
      <c r="C559" s="1" t="s">
        <v>72</v>
      </c>
      <c r="D559" s="1" t="s">
        <v>107</v>
      </c>
      <c r="E559" s="1" t="s">
        <v>100</v>
      </c>
      <c r="F559" s="1" t="s">
        <v>101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9"/>
    </row>
    <row r="560" spans="1:55">
      <c r="A560" s="1" t="s">
        <v>581</v>
      </c>
      <c r="B560" s="1" t="s">
        <v>582</v>
      </c>
      <c r="C560" s="1" t="s">
        <v>74</v>
      </c>
      <c r="D560" s="1" t="s">
        <v>109</v>
      </c>
      <c r="E560" s="1" t="s">
        <v>100</v>
      </c>
      <c r="F560" s="1" t="s">
        <v>101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9"/>
    </row>
    <row r="561" spans="1:55">
      <c r="A561" s="1" t="s">
        <v>583</v>
      </c>
      <c r="B561" s="1" t="s">
        <v>437</v>
      </c>
      <c r="C561" s="1" t="s">
        <v>71</v>
      </c>
      <c r="D561" s="1" t="s">
        <v>104</v>
      </c>
      <c r="E561" s="1" t="s">
        <v>100</v>
      </c>
      <c r="F561" s="1" t="s">
        <v>101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9"/>
    </row>
    <row r="562" spans="1:55">
      <c r="A562" s="1" t="s">
        <v>583</v>
      </c>
      <c r="B562" s="1" t="s">
        <v>437</v>
      </c>
      <c r="C562" s="1" t="s">
        <v>73</v>
      </c>
      <c r="D562" s="1" t="s">
        <v>105</v>
      </c>
      <c r="E562" s="1" t="s">
        <v>100</v>
      </c>
      <c r="F562" s="1" t="s">
        <v>101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9"/>
    </row>
    <row r="563" spans="1:55">
      <c r="A563" s="1" t="s">
        <v>583</v>
      </c>
      <c r="B563" s="1" t="s">
        <v>437</v>
      </c>
      <c r="C563" s="1" t="s">
        <v>72</v>
      </c>
      <c r="D563" s="1" t="s">
        <v>107</v>
      </c>
      <c r="E563" s="1" t="s">
        <v>100</v>
      </c>
      <c r="F563" s="1" t="s">
        <v>101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9"/>
    </row>
    <row r="564" spans="1:55">
      <c r="A564" s="1" t="s">
        <v>584</v>
      </c>
      <c r="B564" s="1" t="s">
        <v>585</v>
      </c>
      <c r="C564" s="1" t="s">
        <v>71</v>
      </c>
      <c r="D564" s="1" t="s">
        <v>104</v>
      </c>
      <c r="E564" s="1" t="s">
        <v>100</v>
      </c>
      <c r="F564" s="1" t="s">
        <v>101</v>
      </c>
      <c r="G564" s="7">
        <v>256995.88</v>
      </c>
      <c r="H564" s="7">
        <v>19575.599999999999</v>
      </c>
      <c r="I564" s="7">
        <v>19575.599999999999</v>
      </c>
      <c r="J564" s="7">
        <v>19575.599999999999</v>
      </c>
      <c r="K564" s="7">
        <v>19575.599999999999</v>
      </c>
      <c r="L564" s="7">
        <v>19575.599999999999</v>
      </c>
      <c r="M564" s="7">
        <v>19575.599999999999</v>
      </c>
      <c r="N564" s="7">
        <v>19575.599999999999</v>
      </c>
      <c r="O564" s="7">
        <v>232044.48</v>
      </c>
      <c r="P564" s="7">
        <v>17001.419999999998</v>
      </c>
      <c r="Q564" s="7">
        <v>3145.7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9"/>
    </row>
    <row r="565" spans="1:55">
      <c r="A565" s="1" t="s">
        <v>584</v>
      </c>
      <c r="B565" s="1" t="s">
        <v>585</v>
      </c>
      <c r="C565" s="1" t="s">
        <v>73</v>
      </c>
      <c r="D565" s="1" t="s">
        <v>105</v>
      </c>
      <c r="E565" s="1" t="s">
        <v>100</v>
      </c>
      <c r="F565" s="1" t="s">
        <v>101</v>
      </c>
      <c r="G565" s="7">
        <v>306203.15000000002</v>
      </c>
      <c r="H565" s="7">
        <v>14044.88</v>
      </c>
      <c r="I565" s="7">
        <v>14044.88</v>
      </c>
      <c r="J565" s="7">
        <v>14044.88</v>
      </c>
      <c r="K565" s="7">
        <v>14044.88</v>
      </c>
      <c r="L565" s="7">
        <v>14044.88</v>
      </c>
      <c r="M565" s="7">
        <v>14044.88</v>
      </c>
      <c r="N565" s="7">
        <v>14044.88</v>
      </c>
      <c r="O565" s="7">
        <v>150692.09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9"/>
    </row>
    <row r="566" spans="1:55">
      <c r="A566" s="1" t="s">
        <v>584</v>
      </c>
      <c r="B566" s="1" t="s">
        <v>585</v>
      </c>
      <c r="C566" s="1" t="s">
        <v>72</v>
      </c>
      <c r="D566" s="1" t="s">
        <v>107</v>
      </c>
      <c r="E566" s="1" t="s">
        <v>100</v>
      </c>
      <c r="F566" s="1" t="s">
        <v>101</v>
      </c>
      <c r="G566" s="7">
        <v>105436.19</v>
      </c>
      <c r="H566" s="7">
        <v>10257.6</v>
      </c>
      <c r="I566" s="7">
        <v>10257.6</v>
      </c>
      <c r="J566" s="7">
        <v>10257.6</v>
      </c>
      <c r="K566" s="7">
        <v>10257.6</v>
      </c>
      <c r="L566" s="7">
        <v>10257.6</v>
      </c>
      <c r="M566" s="7">
        <v>10257.6</v>
      </c>
      <c r="N566" s="7">
        <v>10257.6</v>
      </c>
      <c r="O566" s="7">
        <v>110684.1</v>
      </c>
      <c r="P566" s="7">
        <v>3778.09</v>
      </c>
      <c r="Q566" s="7">
        <v>699.05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9"/>
    </row>
    <row r="567" spans="1:55">
      <c r="A567" s="1" t="s">
        <v>584</v>
      </c>
      <c r="B567" s="1" t="s">
        <v>585</v>
      </c>
      <c r="C567" s="1" t="s">
        <v>74</v>
      </c>
      <c r="D567" s="1" t="s">
        <v>109</v>
      </c>
      <c r="E567" s="1" t="s">
        <v>100</v>
      </c>
      <c r="F567" s="1" t="s">
        <v>101</v>
      </c>
      <c r="G567" s="8">
        <v>0</v>
      </c>
      <c r="H567" s="7">
        <v>4623.8500000000004</v>
      </c>
      <c r="I567" s="7">
        <v>4623.8500000000004</v>
      </c>
      <c r="J567" s="7">
        <v>4623.8500000000004</v>
      </c>
      <c r="K567" s="7">
        <v>4623.8500000000004</v>
      </c>
      <c r="L567" s="7">
        <v>4623.8500000000004</v>
      </c>
      <c r="M567" s="7">
        <v>4623.8500000000004</v>
      </c>
      <c r="N567" s="7">
        <v>4623.8500000000004</v>
      </c>
      <c r="O567" s="7">
        <v>-15923.13</v>
      </c>
      <c r="P567" s="7">
        <v>18418.2</v>
      </c>
      <c r="Q567" s="7">
        <v>3407.84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9"/>
    </row>
    <row r="568" spans="1:55">
      <c r="A568" s="1" t="s">
        <v>586</v>
      </c>
      <c r="B568" s="1" t="s">
        <v>370</v>
      </c>
      <c r="C568" s="1" t="s">
        <v>71</v>
      </c>
      <c r="D568" s="1" t="s">
        <v>104</v>
      </c>
      <c r="E568" s="1" t="s">
        <v>100</v>
      </c>
      <c r="F568" s="1" t="s">
        <v>101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9"/>
    </row>
    <row r="569" spans="1:55">
      <c r="A569" s="1" t="s">
        <v>586</v>
      </c>
      <c r="B569" s="1" t="s">
        <v>370</v>
      </c>
      <c r="C569" s="1" t="s">
        <v>73</v>
      </c>
      <c r="D569" s="1" t="s">
        <v>105</v>
      </c>
      <c r="E569" s="1" t="s">
        <v>100</v>
      </c>
      <c r="F569" s="1" t="s">
        <v>101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9"/>
    </row>
    <row r="570" spans="1:55">
      <c r="A570" s="1" t="s">
        <v>586</v>
      </c>
      <c r="B570" s="1" t="s">
        <v>370</v>
      </c>
      <c r="C570" s="1" t="s">
        <v>72</v>
      </c>
      <c r="D570" s="1" t="s">
        <v>107</v>
      </c>
      <c r="E570" s="1" t="s">
        <v>100</v>
      </c>
      <c r="F570" s="1" t="s">
        <v>101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9"/>
    </row>
    <row r="571" spans="1:55">
      <c r="A571" s="1" t="s">
        <v>587</v>
      </c>
      <c r="B571" s="1" t="s">
        <v>372</v>
      </c>
      <c r="C571" s="1" t="s">
        <v>71</v>
      </c>
      <c r="D571" s="1" t="s">
        <v>104</v>
      </c>
      <c r="E571" s="1" t="s">
        <v>100</v>
      </c>
      <c r="F571" s="1" t="s">
        <v>101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9"/>
    </row>
    <row r="572" spans="1:55">
      <c r="A572" s="1" t="s">
        <v>587</v>
      </c>
      <c r="B572" s="1" t="s">
        <v>372</v>
      </c>
      <c r="C572" s="1" t="s">
        <v>73</v>
      </c>
      <c r="D572" s="1" t="s">
        <v>105</v>
      </c>
      <c r="E572" s="1" t="s">
        <v>100</v>
      </c>
      <c r="F572" s="1" t="s">
        <v>101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9"/>
    </row>
    <row r="573" spans="1:55">
      <c r="A573" s="1" t="s">
        <v>587</v>
      </c>
      <c r="B573" s="1" t="s">
        <v>372</v>
      </c>
      <c r="C573" s="1" t="s">
        <v>72</v>
      </c>
      <c r="D573" s="1" t="s">
        <v>107</v>
      </c>
      <c r="E573" s="1" t="s">
        <v>100</v>
      </c>
      <c r="F573" s="1" t="s">
        <v>101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9"/>
    </row>
    <row r="574" spans="1:55">
      <c r="A574" s="1" t="s">
        <v>588</v>
      </c>
      <c r="B574" s="1" t="s">
        <v>492</v>
      </c>
      <c r="C574" s="1" t="s">
        <v>71</v>
      </c>
      <c r="D574" s="1" t="s">
        <v>104</v>
      </c>
      <c r="E574" s="1" t="s">
        <v>100</v>
      </c>
      <c r="F574" s="1" t="s">
        <v>101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9"/>
    </row>
    <row r="575" spans="1:55">
      <c r="A575" s="1" t="s">
        <v>588</v>
      </c>
      <c r="B575" s="1" t="s">
        <v>492</v>
      </c>
      <c r="C575" s="1" t="s">
        <v>73</v>
      </c>
      <c r="D575" s="1" t="s">
        <v>105</v>
      </c>
      <c r="E575" s="1" t="s">
        <v>100</v>
      </c>
      <c r="F575" s="1" t="s">
        <v>101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9"/>
    </row>
    <row r="576" spans="1:55">
      <c r="A576" s="1" t="s">
        <v>588</v>
      </c>
      <c r="B576" s="1" t="s">
        <v>492</v>
      </c>
      <c r="C576" s="1" t="s">
        <v>72</v>
      </c>
      <c r="D576" s="1" t="s">
        <v>107</v>
      </c>
      <c r="E576" s="1" t="s">
        <v>100</v>
      </c>
      <c r="F576" s="1" t="s">
        <v>101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9"/>
    </row>
    <row r="577" spans="1:55">
      <c r="A577" s="1" t="s">
        <v>589</v>
      </c>
      <c r="B577" s="1" t="s">
        <v>590</v>
      </c>
      <c r="C577" s="1" t="s">
        <v>71</v>
      </c>
      <c r="D577" s="1" t="s">
        <v>104</v>
      </c>
      <c r="E577" s="1" t="s">
        <v>100</v>
      </c>
      <c r="F577" s="1" t="s">
        <v>101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9"/>
    </row>
    <row r="578" spans="1:55">
      <c r="A578" s="1" t="s">
        <v>589</v>
      </c>
      <c r="B578" s="1" t="s">
        <v>590</v>
      </c>
      <c r="C578" s="1" t="s">
        <v>73</v>
      </c>
      <c r="D578" s="1" t="s">
        <v>105</v>
      </c>
      <c r="E578" s="1" t="s">
        <v>100</v>
      </c>
      <c r="F578" s="1" t="s">
        <v>101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9"/>
    </row>
    <row r="579" spans="1:55">
      <c r="A579" s="1" t="s">
        <v>589</v>
      </c>
      <c r="B579" s="1" t="s">
        <v>590</v>
      </c>
      <c r="C579" s="1" t="s">
        <v>72</v>
      </c>
      <c r="D579" s="1" t="s">
        <v>107</v>
      </c>
      <c r="E579" s="1" t="s">
        <v>100</v>
      </c>
      <c r="F579" s="1" t="s">
        <v>101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9"/>
    </row>
    <row r="580" spans="1:55">
      <c r="A580" s="1" t="s">
        <v>591</v>
      </c>
      <c r="B580" s="1" t="s">
        <v>592</v>
      </c>
      <c r="C580" s="1" t="s">
        <v>71</v>
      </c>
      <c r="D580" s="1" t="s">
        <v>104</v>
      </c>
      <c r="E580" s="1" t="s">
        <v>100</v>
      </c>
      <c r="F580" s="1" t="s">
        <v>101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9"/>
    </row>
    <row r="581" spans="1:55">
      <c r="A581" s="1" t="s">
        <v>591</v>
      </c>
      <c r="B581" s="1" t="s">
        <v>592</v>
      </c>
      <c r="C581" s="1" t="s">
        <v>73</v>
      </c>
      <c r="D581" s="1" t="s">
        <v>105</v>
      </c>
      <c r="E581" s="1" t="s">
        <v>100</v>
      </c>
      <c r="F581" s="1" t="s">
        <v>101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9"/>
    </row>
    <row r="582" spans="1:55">
      <c r="A582" s="1" t="s">
        <v>591</v>
      </c>
      <c r="B582" s="1" t="s">
        <v>592</v>
      </c>
      <c r="C582" s="1" t="s">
        <v>72</v>
      </c>
      <c r="D582" s="1" t="s">
        <v>107</v>
      </c>
      <c r="E582" s="1" t="s">
        <v>100</v>
      </c>
      <c r="F582" s="1" t="s">
        <v>101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9"/>
    </row>
    <row r="583" spans="1:55">
      <c r="A583" s="1" t="s">
        <v>593</v>
      </c>
      <c r="B583" s="1" t="s">
        <v>594</v>
      </c>
      <c r="C583" s="1" t="s">
        <v>71</v>
      </c>
      <c r="D583" s="1" t="s">
        <v>104</v>
      </c>
      <c r="E583" s="1" t="s">
        <v>100</v>
      </c>
      <c r="F583" s="1" t="s">
        <v>101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9"/>
    </row>
    <row r="584" spans="1:55">
      <c r="A584" s="1" t="s">
        <v>595</v>
      </c>
      <c r="B584" s="1" t="s">
        <v>596</v>
      </c>
      <c r="C584" s="1" t="s">
        <v>71</v>
      </c>
      <c r="D584" s="1" t="s">
        <v>104</v>
      </c>
      <c r="E584" s="1" t="s">
        <v>100</v>
      </c>
      <c r="F584" s="1" t="s">
        <v>101</v>
      </c>
      <c r="G584" s="7">
        <v>94430.87</v>
      </c>
      <c r="H584" s="7">
        <v>13717.84</v>
      </c>
      <c r="I584" s="7">
        <v>13717.84</v>
      </c>
      <c r="J584" s="7">
        <v>13717.84</v>
      </c>
      <c r="K584" s="7">
        <v>13717.84</v>
      </c>
      <c r="L584" s="7">
        <v>8638.2800000000007</v>
      </c>
      <c r="M584" s="7">
        <v>4828.6099999999997</v>
      </c>
      <c r="N584" s="7">
        <v>4828.6099999999997</v>
      </c>
      <c r="O584" s="7">
        <v>95452.34</v>
      </c>
      <c r="P584" s="7">
        <v>1195.98</v>
      </c>
      <c r="Q584" s="7">
        <v>1239.21</v>
      </c>
      <c r="R584" s="7">
        <v>1319.67</v>
      </c>
      <c r="S584" s="7">
        <v>1314.87</v>
      </c>
      <c r="T584" s="7">
        <v>1288.93</v>
      </c>
      <c r="U584" s="7">
        <v>1139.77</v>
      </c>
      <c r="V584" s="7">
        <v>1221.04</v>
      </c>
      <c r="W584" s="7">
        <v>1040.42</v>
      </c>
      <c r="X584" s="7">
        <v>1242.76</v>
      </c>
      <c r="Y584" s="7">
        <v>21.91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9"/>
    </row>
    <row r="585" spans="1:55">
      <c r="A585" s="1" t="s">
        <v>595</v>
      </c>
      <c r="B585" s="1" t="s">
        <v>596</v>
      </c>
      <c r="C585" s="1" t="s">
        <v>73</v>
      </c>
      <c r="D585" s="1" t="s">
        <v>105</v>
      </c>
      <c r="E585" s="1" t="s">
        <v>100</v>
      </c>
      <c r="F585" s="1" t="s">
        <v>101</v>
      </c>
      <c r="G585" s="7">
        <v>111253.24</v>
      </c>
      <c r="H585" s="7">
        <v>13301.95</v>
      </c>
      <c r="I585" s="7">
        <v>13301.95</v>
      </c>
      <c r="J585" s="7">
        <v>13301.95</v>
      </c>
      <c r="K585" s="7">
        <v>13301.95</v>
      </c>
      <c r="L585" s="7">
        <v>8376.39</v>
      </c>
      <c r="M585" s="7">
        <v>4682.22</v>
      </c>
      <c r="N585" s="7">
        <v>4682.22</v>
      </c>
      <c r="O585" s="7">
        <v>145244.20000000001</v>
      </c>
      <c r="P585" s="7">
        <v>1025.1400000000001</v>
      </c>
      <c r="Q585" s="7">
        <v>1062.19</v>
      </c>
      <c r="R585" s="7">
        <v>1131.1500000000001</v>
      </c>
      <c r="S585" s="7">
        <v>1127.04</v>
      </c>
      <c r="T585" s="7">
        <v>1104.8</v>
      </c>
      <c r="U585" s="7">
        <v>976.95</v>
      </c>
      <c r="V585" s="7">
        <v>1046.6099999999999</v>
      </c>
      <c r="W585" s="7">
        <v>891.8</v>
      </c>
      <c r="X585" s="7">
        <v>1065.23</v>
      </c>
      <c r="Y585" s="7">
        <v>18.78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9"/>
    </row>
    <row r="586" spans="1:55">
      <c r="A586" s="1" t="s">
        <v>595</v>
      </c>
      <c r="B586" s="1" t="s">
        <v>596</v>
      </c>
      <c r="C586" s="1" t="s">
        <v>72</v>
      </c>
      <c r="D586" s="1" t="s">
        <v>107</v>
      </c>
      <c r="E586" s="1" t="s">
        <v>100</v>
      </c>
      <c r="F586" s="1" t="s">
        <v>101</v>
      </c>
      <c r="G586" s="7">
        <v>81812.27</v>
      </c>
      <c r="H586" s="7">
        <v>4188.09</v>
      </c>
      <c r="I586" s="7">
        <v>4188.09</v>
      </c>
      <c r="J586" s="7">
        <v>4188.09</v>
      </c>
      <c r="K586" s="7">
        <v>4188.09</v>
      </c>
      <c r="L586" s="7">
        <v>2637.29</v>
      </c>
      <c r="M586" s="7">
        <v>1474.19</v>
      </c>
      <c r="N586" s="7">
        <v>1474.19</v>
      </c>
      <c r="O586" s="7">
        <v>-114529.64</v>
      </c>
      <c r="P586" s="7">
        <v>341.71</v>
      </c>
      <c r="Q586" s="7">
        <v>354.06</v>
      </c>
      <c r="R586" s="7">
        <v>377.05</v>
      </c>
      <c r="S586" s="7">
        <v>375.68</v>
      </c>
      <c r="T586" s="7">
        <v>368.27</v>
      </c>
      <c r="U586" s="7">
        <v>325.64999999999998</v>
      </c>
      <c r="V586" s="7">
        <v>348.87</v>
      </c>
      <c r="W586" s="7">
        <v>297.27</v>
      </c>
      <c r="X586" s="7">
        <v>355.08</v>
      </c>
      <c r="Y586" s="7">
        <v>6.26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9"/>
    </row>
    <row r="587" spans="1:55">
      <c r="A587" s="1" t="s">
        <v>595</v>
      </c>
      <c r="B587" s="1" t="s">
        <v>596</v>
      </c>
      <c r="C587" s="1" t="s">
        <v>74</v>
      </c>
      <c r="D587" s="1" t="s">
        <v>109</v>
      </c>
      <c r="E587" s="1" t="s">
        <v>100</v>
      </c>
      <c r="F587" s="1" t="s">
        <v>101</v>
      </c>
      <c r="G587" s="8">
        <v>0</v>
      </c>
      <c r="H587" s="7">
        <v>30191.73</v>
      </c>
      <c r="I587" s="7">
        <v>30191.73</v>
      </c>
      <c r="J587" s="7">
        <v>30191.73</v>
      </c>
      <c r="K587" s="7">
        <v>30191.73</v>
      </c>
      <c r="L587" s="7">
        <v>19012.080000000002</v>
      </c>
      <c r="M587" s="7">
        <v>10627.34</v>
      </c>
      <c r="N587" s="7">
        <v>10627.34</v>
      </c>
      <c r="O587" s="7">
        <v>-139857.68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9"/>
    </row>
    <row r="588" spans="1:55">
      <c r="A588" s="1" t="s">
        <v>597</v>
      </c>
      <c r="B588" s="1" t="s">
        <v>396</v>
      </c>
      <c r="C588" s="1" t="s">
        <v>71</v>
      </c>
      <c r="D588" s="1" t="s">
        <v>104</v>
      </c>
      <c r="E588" s="1" t="s">
        <v>100</v>
      </c>
      <c r="F588" s="1" t="s">
        <v>101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9"/>
    </row>
    <row r="589" spans="1:55">
      <c r="A589" s="1" t="s">
        <v>597</v>
      </c>
      <c r="B589" s="1" t="s">
        <v>396</v>
      </c>
      <c r="C589" s="1" t="s">
        <v>73</v>
      </c>
      <c r="D589" s="1" t="s">
        <v>105</v>
      </c>
      <c r="E589" s="1" t="s">
        <v>100</v>
      </c>
      <c r="F589" s="1" t="s">
        <v>101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9"/>
    </row>
    <row r="590" spans="1:55">
      <c r="A590" s="1" t="s">
        <v>597</v>
      </c>
      <c r="B590" s="1" t="s">
        <v>396</v>
      </c>
      <c r="C590" s="1" t="s">
        <v>72</v>
      </c>
      <c r="D590" s="1" t="s">
        <v>107</v>
      </c>
      <c r="E590" s="1" t="s">
        <v>100</v>
      </c>
      <c r="F590" s="1" t="s">
        <v>101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9"/>
    </row>
    <row r="591" spans="1:55">
      <c r="A591" s="1" t="s">
        <v>598</v>
      </c>
      <c r="B591" s="1" t="s">
        <v>372</v>
      </c>
      <c r="C591" s="1" t="s">
        <v>71</v>
      </c>
      <c r="D591" s="1" t="s">
        <v>104</v>
      </c>
      <c r="E591" s="1" t="s">
        <v>100</v>
      </c>
      <c r="F591" s="1" t="s">
        <v>101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9"/>
    </row>
    <row r="592" spans="1:55">
      <c r="A592" s="1" t="s">
        <v>598</v>
      </c>
      <c r="B592" s="1" t="s">
        <v>372</v>
      </c>
      <c r="C592" s="1" t="s">
        <v>73</v>
      </c>
      <c r="D592" s="1" t="s">
        <v>105</v>
      </c>
      <c r="E592" s="1" t="s">
        <v>100</v>
      </c>
      <c r="F592" s="1" t="s">
        <v>101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9"/>
    </row>
    <row r="593" spans="1:55">
      <c r="A593" s="1" t="s">
        <v>598</v>
      </c>
      <c r="B593" s="1" t="s">
        <v>372</v>
      </c>
      <c r="C593" s="1" t="s">
        <v>72</v>
      </c>
      <c r="D593" s="1" t="s">
        <v>107</v>
      </c>
      <c r="E593" s="1" t="s">
        <v>100</v>
      </c>
      <c r="F593" s="1" t="s">
        <v>101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9"/>
    </row>
    <row r="594" spans="1:55">
      <c r="A594" s="1" t="s">
        <v>599</v>
      </c>
      <c r="B594" s="1" t="s">
        <v>539</v>
      </c>
      <c r="C594" s="1" t="s">
        <v>71</v>
      </c>
      <c r="D594" s="1" t="s">
        <v>104</v>
      </c>
      <c r="E594" s="1" t="s">
        <v>100</v>
      </c>
      <c r="F594" s="1" t="s">
        <v>101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9"/>
    </row>
    <row r="595" spans="1:55">
      <c r="A595" s="1" t="s">
        <v>599</v>
      </c>
      <c r="B595" s="1" t="s">
        <v>539</v>
      </c>
      <c r="C595" s="1" t="s">
        <v>73</v>
      </c>
      <c r="D595" s="1" t="s">
        <v>105</v>
      </c>
      <c r="E595" s="1" t="s">
        <v>100</v>
      </c>
      <c r="F595" s="1" t="s">
        <v>101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9"/>
    </row>
    <row r="596" spans="1:55">
      <c r="A596" s="1" t="s">
        <v>599</v>
      </c>
      <c r="B596" s="1" t="s">
        <v>539</v>
      </c>
      <c r="C596" s="1" t="s">
        <v>72</v>
      </c>
      <c r="D596" s="1" t="s">
        <v>107</v>
      </c>
      <c r="E596" s="1" t="s">
        <v>100</v>
      </c>
      <c r="F596" s="1" t="s">
        <v>101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9"/>
    </row>
    <row r="597" spans="1:55">
      <c r="A597" s="1" t="s">
        <v>600</v>
      </c>
      <c r="B597" s="1" t="s">
        <v>412</v>
      </c>
      <c r="C597" s="1" t="s">
        <v>73</v>
      </c>
      <c r="D597" s="1" t="s">
        <v>105</v>
      </c>
      <c r="E597" s="1" t="s">
        <v>100</v>
      </c>
      <c r="F597" s="1" t="s">
        <v>101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9"/>
    </row>
    <row r="598" spans="1:55">
      <c r="A598" s="1" t="s">
        <v>600</v>
      </c>
      <c r="B598" s="1" t="s">
        <v>412</v>
      </c>
      <c r="C598" s="1" t="s">
        <v>74</v>
      </c>
      <c r="D598" s="1" t="s">
        <v>109</v>
      </c>
      <c r="E598" s="1" t="s">
        <v>100</v>
      </c>
      <c r="F598" s="1" t="s">
        <v>101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9"/>
    </row>
    <row r="599" spans="1:55">
      <c r="A599" s="1" t="s">
        <v>601</v>
      </c>
      <c r="B599" s="1" t="s">
        <v>602</v>
      </c>
      <c r="C599" s="1" t="s">
        <v>71</v>
      </c>
      <c r="D599" s="1" t="s">
        <v>104</v>
      </c>
      <c r="E599" s="1" t="s">
        <v>100</v>
      </c>
      <c r="F599" s="1" t="s">
        <v>101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9"/>
    </row>
    <row r="600" spans="1:55">
      <c r="A600" s="1" t="s">
        <v>601</v>
      </c>
      <c r="B600" s="1" t="s">
        <v>602</v>
      </c>
      <c r="C600" s="1" t="s">
        <v>73</v>
      </c>
      <c r="D600" s="1" t="s">
        <v>105</v>
      </c>
      <c r="E600" s="1" t="s">
        <v>100</v>
      </c>
      <c r="F600" s="1" t="s">
        <v>101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9"/>
    </row>
    <row r="601" spans="1:55">
      <c r="A601" s="1" t="s">
        <v>601</v>
      </c>
      <c r="B601" s="1" t="s">
        <v>602</v>
      </c>
      <c r="C601" s="1" t="s">
        <v>72</v>
      </c>
      <c r="D601" s="1" t="s">
        <v>107</v>
      </c>
      <c r="E601" s="1" t="s">
        <v>100</v>
      </c>
      <c r="F601" s="1" t="s">
        <v>101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9"/>
    </row>
    <row r="602" spans="1:55">
      <c r="A602" s="1" t="s">
        <v>603</v>
      </c>
      <c r="B602" s="1" t="s">
        <v>604</v>
      </c>
      <c r="C602" s="1" t="s">
        <v>71</v>
      </c>
      <c r="D602" s="1" t="s">
        <v>104</v>
      </c>
      <c r="E602" s="1" t="s">
        <v>100</v>
      </c>
      <c r="F602" s="1" t="s">
        <v>101</v>
      </c>
      <c r="G602" s="7">
        <v>45792.19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7">
        <v>16603.439999999999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9"/>
    </row>
    <row r="603" spans="1:55">
      <c r="A603" s="1" t="s">
        <v>603</v>
      </c>
      <c r="B603" s="1" t="s">
        <v>604</v>
      </c>
      <c r="C603" s="1" t="s">
        <v>73</v>
      </c>
      <c r="D603" s="1" t="s">
        <v>105</v>
      </c>
      <c r="E603" s="1" t="s">
        <v>100</v>
      </c>
      <c r="F603" s="1" t="s">
        <v>101</v>
      </c>
      <c r="G603" s="7">
        <v>56461.5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7">
        <v>-12638.89</v>
      </c>
      <c r="P603" s="7">
        <v>4422.33</v>
      </c>
      <c r="Q603" s="7">
        <v>9869.2800000000007</v>
      </c>
      <c r="R603" s="7">
        <v>10510.09</v>
      </c>
      <c r="S603" s="7">
        <v>10471.85</v>
      </c>
      <c r="T603" s="7">
        <v>10265.25</v>
      </c>
      <c r="U603" s="7">
        <v>9077.33</v>
      </c>
      <c r="V603" s="7">
        <v>9724.56</v>
      </c>
      <c r="W603" s="7">
        <v>4438.99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9"/>
    </row>
    <row r="604" spans="1:55">
      <c r="A604" s="1" t="s">
        <v>603</v>
      </c>
      <c r="B604" s="1" t="s">
        <v>604</v>
      </c>
      <c r="C604" s="1" t="s">
        <v>75</v>
      </c>
      <c r="D604" s="1" t="s">
        <v>106</v>
      </c>
      <c r="E604" s="1" t="s">
        <v>100</v>
      </c>
      <c r="F604" s="1" t="s">
        <v>101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7">
        <v>1900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9"/>
    </row>
    <row r="605" spans="1:55">
      <c r="A605" s="1" t="s">
        <v>603</v>
      </c>
      <c r="B605" s="1" t="s">
        <v>604</v>
      </c>
      <c r="C605" s="1" t="s">
        <v>72</v>
      </c>
      <c r="D605" s="1" t="s">
        <v>107</v>
      </c>
      <c r="E605" s="1" t="s">
        <v>100</v>
      </c>
      <c r="F605" s="1" t="s">
        <v>101</v>
      </c>
      <c r="G605" s="7">
        <v>1597.52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7">
        <v>127.18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9"/>
    </row>
    <row r="606" spans="1:55">
      <c r="A606" s="1" t="s">
        <v>603</v>
      </c>
      <c r="B606" s="1" t="s">
        <v>604</v>
      </c>
      <c r="C606" s="1" t="s">
        <v>74</v>
      </c>
      <c r="D606" s="1" t="s">
        <v>109</v>
      </c>
      <c r="E606" s="1" t="s">
        <v>100</v>
      </c>
      <c r="F606" s="1" t="s">
        <v>101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7">
        <v>12965.92</v>
      </c>
      <c r="P606" s="7">
        <v>14522.72</v>
      </c>
      <c r="Q606" s="7">
        <v>15047.61</v>
      </c>
      <c r="R606" s="7">
        <v>16024.64</v>
      </c>
      <c r="S606" s="7">
        <v>15966.35</v>
      </c>
      <c r="T606" s="7">
        <v>15651.34</v>
      </c>
      <c r="U606" s="7">
        <v>13840.14</v>
      </c>
      <c r="V606" s="7">
        <v>14826.96</v>
      </c>
      <c r="W606" s="7">
        <v>12633.76</v>
      </c>
      <c r="X606" s="7">
        <v>15090.65</v>
      </c>
      <c r="Y606" s="7">
        <v>266.07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9"/>
    </row>
    <row r="607" spans="1:55">
      <c r="A607" s="1" t="s">
        <v>605</v>
      </c>
      <c r="B607" s="1" t="s">
        <v>606</v>
      </c>
      <c r="C607" s="1" t="s">
        <v>71</v>
      </c>
      <c r="D607" s="1" t="s">
        <v>104</v>
      </c>
      <c r="E607" s="1" t="s">
        <v>100</v>
      </c>
      <c r="F607" s="1" t="s">
        <v>101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9"/>
    </row>
    <row r="608" spans="1:55">
      <c r="A608" s="1" t="s">
        <v>605</v>
      </c>
      <c r="B608" s="1" t="s">
        <v>606</v>
      </c>
      <c r="C608" s="1" t="s">
        <v>73</v>
      </c>
      <c r="D608" s="1" t="s">
        <v>105</v>
      </c>
      <c r="E608" s="1" t="s">
        <v>100</v>
      </c>
      <c r="F608" s="1" t="s">
        <v>101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9"/>
    </row>
    <row r="609" spans="1:55">
      <c r="A609" s="1" t="s">
        <v>605</v>
      </c>
      <c r="B609" s="1" t="s">
        <v>606</v>
      </c>
      <c r="C609" s="1" t="s">
        <v>72</v>
      </c>
      <c r="D609" s="1" t="s">
        <v>107</v>
      </c>
      <c r="E609" s="1" t="s">
        <v>100</v>
      </c>
      <c r="F609" s="1" t="s">
        <v>101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9"/>
    </row>
    <row r="610" spans="1:55">
      <c r="A610" s="1" t="s">
        <v>607</v>
      </c>
      <c r="B610" s="1" t="s">
        <v>608</v>
      </c>
      <c r="C610" s="1" t="s">
        <v>71</v>
      </c>
      <c r="D610" s="1" t="s">
        <v>104</v>
      </c>
      <c r="E610" s="1" t="s">
        <v>100</v>
      </c>
      <c r="F610" s="1" t="s">
        <v>101</v>
      </c>
      <c r="G610" s="7">
        <v>97401.64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7">
        <v>3998.73</v>
      </c>
      <c r="P610" s="7">
        <v>209.67</v>
      </c>
      <c r="Q610" s="7">
        <v>217.24</v>
      </c>
      <c r="R610" s="7">
        <v>231.35</v>
      </c>
      <c r="S610" s="7">
        <v>230.51</v>
      </c>
      <c r="T610" s="7">
        <v>225.96</v>
      </c>
      <c r="U610" s="7">
        <v>199.81</v>
      </c>
      <c r="V610" s="7">
        <v>214.06</v>
      </c>
      <c r="W610" s="7">
        <v>97.71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9"/>
    </row>
    <row r="611" spans="1:55">
      <c r="A611" s="1" t="s">
        <v>607</v>
      </c>
      <c r="B611" s="1" t="s">
        <v>608</v>
      </c>
      <c r="C611" s="1" t="s">
        <v>73</v>
      </c>
      <c r="D611" s="1" t="s">
        <v>105</v>
      </c>
      <c r="E611" s="1" t="s">
        <v>100</v>
      </c>
      <c r="F611" s="1" t="s">
        <v>101</v>
      </c>
      <c r="G611" s="7">
        <v>95910.38</v>
      </c>
      <c r="H611" s="7">
        <v>693.47</v>
      </c>
      <c r="I611" s="7">
        <v>693.47</v>
      </c>
      <c r="J611" s="7">
        <v>693.47</v>
      </c>
      <c r="K611" s="7">
        <v>693.47</v>
      </c>
      <c r="L611" s="7">
        <v>693.47</v>
      </c>
      <c r="M611" s="7">
        <v>693.47</v>
      </c>
      <c r="N611" s="7">
        <v>272.44</v>
      </c>
      <c r="O611" s="7">
        <v>-3734.87</v>
      </c>
      <c r="P611" s="7">
        <v>358.46</v>
      </c>
      <c r="Q611" s="7">
        <v>371.41</v>
      </c>
      <c r="R611" s="7">
        <v>395.53</v>
      </c>
      <c r="S611" s="7">
        <v>394.09</v>
      </c>
      <c r="T611" s="7">
        <v>386.32</v>
      </c>
      <c r="U611" s="7">
        <v>341.61</v>
      </c>
      <c r="V611" s="7">
        <v>365.97</v>
      </c>
      <c r="W611" s="7">
        <v>167.05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9"/>
    </row>
    <row r="612" spans="1:55">
      <c r="A612" s="1" t="s">
        <v>607</v>
      </c>
      <c r="B612" s="1" t="s">
        <v>608</v>
      </c>
      <c r="C612" s="1" t="s">
        <v>75</v>
      </c>
      <c r="D612" s="1" t="s">
        <v>106</v>
      </c>
      <c r="E612" s="1" t="s">
        <v>100</v>
      </c>
      <c r="F612" s="1" t="s">
        <v>101</v>
      </c>
      <c r="G612" s="7">
        <v>92.12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9"/>
    </row>
    <row r="613" spans="1:55">
      <c r="A613" s="1" t="s">
        <v>607</v>
      </c>
      <c r="B613" s="1" t="s">
        <v>608</v>
      </c>
      <c r="C613" s="1" t="s">
        <v>72</v>
      </c>
      <c r="D613" s="1" t="s">
        <v>107</v>
      </c>
      <c r="E613" s="1" t="s">
        <v>100</v>
      </c>
      <c r="F613" s="1" t="s">
        <v>101</v>
      </c>
      <c r="G613" s="7">
        <v>149682.96</v>
      </c>
      <c r="H613" s="7">
        <v>207.35</v>
      </c>
      <c r="I613" s="7">
        <v>207.35</v>
      </c>
      <c r="J613" s="7">
        <v>207.35</v>
      </c>
      <c r="K613" s="7">
        <v>207.35</v>
      </c>
      <c r="L613" s="7">
        <v>207.35</v>
      </c>
      <c r="M613" s="7">
        <v>207.35</v>
      </c>
      <c r="N613" s="7">
        <v>81.459999999999994</v>
      </c>
      <c r="O613" s="7">
        <v>-1228.95</v>
      </c>
      <c r="P613" s="7">
        <v>108.21</v>
      </c>
      <c r="Q613" s="7">
        <v>112.13</v>
      </c>
      <c r="R613" s="7">
        <v>119.41</v>
      </c>
      <c r="S613" s="7">
        <v>118.97</v>
      </c>
      <c r="T613" s="7">
        <v>116.62</v>
      </c>
      <c r="U613" s="7">
        <v>103.13</v>
      </c>
      <c r="V613" s="7">
        <v>110.48</v>
      </c>
      <c r="W613" s="7">
        <v>50.43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9"/>
    </row>
    <row r="614" spans="1:55">
      <c r="A614" s="1" t="s">
        <v>607</v>
      </c>
      <c r="B614" s="1" t="s">
        <v>608</v>
      </c>
      <c r="C614" s="1" t="s">
        <v>74</v>
      </c>
      <c r="D614" s="1" t="s">
        <v>109</v>
      </c>
      <c r="E614" s="1" t="s">
        <v>100</v>
      </c>
      <c r="F614" s="1" t="s">
        <v>101</v>
      </c>
      <c r="G614" s="7">
        <v>7118782.0099999998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9"/>
    </row>
    <row r="615" spans="1:55">
      <c r="A615" s="1" t="s">
        <v>609</v>
      </c>
      <c r="B615" s="1" t="s">
        <v>610</v>
      </c>
      <c r="C615" s="1" t="s">
        <v>71</v>
      </c>
      <c r="D615" s="1" t="s">
        <v>104</v>
      </c>
      <c r="E615" s="1" t="s">
        <v>100</v>
      </c>
      <c r="F615" s="1" t="s">
        <v>101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9"/>
    </row>
    <row r="616" spans="1:55">
      <c r="A616" s="1" t="s">
        <v>609</v>
      </c>
      <c r="B616" s="1" t="s">
        <v>610</v>
      </c>
      <c r="C616" s="1" t="s">
        <v>73</v>
      </c>
      <c r="D616" s="1" t="s">
        <v>105</v>
      </c>
      <c r="E616" s="1" t="s">
        <v>100</v>
      </c>
      <c r="F616" s="1" t="s">
        <v>101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9"/>
    </row>
    <row r="617" spans="1:55">
      <c r="A617" s="1" t="s">
        <v>609</v>
      </c>
      <c r="B617" s="1" t="s">
        <v>610</v>
      </c>
      <c r="C617" s="1" t="s">
        <v>74</v>
      </c>
      <c r="D617" s="1" t="s">
        <v>109</v>
      </c>
      <c r="E617" s="1" t="s">
        <v>100</v>
      </c>
      <c r="F617" s="1" t="s">
        <v>101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9"/>
    </row>
    <row r="618" spans="1:55">
      <c r="A618" s="1" t="s">
        <v>611</v>
      </c>
      <c r="B618" s="1" t="s">
        <v>612</v>
      </c>
      <c r="C618" s="1" t="s">
        <v>72</v>
      </c>
      <c r="D618" s="1" t="s">
        <v>107</v>
      </c>
      <c r="E618" s="1" t="s">
        <v>100</v>
      </c>
      <c r="F618" s="1" t="s">
        <v>101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9"/>
    </row>
    <row r="619" spans="1:55">
      <c r="A619" s="1" t="s">
        <v>611</v>
      </c>
      <c r="B619" s="1" t="s">
        <v>612</v>
      </c>
      <c r="C619" s="1" t="s">
        <v>74</v>
      </c>
      <c r="D619" s="1" t="s">
        <v>109</v>
      </c>
      <c r="E619" s="1" t="s">
        <v>100</v>
      </c>
      <c r="F619" s="1" t="s">
        <v>101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9"/>
    </row>
    <row r="620" spans="1:55">
      <c r="A620" s="1" t="s">
        <v>613</v>
      </c>
      <c r="B620" s="1" t="s">
        <v>614</v>
      </c>
      <c r="C620" s="1" t="s">
        <v>73</v>
      </c>
      <c r="D620" s="1" t="s">
        <v>105</v>
      </c>
      <c r="E620" s="1" t="s">
        <v>100</v>
      </c>
      <c r="F620" s="1" t="s">
        <v>101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9"/>
    </row>
    <row r="621" spans="1:55">
      <c r="A621" s="1" t="s">
        <v>613</v>
      </c>
      <c r="B621" s="1" t="s">
        <v>614</v>
      </c>
      <c r="C621" s="1" t="s">
        <v>72</v>
      </c>
      <c r="D621" s="1" t="s">
        <v>107</v>
      </c>
      <c r="E621" s="1" t="s">
        <v>100</v>
      </c>
      <c r="F621" s="1" t="s">
        <v>101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9"/>
    </row>
    <row r="622" spans="1:55">
      <c r="A622" s="1" t="s">
        <v>615</v>
      </c>
      <c r="B622" s="1" t="s">
        <v>616</v>
      </c>
      <c r="C622" s="1" t="s">
        <v>71</v>
      </c>
      <c r="D622" s="1" t="s">
        <v>104</v>
      </c>
      <c r="E622" s="1" t="s">
        <v>100</v>
      </c>
      <c r="F622" s="1" t="s">
        <v>101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9"/>
    </row>
    <row r="623" spans="1:55">
      <c r="A623" s="1" t="s">
        <v>615</v>
      </c>
      <c r="B623" s="1" t="s">
        <v>616</v>
      </c>
      <c r="C623" s="1" t="s">
        <v>73</v>
      </c>
      <c r="D623" s="1" t="s">
        <v>105</v>
      </c>
      <c r="E623" s="1" t="s">
        <v>100</v>
      </c>
      <c r="F623" s="1" t="s">
        <v>101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9"/>
    </row>
    <row r="624" spans="1:55">
      <c r="A624" s="1" t="s">
        <v>615</v>
      </c>
      <c r="B624" s="1" t="s">
        <v>616</v>
      </c>
      <c r="C624" s="1" t="s">
        <v>72</v>
      </c>
      <c r="D624" s="1" t="s">
        <v>107</v>
      </c>
      <c r="E624" s="1" t="s">
        <v>100</v>
      </c>
      <c r="F624" s="1" t="s">
        <v>101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9"/>
    </row>
    <row r="625" spans="1:55">
      <c r="A625" s="1" t="s">
        <v>617</v>
      </c>
      <c r="B625" s="1" t="s">
        <v>618</v>
      </c>
      <c r="C625" s="1" t="s">
        <v>71</v>
      </c>
      <c r="D625" s="1" t="s">
        <v>104</v>
      </c>
      <c r="E625" s="1" t="s">
        <v>100</v>
      </c>
      <c r="F625" s="1" t="s">
        <v>101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9"/>
    </row>
    <row r="626" spans="1:55">
      <c r="A626" s="1" t="s">
        <v>617</v>
      </c>
      <c r="B626" s="1" t="s">
        <v>618</v>
      </c>
      <c r="C626" s="1" t="s">
        <v>73</v>
      </c>
      <c r="D626" s="1" t="s">
        <v>105</v>
      </c>
      <c r="E626" s="1" t="s">
        <v>100</v>
      </c>
      <c r="F626" s="1" t="s">
        <v>101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9"/>
    </row>
    <row r="627" spans="1:55">
      <c r="A627" s="1" t="s">
        <v>617</v>
      </c>
      <c r="B627" s="1" t="s">
        <v>618</v>
      </c>
      <c r="C627" s="1" t="s">
        <v>75</v>
      </c>
      <c r="D627" s="1" t="s">
        <v>106</v>
      </c>
      <c r="E627" s="1" t="s">
        <v>100</v>
      </c>
      <c r="F627" s="1" t="s">
        <v>101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9"/>
    </row>
    <row r="628" spans="1:55">
      <c r="A628" s="1" t="s">
        <v>617</v>
      </c>
      <c r="B628" s="1" t="s">
        <v>618</v>
      </c>
      <c r="C628" s="1" t="s">
        <v>72</v>
      </c>
      <c r="D628" s="1" t="s">
        <v>107</v>
      </c>
      <c r="E628" s="1" t="s">
        <v>100</v>
      </c>
      <c r="F628" s="1" t="s">
        <v>101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9"/>
    </row>
    <row r="629" spans="1:55">
      <c r="A629" s="1" t="s">
        <v>617</v>
      </c>
      <c r="B629" s="1" t="s">
        <v>618</v>
      </c>
      <c r="C629" s="1" t="s">
        <v>74</v>
      </c>
      <c r="D629" s="1" t="s">
        <v>109</v>
      </c>
      <c r="E629" s="1" t="s">
        <v>100</v>
      </c>
      <c r="F629" s="1" t="s">
        <v>101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9"/>
    </row>
    <row r="630" spans="1:55">
      <c r="A630" s="1" t="s">
        <v>619</v>
      </c>
      <c r="B630" s="1" t="s">
        <v>620</v>
      </c>
      <c r="C630" s="1" t="s">
        <v>71</v>
      </c>
      <c r="D630" s="1" t="s">
        <v>104</v>
      </c>
      <c r="E630" s="1" t="s">
        <v>100</v>
      </c>
      <c r="F630" s="1" t="s">
        <v>101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9"/>
    </row>
    <row r="631" spans="1:55">
      <c r="A631" s="1" t="s">
        <v>619</v>
      </c>
      <c r="B631" s="1" t="s">
        <v>620</v>
      </c>
      <c r="C631" s="1" t="s">
        <v>73</v>
      </c>
      <c r="D631" s="1" t="s">
        <v>105</v>
      </c>
      <c r="E631" s="1" t="s">
        <v>100</v>
      </c>
      <c r="F631" s="1" t="s">
        <v>101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9"/>
    </row>
    <row r="632" spans="1:55">
      <c r="A632" s="1" t="s">
        <v>619</v>
      </c>
      <c r="B632" s="1" t="s">
        <v>620</v>
      </c>
      <c r="C632" s="1" t="s">
        <v>72</v>
      </c>
      <c r="D632" s="1" t="s">
        <v>107</v>
      </c>
      <c r="E632" s="1" t="s">
        <v>100</v>
      </c>
      <c r="F632" s="1" t="s">
        <v>101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9"/>
    </row>
    <row r="633" spans="1:55">
      <c r="A633" s="1" t="s">
        <v>619</v>
      </c>
      <c r="B633" s="1" t="s">
        <v>620</v>
      </c>
      <c r="C633" s="1" t="s">
        <v>74</v>
      </c>
      <c r="D633" s="1" t="s">
        <v>109</v>
      </c>
      <c r="E633" s="1" t="s">
        <v>100</v>
      </c>
      <c r="F633" s="1" t="s">
        <v>101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9"/>
    </row>
    <row r="634" spans="1:55">
      <c r="A634" s="1" t="s">
        <v>621</v>
      </c>
      <c r="B634" s="1" t="s">
        <v>622</v>
      </c>
      <c r="C634" s="1" t="s">
        <v>71</v>
      </c>
      <c r="D634" s="1" t="s">
        <v>104</v>
      </c>
      <c r="E634" s="1" t="s">
        <v>100</v>
      </c>
      <c r="F634" s="1" t="s">
        <v>101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9"/>
    </row>
    <row r="635" spans="1:55">
      <c r="A635" s="1" t="s">
        <v>621</v>
      </c>
      <c r="B635" s="1" t="s">
        <v>622</v>
      </c>
      <c r="C635" s="1" t="s">
        <v>73</v>
      </c>
      <c r="D635" s="1" t="s">
        <v>105</v>
      </c>
      <c r="E635" s="1" t="s">
        <v>100</v>
      </c>
      <c r="F635" s="1" t="s">
        <v>101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9"/>
    </row>
    <row r="636" spans="1:55">
      <c r="A636" s="1" t="s">
        <v>623</v>
      </c>
      <c r="B636" s="1" t="s">
        <v>624</v>
      </c>
      <c r="C636" s="1" t="s">
        <v>71</v>
      </c>
      <c r="D636" s="1" t="s">
        <v>104</v>
      </c>
      <c r="E636" s="1" t="s">
        <v>100</v>
      </c>
      <c r="F636" s="1" t="s">
        <v>101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9"/>
    </row>
    <row r="637" spans="1:55">
      <c r="A637" s="1" t="s">
        <v>623</v>
      </c>
      <c r="B637" s="1" t="s">
        <v>624</v>
      </c>
      <c r="C637" s="1" t="s">
        <v>73</v>
      </c>
      <c r="D637" s="1" t="s">
        <v>105</v>
      </c>
      <c r="E637" s="1" t="s">
        <v>100</v>
      </c>
      <c r="F637" s="1" t="s">
        <v>101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9"/>
    </row>
    <row r="638" spans="1:55">
      <c r="A638" s="1" t="s">
        <v>623</v>
      </c>
      <c r="B638" s="1" t="s">
        <v>624</v>
      </c>
      <c r="C638" s="1" t="s">
        <v>74</v>
      </c>
      <c r="D638" s="1" t="s">
        <v>109</v>
      </c>
      <c r="E638" s="1" t="s">
        <v>100</v>
      </c>
      <c r="F638" s="1" t="s">
        <v>101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9"/>
    </row>
    <row r="639" spans="1:55">
      <c r="A639" s="1" t="s">
        <v>625</v>
      </c>
      <c r="B639" s="1" t="s">
        <v>626</v>
      </c>
      <c r="C639" s="1" t="s">
        <v>74</v>
      </c>
      <c r="D639" s="1" t="s">
        <v>109</v>
      </c>
      <c r="E639" s="1" t="s">
        <v>100</v>
      </c>
      <c r="F639" s="1" t="s">
        <v>101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9"/>
    </row>
    <row r="640" spans="1:55">
      <c r="A640" s="1" t="s">
        <v>627</v>
      </c>
      <c r="B640" s="1" t="s">
        <v>628</v>
      </c>
      <c r="C640" s="1" t="s">
        <v>74</v>
      </c>
      <c r="D640" s="1" t="s">
        <v>109</v>
      </c>
      <c r="E640" s="1" t="s">
        <v>100</v>
      </c>
      <c r="F640" s="1" t="s">
        <v>101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9"/>
    </row>
    <row r="641" spans="1:55">
      <c r="A641" s="1" t="s">
        <v>629</v>
      </c>
      <c r="B641" s="1" t="s">
        <v>630</v>
      </c>
      <c r="C641" s="1" t="s">
        <v>71</v>
      </c>
      <c r="D641" s="1" t="s">
        <v>104</v>
      </c>
      <c r="E641" s="1" t="s">
        <v>100</v>
      </c>
      <c r="F641" s="1" t="s">
        <v>101</v>
      </c>
      <c r="G641" s="7">
        <v>21718.78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9"/>
    </row>
    <row r="642" spans="1:55">
      <c r="A642" s="1" t="s">
        <v>629</v>
      </c>
      <c r="B642" s="1" t="s">
        <v>630</v>
      </c>
      <c r="C642" s="1" t="s">
        <v>73</v>
      </c>
      <c r="D642" s="1" t="s">
        <v>105</v>
      </c>
      <c r="E642" s="1" t="s">
        <v>100</v>
      </c>
      <c r="F642" s="1" t="s">
        <v>101</v>
      </c>
      <c r="G642" s="7">
        <v>5036.6000000000004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9"/>
    </row>
    <row r="643" spans="1:55">
      <c r="A643" s="1" t="s">
        <v>629</v>
      </c>
      <c r="B643" s="1" t="s">
        <v>630</v>
      </c>
      <c r="C643" s="1" t="s">
        <v>72</v>
      </c>
      <c r="D643" s="1" t="s">
        <v>107</v>
      </c>
      <c r="E643" s="1" t="s">
        <v>100</v>
      </c>
      <c r="F643" s="1" t="s">
        <v>101</v>
      </c>
      <c r="G643" s="7">
        <v>2454.37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9"/>
    </row>
    <row r="644" spans="1:55">
      <c r="A644" s="1" t="s">
        <v>629</v>
      </c>
      <c r="B644" s="1" t="s">
        <v>630</v>
      </c>
      <c r="C644" s="1" t="s">
        <v>74</v>
      </c>
      <c r="D644" s="1" t="s">
        <v>109</v>
      </c>
      <c r="E644" s="1" t="s">
        <v>100</v>
      </c>
      <c r="F644" s="1" t="s">
        <v>101</v>
      </c>
      <c r="G644" s="7">
        <v>1613698.01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9"/>
    </row>
    <row r="645" spans="1:55">
      <c r="A645" s="1" t="s">
        <v>631</v>
      </c>
      <c r="B645" s="1" t="s">
        <v>632</v>
      </c>
      <c r="C645" s="1" t="s">
        <v>73</v>
      </c>
      <c r="D645" s="1" t="s">
        <v>105</v>
      </c>
      <c r="E645" s="1" t="s">
        <v>100</v>
      </c>
      <c r="F645" s="1" t="s">
        <v>101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9"/>
    </row>
    <row r="646" spans="1:55">
      <c r="A646" s="1" t="s">
        <v>631</v>
      </c>
      <c r="B646" s="1" t="s">
        <v>632</v>
      </c>
      <c r="C646" s="1" t="s">
        <v>74</v>
      </c>
      <c r="D646" s="1" t="s">
        <v>109</v>
      </c>
      <c r="E646" s="1" t="s">
        <v>100</v>
      </c>
      <c r="F646" s="1" t="s">
        <v>101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9"/>
    </row>
    <row r="647" spans="1:55">
      <c r="A647" s="1" t="s">
        <v>633</v>
      </c>
      <c r="B647" s="1" t="s">
        <v>634</v>
      </c>
      <c r="C647" s="1" t="s">
        <v>71</v>
      </c>
      <c r="D647" s="1" t="s">
        <v>104</v>
      </c>
      <c r="E647" s="1" t="s">
        <v>100</v>
      </c>
      <c r="F647" s="1" t="s">
        <v>101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9"/>
    </row>
    <row r="648" spans="1:55">
      <c r="A648" s="1" t="s">
        <v>633</v>
      </c>
      <c r="B648" s="1" t="s">
        <v>634</v>
      </c>
      <c r="C648" s="1" t="s">
        <v>74</v>
      </c>
      <c r="D648" s="1" t="s">
        <v>109</v>
      </c>
      <c r="E648" s="1" t="s">
        <v>100</v>
      </c>
      <c r="F648" s="1" t="s">
        <v>101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9"/>
    </row>
    <row r="649" spans="1:55">
      <c r="A649" s="1" t="s">
        <v>635</v>
      </c>
      <c r="B649" s="1" t="s">
        <v>636</v>
      </c>
      <c r="C649" s="1" t="s">
        <v>74</v>
      </c>
      <c r="D649" s="1" t="s">
        <v>109</v>
      </c>
      <c r="E649" s="1" t="s">
        <v>100</v>
      </c>
      <c r="F649" s="1" t="s">
        <v>101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9"/>
    </row>
    <row r="650" spans="1:55">
      <c r="A650" s="1" t="s">
        <v>637</v>
      </c>
      <c r="B650" s="1" t="s">
        <v>638</v>
      </c>
      <c r="C650" s="1" t="s">
        <v>71</v>
      </c>
      <c r="D650" s="1" t="s">
        <v>104</v>
      </c>
      <c r="E650" s="1" t="s">
        <v>100</v>
      </c>
      <c r="F650" s="1" t="s">
        <v>101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9"/>
    </row>
    <row r="651" spans="1:55">
      <c r="A651" s="1" t="s">
        <v>637</v>
      </c>
      <c r="B651" s="1" t="s">
        <v>638</v>
      </c>
      <c r="C651" s="1" t="s">
        <v>72</v>
      </c>
      <c r="D651" s="1" t="s">
        <v>107</v>
      </c>
      <c r="E651" s="1" t="s">
        <v>100</v>
      </c>
      <c r="F651" s="1" t="s">
        <v>101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9"/>
    </row>
    <row r="652" spans="1:55">
      <c r="A652" s="1" t="s">
        <v>639</v>
      </c>
      <c r="B652" s="1" t="s">
        <v>640</v>
      </c>
      <c r="C652" s="1" t="s">
        <v>74</v>
      </c>
      <c r="D652" s="1" t="s">
        <v>109</v>
      </c>
      <c r="E652" s="1" t="s">
        <v>100</v>
      </c>
      <c r="F652" s="1" t="s">
        <v>101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9"/>
    </row>
    <row r="653" spans="1:55">
      <c r="A653" s="1" t="s">
        <v>641</v>
      </c>
      <c r="B653" s="1" t="s">
        <v>642</v>
      </c>
      <c r="C653" s="1" t="s">
        <v>73</v>
      </c>
      <c r="D653" s="1" t="s">
        <v>105</v>
      </c>
      <c r="E653" s="1" t="s">
        <v>100</v>
      </c>
      <c r="F653" s="1" t="s">
        <v>101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9"/>
    </row>
    <row r="654" spans="1:55">
      <c r="A654" s="1" t="s">
        <v>641</v>
      </c>
      <c r="B654" s="1" t="s">
        <v>642</v>
      </c>
      <c r="C654" s="1" t="s">
        <v>72</v>
      </c>
      <c r="D654" s="1" t="s">
        <v>107</v>
      </c>
      <c r="E654" s="1" t="s">
        <v>100</v>
      </c>
      <c r="F654" s="1" t="s">
        <v>101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9"/>
    </row>
    <row r="655" spans="1:55">
      <c r="A655" s="1" t="s">
        <v>643</v>
      </c>
      <c r="B655" s="1" t="s">
        <v>644</v>
      </c>
      <c r="C655" s="1" t="s">
        <v>71</v>
      </c>
      <c r="D655" s="1" t="s">
        <v>104</v>
      </c>
      <c r="E655" s="1" t="s">
        <v>100</v>
      </c>
      <c r="F655" s="1" t="s">
        <v>101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9"/>
    </row>
    <row r="656" spans="1:55">
      <c r="A656" s="1" t="s">
        <v>645</v>
      </c>
      <c r="B656" s="1" t="s">
        <v>646</v>
      </c>
      <c r="C656" s="1" t="s">
        <v>71</v>
      </c>
      <c r="D656" s="1" t="s">
        <v>104</v>
      </c>
      <c r="E656" s="1" t="s">
        <v>100</v>
      </c>
      <c r="F656" s="1" t="s">
        <v>101</v>
      </c>
      <c r="G656" s="7">
        <v>659091.06000000006</v>
      </c>
      <c r="H656" s="7">
        <v>53364.91</v>
      </c>
      <c r="I656" s="7">
        <v>53364.91</v>
      </c>
      <c r="J656" s="7">
        <v>53364.91</v>
      </c>
      <c r="K656" s="7">
        <v>53364.91</v>
      </c>
      <c r="L656" s="7">
        <v>34223.15</v>
      </c>
      <c r="M656" s="7">
        <v>23588.84</v>
      </c>
      <c r="N656" s="7">
        <v>23588.84</v>
      </c>
      <c r="O656" s="7">
        <v>10214.08</v>
      </c>
      <c r="P656" s="7">
        <v>19290.7</v>
      </c>
      <c r="Q656" s="7">
        <v>19987.91</v>
      </c>
      <c r="R656" s="7">
        <v>21285.72</v>
      </c>
      <c r="S656" s="7">
        <v>21208.29</v>
      </c>
      <c r="T656" s="7">
        <v>17077.38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9"/>
    </row>
    <row r="657" spans="1:55">
      <c r="A657" s="1" t="s">
        <v>645</v>
      </c>
      <c r="B657" s="1" t="s">
        <v>646</v>
      </c>
      <c r="C657" s="1" t="s">
        <v>73</v>
      </c>
      <c r="D657" s="1" t="s">
        <v>105</v>
      </c>
      <c r="E657" s="1" t="s">
        <v>100</v>
      </c>
      <c r="F657" s="1" t="s">
        <v>101</v>
      </c>
      <c r="G657" s="7">
        <v>1155349.8799999999</v>
      </c>
      <c r="H657" s="7">
        <v>35921.589999999997</v>
      </c>
      <c r="I657" s="7">
        <v>35921.589999999997</v>
      </c>
      <c r="J657" s="7">
        <v>35921.589999999997</v>
      </c>
      <c r="K657" s="7">
        <v>35921.589999999997</v>
      </c>
      <c r="L657" s="7">
        <v>23036.67</v>
      </c>
      <c r="M657" s="7">
        <v>15878.38</v>
      </c>
      <c r="N657" s="7">
        <v>15878.38</v>
      </c>
      <c r="O657" s="7">
        <v>92084.160000000003</v>
      </c>
      <c r="P657" s="7">
        <v>14146.51</v>
      </c>
      <c r="Q657" s="7">
        <v>14657.8</v>
      </c>
      <c r="R657" s="7">
        <v>15609.53</v>
      </c>
      <c r="S657" s="7">
        <v>15552.74</v>
      </c>
      <c r="T657" s="7">
        <v>12523.41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9"/>
    </row>
    <row r="658" spans="1:55">
      <c r="A658" s="1" t="s">
        <v>645</v>
      </c>
      <c r="B658" s="1" t="s">
        <v>646</v>
      </c>
      <c r="C658" s="1" t="s">
        <v>75</v>
      </c>
      <c r="D658" s="1" t="s">
        <v>106</v>
      </c>
      <c r="E658" s="1" t="s">
        <v>100</v>
      </c>
      <c r="F658" s="1" t="s">
        <v>101</v>
      </c>
      <c r="G658" s="7">
        <v>79.5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9"/>
    </row>
    <row r="659" spans="1:55">
      <c r="A659" s="1" t="s">
        <v>645</v>
      </c>
      <c r="B659" s="1" t="s">
        <v>646</v>
      </c>
      <c r="C659" s="1" t="s">
        <v>72</v>
      </c>
      <c r="D659" s="1" t="s">
        <v>107</v>
      </c>
      <c r="E659" s="1" t="s">
        <v>100</v>
      </c>
      <c r="F659" s="1" t="s">
        <v>101</v>
      </c>
      <c r="G659" s="7">
        <v>236893.44</v>
      </c>
      <c r="H659" s="7">
        <v>10241.34</v>
      </c>
      <c r="I659" s="7">
        <v>10241.34</v>
      </c>
      <c r="J659" s="7">
        <v>10241.34</v>
      </c>
      <c r="K659" s="7">
        <v>10241.34</v>
      </c>
      <c r="L659" s="7">
        <v>6567.82</v>
      </c>
      <c r="M659" s="7">
        <v>4526.97</v>
      </c>
      <c r="N659" s="7">
        <v>4526.97</v>
      </c>
      <c r="O659" s="7">
        <v>-39492.480000000003</v>
      </c>
      <c r="P659" s="7">
        <v>3429.46</v>
      </c>
      <c r="Q659" s="7">
        <v>3553.41</v>
      </c>
      <c r="R659" s="7">
        <v>3784.13</v>
      </c>
      <c r="S659" s="7">
        <v>3770.36</v>
      </c>
      <c r="T659" s="7">
        <v>3035.98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9"/>
    </row>
    <row r="660" spans="1:55">
      <c r="A660" s="1" t="s">
        <v>645</v>
      </c>
      <c r="B660" s="1" t="s">
        <v>646</v>
      </c>
      <c r="C660" s="1" t="s">
        <v>74</v>
      </c>
      <c r="D660" s="1" t="s">
        <v>109</v>
      </c>
      <c r="E660" s="1" t="s">
        <v>100</v>
      </c>
      <c r="F660" s="1" t="s">
        <v>101</v>
      </c>
      <c r="G660" s="8">
        <v>0</v>
      </c>
      <c r="H660" s="7">
        <v>5270.13</v>
      </c>
      <c r="I660" s="7">
        <v>5270.13</v>
      </c>
      <c r="J660" s="7">
        <v>5270.13</v>
      </c>
      <c r="K660" s="7">
        <v>5270.13</v>
      </c>
      <c r="L660" s="7">
        <v>3379.76</v>
      </c>
      <c r="M660" s="7">
        <v>2329.5500000000002</v>
      </c>
      <c r="N660" s="7">
        <v>2329.5500000000002</v>
      </c>
      <c r="O660" s="7">
        <v>-23761.18</v>
      </c>
      <c r="P660" s="7">
        <v>6001.55</v>
      </c>
      <c r="Q660" s="7">
        <v>6218.46</v>
      </c>
      <c r="R660" s="7">
        <v>6622.22</v>
      </c>
      <c r="S660" s="7">
        <v>6598.13</v>
      </c>
      <c r="T660" s="7">
        <v>5312.96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9"/>
    </row>
    <row r="661" spans="1:55">
      <c r="A661" s="1" t="s">
        <v>647</v>
      </c>
      <c r="B661" s="1" t="s">
        <v>648</v>
      </c>
      <c r="C661" s="1" t="s">
        <v>71</v>
      </c>
      <c r="D661" s="1" t="s">
        <v>104</v>
      </c>
      <c r="E661" s="1" t="s">
        <v>100</v>
      </c>
      <c r="F661" s="1" t="s">
        <v>101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9"/>
    </row>
    <row r="662" spans="1:55">
      <c r="A662" s="1" t="s">
        <v>647</v>
      </c>
      <c r="B662" s="1" t="s">
        <v>648</v>
      </c>
      <c r="C662" s="1" t="s">
        <v>73</v>
      </c>
      <c r="D662" s="1" t="s">
        <v>105</v>
      </c>
      <c r="E662" s="1" t="s">
        <v>100</v>
      </c>
      <c r="F662" s="1" t="s">
        <v>101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9"/>
    </row>
    <row r="663" spans="1:55">
      <c r="A663" s="1" t="s">
        <v>647</v>
      </c>
      <c r="B663" s="1" t="s">
        <v>648</v>
      </c>
      <c r="C663" s="1" t="s">
        <v>72</v>
      </c>
      <c r="D663" s="1" t="s">
        <v>107</v>
      </c>
      <c r="E663" s="1" t="s">
        <v>100</v>
      </c>
      <c r="F663" s="1" t="s">
        <v>101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9"/>
    </row>
    <row r="664" spans="1:55">
      <c r="A664" s="1" t="s">
        <v>649</v>
      </c>
      <c r="B664" s="1" t="s">
        <v>650</v>
      </c>
      <c r="C664" s="1" t="s">
        <v>71</v>
      </c>
      <c r="D664" s="1" t="s">
        <v>104</v>
      </c>
      <c r="E664" s="1" t="s">
        <v>100</v>
      </c>
      <c r="F664" s="1" t="s">
        <v>101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9"/>
    </row>
    <row r="665" spans="1:55">
      <c r="A665" s="1" t="s">
        <v>649</v>
      </c>
      <c r="B665" s="1" t="s">
        <v>650</v>
      </c>
      <c r="C665" s="1" t="s">
        <v>73</v>
      </c>
      <c r="D665" s="1" t="s">
        <v>105</v>
      </c>
      <c r="E665" s="1" t="s">
        <v>100</v>
      </c>
      <c r="F665" s="1" t="s">
        <v>101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9"/>
    </row>
    <row r="666" spans="1:55">
      <c r="A666" s="1" t="s">
        <v>649</v>
      </c>
      <c r="B666" s="1" t="s">
        <v>650</v>
      </c>
      <c r="C666" s="1" t="s">
        <v>72</v>
      </c>
      <c r="D666" s="1" t="s">
        <v>107</v>
      </c>
      <c r="E666" s="1" t="s">
        <v>100</v>
      </c>
      <c r="F666" s="1" t="s">
        <v>101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9"/>
    </row>
    <row r="667" spans="1:55">
      <c r="A667" s="1" t="s">
        <v>651</v>
      </c>
      <c r="B667" s="1" t="s">
        <v>652</v>
      </c>
      <c r="C667" s="1" t="s">
        <v>71</v>
      </c>
      <c r="D667" s="1" t="s">
        <v>104</v>
      </c>
      <c r="E667" s="1" t="s">
        <v>100</v>
      </c>
      <c r="F667" s="1" t="s">
        <v>101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9"/>
    </row>
    <row r="668" spans="1:55">
      <c r="A668" s="1" t="s">
        <v>651</v>
      </c>
      <c r="B668" s="1" t="s">
        <v>652</v>
      </c>
      <c r="C668" s="1" t="s">
        <v>73</v>
      </c>
      <c r="D668" s="1" t="s">
        <v>105</v>
      </c>
      <c r="E668" s="1" t="s">
        <v>100</v>
      </c>
      <c r="F668" s="1" t="s">
        <v>101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9"/>
    </row>
    <row r="669" spans="1:55">
      <c r="A669" s="1" t="s">
        <v>651</v>
      </c>
      <c r="B669" s="1" t="s">
        <v>652</v>
      </c>
      <c r="C669" s="1" t="s">
        <v>75</v>
      </c>
      <c r="D669" s="1" t="s">
        <v>106</v>
      </c>
      <c r="E669" s="1" t="s">
        <v>100</v>
      </c>
      <c r="F669" s="1" t="s">
        <v>101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9"/>
    </row>
    <row r="670" spans="1:55">
      <c r="A670" s="1" t="s">
        <v>651</v>
      </c>
      <c r="B670" s="1" t="s">
        <v>652</v>
      </c>
      <c r="C670" s="1" t="s">
        <v>72</v>
      </c>
      <c r="D670" s="1" t="s">
        <v>107</v>
      </c>
      <c r="E670" s="1" t="s">
        <v>100</v>
      </c>
      <c r="F670" s="1" t="s">
        <v>101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9"/>
    </row>
    <row r="671" spans="1:55">
      <c r="A671" s="1" t="s">
        <v>653</v>
      </c>
      <c r="B671" s="1" t="s">
        <v>654</v>
      </c>
      <c r="C671" s="1" t="s">
        <v>71</v>
      </c>
      <c r="D671" s="1" t="s">
        <v>104</v>
      </c>
      <c r="E671" s="1" t="s">
        <v>100</v>
      </c>
      <c r="F671" s="1" t="s">
        <v>101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9"/>
    </row>
    <row r="672" spans="1:55">
      <c r="A672" s="1" t="s">
        <v>653</v>
      </c>
      <c r="B672" s="1" t="s">
        <v>654</v>
      </c>
      <c r="C672" s="1" t="s">
        <v>73</v>
      </c>
      <c r="D672" s="1" t="s">
        <v>105</v>
      </c>
      <c r="E672" s="1" t="s">
        <v>100</v>
      </c>
      <c r="F672" s="1" t="s">
        <v>101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9"/>
    </row>
    <row r="673" spans="1:55">
      <c r="A673" s="1" t="s">
        <v>653</v>
      </c>
      <c r="B673" s="1" t="s">
        <v>654</v>
      </c>
      <c r="C673" s="1" t="s">
        <v>72</v>
      </c>
      <c r="D673" s="1" t="s">
        <v>107</v>
      </c>
      <c r="E673" s="1" t="s">
        <v>100</v>
      </c>
      <c r="F673" s="1" t="s">
        <v>101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9"/>
    </row>
    <row r="674" spans="1:55">
      <c r="A674" s="1" t="s">
        <v>655</v>
      </c>
      <c r="B674" s="1" t="s">
        <v>656</v>
      </c>
      <c r="C674" s="1" t="s">
        <v>71</v>
      </c>
      <c r="D674" s="1" t="s">
        <v>104</v>
      </c>
      <c r="E674" s="1" t="s">
        <v>100</v>
      </c>
      <c r="F674" s="1" t="s">
        <v>101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9"/>
    </row>
    <row r="675" spans="1:55">
      <c r="A675" s="1" t="s">
        <v>655</v>
      </c>
      <c r="B675" s="1" t="s">
        <v>656</v>
      </c>
      <c r="C675" s="1" t="s">
        <v>73</v>
      </c>
      <c r="D675" s="1" t="s">
        <v>105</v>
      </c>
      <c r="E675" s="1" t="s">
        <v>100</v>
      </c>
      <c r="F675" s="1" t="s">
        <v>101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9"/>
    </row>
    <row r="676" spans="1:55">
      <c r="A676" s="1" t="s">
        <v>655</v>
      </c>
      <c r="B676" s="1" t="s">
        <v>656</v>
      </c>
      <c r="C676" s="1" t="s">
        <v>72</v>
      </c>
      <c r="D676" s="1" t="s">
        <v>107</v>
      </c>
      <c r="E676" s="1" t="s">
        <v>100</v>
      </c>
      <c r="F676" s="1" t="s">
        <v>101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9"/>
    </row>
    <row r="677" spans="1:55">
      <c r="A677" s="1" t="s">
        <v>657</v>
      </c>
      <c r="B677" s="1" t="s">
        <v>658</v>
      </c>
      <c r="C677" s="1" t="s">
        <v>71</v>
      </c>
      <c r="D677" s="1" t="s">
        <v>104</v>
      </c>
      <c r="E677" s="1" t="s">
        <v>100</v>
      </c>
      <c r="F677" s="1" t="s">
        <v>101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9"/>
    </row>
    <row r="678" spans="1:55">
      <c r="A678" s="1" t="s">
        <v>657</v>
      </c>
      <c r="B678" s="1" t="s">
        <v>658</v>
      </c>
      <c r="C678" s="1" t="s">
        <v>73</v>
      </c>
      <c r="D678" s="1" t="s">
        <v>105</v>
      </c>
      <c r="E678" s="1" t="s">
        <v>100</v>
      </c>
      <c r="F678" s="1" t="s">
        <v>101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9"/>
    </row>
    <row r="679" spans="1:55">
      <c r="A679" s="1" t="s">
        <v>657</v>
      </c>
      <c r="B679" s="1" t="s">
        <v>658</v>
      </c>
      <c r="C679" s="1" t="s">
        <v>72</v>
      </c>
      <c r="D679" s="1" t="s">
        <v>107</v>
      </c>
      <c r="E679" s="1" t="s">
        <v>100</v>
      </c>
      <c r="F679" s="1" t="s">
        <v>101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9"/>
    </row>
    <row r="680" spans="1:55">
      <c r="A680" s="1" t="s">
        <v>659</v>
      </c>
      <c r="B680" s="1" t="s">
        <v>660</v>
      </c>
      <c r="C680" s="1" t="s">
        <v>73</v>
      </c>
      <c r="D680" s="1" t="s">
        <v>105</v>
      </c>
      <c r="E680" s="1" t="s">
        <v>100</v>
      </c>
      <c r="F680" s="1" t="s">
        <v>101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9"/>
    </row>
    <row r="681" spans="1:55">
      <c r="A681" s="1" t="s">
        <v>661</v>
      </c>
      <c r="B681" s="1" t="s">
        <v>662</v>
      </c>
      <c r="C681" s="1" t="s">
        <v>73</v>
      </c>
      <c r="D681" s="1" t="s">
        <v>105</v>
      </c>
      <c r="E681" s="1" t="s">
        <v>100</v>
      </c>
      <c r="F681" s="1" t="s">
        <v>101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9"/>
    </row>
    <row r="682" spans="1:55">
      <c r="A682" s="1" t="s">
        <v>663</v>
      </c>
      <c r="B682" s="1" t="s">
        <v>664</v>
      </c>
      <c r="C682" s="1" t="s">
        <v>71</v>
      </c>
      <c r="D682" s="1" t="s">
        <v>104</v>
      </c>
      <c r="E682" s="1" t="s">
        <v>100</v>
      </c>
      <c r="F682" s="1" t="s">
        <v>101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9"/>
    </row>
    <row r="683" spans="1:55">
      <c r="A683" s="1" t="s">
        <v>665</v>
      </c>
      <c r="B683" s="1" t="s">
        <v>666</v>
      </c>
      <c r="C683" s="1" t="s">
        <v>73</v>
      </c>
      <c r="D683" s="1" t="s">
        <v>105</v>
      </c>
      <c r="E683" s="1" t="s">
        <v>100</v>
      </c>
      <c r="F683" s="1" t="s">
        <v>101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9"/>
    </row>
    <row r="684" spans="1:55">
      <c r="A684" s="1" t="s">
        <v>667</v>
      </c>
      <c r="B684" s="1" t="s">
        <v>668</v>
      </c>
      <c r="C684" s="1" t="s">
        <v>73</v>
      </c>
      <c r="D684" s="1" t="s">
        <v>105</v>
      </c>
      <c r="E684" s="1" t="s">
        <v>100</v>
      </c>
      <c r="F684" s="1" t="s">
        <v>101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9"/>
    </row>
    <row r="685" spans="1:55">
      <c r="A685" s="1" t="s">
        <v>669</v>
      </c>
      <c r="B685" s="1" t="s">
        <v>670</v>
      </c>
      <c r="C685" s="1" t="s">
        <v>71</v>
      </c>
      <c r="D685" s="1" t="s">
        <v>104</v>
      </c>
      <c r="E685" s="1" t="s">
        <v>100</v>
      </c>
      <c r="F685" s="1" t="s">
        <v>101</v>
      </c>
      <c r="G685" s="7">
        <v>94316.7</v>
      </c>
      <c r="H685" s="7">
        <v>25593.23</v>
      </c>
      <c r="I685" s="7">
        <v>25593.23</v>
      </c>
      <c r="J685" s="7">
        <v>25593.23</v>
      </c>
      <c r="K685" s="7">
        <v>12010.23</v>
      </c>
      <c r="L685" s="7">
        <v>6577.03</v>
      </c>
      <c r="M685" s="7">
        <v>6577.03</v>
      </c>
      <c r="N685" s="7">
        <v>6577.03</v>
      </c>
      <c r="O685" s="7">
        <v>-82055.58</v>
      </c>
      <c r="P685" s="7">
        <v>12760.25</v>
      </c>
      <c r="Q685" s="7">
        <v>13221.44</v>
      </c>
      <c r="R685" s="7">
        <v>14079.9</v>
      </c>
      <c r="S685" s="7">
        <v>2004.1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9"/>
    </row>
    <row r="686" spans="1:55">
      <c r="A686" s="1" t="s">
        <v>669</v>
      </c>
      <c r="B686" s="1" t="s">
        <v>670</v>
      </c>
      <c r="C686" s="1" t="s">
        <v>73</v>
      </c>
      <c r="D686" s="1" t="s">
        <v>105</v>
      </c>
      <c r="E686" s="1" t="s">
        <v>100</v>
      </c>
      <c r="F686" s="1" t="s">
        <v>101</v>
      </c>
      <c r="G686" s="7">
        <v>212160.94</v>
      </c>
      <c r="H686" s="7">
        <v>33041.9</v>
      </c>
      <c r="I686" s="7">
        <v>33041.9</v>
      </c>
      <c r="J686" s="7">
        <v>33041.9</v>
      </c>
      <c r="K686" s="7">
        <v>15505.69</v>
      </c>
      <c r="L686" s="7">
        <v>8491.2099999999991</v>
      </c>
      <c r="M686" s="7">
        <v>8491.2099999999991</v>
      </c>
      <c r="N686" s="7">
        <v>8491.2099999999991</v>
      </c>
      <c r="O686" s="7">
        <v>-7964.88</v>
      </c>
      <c r="P686" s="7">
        <v>38280.74</v>
      </c>
      <c r="Q686" s="7">
        <v>39664.300000000003</v>
      </c>
      <c r="R686" s="7">
        <v>42239.69</v>
      </c>
      <c r="S686" s="7">
        <v>6012.29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9"/>
    </row>
    <row r="687" spans="1:55">
      <c r="A687" s="1" t="s">
        <v>669</v>
      </c>
      <c r="B687" s="1" t="s">
        <v>670</v>
      </c>
      <c r="C687" s="1" t="s">
        <v>75</v>
      </c>
      <c r="D687" s="1" t="s">
        <v>106</v>
      </c>
      <c r="E687" s="1" t="s">
        <v>100</v>
      </c>
      <c r="F687" s="1" t="s">
        <v>101</v>
      </c>
      <c r="G687" s="7">
        <v>3229.96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9"/>
    </row>
    <row r="688" spans="1:55">
      <c r="A688" s="1" t="s">
        <v>669</v>
      </c>
      <c r="B688" s="1" t="s">
        <v>670</v>
      </c>
      <c r="C688" s="1" t="s">
        <v>72</v>
      </c>
      <c r="D688" s="1" t="s">
        <v>107</v>
      </c>
      <c r="E688" s="1" t="s">
        <v>100</v>
      </c>
      <c r="F688" s="1" t="s">
        <v>101</v>
      </c>
      <c r="G688" s="7">
        <v>32743.040000000001</v>
      </c>
      <c r="H688" s="7">
        <v>6970.11</v>
      </c>
      <c r="I688" s="7">
        <v>6970.11</v>
      </c>
      <c r="J688" s="7">
        <v>6970.11</v>
      </c>
      <c r="K688" s="7">
        <v>3270.89</v>
      </c>
      <c r="L688" s="7">
        <v>1791.2</v>
      </c>
      <c r="M688" s="7">
        <v>1791.2</v>
      </c>
      <c r="N688" s="7">
        <v>1791.2</v>
      </c>
      <c r="O688" s="7">
        <v>-30632.6</v>
      </c>
      <c r="P688" s="7">
        <v>8256.6299999999992</v>
      </c>
      <c r="Q688" s="7">
        <v>8555.0499999999993</v>
      </c>
      <c r="R688" s="7">
        <v>9110.52</v>
      </c>
      <c r="S688" s="7">
        <v>1296.77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9"/>
    </row>
    <row r="689" spans="1:55">
      <c r="A689" s="1" t="s">
        <v>669</v>
      </c>
      <c r="B689" s="1" t="s">
        <v>670</v>
      </c>
      <c r="C689" s="1" t="s">
        <v>74</v>
      </c>
      <c r="D689" s="1" t="s">
        <v>109</v>
      </c>
      <c r="E689" s="1" t="s">
        <v>100</v>
      </c>
      <c r="F689" s="1" t="s">
        <v>101</v>
      </c>
      <c r="G689" s="8">
        <v>0</v>
      </c>
      <c r="H689" s="7">
        <v>13626.07</v>
      </c>
      <c r="I689" s="7">
        <v>13626.07</v>
      </c>
      <c r="J689" s="7">
        <v>13626.07</v>
      </c>
      <c r="K689" s="7">
        <v>6394.36</v>
      </c>
      <c r="L689" s="7">
        <v>3501.67</v>
      </c>
      <c r="M689" s="7">
        <v>3501.67</v>
      </c>
      <c r="N689" s="7">
        <v>3501.67</v>
      </c>
      <c r="O689" s="7">
        <v>-57777.58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9"/>
    </row>
    <row r="690" spans="1:55">
      <c r="A690" s="1" t="s">
        <v>671</v>
      </c>
      <c r="B690" s="1" t="s">
        <v>648</v>
      </c>
      <c r="C690" s="1" t="s">
        <v>71</v>
      </c>
      <c r="D690" s="1" t="s">
        <v>104</v>
      </c>
      <c r="E690" s="1" t="s">
        <v>100</v>
      </c>
      <c r="F690" s="1" t="s">
        <v>101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9"/>
    </row>
    <row r="691" spans="1:55">
      <c r="A691" s="1" t="s">
        <v>671</v>
      </c>
      <c r="B691" s="1" t="s">
        <v>648</v>
      </c>
      <c r="C691" s="1" t="s">
        <v>73</v>
      </c>
      <c r="D691" s="1" t="s">
        <v>105</v>
      </c>
      <c r="E691" s="1" t="s">
        <v>100</v>
      </c>
      <c r="F691" s="1" t="s">
        <v>101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9"/>
    </row>
    <row r="692" spans="1:55">
      <c r="A692" s="1" t="s">
        <v>671</v>
      </c>
      <c r="B692" s="1" t="s">
        <v>648</v>
      </c>
      <c r="C692" s="1" t="s">
        <v>72</v>
      </c>
      <c r="D692" s="1" t="s">
        <v>107</v>
      </c>
      <c r="E692" s="1" t="s">
        <v>100</v>
      </c>
      <c r="F692" s="1" t="s">
        <v>101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9"/>
    </row>
    <row r="693" spans="1:55">
      <c r="A693" s="1" t="s">
        <v>672</v>
      </c>
      <c r="B693" s="1" t="s">
        <v>673</v>
      </c>
      <c r="C693" s="1" t="s">
        <v>71</v>
      </c>
      <c r="D693" s="1" t="s">
        <v>104</v>
      </c>
      <c r="E693" s="1" t="s">
        <v>100</v>
      </c>
      <c r="F693" s="1" t="s">
        <v>101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9"/>
    </row>
    <row r="694" spans="1:55">
      <c r="A694" s="1" t="s">
        <v>672</v>
      </c>
      <c r="B694" s="1" t="s">
        <v>673</v>
      </c>
      <c r="C694" s="1" t="s">
        <v>73</v>
      </c>
      <c r="D694" s="1" t="s">
        <v>105</v>
      </c>
      <c r="E694" s="1" t="s">
        <v>100</v>
      </c>
      <c r="F694" s="1" t="s">
        <v>101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9"/>
    </row>
    <row r="695" spans="1:55">
      <c r="A695" s="1" t="s">
        <v>672</v>
      </c>
      <c r="B695" s="1" t="s">
        <v>673</v>
      </c>
      <c r="C695" s="1" t="s">
        <v>72</v>
      </c>
      <c r="D695" s="1" t="s">
        <v>107</v>
      </c>
      <c r="E695" s="1" t="s">
        <v>100</v>
      </c>
      <c r="F695" s="1" t="s">
        <v>101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9"/>
    </row>
    <row r="696" spans="1:55">
      <c r="A696" s="1" t="s">
        <v>674</v>
      </c>
      <c r="B696" s="1" t="s">
        <v>675</v>
      </c>
      <c r="C696" s="1" t="s">
        <v>71</v>
      </c>
      <c r="D696" s="1" t="s">
        <v>104</v>
      </c>
      <c r="E696" s="1" t="s">
        <v>100</v>
      </c>
      <c r="F696" s="1" t="s">
        <v>101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9"/>
    </row>
    <row r="697" spans="1:55">
      <c r="A697" s="1" t="s">
        <v>674</v>
      </c>
      <c r="B697" s="1" t="s">
        <v>675</v>
      </c>
      <c r="C697" s="1" t="s">
        <v>73</v>
      </c>
      <c r="D697" s="1" t="s">
        <v>105</v>
      </c>
      <c r="E697" s="1" t="s">
        <v>100</v>
      </c>
      <c r="F697" s="1" t="s">
        <v>101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9"/>
    </row>
    <row r="698" spans="1:55">
      <c r="A698" s="1" t="s">
        <v>674</v>
      </c>
      <c r="B698" s="1" t="s">
        <v>675</v>
      </c>
      <c r="C698" s="1" t="s">
        <v>72</v>
      </c>
      <c r="D698" s="1" t="s">
        <v>107</v>
      </c>
      <c r="E698" s="1" t="s">
        <v>100</v>
      </c>
      <c r="F698" s="1" t="s">
        <v>101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9"/>
    </row>
    <row r="699" spans="1:55">
      <c r="A699" s="1" t="s">
        <v>676</v>
      </c>
      <c r="B699" s="1" t="s">
        <v>677</v>
      </c>
      <c r="C699" s="1" t="s">
        <v>71</v>
      </c>
      <c r="D699" s="1" t="s">
        <v>104</v>
      </c>
      <c r="E699" s="1" t="s">
        <v>100</v>
      </c>
      <c r="F699" s="1" t="s">
        <v>101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9"/>
    </row>
    <row r="700" spans="1:55">
      <c r="A700" s="1" t="s">
        <v>676</v>
      </c>
      <c r="B700" s="1" t="s">
        <v>677</v>
      </c>
      <c r="C700" s="1" t="s">
        <v>73</v>
      </c>
      <c r="D700" s="1" t="s">
        <v>105</v>
      </c>
      <c r="E700" s="1" t="s">
        <v>100</v>
      </c>
      <c r="F700" s="1" t="s">
        <v>101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9"/>
    </row>
    <row r="701" spans="1:55">
      <c r="A701" s="1" t="s">
        <v>676</v>
      </c>
      <c r="B701" s="1" t="s">
        <v>677</v>
      </c>
      <c r="C701" s="1" t="s">
        <v>72</v>
      </c>
      <c r="D701" s="1" t="s">
        <v>107</v>
      </c>
      <c r="E701" s="1" t="s">
        <v>100</v>
      </c>
      <c r="F701" s="1" t="s">
        <v>101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9"/>
    </row>
    <row r="702" spans="1:55">
      <c r="A702" s="1" t="s">
        <v>678</v>
      </c>
      <c r="B702" s="1" t="s">
        <v>679</v>
      </c>
      <c r="C702" s="1" t="s">
        <v>71</v>
      </c>
      <c r="D702" s="1" t="s">
        <v>104</v>
      </c>
      <c r="E702" s="1" t="s">
        <v>100</v>
      </c>
      <c r="F702" s="1" t="s">
        <v>101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9"/>
    </row>
    <row r="703" spans="1:55">
      <c r="A703" s="1" t="s">
        <v>678</v>
      </c>
      <c r="B703" s="1" t="s">
        <v>679</v>
      </c>
      <c r="C703" s="1" t="s">
        <v>73</v>
      </c>
      <c r="D703" s="1" t="s">
        <v>105</v>
      </c>
      <c r="E703" s="1" t="s">
        <v>100</v>
      </c>
      <c r="F703" s="1" t="s">
        <v>101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9"/>
    </row>
    <row r="704" spans="1:55">
      <c r="A704" s="1" t="s">
        <v>680</v>
      </c>
      <c r="B704" s="1" t="s">
        <v>412</v>
      </c>
      <c r="C704" s="1" t="s">
        <v>71</v>
      </c>
      <c r="D704" s="1" t="s">
        <v>104</v>
      </c>
      <c r="E704" s="1" t="s">
        <v>100</v>
      </c>
      <c r="F704" s="1" t="s">
        <v>101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9"/>
    </row>
    <row r="705" spans="1:55">
      <c r="A705" s="1" t="s">
        <v>680</v>
      </c>
      <c r="B705" s="1" t="s">
        <v>412</v>
      </c>
      <c r="C705" s="1" t="s">
        <v>73</v>
      </c>
      <c r="D705" s="1" t="s">
        <v>105</v>
      </c>
      <c r="E705" s="1" t="s">
        <v>100</v>
      </c>
      <c r="F705" s="1" t="s">
        <v>101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9"/>
    </row>
    <row r="706" spans="1:55">
      <c r="A706" s="1" t="s">
        <v>680</v>
      </c>
      <c r="B706" s="1" t="s">
        <v>412</v>
      </c>
      <c r="C706" s="1" t="s">
        <v>75</v>
      </c>
      <c r="D706" s="1" t="s">
        <v>106</v>
      </c>
      <c r="E706" s="1" t="s">
        <v>100</v>
      </c>
      <c r="F706" s="1" t="s">
        <v>101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9"/>
    </row>
    <row r="707" spans="1:55">
      <c r="A707" s="1" t="s">
        <v>680</v>
      </c>
      <c r="B707" s="1" t="s">
        <v>412</v>
      </c>
      <c r="C707" s="1" t="s">
        <v>72</v>
      </c>
      <c r="D707" s="1" t="s">
        <v>107</v>
      </c>
      <c r="E707" s="1" t="s">
        <v>100</v>
      </c>
      <c r="F707" s="1" t="s">
        <v>101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9"/>
    </row>
    <row r="708" spans="1:55">
      <c r="A708" s="1" t="s">
        <v>680</v>
      </c>
      <c r="B708" s="1" t="s">
        <v>412</v>
      </c>
      <c r="C708" s="1" t="s">
        <v>74</v>
      </c>
      <c r="D708" s="1" t="s">
        <v>109</v>
      </c>
      <c r="E708" s="1" t="s">
        <v>100</v>
      </c>
      <c r="F708" s="1" t="s">
        <v>101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9"/>
    </row>
    <row r="709" spans="1:55">
      <c r="A709" s="1" t="s">
        <v>681</v>
      </c>
      <c r="B709" s="1" t="s">
        <v>416</v>
      </c>
      <c r="C709" s="1" t="s">
        <v>71</v>
      </c>
      <c r="D709" s="1" t="s">
        <v>104</v>
      </c>
      <c r="E709" s="1" t="s">
        <v>100</v>
      </c>
      <c r="F709" s="1" t="s">
        <v>101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9"/>
    </row>
    <row r="710" spans="1:55">
      <c r="A710" s="1" t="s">
        <v>681</v>
      </c>
      <c r="B710" s="1" t="s">
        <v>416</v>
      </c>
      <c r="C710" s="1" t="s">
        <v>73</v>
      </c>
      <c r="D710" s="1" t="s">
        <v>105</v>
      </c>
      <c r="E710" s="1" t="s">
        <v>100</v>
      </c>
      <c r="F710" s="1" t="s">
        <v>101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9"/>
    </row>
    <row r="711" spans="1:55">
      <c r="A711" s="1" t="s">
        <v>682</v>
      </c>
      <c r="B711" s="1" t="s">
        <v>683</v>
      </c>
      <c r="C711" s="1" t="s">
        <v>71</v>
      </c>
      <c r="D711" s="1" t="s">
        <v>104</v>
      </c>
      <c r="E711" s="1" t="s">
        <v>100</v>
      </c>
      <c r="F711" s="1" t="s">
        <v>101</v>
      </c>
      <c r="G711" s="7">
        <v>420740.38</v>
      </c>
      <c r="H711" s="7">
        <v>32433.33</v>
      </c>
      <c r="I711" s="7">
        <v>32433.33</v>
      </c>
      <c r="J711" s="7">
        <v>32433.33</v>
      </c>
      <c r="K711" s="7">
        <v>32433.33</v>
      </c>
      <c r="L711" s="7">
        <v>12741.67</v>
      </c>
      <c r="M711" s="8">
        <v>0</v>
      </c>
      <c r="N711" s="8">
        <v>0</v>
      </c>
      <c r="O711" s="7">
        <v>-163118.94</v>
      </c>
      <c r="P711" s="7">
        <v>13124.73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9"/>
    </row>
    <row r="712" spans="1:55">
      <c r="A712" s="1" t="s">
        <v>682</v>
      </c>
      <c r="B712" s="1" t="s">
        <v>683</v>
      </c>
      <c r="C712" s="1" t="s">
        <v>73</v>
      </c>
      <c r="D712" s="1" t="s">
        <v>105</v>
      </c>
      <c r="E712" s="1" t="s">
        <v>100</v>
      </c>
      <c r="F712" s="1" t="s">
        <v>101</v>
      </c>
      <c r="G712" s="7">
        <v>496259.47</v>
      </c>
      <c r="H712" s="7">
        <v>64967.47</v>
      </c>
      <c r="I712" s="7">
        <v>64967.47</v>
      </c>
      <c r="J712" s="7">
        <v>64967.47</v>
      </c>
      <c r="K712" s="7">
        <v>64967.47</v>
      </c>
      <c r="L712" s="7">
        <v>25522.94</v>
      </c>
      <c r="M712" s="8">
        <v>0</v>
      </c>
      <c r="N712" s="8">
        <v>0</v>
      </c>
      <c r="O712" s="7">
        <v>-265134.61</v>
      </c>
      <c r="P712" s="7">
        <v>32499.33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9"/>
    </row>
    <row r="713" spans="1:55">
      <c r="A713" s="1" t="s">
        <v>682</v>
      </c>
      <c r="B713" s="1" t="s">
        <v>683</v>
      </c>
      <c r="C713" s="1" t="s">
        <v>72</v>
      </c>
      <c r="D713" s="1" t="s">
        <v>107</v>
      </c>
      <c r="E713" s="1" t="s">
        <v>100</v>
      </c>
      <c r="F713" s="1" t="s">
        <v>101</v>
      </c>
      <c r="G713" s="7">
        <v>112389.94</v>
      </c>
      <c r="H713" s="7">
        <v>33796.79</v>
      </c>
      <c r="I713" s="7">
        <v>33796.79</v>
      </c>
      <c r="J713" s="7">
        <v>33796.79</v>
      </c>
      <c r="K713" s="7">
        <v>33796.79</v>
      </c>
      <c r="L713" s="7">
        <v>13277.31</v>
      </c>
      <c r="M713" s="8">
        <v>0</v>
      </c>
      <c r="N713" s="8">
        <v>0</v>
      </c>
      <c r="O713" s="7">
        <v>-128721.47</v>
      </c>
      <c r="P713" s="7">
        <v>16874.650000000001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9"/>
    </row>
    <row r="714" spans="1:55">
      <c r="A714" s="1" t="s">
        <v>682</v>
      </c>
      <c r="B714" s="1" t="s">
        <v>683</v>
      </c>
      <c r="C714" s="1" t="s">
        <v>74</v>
      </c>
      <c r="D714" s="1" t="s">
        <v>109</v>
      </c>
      <c r="E714" s="1" t="s">
        <v>100</v>
      </c>
      <c r="F714" s="1" t="s">
        <v>101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7">
        <v>14072.94</v>
      </c>
      <c r="P714" s="7">
        <v>15762.66</v>
      </c>
      <c r="Q714" s="7">
        <v>16332.36</v>
      </c>
      <c r="R714" s="7">
        <v>17392.810000000001</v>
      </c>
      <c r="S714" s="7">
        <v>2475.65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9"/>
    </row>
    <row r="715" spans="1:55">
      <c r="A715" s="1" t="s">
        <v>684</v>
      </c>
      <c r="B715" s="1" t="s">
        <v>685</v>
      </c>
      <c r="C715" s="1" t="s">
        <v>71</v>
      </c>
      <c r="D715" s="1" t="s">
        <v>104</v>
      </c>
      <c r="E715" s="1" t="s">
        <v>100</v>
      </c>
      <c r="F715" s="1" t="s">
        <v>101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9"/>
    </row>
    <row r="716" spans="1:55">
      <c r="A716" s="1" t="s">
        <v>684</v>
      </c>
      <c r="B716" s="1" t="s">
        <v>685</v>
      </c>
      <c r="C716" s="1" t="s">
        <v>73</v>
      </c>
      <c r="D716" s="1" t="s">
        <v>105</v>
      </c>
      <c r="E716" s="1" t="s">
        <v>100</v>
      </c>
      <c r="F716" s="1" t="s">
        <v>101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9"/>
    </row>
    <row r="717" spans="1:55">
      <c r="A717" s="1" t="s">
        <v>686</v>
      </c>
      <c r="B717" s="1" t="s">
        <v>687</v>
      </c>
      <c r="C717" s="1" t="s">
        <v>71</v>
      </c>
      <c r="D717" s="1" t="s">
        <v>104</v>
      </c>
      <c r="E717" s="1" t="s">
        <v>100</v>
      </c>
      <c r="F717" s="1" t="s">
        <v>101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9"/>
    </row>
    <row r="718" spans="1:55">
      <c r="A718" s="1" t="s">
        <v>686</v>
      </c>
      <c r="B718" s="1" t="s">
        <v>687</v>
      </c>
      <c r="C718" s="1" t="s">
        <v>73</v>
      </c>
      <c r="D718" s="1" t="s">
        <v>105</v>
      </c>
      <c r="E718" s="1" t="s">
        <v>100</v>
      </c>
      <c r="F718" s="1" t="s">
        <v>101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9"/>
    </row>
    <row r="719" spans="1:55">
      <c r="A719" s="1" t="s">
        <v>686</v>
      </c>
      <c r="B719" s="1" t="s">
        <v>687</v>
      </c>
      <c r="C719" s="1" t="s">
        <v>72</v>
      </c>
      <c r="D719" s="1" t="s">
        <v>107</v>
      </c>
      <c r="E719" s="1" t="s">
        <v>100</v>
      </c>
      <c r="F719" s="1" t="s">
        <v>101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9"/>
    </row>
    <row r="720" spans="1:55">
      <c r="A720" s="1" t="s">
        <v>688</v>
      </c>
      <c r="B720" s="1" t="s">
        <v>652</v>
      </c>
      <c r="C720" s="1" t="s">
        <v>71</v>
      </c>
      <c r="D720" s="1" t="s">
        <v>104</v>
      </c>
      <c r="E720" s="1" t="s">
        <v>100</v>
      </c>
      <c r="F720" s="1" t="s">
        <v>101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9"/>
    </row>
    <row r="721" spans="1:55">
      <c r="A721" s="1" t="s">
        <v>688</v>
      </c>
      <c r="B721" s="1" t="s">
        <v>652</v>
      </c>
      <c r="C721" s="1" t="s">
        <v>73</v>
      </c>
      <c r="D721" s="1" t="s">
        <v>105</v>
      </c>
      <c r="E721" s="1" t="s">
        <v>100</v>
      </c>
      <c r="F721" s="1" t="s">
        <v>101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9"/>
    </row>
    <row r="722" spans="1:55">
      <c r="A722" s="1" t="s">
        <v>688</v>
      </c>
      <c r="B722" s="1" t="s">
        <v>652</v>
      </c>
      <c r="C722" s="1" t="s">
        <v>72</v>
      </c>
      <c r="D722" s="1" t="s">
        <v>107</v>
      </c>
      <c r="E722" s="1" t="s">
        <v>100</v>
      </c>
      <c r="F722" s="1" t="s">
        <v>101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9"/>
    </row>
    <row r="723" spans="1:55">
      <c r="A723" s="1" t="s">
        <v>689</v>
      </c>
      <c r="B723" s="1" t="s">
        <v>690</v>
      </c>
      <c r="C723" s="1" t="s">
        <v>71</v>
      </c>
      <c r="D723" s="1" t="s">
        <v>104</v>
      </c>
      <c r="E723" s="1" t="s">
        <v>100</v>
      </c>
      <c r="F723" s="1" t="s">
        <v>101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9"/>
    </row>
    <row r="724" spans="1:55">
      <c r="A724" s="1" t="s">
        <v>689</v>
      </c>
      <c r="B724" s="1" t="s">
        <v>690</v>
      </c>
      <c r="C724" s="1" t="s">
        <v>73</v>
      </c>
      <c r="D724" s="1" t="s">
        <v>105</v>
      </c>
      <c r="E724" s="1" t="s">
        <v>100</v>
      </c>
      <c r="F724" s="1" t="s">
        <v>101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9"/>
    </row>
    <row r="725" spans="1:55">
      <c r="A725" s="1" t="s">
        <v>689</v>
      </c>
      <c r="B725" s="1" t="s">
        <v>690</v>
      </c>
      <c r="C725" s="1" t="s">
        <v>72</v>
      </c>
      <c r="D725" s="1" t="s">
        <v>107</v>
      </c>
      <c r="E725" s="1" t="s">
        <v>100</v>
      </c>
      <c r="F725" s="1" t="s">
        <v>101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9"/>
    </row>
    <row r="726" spans="1:55">
      <c r="A726" s="1" t="s">
        <v>691</v>
      </c>
      <c r="B726" s="1" t="s">
        <v>658</v>
      </c>
      <c r="C726" s="1" t="s">
        <v>71</v>
      </c>
      <c r="D726" s="1" t="s">
        <v>104</v>
      </c>
      <c r="E726" s="1" t="s">
        <v>100</v>
      </c>
      <c r="F726" s="1" t="s">
        <v>101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9"/>
    </row>
    <row r="727" spans="1:55">
      <c r="A727" s="1" t="s">
        <v>691</v>
      </c>
      <c r="B727" s="1" t="s">
        <v>658</v>
      </c>
      <c r="C727" s="1" t="s">
        <v>73</v>
      </c>
      <c r="D727" s="1" t="s">
        <v>105</v>
      </c>
      <c r="E727" s="1" t="s">
        <v>100</v>
      </c>
      <c r="F727" s="1" t="s">
        <v>101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9"/>
    </row>
    <row r="728" spans="1:55">
      <c r="A728" s="1" t="s">
        <v>691</v>
      </c>
      <c r="B728" s="1" t="s">
        <v>658</v>
      </c>
      <c r="C728" s="1" t="s">
        <v>72</v>
      </c>
      <c r="D728" s="1" t="s">
        <v>107</v>
      </c>
      <c r="E728" s="1" t="s">
        <v>100</v>
      </c>
      <c r="F728" s="1" t="s">
        <v>101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9"/>
    </row>
    <row r="729" spans="1:55">
      <c r="A729" s="1" t="s">
        <v>692</v>
      </c>
      <c r="B729" s="1" t="s">
        <v>693</v>
      </c>
      <c r="C729" s="1" t="s">
        <v>73</v>
      </c>
      <c r="D729" s="1" t="s">
        <v>105</v>
      </c>
      <c r="E729" s="1" t="s">
        <v>100</v>
      </c>
      <c r="F729" s="1" t="s">
        <v>101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9"/>
    </row>
    <row r="730" spans="1:55">
      <c r="A730" s="1" t="s">
        <v>694</v>
      </c>
      <c r="B730" s="1" t="s">
        <v>662</v>
      </c>
      <c r="C730" s="1" t="s">
        <v>73</v>
      </c>
      <c r="D730" s="1" t="s">
        <v>105</v>
      </c>
      <c r="E730" s="1" t="s">
        <v>100</v>
      </c>
      <c r="F730" s="1" t="s">
        <v>101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9"/>
    </row>
    <row r="731" spans="1:55">
      <c r="A731" s="1" t="s">
        <v>695</v>
      </c>
      <c r="B731" s="1" t="s">
        <v>696</v>
      </c>
      <c r="C731" s="1" t="s">
        <v>71</v>
      </c>
      <c r="D731" s="1" t="s">
        <v>104</v>
      </c>
      <c r="E731" s="1" t="s">
        <v>100</v>
      </c>
      <c r="F731" s="1" t="s">
        <v>101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9"/>
    </row>
    <row r="732" spans="1:55">
      <c r="A732" s="1" t="s">
        <v>697</v>
      </c>
      <c r="B732" s="1" t="s">
        <v>437</v>
      </c>
      <c r="C732" s="1" t="s">
        <v>71</v>
      </c>
      <c r="D732" s="1" t="s">
        <v>104</v>
      </c>
      <c r="E732" s="1" t="s">
        <v>100</v>
      </c>
      <c r="F732" s="1" t="s">
        <v>101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9"/>
    </row>
    <row r="733" spans="1:55">
      <c r="A733" s="1" t="s">
        <v>697</v>
      </c>
      <c r="B733" s="1" t="s">
        <v>437</v>
      </c>
      <c r="C733" s="1" t="s">
        <v>72</v>
      </c>
      <c r="D733" s="1" t="s">
        <v>107</v>
      </c>
      <c r="E733" s="1" t="s">
        <v>100</v>
      </c>
      <c r="F733" s="1" t="s">
        <v>101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9"/>
    </row>
    <row r="734" spans="1:55">
      <c r="A734" s="1" t="s">
        <v>698</v>
      </c>
      <c r="B734" s="1" t="s">
        <v>699</v>
      </c>
      <c r="C734" s="1" t="s">
        <v>71</v>
      </c>
      <c r="D734" s="1" t="s">
        <v>104</v>
      </c>
      <c r="E734" s="1" t="s">
        <v>100</v>
      </c>
      <c r="F734" s="1" t="s">
        <v>101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9"/>
    </row>
    <row r="735" spans="1:55">
      <c r="A735" s="1" t="s">
        <v>698</v>
      </c>
      <c r="B735" s="1" t="s">
        <v>699</v>
      </c>
      <c r="C735" s="1" t="s">
        <v>74</v>
      </c>
      <c r="D735" s="1" t="s">
        <v>109</v>
      </c>
      <c r="E735" s="1" t="s">
        <v>100</v>
      </c>
      <c r="F735" s="1" t="s">
        <v>101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9"/>
    </row>
    <row r="736" spans="1:55">
      <c r="A736" s="1" t="s">
        <v>700</v>
      </c>
      <c r="B736" s="1" t="s">
        <v>701</v>
      </c>
      <c r="C736" s="1" t="s">
        <v>71</v>
      </c>
      <c r="D736" s="1" t="s">
        <v>104</v>
      </c>
      <c r="E736" s="1" t="s">
        <v>100</v>
      </c>
      <c r="F736" s="1" t="s">
        <v>101</v>
      </c>
      <c r="G736" s="7">
        <v>39123.949999999997</v>
      </c>
      <c r="H736" s="7">
        <v>18699.7</v>
      </c>
      <c r="I736" s="7">
        <v>18699.7</v>
      </c>
      <c r="J736" s="7">
        <v>18699.7</v>
      </c>
      <c r="K736" s="7">
        <v>18699.7</v>
      </c>
      <c r="L736" s="7">
        <v>18699.7</v>
      </c>
      <c r="M736" s="7">
        <v>18699.7</v>
      </c>
      <c r="N736" s="7">
        <v>18031.849999999999</v>
      </c>
      <c r="O736" s="7">
        <v>-108318.63</v>
      </c>
      <c r="P736" s="7">
        <v>7936.24</v>
      </c>
      <c r="Q736" s="7">
        <v>8223.08</v>
      </c>
      <c r="R736" s="7">
        <v>8757</v>
      </c>
      <c r="S736" s="7">
        <v>8725.14</v>
      </c>
      <c r="T736" s="7">
        <v>1527.32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9"/>
    </row>
    <row r="737" spans="1:55">
      <c r="A737" s="1" t="s">
        <v>700</v>
      </c>
      <c r="B737" s="1" t="s">
        <v>701</v>
      </c>
      <c r="C737" s="1" t="s">
        <v>73</v>
      </c>
      <c r="D737" s="1" t="s">
        <v>105</v>
      </c>
      <c r="E737" s="1" t="s">
        <v>100</v>
      </c>
      <c r="F737" s="1" t="s">
        <v>101</v>
      </c>
      <c r="G737" s="7">
        <v>139373.48000000001</v>
      </c>
      <c r="H737" s="7">
        <v>7740.82</v>
      </c>
      <c r="I737" s="7">
        <v>7740.82</v>
      </c>
      <c r="J737" s="7">
        <v>7740.82</v>
      </c>
      <c r="K737" s="7">
        <v>7740.82</v>
      </c>
      <c r="L737" s="7">
        <v>7740.82</v>
      </c>
      <c r="M737" s="7">
        <v>7740.82</v>
      </c>
      <c r="N737" s="7">
        <v>7464.36</v>
      </c>
      <c r="O737" s="7">
        <v>269124.82</v>
      </c>
      <c r="P737" s="7">
        <v>9258.9500000000007</v>
      </c>
      <c r="Q737" s="7">
        <v>9593.59</v>
      </c>
      <c r="R737" s="7">
        <v>10216.5</v>
      </c>
      <c r="S737" s="7">
        <v>10179.34</v>
      </c>
      <c r="T737" s="7">
        <v>1781.87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9"/>
    </row>
    <row r="738" spans="1:55">
      <c r="A738" s="1" t="s">
        <v>700</v>
      </c>
      <c r="B738" s="1" t="s">
        <v>701</v>
      </c>
      <c r="C738" s="1" t="s">
        <v>72</v>
      </c>
      <c r="D738" s="1" t="s">
        <v>107</v>
      </c>
      <c r="E738" s="1" t="s">
        <v>100</v>
      </c>
      <c r="F738" s="1" t="s">
        <v>101</v>
      </c>
      <c r="G738" s="7">
        <v>9068.9</v>
      </c>
      <c r="H738" s="7">
        <v>1574.77</v>
      </c>
      <c r="I738" s="7">
        <v>1574.77</v>
      </c>
      <c r="J738" s="7">
        <v>1574.77</v>
      </c>
      <c r="K738" s="7">
        <v>1574.77</v>
      </c>
      <c r="L738" s="7">
        <v>1574.77</v>
      </c>
      <c r="M738" s="7">
        <v>1574.77</v>
      </c>
      <c r="N738" s="7">
        <v>1518.53</v>
      </c>
      <c r="O738" s="7">
        <v>-6720.16</v>
      </c>
      <c r="P738" s="7">
        <v>1984.06</v>
      </c>
      <c r="Q738" s="7">
        <v>2055.77</v>
      </c>
      <c r="R738" s="7">
        <v>2189.25</v>
      </c>
      <c r="S738" s="7">
        <v>2181.2800000000002</v>
      </c>
      <c r="T738" s="7">
        <v>381.83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9"/>
    </row>
    <row r="739" spans="1:55">
      <c r="A739" s="1" t="s">
        <v>700</v>
      </c>
      <c r="B739" s="1" t="s">
        <v>701</v>
      </c>
      <c r="C739" s="1" t="s">
        <v>74</v>
      </c>
      <c r="D739" s="1" t="s">
        <v>109</v>
      </c>
      <c r="E739" s="1" t="s">
        <v>100</v>
      </c>
      <c r="F739" s="1" t="s">
        <v>101</v>
      </c>
      <c r="G739" s="8">
        <v>0</v>
      </c>
      <c r="H739" s="7">
        <v>17280.16</v>
      </c>
      <c r="I739" s="7">
        <v>17280.16</v>
      </c>
      <c r="J739" s="7">
        <v>17280.16</v>
      </c>
      <c r="K739" s="7">
        <v>17280.16</v>
      </c>
      <c r="L739" s="7">
        <v>17280.16</v>
      </c>
      <c r="M739" s="7">
        <v>17280.16</v>
      </c>
      <c r="N739" s="7">
        <v>16663.02</v>
      </c>
      <c r="O739" s="7">
        <v>-54198.26</v>
      </c>
      <c r="P739" s="7">
        <v>46956.09</v>
      </c>
      <c r="Q739" s="7">
        <v>48653.21</v>
      </c>
      <c r="R739" s="7">
        <v>51812.24</v>
      </c>
      <c r="S739" s="7">
        <v>51623.76</v>
      </c>
      <c r="T739" s="7">
        <v>9036.65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9"/>
    </row>
    <row r="740" spans="1:55">
      <c r="A740" s="1" t="s">
        <v>702</v>
      </c>
      <c r="B740" s="1" t="s">
        <v>685</v>
      </c>
      <c r="C740" s="1" t="s">
        <v>71</v>
      </c>
      <c r="D740" s="1" t="s">
        <v>104</v>
      </c>
      <c r="E740" s="1" t="s">
        <v>100</v>
      </c>
      <c r="F740" s="1" t="s">
        <v>101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9"/>
    </row>
    <row r="741" spans="1:55">
      <c r="A741" s="1" t="s">
        <v>702</v>
      </c>
      <c r="B741" s="1" t="s">
        <v>685</v>
      </c>
      <c r="C741" s="1" t="s">
        <v>73</v>
      </c>
      <c r="D741" s="1" t="s">
        <v>105</v>
      </c>
      <c r="E741" s="1" t="s">
        <v>100</v>
      </c>
      <c r="F741" s="1" t="s">
        <v>101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9"/>
    </row>
    <row r="742" spans="1:55">
      <c r="A742" s="1" t="s">
        <v>702</v>
      </c>
      <c r="B742" s="1" t="s">
        <v>685</v>
      </c>
      <c r="C742" s="1" t="s">
        <v>72</v>
      </c>
      <c r="D742" s="1" t="s">
        <v>107</v>
      </c>
      <c r="E742" s="1" t="s">
        <v>100</v>
      </c>
      <c r="F742" s="1" t="s">
        <v>101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9"/>
    </row>
    <row r="743" spans="1:55">
      <c r="A743" s="1" t="s">
        <v>703</v>
      </c>
      <c r="B743" s="1" t="s">
        <v>704</v>
      </c>
      <c r="C743" s="1" t="s">
        <v>71</v>
      </c>
      <c r="D743" s="1" t="s">
        <v>104</v>
      </c>
      <c r="E743" s="1" t="s">
        <v>100</v>
      </c>
      <c r="F743" s="1" t="s">
        <v>101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9"/>
    </row>
    <row r="744" spans="1:55">
      <c r="A744" s="1" t="s">
        <v>703</v>
      </c>
      <c r="B744" s="1" t="s">
        <v>704</v>
      </c>
      <c r="C744" s="1" t="s">
        <v>73</v>
      </c>
      <c r="D744" s="1" t="s">
        <v>105</v>
      </c>
      <c r="E744" s="1" t="s">
        <v>100</v>
      </c>
      <c r="F744" s="1" t="s">
        <v>101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9"/>
    </row>
    <row r="745" spans="1:55">
      <c r="A745" s="1" t="s">
        <v>703</v>
      </c>
      <c r="B745" s="1" t="s">
        <v>704</v>
      </c>
      <c r="C745" s="1" t="s">
        <v>72</v>
      </c>
      <c r="D745" s="1" t="s">
        <v>107</v>
      </c>
      <c r="E745" s="1" t="s">
        <v>100</v>
      </c>
      <c r="F745" s="1" t="s">
        <v>101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9"/>
    </row>
    <row r="746" spans="1:55">
      <c r="A746" s="1" t="s">
        <v>705</v>
      </c>
      <c r="B746" s="1" t="s">
        <v>675</v>
      </c>
      <c r="C746" s="1" t="s">
        <v>71</v>
      </c>
      <c r="D746" s="1" t="s">
        <v>104</v>
      </c>
      <c r="E746" s="1" t="s">
        <v>100</v>
      </c>
      <c r="F746" s="1" t="s">
        <v>101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9"/>
    </row>
    <row r="747" spans="1:55">
      <c r="A747" s="1" t="s">
        <v>705</v>
      </c>
      <c r="B747" s="1" t="s">
        <v>675</v>
      </c>
      <c r="C747" s="1" t="s">
        <v>73</v>
      </c>
      <c r="D747" s="1" t="s">
        <v>105</v>
      </c>
      <c r="E747" s="1" t="s">
        <v>100</v>
      </c>
      <c r="F747" s="1" t="s">
        <v>101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9"/>
    </row>
    <row r="748" spans="1:55">
      <c r="A748" s="1" t="s">
        <v>705</v>
      </c>
      <c r="B748" s="1" t="s">
        <v>675</v>
      </c>
      <c r="C748" s="1" t="s">
        <v>72</v>
      </c>
      <c r="D748" s="1" t="s">
        <v>107</v>
      </c>
      <c r="E748" s="1" t="s">
        <v>100</v>
      </c>
      <c r="F748" s="1" t="s">
        <v>101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9"/>
    </row>
    <row r="749" spans="1:55">
      <c r="A749" s="1" t="s">
        <v>706</v>
      </c>
      <c r="B749" s="1" t="s">
        <v>677</v>
      </c>
      <c r="C749" s="1" t="s">
        <v>71</v>
      </c>
      <c r="D749" s="1" t="s">
        <v>104</v>
      </c>
      <c r="E749" s="1" t="s">
        <v>100</v>
      </c>
      <c r="F749" s="1" t="s">
        <v>101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9"/>
    </row>
    <row r="750" spans="1:55">
      <c r="A750" s="1" t="s">
        <v>706</v>
      </c>
      <c r="B750" s="1" t="s">
        <v>677</v>
      </c>
      <c r="C750" s="1" t="s">
        <v>73</v>
      </c>
      <c r="D750" s="1" t="s">
        <v>105</v>
      </c>
      <c r="E750" s="1" t="s">
        <v>100</v>
      </c>
      <c r="F750" s="1" t="s">
        <v>101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9"/>
    </row>
    <row r="751" spans="1:55">
      <c r="A751" s="1" t="s">
        <v>706</v>
      </c>
      <c r="B751" s="1" t="s">
        <v>677</v>
      </c>
      <c r="C751" s="1" t="s">
        <v>72</v>
      </c>
      <c r="D751" s="1" t="s">
        <v>107</v>
      </c>
      <c r="E751" s="1" t="s">
        <v>100</v>
      </c>
      <c r="F751" s="1" t="s">
        <v>101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9"/>
    </row>
    <row r="752" spans="1:55">
      <c r="A752" s="1" t="s">
        <v>707</v>
      </c>
      <c r="B752" s="1" t="s">
        <v>679</v>
      </c>
      <c r="C752" s="1" t="s">
        <v>71</v>
      </c>
      <c r="D752" s="1" t="s">
        <v>104</v>
      </c>
      <c r="E752" s="1" t="s">
        <v>100</v>
      </c>
      <c r="F752" s="1" t="s">
        <v>101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9"/>
    </row>
    <row r="753" spans="1:55">
      <c r="A753" s="1" t="s">
        <v>707</v>
      </c>
      <c r="B753" s="1" t="s">
        <v>679</v>
      </c>
      <c r="C753" s="1" t="s">
        <v>73</v>
      </c>
      <c r="D753" s="1" t="s">
        <v>105</v>
      </c>
      <c r="E753" s="1" t="s">
        <v>100</v>
      </c>
      <c r="F753" s="1" t="s">
        <v>101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9"/>
    </row>
    <row r="754" spans="1:55">
      <c r="A754" s="1" t="s">
        <v>708</v>
      </c>
      <c r="B754" s="1" t="s">
        <v>709</v>
      </c>
      <c r="C754" s="1" t="s">
        <v>73</v>
      </c>
      <c r="D754" s="1" t="s">
        <v>105</v>
      </c>
      <c r="E754" s="1" t="s">
        <v>100</v>
      </c>
      <c r="F754" s="1" t="s">
        <v>101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9"/>
    </row>
    <row r="755" spans="1:55">
      <c r="A755" s="1" t="s">
        <v>710</v>
      </c>
      <c r="B755" s="1" t="s">
        <v>711</v>
      </c>
      <c r="C755" s="1" t="s">
        <v>71</v>
      </c>
      <c r="D755" s="1" t="s">
        <v>104</v>
      </c>
      <c r="E755" s="1" t="s">
        <v>100</v>
      </c>
      <c r="F755" s="1" t="s">
        <v>101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9"/>
    </row>
    <row r="756" spans="1:55">
      <c r="A756" s="1" t="s">
        <v>712</v>
      </c>
      <c r="B756" s="1" t="s">
        <v>713</v>
      </c>
      <c r="C756" s="1" t="s">
        <v>71</v>
      </c>
      <c r="D756" s="1" t="s">
        <v>104</v>
      </c>
      <c r="E756" s="1" t="s">
        <v>100</v>
      </c>
      <c r="F756" s="1" t="s">
        <v>101</v>
      </c>
      <c r="G756" s="7">
        <v>218556.95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7">
        <v>-2357.17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9"/>
    </row>
    <row r="757" spans="1:55">
      <c r="A757" s="1" t="s">
        <v>712</v>
      </c>
      <c r="B757" s="1" t="s">
        <v>713</v>
      </c>
      <c r="C757" s="1" t="s">
        <v>73</v>
      </c>
      <c r="D757" s="1" t="s">
        <v>105</v>
      </c>
      <c r="E757" s="1" t="s">
        <v>100</v>
      </c>
      <c r="F757" s="1" t="s">
        <v>101</v>
      </c>
      <c r="G757" s="7">
        <v>1215772.95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7">
        <v>-78403.320000000007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9"/>
    </row>
    <row r="758" spans="1:55">
      <c r="A758" s="1" t="s">
        <v>712</v>
      </c>
      <c r="B758" s="1" t="s">
        <v>713</v>
      </c>
      <c r="C758" s="1" t="s">
        <v>75</v>
      </c>
      <c r="D758" s="1" t="s">
        <v>106</v>
      </c>
      <c r="E758" s="1" t="s">
        <v>100</v>
      </c>
      <c r="F758" s="1" t="s">
        <v>101</v>
      </c>
      <c r="G758" s="7">
        <v>9.0399999999999991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9"/>
    </row>
    <row r="759" spans="1:55">
      <c r="A759" s="1" t="s">
        <v>712</v>
      </c>
      <c r="B759" s="1" t="s">
        <v>713</v>
      </c>
      <c r="C759" s="1" t="s">
        <v>72</v>
      </c>
      <c r="D759" s="1" t="s">
        <v>107</v>
      </c>
      <c r="E759" s="1" t="s">
        <v>100</v>
      </c>
      <c r="F759" s="1" t="s">
        <v>101</v>
      </c>
      <c r="G759" s="7">
        <v>45665.69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9"/>
    </row>
    <row r="760" spans="1:55">
      <c r="A760" s="1" t="s">
        <v>714</v>
      </c>
      <c r="B760" s="1" t="s">
        <v>715</v>
      </c>
      <c r="C760" s="1" t="s">
        <v>71</v>
      </c>
      <c r="D760" s="1" t="s">
        <v>104</v>
      </c>
      <c r="E760" s="1" t="s">
        <v>100</v>
      </c>
      <c r="F760" s="1" t="s">
        <v>101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9"/>
    </row>
    <row r="761" spans="1:55">
      <c r="A761" s="1" t="s">
        <v>714</v>
      </c>
      <c r="B761" s="1" t="s">
        <v>715</v>
      </c>
      <c r="C761" s="1" t="s">
        <v>73</v>
      </c>
      <c r="D761" s="1" t="s">
        <v>105</v>
      </c>
      <c r="E761" s="1" t="s">
        <v>100</v>
      </c>
      <c r="F761" s="1" t="s">
        <v>101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9"/>
    </row>
    <row r="762" spans="1:55">
      <c r="A762" s="1" t="s">
        <v>714</v>
      </c>
      <c r="B762" s="1" t="s">
        <v>715</v>
      </c>
      <c r="C762" s="1" t="s">
        <v>72</v>
      </c>
      <c r="D762" s="1" t="s">
        <v>107</v>
      </c>
      <c r="E762" s="1" t="s">
        <v>100</v>
      </c>
      <c r="F762" s="1" t="s">
        <v>101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9"/>
    </row>
    <row r="763" spans="1:55">
      <c r="A763" s="1" t="s">
        <v>716</v>
      </c>
      <c r="B763" s="1" t="s">
        <v>717</v>
      </c>
      <c r="C763" s="1" t="s">
        <v>71</v>
      </c>
      <c r="D763" s="1" t="s">
        <v>104</v>
      </c>
      <c r="E763" s="1" t="s">
        <v>100</v>
      </c>
      <c r="F763" s="1" t="s">
        <v>101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9"/>
    </row>
    <row r="764" spans="1:55">
      <c r="A764" s="1" t="s">
        <v>716</v>
      </c>
      <c r="B764" s="1" t="s">
        <v>717</v>
      </c>
      <c r="C764" s="1" t="s">
        <v>73</v>
      </c>
      <c r="D764" s="1" t="s">
        <v>105</v>
      </c>
      <c r="E764" s="1" t="s">
        <v>100</v>
      </c>
      <c r="F764" s="1" t="s">
        <v>101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9"/>
    </row>
    <row r="765" spans="1:55">
      <c r="A765" s="1" t="s">
        <v>716</v>
      </c>
      <c r="B765" s="1" t="s">
        <v>717</v>
      </c>
      <c r="C765" s="1" t="s">
        <v>72</v>
      </c>
      <c r="D765" s="1" t="s">
        <v>107</v>
      </c>
      <c r="E765" s="1" t="s">
        <v>100</v>
      </c>
      <c r="F765" s="1" t="s">
        <v>101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9"/>
    </row>
    <row r="766" spans="1:55">
      <c r="A766" s="1" t="s">
        <v>718</v>
      </c>
      <c r="B766" s="1" t="s">
        <v>719</v>
      </c>
      <c r="C766" s="1" t="s">
        <v>71</v>
      </c>
      <c r="D766" s="1" t="s">
        <v>104</v>
      </c>
      <c r="E766" s="1" t="s">
        <v>100</v>
      </c>
      <c r="F766" s="1" t="s">
        <v>101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9"/>
    </row>
    <row r="767" spans="1:55">
      <c r="A767" s="1" t="s">
        <v>718</v>
      </c>
      <c r="B767" s="1" t="s">
        <v>719</v>
      </c>
      <c r="C767" s="1" t="s">
        <v>73</v>
      </c>
      <c r="D767" s="1" t="s">
        <v>105</v>
      </c>
      <c r="E767" s="1" t="s">
        <v>100</v>
      </c>
      <c r="F767" s="1" t="s">
        <v>101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9"/>
    </row>
    <row r="768" spans="1:55">
      <c r="A768" s="1" t="s">
        <v>718</v>
      </c>
      <c r="B768" s="1" t="s">
        <v>719</v>
      </c>
      <c r="C768" s="1" t="s">
        <v>72</v>
      </c>
      <c r="D768" s="1" t="s">
        <v>107</v>
      </c>
      <c r="E768" s="1" t="s">
        <v>100</v>
      </c>
      <c r="F768" s="1" t="s">
        <v>101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9"/>
    </row>
    <row r="769" spans="1:55">
      <c r="A769" s="1" t="s">
        <v>720</v>
      </c>
      <c r="B769" s="1" t="s">
        <v>721</v>
      </c>
      <c r="C769" s="1" t="s">
        <v>71</v>
      </c>
      <c r="D769" s="1" t="s">
        <v>104</v>
      </c>
      <c r="E769" s="1" t="s">
        <v>100</v>
      </c>
      <c r="F769" s="1" t="s">
        <v>101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9"/>
    </row>
    <row r="770" spans="1:55">
      <c r="A770" s="1" t="s">
        <v>720</v>
      </c>
      <c r="B770" s="1" t="s">
        <v>721</v>
      </c>
      <c r="C770" s="1" t="s">
        <v>73</v>
      </c>
      <c r="D770" s="1" t="s">
        <v>105</v>
      </c>
      <c r="E770" s="1" t="s">
        <v>100</v>
      </c>
      <c r="F770" s="1" t="s">
        <v>101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9"/>
    </row>
    <row r="771" spans="1:55">
      <c r="A771" s="1" t="s">
        <v>720</v>
      </c>
      <c r="B771" s="1" t="s">
        <v>721</v>
      </c>
      <c r="C771" s="1" t="s">
        <v>75</v>
      </c>
      <c r="D771" s="1" t="s">
        <v>106</v>
      </c>
      <c r="E771" s="1" t="s">
        <v>100</v>
      </c>
      <c r="F771" s="1" t="s">
        <v>101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9"/>
    </row>
    <row r="772" spans="1:55">
      <c r="A772" s="1" t="s">
        <v>720</v>
      </c>
      <c r="B772" s="1" t="s">
        <v>721</v>
      </c>
      <c r="C772" s="1" t="s">
        <v>72</v>
      </c>
      <c r="D772" s="1" t="s">
        <v>107</v>
      </c>
      <c r="E772" s="1" t="s">
        <v>100</v>
      </c>
      <c r="F772" s="1" t="s">
        <v>101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9"/>
    </row>
    <row r="773" spans="1:55">
      <c r="A773" s="1" t="s">
        <v>722</v>
      </c>
      <c r="B773" s="1" t="s">
        <v>696</v>
      </c>
      <c r="C773" s="1" t="s">
        <v>71</v>
      </c>
      <c r="D773" s="1" t="s">
        <v>104</v>
      </c>
      <c r="E773" s="1" t="s">
        <v>100</v>
      </c>
      <c r="F773" s="1" t="s">
        <v>101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9"/>
    </row>
    <row r="774" spans="1:55">
      <c r="A774" s="1" t="s">
        <v>722</v>
      </c>
      <c r="B774" s="1" t="s">
        <v>696</v>
      </c>
      <c r="C774" s="1" t="s">
        <v>73</v>
      </c>
      <c r="D774" s="1" t="s">
        <v>105</v>
      </c>
      <c r="E774" s="1" t="s">
        <v>100</v>
      </c>
      <c r="F774" s="1" t="s">
        <v>101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9"/>
    </row>
    <row r="775" spans="1:55">
      <c r="A775" s="1" t="s">
        <v>722</v>
      </c>
      <c r="B775" s="1" t="s">
        <v>696</v>
      </c>
      <c r="C775" s="1" t="s">
        <v>72</v>
      </c>
      <c r="D775" s="1" t="s">
        <v>107</v>
      </c>
      <c r="E775" s="1" t="s">
        <v>100</v>
      </c>
      <c r="F775" s="1" t="s">
        <v>101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9"/>
    </row>
    <row r="776" spans="1:55">
      <c r="A776" s="1" t="s">
        <v>723</v>
      </c>
      <c r="B776" s="1" t="s">
        <v>724</v>
      </c>
      <c r="C776" s="1" t="s">
        <v>71</v>
      </c>
      <c r="D776" s="1" t="s">
        <v>104</v>
      </c>
      <c r="E776" s="1" t="s">
        <v>100</v>
      </c>
      <c r="F776" s="1" t="s">
        <v>101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9"/>
    </row>
    <row r="777" spans="1:55">
      <c r="A777" s="1" t="s">
        <v>723</v>
      </c>
      <c r="B777" s="1" t="s">
        <v>724</v>
      </c>
      <c r="C777" s="1" t="s">
        <v>73</v>
      </c>
      <c r="D777" s="1" t="s">
        <v>105</v>
      </c>
      <c r="E777" s="1" t="s">
        <v>100</v>
      </c>
      <c r="F777" s="1" t="s">
        <v>101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9"/>
    </row>
    <row r="778" spans="1:55">
      <c r="A778" s="1" t="s">
        <v>725</v>
      </c>
      <c r="B778" s="1" t="s">
        <v>726</v>
      </c>
      <c r="C778" s="1" t="s">
        <v>73</v>
      </c>
      <c r="D778" s="1" t="s">
        <v>105</v>
      </c>
      <c r="E778" s="1" t="s">
        <v>100</v>
      </c>
      <c r="F778" s="1" t="s">
        <v>101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9"/>
    </row>
    <row r="779" spans="1:55">
      <c r="A779" s="1" t="s">
        <v>727</v>
      </c>
      <c r="B779" s="1" t="s">
        <v>728</v>
      </c>
      <c r="C779" s="1" t="s">
        <v>71</v>
      </c>
      <c r="D779" s="1" t="s">
        <v>104</v>
      </c>
      <c r="E779" s="1" t="s">
        <v>100</v>
      </c>
      <c r="F779" s="1" t="s">
        <v>101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9"/>
    </row>
    <row r="780" spans="1:55">
      <c r="A780" s="1" t="s">
        <v>727</v>
      </c>
      <c r="B780" s="1" t="s">
        <v>728</v>
      </c>
      <c r="C780" s="1" t="s">
        <v>73</v>
      </c>
      <c r="D780" s="1" t="s">
        <v>105</v>
      </c>
      <c r="E780" s="1" t="s">
        <v>100</v>
      </c>
      <c r="F780" s="1" t="s">
        <v>101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9"/>
    </row>
    <row r="781" spans="1:55">
      <c r="A781" s="1" t="s">
        <v>727</v>
      </c>
      <c r="B781" s="1" t="s">
        <v>728</v>
      </c>
      <c r="C781" s="1" t="s">
        <v>72</v>
      </c>
      <c r="D781" s="1" t="s">
        <v>107</v>
      </c>
      <c r="E781" s="1" t="s">
        <v>100</v>
      </c>
      <c r="F781" s="1" t="s">
        <v>101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9"/>
    </row>
    <row r="782" spans="1:55">
      <c r="A782" s="1" t="s">
        <v>729</v>
      </c>
      <c r="B782" s="1" t="s">
        <v>730</v>
      </c>
      <c r="C782" s="1" t="s">
        <v>71</v>
      </c>
      <c r="D782" s="1" t="s">
        <v>104</v>
      </c>
      <c r="E782" s="1" t="s">
        <v>100</v>
      </c>
      <c r="F782" s="1" t="s">
        <v>101</v>
      </c>
      <c r="G782" s="7">
        <v>53222.38</v>
      </c>
      <c r="H782" s="7">
        <v>40988.07</v>
      </c>
      <c r="I782" s="7">
        <v>20494.03</v>
      </c>
      <c r="J782" s="8">
        <v>0</v>
      </c>
      <c r="K782" s="8">
        <v>0</v>
      </c>
      <c r="L782" s="8">
        <v>0</v>
      </c>
      <c r="M782" s="7">
        <v>731.93</v>
      </c>
      <c r="N782" s="7">
        <v>20494.03</v>
      </c>
      <c r="O782" s="7">
        <v>-74752.72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9"/>
    </row>
    <row r="783" spans="1:55">
      <c r="A783" s="1" t="s">
        <v>729</v>
      </c>
      <c r="B783" s="1" t="s">
        <v>730</v>
      </c>
      <c r="C783" s="1" t="s">
        <v>73</v>
      </c>
      <c r="D783" s="1" t="s">
        <v>105</v>
      </c>
      <c r="E783" s="1" t="s">
        <v>100</v>
      </c>
      <c r="F783" s="1" t="s">
        <v>101</v>
      </c>
      <c r="G783" s="7">
        <v>53287.83</v>
      </c>
      <c r="H783" s="7">
        <v>6703.45</v>
      </c>
      <c r="I783" s="7">
        <v>3351.72</v>
      </c>
      <c r="J783" s="8">
        <v>0</v>
      </c>
      <c r="K783" s="8">
        <v>0</v>
      </c>
      <c r="L783" s="8">
        <v>0</v>
      </c>
      <c r="M783" s="7">
        <v>119.7</v>
      </c>
      <c r="N783" s="7">
        <v>3351.72</v>
      </c>
      <c r="O783" s="7">
        <v>2885.05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9"/>
    </row>
    <row r="784" spans="1:55">
      <c r="A784" s="1" t="s">
        <v>729</v>
      </c>
      <c r="B784" s="1" t="s">
        <v>730</v>
      </c>
      <c r="C784" s="1" t="s">
        <v>72</v>
      </c>
      <c r="D784" s="1" t="s">
        <v>107</v>
      </c>
      <c r="E784" s="1" t="s">
        <v>100</v>
      </c>
      <c r="F784" s="1" t="s">
        <v>101</v>
      </c>
      <c r="G784" s="7">
        <v>9356.7999999999993</v>
      </c>
      <c r="H784" s="7">
        <v>827.95</v>
      </c>
      <c r="I784" s="7">
        <v>413.98</v>
      </c>
      <c r="J784" s="8">
        <v>0</v>
      </c>
      <c r="K784" s="8">
        <v>0</v>
      </c>
      <c r="L784" s="8">
        <v>0</v>
      </c>
      <c r="M784" s="7">
        <v>14.78</v>
      </c>
      <c r="N784" s="7">
        <v>413.98</v>
      </c>
      <c r="O784" s="7">
        <v>690.17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9"/>
    </row>
    <row r="785" spans="1:55">
      <c r="A785" s="1" t="s">
        <v>731</v>
      </c>
      <c r="B785" s="1" t="s">
        <v>732</v>
      </c>
      <c r="C785" s="1" t="s">
        <v>71</v>
      </c>
      <c r="D785" s="1" t="s">
        <v>104</v>
      </c>
      <c r="E785" s="1" t="s">
        <v>100</v>
      </c>
      <c r="F785" s="1" t="s">
        <v>101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9"/>
    </row>
    <row r="786" spans="1:55">
      <c r="A786" s="1" t="s">
        <v>731</v>
      </c>
      <c r="B786" s="1" t="s">
        <v>732</v>
      </c>
      <c r="C786" s="1" t="s">
        <v>73</v>
      </c>
      <c r="D786" s="1" t="s">
        <v>105</v>
      </c>
      <c r="E786" s="1" t="s">
        <v>100</v>
      </c>
      <c r="F786" s="1" t="s">
        <v>101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9"/>
    </row>
    <row r="787" spans="1:55">
      <c r="A787" s="1" t="s">
        <v>731</v>
      </c>
      <c r="B787" s="1" t="s">
        <v>732</v>
      </c>
      <c r="C787" s="1" t="s">
        <v>72</v>
      </c>
      <c r="D787" s="1" t="s">
        <v>107</v>
      </c>
      <c r="E787" s="1" t="s">
        <v>100</v>
      </c>
      <c r="F787" s="1" t="s">
        <v>101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9"/>
    </row>
    <row r="788" spans="1:55">
      <c r="A788" s="1" t="s">
        <v>733</v>
      </c>
      <c r="B788" s="1" t="s">
        <v>734</v>
      </c>
      <c r="C788" s="1" t="s">
        <v>71</v>
      </c>
      <c r="D788" s="1" t="s">
        <v>104</v>
      </c>
      <c r="E788" s="1" t="s">
        <v>100</v>
      </c>
      <c r="F788" s="1" t="s">
        <v>101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9"/>
    </row>
    <row r="789" spans="1:55">
      <c r="A789" s="1" t="s">
        <v>733</v>
      </c>
      <c r="B789" s="1" t="s">
        <v>734</v>
      </c>
      <c r="C789" s="1" t="s">
        <v>73</v>
      </c>
      <c r="D789" s="1" t="s">
        <v>105</v>
      </c>
      <c r="E789" s="1" t="s">
        <v>100</v>
      </c>
      <c r="F789" s="1" t="s">
        <v>101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9"/>
    </row>
    <row r="790" spans="1:55">
      <c r="A790" s="1" t="s">
        <v>733</v>
      </c>
      <c r="B790" s="1" t="s">
        <v>734</v>
      </c>
      <c r="C790" s="1" t="s">
        <v>72</v>
      </c>
      <c r="D790" s="1" t="s">
        <v>107</v>
      </c>
      <c r="E790" s="1" t="s">
        <v>100</v>
      </c>
      <c r="F790" s="1" t="s">
        <v>101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9"/>
    </row>
    <row r="791" spans="1:55">
      <c r="A791" s="1" t="s">
        <v>735</v>
      </c>
      <c r="B791" s="1" t="s">
        <v>690</v>
      </c>
      <c r="C791" s="1" t="s">
        <v>71</v>
      </c>
      <c r="D791" s="1" t="s">
        <v>104</v>
      </c>
      <c r="E791" s="1" t="s">
        <v>100</v>
      </c>
      <c r="F791" s="1" t="s">
        <v>101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9"/>
    </row>
    <row r="792" spans="1:55">
      <c r="A792" s="1" t="s">
        <v>735</v>
      </c>
      <c r="B792" s="1" t="s">
        <v>690</v>
      </c>
      <c r="C792" s="1" t="s">
        <v>73</v>
      </c>
      <c r="D792" s="1" t="s">
        <v>105</v>
      </c>
      <c r="E792" s="1" t="s">
        <v>100</v>
      </c>
      <c r="F792" s="1" t="s">
        <v>101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9"/>
    </row>
    <row r="793" spans="1:55">
      <c r="A793" s="1" t="s">
        <v>735</v>
      </c>
      <c r="B793" s="1" t="s">
        <v>690</v>
      </c>
      <c r="C793" s="1" t="s">
        <v>72</v>
      </c>
      <c r="D793" s="1" t="s">
        <v>107</v>
      </c>
      <c r="E793" s="1" t="s">
        <v>100</v>
      </c>
      <c r="F793" s="1" t="s">
        <v>101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9"/>
    </row>
    <row r="794" spans="1:55">
      <c r="A794" s="1" t="s">
        <v>736</v>
      </c>
      <c r="B794" s="1" t="s">
        <v>737</v>
      </c>
      <c r="C794" s="1" t="s">
        <v>71</v>
      </c>
      <c r="D794" s="1" t="s">
        <v>104</v>
      </c>
      <c r="E794" s="1" t="s">
        <v>100</v>
      </c>
      <c r="F794" s="1" t="s">
        <v>101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9"/>
    </row>
    <row r="795" spans="1:55">
      <c r="A795" s="1" t="s">
        <v>738</v>
      </c>
      <c r="B795" s="1" t="s">
        <v>739</v>
      </c>
      <c r="C795" s="1" t="s">
        <v>71</v>
      </c>
      <c r="D795" s="1" t="s">
        <v>104</v>
      </c>
      <c r="E795" s="1" t="s">
        <v>100</v>
      </c>
      <c r="F795" s="1" t="s">
        <v>101</v>
      </c>
      <c r="G795" s="7">
        <v>64636.78</v>
      </c>
      <c r="H795" s="7">
        <v>27278.62</v>
      </c>
      <c r="I795" s="7">
        <v>27278.62</v>
      </c>
      <c r="J795" s="7">
        <v>27278.62</v>
      </c>
      <c r="K795" s="7">
        <v>8768.1299999999992</v>
      </c>
      <c r="L795" s="8">
        <v>0</v>
      </c>
      <c r="M795" s="8">
        <v>0</v>
      </c>
      <c r="N795" s="8">
        <v>0</v>
      </c>
      <c r="O795" s="7">
        <v>-68967.19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9"/>
    </row>
    <row r="796" spans="1:55">
      <c r="A796" s="1" t="s">
        <v>738</v>
      </c>
      <c r="B796" s="1" t="s">
        <v>739</v>
      </c>
      <c r="C796" s="1" t="s">
        <v>73</v>
      </c>
      <c r="D796" s="1" t="s">
        <v>105</v>
      </c>
      <c r="E796" s="1" t="s">
        <v>100</v>
      </c>
      <c r="F796" s="1" t="s">
        <v>101</v>
      </c>
      <c r="G796" s="7">
        <v>113723.32</v>
      </c>
      <c r="H796" s="7">
        <v>17821.97</v>
      </c>
      <c r="I796" s="7">
        <v>17821.97</v>
      </c>
      <c r="J796" s="7">
        <v>17821.97</v>
      </c>
      <c r="K796" s="7">
        <v>5728.49</v>
      </c>
      <c r="L796" s="8">
        <v>0</v>
      </c>
      <c r="M796" s="8">
        <v>0</v>
      </c>
      <c r="N796" s="8">
        <v>0</v>
      </c>
      <c r="O796" s="7">
        <v>-51691.23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9"/>
    </row>
    <row r="797" spans="1:55">
      <c r="A797" s="1" t="s">
        <v>738</v>
      </c>
      <c r="B797" s="1" t="s">
        <v>739</v>
      </c>
      <c r="C797" s="1" t="s">
        <v>72</v>
      </c>
      <c r="D797" s="1" t="s">
        <v>107</v>
      </c>
      <c r="E797" s="1" t="s">
        <v>100</v>
      </c>
      <c r="F797" s="1" t="s">
        <v>101</v>
      </c>
      <c r="G797" s="7">
        <v>35866.07</v>
      </c>
      <c r="H797" s="7">
        <v>1080.69</v>
      </c>
      <c r="I797" s="7">
        <v>1080.69</v>
      </c>
      <c r="J797" s="7">
        <v>1080.69</v>
      </c>
      <c r="K797" s="7">
        <v>347.37</v>
      </c>
      <c r="L797" s="8">
        <v>0</v>
      </c>
      <c r="M797" s="8">
        <v>0</v>
      </c>
      <c r="N797" s="8">
        <v>0</v>
      </c>
      <c r="O797" s="7">
        <v>1356.35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9"/>
    </row>
    <row r="798" spans="1:55">
      <c r="A798" s="1" t="s">
        <v>738</v>
      </c>
      <c r="B798" s="1" t="s">
        <v>739</v>
      </c>
      <c r="C798" s="1" t="s">
        <v>74</v>
      </c>
      <c r="D798" s="1" t="s">
        <v>109</v>
      </c>
      <c r="E798" s="1" t="s">
        <v>100</v>
      </c>
      <c r="F798" s="1" t="s">
        <v>101</v>
      </c>
      <c r="G798" s="7">
        <v>3558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9"/>
    </row>
    <row r="799" spans="1:55">
      <c r="A799" s="1" t="s">
        <v>740</v>
      </c>
      <c r="B799" s="1" t="s">
        <v>741</v>
      </c>
      <c r="C799" s="1" t="s">
        <v>71</v>
      </c>
      <c r="D799" s="1" t="s">
        <v>104</v>
      </c>
      <c r="E799" s="1" t="s">
        <v>100</v>
      </c>
      <c r="F799" s="1" t="s">
        <v>101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9"/>
    </row>
    <row r="800" spans="1:55">
      <c r="A800" s="1" t="s">
        <v>740</v>
      </c>
      <c r="B800" s="1" t="s">
        <v>741</v>
      </c>
      <c r="C800" s="1" t="s">
        <v>73</v>
      </c>
      <c r="D800" s="1" t="s">
        <v>105</v>
      </c>
      <c r="E800" s="1" t="s">
        <v>100</v>
      </c>
      <c r="F800" s="1" t="s">
        <v>101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9"/>
    </row>
    <row r="801" spans="1:55">
      <c r="A801" s="1" t="s">
        <v>740</v>
      </c>
      <c r="B801" s="1" t="s">
        <v>741</v>
      </c>
      <c r="C801" s="1" t="s">
        <v>72</v>
      </c>
      <c r="D801" s="1" t="s">
        <v>107</v>
      </c>
      <c r="E801" s="1" t="s">
        <v>100</v>
      </c>
      <c r="F801" s="1" t="s">
        <v>101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9"/>
    </row>
    <row r="802" spans="1:55">
      <c r="A802" s="1" t="s">
        <v>740</v>
      </c>
      <c r="B802" s="1" t="s">
        <v>741</v>
      </c>
      <c r="C802" s="1" t="s">
        <v>74</v>
      </c>
      <c r="D802" s="1" t="s">
        <v>109</v>
      </c>
      <c r="E802" s="1" t="s">
        <v>100</v>
      </c>
      <c r="F802" s="1" t="s">
        <v>101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9"/>
    </row>
    <row r="803" spans="1:55">
      <c r="A803" s="1" t="s">
        <v>742</v>
      </c>
      <c r="B803" s="1" t="s">
        <v>734</v>
      </c>
      <c r="C803" s="1" t="s">
        <v>71</v>
      </c>
      <c r="D803" s="1" t="s">
        <v>104</v>
      </c>
      <c r="E803" s="1" t="s">
        <v>100</v>
      </c>
      <c r="F803" s="1" t="s">
        <v>101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9"/>
    </row>
    <row r="804" spans="1:55">
      <c r="A804" s="1" t="s">
        <v>742</v>
      </c>
      <c r="B804" s="1" t="s">
        <v>734</v>
      </c>
      <c r="C804" s="1" t="s">
        <v>73</v>
      </c>
      <c r="D804" s="1" t="s">
        <v>105</v>
      </c>
      <c r="E804" s="1" t="s">
        <v>100</v>
      </c>
      <c r="F804" s="1" t="s">
        <v>101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9"/>
    </row>
    <row r="805" spans="1:55">
      <c r="A805" s="1" t="s">
        <v>742</v>
      </c>
      <c r="B805" s="1" t="s">
        <v>734</v>
      </c>
      <c r="C805" s="1" t="s">
        <v>72</v>
      </c>
      <c r="D805" s="1" t="s">
        <v>107</v>
      </c>
      <c r="E805" s="1" t="s">
        <v>100</v>
      </c>
      <c r="F805" s="1" t="s">
        <v>101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9"/>
    </row>
    <row r="806" spans="1:55">
      <c r="A806" s="1" t="s">
        <v>743</v>
      </c>
      <c r="B806" s="1" t="s">
        <v>690</v>
      </c>
      <c r="C806" s="1" t="s">
        <v>71</v>
      </c>
      <c r="D806" s="1" t="s">
        <v>104</v>
      </c>
      <c r="E806" s="1" t="s">
        <v>100</v>
      </c>
      <c r="F806" s="1" t="s">
        <v>101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9"/>
    </row>
    <row r="807" spans="1:55">
      <c r="A807" s="1" t="s">
        <v>743</v>
      </c>
      <c r="B807" s="1" t="s">
        <v>690</v>
      </c>
      <c r="C807" s="1" t="s">
        <v>73</v>
      </c>
      <c r="D807" s="1" t="s">
        <v>105</v>
      </c>
      <c r="E807" s="1" t="s">
        <v>100</v>
      </c>
      <c r="F807" s="1" t="s">
        <v>101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9"/>
    </row>
    <row r="808" spans="1:55">
      <c r="A808" s="1" t="s">
        <v>743</v>
      </c>
      <c r="B808" s="1" t="s">
        <v>690</v>
      </c>
      <c r="C808" s="1" t="s">
        <v>72</v>
      </c>
      <c r="D808" s="1" t="s">
        <v>107</v>
      </c>
      <c r="E808" s="1" t="s">
        <v>100</v>
      </c>
      <c r="F808" s="1" t="s">
        <v>101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9"/>
    </row>
    <row r="809" spans="1:55">
      <c r="A809" s="1" t="s">
        <v>744</v>
      </c>
      <c r="B809" s="1" t="s">
        <v>745</v>
      </c>
      <c r="C809" s="1" t="s">
        <v>73</v>
      </c>
      <c r="D809" s="1" t="s">
        <v>105</v>
      </c>
      <c r="E809" s="1" t="s">
        <v>100</v>
      </c>
      <c r="F809" s="1" t="s">
        <v>101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9"/>
    </row>
    <row r="810" spans="1:55">
      <c r="A810" s="1" t="s">
        <v>746</v>
      </c>
      <c r="B810" s="1" t="s">
        <v>747</v>
      </c>
      <c r="C810" s="1" t="s">
        <v>73</v>
      </c>
      <c r="D810" s="1" t="s">
        <v>105</v>
      </c>
      <c r="E810" s="1" t="s">
        <v>100</v>
      </c>
      <c r="F810" s="1" t="s">
        <v>101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9"/>
    </row>
    <row r="811" spans="1:55">
      <c r="A811" s="1" t="s">
        <v>748</v>
      </c>
      <c r="B811" s="1" t="s">
        <v>749</v>
      </c>
      <c r="C811" s="1" t="s">
        <v>71</v>
      </c>
      <c r="D811" s="1" t="s">
        <v>104</v>
      </c>
      <c r="E811" s="1" t="s">
        <v>100</v>
      </c>
      <c r="F811" s="1" t="s">
        <v>101</v>
      </c>
      <c r="G811" s="7">
        <v>102260.18</v>
      </c>
      <c r="H811" s="7">
        <v>6962.6</v>
      </c>
      <c r="I811" s="7">
        <v>6962.6</v>
      </c>
      <c r="J811" s="7">
        <v>6962.6</v>
      </c>
      <c r="K811" s="7">
        <v>6962.6</v>
      </c>
      <c r="L811" s="7">
        <v>6962.6</v>
      </c>
      <c r="M811" s="7">
        <v>6962.6</v>
      </c>
      <c r="N811" s="7">
        <v>6962.6</v>
      </c>
      <c r="O811" s="7">
        <v>-49497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9"/>
    </row>
    <row r="812" spans="1:55">
      <c r="A812" s="1" t="s">
        <v>748</v>
      </c>
      <c r="B812" s="1" t="s">
        <v>749</v>
      </c>
      <c r="C812" s="1" t="s">
        <v>73</v>
      </c>
      <c r="D812" s="1" t="s">
        <v>105</v>
      </c>
      <c r="E812" s="1" t="s">
        <v>100</v>
      </c>
      <c r="F812" s="1" t="s">
        <v>101</v>
      </c>
      <c r="G812" s="7">
        <v>88094.2</v>
      </c>
      <c r="H812" s="7">
        <v>7912.28</v>
      </c>
      <c r="I812" s="7">
        <v>7912.28</v>
      </c>
      <c r="J812" s="7">
        <v>7912.28</v>
      </c>
      <c r="K812" s="7">
        <v>7912.28</v>
      </c>
      <c r="L812" s="7">
        <v>7912.28</v>
      </c>
      <c r="M812" s="7">
        <v>7912.28</v>
      </c>
      <c r="N812" s="7">
        <v>7912.28</v>
      </c>
      <c r="O812" s="7">
        <v>-37030.21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9"/>
    </row>
    <row r="813" spans="1:55">
      <c r="A813" s="1" t="s">
        <v>748</v>
      </c>
      <c r="B813" s="1" t="s">
        <v>749</v>
      </c>
      <c r="C813" s="1" t="s">
        <v>72</v>
      </c>
      <c r="D813" s="1" t="s">
        <v>107</v>
      </c>
      <c r="E813" s="1" t="s">
        <v>100</v>
      </c>
      <c r="F813" s="1" t="s">
        <v>101</v>
      </c>
      <c r="G813" s="7">
        <v>22667.17</v>
      </c>
      <c r="H813" s="7">
        <v>1895.29</v>
      </c>
      <c r="I813" s="7">
        <v>1895.29</v>
      </c>
      <c r="J813" s="7">
        <v>1895.29</v>
      </c>
      <c r="K813" s="7">
        <v>1895.29</v>
      </c>
      <c r="L813" s="7">
        <v>1895.29</v>
      </c>
      <c r="M813" s="7">
        <v>1895.29</v>
      </c>
      <c r="N813" s="7">
        <v>1895.29</v>
      </c>
      <c r="O813" s="7">
        <v>-18643.46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9"/>
    </row>
    <row r="814" spans="1:55">
      <c r="A814" s="1" t="s">
        <v>750</v>
      </c>
      <c r="B814" s="1" t="s">
        <v>751</v>
      </c>
      <c r="C814" s="1" t="s">
        <v>71</v>
      </c>
      <c r="D814" s="1" t="s">
        <v>104</v>
      </c>
      <c r="E814" s="1" t="s">
        <v>100</v>
      </c>
      <c r="F814" s="1" t="s">
        <v>101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9"/>
    </row>
    <row r="815" spans="1:55">
      <c r="A815" s="1" t="s">
        <v>750</v>
      </c>
      <c r="B815" s="1" t="s">
        <v>751</v>
      </c>
      <c r="C815" s="1" t="s">
        <v>73</v>
      </c>
      <c r="D815" s="1" t="s">
        <v>105</v>
      </c>
      <c r="E815" s="1" t="s">
        <v>100</v>
      </c>
      <c r="F815" s="1" t="s">
        <v>101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9"/>
    </row>
    <row r="816" spans="1:55">
      <c r="A816" s="1" t="s">
        <v>750</v>
      </c>
      <c r="B816" s="1" t="s">
        <v>751</v>
      </c>
      <c r="C816" s="1" t="s">
        <v>72</v>
      </c>
      <c r="D816" s="1" t="s">
        <v>107</v>
      </c>
      <c r="E816" s="1" t="s">
        <v>100</v>
      </c>
      <c r="F816" s="1" t="s">
        <v>101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9"/>
    </row>
    <row r="817" spans="1:55">
      <c r="A817" s="1" t="s">
        <v>752</v>
      </c>
      <c r="B817" s="1" t="s">
        <v>652</v>
      </c>
      <c r="C817" s="1" t="s">
        <v>71</v>
      </c>
      <c r="D817" s="1" t="s">
        <v>104</v>
      </c>
      <c r="E817" s="1" t="s">
        <v>100</v>
      </c>
      <c r="F817" s="1" t="s">
        <v>101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9"/>
    </row>
    <row r="818" spans="1:55">
      <c r="A818" s="1" t="s">
        <v>752</v>
      </c>
      <c r="B818" s="1" t="s">
        <v>652</v>
      </c>
      <c r="C818" s="1" t="s">
        <v>73</v>
      </c>
      <c r="D818" s="1" t="s">
        <v>105</v>
      </c>
      <c r="E818" s="1" t="s">
        <v>100</v>
      </c>
      <c r="F818" s="1" t="s">
        <v>101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9"/>
    </row>
    <row r="819" spans="1:55">
      <c r="A819" s="1" t="s">
        <v>752</v>
      </c>
      <c r="B819" s="1" t="s">
        <v>652</v>
      </c>
      <c r="C819" s="1" t="s">
        <v>72</v>
      </c>
      <c r="D819" s="1" t="s">
        <v>107</v>
      </c>
      <c r="E819" s="1" t="s">
        <v>100</v>
      </c>
      <c r="F819" s="1" t="s">
        <v>101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9"/>
    </row>
    <row r="820" spans="1:55">
      <c r="A820" s="1" t="s">
        <v>753</v>
      </c>
      <c r="B820" s="1" t="s">
        <v>690</v>
      </c>
      <c r="C820" s="1" t="s">
        <v>71</v>
      </c>
      <c r="D820" s="1" t="s">
        <v>104</v>
      </c>
      <c r="E820" s="1" t="s">
        <v>100</v>
      </c>
      <c r="F820" s="1" t="s">
        <v>101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9"/>
    </row>
    <row r="821" spans="1:55">
      <c r="A821" s="1" t="s">
        <v>753</v>
      </c>
      <c r="B821" s="1" t="s">
        <v>690</v>
      </c>
      <c r="C821" s="1" t="s">
        <v>73</v>
      </c>
      <c r="D821" s="1" t="s">
        <v>105</v>
      </c>
      <c r="E821" s="1" t="s">
        <v>100</v>
      </c>
      <c r="F821" s="1" t="s">
        <v>101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9"/>
    </row>
    <row r="822" spans="1:55">
      <c r="A822" s="1" t="s">
        <v>753</v>
      </c>
      <c r="B822" s="1" t="s">
        <v>690</v>
      </c>
      <c r="C822" s="1" t="s">
        <v>72</v>
      </c>
      <c r="D822" s="1" t="s">
        <v>107</v>
      </c>
      <c r="E822" s="1" t="s">
        <v>100</v>
      </c>
      <c r="F822" s="1" t="s">
        <v>101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9"/>
    </row>
    <row r="823" spans="1:55">
      <c r="A823" s="1" t="s">
        <v>754</v>
      </c>
      <c r="B823" s="1" t="s">
        <v>755</v>
      </c>
      <c r="C823" s="1" t="s">
        <v>71</v>
      </c>
      <c r="D823" s="1" t="s">
        <v>104</v>
      </c>
      <c r="E823" s="1" t="s">
        <v>100</v>
      </c>
      <c r="F823" s="1" t="s">
        <v>101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9"/>
    </row>
    <row r="824" spans="1:55">
      <c r="A824" s="1" t="s">
        <v>756</v>
      </c>
      <c r="B824" s="1" t="s">
        <v>757</v>
      </c>
      <c r="C824" s="1" t="s">
        <v>71</v>
      </c>
      <c r="D824" s="1" t="s">
        <v>104</v>
      </c>
      <c r="E824" s="1" t="s">
        <v>100</v>
      </c>
      <c r="F824" s="1" t="s">
        <v>101</v>
      </c>
      <c r="G824" s="7">
        <v>13308.61</v>
      </c>
      <c r="H824" s="7">
        <v>40370.94</v>
      </c>
      <c r="I824" s="7">
        <v>40370.94</v>
      </c>
      <c r="J824" s="7">
        <v>40370.94</v>
      </c>
      <c r="K824" s="7">
        <v>12120.1</v>
      </c>
      <c r="L824" s="7">
        <v>7411.63</v>
      </c>
      <c r="M824" s="7">
        <v>7411.63</v>
      </c>
      <c r="N824" s="7">
        <v>7411.63</v>
      </c>
      <c r="O824" s="7">
        <v>-82201.8</v>
      </c>
      <c r="P824" s="8">
        <v>0</v>
      </c>
      <c r="Q824" s="8">
        <v>0</v>
      </c>
      <c r="R824" s="8">
        <v>0</v>
      </c>
      <c r="S824" s="8">
        <v>0</v>
      </c>
      <c r="T824" s="7">
        <v>5348.25</v>
      </c>
      <c r="U824" s="7">
        <v>5757.46</v>
      </c>
      <c r="V824" s="7">
        <v>6167.98</v>
      </c>
      <c r="W824" s="7">
        <v>5255.61</v>
      </c>
      <c r="X824" s="7">
        <v>6277.67</v>
      </c>
      <c r="Y824" s="7">
        <v>387.4</v>
      </c>
      <c r="Z824" s="7">
        <v>12038.02</v>
      </c>
      <c r="AA824" s="7">
        <v>12038.02</v>
      </c>
      <c r="AB824" s="7">
        <v>12038.02</v>
      </c>
      <c r="AC824" s="7">
        <v>12038.02</v>
      </c>
      <c r="AD824" s="7">
        <v>12038.02</v>
      </c>
      <c r="AE824" s="7">
        <v>12038.02</v>
      </c>
      <c r="AF824" s="7">
        <v>12038.02</v>
      </c>
      <c r="AG824" s="7">
        <v>12038.02</v>
      </c>
      <c r="AH824" s="7">
        <v>12038.02</v>
      </c>
      <c r="AI824" s="7">
        <v>12038.02</v>
      </c>
      <c r="AJ824" s="7">
        <v>10748.23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9"/>
    </row>
    <row r="825" spans="1:55">
      <c r="A825" s="1" t="s">
        <v>756</v>
      </c>
      <c r="B825" s="1" t="s">
        <v>757</v>
      </c>
      <c r="C825" s="1" t="s">
        <v>73</v>
      </c>
      <c r="D825" s="1" t="s">
        <v>105</v>
      </c>
      <c r="E825" s="1" t="s">
        <v>100</v>
      </c>
      <c r="F825" s="1" t="s">
        <v>101</v>
      </c>
      <c r="G825" s="7">
        <v>12028.94</v>
      </c>
      <c r="H825" s="7">
        <v>41611.199999999997</v>
      </c>
      <c r="I825" s="7">
        <v>41611.199999999997</v>
      </c>
      <c r="J825" s="7">
        <v>41611.199999999997</v>
      </c>
      <c r="K825" s="7">
        <v>41611.199999999997</v>
      </c>
      <c r="L825" s="7">
        <v>41611.199999999997</v>
      </c>
      <c r="M825" s="7">
        <v>41611.199999999997</v>
      </c>
      <c r="N825" s="7">
        <v>41611.199999999997</v>
      </c>
      <c r="O825" s="7">
        <v>-229203.13</v>
      </c>
      <c r="P825" s="8">
        <v>0</v>
      </c>
      <c r="Q825" s="7">
        <v>13140.54</v>
      </c>
      <c r="R825" s="7">
        <v>17035.87</v>
      </c>
      <c r="S825" s="7">
        <v>16973.900000000001</v>
      </c>
      <c r="T825" s="7">
        <v>16639.009999999998</v>
      </c>
      <c r="U825" s="7">
        <v>14713.51</v>
      </c>
      <c r="V825" s="7">
        <v>15762.61</v>
      </c>
      <c r="W825" s="7">
        <v>13431.01</v>
      </c>
      <c r="X825" s="7">
        <v>16042.94</v>
      </c>
      <c r="Y825" s="7">
        <v>990.02</v>
      </c>
      <c r="Z825" s="7">
        <v>30763.83</v>
      </c>
      <c r="AA825" s="7">
        <v>30763.83</v>
      </c>
      <c r="AB825" s="7">
        <v>30763.83</v>
      </c>
      <c r="AC825" s="7">
        <v>30763.83</v>
      </c>
      <c r="AD825" s="7">
        <v>30763.83</v>
      </c>
      <c r="AE825" s="7">
        <v>30763.83</v>
      </c>
      <c r="AF825" s="7">
        <v>30763.83</v>
      </c>
      <c r="AG825" s="7">
        <v>27467.71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9"/>
    </row>
    <row r="826" spans="1:55">
      <c r="A826" s="1" t="s">
        <v>756</v>
      </c>
      <c r="B826" s="1" t="s">
        <v>757</v>
      </c>
      <c r="C826" s="1" t="s">
        <v>72</v>
      </c>
      <c r="D826" s="1" t="s">
        <v>107</v>
      </c>
      <c r="E826" s="1" t="s">
        <v>100</v>
      </c>
      <c r="F826" s="1" t="s">
        <v>101</v>
      </c>
      <c r="G826" s="8">
        <v>0</v>
      </c>
      <c r="H826" s="7">
        <v>26072.09</v>
      </c>
      <c r="I826" s="7">
        <v>26072.09</v>
      </c>
      <c r="J826" s="7">
        <v>26072.09</v>
      </c>
      <c r="K826" s="7">
        <v>5073.71</v>
      </c>
      <c r="L826" s="7">
        <v>1573.98</v>
      </c>
      <c r="M826" s="7">
        <v>1573.98</v>
      </c>
      <c r="N826" s="7">
        <v>1573.98</v>
      </c>
      <c r="O826" s="7">
        <v>17066.88</v>
      </c>
      <c r="P826" s="8">
        <v>0</v>
      </c>
      <c r="Q826" s="7">
        <v>3427.97</v>
      </c>
      <c r="R826" s="7">
        <v>4444.1400000000003</v>
      </c>
      <c r="S826" s="7">
        <v>4427.97</v>
      </c>
      <c r="T826" s="7">
        <v>4340.6099999999997</v>
      </c>
      <c r="U826" s="7">
        <v>3838.31</v>
      </c>
      <c r="V826" s="7">
        <v>4111.9799999999996</v>
      </c>
      <c r="W826" s="7">
        <v>3503.74</v>
      </c>
      <c r="X826" s="7">
        <v>4185.1099999999997</v>
      </c>
      <c r="Y826" s="7">
        <v>258.27</v>
      </c>
      <c r="Z826" s="7">
        <v>8025.34</v>
      </c>
      <c r="AA826" s="7">
        <v>8025.34</v>
      </c>
      <c r="AB826" s="7">
        <v>8025.34</v>
      </c>
      <c r="AC826" s="7">
        <v>8025.34</v>
      </c>
      <c r="AD826" s="7">
        <v>8025.34</v>
      </c>
      <c r="AE826" s="7">
        <v>8025.34</v>
      </c>
      <c r="AF826" s="7">
        <v>8025.34</v>
      </c>
      <c r="AG826" s="7">
        <v>7165.49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9"/>
    </row>
    <row r="827" spans="1:55">
      <c r="A827" s="1" t="s">
        <v>756</v>
      </c>
      <c r="B827" s="1" t="s">
        <v>757</v>
      </c>
      <c r="C827" s="1" t="s">
        <v>74</v>
      </c>
      <c r="D827" s="1" t="s">
        <v>109</v>
      </c>
      <c r="E827" s="1" t="s">
        <v>100</v>
      </c>
      <c r="F827" s="1" t="s">
        <v>101</v>
      </c>
      <c r="G827" s="8">
        <v>0</v>
      </c>
      <c r="H827" s="7">
        <v>16520.22</v>
      </c>
      <c r="I827" s="7">
        <v>16520.22</v>
      </c>
      <c r="J827" s="7">
        <v>16520.22</v>
      </c>
      <c r="K827" s="7">
        <v>16520.22</v>
      </c>
      <c r="L827" s="7">
        <v>25459.54</v>
      </c>
      <c r="M827" s="7">
        <v>66580.39</v>
      </c>
      <c r="N827" s="7">
        <v>66580.39</v>
      </c>
      <c r="O827" s="7">
        <v>-224701.2</v>
      </c>
      <c r="P827" s="8">
        <v>0</v>
      </c>
      <c r="Q827" s="7">
        <v>35422.33</v>
      </c>
      <c r="R827" s="7">
        <v>45922.78</v>
      </c>
      <c r="S827" s="7">
        <v>45755.72</v>
      </c>
      <c r="T827" s="7">
        <v>44852.98</v>
      </c>
      <c r="U827" s="7">
        <v>39662.51</v>
      </c>
      <c r="V827" s="7">
        <v>42490.51</v>
      </c>
      <c r="W827" s="7">
        <v>36205.33</v>
      </c>
      <c r="X827" s="7">
        <v>43246.18</v>
      </c>
      <c r="Y827" s="7">
        <v>2668.74</v>
      </c>
      <c r="Z827" s="7">
        <v>82928.59</v>
      </c>
      <c r="AA827" s="7">
        <v>82928.59</v>
      </c>
      <c r="AB827" s="7">
        <v>82928.59</v>
      </c>
      <c r="AC827" s="7">
        <v>82928.59</v>
      </c>
      <c r="AD827" s="7">
        <v>82928.59</v>
      </c>
      <c r="AE827" s="7">
        <v>82928.59</v>
      </c>
      <c r="AF827" s="7">
        <v>82928.59</v>
      </c>
      <c r="AG827" s="7">
        <v>74043.399999999994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9"/>
    </row>
    <row r="828" spans="1:55">
      <c r="A828" s="1" t="s">
        <v>758</v>
      </c>
      <c r="B828" s="1" t="s">
        <v>759</v>
      </c>
      <c r="C828" s="1" t="s">
        <v>73</v>
      </c>
      <c r="D828" s="1" t="s">
        <v>105</v>
      </c>
      <c r="E828" s="1" t="s">
        <v>100</v>
      </c>
      <c r="F828" s="1" t="s">
        <v>101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9"/>
    </row>
    <row r="829" spans="1:55">
      <c r="A829" s="1" t="s">
        <v>760</v>
      </c>
      <c r="B829" s="1" t="s">
        <v>761</v>
      </c>
      <c r="C829" s="1" t="s">
        <v>71</v>
      </c>
      <c r="D829" s="1" t="s">
        <v>104</v>
      </c>
      <c r="E829" s="1" t="s">
        <v>100</v>
      </c>
      <c r="F829" s="1" t="s">
        <v>101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9"/>
    </row>
    <row r="830" spans="1:55">
      <c r="A830" s="1" t="s">
        <v>762</v>
      </c>
      <c r="B830" s="1" t="s">
        <v>763</v>
      </c>
      <c r="C830" s="1" t="s">
        <v>71</v>
      </c>
      <c r="D830" s="1" t="s">
        <v>104</v>
      </c>
      <c r="E830" s="1" t="s">
        <v>100</v>
      </c>
      <c r="F830" s="1" t="s">
        <v>101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9"/>
    </row>
    <row r="831" spans="1:55">
      <c r="A831" s="1" t="s">
        <v>762</v>
      </c>
      <c r="B831" s="1" t="s">
        <v>763</v>
      </c>
      <c r="C831" s="1" t="s">
        <v>73</v>
      </c>
      <c r="D831" s="1" t="s">
        <v>105</v>
      </c>
      <c r="E831" s="1" t="s">
        <v>100</v>
      </c>
      <c r="F831" s="1" t="s">
        <v>101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9"/>
    </row>
    <row r="832" spans="1:55">
      <c r="A832" s="1" t="s">
        <v>762</v>
      </c>
      <c r="B832" s="1" t="s">
        <v>763</v>
      </c>
      <c r="C832" s="1" t="s">
        <v>72</v>
      </c>
      <c r="D832" s="1" t="s">
        <v>107</v>
      </c>
      <c r="E832" s="1" t="s">
        <v>100</v>
      </c>
      <c r="F832" s="1" t="s">
        <v>101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9"/>
    </row>
    <row r="833" spans="1:55">
      <c r="A833" s="1" t="s">
        <v>764</v>
      </c>
      <c r="B833" s="1" t="s">
        <v>765</v>
      </c>
      <c r="C833" s="1" t="s">
        <v>73</v>
      </c>
      <c r="D833" s="1" t="s">
        <v>105</v>
      </c>
      <c r="E833" s="1" t="s">
        <v>100</v>
      </c>
      <c r="F833" s="1" t="s">
        <v>101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9"/>
    </row>
    <row r="834" spans="1:55">
      <c r="A834" s="1" t="s">
        <v>764</v>
      </c>
      <c r="B834" s="1" t="s">
        <v>765</v>
      </c>
      <c r="C834" s="1" t="s">
        <v>72</v>
      </c>
      <c r="D834" s="1" t="s">
        <v>107</v>
      </c>
      <c r="E834" s="1" t="s">
        <v>100</v>
      </c>
      <c r="F834" s="1" t="s">
        <v>101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9"/>
    </row>
    <row r="835" spans="1:55">
      <c r="A835" s="1" t="s">
        <v>764</v>
      </c>
      <c r="B835" s="1" t="s">
        <v>765</v>
      </c>
      <c r="C835" s="1" t="s">
        <v>74</v>
      </c>
      <c r="D835" s="1" t="s">
        <v>109</v>
      </c>
      <c r="E835" s="1" t="s">
        <v>100</v>
      </c>
      <c r="F835" s="1" t="s">
        <v>101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9"/>
    </row>
    <row r="836" spans="1:55">
      <c r="A836" s="1" t="s">
        <v>766</v>
      </c>
      <c r="B836" s="1" t="s">
        <v>767</v>
      </c>
      <c r="C836" s="1" t="s">
        <v>71</v>
      </c>
      <c r="D836" s="1" t="s">
        <v>104</v>
      </c>
      <c r="E836" s="1" t="s">
        <v>100</v>
      </c>
      <c r="F836" s="1" t="s">
        <v>101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9"/>
    </row>
    <row r="837" spans="1:55">
      <c r="A837" s="1" t="s">
        <v>766</v>
      </c>
      <c r="B837" s="1" t="s">
        <v>767</v>
      </c>
      <c r="C837" s="1" t="s">
        <v>73</v>
      </c>
      <c r="D837" s="1" t="s">
        <v>105</v>
      </c>
      <c r="E837" s="1" t="s">
        <v>100</v>
      </c>
      <c r="F837" s="1" t="s">
        <v>101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9"/>
    </row>
    <row r="838" spans="1:55">
      <c r="A838" s="1" t="s">
        <v>766</v>
      </c>
      <c r="B838" s="1" t="s">
        <v>767</v>
      </c>
      <c r="C838" s="1" t="s">
        <v>72</v>
      </c>
      <c r="D838" s="1" t="s">
        <v>107</v>
      </c>
      <c r="E838" s="1" t="s">
        <v>100</v>
      </c>
      <c r="F838" s="1" t="s">
        <v>101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9"/>
    </row>
    <row r="839" spans="1:55">
      <c r="A839" s="1" t="s">
        <v>768</v>
      </c>
      <c r="B839" s="1" t="s">
        <v>769</v>
      </c>
      <c r="C839" s="1" t="s">
        <v>71</v>
      </c>
      <c r="D839" s="1" t="s">
        <v>104</v>
      </c>
      <c r="E839" s="1" t="s">
        <v>100</v>
      </c>
      <c r="F839" s="1" t="s">
        <v>101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9"/>
    </row>
    <row r="840" spans="1:55">
      <c r="A840" s="1" t="s">
        <v>768</v>
      </c>
      <c r="B840" s="1" t="s">
        <v>769</v>
      </c>
      <c r="C840" s="1" t="s">
        <v>74</v>
      </c>
      <c r="D840" s="1" t="s">
        <v>109</v>
      </c>
      <c r="E840" s="1" t="s">
        <v>100</v>
      </c>
      <c r="F840" s="1" t="s">
        <v>101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9"/>
    </row>
    <row r="841" spans="1:55">
      <c r="A841" s="1" t="s">
        <v>770</v>
      </c>
      <c r="B841" s="1" t="s">
        <v>771</v>
      </c>
      <c r="C841" s="1" t="s">
        <v>72</v>
      </c>
      <c r="D841" s="1" t="s">
        <v>107</v>
      </c>
      <c r="E841" s="1" t="s">
        <v>100</v>
      </c>
      <c r="F841" s="1" t="s">
        <v>101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9"/>
    </row>
    <row r="842" spans="1:55">
      <c r="A842" s="1" t="s">
        <v>772</v>
      </c>
      <c r="B842" s="1" t="s">
        <v>773</v>
      </c>
      <c r="C842" s="1" t="s">
        <v>71</v>
      </c>
      <c r="D842" s="1" t="s">
        <v>104</v>
      </c>
      <c r="E842" s="1" t="s">
        <v>100</v>
      </c>
      <c r="F842" s="1" t="s">
        <v>101</v>
      </c>
      <c r="G842" s="7">
        <v>333453.64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7">
        <v>369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9"/>
    </row>
    <row r="843" spans="1:55">
      <c r="A843" s="1" t="s">
        <v>772</v>
      </c>
      <c r="B843" s="1" t="s">
        <v>773</v>
      </c>
      <c r="C843" s="1" t="s">
        <v>73</v>
      </c>
      <c r="D843" s="1" t="s">
        <v>105</v>
      </c>
      <c r="E843" s="1" t="s">
        <v>100</v>
      </c>
      <c r="F843" s="1" t="s">
        <v>101</v>
      </c>
      <c r="G843" s="7">
        <v>675208.22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7">
        <v>1250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9"/>
    </row>
    <row r="844" spans="1:55">
      <c r="A844" s="1" t="s">
        <v>772</v>
      </c>
      <c r="B844" s="1" t="s">
        <v>773</v>
      </c>
      <c r="C844" s="1" t="s">
        <v>75</v>
      </c>
      <c r="D844" s="1" t="s">
        <v>106</v>
      </c>
      <c r="E844" s="1" t="s">
        <v>100</v>
      </c>
      <c r="F844" s="1" t="s">
        <v>101</v>
      </c>
      <c r="G844" s="7">
        <v>27164.28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7">
        <v>51.24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9"/>
    </row>
    <row r="845" spans="1:55">
      <c r="A845" s="1" t="s">
        <v>772</v>
      </c>
      <c r="B845" s="1" t="s">
        <v>773</v>
      </c>
      <c r="C845" s="1" t="s">
        <v>72</v>
      </c>
      <c r="D845" s="1" t="s">
        <v>107</v>
      </c>
      <c r="E845" s="1" t="s">
        <v>100</v>
      </c>
      <c r="F845" s="1" t="s">
        <v>101</v>
      </c>
      <c r="G845" s="7">
        <v>628300.99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7">
        <v>-4079.95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9"/>
    </row>
    <row r="846" spans="1:55">
      <c r="A846" s="1" t="s">
        <v>772</v>
      </c>
      <c r="B846" s="1" t="s">
        <v>773</v>
      </c>
      <c r="C846" s="1" t="s">
        <v>74</v>
      </c>
      <c r="D846" s="1" t="s">
        <v>109</v>
      </c>
      <c r="E846" s="1" t="s">
        <v>100</v>
      </c>
      <c r="F846" s="1" t="s">
        <v>101</v>
      </c>
      <c r="G846" s="7">
        <v>5280489.55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9"/>
    </row>
    <row r="847" spans="1:55">
      <c r="A847" s="1" t="s">
        <v>774</v>
      </c>
      <c r="B847" s="1" t="s">
        <v>775</v>
      </c>
      <c r="C847" s="1" t="s">
        <v>71</v>
      </c>
      <c r="D847" s="1" t="s">
        <v>104</v>
      </c>
      <c r="E847" s="1" t="s">
        <v>100</v>
      </c>
      <c r="F847" s="1" t="s">
        <v>101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9"/>
    </row>
    <row r="848" spans="1:55">
      <c r="A848" s="1" t="s">
        <v>774</v>
      </c>
      <c r="B848" s="1" t="s">
        <v>775</v>
      </c>
      <c r="C848" s="1" t="s">
        <v>73</v>
      </c>
      <c r="D848" s="1" t="s">
        <v>105</v>
      </c>
      <c r="E848" s="1" t="s">
        <v>100</v>
      </c>
      <c r="F848" s="1" t="s">
        <v>101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9"/>
    </row>
    <row r="849" spans="1:55">
      <c r="A849" s="1" t="s">
        <v>774</v>
      </c>
      <c r="B849" s="1" t="s">
        <v>775</v>
      </c>
      <c r="C849" s="1" t="s">
        <v>75</v>
      </c>
      <c r="D849" s="1" t="s">
        <v>106</v>
      </c>
      <c r="E849" s="1" t="s">
        <v>100</v>
      </c>
      <c r="F849" s="1" t="s">
        <v>101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9"/>
    </row>
    <row r="850" spans="1:55">
      <c r="A850" s="1" t="s">
        <v>774</v>
      </c>
      <c r="B850" s="1" t="s">
        <v>775</v>
      </c>
      <c r="C850" s="1" t="s">
        <v>72</v>
      </c>
      <c r="D850" s="1" t="s">
        <v>107</v>
      </c>
      <c r="E850" s="1" t="s">
        <v>100</v>
      </c>
      <c r="F850" s="1" t="s">
        <v>101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9"/>
    </row>
    <row r="851" spans="1:55">
      <c r="A851" s="1" t="s">
        <v>774</v>
      </c>
      <c r="B851" s="1" t="s">
        <v>775</v>
      </c>
      <c r="C851" s="1" t="s">
        <v>74</v>
      </c>
      <c r="D851" s="1" t="s">
        <v>109</v>
      </c>
      <c r="E851" s="1" t="s">
        <v>100</v>
      </c>
      <c r="F851" s="1" t="s">
        <v>101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9"/>
    </row>
    <row r="852" spans="1:55">
      <c r="A852" s="1" t="s">
        <v>776</v>
      </c>
      <c r="B852" s="1" t="s">
        <v>777</v>
      </c>
      <c r="C852" s="1" t="s">
        <v>71</v>
      </c>
      <c r="D852" s="1" t="s">
        <v>104</v>
      </c>
      <c r="E852" s="1" t="s">
        <v>100</v>
      </c>
      <c r="F852" s="1" t="s">
        <v>101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9"/>
    </row>
    <row r="853" spans="1:55">
      <c r="A853" s="1" t="s">
        <v>776</v>
      </c>
      <c r="B853" s="1" t="s">
        <v>777</v>
      </c>
      <c r="C853" s="1" t="s">
        <v>73</v>
      </c>
      <c r="D853" s="1" t="s">
        <v>105</v>
      </c>
      <c r="E853" s="1" t="s">
        <v>100</v>
      </c>
      <c r="F853" s="1" t="s">
        <v>101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9"/>
    </row>
    <row r="854" spans="1:55">
      <c r="A854" s="1" t="s">
        <v>776</v>
      </c>
      <c r="B854" s="1" t="s">
        <v>777</v>
      </c>
      <c r="C854" s="1" t="s">
        <v>72</v>
      </c>
      <c r="D854" s="1" t="s">
        <v>107</v>
      </c>
      <c r="E854" s="1" t="s">
        <v>100</v>
      </c>
      <c r="F854" s="1" t="s">
        <v>101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9"/>
    </row>
    <row r="855" spans="1:55">
      <c r="A855" s="1" t="s">
        <v>778</v>
      </c>
      <c r="B855" s="1" t="s">
        <v>779</v>
      </c>
      <c r="C855" s="1" t="s">
        <v>71</v>
      </c>
      <c r="D855" s="1" t="s">
        <v>104</v>
      </c>
      <c r="E855" s="1" t="s">
        <v>100</v>
      </c>
      <c r="F855" s="1" t="s">
        <v>101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9"/>
    </row>
    <row r="856" spans="1:55">
      <c r="A856" s="1" t="s">
        <v>778</v>
      </c>
      <c r="B856" s="1" t="s">
        <v>779</v>
      </c>
      <c r="C856" s="1" t="s">
        <v>73</v>
      </c>
      <c r="D856" s="1" t="s">
        <v>105</v>
      </c>
      <c r="E856" s="1" t="s">
        <v>100</v>
      </c>
      <c r="F856" s="1" t="s">
        <v>101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9"/>
    </row>
    <row r="857" spans="1:55">
      <c r="A857" s="1" t="s">
        <v>778</v>
      </c>
      <c r="B857" s="1" t="s">
        <v>779</v>
      </c>
      <c r="C857" s="1" t="s">
        <v>75</v>
      </c>
      <c r="D857" s="1" t="s">
        <v>106</v>
      </c>
      <c r="E857" s="1" t="s">
        <v>100</v>
      </c>
      <c r="F857" s="1" t="s">
        <v>101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9"/>
    </row>
    <row r="858" spans="1:55">
      <c r="A858" s="1" t="s">
        <v>778</v>
      </c>
      <c r="B858" s="1" t="s">
        <v>779</v>
      </c>
      <c r="C858" s="1" t="s">
        <v>72</v>
      </c>
      <c r="D858" s="1" t="s">
        <v>107</v>
      </c>
      <c r="E858" s="1" t="s">
        <v>100</v>
      </c>
      <c r="F858" s="1" t="s">
        <v>101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9"/>
    </row>
    <row r="859" spans="1:55">
      <c r="A859" s="1" t="s">
        <v>778</v>
      </c>
      <c r="B859" s="1" t="s">
        <v>779</v>
      </c>
      <c r="C859" s="1" t="s">
        <v>74</v>
      </c>
      <c r="D859" s="1" t="s">
        <v>109</v>
      </c>
      <c r="E859" s="1" t="s">
        <v>100</v>
      </c>
      <c r="F859" s="1" t="s">
        <v>101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9"/>
    </row>
    <row r="860" spans="1:55">
      <c r="A860" s="1" t="s">
        <v>780</v>
      </c>
      <c r="B860" s="1" t="s">
        <v>781</v>
      </c>
      <c r="C860" s="1" t="s">
        <v>71</v>
      </c>
      <c r="D860" s="1" t="s">
        <v>104</v>
      </c>
      <c r="E860" s="1" t="s">
        <v>100</v>
      </c>
      <c r="F860" s="1" t="s">
        <v>101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9"/>
    </row>
    <row r="861" spans="1:55">
      <c r="A861" s="1" t="s">
        <v>782</v>
      </c>
      <c r="B861" s="1" t="s">
        <v>783</v>
      </c>
      <c r="C861" s="1" t="s">
        <v>73</v>
      </c>
      <c r="D861" s="1" t="s">
        <v>105</v>
      </c>
      <c r="E861" s="1" t="s">
        <v>100</v>
      </c>
      <c r="F861" s="1" t="s">
        <v>101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9"/>
    </row>
    <row r="862" spans="1:55">
      <c r="A862" s="1" t="s">
        <v>782</v>
      </c>
      <c r="B862" s="1" t="s">
        <v>783</v>
      </c>
      <c r="C862" s="1" t="s">
        <v>72</v>
      </c>
      <c r="D862" s="1" t="s">
        <v>107</v>
      </c>
      <c r="E862" s="1" t="s">
        <v>100</v>
      </c>
      <c r="F862" s="1" t="s">
        <v>101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9"/>
    </row>
    <row r="863" spans="1:55">
      <c r="A863" s="1" t="s">
        <v>784</v>
      </c>
      <c r="B863" s="1" t="s">
        <v>785</v>
      </c>
      <c r="C863" s="1" t="s">
        <v>75</v>
      </c>
      <c r="D863" s="1" t="s">
        <v>106</v>
      </c>
      <c r="E863" s="1" t="s">
        <v>100</v>
      </c>
      <c r="F863" s="1" t="s">
        <v>101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9"/>
    </row>
    <row r="864" spans="1:55">
      <c r="A864" s="1" t="s">
        <v>784</v>
      </c>
      <c r="B864" s="1" t="s">
        <v>785</v>
      </c>
      <c r="C864" s="1" t="s">
        <v>72</v>
      </c>
      <c r="D864" s="1" t="s">
        <v>107</v>
      </c>
      <c r="E864" s="1" t="s">
        <v>100</v>
      </c>
      <c r="F864" s="1" t="s">
        <v>101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9"/>
    </row>
    <row r="865" spans="1:55">
      <c r="A865" s="1" t="s">
        <v>786</v>
      </c>
      <c r="B865" s="1" t="s">
        <v>787</v>
      </c>
      <c r="C865" s="1" t="s">
        <v>71</v>
      </c>
      <c r="D865" s="1" t="s">
        <v>104</v>
      </c>
      <c r="E865" s="1" t="s">
        <v>100</v>
      </c>
      <c r="F865" s="1" t="s">
        <v>101</v>
      </c>
      <c r="G865" s="7">
        <v>104368.81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9"/>
    </row>
    <row r="866" spans="1:55">
      <c r="A866" s="1" t="s">
        <v>786</v>
      </c>
      <c r="B866" s="1" t="s">
        <v>787</v>
      </c>
      <c r="C866" s="1" t="s">
        <v>73</v>
      </c>
      <c r="D866" s="1" t="s">
        <v>105</v>
      </c>
      <c r="E866" s="1" t="s">
        <v>100</v>
      </c>
      <c r="F866" s="1" t="s">
        <v>101</v>
      </c>
      <c r="G866" s="7">
        <v>441710.02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9"/>
    </row>
    <row r="867" spans="1:55">
      <c r="A867" s="1" t="s">
        <v>786</v>
      </c>
      <c r="B867" s="1" t="s">
        <v>787</v>
      </c>
      <c r="C867" s="1" t="s">
        <v>75</v>
      </c>
      <c r="D867" s="1" t="s">
        <v>106</v>
      </c>
      <c r="E867" s="1" t="s">
        <v>100</v>
      </c>
      <c r="F867" s="1" t="s">
        <v>101</v>
      </c>
      <c r="G867" s="7">
        <v>4766.8599999999997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7">
        <v>-51.24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9"/>
    </row>
    <row r="868" spans="1:55">
      <c r="A868" s="1" t="s">
        <v>786</v>
      </c>
      <c r="B868" s="1" t="s">
        <v>787</v>
      </c>
      <c r="C868" s="1" t="s">
        <v>72</v>
      </c>
      <c r="D868" s="1" t="s">
        <v>107</v>
      </c>
      <c r="E868" s="1" t="s">
        <v>100</v>
      </c>
      <c r="F868" s="1" t="s">
        <v>101</v>
      </c>
      <c r="G868" s="7">
        <v>161539.79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7">
        <v>619.24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9"/>
    </row>
    <row r="869" spans="1:55">
      <c r="A869" s="1" t="s">
        <v>786</v>
      </c>
      <c r="B869" s="1" t="s">
        <v>787</v>
      </c>
      <c r="C869" s="1" t="s">
        <v>74</v>
      </c>
      <c r="D869" s="1" t="s">
        <v>109</v>
      </c>
      <c r="E869" s="1" t="s">
        <v>100</v>
      </c>
      <c r="F869" s="1" t="s">
        <v>101</v>
      </c>
      <c r="G869" s="7">
        <v>1703349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9"/>
    </row>
    <row r="870" spans="1:55">
      <c r="A870" s="1" t="s">
        <v>788</v>
      </c>
      <c r="B870" s="1" t="s">
        <v>789</v>
      </c>
      <c r="C870" s="1" t="s">
        <v>71</v>
      </c>
      <c r="D870" s="1" t="s">
        <v>104</v>
      </c>
      <c r="E870" s="1" t="s">
        <v>100</v>
      </c>
      <c r="F870" s="1" t="s">
        <v>101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9"/>
    </row>
    <row r="871" spans="1:55">
      <c r="A871" s="1" t="s">
        <v>788</v>
      </c>
      <c r="B871" s="1" t="s">
        <v>789</v>
      </c>
      <c r="C871" s="1" t="s">
        <v>73</v>
      </c>
      <c r="D871" s="1" t="s">
        <v>105</v>
      </c>
      <c r="E871" s="1" t="s">
        <v>100</v>
      </c>
      <c r="F871" s="1" t="s">
        <v>101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9"/>
    </row>
    <row r="872" spans="1:55">
      <c r="A872" s="1" t="s">
        <v>788</v>
      </c>
      <c r="B872" s="1" t="s">
        <v>789</v>
      </c>
      <c r="C872" s="1" t="s">
        <v>75</v>
      </c>
      <c r="D872" s="1" t="s">
        <v>106</v>
      </c>
      <c r="E872" s="1" t="s">
        <v>100</v>
      </c>
      <c r="F872" s="1" t="s">
        <v>101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9"/>
    </row>
    <row r="873" spans="1:55">
      <c r="A873" s="1" t="s">
        <v>788</v>
      </c>
      <c r="B873" s="1" t="s">
        <v>789</v>
      </c>
      <c r="C873" s="1" t="s">
        <v>72</v>
      </c>
      <c r="D873" s="1" t="s">
        <v>107</v>
      </c>
      <c r="E873" s="1" t="s">
        <v>100</v>
      </c>
      <c r="F873" s="1" t="s">
        <v>101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9"/>
    </row>
    <row r="874" spans="1:55">
      <c r="A874" s="1" t="s">
        <v>790</v>
      </c>
      <c r="B874" s="1" t="s">
        <v>791</v>
      </c>
      <c r="C874" s="1" t="s">
        <v>71</v>
      </c>
      <c r="D874" s="1" t="s">
        <v>104</v>
      </c>
      <c r="E874" s="1" t="s">
        <v>100</v>
      </c>
      <c r="F874" s="1" t="s">
        <v>101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9"/>
    </row>
    <row r="875" spans="1:55">
      <c r="A875" s="1" t="s">
        <v>790</v>
      </c>
      <c r="B875" s="1" t="s">
        <v>791</v>
      </c>
      <c r="C875" s="1" t="s">
        <v>73</v>
      </c>
      <c r="D875" s="1" t="s">
        <v>105</v>
      </c>
      <c r="E875" s="1" t="s">
        <v>100</v>
      </c>
      <c r="F875" s="1" t="s">
        <v>101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9"/>
    </row>
    <row r="876" spans="1:55">
      <c r="A876" s="1" t="s">
        <v>790</v>
      </c>
      <c r="B876" s="1" t="s">
        <v>791</v>
      </c>
      <c r="C876" s="1" t="s">
        <v>72</v>
      </c>
      <c r="D876" s="1" t="s">
        <v>107</v>
      </c>
      <c r="E876" s="1" t="s">
        <v>100</v>
      </c>
      <c r="F876" s="1" t="s">
        <v>101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9"/>
    </row>
    <row r="877" spans="1:55">
      <c r="A877" s="1" t="s">
        <v>792</v>
      </c>
      <c r="B877" s="1" t="s">
        <v>793</v>
      </c>
      <c r="C877" s="1" t="s">
        <v>71</v>
      </c>
      <c r="D877" s="1" t="s">
        <v>104</v>
      </c>
      <c r="E877" s="1" t="s">
        <v>100</v>
      </c>
      <c r="F877" s="1" t="s">
        <v>101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9"/>
    </row>
    <row r="878" spans="1:55">
      <c r="A878" s="1" t="s">
        <v>792</v>
      </c>
      <c r="B878" s="1" t="s">
        <v>793</v>
      </c>
      <c r="C878" s="1" t="s">
        <v>73</v>
      </c>
      <c r="D878" s="1" t="s">
        <v>105</v>
      </c>
      <c r="E878" s="1" t="s">
        <v>100</v>
      </c>
      <c r="F878" s="1" t="s">
        <v>101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9"/>
    </row>
    <row r="879" spans="1:55">
      <c r="A879" s="1" t="s">
        <v>792</v>
      </c>
      <c r="B879" s="1" t="s">
        <v>793</v>
      </c>
      <c r="C879" s="1" t="s">
        <v>75</v>
      </c>
      <c r="D879" s="1" t="s">
        <v>106</v>
      </c>
      <c r="E879" s="1" t="s">
        <v>100</v>
      </c>
      <c r="F879" s="1" t="s">
        <v>101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9"/>
    </row>
    <row r="880" spans="1:55">
      <c r="A880" s="1" t="s">
        <v>792</v>
      </c>
      <c r="B880" s="1" t="s">
        <v>793</v>
      </c>
      <c r="C880" s="1" t="s">
        <v>72</v>
      </c>
      <c r="D880" s="1" t="s">
        <v>107</v>
      </c>
      <c r="E880" s="1" t="s">
        <v>100</v>
      </c>
      <c r="F880" s="1" t="s">
        <v>101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9"/>
    </row>
    <row r="881" spans="1:55">
      <c r="A881" s="1" t="s">
        <v>792</v>
      </c>
      <c r="B881" s="1" t="s">
        <v>793</v>
      </c>
      <c r="C881" s="1" t="s">
        <v>74</v>
      </c>
      <c r="D881" s="1" t="s">
        <v>109</v>
      </c>
      <c r="E881" s="1" t="s">
        <v>100</v>
      </c>
      <c r="F881" s="1" t="s">
        <v>101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9"/>
    </row>
    <row r="882" spans="1:55">
      <c r="A882" s="1" t="s">
        <v>794</v>
      </c>
      <c r="B882" s="1" t="s">
        <v>795</v>
      </c>
      <c r="C882" s="1" t="s">
        <v>71</v>
      </c>
      <c r="D882" s="1" t="s">
        <v>104</v>
      </c>
      <c r="E882" s="1" t="s">
        <v>100</v>
      </c>
      <c r="F882" s="1" t="s">
        <v>101</v>
      </c>
      <c r="G882" s="8">
        <v>0</v>
      </c>
      <c r="H882" s="8">
        <v>0</v>
      </c>
      <c r="I882" s="8">
        <v>0</v>
      </c>
      <c r="J882" s="7">
        <v>1695.5</v>
      </c>
      <c r="K882" s="7">
        <v>23737.03</v>
      </c>
      <c r="L882" s="7">
        <v>23737.03</v>
      </c>
      <c r="M882" s="7">
        <v>23737.03</v>
      </c>
      <c r="N882" s="7">
        <v>10173.01</v>
      </c>
      <c r="O882" s="7">
        <v>24904.54</v>
      </c>
      <c r="P882" s="7">
        <v>27932.12</v>
      </c>
      <c r="Q882" s="7">
        <v>28941.66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9"/>
    </row>
    <row r="883" spans="1:55">
      <c r="A883" s="1" t="s">
        <v>794</v>
      </c>
      <c r="B883" s="1" t="s">
        <v>795</v>
      </c>
      <c r="C883" s="1" t="s">
        <v>73</v>
      </c>
      <c r="D883" s="1" t="s">
        <v>105</v>
      </c>
      <c r="E883" s="1" t="s">
        <v>100</v>
      </c>
      <c r="F883" s="1" t="s">
        <v>101</v>
      </c>
      <c r="G883" s="8">
        <v>0</v>
      </c>
      <c r="H883" s="8">
        <v>0</v>
      </c>
      <c r="I883" s="8">
        <v>0</v>
      </c>
      <c r="J883" s="7">
        <v>1091.92</v>
      </c>
      <c r="K883" s="7">
        <v>15286.81</v>
      </c>
      <c r="L883" s="7">
        <v>15286.81</v>
      </c>
      <c r="M883" s="7">
        <v>15286.81</v>
      </c>
      <c r="N883" s="7">
        <v>6551.49</v>
      </c>
      <c r="O883" s="7">
        <v>68612.81</v>
      </c>
      <c r="P883" s="7">
        <v>31587.759999999998</v>
      </c>
      <c r="Q883" s="7">
        <v>32729.43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9"/>
    </row>
    <row r="884" spans="1:55">
      <c r="A884" s="1" t="s">
        <v>794</v>
      </c>
      <c r="B884" s="1" t="s">
        <v>795</v>
      </c>
      <c r="C884" s="1" t="s">
        <v>75</v>
      </c>
      <c r="D884" s="1" t="s">
        <v>106</v>
      </c>
      <c r="E884" s="1" t="s">
        <v>100</v>
      </c>
      <c r="F884" s="1" t="s">
        <v>101</v>
      </c>
      <c r="G884" s="8">
        <v>0</v>
      </c>
      <c r="H884" s="8">
        <v>0</v>
      </c>
      <c r="I884" s="8">
        <v>0</v>
      </c>
      <c r="J884" s="7">
        <v>1469.96</v>
      </c>
      <c r="K884" s="7">
        <v>20579.39</v>
      </c>
      <c r="L884" s="7">
        <v>20579.39</v>
      </c>
      <c r="M884" s="7">
        <v>20579.39</v>
      </c>
      <c r="N884" s="7">
        <v>8819.74</v>
      </c>
      <c r="O884" s="7">
        <v>-72027.87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9"/>
    </row>
    <row r="885" spans="1:55">
      <c r="A885" s="1" t="s">
        <v>794</v>
      </c>
      <c r="B885" s="1" t="s">
        <v>795</v>
      </c>
      <c r="C885" s="1" t="s">
        <v>72</v>
      </c>
      <c r="D885" s="1" t="s">
        <v>107</v>
      </c>
      <c r="E885" s="1" t="s">
        <v>100</v>
      </c>
      <c r="F885" s="1" t="s">
        <v>101</v>
      </c>
      <c r="G885" s="8">
        <v>0</v>
      </c>
      <c r="H885" s="8">
        <v>0</v>
      </c>
      <c r="I885" s="8">
        <v>0</v>
      </c>
      <c r="J885" s="7">
        <v>569.37</v>
      </c>
      <c r="K885" s="7">
        <v>7971.24</v>
      </c>
      <c r="L885" s="7">
        <v>7971.24</v>
      </c>
      <c r="M885" s="7">
        <v>7971.24</v>
      </c>
      <c r="N885" s="7">
        <v>3416.25</v>
      </c>
      <c r="O885" s="7">
        <v>4218.43</v>
      </c>
      <c r="P885" s="7">
        <v>8307.86</v>
      </c>
      <c r="Q885" s="7">
        <v>8608.1299999999992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9"/>
    </row>
    <row r="886" spans="1:55">
      <c r="A886" s="1" t="s">
        <v>794</v>
      </c>
      <c r="B886" s="1" t="s">
        <v>795</v>
      </c>
      <c r="C886" s="1" t="s">
        <v>74</v>
      </c>
      <c r="D886" s="1" t="s">
        <v>109</v>
      </c>
      <c r="E886" s="1" t="s">
        <v>100</v>
      </c>
      <c r="F886" s="1" t="s">
        <v>101</v>
      </c>
      <c r="G886" s="8">
        <v>0</v>
      </c>
      <c r="H886" s="8">
        <v>0</v>
      </c>
      <c r="I886" s="8">
        <v>0</v>
      </c>
      <c r="J886" s="7">
        <v>204.08</v>
      </c>
      <c r="K886" s="7">
        <v>2857.14</v>
      </c>
      <c r="L886" s="7">
        <v>2857.14</v>
      </c>
      <c r="M886" s="7">
        <v>2857.14</v>
      </c>
      <c r="N886" s="7">
        <v>1224.49</v>
      </c>
      <c r="O886" s="7">
        <v>-9999.99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9"/>
    </row>
    <row r="887" spans="1:55">
      <c r="A887" s="1" t="s">
        <v>796</v>
      </c>
      <c r="B887" s="1" t="s">
        <v>797</v>
      </c>
      <c r="C887" s="1" t="s">
        <v>71</v>
      </c>
      <c r="D887" s="1" t="s">
        <v>104</v>
      </c>
      <c r="E887" s="1" t="s">
        <v>100</v>
      </c>
      <c r="F887" s="1" t="s">
        <v>101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9"/>
    </row>
    <row r="888" spans="1:55">
      <c r="A888" s="1" t="s">
        <v>798</v>
      </c>
      <c r="B888" s="1" t="s">
        <v>799</v>
      </c>
      <c r="C888" s="1" t="s">
        <v>71</v>
      </c>
      <c r="D888" s="1" t="s">
        <v>104</v>
      </c>
      <c r="E888" s="1" t="s">
        <v>100</v>
      </c>
      <c r="F888" s="1" t="s">
        <v>101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9"/>
    </row>
    <row r="889" spans="1:55">
      <c r="A889" s="1" t="s">
        <v>798</v>
      </c>
      <c r="B889" s="1" t="s">
        <v>799</v>
      </c>
      <c r="C889" s="1" t="s">
        <v>73</v>
      </c>
      <c r="D889" s="1" t="s">
        <v>105</v>
      </c>
      <c r="E889" s="1" t="s">
        <v>100</v>
      </c>
      <c r="F889" s="1" t="s">
        <v>101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9"/>
    </row>
    <row r="890" spans="1:55">
      <c r="A890" s="1" t="s">
        <v>798</v>
      </c>
      <c r="B890" s="1" t="s">
        <v>799</v>
      </c>
      <c r="C890" s="1" t="s">
        <v>72</v>
      </c>
      <c r="D890" s="1" t="s">
        <v>107</v>
      </c>
      <c r="E890" s="1" t="s">
        <v>100</v>
      </c>
      <c r="F890" s="1" t="s">
        <v>101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9"/>
    </row>
    <row r="891" spans="1:55">
      <c r="A891" s="1" t="s">
        <v>800</v>
      </c>
      <c r="B891" s="1" t="s">
        <v>801</v>
      </c>
      <c r="C891" s="1" t="s">
        <v>71</v>
      </c>
      <c r="D891" s="1" t="s">
        <v>104</v>
      </c>
      <c r="E891" s="1" t="s">
        <v>100</v>
      </c>
      <c r="F891" s="1" t="s">
        <v>101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9"/>
    </row>
    <row r="892" spans="1:55">
      <c r="A892" s="1" t="s">
        <v>800</v>
      </c>
      <c r="B892" s="1" t="s">
        <v>801</v>
      </c>
      <c r="C892" s="1" t="s">
        <v>73</v>
      </c>
      <c r="D892" s="1" t="s">
        <v>105</v>
      </c>
      <c r="E892" s="1" t="s">
        <v>100</v>
      </c>
      <c r="F892" s="1" t="s">
        <v>101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9"/>
    </row>
    <row r="893" spans="1:55">
      <c r="A893" s="1" t="s">
        <v>800</v>
      </c>
      <c r="B893" s="1" t="s">
        <v>801</v>
      </c>
      <c r="C893" s="1" t="s">
        <v>72</v>
      </c>
      <c r="D893" s="1" t="s">
        <v>107</v>
      </c>
      <c r="E893" s="1" t="s">
        <v>100</v>
      </c>
      <c r="F893" s="1" t="s">
        <v>101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9"/>
    </row>
    <row r="894" spans="1:55">
      <c r="A894" s="1" t="s">
        <v>802</v>
      </c>
      <c r="B894" s="1" t="s">
        <v>803</v>
      </c>
      <c r="C894" s="1" t="s">
        <v>71</v>
      </c>
      <c r="D894" s="1" t="s">
        <v>104</v>
      </c>
      <c r="E894" s="1" t="s">
        <v>100</v>
      </c>
      <c r="F894" s="1" t="s">
        <v>101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9"/>
    </row>
    <row r="895" spans="1:55">
      <c r="A895" s="1" t="s">
        <v>802</v>
      </c>
      <c r="B895" s="1" t="s">
        <v>803</v>
      </c>
      <c r="C895" s="1" t="s">
        <v>73</v>
      </c>
      <c r="D895" s="1" t="s">
        <v>105</v>
      </c>
      <c r="E895" s="1" t="s">
        <v>100</v>
      </c>
      <c r="F895" s="1" t="s">
        <v>101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9"/>
    </row>
    <row r="896" spans="1:55">
      <c r="A896" s="1" t="s">
        <v>802</v>
      </c>
      <c r="B896" s="1" t="s">
        <v>803</v>
      </c>
      <c r="C896" s="1" t="s">
        <v>72</v>
      </c>
      <c r="D896" s="1" t="s">
        <v>107</v>
      </c>
      <c r="E896" s="1" t="s">
        <v>100</v>
      </c>
      <c r="F896" s="1" t="s">
        <v>101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9"/>
    </row>
    <row r="897" spans="1:55">
      <c r="A897" s="1" t="s">
        <v>804</v>
      </c>
      <c r="B897" s="1" t="s">
        <v>805</v>
      </c>
      <c r="C897" s="1" t="s">
        <v>71</v>
      </c>
      <c r="D897" s="1" t="s">
        <v>104</v>
      </c>
      <c r="E897" s="1" t="s">
        <v>100</v>
      </c>
      <c r="F897" s="1" t="s">
        <v>101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9"/>
    </row>
    <row r="898" spans="1:55">
      <c r="A898" s="1" t="s">
        <v>806</v>
      </c>
      <c r="B898" s="1" t="s">
        <v>807</v>
      </c>
      <c r="C898" s="1" t="s">
        <v>71</v>
      </c>
      <c r="D898" s="1" t="s">
        <v>104</v>
      </c>
      <c r="E898" s="1" t="s">
        <v>100</v>
      </c>
      <c r="F898" s="1" t="s">
        <v>101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7">
        <v>44321.62</v>
      </c>
      <c r="M898" s="7">
        <v>45963.16</v>
      </c>
      <c r="N898" s="7">
        <v>45963.16</v>
      </c>
      <c r="O898" s="7">
        <v>-1578.85</v>
      </c>
      <c r="P898" s="7">
        <v>34834.69</v>
      </c>
      <c r="Q898" s="7">
        <v>36093.699999999997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9"/>
    </row>
    <row r="899" spans="1:55">
      <c r="A899" s="1" t="s">
        <v>806</v>
      </c>
      <c r="B899" s="1" t="s">
        <v>807</v>
      </c>
      <c r="C899" s="1" t="s">
        <v>73</v>
      </c>
      <c r="D899" s="1" t="s">
        <v>105</v>
      </c>
      <c r="E899" s="1" t="s">
        <v>100</v>
      </c>
      <c r="F899" s="1" t="s">
        <v>101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7">
        <v>50453.22</v>
      </c>
      <c r="M899" s="7">
        <v>52321.86</v>
      </c>
      <c r="N899" s="7">
        <v>52321.86</v>
      </c>
      <c r="O899" s="7">
        <v>92218.16</v>
      </c>
      <c r="P899" s="7">
        <v>53367.27</v>
      </c>
      <c r="Q899" s="7">
        <v>55296.1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9"/>
    </row>
    <row r="900" spans="1:55">
      <c r="A900" s="1" t="s">
        <v>806</v>
      </c>
      <c r="B900" s="1" t="s">
        <v>807</v>
      </c>
      <c r="C900" s="1" t="s">
        <v>75</v>
      </c>
      <c r="D900" s="1" t="s">
        <v>106</v>
      </c>
      <c r="E900" s="1" t="s">
        <v>100</v>
      </c>
      <c r="F900" s="1" t="s">
        <v>101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7">
        <v>38425.71</v>
      </c>
      <c r="M900" s="7">
        <v>39848.89</v>
      </c>
      <c r="N900" s="7">
        <v>39848.89</v>
      </c>
      <c r="O900" s="7">
        <v>-118123.49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9"/>
    </row>
    <row r="901" spans="1:55">
      <c r="A901" s="1" t="s">
        <v>806</v>
      </c>
      <c r="B901" s="1" t="s">
        <v>807</v>
      </c>
      <c r="C901" s="1" t="s">
        <v>72</v>
      </c>
      <c r="D901" s="1" t="s">
        <v>107</v>
      </c>
      <c r="E901" s="1" t="s">
        <v>100</v>
      </c>
      <c r="F901" s="1" t="s">
        <v>101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7">
        <v>16481.72</v>
      </c>
      <c r="M901" s="7">
        <v>17092.16</v>
      </c>
      <c r="N901" s="7">
        <v>17092.16</v>
      </c>
      <c r="O901" s="7">
        <v>-14606.82</v>
      </c>
      <c r="P901" s="7">
        <v>9327.39</v>
      </c>
      <c r="Q901" s="7">
        <v>9664.51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9"/>
    </row>
    <row r="902" spans="1:55">
      <c r="A902" s="1" t="s">
        <v>806</v>
      </c>
      <c r="B902" s="1" t="s">
        <v>807</v>
      </c>
      <c r="C902" s="1" t="s">
        <v>74</v>
      </c>
      <c r="D902" s="1" t="s">
        <v>109</v>
      </c>
      <c r="E902" s="1" t="s">
        <v>100</v>
      </c>
      <c r="F902" s="1" t="s">
        <v>101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7">
        <v>18089.37</v>
      </c>
      <c r="M902" s="7">
        <v>18759.349999999999</v>
      </c>
      <c r="N902" s="7">
        <v>18759.349999999999</v>
      </c>
      <c r="O902" s="7">
        <v>-55608.07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9"/>
    </row>
    <row r="903" spans="1:55">
      <c r="A903" s="1" t="s">
        <v>808</v>
      </c>
      <c r="B903" s="1" t="s">
        <v>809</v>
      </c>
      <c r="C903" s="1" t="s">
        <v>71</v>
      </c>
      <c r="D903" s="1" t="s">
        <v>104</v>
      </c>
      <c r="E903" s="1" t="s">
        <v>100</v>
      </c>
      <c r="F903" s="1" t="s">
        <v>101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9"/>
    </row>
    <row r="904" spans="1:55">
      <c r="A904" s="1" t="s">
        <v>808</v>
      </c>
      <c r="B904" s="1" t="s">
        <v>809</v>
      </c>
      <c r="C904" s="1" t="s">
        <v>73</v>
      </c>
      <c r="D904" s="1" t="s">
        <v>105</v>
      </c>
      <c r="E904" s="1" t="s">
        <v>100</v>
      </c>
      <c r="F904" s="1" t="s">
        <v>101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9"/>
    </row>
    <row r="905" spans="1:55">
      <c r="A905" s="1" t="s">
        <v>810</v>
      </c>
      <c r="B905" s="1" t="s">
        <v>811</v>
      </c>
      <c r="C905" s="1" t="s">
        <v>71</v>
      </c>
      <c r="D905" s="1" t="s">
        <v>104</v>
      </c>
      <c r="E905" s="1" t="s">
        <v>100</v>
      </c>
      <c r="F905" s="1" t="s">
        <v>101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9"/>
    </row>
    <row r="906" spans="1:55">
      <c r="A906" s="1" t="s">
        <v>810</v>
      </c>
      <c r="B906" s="1" t="s">
        <v>811</v>
      </c>
      <c r="C906" s="1" t="s">
        <v>73</v>
      </c>
      <c r="D906" s="1" t="s">
        <v>105</v>
      </c>
      <c r="E906" s="1" t="s">
        <v>100</v>
      </c>
      <c r="F906" s="1" t="s">
        <v>101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9"/>
    </row>
    <row r="907" spans="1:55">
      <c r="A907" s="1" t="s">
        <v>812</v>
      </c>
      <c r="B907" s="1" t="s">
        <v>813</v>
      </c>
      <c r="C907" s="1" t="s">
        <v>71</v>
      </c>
      <c r="D907" s="1" t="s">
        <v>104</v>
      </c>
      <c r="E907" s="1" t="s">
        <v>100</v>
      </c>
      <c r="F907" s="1" t="s">
        <v>101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9"/>
    </row>
    <row r="908" spans="1:55">
      <c r="A908" s="1" t="s">
        <v>812</v>
      </c>
      <c r="B908" s="1" t="s">
        <v>813</v>
      </c>
      <c r="C908" s="1" t="s">
        <v>73</v>
      </c>
      <c r="D908" s="1" t="s">
        <v>105</v>
      </c>
      <c r="E908" s="1" t="s">
        <v>100</v>
      </c>
      <c r="F908" s="1" t="s">
        <v>101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9"/>
    </row>
    <row r="909" spans="1:55">
      <c r="A909" s="1" t="s">
        <v>812</v>
      </c>
      <c r="B909" s="1" t="s">
        <v>813</v>
      </c>
      <c r="C909" s="1" t="s">
        <v>72</v>
      </c>
      <c r="D909" s="1" t="s">
        <v>107</v>
      </c>
      <c r="E909" s="1" t="s">
        <v>100</v>
      </c>
      <c r="F909" s="1" t="s">
        <v>101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9"/>
    </row>
    <row r="910" spans="1:55">
      <c r="A910" s="1" t="s">
        <v>814</v>
      </c>
      <c r="B910" s="1" t="s">
        <v>815</v>
      </c>
      <c r="C910" s="1" t="s">
        <v>71</v>
      </c>
      <c r="D910" s="1" t="s">
        <v>104</v>
      </c>
      <c r="E910" s="1" t="s">
        <v>100</v>
      </c>
      <c r="F910" s="1" t="s">
        <v>101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9"/>
    </row>
    <row r="911" spans="1:55">
      <c r="A911" s="1" t="s">
        <v>814</v>
      </c>
      <c r="B911" s="1" t="s">
        <v>815</v>
      </c>
      <c r="C911" s="1" t="s">
        <v>73</v>
      </c>
      <c r="D911" s="1" t="s">
        <v>105</v>
      </c>
      <c r="E911" s="1" t="s">
        <v>100</v>
      </c>
      <c r="F911" s="1" t="s">
        <v>101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9"/>
    </row>
    <row r="912" spans="1:55">
      <c r="A912" s="1" t="s">
        <v>814</v>
      </c>
      <c r="B912" s="1" t="s">
        <v>815</v>
      </c>
      <c r="C912" s="1" t="s">
        <v>72</v>
      </c>
      <c r="D912" s="1" t="s">
        <v>107</v>
      </c>
      <c r="E912" s="1" t="s">
        <v>100</v>
      </c>
      <c r="F912" s="1" t="s">
        <v>101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9"/>
    </row>
    <row r="913" spans="1:55">
      <c r="A913" s="1" t="s">
        <v>816</v>
      </c>
      <c r="B913" s="1" t="s">
        <v>817</v>
      </c>
      <c r="C913" s="1" t="s">
        <v>71</v>
      </c>
      <c r="D913" s="1" t="s">
        <v>104</v>
      </c>
      <c r="E913" s="1" t="s">
        <v>100</v>
      </c>
      <c r="F913" s="1" t="s">
        <v>101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9"/>
    </row>
    <row r="914" spans="1:55">
      <c r="A914" s="1" t="s">
        <v>816</v>
      </c>
      <c r="B914" s="1" t="s">
        <v>817</v>
      </c>
      <c r="C914" s="1" t="s">
        <v>73</v>
      </c>
      <c r="D914" s="1" t="s">
        <v>105</v>
      </c>
      <c r="E914" s="1" t="s">
        <v>100</v>
      </c>
      <c r="F914" s="1" t="s">
        <v>101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9"/>
    </row>
    <row r="915" spans="1:55">
      <c r="A915" s="1" t="s">
        <v>818</v>
      </c>
      <c r="B915" s="1" t="s">
        <v>819</v>
      </c>
      <c r="C915" s="1" t="s">
        <v>71</v>
      </c>
      <c r="D915" s="1" t="s">
        <v>104</v>
      </c>
      <c r="E915" s="1" t="s">
        <v>100</v>
      </c>
      <c r="F915" s="1" t="s">
        <v>101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9"/>
    </row>
    <row r="916" spans="1:55">
      <c r="A916" s="1" t="s">
        <v>818</v>
      </c>
      <c r="B916" s="1" t="s">
        <v>819</v>
      </c>
      <c r="C916" s="1" t="s">
        <v>73</v>
      </c>
      <c r="D916" s="1" t="s">
        <v>105</v>
      </c>
      <c r="E916" s="1" t="s">
        <v>100</v>
      </c>
      <c r="F916" s="1" t="s">
        <v>101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9"/>
    </row>
    <row r="917" spans="1:55">
      <c r="A917" s="1" t="s">
        <v>818</v>
      </c>
      <c r="B917" s="1" t="s">
        <v>819</v>
      </c>
      <c r="C917" s="1" t="s">
        <v>72</v>
      </c>
      <c r="D917" s="1" t="s">
        <v>107</v>
      </c>
      <c r="E917" s="1" t="s">
        <v>100</v>
      </c>
      <c r="F917" s="1" t="s">
        <v>101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9"/>
    </row>
    <row r="918" spans="1:55">
      <c r="A918" s="1" t="s">
        <v>820</v>
      </c>
      <c r="B918" s="1" t="s">
        <v>821</v>
      </c>
      <c r="C918" s="1" t="s">
        <v>71</v>
      </c>
      <c r="D918" s="1" t="s">
        <v>104</v>
      </c>
      <c r="E918" s="1" t="s">
        <v>100</v>
      </c>
      <c r="F918" s="1" t="s">
        <v>101</v>
      </c>
      <c r="G918" s="8">
        <v>0</v>
      </c>
      <c r="H918" s="8">
        <v>0</v>
      </c>
      <c r="I918" s="8">
        <v>0</v>
      </c>
      <c r="J918" s="7">
        <v>584.76</v>
      </c>
      <c r="K918" s="7">
        <v>8186.61</v>
      </c>
      <c r="L918" s="7">
        <v>8186.61</v>
      </c>
      <c r="M918" s="7">
        <v>8186.61</v>
      </c>
      <c r="N918" s="7">
        <v>3508.55</v>
      </c>
      <c r="O918" s="7">
        <v>-9629.11</v>
      </c>
      <c r="P918" s="7">
        <v>4920.92</v>
      </c>
      <c r="Q918" s="7">
        <v>5098.78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9"/>
    </row>
    <row r="919" spans="1:55">
      <c r="A919" s="1" t="s">
        <v>820</v>
      </c>
      <c r="B919" s="1" t="s">
        <v>821</v>
      </c>
      <c r="C919" s="1" t="s">
        <v>73</v>
      </c>
      <c r="D919" s="1" t="s">
        <v>105</v>
      </c>
      <c r="E919" s="1" t="s">
        <v>100</v>
      </c>
      <c r="F919" s="1" t="s">
        <v>101</v>
      </c>
      <c r="G919" s="8">
        <v>0</v>
      </c>
      <c r="H919" s="8">
        <v>0</v>
      </c>
      <c r="I919" s="8">
        <v>0</v>
      </c>
      <c r="J919" s="7">
        <v>593.62</v>
      </c>
      <c r="K919" s="7">
        <v>8310.66</v>
      </c>
      <c r="L919" s="7">
        <v>8310.66</v>
      </c>
      <c r="M919" s="7">
        <v>8310.66</v>
      </c>
      <c r="N919" s="7">
        <v>3561.71</v>
      </c>
      <c r="O919" s="7">
        <v>-6635.5</v>
      </c>
      <c r="P919" s="7">
        <v>5807.58</v>
      </c>
      <c r="Q919" s="7">
        <v>6017.48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9"/>
    </row>
    <row r="920" spans="1:55">
      <c r="A920" s="1" t="s">
        <v>820</v>
      </c>
      <c r="B920" s="1" t="s">
        <v>821</v>
      </c>
      <c r="C920" s="1" t="s">
        <v>75</v>
      </c>
      <c r="D920" s="1" t="s">
        <v>106</v>
      </c>
      <c r="E920" s="1" t="s">
        <v>100</v>
      </c>
      <c r="F920" s="1" t="s">
        <v>101</v>
      </c>
      <c r="G920" s="8">
        <v>0</v>
      </c>
      <c r="H920" s="8">
        <v>0</v>
      </c>
      <c r="I920" s="8">
        <v>0</v>
      </c>
      <c r="J920" s="7">
        <v>506.97</v>
      </c>
      <c r="K920" s="7">
        <v>7097.58</v>
      </c>
      <c r="L920" s="7">
        <v>7097.58</v>
      </c>
      <c r="M920" s="7">
        <v>7097.58</v>
      </c>
      <c r="N920" s="7">
        <v>3041.82</v>
      </c>
      <c r="O920" s="7">
        <v>-24841.53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9"/>
    </row>
    <row r="921" spans="1:55">
      <c r="A921" s="1" t="s">
        <v>820</v>
      </c>
      <c r="B921" s="1" t="s">
        <v>821</v>
      </c>
      <c r="C921" s="1" t="s">
        <v>72</v>
      </c>
      <c r="D921" s="1" t="s">
        <v>107</v>
      </c>
      <c r="E921" s="1" t="s">
        <v>100</v>
      </c>
      <c r="F921" s="1" t="s">
        <v>101</v>
      </c>
      <c r="G921" s="8">
        <v>0</v>
      </c>
      <c r="H921" s="8">
        <v>0</v>
      </c>
      <c r="I921" s="8">
        <v>0</v>
      </c>
      <c r="J921" s="7">
        <v>235.97</v>
      </c>
      <c r="K921" s="7">
        <v>3303.64</v>
      </c>
      <c r="L921" s="7">
        <v>3303.64</v>
      </c>
      <c r="M921" s="7">
        <v>3303.64</v>
      </c>
      <c r="N921" s="7">
        <v>1415.85</v>
      </c>
      <c r="O921" s="7">
        <v>-7770.59</v>
      </c>
      <c r="P921" s="7">
        <v>980.91</v>
      </c>
      <c r="Q921" s="7">
        <v>1016.36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9"/>
    </row>
    <row r="922" spans="1:55">
      <c r="A922" s="1" t="s">
        <v>820</v>
      </c>
      <c r="B922" s="1" t="s">
        <v>821</v>
      </c>
      <c r="C922" s="1" t="s">
        <v>74</v>
      </c>
      <c r="D922" s="1" t="s">
        <v>109</v>
      </c>
      <c r="E922" s="1" t="s">
        <v>100</v>
      </c>
      <c r="F922" s="1" t="s">
        <v>101</v>
      </c>
      <c r="G922" s="8">
        <v>0</v>
      </c>
      <c r="H922" s="8">
        <v>0</v>
      </c>
      <c r="I922" s="8">
        <v>0</v>
      </c>
      <c r="J922" s="7">
        <v>510.2</v>
      </c>
      <c r="K922" s="7">
        <v>7142.86</v>
      </c>
      <c r="L922" s="7">
        <v>7142.86</v>
      </c>
      <c r="M922" s="7">
        <v>7142.86</v>
      </c>
      <c r="N922" s="7">
        <v>3061.22</v>
      </c>
      <c r="O922" s="7">
        <v>-25000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9"/>
    </row>
    <row r="923" spans="1:55">
      <c r="A923" s="1" t="s">
        <v>822</v>
      </c>
      <c r="B923" s="1" t="s">
        <v>799</v>
      </c>
      <c r="C923" s="1" t="s">
        <v>71</v>
      </c>
      <c r="D923" s="1" t="s">
        <v>104</v>
      </c>
      <c r="E923" s="1" t="s">
        <v>100</v>
      </c>
      <c r="F923" s="1" t="s">
        <v>101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9"/>
    </row>
    <row r="924" spans="1:55">
      <c r="A924" s="1" t="s">
        <v>822</v>
      </c>
      <c r="B924" s="1" t="s">
        <v>799</v>
      </c>
      <c r="C924" s="1" t="s">
        <v>73</v>
      </c>
      <c r="D924" s="1" t="s">
        <v>105</v>
      </c>
      <c r="E924" s="1" t="s">
        <v>100</v>
      </c>
      <c r="F924" s="1" t="s">
        <v>101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9"/>
    </row>
    <row r="925" spans="1:55">
      <c r="A925" s="1" t="s">
        <v>822</v>
      </c>
      <c r="B925" s="1" t="s">
        <v>799</v>
      </c>
      <c r="C925" s="1" t="s">
        <v>72</v>
      </c>
      <c r="D925" s="1" t="s">
        <v>107</v>
      </c>
      <c r="E925" s="1" t="s">
        <v>100</v>
      </c>
      <c r="F925" s="1" t="s">
        <v>101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9"/>
    </row>
    <row r="926" spans="1:55">
      <c r="A926" s="1" t="s">
        <v>823</v>
      </c>
      <c r="B926" s="1" t="s">
        <v>801</v>
      </c>
      <c r="C926" s="1" t="s">
        <v>71</v>
      </c>
      <c r="D926" s="1" t="s">
        <v>104</v>
      </c>
      <c r="E926" s="1" t="s">
        <v>100</v>
      </c>
      <c r="F926" s="1" t="s">
        <v>101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9"/>
    </row>
    <row r="927" spans="1:55">
      <c r="A927" s="1" t="s">
        <v>823</v>
      </c>
      <c r="B927" s="1" t="s">
        <v>801</v>
      </c>
      <c r="C927" s="1" t="s">
        <v>73</v>
      </c>
      <c r="D927" s="1" t="s">
        <v>105</v>
      </c>
      <c r="E927" s="1" t="s">
        <v>100</v>
      </c>
      <c r="F927" s="1" t="s">
        <v>101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9"/>
    </row>
    <row r="928" spans="1:55">
      <c r="A928" s="1" t="s">
        <v>824</v>
      </c>
      <c r="B928" s="1" t="s">
        <v>803</v>
      </c>
      <c r="C928" s="1" t="s">
        <v>71</v>
      </c>
      <c r="D928" s="1" t="s">
        <v>104</v>
      </c>
      <c r="E928" s="1" t="s">
        <v>100</v>
      </c>
      <c r="F928" s="1" t="s">
        <v>101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9"/>
    </row>
    <row r="929" spans="1:55">
      <c r="A929" s="1" t="s">
        <v>824</v>
      </c>
      <c r="B929" s="1" t="s">
        <v>803</v>
      </c>
      <c r="C929" s="1" t="s">
        <v>73</v>
      </c>
      <c r="D929" s="1" t="s">
        <v>105</v>
      </c>
      <c r="E929" s="1" t="s">
        <v>100</v>
      </c>
      <c r="F929" s="1" t="s">
        <v>101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9"/>
    </row>
    <row r="930" spans="1:55">
      <c r="A930" s="1" t="s">
        <v>824</v>
      </c>
      <c r="B930" s="1" t="s">
        <v>803</v>
      </c>
      <c r="C930" s="1" t="s">
        <v>72</v>
      </c>
      <c r="D930" s="1" t="s">
        <v>107</v>
      </c>
      <c r="E930" s="1" t="s">
        <v>100</v>
      </c>
      <c r="F930" s="1" t="s">
        <v>101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9"/>
    </row>
    <row r="931" spans="1:55">
      <c r="A931" s="1" t="s">
        <v>825</v>
      </c>
      <c r="B931" s="1" t="s">
        <v>826</v>
      </c>
      <c r="C931" s="1" t="s">
        <v>71</v>
      </c>
      <c r="D931" s="1" t="s">
        <v>104</v>
      </c>
      <c r="E931" s="1" t="s">
        <v>100</v>
      </c>
      <c r="F931" s="1" t="s">
        <v>101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9"/>
    </row>
    <row r="932" spans="1:55">
      <c r="A932" s="1" t="s">
        <v>825</v>
      </c>
      <c r="B932" s="1" t="s">
        <v>826</v>
      </c>
      <c r="C932" s="1" t="s">
        <v>73</v>
      </c>
      <c r="D932" s="1" t="s">
        <v>105</v>
      </c>
      <c r="E932" s="1" t="s">
        <v>100</v>
      </c>
      <c r="F932" s="1" t="s">
        <v>101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7">
        <v>729.98</v>
      </c>
      <c r="P932" s="7">
        <v>188.82</v>
      </c>
      <c r="Q932" s="7">
        <v>195.65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9"/>
    </row>
    <row r="933" spans="1:55">
      <c r="A933" s="1" t="s">
        <v>825</v>
      </c>
      <c r="B933" s="1" t="s">
        <v>826</v>
      </c>
      <c r="C933" s="1" t="s">
        <v>75</v>
      </c>
      <c r="D933" s="1" t="s">
        <v>106</v>
      </c>
      <c r="E933" s="1" t="s">
        <v>100</v>
      </c>
      <c r="F933" s="1" t="s">
        <v>101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9"/>
    </row>
    <row r="934" spans="1:55">
      <c r="A934" s="1" t="s">
        <v>825</v>
      </c>
      <c r="B934" s="1" t="s">
        <v>826</v>
      </c>
      <c r="C934" s="1" t="s">
        <v>72</v>
      </c>
      <c r="D934" s="1" t="s">
        <v>107</v>
      </c>
      <c r="E934" s="1" t="s">
        <v>100</v>
      </c>
      <c r="F934" s="1" t="s">
        <v>101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9"/>
    </row>
    <row r="935" spans="1:55">
      <c r="A935" s="1" t="s">
        <v>827</v>
      </c>
      <c r="B935" s="1" t="s">
        <v>803</v>
      </c>
      <c r="C935" s="1" t="s">
        <v>73</v>
      </c>
      <c r="D935" s="1" t="s">
        <v>105</v>
      </c>
      <c r="E935" s="1" t="s">
        <v>100</v>
      </c>
      <c r="F935" s="1" t="s">
        <v>101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9"/>
    </row>
    <row r="936" spans="1:55">
      <c r="A936" s="1" t="s">
        <v>828</v>
      </c>
      <c r="B936" s="1" t="s">
        <v>829</v>
      </c>
      <c r="C936" s="1" t="s">
        <v>71</v>
      </c>
      <c r="D936" s="1" t="s">
        <v>104</v>
      </c>
      <c r="E936" s="1" t="s">
        <v>100</v>
      </c>
      <c r="F936" s="1" t="s">
        <v>101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9"/>
    </row>
    <row r="937" spans="1:55">
      <c r="A937" s="1" t="s">
        <v>828</v>
      </c>
      <c r="B937" s="1" t="s">
        <v>829</v>
      </c>
      <c r="C937" s="1" t="s">
        <v>73</v>
      </c>
      <c r="D937" s="1" t="s">
        <v>105</v>
      </c>
      <c r="E937" s="1" t="s">
        <v>100</v>
      </c>
      <c r="F937" s="1" t="s">
        <v>101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9"/>
    </row>
    <row r="938" spans="1:55">
      <c r="A938" s="1" t="s">
        <v>828</v>
      </c>
      <c r="B938" s="1" t="s">
        <v>829</v>
      </c>
      <c r="C938" s="1" t="s">
        <v>75</v>
      </c>
      <c r="D938" s="1" t="s">
        <v>106</v>
      </c>
      <c r="E938" s="1" t="s">
        <v>100</v>
      </c>
      <c r="F938" s="1" t="s">
        <v>101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9"/>
    </row>
    <row r="939" spans="1:55">
      <c r="A939" s="1" t="s">
        <v>828</v>
      </c>
      <c r="B939" s="1" t="s">
        <v>829</v>
      </c>
      <c r="C939" s="1" t="s">
        <v>72</v>
      </c>
      <c r="D939" s="1" t="s">
        <v>107</v>
      </c>
      <c r="E939" s="1" t="s">
        <v>100</v>
      </c>
      <c r="F939" s="1" t="s">
        <v>101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9"/>
    </row>
    <row r="940" spans="1:55">
      <c r="A940" s="1" t="s">
        <v>828</v>
      </c>
      <c r="B940" s="1" t="s">
        <v>829</v>
      </c>
      <c r="C940" s="1" t="s">
        <v>74</v>
      </c>
      <c r="D940" s="1" t="s">
        <v>109</v>
      </c>
      <c r="E940" s="1" t="s">
        <v>100</v>
      </c>
      <c r="F940" s="1" t="s">
        <v>101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9"/>
    </row>
    <row r="941" spans="1:55">
      <c r="A941" s="1" t="s">
        <v>830</v>
      </c>
      <c r="B941" s="1" t="s">
        <v>831</v>
      </c>
      <c r="C941" s="1" t="s">
        <v>71</v>
      </c>
      <c r="D941" s="1" t="s">
        <v>104</v>
      </c>
      <c r="E941" s="1" t="s">
        <v>100</v>
      </c>
      <c r="F941" s="1" t="s">
        <v>101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7">
        <v>578.28</v>
      </c>
      <c r="O941" s="7">
        <v>3878.9</v>
      </c>
      <c r="P941" s="7">
        <v>1152.93</v>
      </c>
      <c r="Q941" s="7">
        <v>1194.5999999999999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9"/>
    </row>
    <row r="942" spans="1:55">
      <c r="A942" s="1" t="s">
        <v>830</v>
      </c>
      <c r="B942" s="1" t="s">
        <v>831</v>
      </c>
      <c r="C942" s="1" t="s">
        <v>73</v>
      </c>
      <c r="D942" s="1" t="s">
        <v>105</v>
      </c>
      <c r="E942" s="1" t="s">
        <v>100</v>
      </c>
      <c r="F942" s="1" t="s">
        <v>101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7">
        <v>6307.89</v>
      </c>
      <c r="O942" s="7">
        <v>26303.73</v>
      </c>
      <c r="P942" s="7">
        <v>8435.61</v>
      </c>
      <c r="Q942" s="7">
        <v>8740.49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9"/>
    </row>
    <row r="943" spans="1:55">
      <c r="A943" s="1" t="s">
        <v>830</v>
      </c>
      <c r="B943" s="1" t="s">
        <v>831</v>
      </c>
      <c r="C943" s="1" t="s">
        <v>75</v>
      </c>
      <c r="D943" s="1" t="s">
        <v>106</v>
      </c>
      <c r="E943" s="1" t="s">
        <v>100</v>
      </c>
      <c r="F943" s="1" t="s">
        <v>101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7">
        <v>501.35</v>
      </c>
      <c r="O943" s="7">
        <v>-501.35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9"/>
    </row>
    <row r="944" spans="1:55">
      <c r="A944" s="1" t="s">
        <v>830</v>
      </c>
      <c r="B944" s="1" t="s">
        <v>831</v>
      </c>
      <c r="C944" s="1" t="s">
        <v>72</v>
      </c>
      <c r="D944" s="1" t="s">
        <v>107</v>
      </c>
      <c r="E944" s="1" t="s">
        <v>100</v>
      </c>
      <c r="F944" s="1" t="s">
        <v>101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7">
        <v>107.66</v>
      </c>
      <c r="P944" s="7">
        <v>27.85</v>
      </c>
      <c r="Q944" s="7">
        <v>28.86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9"/>
    </row>
    <row r="945" spans="1:55">
      <c r="A945" s="1" t="s">
        <v>832</v>
      </c>
      <c r="B945" s="1" t="s">
        <v>833</v>
      </c>
      <c r="C945" s="1" t="s">
        <v>71</v>
      </c>
      <c r="D945" s="1" t="s">
        <v>104</v>
      </c>
      <c r="E945" s="1" t="s">
        <v>100</v>
      </c>
      <c r="F945" s="1" t="s">
        <v>101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9"/>
    </row>
    <row r="946" spans="1:55">
      <c r="A946" s="1" t="s">
        <v>832</v>
      </c>
      <c r="B946" s="1" t="s">
        <v>833</v>
      </c>
      <c r="C946" s="1" t="s">
        <v>73</v>
      </c>
      <c r="D946" s="1" t="s">
        <v>105</v>
      </c>
      <c r="E946" s="1" t="s">
        <v>100</v>
      </c>
      <c r="F946" s="1" t="s">
        <v>101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9"/>
    </row>
    <row r="947" spans="1:55">
      <c r="A947" s="1" t="s">
        <v>832</v>
      </c>
      <c r="B947" s="1" t="s">
        <v>833</v>
      </c>
      <c r="C947" s="1" t="s">
        <v>74</v>
      </c>
      <c r="D947" s="1" t="s">
        <v>109</v>
      </c>
      <c r="E947" s="1" t="s">
        <v>100</v>
      </c>
      <c r="F947" s="1" t="s">
        <v>101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9"/>
    </row>
    <row r="948" spans="1:55">
      <c r="A948" s="1" t="s">
        <v>834</v>
      </c>
      <c r="B948" s="1" t="s">
        <v>835</v>
      </c>
      <c r="C948" s="1" t="s">
        <v>71</v>
      </c>
      <c r="D948" s="1" t="s">
        <v>104</v>
      </c>
      <c r="E948" s="1" t="s">
        <v>100</v>
      </c>
      <c r="F948" s="1" t="s">
        <v>101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9"/>
    </row>
    <row r="949" spans="1:55">
      <c r="A949" s="1" t="s">
        <v>834</v>
      </c>
      <c r="B949" s="1" t="s">
        <v>835</v>
      </c>
      <c r="C949" s="1" t="s">
        <v>73</v>
      </c>
      <c r="D949" s="1" t="s">
        <v>105</v>
      </c>
      <c r="E949" s="1" t="s">
        <v>100</v>
      </c>
      <c r="F949" s="1" t="s">
        <v>101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9"/>
    </row>
    <row r="950" spans="1:55">
      <c r="A950" s="1" t="s">
        <v>834</v>
      </c>
      <c r="B950" s="1" t="s">
        <v>835</v>
      </c>
      <c r="C950" s="1" t="s">
        <v>72</v>
      </c>
      <c r="D950" s="1" t="s">
        <v>107</v>
      </c>
      <c r="E950" s="1" t="s">
        <v>100</v>
      </c>
      <c r="F950" s="1" t="s">
        <v>101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9"/>
    </row>
    <row r="951" spans="1:55">
      <c r="A951" s="1" t="s">
        <v>836</v>
      </c>
      <c r="B951" s="1" t="s">
        <v>837</v>
      </c>
      <c r="C951" s="1" t="s">
        <v>74</v>
      </c>
      <c r="D951" s="1" t="s">
        <v>109</v>
      </c>
      <c r="E951" s="1" t="s">
        <v>100</v>
      </c>
      <c r="F951" s="1" t="s">
        <v>101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9"/>
    </row>
    <row r="952" spans="1:55">
      <c r="A952" s="1" t="s">
        <v>838</v>
      </c>
      <c r="B952" s="1" t="s">
        <v>839</v>
      </c>
      <c r="C952" s="1" t="s">
        <v>71</v>
      </c>
      <c r="D952" s="1" t="s">
        <v>104</v>
      </c>
      <c r="E952" s="1" t="s">
        <v>100</v>
      </c>
      <c r="F952" s="1" t="s">
        <v>101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9"/>
    </row>
    <row r="953" spans="1:55">
      <c r="A953" s="1" t="s">
        <v>838</v>
      </c>
      <c r="B953" s="1" t="s">
        <v>839</v>
      </c>
      <c r="C953" s="1" t="s">
        <v>73</v>
      </c>
      <c r="D953" s="1" t="s">
        <v>105</v>
      </c>
      <c r="E953" s="1" t="s">
        <v>100</v>
      </c>
      <c r="F953" s="1" t="s">
        <v>101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9"/>
    </row>
    <row r="954" spans="1:55">
      <c r="A954" s="1" t="s">
        <v>838</v>
      </c>
      <c r="B954" s="1" t="s">
        <v>839</v>
      </c>
      <c r="C954" s="1" t="s">
        <v>72</v>
      </c>
      <c r="D954" s="1" t="s">
        <v>107</v>
      </c>
      <c r="E954" s="1" t="s">
        <v>100</v>
      </c>
      <c r="F954" s="1" t="s">
        <v>101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9"/>
    </row>
    <row r="955" spans="1:55">
      <c r="A955" s="1" t="s">
        <v>840</v>
      </c>
      <c r="B955" s="1" t="s">
        <v>841</v>
      </c>
      <c r="C955" s="1" t="s">
        <v>71</v>
      </c>
      <c r="D955" s="1" t="s">
        <v>104</v>
      </c>
      <c r="E955" s="1" t="s">
        <v>100</v>
      </c>
      <c r="F955" s="1" t="s">
        <v>101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9"/>
    </row>
    <row r="956" spans="1:55">
      <c r="A956" s="1" t="s">
        <v>840</v>
      </c>
      <c r="B956" s="1" t="s">
        <v>841</v>
      </c>
      <c r="C956" s="1" t="s">
        <v>73</v>
      </c>
      <c r="D956" s="1" t="s">
        <v>105</v>
      </c>
      <c r="E956" s="1" t="s">
        <v>100</v>
      </c>
      <c r="F956" s="1" t="s">
        <v>101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9"/>
    </row>
    <row r="957" spans="1:55">
      <c r="A957" s="1" t="s">
        <v>840</v>
      </c>
      <c r="B957" s="1" t="s">
        <v>841</v>
      </c>
      <c r="C957" s="1" t="s">
        <v>75</v>
      </c>
      <c r="D957" s="1" t="s">
        <v>106</v>
      </c>
      <c r="E957" s="1" t="s">
        <v>100</v>
      </c>
      <c r="F957" s="1" t="s">
        <v>101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9"/>
    </row>
    <row r="958" spans="1:55">
      <c r="A958" s="1" t="s">
        <v>840</v>
      </c>
      <c r="B958" s="1" t="s">
        <v>841</v>
      </c>
      <c r="C958" s="1" t="s">
        <v>72</v>
      </c>
      <c r="D958" s="1" t="s">
        <v>107</v>
      </c>
      <c r="E958" s="1" t="s">
        <v>100</v>
      </c>
      <c r="F958" s="1" t="s">
        <v>101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9"/>
    </row>
    <row r="959" spans="1:55">
      <c r="A959" s="1" t="s">
        <v>842</v>
      </c>
      <c r="B959" s="1" t="s">
        <v>843</v>
      </c>
      <c r="C959" s="1" t="s">
        <v>71</v>
      </c>
      <c r="D959" s="1" t="s">
        <v>104</v>
      </c>
      <c r="E959" s="1" t="s">
        <v>100</v>
      </c>
      <c r="F959" s="1" t="s">
        <v>101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9"/>
    </row>
    <row r="960" spans="1:55">
      <c r="A960" s="1" t="s">
        <v>842</v>
      </c>
      <c r="B960" s="1" t="s">
        <v>843</v>
      </c>
      <c r="C960" s="1" t="s">
        <v>73</v>
      </c>
      <c r="D960" s="1" t="s">
        <v>105</v>
      </c>
      <c r="E960" s="1" t="s">
        <v>100</v>
      </c>
      <c r="F960" s="1" t="s">
        <v>101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7">
        <v>3832.73</v>
      </c>
      <c r="P960" s="7">
        <v>991.41</v>
      </c>
      <c r="Q960" s="7">
        <v>1027.24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9"/>
    </row>
    <row r="961" spans="1:55">
      <c r="A961" s="1" t="s">
        <v>842</v>
      </c>
      <c r="B961" s="1" t="s">
        <v>843</v>
      </c>
      <c r="C961" s="1" t="s">
        <v>75</v>
      </c>
      <c r="D961" s="1" t="s">
        <v>106</v>
      </c>
      <c r="E961" s="1" t="s">
        <v>100</v>
      </c>
      <c r="F961" s="1" t="s">
        <v>101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9"/>
    </row>
    <row r="962" spans="1:55">
      <c r="A962" s="1" t="s">
        <v>842</v>
      </c>
      <c r="B962" s="1" t="s">
        <v>843</v>
      </c>
      <c r="C962" s="1" t="s">
        <v>74</v>
      </c>
      <c r="D962" s="1" t="s">
        <v>109</v>
      </c>
      <c r="E962" s="1" t="s">
        <v>100</v>
      </c>
      <c r="F962" s="1" t="s">
        <v>101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9"/>
    </row>
    <row r="963" spans="1:55">
      <c r="A963" s="1" t="s">
        <v>844</v>
      </c>
      <c r="B963" s="1" t="s">
        <v>845</v>
      </c>
      <c r="C963" s="1" t="s">
        <v>73</v>
      </c>
      <c r="D963" s="1" t="s">
        <v>105</v>
      </c>
      <c r="E963" s="1" t="s">
        <v>100</v>
      </c>
      <c r="F963" s="1" t="s">
        <v>101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9"/>
    </row>
    <row r="964" spans="1:55">
      <c r="A964" s="1" t="s">
        <v>846</v>
      </c>
      <c r="B964" s="1" t="s">
        <v>847</v>
      </c>
      <c r="C964" s="1" t="s">
        <v>71</v>
      </c>
      <c r="D964" s="1" t="s">
        <v>104</v>
      </c>
      <c r="E964" s="1" t="s">
        <v>100</v>
      </c>
      <c r="F964" s="1" t="s">
        <v>101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9"/>
    </row>
    <row r="965" spans="1:55">
      <c r="A965" s="1" t="s">
        <v>846</v>
      </c>
      <c r="B965" s="1" t="s">
        <v>847</v>
      </c>
      <c r="C965" s="1" t="s">
        <v>73</v>
      </c>
      <c r="D965" s="1" t="s">
        <v>105</v>
      </c>
      <c r="E965" s="1" t="s">
        <v>100</v>
      </c>
      <c r="F965" s="1" t="s">
        <v>101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9"/>
    </row>
    <row r="966" spans="1:55">
      <c r="A966" s="1" t="s">
        <v>848</v>
      </c>
      <c r="B966" s="1" t="s">
        <v>849</v>
      </c>
      <c r="C966" s="1" t="s">
        <v>74</v>
      </c>
      <c r="D966" s="1" t="s">
        <v>109</v>
      </c>
      <c r="E966" s="1" t="s">
        <v>100</v>
      </c>
      <c r="F966" s="1" t="s">
        <v>101</v>
      </c>
      <c r="G966" s="7">
        <v>143288.26</v>
      </c>
      <c r="H966" s="7">
        <v>88951.9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7">
        <v>211559.34</v>
      </c>
      <c r="P966" s="8">
        <v>0</v>
      </c>
      <c r="Q966" s="8">
        <v>0</v>
      </c>
      <c r="R966" s="8">
        <v>0</v>
      </c>
      <c r="S966" s="7">
        <v>153156.32999999999</v>
      </c>
      <c r="T966" s="7">
        <v>18207.400000000001</v>
      </c>
      <c r="U966" s="7">
        <v>117812.56</v>
      </c>
      <c r="V966" s="7">
        <v>214204.66</v>
      </c>
      <c r="W966" s="7">
        <v>519446.3</v>
      </c>
      <c r="X966" s="7">
        <v>240596.76</v>
      </c>
      <c r="Y966" s="7">
        <v>160653.49</v>
      </c>
      <c r="Z966" s="7">
        <v>48196.05</v>
      </c>
      <c r="AA966" s="7">
        <v>14000</v>
      </c>
      <c r="AB966" s="7">
        <v>14000</v>
      </c>
      <c r="AC966" s="7">
        <v>14000</v>
      </c>
      <c r="AD966" s="7">
        <v>14000</v>
      </c>
      <c r="AE966" s="7">
        <v>14000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9"/>
    </row>
    <row r="967" spans="1:55">
      <c r="A967" s="1" t="s">
        <v>850</v>
      </c>
      <c r="B967" s="1" t="s">
        <v>851</v>
      </c>
      <c r="C967" s="1" t="s">
        <v>74</v>
      </c>
      <c r="D967" s="1" t="s">
        <v>109</v>
      </c>
      <c r="E967" s="1" t="s">
        <v>100</v>
      </c>
      <c r="F967" s="1" t="s">
        <v>101</v>
      </c>
      <c r="G967" s="7">
        <v>3178.5</v>
      </c>
      <c r="H967" s="8">
        <v>0</v>
      </c>
      <c r="I967" s="8">
        <v>0</v>
      </c>
      <c r="J967" s="7">
        <v>893.57</v>
      </c>
      <c r="K967" s="7">
        <v>1530.39</v>
      </c>
      <c r="L967" s="7">
        <v>42184.59</v>
      </c>
      <c r="M967" s="7">
        <v>96345.31</v>
      </c>
      <c r="N967" s="7">
        <v>50728.3</v>
      </c>
      <c r="O967" s="7">
        <v>82921.63</v>
      </c>
      <c r="P967" s="7">
        <v>22840.28</v>
      </c>
      <c r="Q967" s="7">
        <v>17130.21</v>
      </c>
      <c r="R967" s="7">
        <v>15611.33</v>
      </c>
      <c r="S967" s="7">
        <v>22078.94</v>
      </c>
      <c r="T967" s="7">
        <v>25885.65</v>
      </c>
      <c r="U967" s="7">
        <v>10662.6</v>
      </c>
      <c r="V967" s="7">
        <v>1522.69</v>
      </c>
      <c r="W967" s="7">
        <v>4948.7299999999996</v>
      </c>
      <c r="X967" s="7">
        <v>761.34</v>
      </c>
      <c r="Y967" s="7">
        <v>3045.37</v>
      </c>
      <c r="Z967" s="7">
        <v>761.34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9"/>
    </row>
    <row r="968" spans="1:55">
      <c r="A968" s="1" t="s">
        <v>852</v>
      </c>
      <c r="B968" s="1" t="s">
        <v>853</v>
      </c>
      <c r="C968" s="1" t="s">
        <v>74</v>
      </c>
      <c r="D968" s="1" t="s">
        <v>109</v>
      </c>
      <c r="E968" s="1" t="s">
        <v>100</v>
      </c>
      <c r="F968" s="1" t="s">
        <v>101</v>
      </c>
      <c r="G968" s="7">
        <v>9545.6299999999992</v>
      </c>
      <c r="H968" s="8">
        <v>0</v>
      </c>
      <c r="I968" s="8">
        <v>0</v>
      </c>
      <c r="J968" s="7">
        <v>2683.57</v>
      </c>
      <c r="K968" s="7">
        <v>4596.04</v>
      </c>
      <c r="L968" s="7">
        <v>4410.96</v>
      </c>
      <c r="M968" s="7">
        <v>50734.02</v>
      </c>
      <c r="N968" s="7">
        <v>84059.73</v>
      </c>
      <c r="O968" s="7">
        <v>-24545.56</v>
      </c>
      <c r="P968" s="7">
        <v>10402.91</v>
      </c>
      <c r="Q968" s="7">
        <v>129563.55</v>
      </c>
      <c r="R968" s="7">
        <v>103083.41</v>
      </c>
      <c r="S968" s="7">
        <v>40665.93</v>
      </c>
      <c r="T968" s="7">
        <v>56506.73</v>
      </c>
      <c r="U968" s="7">
        <v>86779.21</v>
      </c>
      <c r="V968" s="7">
        <v>100851.51</v>
      </c>
      <c r="W968" s="7">
        <v>88784.13</v>
      </c>
      <c r="X968" s="7">
        <v>89370.48</v>
      </c>
      <c r="Y968" s="7">
        <v>81568.289999999994</v>
      </c>
      <c r="Z968" s="7">
        <v>56033.87</v>
      </c>
      <c r="AA968" s="7">
        <v>47285.97</v>
      </c>
      <c r="AB968" s="7">
        <v>19860.11</v>
      </c>
      <c r="AC968" s="7">
        <v>5201.46</v>
      </c>
      <c r="AD968" s="7">
        <v>1472.86</v>
      </c>
      <c r="AE968" s="7">
        <v>1250</v>
      </c>
      <c r="AF968" s="7">
        <v>1250</v>
      </c>
      <c r="AG968" s="7">
        <v>1250</v>
      </c>
      <c r="AH968" s="7">
        <v>1250</v>
      </c>
      <c r="AI968" s="7">
        <v>1250</v>
      </c>
      <c r="AJ968" s="7">
        <v>1250</v>
      </c>
      <c r="AK968" s="7">
        <v>1250</v>
      </c>
      <c r="AL968" s="7">
        <v>1250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9"/>
    </row>
    <row r="969" spans="1:55">
      <c r="A969" s="1" t="s">
        <v>854</v>
      </c>
      <c r="B969" s="1" t="s">
        <v>855</v>
      </c>
      <c r="C969" s="1" t="s">
        <v>74</v>
      </c>
      <c r="D969" s="1" t="s">
        <v>109</v>
      </c>
      <c r="E969" s="1" t="s">
        <v>100</v>
      </c>
      <c r="F969" s="1" t="s">
        <v>101</v>
      </c>
      <c r="G969" s="7">
        <v>31144.12</v>
      </c>
      <c r="H969" s="7">
        <v>15572.06</v>
      </c>
      <c r="I969" s="7">
        <v>18975.310000000001</v>
      </c>
      <c r="J969" s="7">
        <v>35768.26</v>
      </c>
      <c r="K969" s="7">
        <v>35768.26</v>
      </c>
      <c r="L969" s="7">
        <v>35768.26</v>
      </c>
      <c r="M969" s="7">
        <v>35768.26</v>
      </c>
      <c r="N969" s="7">
        <v>49860.24</v>
      </c>
      <c r="O969" s="7">
        <v>140918.15</v>
      </c>
      <c r="P969" s="7">
        <v>5044.1099999999997</v>
      </c>
      <c r="Q969" s="7">
        <v>78183.75</v>
      </c>
      <c r="R969" s="7">
        <v>189154.24</v>
      </c>
      <c r="S969" s="7">
        <v>172760.88</v>
      </c>
      <c r="T969" s="7">
        <v>137452.07999999999</v>
      </c>
      <c r="U969" s="7">
        <v>154955.16</v>
      </c>
      <c r="V969" s="7">
        <v>549669.62</v>
      </c>
      <c r="W969" s="7">
        <v>197666.18</v>
      </c>
      <c r="X969" s="7">
        <v>173391.39</v>
      </c>
      <c r="Y969" s="7">
        <v>145648.76999999999</v>
      </c>
      <c r="Z969" s="7">
        <v>337325.07</v>
      </c>
      <c r="AA969" s="7">
        <v>298863.7</v>
      </c>
      <c r="AB969" s="7">
        <v>208069.67</v>
      </c>
      <c r="AC969" s="7">
        <v>143126.71</v>
      </c>
      <c r="AD969" s="7">
        <v>102773.81</v>
      </c>
      <c r="AE969" s="7">
        <v>6305.14</v>
      </c>
      <c r="AF969" s="7">
        <v>2003.1</v>
      </c>
      <c r="AG969" s="7">
        <v>2003.1</v>
      </c>
      <c r="AH969" s="7">
        <v>2003.1</v>
      </c>
      <c r="AI969" s="7">
        <v>2003.1</v>
      </c>
      <c r="AJ969" s="7">
        <v>2003.1</v>
      </c>
      <c r="AK969" s="7">
        <v>2003.1</v>
      </c>
      <c r="AL969" s="7">
        <v>2003.1</v>
      </c>
      <c r="AM969" s="7">
        <v>2003.1</v>
      </c>
      <c r="AN969" s="7">
        <v>2003.1</v>
      </c>
      <c r="AO969" s="7">
        <v>2003.1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9"/>
    </row>
    <row r="970" spans="1:55">
      <c r="A970" s="1" t="s">
        <v>856</v>
      </c>
      <c r="B970" s="1" t="s">
        <v>857</v>
      </c>
      <c r="C970" s="1" t="s">
        <v>73</v>
      </c>
      <c r="D970" s="1" t="s">
        <v>105</v>
      </c>
      <c r="E970" s="1" t="s">
        <v>100</v>
      </c>
      <c r="F970" s="1" t="s">
        <v>101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7">
        <v>52628.76</v>
      </c>
      <c r="M970" s="7">
        <v>113354.25</v>
      </c>
      <c r="N970" s="7">
        <v>113354.25</v>
      </c>
      <c r="O970" s="7">
        <v>-234259.85</v>
      </c>
      <c r="P970" s="7">
        <v>34234.879999999997</v>
      </c>
      <c r="Q970" s="7">
        <v>124633.60000000001</v>
      </c>
      <c r="R970" s="7">
        <v>96591.039999999994</v>
      </c>
      <c r="S970" s="7">
        <v>213576.66</v>
      </c>
      <c r="T970" s="7">
        <v>208194.76</v>
      </c>
      <c r="U970" s="7">
        <v>190491.12</v>
      </c>
      <c r="V970" s="7">
        <v>115427.71</v>
      </c>
      <c r="W970" s="7">
        <v>39656.14</v>
      </c>
      <c r="X970" s="7">
        <v>708.15</v>
      </c>
      <c r="Y970" s="7">
        <v>13454.76</v>
      </c>
      <c r="Z970" s="7">
        <v>43196.87</v>
      </c>
      <c r="AA970" s="7">
        <v>25493.24</v>
      </c>
      <c r="AB970" s="7">
        <v>2832.58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9"/>
    </row>
    <row r="971" spans="1:55">
      <c r="A971" s="1" t="s">
        <v>856</v>
      </c>
      <c r="B971" s="1" t="s">
        <v>857</v>
      </c>
      <c r="C971" s="1" t="s">
        <v>74</v>
      </c>
      <c r="D971" s="1" t="s">
        <v>109</v>
      </c>
      <c r="E971" s="1" t="s">
        <v>100</v>
      </c>
      <c r="F971" s="1" t="s">
        <v>101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7">
        <v>32821.519999999997</v>
      </c>
      <c r="M971" s="7">
        <v>70692.5</v>
      </c>
      <c r="N971" s="7">
        <v>91293.11</v>
      </c>
      <c r="O971" s="7">
        <v>88278.15</v>
      </c>
      <c r="P971" s="7">
        <v>102824.2</v>
      </c>
      <c r="Q971" s="7">
        <v>182604.47</v>
      </c>
      <c r="R971" s="7">
        <v>234109.83</v>
      </c>
      <c r="S971" s="7">
        <v>314871.65000000002</v>
      </c>
      <c r="T971" s="7">
        <v>314611.7</v>
      </c>
      <c r="U971" s="7">
        <v>288006.09999999998</v>
      </c>
      <c r="V971" s="7">
        <v>186287.37</v>
      </c>
      <c r="W971" s="7">
        <v>87880.639999999999</v>
      </c>
      <c r="X971" s="7">
        <v>3465.34</v>
      </c>
      <c r="Y971" s="7">
        <v>21950.09</v>
      </c>
      <c r="Z971" s="7">
        <v>133930.34</v>
      </c>
      <c r="AA971" s="7">
        <v>106679.28</v>
      </c>
      <c r="AB971" s="7">
        <v>55170.85</v>
      </c>
      <c r="AC971" s="7">
        <v>26463.89</v>
      </c>
      <c r="AD971" s="7">
        <v>46473.18</v>
      </c>
      <c r="AE971" s="7">
        <v>18072.900000000001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9"/>
    </row>
    <row r="972" spans="1:55">
      <c r="A972" s="1" t="s">
        <v>858</v>
      </c>
      <c r="B972" s="1" t="s">
        <v>859</v>
      </c>
      <c r="C972" s="1" t="s">
        <v>74</v>
      </c>
      <c r="D972" s="1" t="s">
        <v>109</v>
      </c>
      <c r="E972" s="1" t="s">
        <v>100</v>
      </c>
      <c r="F972" s="1" t="s">
        <v>101</v>
      </c>
      <c r="G972" s="8">
        <v>0</v>
      </c>
      <c r="H972" s="8">
        <v>0</v>
      </c>
      <c r="I972" s="7">
        <v>172973.45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7">
        <v>2444120.5499999998</v>
      </c>
      <c r="P972" s="8">
        <v>0</v>
      </c>
      <c r="Q972" s="8">
        <v>0</v>
      </c>
      <c r="R972" s="7">
        <v>47957.760000000002</v>
      </c>
      <c r="S972" s="7">
        <v>319718.43</v>
      </c>
      <c r="T972" s="7">
        <v>319718.43</v>
      </c>
      <c r="U972" s="7">
        <v>303732.51</v>
      </c>
      <c r="V972" s="7">
        <v>379665.63</v>
      </c>
      <c r="W972" s="7">
        <v>439612.84</v>
      </c>
      <c r="X972" s="7">
        <v>407641</v>
      </c>
      <c r="Y972" s="7">
        <v>59947.21</v>
      </c>
      <c r="Z972" s="7">
        <v>119894.41</v>
      </c>
      <c r="AA972" s="7">
        <v>119894.41</v>
      </c>
      <c r="AB972" s="7">
        <v>119894.41</v>
      </c>
      <c r="AC972" s="7">
        <v>107904.97</v>
      </c>
      <c r="AD972" s="7">
        <v>113899.69</v>
      </c>
      <c r="AE972" s="7">
        <v>17984.16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9"/>
    </row>
    <row r="973" spans="1:55">
      <c r="A973" s="1" t="s">
        <v>860</v>
      </c>
      <c r="B973" s="1" t="s">
        <v>861</v>
      </c>
      <c r="C973" s="1" t="s">
        <v>74</v>
      </c>
      <c r="D973" s="1" t="s">
        <v>109</v>
      </c>
      <c r="E973" s="1" t="s">
        <v>100</v>
      </c>
      <c r="F973" s="1" t="s">
        <v>101</v>
      </c>
      <c r="G973" s="8">
        <v>0</v>
      </c>
      <c r="H973" s="7">
        <v>78495.28</v>
      </c>
      <c r="I973" s="8">
        <v>0</v>
      </c>
      <c r="J973" s="8">
        <v>0</v>
      </c>
      <c r="K973" s="8">
        <v>0</v>
      </c>
      <c r="L973" s="8">
        <v>0</v>
      </c>
      <c r="M973" s="7">
        <v>134177.35</v>
      </c>
      <c r="N973" s="7">
        <v>174202.71</v>
      </c>
      <c r="O973" s="7">
        <v>-36701.61</v>
      </c>
      <c r="P973" s="8">
        <v>0</v>
      </c>
      <c r="Q973" s="7">
        <v>329893.15999999997</v>
      </c>
      <c r="R973" s="7">
        <v>329893.15999999997</v>
      </c>
      <c r="S973" s="8">
        <v>0</v>
      </c>
      <c r="T973" s="8">
        <v>0</v>
      </c>
      <c r="U973" s="7">
        <v>59105.86</v>
      </c>
      <c r="V973" s="7">
        <v>73309.59</v>
      </c>
      <c r="W973" s="7">
        <v>73309.59</v>
      </c>
      <c r="X973" s="7">
        <v>73309.59</v>
      </c>
      <c r="Y973" s="7">
        <v>32531.13</v>
      </c>
      <c r="Z973" s="8">
        <v>0</v>
      </c>
      <c r="AA973" s="7">
        <v>134706.37</v>
      </c>
      <c r="AB973" s="7">
        <v>235965.24</v>
      </c>
      <c r="AC973" s="7">
        <v>65978.63</v>
      </c>
      <c r="AD973" s="7">
        <v>69644.11</v>
      </c>
      <c r="AE973" s="7">
        <v>69644.11</v>
      </c>
      <c r="AF973" s="7">
        <v>73309.59</v>
      </c>
      <c r="AG973" s="7">
        <v>47193.05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9"/>
    </row>
    <row r="974" spans="1:55">
      <c r="A974" s="1" t="s">
        <v>862</v>
      </c>
      <c r="B974" s="1" t="s">
        <v>863</v>
      </c>
      <c r="C974" s="1" t="s">
        <v>71</v>
      </c>
      <c r="D974" s="1" t="s">
        <v>104</v>
      </c>
      <c r="E974" s="1" t="s">
        <v>100</v>
      </c>
      <c r="F974" s="1" t="s">
        <v>101</v>
      </c>
      <c r="G974" s="7">
        <v>10830</v>
      </c>
      <c r="H974" s="8">
        <v>0</v>
      </c>
      <c r="I974" s="7">
        <v>40551.74</v>
      </c>
      <c r="J974" s="7">
        <v>58666.94</v>
      </c>
      <c r="K974" s="7">
        <v>58666.94</v>
      </c>
      <c r="L974" s="7">
        <v>58666.94</v>
      </c>
      <c r="M974" s="7">
        <v>94751.4</v>
      </c>
      <c r="N974" s="7">
        <v>268462.28999999998</v>
      </c>
      <c r="O974" s="7">
        <v>-70850.09</v>
      </c>
      <c r="P974" s="7">
        <v>234634.39</v>
      </c>
      <c r="Q974" s="7">
        <v>360403.87</v>
      </c>
      <c r="R974" s="7">
        <v>968774.77</v>
      </c>
      <c r="S974" s="7">
        <v>622236.13</v>
      </c>
      <c r="T974" s="7">
        <v>823754.69</v>
      </c>
      <c r="U974" s="7">
        <v>603738.46</v>
      </c>
      <c r="V974" s="7">
        <v>489015.25</v>
      </c>
      <c r="W974" s="7">
        <v>215783.21</v>
      </c>
      <c r="X974" s="7">
        <v>230474.83</v>
      </c>
      <c r="Y974" s="7">
        <v>77590.13</v>
      </c>
      <c r="Z974" s="7">
        <v>101004.91</v>
      </c>
      <c r="AA974" s="7">
        <v>112482.74</v>
      </c>
      <c r="AB974" s="7">
        <v>45911.32</v>
      </c>
      <c r="AC974" s="7">
        <v>8493.59</v>
      </c>
      <c r="AD974" s="7">
        <v>12625.61</v>
      </c>
      <c r="AE974" s="8">
        <v>0</v>
      </c>
      <c r="AF974" s="8">
        <v>0</v>
      </c>
      <c r="AG974" s="7">
        <v>16528.080000000002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9"/>
    </row>
    <row r="975" spans="1:55">
      <c r="A975" s="1" t="s">
        <v>862</v>
      </c>
      <c r="B975" s="1" t="s">
        <v>863</v>
      </c>
      <c r="C975" s="1" t="s">
        <v>73</v>
      </c>
      <c r="D975" s="1" t="s">
        <v>105</v>
      </c>
      <c r="E975" s="1" t="s">
        <v>100</v>
      </c>
      <c r="F975" s="1" t="s">
        <v>101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9"/>
    </row>
    <row r="976" spans="1:55">
      <c r="A976" s="1" t="s">
        <v>862</v>
      </c>
      <c r="B976" s="1" t="s">
        <v>863</v>
      </c>
      <c r="C976" s="1" t="s">
        <v>75</v>
      </c>
      <c r="D976" s="1" t="s">
        <v>106</v>
      </c>
      <c r="E976" s="1" t="s">
        <v>100</v>
      </c>
      <c r="F976" s="1" t="s">
        <v>101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9"/>
    </row>
    <row r="977" spans="1:55">
      <c r="A977" s="1" t="s">
        <v>864</v>
      </c>
      <c r="B977" s="1" t="s">
        <v>865</v>
      </c>
      <c r="C977" s="1" t="s">
        <v>73</v>
      </c>
      <c r="D977" s="1" t="s">
        <v>105</v>
      </c>
      <c r="E977" s="1" t="s">
        <v>100</v>
      </c>
      <c r="F977" s="1" t="s">
        <v>101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9"/>
    </row>
    <row r="978" spans="1:55">
      <c r="A978" s="1" t="s">
        <v>864</v>
      </c>
      <c r="B978" s="1" t="s">
        <v>865</v>
      </c>
      <c r="C978" s="1" t="s">
        <v>75</v>
      </c>
      <c r="D978" s="1" t="s">
        <v>106</v>
      </c>
      <c r="E978" s="1" t="s">
        <v>100</v>
      </c>
      <c r="F978" s="1" t="s">
        <v>101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9"/>
    </row>
    <row r="979" spans="1:55">
      <c r="A979" s="1" t="s">
        <v>864</v>
      </c>
      <c r="B979" s="1" t="s">
        <v>865</v>
      </c>
      <c r="C979" s="1" t="s">
        <v>72</v>
      </c>
      <c r="D979" s="1" t="s">
        <v>107</v>
      </c>
      <c r="E979" s="1" t="s">
        <v>100</v>
      </c>
      <c r="F979" s="1" t="s">
        <v>101</v>
      </c>
      <c r="G979" s="7">
        <v>9796.34</v>
      </c>
      <c r="H979" s="8">
        <v>0</v>
      </c>
      <c r="I979" s="7">
        <v>1853.58</v>
      </c>
      <c r="J979" s="7">
        <v>1853.58</v>
      </c>
      <c r="K979" s="7">
        <v>3442.36</v>
      </c>
      <c r="L979" s="7">
        <v>4501.54</v>
      </c>
      <c r="M979" s="7">
        <v>4766.34</v>
      </c>
      <c r="N979" s="7">
        <v>13504.62</v>
      </c>
      <c r="O979" s="7">
        <v>31677.97</v>
      </c>
      <c r="P979" s="7">
        <v>10262.82</v>
      </c>
      <c r="Q979" s="7">
        <v>15763.93</v>
      </c>
      <c r="R979" s="7">
        <v>42373.86</v>
      </c>
      <c r="S979" s="7">
        <v>27216.38</v>
      </c>
      <c r="T979" s="7">
        <v>36030.730000000003</v>
      </c>
      <c r="U979" s="7">
        <v>26407.3</v>
      </c>
      <c r="V979" s="7">
        <v>21389.35</v>
      </c>
      <c r="W979" s="7">
        <v>9438.2800000000007</v>
      </c>
      <c r="X979" s="7">
        <v>10080.879999999999</v>
      </c>
      <c r="Y979" s="7">
        <v>3393.76</v>
      </c>
      <c r="Z979" s="7">
        <v>4417.92</v>
      </c>
      <c r="AA979" s="7">
        <v>4919.95</v>
      </c>
      <c r="AB979" s="7">
        <v>2008.14</v>
      </c>
      <c r="AC979" s="7">
        <v>371.51</v>
      </c>
      <c r="AD979" s="7">
        <v>552.24</v>
      </c>
      <c r="AE979" s="8">
        <v>0</v>
      </c>
      <c r="AF979" s="8">
        <v>0</v>
      </c>
      <c r="AG979" s="7">
        <v>722.93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9"/>
    </row>
    <row r="980" spans="1:55">
      <c r="A980" s="1" t="s">
        <v>866</v>
      </c>
      <c r="B980" s="1" t="s">
        <v>867</v>
      </c>
      <c r="C980" s="1" t="s">
        <v>73</v>
      </c>
      <c r="D980" s="1" t="s">
        <v>105</v>
      </c>
      <c r="E980" s="1" t="s">
        <v>100</v>
      </c>
      <c r="F980" s="1" t="s">
        <v>101</v>
      </c>
      <c r="G980" s="7">
        <v>9731.1</v>
      </c>
      <c r="H980" s="7">
        <v>8058.7</v>
      </c>
      <c r="I980" s="7">
        <v>9731.1</v>
      </c>
      <c r="J980" s="7">
        <v>16117.4</v>
      </c>
      <c r="K980" s="7">
        <v>35374.19</v>
      </c>
      <c r="L980" s="7">
        <v>131912.70000000001</v>
      </c>
      <c r="M980" s="7">
        <v>137751.70000000001</v>
      </c>
      <c r="N980" s="7">
        <v>148438.12</v>
      </c>
      <c r="O980" s="7">
        <v>-297201.3</v>
      </c>
      <c r="P980" s="7">
        <v>129426.06</v>
      </c>
      <c r="Q980" s="7">
        <v>198801.43</v>
      </c>
      <c r="R980" s="7">
        <v>534383.30000000005</v>
      </c>
      <c r="S980" s="7">
        <v>343230.03</v>
      </c>
      <c r="T980" s="7">
        <v>454389.16</v>
      </c>
      <c r="U980" s="7">
        <v>333026.58</v>
      </c>
      <c r="V980" s="7">
        <v>526450.11</v>
      </c>
      <c r="W980" s="7">
        <v>232301.74</v>
      </c>
      <c r="X980" s="7">
        <v>248118.03</v>
      </c>
      <c r="Y980" s="7">
        <v>83529.77</v>
      </c>
      <c r="Z980" s="7">
        <v>108736.98</v>
      </c>
      <c r="AA980" s="7">
        <v>121093.46</v>
      </c>
      <c r="AB980" s="7">
        <v>49425.9</v>
      </c>
      <c r="AC980" s="7">
        <v>9143.7900000000009</v>
      </c>
      <c r="AD980" s="7">
        <v>13592.12</v>
      </c>
      <c r="AE980" s="8">
        <v>0</v>
      </c>
      <c r="AF980" s="8">
        <v>0</v>
      </c>
      <c r="AG980" s="7">
        <v>9117.01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9"/>
    </row>
    <row r="981" spans="1:55">
      <c r="A981" s="1" t="s">
        <v>866</v>
      </c>
      <c r="B981" s="1" t="s">
        <v>867</v>
      </c>
      <c r="C981" s="1" t="s">
        <v>75</v>
      </c>
      <c r="D981" s="1" t="s">
        <v>106</v>
      </c>
      <c r="E981" s="1" t="s">
        <v>100</v>
      </c>
      <c r="F981" s="1" t="s">
        <v>101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9"/>
    </row>
    <row r="982" spans="1:55">
      <c r="A982" s="1" t="s">
        <v>866</v>
      </c>
      <c r="B982" s="1" t="s">
        <v>867</v>
      </c>
      <c r="C982" s="1" t="s">
        <v>72</v>
      </c>
      <c r="D982" s="1" t="s">
        <v>107</v>
      </c>
      <c r="E982" s="1" t="s">
        <v>100</v>
      </c>
      <c r="F982" s="1" t="s">
        <v>101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9"/>
    </row>
    <row r="983" spans="1:55">
      <c r="A983" s="1" t="s">
        <v>868</v>
      </c>
      <c r="B983" s="1" t="s">
        <v>869</v>
      </c>
      <c r="C983" s="1" t="s">
        <v>73</v>
      </c>
      <c r="D983" s="1" t="s">
        <v>105</v>
      </c>
      <c r="E983" s="1" t="s">
        <v>100</v>
      </c>
      <c r="F983" s="1" t="s">
        <v>101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9"/>
    </row>
    <row r="984" spans="1:55">
      <c r="A984" s="1" t="s">
        <v>868</v>
      </c>
      <c r="B984" s="1" t="s">
        <v>869</v>
      </c>
      <c r="C984" s="1" t="s">
        <v>74</v>
      </c>
      <c r="D984" s="1" t="s">
        <v>109</v>
      </c>
      <c r="E984" s="1" t="s">
        <v>100</v>
      </c>
      <c r="F984" s="1" t="s">
        <v>101</v>
      </c>
      <c r="G984" s="7">
        <v>43959.55</v>
      </c>
      <c r="H984" s="7">
        <v>291.47000000000003</v>
      </c>
      <c r="I984" s="7">
        <v>108.02</v>
      </c>
      <c r="J984" s="8">
        <v>0</v>
      </c>
      <c r="K984" s="8">
        <v>0</v>
      </c>
      <c r="L984" s="7">
        <v>17371.310000000001</v>
      </c>
      <c r="M984" s="7">
        <v>16272.91</v>
      </c>
      <c r="N984" s="7">
        <v>24281.48</v>
      </c>
      <c r="O984" s="7">
        <v>78125.960000000006</v>
      </c>
      <c r="P984" s="7">
        <v>80220.639999999999</v>
      </c>
      <c r="Q984" s="7">
        <v>118771.23</v>
      </c>
      <c r="R984" s="7">
        <v>132173.82999999999</v>
      </c>
      <c r="S984" s="7">
        <v>202088.18</v>
      </c>
      <c r="T984" s="7">
        <v>14069.43</v>
      </c>
      <c r="U984" s="7">
        <v>40929.25</v>
      </c>
      <c r="V984" s="7">
        <v>170597.7</v>
      </c>
      <c r="W984" s="7">
        <v>186381.11</v>
      </c>
      <c r="X984" s="7">
        <v>54814.28</v>
      </c>
      <c r="Y984" s="7">
        <v>17906.55</v>
      </c>
      <c r="Z984" s="7">
        <v>12500</v>
      </c>
      <c r="AA984" s="7">
        <v>12500</v>
      </c>
      <c r="AB984" s="7">
        <v>12500</v>
      </c>
      <c r="AC984" s="7">
        <v>12500</v>
      </c>
      <c r="AD984" s="7">
        <v>12500</v>
      </c>
      <c r="AE984" s="7">
        <v>12500</v>
      </c>
      <c r="AF984" s="7">
        <v>12500</v>
      </c>
      <c r="AG984" s="7">
        <v>12500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9"/>
    </row>
    <row r="985" spans="1:55">
      <c r="A985" s="1" t="s">
        <v>870</v>
      </c>
      <c r="B985" s="1" t="s">
        <v>871</v>
      </c>
      <c r="C985" s="1" t="s">
        <v>71</v>
      </c>
      <c r="D985" s="1" t="s">
        <v>104</v>
      </c>
      <c r="E985" s="1" t="s">
        <v>100</v>
      </c>
      <c r="F985" s="1" t="s">
        <v>101</v>
      </c>
      <c r="G985" s="7">
        <v>6795.28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7">
        <v>-6738.95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9"/>
    </row>
    <row r="986" spans="1:55">
      <c r="A986" s="1" t="s">
        <v>870</v>
      </c>
      <c r="B986" s="1" t="s">
        <v>871</v>
      </c>
      <c r="C986" s="1" t="s">
        <v>73</v>
      </c>
      <c r="D986" s="1" t="s">
        <v>105</v>
      </c>
      <c r="E986" s="1" t="s">
        <v>100</v>
      </c>
      <c r="F986" s="1" t="s">
        <v>101</v>
      </c>
      <c r="G986" s="7">
        <v>41516.07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7">
        <v>-41578.61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9"/>
    </row>
    <row r="987" spans="1:55">
      <c r="A987" s="1" t="s">
        <v>870</v>
      </c>
      <c r="B987" s="1" t="s">
        <v>871</v>
      </c>
      <c r="C987" s="1" t="s">
        <v>72</v>
      </c>
      <c r="D987" s="1" t="s">
        <v>107</v>
      </c>
      <c r="E987" s="1" t="s">
        <v>100</v>
      </c>
      <c r="F987" s="1" t="s">
        <v>101</v>
      </c>
      <c r="G987" s="7">
        <v>107.5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9"/>
    </row>
    <row r="988" spans="1:55">
      <c r="A988" s="1" t="s">
        <v>870</v>
      </c>
      <c r="B988" s="1" t="s">
        <v>871</v>
      </c>
      <c r="C988" s="1" t="s">
        <v>74</v>
      </c>
      <c r="D988" s="1" t="s">
        <v>109</v>
      </c>
      <c r="E988" s="1" t="s">
        <v>100</v>
      </c>
      <c r="F988" s="1" t="s">
        <v>101</v>
      </c>
      <c r="G988" s="8">
        <v>0</v>
      </c>
      <c r="H988" s="7">
        <v>24875.09</v>
      </c>
      <c r="I988" s="7">
        <v>24875.09</v>
      </c>
      <c r="J988" s="8">
        <v>0</v>
      </c>
      <c r="K988" s="8">
        <v>0</v>
      </c>
      <c r="L988" s="8">
        <v>0</v>
      </c>
      <c r="M988" s="7">
        <v>102518</v>
      </c>
      <c r="N988" s="7">
        <v>128148</v>
      </c>
      <c r="O988" s="7">
        <v>-156528.34</v>
      </c>
      <c r="P988" s="7">
        <v>143372.63</v>
      </c>
      <c r="Q988" s="7">
        <v>135039.47</v>
      </c>
      <c r="R988" s="7">
        <v>86977.2</v>
      </c>
      <c r="S988" s="7">
        <v>92624.59</v>
      </c>
      <c r="T988" s="7">
        <v>64200.36</v>
      </c>
      <c r="U988" s="7">
        <v>62933.71</v>
      </c>
      <c r="V988" s="7">
        <v>55650.91</v>
      </c>
      <c r="W988" s="7">
        <v>59618.9</v>
      </c>
      <c r="X988" s="7">
        <v>73024.84</v>
      </c>
      <c r="Y988" s="7">
        <v>87225.98</v>
      </c>
      <c r="Z988" s="7">
        <v>5382.75</v>
      </c>
      <c r="AA988" s="7">
        <v>325640.15000000002</v>
      </c>
      <c r="AB988" s="7">
        <v>325640.15000000002</v>
      </c>
      <c r="AC988" s="7">
        <v>325640.15000000002</v>
      </c>
      <c r="AD988" s="7">
        <v>325640.15000000002</v>
      </c>
      <c r="AE988" s="7">
        <v>325640.15000000002</v>
      </c>
      <c r="AF988" s="7">
        <v>325640.15000000002</v>
      </c>
      <c r="AG988" s="7">
        <v>325640.15000000002</v>
      </c>
      <c r="AH988" s="7">
        <v>325640.15000000002</v>
      </c>
      <c r="AI988" s="7">
        <v>325640.15000000002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9"/>
    </row>
    <row r="989" spans="1:55">
      <c r="A989" s="1" t="s">
        <v>872</v>
      </c>
      <c r="B989" s="1" t="s">
        <v>873</v>
      </c>
      <c r="C989" s="1" t="s">
        <v>71</v>
      </c>
      <c r="D989" s="1" t="s">
        <v>104</v>
      </c>
      <c r="E989" s="1" t="s">
        <v>100</v>
      </c>
      <c r="F989" s="1" t="s">
        <v>101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9"/>
    </row>
    <row r="990" spans="1:55">
      <c r="A990" s="1" t="s">
        <v>872</v>
      </c>
      <c r="B990" s="1" t="s">
        <v>873</v>
      </c>
      <c r="C990" s="1" t="s">
        <v>73</v>
      </c>
      <c r="D990" s="1" t="s">
        <v>105</v>
      </c>
      <c r="E990" s="1" t="s">
        <v>100</v>
      </c>
      <c r="F990" s="1" t="s">
        <v>101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9"/>
    </row>
    <row r="991" spans="1:55">
      <c r="A991" s="1" t="s">
        <v>872</v>
      </c>
      <c r="B991" s="1" t="s">
        <v>873</v>
      </c>
      <c r="C991" s="1" t="s">
        <v>72</v>
      </c>
      <c r="D991" s="1" t="s">
        <v>107</v>
      </c>
      <c r="E991" s="1" t="s">
        <v>100</v>
      </c>
      <c r="F991" s="1" t="s">
        <v>101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9"/>
    </row>
    <row r="992" spans="1:55">
      <c r="A992" s="1" t="s">
        <v>874</v>
      </c>
      <c r="B992" s="1" t="s">
        <v>875</v>
      </c>
      <c r="C992" s="1" t="s">
        <v>71</v>
      </c>
      <c r="D992" s="1" t="s">
        <v>104</v>
      </c>
      <c r="E992" s="1" t="s">
        <v>100</v>
      </c>
      <c r="F992" s="1" t="s">
        <v>101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9"/>
    </row>
    <row r="993" spans="1:55">
      <c r="A993" s="1" t="s">
        <v>874</v>
      </c>
      <c r="B993" s="1" t="s">
        <v>875</v>
      </c>
      <c r="C993" s="1" t="s">
        <v>73</v>
      </c>
      <c r="D993" s="1" t="s">
        <v>105</v>
      </c>
      <c r="E993" s="1" t="s">
        <v>100</v>
      </c>
      <c r="F993" s="1" t="s">
        <v>101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9"/>
    </row>
    <row r="994" spans="1:55">
      <c r="A994" s="1" t="s">
        <v>874</v>
      </c>
      <c r="B994" s="1" t="s">
        <v>875</v>
      </c>
      <c r="C994" s="1" t="s">
        <v>72</v>
      </c>
      <c r="D994" s="1" t="s">
        <v>107</v>
      </c>
      <c r="E994" s="1" t="s">
        <v>100</v>
      </c>
      <c r="F994" s="1" t="s">
        <v>101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9"/>
    </row>
    <row r="995" spans="1:55">
      <c r="A995" s="1" t="s">
        <v>874</v>
      </c>
      <c r="B995" s="1" t="s">
        <v>875</v>
      </c>
      <c r="C995" s="1" t="s">
        <v>74</v>
      </c>
      <c r="D995" s="1" t="s">
        <v>109</v>
      </c>
      <c r="E995" s="1" t="s">
        <v>100</v>
      </c>
      <c r="F995" s="1" t="s">
        <v>101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9"/>
    </row>
    <row r="996" spans="1:55">
      <c r="A996" s="1" t="s">
        <v>876</v>
      </c>
      <c r="B996" s="1" t="s">
        <v>877</v>
      </c>
      <c r="C996" s="1" t="s">
        <v>71</v>
      </c>
      <c r="D996" s="1" t="s">
        <v>104</v>
      </c>
      <c r="E996" s="1" t="s">
        <v>100</v>
      </c>
      <c r="F996" s="1" t="s">
        <v>101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9"/>
    </row>
    <row r="997" spans="1:55">
      <c r="A997" s="1" t="s">
        <v>878</v>
      </c>
      <c r="B997" s="1" t="s">
        <v>879</v>
      </c>
      <c r="C997" s="1" t="s">
        <v>73</v>
      </c>
      <c r="D997" s="1" t="s">
        <v>105</v>
      </c>
      <c r="E997" s="1" t="s">
        <v>100</v>
      </c>
      <c r="F997" s="1" t="s">
        <v>101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9"/>
    </row>
    <row r="998" spans="1:55">
      <c r="A998" s="1" t="s">
        <v>880</v>
      </c>
      <c r="B998" s="1" t="s">
        <v>881</v>
      </c>
      <c r="C998" s="1" t="s">
        <v>73</v>
      </c>
      <c r="D998" s="1" t="s">
        <v>105</v>
      </c>
      <c r="E998" s="1" t="s">
        <v>100</v>
      </c>
      <c r="F998" s="1" t="s">
        <v>101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7">
        <v>1500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9"/>
    </row>
    <row r="999" spans="1:55">
      <c r="A999" s="1" t="s">
        <v>880</v>
      </c>
      <c r="B999" s="1" t="s">
        <v>881</v>
      </c>
      <c r="C999" s="1" t="s">
        <v>74</v>
      </c>
      <c r="D999" s="1" t="s">
        <v>109</v>
      </c>
      <c r="E999" s="1" t="s">
        <v>100</v>
      </c>
      <c r="F999" s="1" t="s">
        <v>101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7">
        <v>95166</v>
      </c>
      <c r="N999" s="7">
        <v>190333</v>
      </c>
      <c r="O999" s="7">
        <v>162386.92000000001</v>
      </c>
      <c r="P999" s="7">
        <v>203667.8</v>
      </c>
      <c r="Q999" s="7">
        <v>302974.42</v>
      </c>
      <c r="R999" s="7">
        <v>391482.6</v>
      </c>
      <c r="S999" s="7">
        <v>499494.21</v>
      </c>
      <c r="T999" s="7">
        <v>497677.19</v>
      </c>
      <c r="U999" s="7">
        <v>487858.18</v>
      </c>
      <c r="V999" s="7">
        <v>360068.75</v>
      </c>
      <c r="W999" s="7">
        <v>385742.16</v>
      </c>
      <c r="X999" s="7">
        <v>328683.32</v>
      </c>
      <c r="Y999" s="7">
        <v>392602.38</v>
      </c>
      <c r="Z999" s="7">
        <v>24227.67</v>
      </c>
      <c r="AA999" s="7">
        <v>703134.15</v>
      </c>
      <c r="AB999" s="7">
        <v>703134.15</v>
      </c>
      <c r="AC999" s="7">
        <v>703134.15</v>
      </c>
      <c r="AD999" s="7">
        <v>703134.15</v>
      </c>
      <c r="AE999" s="7">
        <v>703134.15</v>
      </c>
      <c r="AF999" s="7">
        <v>703134.15</v>
      </c>
      <c r="AG999" s="7">
        <v>703134.15</v>
      </c>
      <c r="AH999" s="7">
        <v>703134.15</v>
      </c>
      <c r="AI999" s="7">
        <v>703134.15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9"/>
    </row>
    <row r="1000" spans="1:55">
      <c r="A1000" s="1" t="s">
        <v>882</v>
      </c>
      <c r="B1000" s="1" t="s">
        <v>883</v>
      </c>
      <c r="C1000" s="1" t="s">
        <v>71</v>
      </c>
      <c r="D1000" s="1" t="s">
        <v>104</v>
      </c>
      <c r="E1000" s="1" t="s">
        <v>100</v>
      </c>
      <c r="F1000" s="1" t="s">
        <v>101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9"/>
    </row>
    <row r="1001" spans="1:55">
      <c r="A1001" s="1" t="s">
        <v>884</v>
      </c>
      <c r="B1001" s="1" t="s">
        <v>885</v>
      </c>
      <c r="C1001" s="1" t="s">
        <v>73</v>
      </c>
      <c r="D1001" s="1" t="s">
        <v>105</v>
      </c>
      <c r="E1001" s="1" t="s">
        <v>100</v>
      </c>
      <c r="F1001" s="1" t="s">
        <v>101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9"/>
    </row>
    <row r="1002" spans="1:55">
      <c r="A1002" s="1" t="s">
        <v>884</v>
      </c>
      <c r="B1002" s="1" t="s">
        <v>885</v>
      </c>
      <c r="C1002" s="1" t="s">
        <v>72</v>
      </c>
      <c r="D1002" s="1" t="s">
        <v>107</v>
      </c>
      <c r="E1002" s="1" t="s">
        <v>100</v>
      </c>
      <c r="F1002" s="1" t="s">
        <v>101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9"/>
    </row>
    <row r="1003" spans="1:55">
      <c r="A1003" s="1" t="s">
        <v>884</v>
      </c>
      <c r="B1003" s="1" t="s">
        <v>885</v>
      </c>
      <c r="C1003" s="1" t="s">
        <v>74</v>
      </c>
      <c r="D1003" s="1" t="s">
        <v>109</v>
      </c>
      <c r="E1003" s="1" t="s">
        <v>100</v>
      </c>
      <c r="F1003" s="1" t="s">
        <v>101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9"/>
    </row>
    <row r="1004" spans="1:55">
      <c r="A1004" s="1" t="s">
        <v>886</v>
      </c>
      <c r="B1004" s="1" t="s">
        <v>887</v>
      </c>
      <c r="C1004" s="1" t="s">
        <v>74</v>
      </c>
      <c r="D1004" s="1" t="s">
        <v>109</v>
      </c>
      <c r="E1004" s="1" t="s">
        <v>100</v>
      </c>
      <c r="F1004" s="1" t="s">
        <v>101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9"/>
    </row>
    <row r="1005" spans="1:55">
      <c r="A1005" s="1" t="s">
        <v>888</v>
      </c>
      <c r="B1005" s="1" t="s">
        <v>889</v>
      </c>
      <c r="C1005" s="1" t="s">
        <v>74</v>
      </c>
      <c r="D1005" s="1" t="s">
        <v>109</v>
      </c>
      <c r="E1005" s="1" t="s">
        <v>100</v>
      </c>
      <c r="F1005" s="1" t="s">
        <v>101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9"/>
    </row>
    <row r="1006" spans="1:55">
      <c r="A1006" s="1" t="s">
        <v>890</v>
      </c>
      <c r="B1006" s="1" t="s">
        <v>891</v>
      </c>
      <c r="C1006" s="1" t="s">
        <v>72</v>
      </c>
      <c r="D1006" s="1" t="s">
        <v>107</v>
      </c>
      <c r="E1006" s="1" t="s">
        <v>100</v>
      </c>
      <c r="F1006" s="1" t="s">
        <v>101</v>
      </c>
      <c r="G1006" s="7">
        <v>1446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9"/>
    </row>
    <row r="1007" spans="1:55">
      <c r="A1007" s="1" t="s">
        <v>890</v>
      </c>
      <c r="B1007" s="1" t="s">
        <v>891</v>
      </c>
      <c r="C1007" s="1" t="s">
        <v>74</v>
      </c>
      <c r="D1007" s="1" t="s">
        <v>109</v>
      </c>
      <c r="E1007" s="1" t="s">
        <v>100</v>
      </c>
      <c r="F1007" s="1" t="s">
        <v>101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7">
        <v>49506.86</v>
      </c>
      <c r="W1007" s="7">
        <v>10607.2</v>
      </c>
      <c r="X1007" s="7">
        <v>22595.8</v>
      </c>
      <c r="Y1007" s="7">
        <v>26990</v>
      </c>
      <c r="Z1007" s="7">
        <v>3331.13</v>
      </c>
      <c r="AA1007" s="7">
        <v>78209.56</v>
      </c>
      <c r="AB1007" s="7">
        <v>78209.56</v>
      </c>
      <c r="AC1007" s="7">
        <v>78209.56</v>
      </c>
      <c r="AD1007" s="7">
        <v>78209.56</v>
      </c>
      <c r="AE1007" s="7">
        <v>78209.56</v>
      </c>
      <c r="AF1007" s="7">
        <v>78209.56</v>
      </c>
      <c r="AG1007" s="7">
        <v>78209.56</v>
      </c>
      <c r="AH1007" s="7">
        <v>78209.56</v>
      </c>
      <c r="AI1007" s="7">
        <v>78209.56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9"/>
    </row>
    <row r="1008" spans="1:55">
      <c r="A1008" s="1" t="s">
        <v>892</v>
      </c>
      <c r="B1008" s="1" t="s">
        <v>893</v>
      </c>
      <c r="C1008" s="1" t="s">
        <v>72</v>
      </c>
      <c r="D1008" s="1" t="s">
        <v>107</v>
      </c>
      <c r="E1008" s="1" t="s">
        <v>100</v>
      </c>
      <c r="F1008" s="1" t="s">
        <v>101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9"/>
    </row>
    <row r="1009" spans="1:55">
      <c r="A1009" s="1" t="s">
        <v>892</v>
      </c>
      <c r="B1009" s="1" t="s">
        <v>893</v>
      </c>
      <c r="C1009" s="1" t="s">
        <v>74</v>
      </c>
      <c r="D1009" s="1" t="s">
        <v>109</v>
      </c>
      <c r="E1009" s="1" t="s">
        <v>100</v>
      </c>
      <c r="F1009" s="1" t="s">
        <v>101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9"/>
    </row>
    <row r="1010" spans="1:55">
      <c r="A1010" s="1" t="s">
        <v>894</v>
      </c>
      <c r="B1010" s="1" t="s">
        <v>895</v>
      </c>
      <c r="C1010" s="1" t="s">
        <v>74</v>
      </c>
      <c r="D1010" s="1" t="s">
        <v>109</v>
      </c>
      <c r="E1010" s="1" t="s">
        <v>100</v>
      </c>
      <c r="F1010" s="1" t="s">
        <v>101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9"/>
    </row>
    <row r="1011" spans="1:55">
      <c r="A1011" s="1" t="s">
        <v>896</v>
      </c>
      <c r="B1011" s="1" t="s">
        <v>897</v>
      </c>
      <c r="C1011" s="1" t="s">
        <v>71</v>
      </c>
      <c r="D1011" s="1" t="s">
        <v>104</v>
      </c>
      <c r="E1011" s="1" t="s">
        <v>100</v>
      </c>
      <c r="F1011" s="1" t="s">
        <v>101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7">
        <v>80.13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9"/>
    </row>
    <row r="1012" spans="1:55">
      <c r="A1012" s="1" t="s">
        <v>896</v>
      </c>
      <c r="B1012" s="1" t="s">
        <v>897</v>
      </c>
      <c r="C1012" s="1" t="s">
        <v>73</v>
      </c>
      <c r="D1012" s="1" t="s">
        <v>105</v>
      </c>
      <c r="E1012" s="1" t="s">
        <v>100</v>
      </c>
      <c r="F1012" s="1" t="s">
        <v>101</v>
      </c>
      <c r="G1012" s="7">
        <v>45193.2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7">
        <v>-43658.42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9"/>
    </row>
    <row r="1013" spans="1:55">
      <c r="A1013" s="1" t="s">
        <v>896</v>
      </c>
      <c r="B1013" s="1" t="s">
        <v>897</v>
      </c>
      <c r="C1013" s="1" t="s">
        <v>72</v>
      </c>
      <c r="D1013" s="1" t="s">
        <v>107</v>
      </c>
      <c r="E1013" s="1" t="s">
        <v>100</v>
      </c>
      <c r="F1013" s="1" t="s">
        <v>101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7">
        <v>2310.4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9"/>
    </row>
    <row r="1014" spans="1:55">
      <c r="A1014" s="1" t="s">
        <v>896</v>
      </c>
      <c r="B1014" s="1" t="s">
        <v>897</v>
      </c>
      <c r="C1014" s="1" t="s">
        <v>74</v>
      </c>
      <c r="D1014" s="1" t="s">
        <v>109</v>
      </c>
      <c r="E1014" s="1" t="s">
        <v>100</v>
      </c>
      <c r="F1014" s="1" t="s">
        <v>101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7">
        <v>14820.38</v>
      </c>
      <c r="T1014" s="7">
        <v>14766.46</v>
      </c>
      <c r="U1014" s="7">
        <v>14475.13</v>
      </c>
      <c r="V1014" s="7">
        <v>32001.200000000001</v>
      </c>
      <c r="W1014" s="7">
        <v>34282.93</v>
      </c>
      <c r="X1014" s="7">
        <v>46738.63</v>
      </c>
      <c r="Y1014" s="7">
        <v>69784.460000000006</v>
      </c>
      <c r="Z1014" s="7">
        <v>6459.67</v>
      </c>
      <c r="AA1014" s="7">
        <v>75829.87</v>
      </c>
      <c r="AB1014" s="7">
        <v>75829.87</v>
      </c>
      <c r="AC1014" s="7">
        <v>75829.87</v>
      </c>
      <c r="AD1014" s="7">
        <v>75829.87</v>
      </c>
      <c r="AE1014" s="7">
        <v>75829.87</v>
      </c>
      <c r="AF1014" s="7">
        <v>75829.87</v>
      </c>
      <c r="AG1014" s="7">
        <v>75829.87</v>
      </c>
      <c r="AH1014" s="7">
        <v>75829.87</v>
      </c>
      <c r="AI1014" s="7">
        <v>75829.87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9"/>
    </row>
    <row r="1015" spans="1:55">
      <c r="A1015" s="1" t="s">
        <v>898</v>
      </c>
      <c r="B1015" s="1" t="s">
        <v>899</v>
      </c>
      <c r="C1015" s="1" t="s">
        <v>71</v>
      </c>
      <c r="D1015" s="1" t="s">
        <v>104</v>
      </c>
      <c r="E1015" s="1" t="s">
        <v>100</v>
      </c>
      <c r="F1015" s="1" t="s">
        <v>101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9"/>
    </row>
    <row r="1016" spans="1:55">
      <c r="A1016" s="1" t="s">
        <v>898</v>
      </c>
      <c r="B1016" s="1" t="s">
        <v>899</v>
      </c>
      <c r="C1016" s="1" t="s">
        <v>73</v>
      </c>
      <c r="D1016" s="1" t="s">
        <v>105</v>
      </c>
      <c r="E1016" s="1" t="s">
        <v>100</v>
      </c>
      <c r="F1016" s="1" t="s">
        <v>101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9"/>
    </row>
    <row r="1017" spans="1:55">
      <c r="A1017" s="1" t="s">
        <v>898</v>
      </c>
      <c r="B1017" s="1" t="s">
        <v>899</v>
      </c>
      <c r="C1017" s="1" t="s">
        <v>72</v>
      </c>
      <c r="D1017" s="1" t="s">
        <v>107</v>
      </c>
      <c r="E1017" s="1" t="s">
        <v>100</v>
      </c>
      <c r="F1017" s="1" t="s">
        <v>101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9"/>
    </row>
    <row r="1018" spans="1:55">
      <c r="A1018" s="1" t="s">
        <v>900</v>
      </c>
      <c r="B1018" s="1" t="s">
        <v>901</v>
      </c>
      <c r="C1018" s="1" t="s">
        <v>74</v>
      </c>
      <c r="D1018" s="1" t="s">
        <v>109</v>
      </c>
      <c r="E1018" s="1" t="s">
        <v>100</v>
      </c>
      <c r="F1018" s="1" t="s">
        <v>101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7">
        <v>465.89</v>
      </c>
      <c r="AA1018" s="7">
        <v>30563.79</v>
      </c>
      <c r="AB1018" s="7">
        <v>30563.79</v>
      </c>
      <c r="AC1018" s="7">
        <v>30563.79</v>
      </c>
      <c r="AD1018" s="7">
        <v>30563.79</v>
      </c>
      <c r="AE1018" s="7">
        <v>30563.79</v>
      </c>
      <c r="AF1018" s="7">
        <v>30563.79</v>
      </c>
      <c r="AG1018" s="7">
        <v>30563.79</v>
      </c>
      <c r="AH1018" s="7">
        <v>30563.79</v>
      </c>
      <c r="AI1018" s="7">
        <v>30563.79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9"/>
    </row>
    <row r="1019" spans="1:55">
      <c r="A1019" s="1" t="s">
        <v>902</v>
      </c>
      <c r="B1019" s="1" t="s">
        <v>903</v>
      </c>
      <c r="C1019" s="1" t="s">
        <v>74</v>
      </c>
      <c r="D1019" s="1" t="s">
        <v>109</v>
      </c>
      <c r="E1019" s="1" t="s">
        <v>100</v>
      </c>
      <c r="F1019" s="1" t="s">
        <v>101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7">
        <v>23013.51</v>
      </c>
      <c r="X1019" s="7">
        <v>19609.36</v>
      </c>
      <c r="Y1019" s="7">
        <v>46844.800000000003</v>
      </c>
      <c r="Z1019" s="7">
        <v>2890.81</v>
      </c>
      <c r="AA1019" s="7">
        <v>69868.41</v>
      </c>
      <c r="AB1019" s="7">
        <v>69868.41</v>
      </c>
      <c r="AC1019" s="7">
        <v>69868.41</v>
      </c>
      <c r="AD1019" s="7">
        <v>69868.41</v>
      </c>
      <c r="AE1019" s="7">
        <v>69868.41</v>
      </c>
      <c r="AF1019" s="7">
        <v>69868.41</v>
      </c>
      <c r="AG1019" s="7">
        <v>69868.41</v>
      </c>
      <c r="AH1019" s="7">
        <v>69868.41</v>
      </c>
      <c r="AI1019" s="7">
        <v>69868.41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9"/>
    </row>
    <row r="1020" spans="1:55">
      <c r="A1020" s="1" t="s">
        <v>904</v>
      </c>
      <c r="B1020" s="1" t="s">
        <v>905</v>
      </c>
      <c r="C1020" s="1" t="s">
        <v>73</v>
      </c>
      <c r="D1020" s="1" t="s">
        <v>105</v>
      </c>
      <c r="E1020" s="1" t="s">
        <v>100</v>
      </c>
      <c r="F1020" s="1" t="s">
        <v>101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9"/>
    </row>
    <row r="1021" spans="1:55">
      <c r="A1021" s="1" t="s">
        <v>906</v>
      </c>
      <c r="B1021" s="1" t="s">
        <v>907</v>
      </c>
      <c r="C1021" s="1" t="s">
        <v>74</v>
      </c>
      <c r="D1021" s="1" t="s">
        <v>109</v>
      </c>
      <c r="E1021" s="1" t="s">
        <v>100</v>
      </c>
      <c r="F1021" s="1" t="s">
        <v>101</v>
      </c>
      <c r="G1021" s="7">
        <v>333545.86</v>
      </c>
      <c r="H1021" s="7">
        <v>126845.33</v>
      </c>
      <c r="I1021" s="7">
        <v>126845.33</v>
      </c>
      <c r="J1021" s="7">
        <v>126845.33</v>
      </c>
      <c r="K1021" s="7">
        <v>126843</v>
      </c>
      <c r="L1021" s="7">
        <v>126843</v>
      </c>
      <c r="M1021" s="7">
        <v>338247</v>
      </c>
      <c r="N1021" s="7">
        <v>394622</v>
      </c>
      <c r="O1021" s="7">
        <v>970810.42</v>
      </c>
      <c r="P1021" s="7">
        <v>216461.4</v>
      </c>
      <c r="Q1021" s="7">
        <v>268141.51</v>
      </c>
      <c r="R1021" s="7">
        <v>277832.86</v>
      </c>
      <c r="S1021" s="7">
        <v>295872.42</v>
      </c>
      <c r="T1021" s="7">
        <v>266552.52</v>
      </c>
      <c r="U1021" s="7">
        <v>261293.53</v>
      </c>
      <c r="V1021" s="7">
        <v>218814.24</v>
      </c>
      <c r="W1021" s="7">
        <v>195073.88</v>
      </c>
      <c r="X1021" s="7">
        <v>121521.09</v>
      </c>
      <c r="Y1021" s="7">
        <v>98437.08</v>
      </c>
      <c r="Z1021" s="7">
        <v>10604.81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9"/>
    </row>
    <row r="1022" spans="1:55">
      <c r="A1022" s="1" t="s">
        <v>908</v>
      </c>
      <c r="B1022" s="1" t="s">
        <v>909</v>
      </c>
      <c r="C1022" s="1" t="s">
        <v>74</v>
      </c>
      <c r="D1022" s="1" t="s">
        <v>109</v>
      </c>
      <c r="E1022" s="1" t="s">
        <v>100</v>
      </c>
      <c r="F1022" s="1" t="s">
        <v>101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9"/>
    </row>
    <row r="1023" spans="1:55">
      <c r="A1023" s="1" t="s">
        <v>910</v>
      </c>
      <c r="B1023" s="1" t="s">
        <v>911</v>
      </c>
      <c r="C1023" s="1" t="s">
        <v>74</v>
      </c>
      <c r="D1023" s="1" t="s">
        <v>109</v>
      </c>
      <c r="E1023" s="1" t="s">
        <v>100</v>
      </c>
      <c r="F1023" s="1" t="s">
        <v>101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9"/>
    </row>
    <row r="1024" spans="1:55">
      <c r="A1024" s="1" t="s">
        <v>912</v>
      </c>
      <c r="B1024" s="1" t="s">
        <v>913</v>
      </c>
      <c r="C1024" s="1" t="s">
        <v>74</v>
      </c>
      <c r="D1024" s="1" t="s">
        <v>109</v>
      </c>
      <c r="E1024" s="1" t="s">
        <v>100</v>
      </c>
      <c r="F1024" s="1" t="s">
        <v>101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9"/>
    </row>
    <row r="1025" spans="1:55">
      <c r="A1025" s="1" t="s">
        <v>914</v>
      </c>
      <c r="B1025" s="1" t="s">
        <v>915</v>
      </c>
      <c r="C1025" s="1" t="s">
        <v>73</v>
      </c>
      <c r="D1025" s="1" t="s">
        <v>105</v>
      </c>
      <c r="E1025" s="1" t="s">
        <v>100</v>
      </c>
      <c r="F1025" s="1" t="s">
        <v>101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7">
        <v>8385.89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9"/>
    </row>
    <row r="1026" spans="1:55">
      <c r="A1026" s="1" t="s">
        <v>914</v>
      </c>
      <c r="B1026" s="1" t="s">
        <v>915</v>
      </c>
      <c r="C1026" s="1" t="s">
        <v>74</v>
      </c>
      <c r="D1026" s="1" t="s">
        <v>109</v>
      </c>
      <c r="E1026" s="1" t="s">
        <v>100</v>
      </c>
      <c r="F1026" s="1" t="s">
        <v>101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7">
        <v>49753.61</v>
      </c>
      <c r="R1026" s="7">
        <v>51551.839999999997</v>
      </c>
      <c r="S1026" s="7">
        <v>137248.53</v>
      </c>
      <c r="T1026" s="7">
        <v>136749.26</v>
      </c>
      <c r="U1026" s="7">
        <v>268102.48</v>
      </c>
      <c r="V1026" s="7">
        <v>237077.2</v>
      </c>
      <c r="W1026" s="7">
        <v>253981.14</v>
      </c>
      <c r="X1026" s="7">
        <v>216412.34</v>
      </c>
      <c r="Y1026" s="7">
        <v>258498.05</v>
      </c>
      <c r="Z1026" s="7">
        <v>15952.03</v>
      </c>
      <c r="AA1026" s="7">
        <v>143200.69</v>
      </c>
      <c r="AB1026" s="7">
        <v>143200.69</v>
      </c>
      <c r="AC1026" s="7">
        <v>143200.69</v>
      </c>
      <c r="AD1026" s="7">
        <v>143200.69</v>
      </c>
      <c r="AE1026" s="7">
        <v>143200.69</v>
      </c>
      <c r="AF1026" s="7">
        <v>143200.69</v>
      </c>
      <c r="AG1026" s="7">
        <v>143200.69</v>
      </c>
      <c r="AH1026" s="7">
        <v>143200.69</v>
      </c>
      <c r="AI1026" s="7">
        <v>143200.69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9"/>
    </row>
    <row r="1027" spans="1:55">
      <c r="A1027" s="1" t="s">
        <v>916</v>
      </c>
      <c r="B1027" s="1" t="s">
        <v>917</v>
      </c>
      <c r="C1027" s="1" t="s">
        <v>73</v>
      </c>
      <c r="D1027" s="1" t="s">
        <v>105</v>
      </c>
      <c r="E1027" s="1" t="s">
        <v>100</v>
      </c>
      <c r="F1027" s="1" t="s">
        <v>101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9"/>
    </row>
    <row r="1028" spans="1:55">
      <c r="A1028" s="1" t="s">
        <v>918</v>
      </c>
      <c r="B1028" s="1" t="s">
        <v>919</v>
      </c>
      <c r="C1028" s="1" t="s">
        <v>73</v>
      </c>
      <c r="D1028" s="1" t="s">
        <v>105</v>
      </c>
      <c r="E1028" s="1" t="s">
        <v>100</v>
      </c>
      <c r="F1028" s="1" t="s">
        <v>101</v>
      </c>
      <c r="G1028" s="7">
        <v>610.85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7">
        <v>-328.41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9"/>
    </row>
    <row r="1029" spans="1:55">
      <c r="A1029" s="1" t="s">
        <v>918</v>
      </c>
      <c r="B1029" s="1" t="s">
        <v>919</v>
      </c>
      <c r="C1029" s="1" t="s">
        <v>72</v>
      </c>
      <c r="D1029" s="1" t="s">
        <v>107</v>
      </c>
      <c r="E1029" s="1" t="s">
        <v>100</v>
      </c>
      <c r="F1029" s="1" t="s">
        <v>101</v>
      </c>
      <c r="G1029" s="7">
        <v>4866.71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7">
        <v>328.41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9"/>
    </row>
    <row r="1030" spans="1:55">
      <c r="A1030" s="1" t="s">
        <v>918</v>
      </c>
      <c r="B1030" s="1" t="s">
        <v>919</v>
      </c>
      <c r="C1030" s="1" t="s">
        <v>74</v>
      </c>
      <c r="D1030" s="1" t="s">
        <v>109</v>
      </c>
      <c r="E1030" s="1" t="s">
        <v>100</v>
      </c>
      <c r="F1030" s="1" t="s">
        <v>101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7">
        <v>37170</v>
      </c>
      <c r="N1030" s="7">
        <v>37170</v>
      </c>
      <c r="O1030" s="7">
        <v>-40035.410000000003</v>
      </c>
      <c r="P1030" s="7">
        <v>50985.73</v>
      </c>
      <c r="Q1030" s="7">
        <v>57107.519999999997</v>
      </c>
      <c r="R1030" s="7">
        <v>116967.09</v>
      </c>
      <c r="S1030" s="7">
        <v>155335.37</v>
      </c>
      <c r="T1030" s="7">
        <v>185432.87</v>
      </c>
      <c r="U1030" s="7">
        <v>181774.34</v>
      </c>
      <c r="V1030" s="7">
        <v>160739.10999999999</v>
      </c>
      <c r="W1030" s="7">
        <v>143725.6</v>
      </c>
      <c r="X1030" s="7">
        <v>73941.429999999993</v>
      </c>
      <c r="Y1030" s="7">
        <v>59340.79</v>
      </c>
      <c r="Z1030" s="7">
        <v>1873.53</v>
      </c>
      <c r="AA1030" s="7">
        <v>39695.11</v>
      </c>
      <c r="AB1030" s="7">
        <v>39695.11</v>
      </c>
      <c r="AC1030" s="7">
        <v>39695.11</v>
      </c>
      <c r="AD1030" s="7">
        <v>39695.11</v>
      </c>
      <c r="AE1030" s="7">
        <v>39695.11</v>
      </c>
      <c r="AF1030" s="7">
        <v>39695.11</v>
      </c>
      <c r="AG1030" s="7">
        <v>39695.11</v>
      </c>
      <c r="AH1030" s="7">
        <v>39695.11</v>
      </c>
      <c r="AI1030" s="7">
        <v>39695.11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9"/>
    </row>
    <row r="1031" spans="1:55">
      <c r="A1031" s="1" t="s">
        <v>920</v>
      </c>
      <c r="B1031" s="1" t="s">
        <v>921</v>
      </c>
      <c r="C1031" s="1" t="s">
        <v>73</v>
      </c>
      <c r="D1031" s="1" t="s">
        <v>105</v>
      </c>
      <c r="E1031" s="1" t="s">
        <v>100</v>
      </c>
      <c r="F1031" s="1" t="s">
        <v>101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9"/>
    </row>
    <row r="1032" spans="1:55">
      <c r="A1032" s="1" t="s">
        <v>920</v>
      </c>
      <c r="B1032" s="1" t="s">
        <v>921</v>
      </c>
      <c r="C1032" s="1" t="s">
        <v>72</v>
      </c>
      <c r="D1032" s="1" t="s">
        <v>107</v>
      </c>
      <c r="E1032" s="1" t="s">
        <v>100</v>
      </c>
      <c r="F1032" s="1" t="s">
        <v>101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9"/>
    </row>
    <row r="1033" spans="1:55">
      <c r="A1033" s="1" t="s">
        <v>920</v>
      </c>
      <c r="B1033" s="1" t="s">
        <v>921</v>
      </c>
      <c r="C1033" s="1" t="s">
        <v>74</v>
      </c>
      <c r="D1033" s="1" t="s">
        <v>109</v>
      </c>
      <c r="E1033" s="1" t="s">
        <v>100</v>
      </c>
      <c r="F1033" s="1" t="s">
        <v>101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9"/>
    </row>
    <row r="1034" spans="1:55">
      <c r="A1034" s="1" t="s">
        <v>922</v>
      </c>
      <c r="B1034" s="1" t="s">
        <v>923</v>
      </c>
      <c r="C1034" s="1" t="s">
        <v>74</v>
      </c>
      <c r="D1034" s="1" t="s">
        <v>109</v>
      </c>
      <c r="E1034" s="1" t="s">
        <v>100</v>
      </c>
      <c r="F1034" s="1" t="s">
        <v>101</v>
      </c>
      <c r="G1034" s="7">
        <v>48381.26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7">
        <v>214176</v>
      </c>
      <c r="N1034" s="7">
        <v>214176</v>
      </c>
      <c r="O1034" s="7">
        <v>1155556.8</v>
      </c>
      <c r="P1034" s="7">
        <v>269004.65999999997</v>
      </c>
      <c r="Q1034" s="7">
        <v>301303.67</v>
      </c>
      <c r="R1034" s="7">
        <v>312193.58</v>
      </c>
      <c r="S1034" s="7">
        <v>332464.17</v>
      </c>
      <c r="T1034" s="7">
        <v>331254.75</v>
      </c>
      <c r="U1034" s="7">
        <v>324719.21000000002</v>
      </c>
      <c r="V1034" s="7">
        <v>287142.15000000002</v>
      </c>
      <c r="W1034" s="7">
        <v>307615.78000000003</v>
      </c>
      <c r="X1034" s="7">
        <v>136754.76999999999</v>
      </c>
      <c r="Y1034" s="7">
        <v>163349.48000000001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9"/>
    </row>
    <row r="1035" spans="1:55">
      <c r="A1035" s="1" t="s">
        <v>924</v>
      </c>
      <c r="B1035" s="1" t="s">
        <v>925</v>
      </c>
      <c r="C1035" s="1" t="s">
        <v>74</v>
      </c>
      <c r="D1035" s="1" t="s">
        <v>109</v>
      </c>
      <c r="E1035" s="1" t="s">
        <v>100</v>
      </c>
      <c r="F1035" s="1" t="s">
        <v>101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9"/>
    </row>
    <row r="1036" spans="1:55">
      <c r="A1036" s="1" t="s">
        <v>926</v>
      </c>
      <c r="B1036" s="1" t="s">
        <v>927</v>
      </c>
      <c r="C1036" s="1" t="s">
        <v>74</v>
      </c>
      <c r="D1036" s="1" t="s">
        <v>109</v>
      </c>
      <c r="E1036" s="1" t="s">
        <v>100</v>
      </c>
      <c r="F1036" s="1" t="s">
        <v>101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9"/>
    </row>
    <row r="1037" spans="1:55">
      <c r="A1037" s="1" t="s">
        <v>928</v>
      </c>
      <c r="B1037" s="1" t="s">
        <v>929</v>
      </c>
      <c r="C1037" s="1" t="s">
        <v>74</v>
      </c>
      <c r="D1037" s="1" t="s">
        <v>109</v>
      </c>
      <c r="E1037" s="1" t="s">
        <v>100</v>
      </c>
      <c r="F1037" s="1" t="s">
        <v>101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9"/>
    </row>
    <row r="1038" spans="1:55">
      <c r="A1038" s="1" t="s">
        <v>930</v>
      </c>
      <c r="B1038" s="1" t="s">
        <v>931</v>
      </c>
      <c r="C1038" s="1" t="s">
        <v>73</v>
      </c>
      <c r="D1038" s="1" t="s">
        <v>105</v>
      </c>
      <c r="E1038" s="1" t="s">
        <v>100</v>
      </c>
      <c r="F1038" s="1" t="s">
        <v>101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9"/>
    </row>
    <row r="1039" spans="1:55">
      <c r="A1039" s="1" t="s">
        <v>930</v>
      </c>
      <c r="B1039" s="1" t="s">
        <v>931</v>
      </c>
      <c r="C1039" s="1" t="s">
        <v>74</v>
      </c>
      <c r="D1039" s="1" t="s">
        <v>109</v>
      </c>
      <c r="E1039" s="1" t="s">
        <v>100</v>
      </c>
      <c r="F1039" s="1" t="s">
        <v>101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7">
        <v>108915.77</v>
      </c>
      <c r="AE1039" s="7">
        <v>108915.77</v>
      </c>
      <c r="AF1039" s="7">
        <v>108915.77</v>
      </c>
      <c r="AG1039" s="7">
        <v>108915.77</v>
      </c>
      <c r="AH1039" s="7">
        <v>108915.77</v>
      </c>
      <c r="AI1039" s="7">
        <v>108915.77</v>
      </c>
      <c r="AJ1039" s="7">
        <v>108915.77</v>
      </c>
      <c r="AK1039" s="7">
        <v>108915.77</v>
      </c>
      <c r="AL1039" s="7">
        <v>108915.77</v>
      </c>
      <c r="AM1039" s="7">
        <v>108915.77</v>
      </c>
      <c r="AN1039" s="7">
        <v>49000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9"/>
    </row>
    <row r="1040" spans="1:55">
      <c r="A1040" s="1" t="s">
        <v>932</v>
      </c>
      <c r="B1040" s="1" t="s">
        <v>933</v>
      </c>
      <c r="C1040" s="1" t="s">
        <v>74</v>
      </c>
      <c r="D1040" s="1" t="s">
        <v>109</v>
      </c>
      <c r="E1040" s="1" t="s">
        <v>100</v>
      </c>
      <c r="F1040" s="1" t="s">
        <v>101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7">
        <v>9241.51</v>
      </c>
      <c r="AB1040" s="7">
        <v>9241.51</v>
      </c>
      <c r="AC1040" s="7">
        <v>9241.51</v>
      </c>
      <c r="AD1040" s="7">
        <v>9241.51</v>
      </c>
      <c r="AE1040" s="7">
        <v>9241.51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9"/>
    </row>
    <row r="1041" spans="1:56">
      <c r="A1041" s="1" t="s">
        <v>934</v>
      </c>
      <c r="B1041" s="1" t="s">
        <v>855</v>
      </c>
      <c r="C1041" s="1" t="s">
        <v>74</v>
      </c>
      <c r="D1041" s="1" t="s">
        <v>109</v>
      </c>
      <c r="E1041" s="1" t="s">
        <v>100</v>
      </c>
      <c r="F1041" s="1" t="s">
        <v>101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7">
        <v>20031.009999999998</v>
      </c>
      <c r="X1041" s="7">
        <v>20031.009999999998</v>
      </c>
      <c r="Y1041" s="7">
        <v>20031.009999999998</v>
      </c>
      <c r="Z1041" s="7">
        <v>20031.009999999998</v>
      </c>
      <c r="AA1041" s="7">
        <v>20031.009999999998</v>
      </c>
      <c r="AB1041" s="7">
        <v>20031.009999999998</v>
      </c>
      <c r="AC1041" s="7">
        <v>20031.009999999998</v>
      </c>
      <c r="AD1041" s="7">
        <v>20031.009999999998</v>
      </c>
      <c r="AE1041" s="7">
        <v>20031.009999999998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9"/>
    </row>
    <row r="1042" spans="1:56">
      <c r="A1042" s="1" t="s">
        <v>935</v>
      </c>
      <c r="B1042" s="1" t="s">
        <v>857</v>
      </c>
      <c r="C1042" s="1" t="s">
        <v>70</v>
      </c>
      <c r="D1042" s="1" t="s">
        <v>108</v>
      </c>
      <c r="E1042" s="1" t="s">
        <v>100</v>
      </c>
      <c r="F1042" s="1" t="s">
        <v>101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7">
        <v>48739.519999999997</v>
      </c>
      <c r="AC1042" s="7">
        <v>48739.519999999997</v>
      </c>
      <c r="AD1042" s="7">
        <v>48739.519999999997</v>
      </c>
      <c r="AE1042" s="7">
        <v>48739.519999999997</v>
      </c>
      <c r="AF1042" s="7">
        <v>48739.519999999997</v>
      </c>
      <c r="AG1042" s="7">
        <v>48739.519999999997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9"/>
    </row>
    <row r="1043" spans="1:56">
      <c r="G1043" s="11">
        <f t="shared" ref="G1043:BB1043" si="0">SUM(G2:G1042)</f>
        <v>99993037.430000022</v>
      </c>
      <c r="H1043" s="11">
        <f t="shared" si="0"/>
        <v>2500133.9700000002</v>
      </c>
      <c r="I1043" s="11">
        <f t="shared" si="0"/>
        <v>2558951.1200000006</v>
      </c>
      <c r="J1043" s="11">
        <f t="shared" si="0"/>
        <v>2380183.0100000002</v>
      </c>
      <c r="K1043" s="11">
        <f t="shared" si="0"/>
        <v>2271835.67</v>
      </c>
      <c r="L1043" s="11">
        <f t="shared" si="0"/>
        <v>2721288.4799999991</v>
      </c>
      <c r="M1043" s="11">
        <f t="shared" si="0"/>
        <v>3755956.4500000007</v>
      </c>
      <c r="N1043" s="11">
        <f t="shared" si="0"/>
        <v>4031021.84</v>
      </c>
      <c r="O1043" s="11">
        <f t="shared" si="0"/>
        <v>1232101.0200000009</v>
      </c>
      <c r="P1043" s="11">
        <f t="shared" si="0"/>
        <v>3230759.8899999997</v>
      </c>
      <c r="Q1043" s="11">
        <f t="shared" si="0"/>
        <v>4279703.1800000006</v>
      </c>
      <c r="R1043" s="11">
        <f t="shared" si="0"/>
        <v>5521935.0599999996</v>
      </c>
      <c r="S1043" s="11">
        <f t="shared" si="0"/>
        <v>5540892.1000000006</v>
      </c>
      <c r="T1043" s="11">
        <f t="shared" si="0"/>
        <v>5420174.2199999997</v>
      </c>
      <c r="U1043" s="11">
        <f t="shared" si="0"/>
        <v>5194713.6800000006</v>
      </c>
      <c r="V1043" s="11">
        <f t="shared" si="0"/>
        <v>5580519.9400000023</v>
      </c>
      <c r="W1043" s="11">
        <f t="shared" si="0"/>
        <v>5345993.3299999982</v>
      </c>
      <c r="X1043" s="11">
        <f t="shared" si="0"/>
        <v>3395873.7199999983</v>
      </c>
      <c r="Y1043" s="11">
        <f t="shared" si="0"/>
        <v>2792340.9399999995</v>
      </c>
      <c r="Z1043" s="11">
        <f t="shared" si="0"/>
        <v>2127569.5999999996</v>
      </c>
      <c r="AA1043" s="11">
        <f t="shared" si="0"/>
        <v>3589742.3499999996</v>
      </c>
      <c r="AB1043" s="11">
        <f t="shared" si="0"/>
        <v>3408154.07</v>
      </c>
      <c r="AC1043" s="11">
        <f t="shared" si="0"/>
        <v>3032880.1199999996</v>
      </c>
      <c r="AD1043" s="11">
        <f t="shared" si="0"/>
        <v>3105819.33</v>
      </c>
      <c r="AE1043" s="11">
        <f t="shared" si="0"/>
        <v>2851723.6999999997</v>
      </c>
      <c r="AF1043" s="11">
        <f t="shared" si="0"/>
        <v>2859043.4900000007</v>
      </c>
      <c r="AG1043" s="11">
        <f t="shared" si="0"/>
        <v>2878087.2900000005</v>
      </c>
      <c r="AH1043" s="11">
        <f t="shared" si="0"/>
        <v>3106198.74</v>
      </c>
      <c r="AI1043" s="11">
        <f t="shared" si="0"/>
        <v>2259989.5100000002</v>
      </c>
      <c r="AJ1043" s="11">
        <f t="shared" si="0"/>
        <v>762400.49</v>
      </c>
      <c r="AK1043" s="11">
        <f t="shared" si="0"/>
        <v>740086.16999999993</v>
      </c>
      <c r="AL1043" s="11">
        <f t="shared" si="0"/>
        <v>816642.90999999992</v>
      </c>
      <c r="AM1043" s="11">
        <f t="shared" si="0"/>
        <v>615207.22</v>
      </c>
      <c r="AN1043" s="11">
        <f t="shared" si="0"/>
        <v>359620.95</v>
      </c>
      <c r="AO1043" s="11">
        <f t="shared" si="0"/>
        <v>309736.68</v>
      </c>
      <c r="AP1043" s="11">
        <f t="shared" si="0"/>
        <v>878733.58</v>
      </c>
      <c r="AQ1043" s="11">
        <f t="shared" si="0"/>
        <v>402484.81999999995</v>
      </c>
      <c r="AR1043" s="11">
        <f t="shared" si="0"/>
        <v>157021.86999999997</v>
      </c>
      <c r="AS1043" s="11">
        <f t="shared" si="0"/>
        <v>5747.77</v>
      </c>
      <c r="AT1043" s="11">
        <f t="shared" si="0"/>
        <v>442.14</v>
      </c>
      <c r="AU1043" s="11">
        <f t="shared" si="0"/>
        <v>0</v>
      </c>
      <c r="AV1043" s="11">
        <f t="shared" si="0"/>
        <v>6105.5400000000009</v>
      </c>
      <c r="AW1043" s="11">
        <f t="shared" si="0"/>
        <v>6105.5400000000009</v>
      </c>
      <c r="AX1043" s="11">
        <f t="shared" si="0"/>
        <v>6105.5400000000009</v>
      </c>
      <c r="AY1043" s="11">
        <f t="shared" si="0"/>
        <v>0</v>
      </c>
      <c r="AZ1043" s="11">
        <f t="shared" si="0"/>
        <v>0</v>
      </c>
      <c r="BA1043" s="11">
        <f t="shared" si="0"/>
        <v>0</v>
      </c>
      <c r="BB1043" s="11">
        <f t="shared" si="0"/>
        <v>0</v>
      </c>
      <c r="BC1043" s="9"/>
    </row>
    <row r="1044" spans="1:56"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</row>
    <row r="1045" spans="1:56"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</row>
    <row r="1046" spans="1:56" s="12" customFormat="1">
      <c r="E1046" s="56" t="s">
        <v>80</v>
      </c>
      <c r="F1046" s="17" t="s">
        <v>70</v>
      </c>
      <c r="G1046" s="13">
        <f t="shared" ref="G1046:P1052" si="1">SUMIF($C$2:$C$1042,$F1046,G$2:G$1042)</f>
        <v>7242847.8199999994</v>
      </c>
      <c r="H1046" s="13">
        <f t="shared" si="1"/>
        <v>254552.63</v>
      </c>
      <c r="I1046" s="13">
        <f t="shared" si="1"/>
        <v>262808.58</v>
      </c>
      <c r="J1046" s="13">
        <f t="shared" si="1"/>
        <v>274341.07</v>
      </c>
      <c r="K1046" s="13">
        <f t="shared" si="1"/>
        <v>302876.48</v>
      </c>
      <c r="L1046" s="13">
        <f t="shared" si="1"/>
        <v>323410.92</v>
      </c>
      <c r="M1046" s="13">
        <f t="shared" si="1"/>
        <v>303149</v>
      </c>
      <c r="N1046" s="13">
        <f t="shared" si="1"/>
        <v>293504.81</v>
      </c>
      <c r="O1046" s="13">
        <f t="shared" si="1"/>
        <v>-493315.55</v>
      </c>
      <c r="P1046" s="13">
        <f t="shared" si="1"/>
        <v>209932</v>
      </c>
      <c r="Q1046" s="13">
        <f t="shared" ref="Q1046:Z1052" si="2">SUMIF($C$2:$C$1042,$F1046,Q$2:Q$1042)</f>
        <v>209932</v>
      </c>
      <c r="R1046" s="13">
        <f t="shared" si="2"/>
        <v>198127</v>
      </c>
      <c r="S1046" s="13">
        <f t="shared" si="2"/>
        <v>196132</v>
      </c>
      <c r="T1046" s="13">
        <f t="shared" si="2"/>
        <v>196132</v>
      </c>
      <c r="U1046" s="13">
        <f t="shared" si="2"/>
        <v>196132</v>
      </c>
      <c r="V1046" s="13">
        <f t="shared" si="2"/>
        <v>196132</v>
      </c>
      <c r="W1046" s="13">
        <f t="shared" si="2"/>
        <v>193186</v>
      </c>
      <c r="X1046" s="13">
        <f t="shared" si="2"/>
        <v>159927</v>
      </c>
      <c r="Y1046" s="13">
        <f t="shared" si="2"/>
        <v>155812</v>
      </c>
      <c r="Z1046" s="13">
        <f t="shared" si="2"/>
        <v>155812</v>
      </c>
      <c r="AA1046" s="13">
        <f t="shared" ref="AA1046:AJ1052" si="3">SUMIF($C$2:$C$1042,$F1046,AA$2:AA$1042)</f>
        <v>155812</v>
      </c>
      <c r="AB1046" s="13">
        <f t="shared" si="3"/>
        <v>207626.52</v>
      </c>
      <c r="AC1046" s="13">
        <f t="shared" si="3"/>
        <v>207626.52</v>
      </c>
      <c r="AD1046" s="13">
        <f t="shared" si="3"/>
        <v>207626.52</v>
      </c>
      <c r="AE1046" s="13">
        <f t="shared" si="3"/>
        <v>207626.52</v>
      </c>
      <c r="AF1046" s="13">
        <f t="shared" si="3"/>
        <v>205803.41999999998</v>
      </c>
      <c r="AG1046" s="13">
        <f t="shared" si="3"/>
        <v>201549.52</v>
      </c>
      <c r="AH1046" s="13">
        <f t="shared" si="3"/>
        <v>152938</v>
      </c>
      <c r="AI1046" s="13">
        <f t="shared" si="3"/>
        <v>152938</v>
      </c>
      <c r="AJ1046" s="13">
        <f t="shared" si="3"/>
        <v>152938</v>
      </c>
      <c r="AK1046" s="13">
        <f t="shared" ref="AK1046:AT1052" si="4">SUMIF($C$2:$C$1042,$F1046,AK$2:AK$1042)</f>
        <v>152938</v>
      </c>
      <c r="AL1046" s="13">
        <f t="shared" si="4"/>
        <v>152938</v>
      </c>
      <c r="AM1046" s="13">
        <f t="shared" si="4"/>
        <v>150938</v>
      </c>
      <c r="AN1046" s="13">
        <f t="shared" si="4"/>
        <v>52938</v>
      </c>
      <c r="AO1046" s="13">
        <f t="shared" si="4"/>
        <v>52938</v>
      </c>
      <c r="AP1046" s="13">
        <f t="shared" si="4"/>
        <v>30938</v>
      </c>
      <c r="AQ1046" s="13">
        <f t="shared" si="4"/>
        <v>32938</v>
      </c>
      <c r="AR1046" s="13">
        <f t="shared" si="4"/>
        <v>30938</v>
      </c>
      <c r="AS1046" s="13">
        <f t="shared" si="4"/>
        <v>0</v>
      </c>
      <c r="AT1046" s="13">
        <f t="shared" si="4"/>
        <v>0</v>
      </c>
      <c r="AU1046" s="13">
        <f t="shared" ref="AU1046:BB1052" si="5">SUMIF($C$2:$C$1042,$F1046,AU$2:AU$1042)</f>
        <v>0</v>
      </c>
      <c r="AV1046" s="13">
        <f t="shared" si="5"/>
        <v>0</v>
      </c>
      <c r="AW1046" s="13">
        <f t="shared" si="5"/>
        <v>0</v>
      </c>
      <c r="AX1046" s="13">
        <f t="shared" si="5"/>
        <v>0</v>
      </c>
      <c r="AY1046" s="13">
        <f t="shared" si="5"/>
        <v>0</v>
      </c>
      <c r="AZ1046" s="13">
        <f t="shared" si="5"/>
        <v>0</v>
      </c>
      <c r="BA1046" s="13">
        <f t="shared" si="5"/>
        <v>0</v>
      </c>
      <c r="BB1046" s="13">
        <f t="shared" si="5"/>
        <v>0</v>
      </c>
      <c r="BC1046" s="13"/>
      <c r="BD1046" s="14"/>
    </row>
    <row r="1047" spans="1:56" s="12" customFormat="1">
      <c r="E1047" s="56"/>
      <c r="F1047" s="17" t="s">
        <v>71</v>
      </c>
      <c r="G1047" s="13">
        <f t="shared" si="1"/>
        <v>15168620.679999998</v>
      </c>
      <c r="H1047" s="13">
        <f t="shared" si="1"/>
        <v>611897.27</v>
      </c>
      <c r="I1047" s="13">
        <f t="shared" si="1"/>
        <v>626952.16999999993</v>
      </c>
      <c r="J1047" s="13">
        <f t="shared" si="1"/>
        <v>631415.11999999988</v>
      </c>
      <c r="K1047" s="13">
        <f t="shared" si="1"/>
        <v>601100.91999999993</v>
      </c>
      <c r="L1047" s="13">
        <f t="shared" si="1"/>
        <v>582599.76</v>
      </c>
      <c r="M1047" s="13">
        <f t="shared" si="1"/>
        <v>582609.66</v>
      </c>
      <c r="N1047" s="13">
        <f t="shared" si="1"/>
        <v>736750.62</v>
      </c>
      <c r="O1047" s="13">
        <f t="shared" si="1"/>
        <v>-345728.76000000007</v>
      </c>
      <c r="P1047" s="13">
        <f t="shared" si="1"/>
        <v>702221.71</v>
      </c>
      <c r="Q1047" s="13">
        <f t="shared" si="2"/>
        <v>833425.15</v>
      </c>
      <c r="R1047" s="13">
        <f t="shared" si="2"/>
        <v>1397240.1099999999</v>
      </c>
      <c r="S1047" s="13">
        <f t="shared" si="2"/>
        <v>1035280.52</v>
      </c>
      <c r="T1047" s="13">
        <f t="shared" si="2"/>
        <v>1223196.8399999999</v>
      </c>
      <c r="U1047" s="13">
        <f t="shared" si="2"/>
        <v>932603.3</v>
      </c>
      <c r="V1047" s="13">
        <f t="shared" si="2"/>
        <v>827436.7</v>
      </c>
      <c r="W1047" s="13">
        <f t="shared" si="2"/>
        <v>528985.23999999987</v>
      </c>
      <c r="X1047" s="13">
        <f t="shared" si="2"/>
        <v>451847.92000000004</v>
      </c>
      <c r="Y1047" s="13">
        <f t="shared" si="2"/>
        <v>133127.58000000002</v>
      </c>
      <c r="Z1047" s="13">
        <f t="shared" si="2"/>
        <v>482119.11</v>
      </c>
      <c r="AA1047" s="13">
        <f t="shared" si="3"/>
        <v>493596.94</v>
      </c>
      <c r="AB1047" s="13">
        <f t="shared" si="3"/>
        <v>427025.52</v>
      </c>
      <c r="AC1047" s="13">
        <f t="shared" si="3"/>
        <v>389607.79000000004</v>
      </c>
      <c r="AD1047" s="13">
        <f t="shared" si="3"/>
        <v>393739.81</v>
      </c>
      <c r="AE1047" s="13">
        <f t="shared" si="3"/>
        <v>381114.2</v>
      </c>
      <c r="AF1047" s="13">
        <f t="shared" si="3"/>
        <v>381114.2</v>
      </c>
      <c r="AG1047" s="13">
        <f t="shared" si="3"/>
        <v>458151.65</v>
      </c>
      <c r="AH1047" s="13">
        <f t="shared" si="3"/>
        <v>520402.68000000005</v>
      </c>
      <c r="AI1047" s="13">
        <f t="shared" si="3"/>
        <v>337810.42</v>
      </c>
      <c r="AJ1047" s="13">
        <f t="shared" si="3"/>
        <v>251271.82</v>
      </c>
      <c r="AK1047" s="13">
        <f t="shared" si="4"/>
        <v>157212.78</v>
      </c>
      <c r="AL1047" s="13">
        <f t="shared" si="4"/>
        <v>143612.47</v>
      </c>
      <c r="AM1047" s="13">
        <f t="shared" si="4"/>
        <v>143612.47</v>
      </c>
      <c r="AN1047" s="13">
        <f t="shared" si="4"/>
        <v>143612.47</v>
      </c>
      <c r="AO1047" s="13">
        <f t="shared" si="4"/>
        <v>143612.47</v>
      </c>
      <c r="AP1047" s="13">
        <f t="shared" si="4"/>
        <v>143612.47</v>
      </c>
      <c r="AQ1047" s="13">
        <f t="shared" si="4"/>
        <v>143612.47</v>
      </c>
      <c r="AR1047" s="13">
        <f t="shared" si="4"/>
        <v>45490.14</v>
      </c>
      <c r="AS1047" s="13">
        <f t="shared" si="4"/>
        <v>0</v>
      </c>
      <c r="AT1047" s="13">
        <f t="shared" si="4"/>
        <v>0</v>
      </c>
      <c r="AU1047" s="13">
        <f t="shared" si="5"/>
        <v>0</v>
      </c>
      <c r="AV1047" s="13">
        <f t="shared" si="5"/>
        <v>0</v>
      </c>
      <c r="AW1047" s="13">
        <f t="shared" si="5"/>
        <v>0</v>
      </c>
      <c r="AX1047" s="13">
        <f t="shared" si="5"/>
        <v>0</v>
      </c>
      <c r="AY1047" s="13">
        <f t="shared" si="5"/>
        <v>0</v>
      </c>
      <c r="AZ1047" s="13">
        <f t="shared" si="5"/>
        <v>0</v>
      </c>
      <c r="BA1047" s="13">
        <f t="shared" si="5"/>
        <v>0</v>
      </c>
      <c r="BB1047" s="13">
        <f t="shared" si="5"/>
        <v>0</v>
      </c>
      <c r="BC1047" s="14"/>
      <c r="BD1047" s="14"/>
    </row>
    <row r="1048" spans="1:56" s="12" customFormat="1">
      <c r="E1048" s="56"/>
      <c r="F1048" s="17" t="s">
        <v>72</v>
      </c>
      <c r="G1048" s="13">
        <f t="shared" si="1"/>
        <v>8281792.6500000022</v>
      </c>
      <c r="H1048" s="13">
        <f t="shared" si="1"/>
        <v>392966.71</v>
      </c>
      <c r="I1048" s="13">
        <f t="shared" si="1"/>
        <v>394619.25</v>
      </c>
      <c r="J1048" s="13">
        <f t="shared" si="1"/>
        <v>411120.17</v>
      </c>
      <c r="K1048" s="13">
        <f t="shared" si="1"/>
        <v>381771.49000000005</v>
      </c>
      <c r="L1048" s="13">
        <f t="shared" si="1"/>
        <v>360199.11999999994</v>
      </c>
      <c r="M1048" s="13">
        <f t="shared" si="1"/>
        <v>435570.5799999999</v>
      </c>
      <c r="N1048" s="13">
        <f t="shared" si="1"/>
        <v>374732.12999999989</v>
      </c>
      <c r="O1048" s="13">
        <f t="shared" si="1"/>
        <v>-804190.63999999978</v>
      </c>
      <c r="P1048" s="13">
        <f t="shared" si="1"/>
        <v>227418.34999999998</v>
      </c>
      <c r="Q1048" s="13">
        <f t="shared" si="2"/>
        <v>168780.28999999998</v>
      </c>
      <c r="R1048" s="13">
        <f t="shared" si="2"/>
        <v>204685.64999999997</v>
      </c>
      <c r="S1048" s="13">
        <f t="shared" si="2"/>
        <v>170659.62999999998</v>
      </c>
      <c r="T1048" s="13">
        <f t="shared" si="2"/>
        <v>171393.76</v>
      </c>
      <c r="U1048" s="13">
        <f t="shared" si="2"/>
        <v>122160.17</v>
      </c>
      <c r="V1048" s="13">
        <f t="shared" si="2"/>
        <v>173827.48</v>
      </c>
      <c r="W1048" s="13">
        <f t="shared" si="2"/>
        <v>95082.959999999992</v>
      </c>
      <c r="X1048" s="13">
        <f t="shared" si="2"/>
        <v>81783.760000000009</v>
      </c>
      <c r="Y1048" s="13">
        <f t="shared" si="2"/>
        <v>7802.93</v>
      </c>
      <c r="Z1048" s="13">
        <f t="shared" si="2"/>
        <v>141234.04</v>
      </c>
      <c r="AA1048" s="13">
        <f t="shared" si="3"/>
        <v>167820.15000000002</v>
      </c>
      <c r="AB1048" s="13">
        <f t="shared" si="3"/>
        <v>164908.34000000003</v>
      </c>
      <c r="AC1048" s="13">
        <f t="shared" si="3"/>
        <v>137187.63</v>
      </c>
      <c r="AD1048" s="13">
        <f t="shared" si="3"/>
        <v>137368.35999999999</v>
      </c>
      <c r="AE1048" s="13">
        <f t="shared" si="3"/>
        <v>130903.58999999998</v>
      </c>
      <c r="AF1048" s="13">
        <f t="shared" si="3"/>
        <v>152180.81</v>
      </c>
      <c r="AG1048" s="13">
        <f t="shared" si="3"/>
        <v>161129.27999999997</v>
      </c>
      <c r="AH1048" s="13">
        <f t="shared" si="3"/>
        <v>217440.41999999998</v>
      </c>
      <c r="AI1048" s="13">
        <f t="shared" si="3"/>
        <v>56149.86</v>
      </c>
      <c r="AJ1048" s="13">
        <f t="shared" si="3"/>
        <v>50485.440000000002</v>
      </c>
      <c r="AK1048" s="13">
        <f t="shared" si="4"/>
        <v>38245.839999999997</v>
      </c>
      <c r="AL1048" s="13">
        <f t="shared" si="4"/>
        <v>41311.879999999997</v>
      </c>
      <c r="AM1048" s="13">
        <f t="shared" si="4"/>
        <v>31109.72</v>
      </c>
      <c r="AN1048" s="13">
        <f t="shared" si="4"/>
        <v>26277.11</v>
      </c>
      <c r="AO1048" s="13">
        <f t="shared" si="4"/>
        <v>26277.11</v>
      </c>
      <c r="AP1048" s="13">
        <f t="shared" si="4"/>
        <v>26277.11</v>
      </c>
      <c r="AQ1048" s="13">
        <f t="shared" si="4"/>
        <v>26277.11</v>
      </c>
      <c r="AR1048" s="13">
        <f t="shared" si="4"/>
        <v>8346.07</v>
      </c>
      <c r="AS1048" s="13">
        <f t="shared" si="4"/>
        <v>0</v>
      </c>
      <c r="AT1048" s="13">
        <f t="shared" si="4"/>
        <v>0</v>
      </c>
      <c r="AU1048" s="13">
        <f t="shared" si="5"/>
        <v>0</v>
      </c>
      <c r="AV1048" s="13">
        <f t="shared" si="5"/>
        <v>5912.52</v>
      </c>
      <c r="AW1048" s="13">
        <f t="shared" si="5"/>
        <v>5912.52</v>
      </c>
      <c r="AX1048" s="13">
        <f t="shared" si="5"/>
        <v>5912.52</v>
      </c>
      <c r="AY1048" s="13">
        <f t="shared" si="5"/>
        <v>0</v>
      </c>
      <c r="AZ1048" s="13">
        <f t="shared" si="5"/>
        <v>0</v>
      </c>
      <c r="BA1048" s="13">
        <f t="shared" si="5"/>
        <v>0</v>
      </c>
      <c r="BB1048" s="13">
        <f t="shared" si="5"/>
        <v>0</v>
      </c>
      <c r="BC1048" s="14"/>
      <c r="BD1048" s="14"/>
    </row>
    <row r="1049" spans="1:56" s="12" customFormat="1">
      <c r="E1049" s="56"/>
      <c r="F1049" s="17" t="s">
        <v>73</v>
      </c>
      <c r="G1049" s="13">
        <f t="shared" si="1"/>
        <v>18902754.879999995</v>
      </c>
      <c r="H1049" s="13">
        <f t="shared" si="1"/>
        <v>502213.82999999996</v>
      </c>
      <c r="I1049" s="13">
        <f t="shared" si="1"/>
        <v>515464.39000000007</v>
      </c>
      <c r="J1049" s="13">
        <f t="shared" si="1"/>
        <v>516785.89</v>
      </c>
      <c r="K1049" s="13">
        <f t="shared" si="1"/>
        <v>529174.41000000015</v>
      </c>
      <c r="L1049" s="13">
        <f t="shared" si="1"/>
        <v>658844.60999999987</v>
      </c>
      <c r="M1049" s="13">
        <f t="shared" si="1"/>
        <v>714752.22</v>
      </c>
      <c r="N1049" s="13">
        <f t="shared" si="1"/>
        <v>713462.41</v>
      </c>
      <c r="O1049" s="13">
        <f t="shared" si="1"/>
        <v>-1019522.4500000002</v>
      </c>
      <c r="P1049" s="13">
        <f t="shared" si="1"/>
        <v>562864.78</v>
      </c>
      <c r="Q1049" s="13">
        <f t="shared" si="2"/>
        <v>684102.79</v>
      </c>
      <c r="R1049" s="13">
        <f t="shared" si="2"/>
        <v>896539.23</v>
      </c>
      <c r="S1049" s="13">
        <f t="shared" si="2"/>
        <v>768773.79</v>
      </c>
      <c r="T1049" s="13">
        <f t="shared" si="2"/>
        <v>854924.27</v>
      </c>
      <c r="U1049" s="13">
        <f t="shared" si="2"/>
        <v>679749.29</v>
      </c>
      <c r="V1049" s="13">
        <f t="shared" si="2"/>
        <v>788489.01</v>
      </c>
      <c r="W1049" s="13">
        <f t="shared" si="2"/>
        <v>432689.11999999994</v>
      </c>
      <c r="X1049" s="13">
        <f t="shared" si="2"/>
        <v>318938.94</v>
      </c>
      <c r="Y1049" s="13">
        <f t="shared" si="2"/>
        <v>102509.52</v>
      </c>
      <c r="Z1049" s="13">
        <f t="shared" si="2"/>
        <v>273729.76</v>
      </c>
      <c r="AA1049" s="13">
        <f t="shared" si="3"/>
        <v>268382.61</v>
      </c>
      <c r="AB1049" s="13">
        <f t="shared" si="3"/>
        <v>174054.39</v>
      </c>
      <c r="AC1049" s="13">
        <f t="shared" si="3"/>
        <v>154834.09</v>
      </c>
      <c r="AD1049" s="13">
        <f t="shared" si="3"/>
        <v>128887.16</v>
      </c>
      <c r="AE1049" s="13">
        <f t="shared" si="3"/>
        <v>115102.02</v>
      </c>
      <c r="AF1049" s="13">
        <f t="shared" si="3"/>
        <v>162890.81</v>
      </c>
      <c r="AG1049" s="13">
        <f t="shared" si="3"/>
        <v>195968.07</v>
      </c>
      <c r="AH1049" s="13">
        <f t="shared" si="3"/>
        <v>151654.22999999998</v>
      </c>
      <c r="AI1049" s="13">
        <f t="shared" si="3"/>
        <v>9304.0400000000009</v>
      </c>
      <c r="AJ1049" s="13">
        <f t="shared" si="3"/>
        <v>9063.1200000000008</v>
      </c>
      <c r="AK1049" s="13">
        <f t="shared" si="4"/>
        <v>8629.4800000000014</v>
      </c>
      <c r="AL1049" s="13">
        <f t="shared" si="4"/>
        <v>8629.4800000000014</v>
      </c>
      <c r="AM1049" s="13">
        <f t="shared" si="4"/>
        <v>8629.4800000000014</v>
      </c>
      <c r="AN1049" s="13">
        <f t="shared" si="4"/>
        <v>8629.4800000000014</v>
      </c>
      <c r="AO1049" s="13">
        <f t="shared" si="4"/>
        <v>8629.4800000000014</v>
      </c>
      <c r="AP1049" s="13">
        <f t="shared" si="4"/>
        <v>8629.4800000000014</v>
      </c>
      <c r="AQ1049" s="13">
        <f t="shared" si="4"/>
        <v>8629.4800000000014</v>
      </c>
      <c r="AR1049" s="13">
        <f t="shared" si="4"/>
        <v>2410.42</v>
      </c>
      <c r="AS1049" s="13">
        <f t="shared" si="4"/>
        <v>0</v>
      </c>
      <c r="AT1049" s="13">
        <f t="shared" si="4"/>
        <v>0</v>
      </c>
      <c r="AU1049" s="13">
        <f t="shared" si="5"/>
        <v>0</v>
      </c>
      <c r="AV1049" s="13">
        <f t="shared" si="5"/>
        <v>193.02</v>
      </c>
      <c r="AW1049" s="13">
        <f t="shared" si="5"/>
        <v>193.02</v>
      </c>
      <c r="AX1049" s="13">
        <f t="shared" si="5"/>
        <v>193.02</v>
      </c>
      <c r="AY1049" s="13">
        <f t="shared" si="5"/>
        <v>0</v>
      </c>
      <c r="AZ1049" s="13">
        <f t="shared" si="5"/>
        <v>0</v>
      </c>
      <c r="BA1049" s="13">
        <f t="shared" si="5"/>
        <v>0</v>
      </c>
      <c r="BB1049" s="13">
        <f t="shared" si="5"/>
        <v>0</v>
      </c>
      <c r="BC1049" s="14"/>
      <c r="BD1049" s="14"/>
    </row>
    <row r="1050" spans="1:56" s="12" customFormat="1">
      <c r="E1050" s="56"/>
      <c r="F1050" s="17" t="s">
        <v>74</v>
      </c>
      <c r="G1050" s="13">
        <f t="shared" si="1"/>
        <v>46243832.529999986</v>
      </c>
      <c r="H1050" s="13">
        <f t="shared" si="1"/>
        <v>709009.70999999985</v>
      </c>
      <c r="I1050" s="13">
        <f t="shared" si="1"/>
        <v>730924.97999999986</v>
      </c>
      <c r="J1050" s="13">
        <f t="shared" si="1"/>
        <v>513864.25000000006</v>
      </c>
      <c r="K1050" s="13">
        <f t="shared" si="1"/>
        <v>390017.25</v>
      </c>
      <c r="L1050" s="13">
        <f t="shared" si="1"/>
        <v>680747.48</v>
      </c>
      <c r="M1050" s="13">
        <f t="shared" si="1"/>
        <v>1595717.42</v>
      </c>
      <c r="N1050" s="13">
        <f t="shared" si="1"/>
        <v>1805979.15</v>
      </c>
      <c r="O1050" s="13">
        <f t="shared" si="1"/>
        <v>3922016.879999999</v>
      </c>
      <c r="P1050" s="13">
        <f t="shared" si="1"/>
        <v>1494956.1499999997</v>
      </c>
      <c r="Q1050" s="13">
        <f t="shared" si="2"/>
        <v>2345690.04</v>
      </c>
      <c r="R1050" s="13">
        <f t="shared" si="2"/>
        <v>2774769.6299999994</v>
      </c>
      <c r="S1050" s="13">
        <f t="shared" si="2"/>
        <v>3325681.32</v>
      </c>
      <c r="T1050" s="13">
        <f t="shared" si="2"/>
        <v>2927673.95</v>
      </c>
      <c r="U1050" s="13">
        <f t="shared" si="2"/>
        <v>3224738.8299999996</v>
      </c>
      <c r="V1050" s="13">
        <f t="shared" si="2"/>
        <v>3556913.33</v>
      </c>
      <c r="W1050" s="13">
        <f t="shared" si="2"/>
        <v>4074370.4499999993</v>
      </c>
      <c r="X1050" s="13">
        <f t="shared" si="2"/>
        <v>2358401.2300000004</v>
      </c>
      <c r="Y1050" s="13">
        <f t="shared" si="2"/>
        <v>2390707.44</v>
      </c>
      <c r="Z1050" s="13">
        <f t="shared" si="2"/>
        <v>1050266.3800000004</v>
      </c>
      <c r="AA1050" s="13">
        <f t="shared" si="3"/>
        <v>2479749.9799999995</v>
      </c>
      <c r="AB1050" s="13">
        <f t="shared" si="3"/>
        <v>2411280.5299999998</v>
      </c>
      <c r="AC1050" s="13">
        <f t="shared" si="3"/>
        <v>2120995.9099999997</v>
      </c>
      <c r="AD1050" s="13">
        <f t="shared" si="3"/>
        <v>2215499.67</v>
      </c>
      <c r="AE1050" s="13">
        <f t="shared" si="3"/>
        <v>1994492.33</v>
      </c>
      <c r="AF1050" s="13">
        <f t="shared" si="3"/>
        <v>1934569.21</v>
      </c>
      <c r="AG1050" s="13">
        <f t="shared" si="3"/>
        <v>1839024.79</v>
      </c>
      <c r="AH1050" s="13">
        <f t="shared" si="3"/>
        <v>2042268.3599999999</v>
      </c>
      <c r="AI1050" s="13">
        <f t="shared" si="3"/>
        <v>1677926.4900000002</v>
      </c>
      <c r="AJ1050" s="13">
        <f t="shared" si="3"/>
        <v>271539.57</v>
      </c>
      <c r="AK1050" s="13">
        <f t="shared" si="4"/>
        <v>360378.89</v>
      </c>
      <c r="AL1050" s="13">
        <f t="shared" si="4"/>
        <v>453880.88</v>
      </c>
      <c r="AM1050" s="13">
        <f t="shared" si="4"/>
        <v>265973.76000000001</v>
      </c>
      <c r="AN1050" s="13">
        <f t="shared" si="4"/>
        <v>117641.46</v>
      </c>
      <c r="AO1050" s="13">
        <f t="shared" si="4"/>
        <v>68641.460000000006</v>
      </c>
      <c r="AP1050" s="13">
        <f t="shared" si="4"/>
        <v>659638.36</v>
      </c>
      <c r="AQ1050" s="13">
        <f t="shared" si="4"/>
        <v>181389.6</v>
      </c>
      <c r="AR1050" s="13">
        <f t="shared" si="4"/>
        <v>60767.240000000005</v>
      </c>
      <c r="AS1050" s="13">
        <f t="shared" si="4"/>
        <v>0</v>
      </c>
      <c r="AT1050" s="13">
        <f t="shared" si="4"/>
        <v>0</v>
      </c>
      <c r="AU1050" s="13">
        <f t="shared" si="5"/>
        <v>0</v>
      </c>
      <c r="AV1050" s="13">
        <f t="shared" si="5"/>
        <v>0</v>
      </c>
      <c r="AW1050" s="13">
        <f t="shared" si="5"/>
        <v>0</v>
      </c>
      <c r="AX1050" s="13">
        <f t="shared" si="5"/>
        <v>0</v>
      </c>
      <c r="AY1050" s="13">
        <f t="shared" si="5"/>
        <v>0</v>
      </c>
      <c r="AZ1050" s="13">
        <f t="shared" si="5"/>
        <v>0</v>
      </c>
      <c r="BA1050" s="13">
        <f t="shared" si="5"/>
        <v>0</v>
      </c>
      <c r="BB1050" s="13">
        <f t="shared" si="5"/>
        <v>0</v>
      </c>
      <c r="BC1050" s="14"/>
      <c r="BD1050" s="14"/>
    </row>
    <row r="1051" spans="1:56" s="12" customFormat="1">
      <c r="E1051" s="56"/>
      <c r="F1051" s="17" t="s">
        <v>75</v>
      </c>
      <c r="G1051" s="13">
        <f t="shared" si="1"/>
        <v>3348148.5100000002</v>
      </c>
      <c r="H1051" s="13">
        <f t="shared" si="1"/>
        <v>0</v>
      </c>
      <c r="I1051" s="13">
        <f t="shared" si="1"/>
        <v>0</v>
      </c>
      <c r="J1051" s="13">
        <f t="shared" si="1"/>
        <v>1976.93</v>
      </c>
      <c r="K1051" s="13">
        <f t="shared" si="1"/>
        <v>27676.97</v>
      </c>
      <c r="L1051" s="13">
        <f t="shared" si="1"/>
        <v>66102.679999999993</v>
      </c>
      <c r="M1051" s="13">
        <f t="shared" si="1"/>
        <v>67525.86</v>
      </c>
      <c r="N1051" s="13">
        <f t="shared" si="1"/>
        <v>52211.799999999996</v>
      </c>
      <c r="O1051" s="13">
        <f t="shared" si="1"/>
        <v>107417.93</v>
      </c>
      <c r="P1051" s="13">
        <f t="shared" si="1"/>
        <v>9220.61</v>
      </c>
      <c r="Q1051" s="13">
        <f t="shared" si="2"/>
        <v>9627.73</v>
      </c>
      <c r="R1051" s="13">
        <f t="shared" si="2"/>
        <v>10252.85</v>
      </c>
      <c r="S1051" s="13">
        <f t="shared" si="2"/>
        <v>10215.56</v>
      </c>
      <c r="T1051" s="13">
        <f t="shared" si="2"/>
        <v>10014.01</v>
      </c>
      <c r="U1051" s="13">
        <f t="shared" si="2"/>
        <v>8855.17</v>
      </c>
      <c r="V1051" s="13">
        <f t="shared" si="2"/>
        <v>8865.14</v>
      </c>
      <c r="W1051" s="13">
        <f t="shared" si="2"/>
        <v>670.37</v>
      </c>
      <c r="X1051" s="13">
        <f t="shared" si="2"/>
        <v>800.75</v>
      </c>
      <c r="Y1051" s="13">
        <f t="shared" si="2"/>
        <v>49.42</v>
      </c>
      <c r="Z1051" s="13">
        <f t="shared" si="2"/>
        <v>1535.5</v>
      </c>
      <c r="AA1051" s="13">
        <f t="shared" si="3"/>
        <v>1535.5</v>
      </c>
      <c r="AB1051" s="13">
        <f t="shared" si="3"/>
        <v>1535.5</v>
      </c>
      <c r="AC1051" s="13">
        <f t="shared" si="3"/>
        <v>1535.5</v>
      </c>
      <c r="AD1051" s="13">
        <f t="shared" si="3"/>
        <v>1535.5</v>
      </c>
      <c r="AE1051" s="13">
        <f t="shared" si="3"/>
        <v>1535.5</v>
      </c>
      <c r="AF1051" s="13">
        <f t="shared" si="3"/>
        <v>1535.5</v>
      </c>
      <c r="AG1051" s="13">
        <f t="shared" si="3"/>
        <v>1535.5</v>
      </c>
      <c r="AH1051" s="13">
        <f t="shared" si="3"/>
        <v>1429.78</v>
      </c>
      <c r="AI1051" s="13">
        <f t="shared" si="3"/>
        <v>795.43</v>
      </c>
      <c r="AJ1051" s="13">
        <f t="shared" si="3"/>
        <v>795.43</v>
      </c>
      <c r="AK1051" s="13">
        <f t="shared" si="4"/>
        <v>795.43</v>
      </c>
      <c r="AL1051" s="13">
        <f t="shared" si="4"/>
        <v>795.43</v>
      </c>
      <c r="AM1051" s="13">
        <f t="shared" si="4"/>
        <v>795.43</v>
      </c>
      <c r="AN1051" s="13">
        <f t="shared" si="4"/>
        <v>795.43</v>
      </c>
      <c r="AO1051" s="13">
        <f t="shared" si="4"/>
        <v>795.43</v>
      </c>
      <c r="AP1051" s="13">
        <f t="shared" si="4"/>
        <v>795.43</v>
      </c>
      <c r="AQ1051" s="13">
        <f t="shared" si="4"/>
        <v>795.43</v>
      </c>
      <c r="AR1051" s="13">
        <f t="shared" si="4"/>
        <v>227.27</v>
      </c>
      <c r="AS1051" s="13">
        <f t="shared" si="4"/>
        <v>0</v>
      </c>
      <c r="AT1051" s="13">
        <f t="shared" si="4"/>
        <v>0</v>
      </c>
      <c r="AU1051" s="13">
        <f t="shared" si="5"/>
        <v>0</v>
      </c>
      <c r="AV1051" s="13">
        <f t="shared" si="5"/>
        <v>0</v>
      </c>
      <c r="AW1051" s="13">
        <f t="shared" si="5"/>
        <v>0</v>
      </c>
      <c r="AX1051" s="13">
        <f t="shared" si="5"/>
        <v>0</v>
      </c>
      <c r="AY1051" s="13">
        <f t="shared" si="5"/>
        <v>0</v>
      </c>
      <c r="AZ1051" s="13">
        <f t="shared" si="5"/>
        <v>0</v>
      </c>
      <c r="BA1051" s="13">
        <f t="shared" si="5"/>
        <v>0</v>
      </c>
      <c r="BB1051" s="13">
        <f t="shared" si="5"/>
        <v>0</v>
      </c>
      <c r="BC1051" s="14"/>
      <c r="BD1051" s="14"/>
    </row>
    <row r="1052" spans="1:56" s="12" customFormat="1">
      <c r="E1052" s="56"/>
      <c r="F1052" s="17" t="s">
        <v>76</v>
      </c>
      <c r="G1052" s="13">
        <f t="shared" si="1"/>
        <v>805040.36</v>
      </c>
      <c r="H1052" s="13">
        <f t="shared" si="1"/>
        <v>29493.82</v>
      </c>
      <c r="I1052" s="13">
        <f t="shared" si="1"/>
        <v>28181.75</v>
      </c>
      <c r="J1052" s="13">
        <f t="shared" si="1"/>
        <v>30679.579999999998</v>
      </c>
      <c r="K1052" s="13">
        <f t="shared" si="1"/>
        <v>39218.15</v>
      </c>
      <c r="L1052" s="13">
        <f t="shared" si="1"/>
        <v>49383.91</v>
      </c>
      <c r="M1052" s="13">
        <f t="shared" si="1"/>
        <v>56631.71</v>
      </c>
      <c r="N1052" s="13">
        <f t="shared" si="1"/>
        <v>54380.92</v>
      </c>
      <c r="O1052" s="13">
        <f t="shared" si="1"/>
        <v>-134576.38999999998</v>
      </c>
      <c r="P1052" s="13">
        <f t="shared" si="1"/>
        <v>24146.29</v>
      </c>
      <c r="Q1052" s="13">
        <f t="shared" si="2"/>
        <v>28145.18</v>
      </c>
      <c r="R1052" s="13">
        <f t="shared" si="2"/>
        <v>40320.589999999997</v>
      </c>
      <c r="S1052" s="13">
        <f t="shared" si="2"/>
        <v>34149.279999999999</v>
      </c>
      <c r="T1052" s="13">
        <f t="shared" si="2"/>
        <v>36839.39</v>
      </c>
      <c r="U1052" s="13">
        <f t="shared" si="2"/>
        <v>30474.92</v>
      </c>
      <c r="V1052" s="13">
        <f t="shared" si="2"/>
        <v>28856.28</v>
      </c>
      <c r="W1052" s="13">
        <f t="shared" si="2"/>
        <v>21009.190000000002</v>
      </c>
      <c r="X1052" s="13">
        <f t="shared" si="2"/>
        <v>24174.12</v>
      </c>
      <c r="Y1052" s="13">
        <f t="shared" si="2"/>
        <v>2332.0500000000002</v>
      </c>
      <c r="Z1052" s="13">
        <f t="shared" si="2"/>
        <v>22872.81</v>
      </c>
      <c r="AA1052" s="13">
        <f t="shared" si="3"/>
        <v>22845.170000000002</v>
      </c>
      <c r="AB1052" s="13">
        <f t="shared" si="3"/>
        <v>21723.27</v>
      </c>
      <c r="AC1052" s="13">
        <f t="shared" si="3"/>
        <v>21092.68</v>
      </c>
      <c r="AD1052" s="13">
        <f t="shared" si="3"/>
        <v>21162.31</v>
      </c>
      <c r="AE1052" s="13">
        <f t="shared" si="3"/>
        <v>20949.54</v>
      </c>
      <c r="AF1052" s="13">
        <f t="shared" si="3"/>
        <v>20949.54</v>
      </c>
      <c r="AG1052" s="13">
        <f t="shared" si="3"/>
        <v>20728.48</v>
      </c>
      <c r="AH1052" s="13">
        <f t="shared" si="3"/>
        <v>20065.27</v>
      </c>
      <c r="AI1052" s="13">
        <f t="shared" si="3"/>
        <v>25065.27</v>
      </c>
      <c r="AJ1052" s="13">
        <f t="shared" si="3"/>
        <v>26307.11</v>
      </c>
      <c r="AK1052" s="13">
        <f t="shared" si="4"/>
        <v>21885.75</v>
      </c>
      <c r="AL1052" s="13">
        <f t="shared" si="4"/>
        <v>15474.77</v>
      </c>
      <c r="AM1052" s="13">
        <f t="shared" si="4"/>
        <v>14148.36</v>
      </c>
      <c r="AN1052" s="13">
        <f t="shared" si="4"/>
        <v>9727</v>
      </c>
      <c r="AO1052" s="13">
        <f t="shared" si="4"/>
        <v>8842.73</v>
      </c>
      <c r="AP1052" s="13">
        <f t="shared" si="4"/>
        <v>8842.73</v>
      </c>
      <c r="AQ1052" s="13">
        <f t="shared" si="4"/>
        <v>8842.73</v>
      </c>
      <c r="AR1052" s="13">
        <f t="shared" si="4"/>
        <v>8842.73</v>
      </c>
      <c r="AS1052" s="13">
        <f t="shared" si="4"/>
        <v>5747.77</v>
      </c>
      <c r="AT1052" s="13">
        <f t="shared" si="4"/>
        <v>442.14</v>
      </c>
      <c r="AU1052" s="13">
        <f t="shared" si="5"/>
        <v>0</v>
      </c>
      <c r="AV1052" s="13">
        <f t="shared" si="5"/>
        <v>0</v>
      </c>
      <c r="AW1052" s="13">
        <f t="shared" si="5"/>
        <v>0</v>
      </c>
      <c r="AX1052" s="13">
        <f t="shared" si="5"/>
        <v>0</v>
      </c>
      <c r="AY1052" s="13">
        <f t="shared" si="5"/>
        <v>0</v>
      </c>
      <c r="AZ1052" s="13">
        <f t="shared" si="5"/>
        <v>0</v>
      </c>
      <c r="BA1052" s="13">
        <f t="shared" si="5"/>
        <v>0</v>
      </c>
      <c r="BB1052" s="13">
        <f t="shared" si="5"/>
        <v>0</v>
      </c>
      <c r="BC1052" s="14"/>
      <c r="BD1052" s="13"/>
    </row>
    <row r="1053" spans="1:56" s="12" customFormat="1">
      <c r="E1053" s="56"/>
      <c r="F1053" s="18" t="s">
        <v>1609</v>
      </c>
      <c r="G1053" s="15">
        <f>SUM(G1046:G1052)</f>
        <v>99993037.429999977</v>
      </c>
      <c r="H1053" s="15">
        <f t="shared" ref="H1053:BB1053" si="6">SUM(H1046:H1052)</f>
        <v>2500133.9699999997</v>
      </c>
      <c r="I1053" s="15">
        <f t="shared" si="6"/>
        <v>2558951.12</v>
      </c>
      <c r="J1053" s="15">
        <f t="shared" si="6"/>
        <v>2380183.0100000002</v>
      </c>
      <c r="K1053" s="15">
        <f t="shared" si="6"/>
        <v>2271835.67</v>
      </c>
      <c r="L1053" s="15">
        <f t="shared" si="6"/>
        <v>2721288.48</v>
      </c>
      <c r="M1053" s="15">
        <f t="shared" si="6"/>
        <v>3755956.4499999997</v>
      </c>
      <c r="N1053" s="15">
        <f t="shared" si="6"/>
        <v>4031021.8399999994</v>
      </c>
      <c r="O1053" s="15">
        <f t="shared" si="6"/>
        <v>1232101.0199999991</v>
      </c>
      <c r="P1053" s="15">
        <f t="shared" si="6"/>
        <v>3230759.8899999997</v>
      </c>
      <c r="Q1053" s="15">
        <f t="shared" si="6"/>
        <v>4279703.18</v>
      </c>
      <c r="R1053" s="15">
        <f t="shared" si="6"/>
        <v>5521935.0599999987</v>
      </c>
      <c r="S1053" s="15">
        <f t="shared" si="6"/>
        <v>5540892.0999999996</v>
      </c>
      <c r="T1053" s="15">
        <f t="shared" si="6"/>
        <v>5420174.2199999997</v>
      </c>
      <c r="U1053" s="15">
        <f t="shared" si="6"/>
        <v>5194713.68</v>
      </c>
      <c r="V1053" s="15">
        <f t="shared" si="6"/>
        <v>5580519.9399999995</v>
      </c>
      <c r="W1053" s="15">
        <f t="shared" si="6"/>
        <v>5345993.33</v>
      </c>
      <c r="X1053" s="15">
        <f t="shared" si="6"/>
        <v>3395873.7200000007</v>
      </c>
      <c r="Y1053" s="15">
        <f t="shared" si="6"/>
        <v>2792340.9399999995</v>
      </c>
      <c r="Z1053" s="15">
        <f t="shared" si="6"/>
        <v>2127569.6000000006</v>
      </c>
      <c r="AA1053" s="15">
        <f t="shared" si="6"/>
        <v>3589742.3499999996</v>
      </c>
      <c r="AB1053" s="15">
        <f t="shared" si="6"/>
        <v>3408154.07</v>
      </c>
      <c r="AC1053" s="15">
        <f t="shared" si="6"/>
        <v>3032880.1199999996</v>
      </c>
      <c r="AD1053" s="15">
        <f t="shared" si="6"/>
        <v>3105819.33</v>
      </c>
      <c r="AE1053" s="15">
        <f t="shared" si="6"/>
        <v>2851723.7</v>
      </c>
      <c r="AF1053" s="15">
        <f t="shared" si="6"/>
        <v>2859043.49</v>
      </c>
      <c r="AG1053" s="15">
        <f t="shared" si="6"/>
        <v>2878087.29</v>
      </c>
      <c r="AH1053" s="15">
        <f t="shared" si="6"/>
        <v>3106198.7399999998</v>
      </c>
      <c r="AI1053" s="15">
        <f t="shared" si="6"/>
        <v>2259989.5100000007</v>
      </c>
      <c r="AJ1053" s="15">
        <f t="shared" si="6"/>
        <v>762400.49</v>
      </c>
      <c r="AK1053" s="15">
        <f t="shared" si="6"/>
        <v>740086.17</v>
      </c>
      <c r="AL1053" s="15">
        <f t="shared" si="6"/>
        <v>816642.91</v>
      </c>
      <c r="AM1053" s="15">
        <f t="shared" si="6"/>
        <v>615207.22</v>
      </c>
      <c r="AN1053" s="15">
        <f t="shared" si="6"/>
        <v>359620.95</v>
      </c>
      <c r="AO1053" s="15">
        <f t="shared" si="6"/>
        <v>309736.68</v>
      </c>
      <c r="AP1053" s="15">
        <f t="shared" si="6"/>
        <v>878733.58000000007</v>
      </c>
      <c r="AQ1053" s="15">
        <f t="shared" si="6"/>
        <v>402484.82</v>
      </c>
      <c r="AR1053" s="15">
        <f t="shared" si="6"/>
        <v>157021.87</v>
      </c>
      <c r="AS1053" s="15">
        <f t="shared" si="6"/>
        <v>5747.77</v>
      </c>
      <c r="AT1053" s="15">
        <f t="shared" si="6"/>
        <v>442.14</v>
      </c>
      <c r="AU1053" s="15">
        <f t="shared" si="6"/>
        <v>0</v>
      </c>
      <c r="AV1053" s="15">
        <f t="shared" si="6"/>
        <v>6105.5400000000009</v>
      </c>
      <c r="AW1053" s="15">
        <f t="shared" si="6"/>
        <v>6105.5400000000009</v>
      </c>
      <c r="AX1053" s="15">
        <f t="shared" si="6"/>
        <v>6105.5400000000009</v>
      </c>
      <c r="AY1053" s="15">
        <f t="shared" si="6"/>
        <v>0</v>
      </c>
      <c r="AZ1053" s="15">
        <f t="shared" si="6"/>
        <v>0</v>
      </c>
      <c r="BA1053" s="15">
        <f t="shared" si="6"/>
        <v>0</v>
      </c>
      <c r="BB1053" s="15">
        <f t="shared" si="6"/>
        <v>0</v>
      </c>
      <c r="BC1053" s="14"/>
      <c r="BD1053" s="10">
        <f>SUM(G1053:BB1053)</f>
        <v>202033064.46999997</v>
      </c>
    </row>
    <row r="1054" spans="1:56" s="12" customFormat="1">
      <c r="E1054" s="56"/>
      <c r="F1054" s="17" t="s">
        <v>1610</v>
      </c>
      <c r="G1054" s="16">
        <f>G1043-G1053</f>
        <v>0</v>
      </c>
      <c r="H1054" s="16">
        <f t="shared" ref="H1054:BB1054" si="7">H1043-H1053</f>
        <v>0</v>
      </c>
      <c r="I1054" s="16">
        <f t="shared" si="7"/>
        <v>0</v>
      </c>
      <c r="J1054" s="16">
        <f t="shared" si="7"/>
        <v>0</v>
      </c>
      <c r="K1054" s="16">
        <f t="shared" si="7"/>
        <v>0</v>
      </c>
      <c r="L1054" s="16">
        <f t="shared" si="7"/>
        <v>0</v>
      </c>
      <c r="M1054" s="16">
        <f t="shared" si="7"/>
        <v>0</v>
      </c>
      <c r="N1054" s="16">
        <f t="shared" si="7"/>
        <v>0</v>
      </c>
      <c r="O1054" s="16">
        <f t="shared" si="7"/>
        <v>1.862645149230957E-9</v>
      </c>
      <c r="P1054" s="16">
        <f t="shared" si="7"/>
        <v>0</v>
      </c>
      <c r="Q1054" s="16">
        <f t="shared" si="7"/>
        <v>0</v>
      </c>
      <c r="R1054" s="16">
        <f t="shared" si="7"/>
        <v>0</v>
      </c>
      <c r="S1054" s="16">
        <f t="shared" si="7"/>
        <v>0</v>
      </c>
      <c r="T1054" s="16">
        <f t="shared" si="7"/>
        <v>0</v>
      </c>
      <c r="U1054" s="16">
        <f t="shared" si="7"/>
        <v>0</v>
      </c>
      <c r="V1054" s="16">
        <f t="shared" si="7"/>
        <v>0</v>
      </c>
      <c r="W1054" s="16">
        <f t="shared" si="7"/>
        <v>0</v>
      </c>
      <c r="X1054" s="16">
        <f t="shared" si="7"/>
        <v>0</v>
      </c>
      <c r="Y1054" s="16">
        <f t="shared" si="7"/>
        <v>0</v>
      </c>
      <c r="Z1054" s="16">
        <f t="shared" si="7"/>
        <v>0</v>
      </c>
      <c r="AA1054" s="16">
        <f t="shared" si="7"/>
        <v>0</v>
      </c>
      <c r="AB1054" s="16">
        <f t="shared" si="7"/>
        <v>0</v>
      </c>
      <c r="AC1054" s="16">
        <f t="shared" si="7"/>
        <v>0</v>
      </c>
      <c r="AD1054" s="16">
        <f t="shared" si="7"/>
        <v>0</v>
      </c>
      <c r="AE1054" s="16">
        <f t="shared" si="7"/>
        <v>0</v>
      </c>
      <c r="AF1054" s="16">
        <f t="shared" si="7"/>
        <v>0</v>
      </c>
      <c r="AG1054" s="16">
        <f t="shared" si="7"/>
        <v>0</v>
      </c>
      <c r="AH1054" s="16">
        <f t="shared" si="7"/>
        <v>0</v>
      </c>
      <c r="AI1054" s="16">
        <f t="shared" si="7"/>
        <v>0</v>
      </c>
      <c r="AJ1054" s="16">
        <f t="shared" si="7"/>
        <v>0</v>
      </c>
      <c r="AK1054" s="16">
        <f t="shared" si="7"/>
        <v>0</v>
      </c>
      <c r="AL1054" s="16">
        <f t="shared" si="7"/>
        <v>0</v>
      </c>
      <c r="AM1054" s="16">
        <f t="shared" si="7"/>
        <v>0</v>
      </c>
      <c r="AN1054" s="16">
        <f t="shared" si="7"/>
        <v>0</v>
      </c>
      <c r="AO1054" s="16">
        <f t="shared" si="7"/>
        <v>0</v>
      </c>
      <c r="AP1054" s="16">
        <f t="shared" si="7"/>
        <v>0</v>
      </c>
      <c r="AQ1054" s="16">
        <f t="shared" si="7"/>
        <v>0</v>
      </c>
      <c r="AR1054" s="16">
        <f t="shared" si="7"/>
        <v>0</v>
      </c>
      <c r="AS1054" s="16">
        <f t="shared" si="7"/>
        <v>0</v>
      </c>
      <c r="AT1054" s="16">
        <f t="shared" si="7"/>
        <v>0</v>
      </c>
      <c r="AU1054" s="16">
        <f t="shared" si="7"/>
        <v>0</v>
      </c>
      <c r="AV1054" s="16">
        <f t="shared" si="7"/>
        <v>0</v>
      </c>
      <c r="AW1054" s="16">
        <f t="shared" si="7"/>
        <v>0</v>
      </c>
      <c r="AX1054" s="16">
        <f t="shared" si="7"/>
        <v>0</v>
      </c>
      <c r="AY1054" s="16">
        <f t="shared" si="7"/>
        <v>0</v>
      </c>
      <c r="AZ1054" s="16">
        <f t="shared" si="7"/>
        <v>0</v>
      </c>
      <c r="BA1054" s="16">
        <f t="shared" si="7"/>
        <v>0</v>
      </c>
      <c r="BB1054" s="16">
        <f t="shared" si="7"/>
        <v>0</v>
      </c>
      <c r="BC1054" s="14"/>
      <c r="BD1054" s="13"/>
    </row>
    <row r="1055" spans="1:56" s="12" customFormat="1"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3">
        <f>692374.468666667*1000</f>
        <v>692374468.66666698</v>
      </c>
    </row>
  </sheetData>
  <autoFilter ref="A1:BB1042"/>
  <mergeCells count="1">
    <mergeCell ref="E1046:E105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20"/>
  <sheetViews>
    <sheetView zoomScale="70" zoomScaleNormal="70" zoomScalePageLayoutView="70" workbookViewId="0">
      <pane ySplit="1" topLeftCell="A388" activePane="bottomLeft" state="frozen"/>
      <selection pane="bottomLeft" activeCell="G418" sqref="G418:M418"/>
    </sheetView>
  </sheetViews>
  <sheetFormatPr baseColWidth="10" defaultColWidth="9.1640625" defaultRowHeight="14" x14ac:dyDescent="0"/>
  <cols>
    <col min="1" max="1" width="18.1640625" bestFit="1" customWidth="1"/>
    <col min="2" max="2" width="22.33203125" customWidth="1"/>
    <col min="3" max="3" width="18.1640625" bestFit="1" customWidth="1"/>
    <col min="4" max="4" width="16.83203125" bestFit="1" customWidth="1"/>
    <col min="5" max="6" width="18.1640625" bestFit="1" customWidth="1"/>
    <col min="7" max="7" width="22.6640625" style="4" customWidth="1"/>
    <col min="8" max="11" width="18.6640625" style="4" bestFit="1" customWidth="1"/>
    <col min="12" max="12" width="19.1640625" style="4" bestFit="1" customWidth="1"/>
    <col min="13" max="13" width="18.83203125" style="4" bestFit="1" customWidth="1"/>
    <col min="14" max="15" width="19.1640625" style="4" bestFit="1" customWidth="1"/>
    <col min="16" max="21" width="19.6640625" style="4" bestFit="1" customWidth="1"/>
    <col min="22" max="22" width="20" style="4" bestFit="1" customWidth="1"/>
    <col min="23" max="23" width="19.6640625" style="4" bestFit="1" customWidth="1"/>
    <col min="24" max="24" width="20" style="4" bestFit="1" customWidth="1"/>
    <col min="25" max="29" width="19.6640625" style="4" bestFit="1" customWidth="1"/>
    <col min="30" max="32" width="20" style="4" bestFit="1" customWidth="1"/>
    <col min="33" max="33" width="19.6640625" style="4" bestFit="1" customWidth="1"/>
    <col min="34" max="37" width="20" style="4" bestFit="1" customWidth="1"/>
    <col min="38" max="41" width="19.6640625" style="4" bestFit="1" customWidth="1"/>
    <col min="42" max="43" width="19.1640625" style="4" bestFit="1" customWidth="1"/>
    <col min="44" max="50" width="19.6640625" style="4" bestFit="1" customWidth="1"/>
    <col min="51" max="54" width="19.1640625" style="4" bestFit="1" customWidth="1"/>
    <col min="55" max="55" width="4" style="4" customWidth="1"/>
    <col min="56" max="56" width="19.6640625" style="4" customWidth="1"/>
  </cols>
  <sheetData>
    <row r="1" spans="1:56" s="3" customFormat="1" ht="18.75" customHeight="1">
      <c r="A1" s="6" t="s">
        <v>91</v>
      </c>
      <c r="B1" s="6" t="s">
        <v>92</v>
      </c>
      <c r="C1" s="6" t="s">
        <v>93</v>
      </c>
      <c r="D1" s="6" t="s">
        <v>94</v>
      </c>
      <c r="E1" s="6" t="s">
        <v>95</v>
      </c>
      <c r="F1" s="6" t="s">
        <v>96</v>
      </c>
      <c r="G1" s="6" t="s">
        <v>20</v>
      </c>
      <c r="H1" s="6" t="s">
        <v>21</v>
      </c>
      <c r="I1" s="6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46</v>
      </c>
      <c r="AH1" s="6" t="s">
        <v>47</v>
      </c>
      <c r="AI1" s="6" t="s">
        <v>48</v>
      </c>
      <c r="AJ1" s="6" t="s">
        <v>49</v>
      </c>
      <c r="AK1" s="6" t="s">
        <v>50</v>
      </c>
      <c r="AL1" s="6" t="s">
        <v>51</v>
      </c>
      <c r="AM1" s="6" t="s">
        <v>52</v>
      </c>
      <c r="AN1" s="6" t="s">
        <v>53</v>
      </c>
      <c r="AO1" s="6" t="s">
        <v>54</v>
      </c>
      <c r="AP1" s="6" t="s">
        <v>55</v>
      </c>
      <c r="AQ1" s="6" t="s">
        <v>56</v>
      </c>
      <c r="AR1" s="6" t="s">
        <v>57</v>
      </c>
      <c r="AS1" s="6" t="s">
        <v>58</v>
      </c>
      <c r="AT1" s="6" t="s">
        <v>59</v>
      </c>
      <c r="AU1" s="6" t="s">
        <v>60</v>
      </c>
      <c r="AV1" s="6" t="s">
        <v>61</v>
      </c>
      <c r="AW1" s="6" t="s">
        <v>62</v>
      </c>
      <c r="AX1" s="6" t="s">
        <v>63</v>
      </c>
      <c r="AY1" s="6" t="s">
        <v>64</v>
      </c>
      <c r="AZ1" s="6" t="s">
        <v>65</v>
      </c>
      <c r="BA1" s="6" t="s">
        <v>66</v>
      </c>
      <c r="BB1" s="6" t="s">
        <v>67</v>
      </c>
      <c r="BC1" s="5"/>
      <c r="BD1" s="5"/>
    </row>
    <row r="2" spans="1:56">
      <c r="A2" s="2" t="s">
        <v>936</v>
      </c>
      <c r="B2" s="1" t="s">
        <v>98</v>
      </c>
      <c r="C2" s="1" t="s">
        <v>76</v>
      </c>
      <c r="D2" s="1" t="s">
        <v>99</v>
      </c>
      <c r="E2" s="1" t="s">
        <v>100</v>
      </c>
      <c r="F2" s="1" t="s">
        <v>101</v>
      </c>
      <c r="G2" s="7">
        <v>653334.02</v>
      </c>
      <c r="H2" s="7">
        <v>27784.35</v>
      </c>
      <c r="I2" s="7">
        <v>27784.35</v>
      </c>
      <c r="J2" s="7">
        <v>27784.35</v>
      </c>
      <c r="K2" s="7">
        <v>27784.35</v>
      </c>
      <c r="L2" s="7">
        <v>27784.35</v>
      </c>
      <c r="M2" s="7">
        <v>27784.35</v>
      </c>
      <c r="N2" s="7">
        <v>27784.35</v>
      </c>
      <c r="O2" s="7">
        <v>82649.13</v>
      </c>
      <c r="P2" s="7">
        <v>28011.5</v>
      </c>
      <c r="Q2" s="7">
        <v>26239.85</v>
      </c>
      <c r="R2" s="7">
        <v>26239.85</v>
      </c>
      <c r="S2" s="7">
        <v>26239.85</v>
      </c>
      <c r="T2" s="7">
        <v>26491.919999999998</v>
      </c>
      <c r="U2" s="7">
        <v>26491.919999999998</v>
      </c>
      <c r="V2" s="7">
        <v>24986.73</v>
      </c>
      <c r="W2" s="7">
        <v>24543.82</v>
      </c>
      <c r="X2" s="7">
        <v>23910.06</v>
      </c>
      <c r="Y2" s="7">
        <v>23910.06</v>
      </c>
      <c r="Z2" s="7">
        <v>22390.48</v>
      </c>
      <c r="AA2" s="7">
        <v>22390.48</v>
      </c>
      <c r="AB2" s="7">
        <v>21839.54</v>
      </c>
      <c r="AC2" s="7">
        <v>20953.71</v>
      </c>
      <c r="AD2" s="7">
        <v>18080.18</v>
      </c>
      <c r="AE2" s="7">
        <v>16589.41</v>
      </c>
      <c r="AF2" s="7">
        <v>13298.17</v>
      </c>
      <c r="AG2" s="7">
        <v>9531.6200000000008</v>
      </c>
      <c r="AH2" s="7">
        <v>8346.92</v>
      </c>
      <c r="AI2" s="7">
        <v>7461.09</v>
      </c>
      <c r="AJ2" s="7">
        <v>7461.09</v>
      </c>
      <c r="AK2" s="7">
        <v>7461.09</v>
      </c>
      <c r="AL2" s="7">
        <v>4976.46</v>
      </c>
      <c r="AM2" s="7">
        <v>3471.28</v>
      </c>
      <c r="AN2" s="7">
        <v>2369.4</v>
      </c>
      <c r="AO2" s="7">
        <v>2369.4</v>
      </c>
      <c r="AP2" s="7">
        <v>2369.4</v>
      </c>
      <c r="AQ2" s="7">
        <v>1735.64</v>
      </c>
      <c r="AR2" s="7">
        <v>1735.64</v>
      </c>
      <c r="AS2" s="7">
        <v>1101.8800000000001</v>
      </c>
      <c r="AT2" s="7">
        <v>1101.8800000000001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9"/>
    </row>
    <row r="3" spans="1:56">
      <c r="A3" s="1" t="s">
        <v>937</v>
      </c>
      <c r="B3" s="1" t="s">
        <v>231</v>
      </c>
      <c r="C3" s="1" t="s">
        <v>76</v>
      </c>
      <c r="D3" s="1" t="s">
        <v>99</v>
      </c>
      <c r="E3" s="1" t="s">
        <v>100</v>
      </c>
      <c r="F3" s="1" t="s">
        <v>101</v>
      </c>
      <c r="G3" s="8">
        <v>0</v>
      </c>
      <c r="H3" s="7">
        <v>1093.04</v>
      </c>
      <c r="I3" s="7">
        <v>656.04</v>
      </c>
      <c r="J3" s="7">
        <v>656.04</v>
      </c>
      <c r="K3" s="7">
        <v>874.71</v>
      </c>
      <c r="L3" s="7">
        <v>3280.18</v>
      </c>
      <c r="M3" s="7">
        <v>3280.18</v>
      </c>
      <c r="N3" s="7">
        <v>6560.36</v>
      </c>
      <c r="O3" s="7">
        <v>21695.54</v>
      </c>
      <c r="P3" s="7">
        <v>4236.58</v>
      </c>
      <c r="Q3" s="7">
        <v>7673.52</v>
      </c>
      <c r="R3" s="7">
        <v>5801.34</v>
      </c>
      <c r="S3" s="7">
        <v>12561.12</v>
      </c>
      <c r="T3" s="7">
        <v>12486.97</v>
      </c>
      <c r="U3" s="7">
        <v>7324.78</v>
      </c>
      <c r="V3" s="7">
        <v>7529.97</v>
      </c>
      <c r="W3" s="7">
        <v>6344.71</v>
      </c>
      <c r="X3" s="7">
        <v>3558.46</v>
      </c>
      <c r="Y3" s="7">
        <v>1145.81</v>
      </c>
      <c r="Z3" s="7">
        <v>1186.1500000000001</v>
      </c>
      <c r="AA3" s="7">
        <v>306.62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9"/>
    </row>
    <row r="4" spans="1:56">
      <c r="A4" s="2" t="s">
        <v>938</v>
      </c>
      <c r="B4" s="1" t="s">
        <v>939</v>
      </c>
      <c r="C4" s="1" t="s">
        <v>71</v>
      </c>
      <c r="D4" s="1" t="s">
        <v>104</v>
      </c>
      <c r="E4" s="1" t="s">
        <v>100</v>
      </c>
      <c r="F4" s="1" t="s">
        <v>101</v>
      </c>
      <c r="G4" s="7">
        <v>1957.92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9"/>
    </row>
    <row r="5" spans="1:56">
      <c r="A5" s="2" t="s">
        <v>938</v>
      </c>
      <c r="B5" s="1" t="s">
        <v>939</v>
      </c>
      <c r="C5" s="1" t="s">
        <v>73</v>
      </c>
      <c r="D5" s="1" t="s">
        <v>105</v>
      </c>
      <c r="E5" s="1" t="s">
        <v>100</v>
      </c>
      <c r="F5" s="1" t="s">
        <v>101</v>
      </c>
      <c r="G5" s="7">
        <v>-14136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7">
        <v>14136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9"/>
    </row>
    <row r="6" spans="1:56">
      <c r="A6" s="2" t="s">
        <v>938</v>
      </c>
      <c r="B6" s="1" t="s">
        <v>939</v>
      </c>
      <c r="C6" s="1" t="s">
        <v>75</v>
      </c>
      <c r="D6" s="1" t="s">
        <v>106</v>
      </c>
      <c r="E6" s="1" t="s">
        <v>100</v>
      </c>
      <c r="F6" s="1" t="s">
        <v>101</v>
      </c>
      <c r="G6" s="7">
        <v>14136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7">
        <v>-14136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9"/>
    </row>
    <row r="7" spans="1:56">
      <c r="A7" s="2" t="s">
        <v>938</v>
      </c>
      <c r="B7" s="1" t="s">
        <v>939</v>
      </c>
      <c r="C7" s="1" t="s">
        <v>72</v>
      </c>
      <c r="D7" s="1" t="s">
        <v>107</v>
      </c>
      <c r="E7" s="1" t="s">
        <v>100</v>
      </c>
      <c r="F7" s="1" t="s">
        <v>101</v>
      </c>
      <c r="G7" s="7">
        <v>684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9"/>
    </row>
    <row r="8" spans="1:56">
      <c r="A8" s="2" t="s">
        <v>940</v>
      </c>
      <c r="B8" s="1" t="s">
        <v>111</v>
      </c>
      <c r="C8" s="1" t="s">
        <v>71</v>
      </c>
      <c r="D8" s="1" t="s">
        <v>104</v>
      </c>
      <c r="E8" s="1" t="s">
        <v>100</v>
      </c>
      <c r="F8" s="1" t="s">
        <v>101</v>
      </c>
      <c r="G8" s="7">
        <v>7.35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9"/>
    </row>
    <row r="9" spans="1:56">
      <c r="A9" s="2" t="s">
        <v>940</v>
      </c>
      <c r="B9" s="1" t="s">
        <v>111</v>
      </c>
      <c r="C9" s="1" t="s">
        <v>75</v>
      </c>
      <c r="D9" s="1" t="s">
        <v>106</v>
      </c>
      <c r="E9" s="1" t="s">
        <v>100</v>
      </c>
      <c r="F9" s="1" t="s">
        <v>101</v>
      </c>
      <c r="G9" s="7">
        <v>-75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9"/>
    </row>
    <row r="10" spans="1:56">
      <c r="A10" s="2" t="s">
        <v>940</v>
      </c>
      <c r="B10" s="1" t="s">
        <v>111</v>
      </c>
      <c r="C10" s="1" t="s">
        <v>72</v>
      </c>
      <c r="D10" s="1" t="s">
        <v>107</v>
      </c>
      <c r="E10" s="1" t="s">
        <v>100</v>
      </c>
      <c r="F10" s="1" t="s">
        <v>101</v>
      </c>
      <c r="G10" s="7">
        <v>696.09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9"/>
    </row>
    <row r="11" spans="1:56">
      <c r="A11" s="2" t="s">
        <v>940</v>
      </c>
      <c r="B11" s="1" t="s">
        <v>111</v>
      </c>
      <c r="C11" s="1" t="s">
        <v>70</v>
      </c>
      <c r="D11" s="1" t="s">
        <v>108</v>
      </c>
      <c r="E11" s="1" t="s">
        <v>100</v>
      </c>
      <c r="F11" s="1" t="s">
        <v>101</v>
      </c>
      <c r="G11" s="7">
        <v>4575922.2699999996</v>
      </c>
      <c r="H11" s="7">
        <v>162080</v>
      </c>
      <c r="I11" s="7">
        <v>165695</v>
      </c>
      <c r="J11" s="7">
        <v>167505</v>
      </c>
      <c r="K11" s="7">
        <v>170945</v>
      </c>
      <c r="L11" s="7">
        <v>170945</v>
      </c>
      <c r="M11" s="7">
        <v>172695</v>
      </c>
      <c r="N11" s="7">
        <v>172695</v>
      </c>
      <c r="O11" s="7">
        <v>132723.07999999999</v>
      </c>
      <c r="P11" s="7">
        <v>179471.73</v>
      </c>
      <c r="Q11" s="7">
        <v>168120.64</v>
      </c>
      <c r="R11" s="7">
        <v>168120.64</v>
      </c>
      <c r="S11" s="7">
        <v>168120.64</v>
      </c>
      <c r="T11" s="7">
        <v>169735.63</v>
      </c>
      <c r="U11" s="7">
        <v>169735.63</v>
      </c>
      <c r="V11" s="7">
        <v>160091.82999999999</v>
      </c>
      <c r="W11" s="7">
        <v>157254.06</v>
      </c>
      <c r="X11" s="7">
        <v>153193.5</v>
      </c>
      <c r="Y11" s="7">
        <v>153193.5</v>
      </c>
      <c r="Z11" s="7">
        <v>143457.41</v>
      </c>
      <c r="AA11" s="7">
        <v>143457.41</v>
      </c>
      <c r="AB11" s="7">
        <v>139927.5</v>
      </c>
      <c r="AC11" s="7">
        <v>134251.96</v>
      </c>
      <c r="AD11" s="7">
        <v>115841.05</v>
      </c>
      <c r="AE11" s="7">
        <v>106289.53</v>
      </c>
      <c r="AF11" s="7">
        <v>85202.35</v>
      </c>
      <c r="AG11" s="7">
        <v>61069.760000000002</v>
      </c>
      <c r="AH11" s="7">
        <v>53479.3</v>
      </c>
      <c r="AI11" s="7">
        <v>47803.76</v>
      </c>
      <c r="AJ11" s="7">
        <v>47803.76</v>
      </c>
      <c r="AK11" s="7">
        <v>47803.76</v>
      </c>
      <c r="AL11" s="7">
        <v>31884.55</v>
      </c>
      <c r="AM11" s="7">
        <v>22240.74</v>
      </c>
      <c r="AN11" s="7">
        <v>15180.92</v>
      </c>
      <c r="AO11" s="7">
        <v>15180.92</v>
      </c>
      <c r="AP11" s="7">
        <v>15180.92</v>
      </c>
      <c r="AQ11" s="7">
        <v>11120.37</v>
      </c>
      <c r="AR11" s="7">
        <v>11120.37</v>
      </c>
      <c r="AS11" s="7">
        <v>7059.82</v>
      </c>
      <c r="AT11" s="7">
        <v>7059.82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9"/>
    </row>
    <row r="12" spans="1:56">
      <c r="A12" s="2" t="s">
        <v>940</v>
      </c>
      <c r="B12" s="1" t="s">
        <v>111</v>
      </c>
      <c r="C12" s="1" t="s">
        <v>76</v>
      </c>
      <c r="D12" s="1" t="s">
        <v>99</v>
      </c>
      <c r="E12" s="1" t="s">
        <v>100</v>
      </c>
      <c r="F12" s="1" t="s">
        <v>101</v>
      </c>
      <c r="G12" s="7">
        <v>75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9"/>
    </row>
    <row r="13" spans="1:56">
      <c r="A13" s="2" t="s">
        <v>941</v>
      </c>
      <c r="B13" s="1" t="s">
        <v>236</v>
      </c>
      <c r="C13" s="1" t="s">
        <v>71</v>
      </c>
      <c r="D13" s="1" t="s">
        <v>104</v>
      </c>
      <c r="E13" s="1" t="s">
        <v>100</v>
      </c>
      <c r="F13" s="1" t="s">
        <v>101</v>
      </c>
      <c r="G13" s="7">
        <v>1398.21</v>
      </c>
      <c r="H13" s="7">
        <v>393.19</v>
      </c>
      <c r="I13" s="7">
        <v>393.19</v>
      </c>
      <c r="J13" s="7">
        <v>393.19</v>
      </c>
      <c r="K13" s="7">
        <v>393.19</v>
      </c>
      <c r="L13" s="7">
        <v>393.19</v>
      </c>
      <c r="M13" s="7">
        <v>393.19</v>
      </c>
      <c r="N13" s="7">
        <v>393.19</v>
      </c>
      <c r="O13" s="7">
        <v>-2752.33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9"/>
    </row>
    <row r="14" spans="1:56">
      <c r="A14" s="2" t="s">
        <v>941</v>
      </c>
      <c r="B14" s="1" t="s">
        <v>236</v>
      </c>
      <c r="C14" s="1" t="s">
        <v>73</v>
      </c>
      <c r="D14" s="1" t="s">
        <v>105</v>
      </c>
      <c r="E14" s="1" t="s">
        <v>100</v>
      </c>
      <c r="F14" s="1" t="s">
        <v>101</v>
      </c>
      <c r="G14" s="7">
        <v>23654.43</v>
      </c>
      <c r="H14" s="7">
        <v>593.34</v>
      </c>
      <c r="I14" s="7">
        <v>593.34</v>
      </c>
      <c r="J14" s="7">
        <v>593.34</v>
      </c>
      <c r="K14" s="7">
        <v>593.34</v>
      </c>
      <c r="L14" s="7">
        <v>593.34</v>
      </c>
      <c r="M14" s="7">
        <v>593.34</v>
      </c>
      <c r="N14" s="7">
        <v>593.34</v>
      </c>
      <c r="O14" s="7">
        <v>4662.71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9"/>
    </row>
    <row r="15" spans="1:56">
      <c r="A15" s="2" t="s">
        <v>941</v>
      </c>
      <c r="B15" s="1" t="s">
        <v>236</v>
      </c>
      <c r="C15" s="1" t="s">
        <v>75</v>
      </c>
      <c r="D15" s="1" t="s">
        <v>106</v>
      </c>
      <c r="E15" s="1" t="s">
        <v>100</v>
      </c>
      <c r="F15" s="1" t="s">
        <v>101</v>
      </c>
      <c r="G15" s="7">
        <v>225603.57</v>
      </c>
      <c r="H15" s="7">
        <v>12796.82</v>
      </c>
      <c r="I15" s="7">
        <v>12796.82</v>
      </c>
      <c r="J15" s="7">
        <v>12796.82</v>
      </c>
      <c r="K15" s="7">
        <v>12796.82</v>
      </c>
      <c r="L15" s="7">
        <v>12796.82</v>
      </c>
      <c r="M15" s="7">
        <v>12796.82</v>
      </c>
      <c r="N15" s="7">
        <v>12796.82</v>
      </c>
      <c r="O15" s="7">
        <v>-25868.85</v>
      </c>
      <c r="P15" s="7">
        <v>27085.37</v>
      </c>
      <c r="Q15" s="7">
        <v>27085.37</v>
      </c>
      <c r="R15" s="7">
        <v>27085.37</v>
      </c>
      <c r="S15" s="7">
        <v>27085.37</v>
      </c>
      <c r="T15" s="7">
        <v>23699.7</v>
      </c>
      <c r="U15" s="7">
        <v>23699.7</v>
      </c>
      <c r="V15" s="7">
        <v>13542.69</v>
      </c>
      <c r="W15" s="7">
        <v>13542.69</v>
      </c>
      <c r="X15" s="7">
        <v>13542.69</v>
      </c>
      <c r="Y15" s="7">
        <v>10157.02</v>
      </c>
      <c r="Z15" s="7">
        <v>10157.02</v>
      </c>
      <c r="AA15" s="7">
        <v>10157.02</v>
      </c>
      <c r="AB15" s="7">
        <v>10157.02</v>
      </c>
      <c r="AC15" s="7">
        <v>10157.02</v>
      </c>
      <c r="AD15" s="7">
        <v>6771.34</v>
      </c>
      <c r="AE15" s="7">
        <v>6771.34</v>
      </c>
      <c r="AF15" s="7">
        <v>6771.34</v>
      </c>
      <c r="AG15" s="7">
        <v>6771.34</v>
      </c>
      <c r="AH15" s="7">
        <v>6771.34</v>
      </c>
      <c r="AI15" s="7">
        <v>3385.67</v>
      </c>
      <c r="AJ15" s="7">
        <v>3385.67</v>
      </c>
      <c r="AK15" s="7">
        <v>3385.67</v>
      </c>
      <c r="AL15" s="7">
        <v>3385.67</v>
      </c>
      <c r="AM15" s="7">
        <v>3385.67</v>
      </c>
      <c r="AN15" s="7">
        <v>3385.67</v>
      </c>
      <c r="AO15" s="7">
        <v>3385.67</v>
      </c>
      <c r="AP15" s="7">
        <v>3385.67</v>
      </c>
      <c r="AQ15" s="7">
        <v>3385.67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9"/>
    </row>
    <row r="16" spans="1:56">
      <c r="A16" s="2" t="s">
        <v>941</v>
      </c>
      <c r="B16" s="1" t="s">
        <v>236</v>
      </c>
      <c r="C16" s="1" t="s">
        <v>72</v>
      </c>
      <c r="D16" s="1" t="s">
        <v>107</v>
      </c>
      <c r="E16" s="1" t="s">
        <v>100</v>
      </c>
      <c r="F16" s="1" t="s">
        <v>101</v>
      </c>
      <c r="G16" s="7">
        <v>99131.1</v>
      </c>
      <c r="H16" s="7">
        <v>827.68</v>
      </c>
      <c r="I16" s="7">
        <v>827.68</v>
      </c>
      <c r="J16" s="7">
        <v>827.68</v>
      </c>
      <c r="K16" s="7">
        <v>827.68</v>
      </c>
      <c r="L16" s="7">
        <v>827.68</v>
      </c>
      <c r="M16" s="7">
        <v>827.68</v>
      </c>
      <c r="N16" s="7">
        <v>827.68</v>
      </c>
      <c r="O16" s="7">
        <v>10113.25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9"/>
    </row>
    <row r="17" spans="1:55">
      <c r="A17" s="2" t="s">
        <v>941</v>
      </c>
      <c r="B17" s="1" t="s">
        <v>236</v>
      </c>
      <c r="C17" s="1" t="s">
        <v>74</v>
      </c>
      <c r="D17" s="1" t="s">
        <v>109</v>
      </c>
      <c r="E17" s="1" t="s">
        <v>100</v>
      </c>
      <c r="F17" s="1" t="s">
        <v>101</v>
      </c>
      <c r="G17" s="7">
        <v>372543.42</v>
      </c>
      <c r="H17" s="7">
        <v>7821.38</v>
      </c>
      <c r="I17" s="7">
        <v>7821.38</v>
      </c>
      <c r="J17" s="7">
        <v>7821.38</v>
      </c>
      <c r="K17" s="7">
        <v>7821.38</v>
      </c>
      <c r="L17" s="7">
        <v>7821.38</v>
      </c>
      <c r="M17" s="7">
        <v>7821.38</v>
      </c>
      <c r="N17" s="7">
        <v>7821.38</v>
      </c>
      <c r="O17" s="7">
        <v>137356.97</v>
      </c>
      <c r="P17" s="7">
        <v>19384.82</v>
      </c>
      <c r="Q17" s="7">
        <v>19384.82</v>
      </c>
      <c r="R17" s="7">
        <v>19384.82</v>
      </c>
      <c r="S17" s="7">
        <v>19384.82</v>
      </c>
      <c r="T17" s="7">
        <v>16961.72</v>
      </c>
      <c r="U17" s="7">
        <v>16961.72</v>
      </c>
      <c r="V17" s="7">
        <v>9692.41</v>
      </c>
      <c r="W17" s="7">
        <v>9692.41</v>
      </c>
      <c r="X17" s="7">
        <v>9692.41</v>
      </c>
      <c r="Y17" s="7">
        <v>7269.31</v>
      </c>
      <c r="Z17" s="7">
        <v>7269.31</v>
      </c>
      <c r="AA17" s="7">
        <v>7269.31</v>
      </c>
      <c r="AB17" s="7">
        <v>7269.31</v>
      </c>
      <c r="AC17" s="7">
        <v>7269.31</v>
      </c>
      <c r="AD17" s="7">
        <v>4846.21</v>
      </c>
      <c r="AE17" s="7">
        <v>4846.21</v>
      </c>
      <c r="AF17" s="7">
        <v>4846.21</v>
      </c>
      <c r="AG17" s="7">
        <v>4846.21</v>
      </c>
      <c r="AH17" s="7">
        <v>4846.21</v>
      </c>
      <c r="AI17" s="7">
        <v>2423.1</v>
      </c>
      <c r="AJ17" s="7">
        <v>2423.1</v>
      </c>
      <c r="AK17" s="7">
        <v>2423.1</v>
      </c>
      <c r="AL17" s="7">
        <v>2423.1</v>
      </c>
      <c r="AM17" s="7">
        <v>2423.1</v>
      </c>
      <c r="AN17" s="7">
        <v>2423.1</v>
      </c>
      <c r="AO17" s="7">
        <v>2423.1</v>
      </c>
      <c r="AP17" s="7">
        <v>2423.1</v>
      </c>
      <c r="AQ17" s="7">
        <v>2423.1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9"/>
    </row>
    <row r="18" spans="1:55">
      <c r="A18" s="2" t="s">
        <v>942</v>
      </c>
      <c r="B18" s="1" t="s">
        <v>129</v>
      </c>
      <c r="C18" s="1" t="s">
        <v>71</v>
      </c>
      <c r="D18" s="1" t="s">
        <v>104</v>
      </c>
      <c r="E18" s="1" t="s">
        <v>100</v>
      </c>
      <c r="F18" s="1" t="s">
        <v>101</v>
      </c>
      <c r="G18" s="7">
        <v>292622.25</v>
      </c>
      <c r="H18" s="7">
        <v>8315.58</v>
      </c>
      <c r="I18" s="7">
        <v>11641.81</v>
      </c>
      <c r="J18" s="7">
        <v>11641.81</v>
      </c>
      <c r="K18" s="7">
        <v>11641.81</v>
      </c>
      <c r="L18" s="7">
        <v>11641.81</v>
      </c>
      <c r="M18" s="7">
        <v>11641.81</v>
      </c>
      <c r="N18" s="7">
        <v>11641.81</v>
      </c>
      <c r="O18" s="7">
        <v>18538.37</v>
      </c>
      <c r="P18" s="7">
        <v>12800</v>
      </c>
      <c r="Q18" s="7">
        <v>12800</v>
      </c>
      <c r="R18" s="7">
        <v>12800</v>
      </c>
      <c r="S18" s="7">
        <v>18300</v>
      </c>
      <c r="T18" s="7">
        <v>18300</v>
      </c>
      <c r="U18" s="7">
        <v>18300</v>
      </c>
      <c r="V18" s="7">
        <v>18300</v>
      </c>
      <c r="W18" s="7">
        <v>18300</v>
      </c>
      <c r="X18" s="7">
        <v>18300</v>
      </c>
      <c r="Y18" s="7">
        <v>18300</v>
      </c>
      <c r="Z18" s="7">
        <v>18300</v>
      </c>
      <c r="AA18" s="7">
        <v>18300</v>
      </c>
      <c r="AB18" s="7">
        <v>18300</v>
      </c>
      <c r="AC18" s="7">
        <v>18300</v>
      </c>
      <c r="AD18" s="7">
        <v>14300</v>
      </c>
      <c r="AE18" s="7">
        <v>14300</v>
      </c>
      <c r="AF18" s="7">
        <v>14300</v>
      </c>
      <c r="AG18" s="7">
        <v>14300</v>
      </c>
      <c r="AH18" s="7">
        <v>14300</v>
      </c>
      <c r="AI18" s="7">
        <v>4000</v>
      </c>
      <c r="AJ18" s="7">
        <v>4000</v>
      </c>
      <c r="AK18" s="7">
        <v>4000</v>
      </c>
      <c r="AL18" s="7">
        <v>4000</v>
      </c>
      <c r="AM18" s="7">
        <v>4000</v>
      </c>
      <c r="AN18" s="7">
        <v>4000</v>
      </c>
      <c r="AO18" s="7">
        <v>4000</v>
      </c>
      <c r="AP18" s="7">
        <v>4000</v>
      </c>
      <c r="AQ18" s="7">
        <v>4000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9"/>
    </row>
    <row r="19" spans="1:55">
      <c r="A19" s="2" t="s">
        <v>942</v>
      </c>
      <c r="B19" s="1" t="s">
        <v>129</v>
      </c>
      <c r="C19" s="1" t="s">
        <v>73</v>
      </c>
      <c r="D19" s="1" t="s">
        <v>105</v>
      </c>
      <c r="E19" s="1" t="s">
        <v>100</v>
      </c>
      <c r="F19" s="1" t="s">
        <v>101</v>
      </c>
      <c r="G19" s="7">
        <v>21244.38</v>
      </c>
      <c r="H19" s="7">
        <v>1610.83</v>
      </c>
      <c r="I19" s="7">
        <v>2255.17</v>
      </c>
      <c r="J19" s="7">
        <v>2255.17</v>
      </c>
      <c r="K19" s="7">
        <v>2255.17</v>
      </c>
      <c r="L19" s="7">
        <v>2255.17</v>
      </c>
      <c r="M19" s="7">
        <v>2255.17</v>
      </c>
      <c r="N19" s="7">
        <v>2255.17</v>
      </c>
      <c r="O19" s="7">
        <v>-9496.2199999999993</v>
      </c>
      <c r="P19" s="7">
        <v>2672</v>
      </c>
      <c r="Q19" s="7">
        <v>2672</v>
      </c>
      <c r="R19" s="7">
        <v>2672</v>
      </c>
      <c r="S19" s="7">
        <v>2672</v>
      </c>
      <c r="T19" s="7">
        <v>2338</v>
      </c>
      <c r="U19" s="7">
        <v>2338</v>
      </c>
      <c r="V19" s="7">
        <v>2338</v>
      </c>
      <c r="W19" s="7">
        <v>2338</v>
      </c>
      <c r="X19" s="7">
        <v>2004</v>
      </c>
      <c r="Y19" s="7">
        <v>1002</v>
      </c>
      <c r="Z19" s="7">
        <v>1002</v>
      </c>
      <c r="AA19" s="7">
        <v>1002</v>
      </c>
      <c r="AB19" s="7">
        <v>1002</v>
      </c>
      <c r="AC19" s="7">
        <v>1002</v>
      </c>
      <c r="AD19" s="7">
        <v>668</v>
      </c>
      <c r="AE19" s="7">
        <v>334</v>
      </c>
      <c r="AF19" s="7">
        <v>334</v>
      </c>
      <c r="AG19" s="7">
        <v>334</v>
      </c>
      <c r="AH19" s="7">
        <v>334</v>
      </c>
      <c r="AI19" s="7">
        <v>334</v>
      </c>
      <c r="AJ19" s="7">
        <v>167</v>
      </c>
      <c r="AK19" s="7">
        <v>167</v>
      </c>
      <c r="AL19" s="7">
        <v>167</v>
      </c>
      <c r="AM19" s="7">
        <v>167</v>
      </c>
      <c r="AN19" s="7">
        <v>167</v>
      </c>
      <c r="AO19" s="7">
        <v>167</v>
      </c>
      <c r="AP19" s="7">
        <v>167</v>
      </c>
      <c r="AQ19" s="7">
        <v>167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9"/>
    </row>
    <row r="20" spans="1:55">
      <c r="A20" s="2" t="s">
        <v>942</v>
      </c>
      <c r="B20" s="1" t="s">
        <v>129</v>
      </c>
      <c r="C20" s="1" t="s">
        <v>75</v>
      </c>
      <c r="D20" s="1" t="s">
        <v>106</v>
      </c>
      <c r="E20" s="1" t="s">
        <v>100</v>
      </c>
      <c r="F20" s="1" t="s">
        <v>101</v>
      </c>
      <c r="G20" s="7">
        <v>560996.23</v>
      </c>
      <c r="H20" s="7">
        <v>4433</v>
      </c>
      <c r="I20" s="7">
        <v>6206.2</v>
      </c>
      <c r="J20" s="7">
        <v>6206.2</v>
      </c>
      <c r="K20" s="7">
        <v>6206.2</v>
      </c>
      <c r="L20" s="7">
        <v>6206.2</v>
      </c>
      <c r="M20" s="7">
        <v>6206.2</v>
      </c>
      <c r="N20" s="7">
        <v>6206.2</v>
      </c>
      <c r="O20" s="7">
        <v>-13052.69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9"/>
    </row>
    <row r="21" spans="1:55">
      <c r="A21" s="2" t="s">
        <v>942</v>
      </c>
      <c r="B21" s="1" t="s">
        <v>129</v>
      </c>
      <c r="C21" s="1" t="s">
        <v>72</v>
      </c>
      <c r="D21" s="1" t="s">
        <v>107</v>
      </c>
      <c r="E21" s="1" t="s">
        <v>100</v>
      </c>
      <c r="F21" s="1" t="s">
        <v>101</v>
      </c>
      <c r="G21" s="7">
        <v>23531.23</v>
      </c>
      <c r="H21" s="7">
        <v>2059.0500000000002</v>
      </c>
      <c r="I21" s="7">
        <v>2882.66</v>
      </c>
      <c r="J21" s="7">
        <v>2882.66</v>
      </c>
      <c r="K21" s="7">
        <v>2882.66</v>
      </c>
      <c r="L21" s="7">
        <v>2882.66</v>
      </c>
      <c r="M21" s="7">
        <v>2882.66</v>
      </c>
      <c r="N21" s="7">
        <v>2882.66</v>
      </c>
      <c r="O21" s="7">
        <v>41828.080000000002</v>
      </c>
      <c r="P21" s="7">
        <v>3383.67</v>
      </c>
      <c r="Q21" s="7">
        <v>3383.67</v>
      </c>
      <c r="R21" s="7">
        <v>3383.67</v>
      </c>
      <c r="S21" s="7">
        <v>3383.67</v>
      </c>
      <c r="T21" s="7">
        <v>2960.71</v>
      </c>
      <c r="U21" s="7">
        <v>2960.71</v>
      </c>
      <c r="V21" s="7">
        <v>2960.71</v>
      </c>
      <c r="W21" s="7">
        <v>2960.71</v>
      </c>
      <c r="X21" s="7">
        <v>2537.75</v>
      </c>
      <c r="Y21" s="7">
        <v>1268.8800000000001</v>
      </c>
      <c r="Z21" s="7">
        <v>1268.8800000000001</v>
      </c>
      <c r="AA21" s="7">
        <v>1268.8800000000001</v>
      </c>
      <c r="AB21" s="7">
        <v>1268.8800000000001</v>
      </c>
      <c r="AC21" s="7">
        <v>1268.8800000000001</v>
      </c>
      <c r="AD21" s="7">
        <v>845.92</v>
      </c>
      <c r="AE21" s="7">
        <v>422.96</v>
      </c>
      <c r="AF21" s="7">
        <v>422.96</v>
      </c>
      <c r="AG21" s="7">
        <v>422.96</v>
      </c>
      <c r="AH21" s="7">
        <v>422.96</v>
      </c>
      <c r="AI21" s="7">
        <v>422.96</v>
      </c>
      <c r="AJ21" s="7">
        <v>211.48</v>
      </c>
      <c r="AK21" s="7">
        <v>211.48</v>
      </c>
      <c r="AL21" s="7">
        <v>211.48</v>
      </c>
      <c r="AM21" s="7">
        <v>211.48</v>
      </c>
      <c r="AN21" s="7">
        <v>211.48</v>
      </c>
      <c r="AO21" s="7">
        <v>211.48</v>
      </c>
      <c r="AP21" s="7">
        <v>211.48</v>
      </c>
      <c r="AQ21" s="7">
        <v>211.48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9"/>
    </row>
    <row r="22" spans="1:55">
      <c r="A22" s="2" t="s">
        <v>942</v>
      </c>
      <c r="B22" s="1" t="s">
        <v>129</v>
      </c>
      <c r="C22" s="1" t="s">
        <v>74</v>
      </c>
      <c r="D22" s="1" t="s">
        <v>109</v>
      </c>
      <c r="E22" s="1" t="s">
        <v>100</v>
      </c>
      <c r="F22" s="1" t="s">
        <v>101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7">
        <v>15178.92</v>
      </c>
      <c r="P22" s="7">
        <v>15178.92</v>
      </c>
      <c r="Q22" s="7">
        <v>15178.92</v>
      </c>
      <c r="R22" s="7">
        <v>15178.92</v>
      </c>
      <c r="S22" s="7">
        <v>15178.92</v>
      </c>
      <c r="T22" s="7">
        <v>13281.56</v>
      </c>
      <c r="U22" s="7">
        <v>13281.56</v>
      </c>
      <c r="V22" s="7">
        <v>13281.56</v>
      </c>
      <c r="W22" s="7">
        <v>13281.56</v>
      </c>
      <c r="X22" s="7">
        <v>11384.19</v>
      </c>
      <c r="Y22" s="7">
        <v>5692.1</v>
      </c>
      <c r="Z22" s="7">
        <v>5692.1</v>
      </c>
      <c r="AA22" s="7">
        <v>5692.1</v>
      </c>
      <c r="AB22" s="7">
        <v>5692.1</v>
      </c>
      <c r="AC22" s="7">
        <v>5692.1</v>
      </c>
      <c r="AD22" s="7">
        <v>3794.73</v>
      </c>
      <c r="AE22" s="7">
        <v>1897.37</v>
      </c>
      <c r="AF22" s="7">
        <v>1897.37</v>
      </c>
      <c r="AG22" s="7">
        <v>1897.37</v>
      </c>
      <c r="AH22" s="7">
        <v>1897.37</v>
      </c>
      <c r="AI22" s="7">
        <v>1897.37</v>
      </c>
      <c r="AJ22" s="7">
        <v>948.68</v>
      </c>
      <c r="AK22" s="7">
        <v>948.68</v>
      </c>
      <c r="AL22" s="7">
        <v>948.68</v>
      </c>
      <c r="AM22" s="7">
        <v>948.68</v>
      </c>
      <c r="AN22" s="7">
        <v>948.68</v>
      </c>
      <c r="AO22" s="7">
        <v>948.68</v>
      </c>
      <c r="AP22" s="7">
        <v>948.68</v>
      </c>
      <c r="AQ22" s="7">
        <v>948.68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9"/>
    </row>
    <row r="23" spans="1:55">
      <c r="A23" s="2" t="s">
        <v>942</v>
      </c>
      <c r="B23" s="1" t="s">
        <v>129</v>
      </c>
      <c r="C23" s="1" t="s">
        <v>76</v>
      </c>
      <c r="D23" s="1" t="s">
        <v>99</v>
      </c>
      <c r="E23" s="1" t="s">
        <v>100</v>
      </c>
      <c r="F23" s="1" t="s">
        <v>101</v>
      </c>
      <c r="G23" s="7">
        <v>14151.79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9"/>
    </row>
    <row r="24" spans="1:55">
      <c r="A24" s="2" t="s">
        <v>943</v>
      </c>
      <c r="B24" s="1" t="s">
        <v>131</v>
      </c>
      <c r="C24" s="1" t="s">
        <v>71</v>
      </c>
      <c r="D24" s="1" t="s">
        <v>104</v>
      </c>
      <c r="E24" s="1" t="s">
        <v>100</v>
      </c>
      <c r="F24" s="1" t="s">
        <v>101</v>
      </c>
      <c r="G24" s="8">
        <v>0</v>
      </c>
      <c r="H24" s="7">
        <v>202.35</v>
      </c>
      <c r="I24" s="7">
        <v>202.35</v>
      </c>
      <c r="J24" s="7">
        <v>202.35</v>
      </c>
      <c r="K24" s="7">
        <v>202.35</v>
      </c>
      <c r="L24" s="7">
        <v>202.35</v>
      </c>
      <c r="M24" s="7">
        <v>202.35</v>
      </c>
      <c r="N24" s="7">
        <v>202.35</v>
      </c>
      <c r="O24" s="7">
        <v>-1416.45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9"/>
    </row>
    <row r="25" spans="1:55">
      <c r="A25" s="2" t="s">
        <v>943</v>
      </c>
      <c r="B25" s="1" t="s">
        <v>131</v>
      </c>
      <c r="C25" s="1" t="s">
        <v>75</v>
      </c>
      <c r="D25" s="1" t="s">
        <v>106</v>
      </c>
      <c r="E25" s="1" t="s">
        <v>100</v>
      </c>
      <c r="F25" s="1" t="s">
        <v>101</v>
      </c>
      <c r="G25" s="7">
        <v>34186.230000000003</v>
      </c>
      <c r="H25" s="7">
        <v>1007.1</v>
      </c>
      <c r="I25" s="7">
        <v>1007.1</v>
      </c>
      <c r="J25" s="7">
        <v>1007.1</v>
      </c>
      <c r="K25" s="7">
        <v>1007.1</v>
      </c>
      <c r="L25" s="7">
        <v>1007.1</v>
      </c>
      <c r="M25" s="7">
        <v>1007.1</v>
      </c>
      <c r="N25" s="7">
        <v>1007.1</v>
      </c>
      <c r="O25" s="7">
        <v>-1026.08</v>
      </c>
      <c r="P25" s="7">
        <v>143.62</v>
      </c>
      <c r="Q25" s="7">
        <v>143.62</v>
      </c>
      <c r="R25" s="7">
        <v>143.62</v>
      </c>
      <c r="S25" s="7">
        <v>143.62</v>
      </c>
      <c r="T25" s="7">
        <v>143.62</v>
      </c>
      <c r="U25" s="7">
        <v>143.62</v>
      </c>
      <c r="V25" s="7">
        <v>143.62</v>
      </c>
      <c r="W25" s="7">
        <v>143.62</v>
      </c>
      <c r="X25" s="7">
        <v>143.62</v>
      </c>
      <c r="Y25" s="7">
        <v>143.62</v>
      </c>
      <c r="Z25" s="7">
        <v>143.62</v>
      </c>
      <c r="AA25" s="7">
        <v>143.62</v>
      </c>
      <c r="AB25" s="7">
        <v>143.62</v>
      </c>
      <c r="AC25" s="7">
        <v>143.62</v>
      </c>
      <c r="AD25" s="7">
        <v>143.62</v>
      </c>
      <c r="AE25" s="7">
        <v>100.54</v>
      </c>
      <c r="AF25" s="7">
        <v>100.54</v>
      </c>
      <c r="AG25" s="7">
        <v>100.54</v>
      </c>
      <c r="AH25" s="7">
        <v>64.63</v>
      </c>
      <c r="AI25" s="7">
        <v>64.63</v>
      </c>
      <c r="AJ25" s="7">
        <v>64.63</v>
      </c>
      <c r="AK25" s="7">
        <v>64.63</v>
      </c>
      <c r="AL25" s="7">
        <v>14.36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9"/>
    </row>
    <row r="26" spans="1:55">
      <c r="A26" s="2" t="s">
        <v>943</v>
      </c>
      <c r="B26" s="1" t="s">
        <v>131</v>
      </c>
      <c r="C26" s="1" t="s">
        <v>72</v>
      </c>
      <c r="D26" s="1" t="s">
        <v>107</v>
      </c>
      <c r="E26" s="1" t="s">
        <v>100</v>
      </c>
      <c r="F26" s="1" t="s">
        <v>101</v>
      </c>
      <c r="G26" s="7">
        <v>-98.65</v>
      </c>
      <c r="H26" s="7">
        <v>201</v>
      </c>
      <c r="I26" s="7">
        <v>201</v>
      </c>
      <c r="J26" s="7">
        <v>201</v>
      </c>
      <c r="K26" s="7">
        <v>201</v>
      </c>
      <c r="L26" s="7">
        <v>201</v>
      </c>
      <c r="M26" s="7">
        <v>201</v>
      </c>
      <c r="N26" s="7">
        <v>201</v>
      </c>
      <c r="O26" s="7">
        <v>622</v>
      </c>
      <c r="P26" s="7">
        <v>91.92</v>
      </c>
      <c r="Q26" s="7">
        <v>91.92</v>
      </c>
      <c r="R26" s="7">
        <v>91.92</v>
      </c>
      <c r="S26" s="7">
        <v>91.92</v>
      </c>
      <c r="T26" s="7">
        <v>91.92</v>
      </c>
      <c r="U26" s="7">
        <v>91.92</v>
      </c>
      <c r="V26" s="7">
        <v>91.92</v>
      </c>
      <c r="W26" s="7">
        <v>91.92</v>
      </c>
      <c r="X26" s="7">
        <v>91.92</v>
      </c>
      <c r="Y26" s="7">
        <v>91.92</v>
      </c>
      <c r="Z26" s="7">
        <v>91.92</v>
      </c>
      <c r="AA26" s="7">
        <v>91.92</v>
      </c>
      <c r="AB26" s="7">
        <v>91.92</v>
      </c>
      <c r="AC26" s="7">
        <v>91.92</v>
      </c>
      <c r="AD26" s="7">
        <v>91.92</v>
      </c>
      <c r="AE26" s="7">
        <v>64.349999999999994</v>
      </c>
      <c r="AF26" s="7">
        <v>64.349999999999994</v>
      </c>
      <c r="AG26" s="7">
        <v>64.349999999999994</v>
      </c>
      <c r="AH26" s="7">
        <v>41.36</v>
      </c>
      <c r="AI26" s="7">
        <v>41.36</v>
      </c>
      <c r="AJ26" s="7">
        <v>41.36</v>
      </c>
      <c r="AK26" s="7">
        <v>41.36</v>
      </c>
      <c r="AL26" s="7">
        <v>9.19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9"/>
    </row>
    <row r="27" spans="1:55">
      <c r="A27" s="2" t="s">
        <v>943</v>
      </c>
      <c r="B27" s="1" t="s">
        <v>131</v>
      </c>
      <c r="C27" s="1" t="s">
        <v>74</v>
      </c>
      <c r="D27" s="1" t="s">
        <v>109</v>
      </c>
      <c r="E27" s="1" t="s">
        <v>100</v>
      </c>
      <c r="F27" s="1" t="s">
        <v>101</v>
      </c>
      <c r="G27" s="8">
        <v>0</v>
      </c>
      <c r="H27" s="7">
        <v>426.13</v>
      </c>
      <c r="I27" s="7">
        <v>426.13</v>
      </c>
      <c r="J27" s="7">
        <v>426.13</v>
      </c>
      <c r="K27" s="7">
        <v>426.13</v>
      </c>
      <c r="L27" s="7">
        <v>426.13</v>
      </c>
      <c r="M27" s="7">
        <v>426.13</v>
      </c>
      <c r="N27" s="7">
        <v>426.13</v>
      </c>
      <c r="O27" s="7">
        <v>-2207.79</v>
      </c>
      <c r="P27" s="7">
        <v>775.13</v>
      </c>
      <c r="Q27" s="7">
        <v>775.13</v>
      </c>
      <c r="R27" s="7">
        <v>775.13</v>
      </c>
      <c r="S27" s="7">
        <v>775.13</v>
      </c>
      <c r="T27" s="7">
        <v>775.13</v>
      </c>
      <c r="U27" s="7">
        <v>775.13</v>
      </c>
      <c r="V27" s="7">
        <v>775.13</v>
      </c>
      <c r="W27" s="7">
        <v>775.13</v>
      </c>
      <c r="X27" s="7">
        <v>775.13</v>
      </c>
      <c r="Y27" s="7">
        <v>775.13</v>
      </c>
      <c r="Z27" s="7">
        <v>775.13</v>
      </c>
      <c r="AA27" s="7">
        <v>775.13</v>
      </c>
      <c r="AB27" s="7">
        <v>775.13</v>
      </c>
      <c r="AC27" s="7">
        <v>775.13</v>
      </c>
      <c r="AD27" s="7">
        <v>775.13</v>
      </c>
      <c r="AE27" s="7">
        <v>542.59</v>
      </c>
      <c r="AF27" s="7">
        <v>542.59</v>
      </c>
      <c r="AG27" s="7">
        <v>542.59</v>
      </c>
      <c r="AH27" s="7">
        <v>348.81</v>
      </c>
      <c r="AI27" s="7">
        <v>348.81</v>
      </c>
      <c r="AJ27" s="7">
        <v>348.81</v>
      </c>
      <c r="AK27" s="7">
        <v>348.81</v>
      </c>
      <c r="AL27" s="7">
        <v>77.510000000000005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9"/>
    </row>
    <row r="28" spans="1:55">
      <c r="A28" s="2" t="s">
        <v>943</v>
      </c>
      <c r="B28" s="1" t="s">
        <v>131</v>
      </c>
      <c r="C28" s="1" t="s">
        <v>76</v>
      </c>
      <c r="D28" s="1" t="s">
        <v>99</v>
      </c>
      <c r="E28" s="1" t="s">
        <v>100</v>
      </c>
      <c r="F28" s="1" t="s">
        <v>101</v>
      </c>
      <c r="G28" s="7">
        <v>2980.17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9"/>
    </row>
    <row r="29" spans="1:55">
      <c r="A29" s="2" t="s">
        <v>944</v>
      </c>
      <c r="B29" s="1" t="s">
        <v>133</v>
      </c>
      <c r="C29" s="1" t="s">
        <v>71</v>
      </c>
      <c r="D29" s="1" t="s">
        <v>104</v>
      </c>
      <c r="E29" s="1" t="s">
        <v>100</v>
      </c>
      <c r="F29" s="1" t="s">
        <v>101</v>
      </c>
      <c r="G29" s="7">
        <v>33160.18</v>
      </c>
      <c r="H29" s="7">
        <v>448.32</v>
      </c>
      <c r="I29" s="7">
        <v>448.32</v>
      </c>
      <c r="J29" s="7">
        <v>448.32</v>
      </c>
      <c r="K29" s="7">
        <v>448.32</v>
      </c>
      <c r="L29" s="7">
        <v>448.32</v>
      </c>
      <c r="M29" s="7">
        <v>448.32</v>
      </c>
      <c r="N29" s="7">
        <v>448.32</v>
      </c>
      <c r="O29" s="7">
        <v>36746.449999999997</v>
      </c>
      <c r="P29" s="7">
        <v>2100</v>
      </c>
      <c r="Q29" s="7">
        <v>2100</v>
      </c>
      <c r="R29" s="7">
        <v>2100</v>
      </c>
      <c r="S29" s="7">
        <v>2100</v>
      </c>
      <c r="T29" s="7">
        <v>2100</v>
      </c>
      <c r="U29" s="7">
        <v>2100</v>
      </c>
      <c r="V29" s="7">
        <v>2100</v>
      </c>
      <c r="W29" s="7">
        <v>2100</v>
      </c>
      <c r="X29" s="7">
        <v>2100</v>
      </c>
      <c r="Y29" s="7">
        <v>1050</v>
      </c>
      <c r="Z29" s="7">
        <v>1050</v>
      </c>
      <c r="AA29" s="7">
        <v>1050</v>
      </c>
      <c r="AB29" s="7">
        <v>1050</v>
      </c>
      <c r="AC29" s="7">
        <v>1050</v>
      </c>
      <c r="AD29" s="7">
        <v>1050</v>
      </c>
      <c r="AE29" s="7">
        <v>1050</v>
      </c>
      <c r="AF29" s="7">
        <v>1050</v>
      </c>
      <c r="AG29" s="7">
        <v>1050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9"/>
    </row>
    <row r="30" spans="1:55">
      <c r="A30" s="2" t="s">
        <v>944</v>
      </c>
      <c r="B30" s="1" t="s">
        <v>133</v>
      </c>
      <c r="C30" s="1" t="s">
        <v>73</v>
      </c>
      <c r="D30" s="1" t="s">
        <v>105</v>
      </c>
      <c r="E30" s="1" t="s">
        <v>100</v>
      </c>
      <c r="F30" s="1" t="s">
        <v>101</v>
      </c>
      <c r="G30" s="7">
        <v>8696.19</v>
      </c>
      <c r="H30" s="7">
        <v>332.99</v>
      </c>
      <c r="I30" s="7">
        <v>332.99</v>
      </c>
      <c r="J30" s="7">
        <v>332.99</v>
      </c>
      <c r="K30" s="7">
        <v>332.99</v>
      </c>
      <c r="L30" s="7">
        <v>332.99</v>
      </c>
      <c r="M30" s="7">
        <v>332.99</v>
      </c>
      <c r="N30" s="7">
        <v>332.99</v>
      </c>
      <c r="O30" s="7">
        <v>-1222.3699999999999</v>
      </c>
      <c r="P30" s="7">
        <v>422.21</v>
      </c>
      <c r="Q30" s="7">
        <v>422.21</v>
      </c>
      <c r="R30" s="7">
        <v>422.21</v>
      </c>
      <c r="S30" s="7">
        <v>422.21</v>
      </c>
      <c r="T30" s="7">
        <v>375.3</v>
      </c>
      <c r="U30" s="7">
        <v>375.3</v>
      </c>
      <c r="V30" s="7">
        <v>187.65</v>
      </c>
      <c r="W30" s="7">
        <v>187.65</v>
      </c>
      <c r="X30" s="7">
        <v>140.74</v>
      </c>
      <c r="Y30" s="7">
        <v>140.74</v>
      </c>
      <c r="Z30" s="7">
        <v>140.74</v>
      </c>
      <c r="AA30" s="7">
        <v>140.74</v>
      </c>
      <c r="AB30" s="7">
        <v>117.28</v>
      </c>
      <c r="AC30" s="7">
        <v>93.83</v>
      </c>
      <c r="AD30" s="7">
        <v>93.83</v>
      </c>
      <c r="AE30" s="7">
        <v>93.83</v>
      </c>
      <c r="AF30" s="7">
        <v>93.83</v>
      </c>
      <c r="AG30" s="7">
        <v>93.83</v>
      </c>
      <c r="AH30" s="7">
        <v>46.91</v>
      </c>
      <c r="AI30" s="7">
        <v>46.91</v>
      </c>
      <c r="AJ30" s="7">
        <v>46.91</v>
      </c>
      <c r="AK30" s="7">
        <v>23.46</v>
      </c>
      <c r="AL30" s="7">
        <v>23.46</v>
      </c>
      <c r="AM30" s="7">
        <v>23.46</v>
      </c>
      <c r="AN30" s="7">
        <v>23.46</v>
      </c>
      <c r="AO30" s="7">
        <v>23.46</v>
      </c>
      <c r="AP30" s="7">
        <v>23.46</v>
      </c>
      <c r="AQ30" s="7">
        <v>23.46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9"/>
    </row>
    <row r="31" spans="1:55">
      <c r="A31" s="2" t="s">
        <v>944</v>
      </c>
      <c r="B31" s="1" t="s">
        <v>133</v>
      </c>
      <c r="C31" s="1" t="s">
        <v>75</v>
      </c>
      <c r="D31" s="1" t="s">
        <v>106</v>
      </c>
      <c r="E31" s="1" t="s">
        <v>100</v>
      </c>
      <c r="F31" s="1" t="s">
        <v>101</v>
      </c>
      <c r="G31" s="7">
        <v>22556.09</v>
      </c>
      <c r="H31" s="7">
        <v>1323.31</v>
      </c>
      <c r="I31" s="7">
        <v>1323.31</v>
      </c>
      <c r="J31" s="7">
        <v>1323.31</v>
      </c>
      <c r="K31" s="7">
        <v>1323.31</v>
      </c>
      <c r="L31" s="7">
        <v>1323.31</v>
      </c>
      <c r="M31" s="7">
        <v>1323.31</v>
      </c>
      <c r="N31" s="7">
        <v>1323.31</v>
      </c>
      <c r="O31" s="7">
        <v>-7495.72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9"/>
    </row>
    <row r="32" spans="1:55">
      <c r="A32" s="2" t="s">
        <v>944</v>
      </c>
      <c r="B32" s="1" t="s">
        <v>133</v>
      </c>
      <c r="C32" s="1" t="s">
        <v>72</v>
      </c>
      <c r="D32" s="1" t="s">
        <v>107</v>
      </c>
      <c r="E32" s="1" t="s">
        <v>100</v>
      </c>
      <c r="F32" s="1" t="s">
        <v>101</v>
      </c>
      <c r="G32" s="7">
        <v>53172.82</v>
      </c>
      <c r="H32" s="7">
        <v>605.39</v>
      </c>
      <c r="I32" s="7">
        <v>605.39</v>
      </c>
      <c r="J32" s="7">
        <v>605.39</v>
      </c>
      <c r="K32" s="7">
        <v>605.39</v>
      </c>
      <c r="L32" s="7">
        <v>605.39</v>
      </c>
      <c r="M32" s="7">
        <v>605.39</v>
      </c>
      <c r="N32" s="7">
        <v>605.39</v>
      </c>
      <c r="O32" s="7">
        <v>9174.0400000000009</v>
      </c>
      <c r="P32" s="7">
        <v>2867.28</v>
      </c>
      <c r="Q32" s="7">
        <v>2867.28</v>
      </c>
      <c r="R32" s="7">
        <v>2867.28</v>
      </c>
      <c r="S32" s="7">
        <v>2867.28</v>
      </c>
      <c r="T32" s="7">
        <v>2548.69</v>
      </c>
      <c r="U32" s="7">
        <v>2548.69</v>
      </c>
      <c r="V32" s="7">
        <v>1274.3499999999999</v>
      </c>
      <c r="W32" s="7">
        <v>1274.3499999999999</v>
      </c>
      <c r="X32" s="7">
        <v>955.76</v>
      </c>
      <c r="Y32" s="7">
        <v>955.76</v>
      </c>
      <c r="Z32" s="7">
        <v>955.76</v>
      </c>
      <c r="AA32" s="7">
        <v>955.76</v>
      </c>
      <c r="AB32" s="7">
        <v>796.47</v>
      </c>
      <c r="AC32" s="7">
        <v>637.16999999999996</v>
      </c>
      <c r="AD32" s="7">
        <v>637.16999999999996</v>
      </c>
      <c r="AE32" s="7">
        <v>637.16999999999996</v>
      </c>
      <c r="AF32" s="7">
        <v>637.16999999999996</v>
      </c>
      <c r="AG32" s="7">
        <v>637.16999999999996</v>
      </c>
      <c r="AH32" s="7">
        <v>318.58999999999997</v>
      </c>
      <c r="AI32" s="7">
        <v>318.58999999999997</v>
      </c>
      <c r="AJ32" s="7">
        <v>318.58999999999997</v>
      </c>
      <c r="AK32" s="7">
        <v>159.29</v>
      </c>
      <c r="AL32" s="7">
        <v>159.29</v>
      </c>
      <c r="AM32" s="7">
        <v>159.29</v>
      </c>
      <c r="AN32" s="7">
        <v>159.29</v>
      </c>
      <c r="AO32" s="7">
        <v>159.29</v>
      </c>
      <c r="AP32" s="7">
        <v>159.29</v>
      </c>
      <c r="AQ32" s="7">
        <v>159.29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9"/>
    </row>
    <row r="33" spans="1:55">
      <c r="A33" s="2" t="s">
        <v>944</v>
      </c>
      <c r="B33" s="1" t="s">
        <v>133</v>
      </c>
      <c r="C33" s="1" t="s">
        <v>74</v>
      </c>
      <c r="D33" s="1" t="s">
        <v>109</v>
      </c>
      <c r="E33" s="1" t="s">
        <v>100</v>
      </c>
      <c r="F33" s="1" t="s">
        <v>101</v>
      </c>
      <c r="G33" s="7">
        <v>166967.53</v>
      </c>
      <c r="H33" s="7">
        <v>855.17</v>
      </c>
      <c r="I33" s="7">
        <v>855.17</v>
      </c>
      <c r="J33" s="7">
        <v>855.17</v>
      </c>
      <c r="K33" s="7">
        <v>855.17</v>
      </c>
      <c r="L33" s="7">
        <v>855.17</v>
      </c>
      <c r="M33" s="7">
        <v>855.17</v>
      </c>
      <c r="N33" s="7">
        <v>855.17</v>
      </c>
      <c r="O33" s="7">
        <v>4225.12</v>
      </c>
      <c r="P33" s="7">
        <v>3719.57</v>
      </c>
      <c r="Q33" s="7">
        <v>3719.57</v>
      </c>
      <c r="R33" s="7">
        <v>3719.57</v>
      </c>
      <c r="S33" s="7">
        <v>3719.57</v>
      </c>
      <c r="T33" s="7">
        <v>3306.29</v>
      </c>
      <c r="U33" s="7">
        <v>3306.29</v>
      </c>
      <c r="V33" s="7">
        <v>1653.14</v>
      </c>
      <c r="W33" s="7">
        <v>1653.14</v>
      </c>
      <c r="X33" s="7">
        <v>1239.8599999999999</v>
      </c>
      <c r="Y33" s="7">
        <v>1239.8599999999999</v>
      </c>
      <c r="Z33" s="7">
        <v>1239.8599999999999</v>
      </c>
      <c r="AA33" s="7">
        <v>1239.8599999999999</v>
      </c>
      <c r="AB33" s="7">
        <v>1033.22</v>
      </c>
      <c r="AC33" s="7">
        <v>826.57</v>
      </c>
      <c r="AD33" s="7">
        <v>826.57</v>
      </c>
      <c r="AE33" s="7">
        <v>826.57</v>
      </c>
      <c r="AF33" s="7">
        <v>826.57</v>
      </c>
      <c r="AG33" s="7">
        <v>826.57</v>
      </c>
      <c r="AH33" s="7">
        <v>413.29</v>
      </c>
      <c r="AI33" s="7">
        <v>413.29</v>
      </c>
      <c r="AJ33" s="7">
        <v>413.29</v>
      </c>
      <c r="AK33" s="7">
        <v>206.64</v>
      </c>
      <c r="AL33" s="7">
        <v>206.64</v>
      </c>
      <c r="AM33" s="7">
        <v>206.64</v>
      </c>
      <c r="AN33" s="7">
        <v>206.64</v>
      </c>
      <c r="AO33" s="7">
        <v>206.64</v>
      </c>
      <c r="AP33" s="7">
        <v>206.64</v>
      </c>
      <c r="AQ33" s="7">
        <v>206.64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9"/>
    </row>
    <row r="34" spans="1:55">
      <c r="A34" s="2" t="s">
        <v>945</v>
      </c>
      <c r="B34" s="1" t="s">
        <v>139</v>
      </c>
      <c r="C34" s="1" t="s">
        <v>71</v>
      </c>
      <c r="D34" s="1" t="s">
        <v>104</v>
      </c>
      <c r="E34" s="1" t="s">
        <v>100</v>
      </c>
      <c r="F34" s="1" t="s">
        <v>101</v>
      </c>
      <c r="G34" s="7">
        <v>1202.17</v>
      </c>
      <c r="H34" s="7">
        <v>444.22</v>
      </c>
      <c r="I34" s="7">
        <v>444.22</v>
      </c>
      <c r="J34" s="7">
        <v>444.22</v>
      </c>
      <c r="K34" s="7">
        <v>444.22</v>
      </c>
      <c r="L34" s="7">
        <v>444.22</v>
      </c>
      <c r="M34" s="7">
        <v>444.22</v>
      </c>
      <c r="N34" s="7">
        <v>444.22</v>
      </c>
      <c r="O34" s="7">
        <v>-3109.54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9"/>
    </row>
    <row r="35" spans="1:55">
      <c r="A35" s="2" t="s">
        <v>945</v>
      </c>
      <c r="B35" s="1" t="s">
        <v>139</v>
      </c>
      <c r="C35" s="1" t="s">
        <v>73</v>
      </c>
      <c r="D35" s="1" t="s">
        <v>105</v>
      </c>
      <c r="E35" s="1" t="s">
        <v>100</v>
      </c>
      <c r="F35" s="1" t="s">
        <v>101</v>
      </c>
      <c r="G35" s="7">
        <v>9028.02</v>
      </c>
      <c r="H35" s="7">
        <v>197.69</v>
      </c>
      <c r="I35" s="7">
        <v>197.69</v>
      </c>
      <c r="J35" s="7">
        <v>197.69</v>
      </c>
      <c r="K35" s="7">
        <v>197.69</v>
      </c>
      <c r="L35" s="7">
        <v>197.69</v>
      </c>
      <c r="M35" s="7">
        <v>197.69</v>
      </c>
      <c r="N35" s="7">
        <v>197.69</v>
      </c>
      <c r="O35" s="7">
        <v>-30509.23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9"/>
    </row>
    <row r="36" spans="1:55">
      <c r="A36" s="2" t="s">
        <v>945</v>
      </c>
      <c r="B36" s="1" t="s">
        <v>139</v>
      </c>
      <c r="C36" s="1" t="s">
        <v>72</v>
      </c>
      <c r="D36" s="1" t="s">
        <v>107</v>
      </c>
      <c r="E36" s="1" t="s">
        <v>100</v>
      </c>
      <c r="F36" s="1" t="s">
        <v>101</v>
      </c>
      <c r="G36" s="7">
        <v>120889.60000000001</v>
      </c>
      <c r="H36" s="7">
        <v>335.63</v>
      </c>
      <c r="I36" s="7">
        <v>335.63</v>
      </c>
      <c r="J36" s="7">
        <v>335.63</v>
      </c>
      <c r="K36" s="7">
        <v>335.63</v>
      </c>
      <c r="L36" s="7">
        <v>335.63</v>
      </c>
      <c r="M36" s="7">
        <v>335.63</v>
      </c>
      <c r="N36" s="7">
        <v>335.63</v>
      </c>
      <c r="O36" s="7">
        <v>104304.57</v>
      </c>
      <c r="P36" s="7">
        <v>16744.95</v>
      </c>
      <c r="Q36" s="7">
        <v>16744.95</v>
      </c>
      <c r="R36" s="7">
        <v>16744.95</v>
      </c>
      <c r="S36" s="7">
        <v>16744.95</v>
      </c>
      <c r="T36" s="7">
        <v>14884.4</v>
      </c>
      <c r="U36" s="7">
        <v>14884.4</v>
      </c>
      <c r="V36" s="7">
        <v>7442.2</v>
      </c>
      <c r="W36" s="7">
        <v>7442.2</v>
      </c>
      <c r="X36" s="7">
        <v>5581.65</v>
      </c>
      <c r="Y36" s="7">
        <v>5581.65</v>
      </c>
      <c r="Z36" s="7">
        <v>5581.65</v>
      </c>
      <c r="AA36" s="7">
        <v>5581.65</v>
      </c>
      <c r="AB36" s="7">
        <v>4651.38</v>
      </c>
      <c r="AC36" s="7">
        <v>3721.1</v>
      </c>
      <c r="AD36" s="7">
        <v>3721.1</v>
      </c>
      <c r="AE36" s="7">
        <v>3721.1</v>
      </c>
      <c r="AF36" s="7">
        <v>3721.1</v>
      </c>
      <c r="AG36" s="7">
        <v>3721.1</v>
      </c>
      <c r="AH36" s="7">
        <v>1860.55</v>
      </c>
      <c r="AI36" s="7">
        <v>1860.55</v>
      </c>
      <c r="AJ36" s="7">
        <v>1860.55</v>
      </c>
      <c r="AK36" s="7">
        <v>930.28</v>
      </c>
      <c r="AL36" s="7">
        <v>930.28</v>
      </c>
      <c r="AM36" s="7">
        <v>930.28</v>
      </c>
      <c r="AN36" s="7">
        <v>930.28</v>
      </c>
      <c r="AO36" s="7">
        <v>930.28</v>
      </c>
      <c r="AP36" s="7">
        <v>930.28</v>
      </c>
      <c r="AQ36" s="7">
        <v>930.28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9"/>
    </row>
    <row r="37" spans="1:55">
      <c r="A37" s="2" t="s">
        <v>945</v>
      </c>
      <c r="B37" s="1" t="s">
        <v>139</v>
      </c>
      <c r="C37" s="1" t="s">
        <v>74</v>
      </c>
      <c r="D37" s="1" t="s">
        <v>109</v>
      </c>
      <c r="E37" s="1" t="s">
        <v>100</v>
      </c>
      <c r="F37" s="1" t="s">
        <v>101</v>
      </c>
      <c r="G37" s="7">
        <v>2590</v>
      </c>
      <c r="H37" s="7">
        <v>7846.3</v>
      </c>
      <c r="I37" s="7">
        <v>7846.3</v>
      </c>
      <c r="J37" s="7">
        <v>7846.3</v>
      </c>
      <c r="K37" s="7">
        <v>7846.3</v>
      </c>
      <c r="L37" s="7">
        <v>7846.3</v>
      </c>
      <c r="M37" s="7">
        <v>7846.3</v>
      </c>
      <c r="N37" s="7">
        <v>7846.3</v>
      </c>
      <c r="O37" s="7">
        <v>-54924.1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9"/>
    </row>
    <row r="38" spans="1:55">
      <c r="A38" s="2" t="s">
        <v>946</v>
      </c>
      <c r="B38" s="1" t="s">
        <v>947</v>
      </c>
      <c r="C38" s="1" t="s">
        <v>71</v>
      </c>
      <c r="D38" s="1" t="s">
        <v>104</v>
      </c>
      <c r="E38" s="1" t="s">
        <v>100</v>
      </c>
      <c r="F38" s="1" t="s">
        <v>101</v>
      </c>
      <c r="G38" s="7">
        <v>533174.93000000005</v>
      </c>
      <c r="H38" s="7">
        <v>13604.15</v>
      </c>
      <c r="I38" s="7">
        <v>13604.15</v>
      </c>
      <c r="J38" s="7">
        <v>13604.15</v>
      </c>
      <c r="K38" s="7">
        <v>13604.15</v>
      </c>
      <c r="L38" s="7">
        <v>13604.15</v>
      </c>
      <c r="M38" s="7">
        <v>13604.15</v>
      </c>
      <c r="N38" s="7">
        <v>13604.15</v>
      </c>
      <c r="O38" s="7">
        <v>55828.76</v>
      </c>
      <c r="P38" s="8">
        <v>0</v>
      </c>
      <c r="Q38" s="8">
        <v>0</v>
      </c>
      <c r="R38" s="8">
        <v>0</v>
      </c>
      <c r="S38" s="7">
        <v>6000</v>
      </c>
      <c r="T38" s="7">
        <v>6000</v>
      </c>
      <c r="U38" s="7">
        <v>6000</v>
      </c>
      <c r="V38" s="7">
        <v>6000</v>
      </c>
      <c r="W38" s="7">
        <v>6000</v>
      </c>
      <c r="X38" s="7">
        <v>6000</v>
      </c>
      <c r="Y38" s="7">
        <v>6000</v>
      </c>
      <c r="Z38" s="7">
        <v>6000</v>
      </c>
      <c r="AA38" s="7">
        <v>6000</v>
      </c>
      <c r="AB38" s="7">
        <v>6000</v>
      </c>
      <c r="AC38" s="7">
        <v>6000</v>
      </c>
      <c r="AD38" s="7">
        <v>6000</v>
      </c>
      <c r="AE38" s="7">
        <v>6000</v>
      </c>
      <c r="AF38" s="7">
        <v>6000</v>
      </c>
      <c r="AG38" s="7">
        <v>6000</v>
      </c>
      <c r="AH38" s="7">
        <v>6000</v>
      </c>
      <c r="AI38" s="7">
        <v>6000</v>
      </c>
      <c r="AJ38" s="7">
        <v>6000</v>
      </c>
      <c r="AK38" s="7">
        <v>6000</v>
      </c>
      <c r="AL38" s="7">
        <v>6000</v>
      </c>
      <c r="AM38" s="7">
        <v>6000</v>
      </c>
      <c r="AN38" s="7">
        <v>6000</v>
      </c>
      <c r="AO38" s="7">
        <v>6000</v>
      </c>
      <c r="AP38" s="7">
        <v>6000</v>
      </c>
      <c r="AQ38" s="7">
        <v>6000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9"/>
    </row>
    <row r="39" spans="1:55">
      <c r="A39" s="2" t="s">
        <v>946</v>
      </c>
      <c r="B39" s="1" t="s">
        <v>947</v>
      </c>
      <c r="C39" s="1" t="s">
        <v>73</v>
      </c>
      <c r="D39" s="1" t="s">
        <v>105</v>
      </c>
      <c r="E39" s="1" t="s">
        <v>100</v>
      </c>
      <c r="F39" s="1" t="s">
        <v>101</v>
      </c>
      <c r="G39" s="7">
        <v>219743.45</v>
      </c>
      <c r="H39" s="7">
        <v>3484.99</v>
      </c>
      <c r="I39" s="7">
        <v>3484.99</v>
      </c>
      <c r="J39" s="7">
        <v>3484.99</v>
      </c>
      <c r="K39" s="7">
        <v>3484.99</v>
      </c>
      <c r="L39" s="7">
        <v>3484.99</v>
      </c>
      <c r="M39" s="7">
        <v>3484.99</v>
      </c>
      <c r="N39" s="7">
        <v>3484.99</v>
      </c>
      <c r="O39" s="7">
        <v>-14357.16</v>
      </c>
      <c r="P39" s="7">
        <v>8341.6299999999992</v>
      </c>
      <c r="Q39" s="7">
        <v>8341.6299999999992</v>
      </c>
      <c r="R39" s="7">
        <v>8341.6299999999992</v>
      </c>
      <c r="S39" s="7">
        <v>8341.6299999999992</v>
      </c>
      <c r="T39" s="7">
        <v>7414.78</v>
      </c>
      <c r="U39" s="7">
        <v>7414.78</v>
      </c>
      <c r="V39" s="7">
        <v>3707.39</v>
      </c>
      <c r="W39" s="7">
        <v>3707.39</v>
      </c>
      <c r="X39" s="7">
        <v>2780.54</v>
      </c>
      <c r="Y39" s="7">
        <v>2780.54</v>
      </c>
      <c r="Z39" s="7">
        <v>2780.54</v>
      </c>
      <c r="AA39" s="7">
        <v>2780.54</v>
      </c>
      <c r="AB39" s="7">
        <v>2317.12</v>
      </c>
      <c r="AC39" s="7">
        <v>1853.7</v>
      </c>
      <c r="AD39" s="7">
        <v>1853.7</v>
      </c>
      <c r="AE39" s="7">
        <v>1853.7</v>
      </c>
      <c r="AF39" s="7">
        <v>1853.7</v>
      </c>
      <c r="AG39" s="7">
        <v>1853.7</v>
      </c>
      <c r="AH39" s="7">
        <v>926.85</v>
      </c>
      <c r="AI39" s="7">
        <v>926.85</v>
      </c>
      <c r="AJ39" s="7">
        <v>926.85</v>
      </c>
      <c r="AK39" s="7">
        <v>463.42</v>
      </c>
      <c r="AL39" s="7">
        <v>463.42</v>
      </c>
      <c r="AM39" s="7">
        <v>463.42</v>
      </c>
      <c r="AN39" s="7">
        <v>463.42</v>
      </c>
      <c r="AO39" s="7">
        <v>463.42</v>
      </c>
      <c r="AP39" s="7">
        <v>463.42</v>
      </c>
      <c r="AQ39" s="7">
        <v>463.42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9"/>
    </row>
    <row r="40" spans="1:55">
      <c r="A40" s="2" t="s">
        <v>946</v>
      </c>
      <c r="B40" s="1" t="s">
        <v>947</v>
      </c>
      <c r="C40" s="1" t="s">
        <v>75</v>
      </c>
      <c r="D40" s="1" t="s">
        <v>106</v>
      </c>
      <c r="E40" s="1" t="s">
        <v>100</v>
      </c>
      <c r="F40" s="1" t="s">
        <v>101</v>
      </c>
      <c r="G40" s="7">
        <v>17382.02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9"/>
    </row>
    <row r="41" spans="1:55">
      <c r="A41" s="2" t="s">
        <v>946</v>
      </c>
      <c r="B41" s="1" t="s">
        <v>947</v>
      </c>
      <c r="C41" s="1" t="s">
        <v>72</v>
      </c>
      <c r="D41" s="1" t="s">
        <v>107</v>
      </c>
      <c r="E41" s="1" t="s">
        <v>100</v>
      </c>
      <c r="F41" s="1" t="s">
        <v>101</v>
      </c>
      <c r="G41" s="7">
        <v>109664.35</v>
      </c>
      <c r="H41" s="7">
        <v>1616.01</v>
      </c>
      <c r="I41" s="7">
        <v>1616.01</v>
      </c>
      <c r="J41" s="7">
        <v>1616.01</v>
      </c>
      <c r="K41" s="7">
        <v>1616.01</v>
      </c>
      <c r="L41" s="7">
        <v>1616.01</v>
      </c>
      <c r="M41" s="7">
        <v>1616.01</v>
      </c>
      <c r="N41" s="7">
        <v>1616.01</v>
      </c>
      <c r="O41" s="7">
        <v>2256.92</v>
      </c>
      <c r="P41" s="7">
        <v>6074.19</v>
      </c>
      <c r="Q41" s="7">
        <v>6074.19</v>
      </c>
      <c r="R41" s="7">
        <v>6074.19</v>
      </c>
      <c r="S41" s="7">
        <v>6074.19</v>
      </c>
      <c r="T41" s="7">
        <v>5399.28</v>
      </c>
      <c r="U41" s="7">
        <v>5399.28</v>
      </c>
      <c r="V41" s="7">
        <v>2699.64</v>
      </c>
      <c r="W41" s="7">
        <v>2699.64</v>
      </c>
      <c r="X41" s="7">
        <v>2024.73</v>
      </c>
      <c r="Y41" s="7">
        <v>2024.73</v>
      </c>
      <c r="Z41" s="7">
        <v>2024.73</v>
      </c>
      <c r="AA41" s="7">
        <v>2024.73</v>
      </c>
      <c r="AB41" s="7">
        <v>1687.28</v>
      </c>
      <c r="AC41" s="7">
        <v>1349.82</v>
      </c>
      <c r="AD41" s="7">
        <v>1349.82</v>
      </c>
      <c r="AE41" s="7">
        <v>1349.82</v>
      </c>
      <c r="AF41" s="7">
        <v>1349.82</v>
      </c>
      <c r="AG41" s="7">
        <v>1349.82</v>
      </c>
      <c r="AH41" s="7">
        <v>674.91</v>
      </c>
      <c r="AI41" s="7">
        <v>674.91</v>
      </c>
      <c r="AJ41" s="7">
        <v>674.91</v>
      </c>
      <c r="AK41" s="7">
        <v>337.46</v>
      </c>
      <c r="AL41" s="7">
        <v>337.46</v>
      </c>
      <c r="AM41" s="7">
        <v>337.46</v>
      </c>
      <c r="AN41" s="7">
        <v>337.46</v>
      </c>
      <c r="AO41" s="7">
        <v>337.46</v>
      </c>
      <c r="AP41" s="7">
        <v>337.46</v>
      </c>
      <c r="AQ41" s="7">
        <v>337.46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9"/>
    </row>
    <row r="42" spans="1:55">
      <c r="A42" s="2" t="s">
        <v>946</v>
      </c>
      <c r="B42" s="1" t="s">
        <v>947</v>
      </c>
      <c r="C42" s="1" t="s">
        <v>74</v>
      </c>
      <c r="D42" s="1" t="s">
        <v>109</v>
      </c>
      <c r="E42" s="1" t="s">
        <v>100</v>
      </c>
      <c r="F42" s="1" t="s">
        <v>101</v>
      </c>
      <c r="G42" s="7">
        <v>112118.84</v>
      </c>
      <c r="H42" s="7">
        <v>4300.07</v>
      </c>
      <c r="I42" s="7">
        <v>4300.07</v>
      </c>
      <c r="J42" s="7">
        <v>4300.07</v>
      </c>
      <c r="K42" s="7">
        <v>4300.07</v>
      </c>
      <c r="L42" s="7">
        <v>4300.07</v>
      </c>
      <c r="M42" s="7">
        <v>4300.07</v>
      </c>
      <c r="N42" s="7">
        <v>4300.07</v>
      </c>
      <c r="O42" s="7">
        <v>-26600.52</v>
      </c>
      <c r="P42" s="7">
        <v>3499.97</v>
      </c>
      <c r="Q42" s="7">
        <v>3499.97</v>
      </c>
      <c r="R42" s="7">
        <v>3499.97</v>
      </c>
      <c r="S42" s="7">
        <v>3499.97</v>
      </c>
      <c r="T42" s="7">
        <v>3111.09</v>
      </c>
      <c r="U42" s="7">
        <v>3111.09</v>
      </c>
      <c r="V42" s="7">
        <v>1555.54</v>
      </c>
      <c r="W42" s="7">
        <v>1555.54</v>
      </c>
      <c r="X42" s="7">
        <v>1166.6600000000001</v>
      </c>
      <c r="Y42" s="7">
        <v>1166.6600000000001</v>
      </c>
      <c r="Z42" s="7">
        <v>1166.6600000000001</v>
      </c>
      <c r="AA42" s="7">
        <v>1166.6600000000001</v>
      </c>
      <c r="AB42" s="7">
        <v>972.22</v>
      </c>
      <c r="AC42" s="7">
        <v>777.77</v>
      </c>
      <c r="AD42" s="7">
        <v>777.77</v>
      </c>
      <c r="AE42" s="7">
        <v>777.77</v>
      </c>
      <c r="AF42" s="7">
        <v>777.77</v>
      </c>
      <c r="AG42" s="7">
        <v>777.77</v>
      </c>
      <c r="AH42" s="7">
        <v>388.89</v>
      </c>
      <c r="AI42" s="7">
        <v>388.89</v>
      </c>
      <c r="AJ42" s="7">
        <v>388.89</v>
      </c>
      <c r="AK42" s="7">
        <v>194.44</v>
      </c>
      <c r="AL42" s="7">
        <v>194.44</v>
      </c>
      <c r="AM42" s="7">
        <v>194.44</v>
      </c>
      <c r="AN42" s="7">
        <v>194.44</v>
      </c>
      <c r="AO42" s="7">
        <v>194.44</v>
      </c>
      <c r="AP42" s="7">
        <v>194.44</v>
      </c>
      <c r="AQ42" s="7">
        <v>194.44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9"/>
    </row>
    <row r="43" spans="1:55">
      <c r="A43" s="2" t="s">
        <v>948</v>
      </c>
      <c r="B43" s="1" t="s">
        <v>245</v>
      </c>
      <c r="C43" s="1" t="s">
        <v>71</v>
      </c>
      <c r="D43" s="1" t="s">
        <v>104</v>
      </c>
      <c r="E43" s="1" t="s">
        <v>100</v>
      </c>
      <c r="F43" s="1" t="s">
        <v>101</v>
      </c>
      <c r="G43" s="7">
        <v>871232.29</v>
      </c>
      <c r="H43" s="7">
        <v>25001.06</v>
      </c>
      <c r="I43" s="7">
        <v>25001.06</v>
      </c>
      <c r="J43" s="7">
        <v>25001.06</v>
      </c>
      <c r="K43" s="7">
        <v>25001.06</v>
      </c>
      <c r="L43" s="7">
        <v>25001.06</v>
      </c>
      <c r="M43" s="7">
        <v>25001.06</v>
      </c>
      <c r="N43" s="7">
        <v>25001.06</v>
      </c>
      <c r="O43" s="7">
        <v>16714.62</v>
      </c>
      <c r="P43" s="7">
        <v>27000</v>
      </c>
      <c r="Q43" s="7">
        <v>27000</v>
      </c>
      <c r="R43" s="7">
        <v>27000</v>
      </c>
      <c r="S43" s="7">
        <v>27000</v>
      </c>
      <c r="T43" s="7">
        <v>27000</v>
      </c>
      <c r="U43" s="7">
        <v>27000</v>
      </c>
      <c r="V43" s="7">
        <v>27000</v>
      </c>
      <c r="W43" s="7">
        <v>27000</v>
      </c>
      <c r="X43" s="7">
        <v>27000</v>
      </c>
      <c r="Y43" s="7">
        <v>27000</v>
      </c>
      <c r="Z43" s="7">
        <v>27000</v>
      </c>
      <c r="AA43" s="7">
        <v>27000</v>
      </c>
      <c r="AB43" s="7">
        <v>27000</v>
      </c>
      <c r="AC43" s="7">
        <v>18200</v>
      </c>
      <c r="AD43" s="7">
        <v>18200</v>
      </c>
      <c r="AE43" s="7">
        <v>18200</v>
      </c>
      <c r="AF43" s="7">
        <v>18200</v>
      </c>
      <c r="AG43" s="7">
        <v>18200</v>
      </c>
      <c r="AH43" s="7">
        <v>9400</v>
      </c>
      <c r="AI43" s="7">
        <v>9400</v>
      </c>
      <c r="AJ43" s="7">
        <v>9400</v>
      </c>
      <c r="AK43" s="7">
        <v>9400</v>
      </c>
      <c r="AL43" s="7">
        <v>9400</v>
      </c>
      <c r="AM43" s="7">
        <v>9400</v>
      </c>
      <c r="AN43" s="7">
        <v>9400</v>
      </c>
      <c r="AO43" s="7">
        <v>9400</v>
      </c>
      <c r="AP43" s="7">
        <v>9400</v>
      </c>
      <c r="AQ43" s="7">
        <v>9400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9"/>
    </row>
    <row r="44" spans="1:55">
      <c r="A44" s="2" t="s">
        <v>948</v>
      </c>
      <c r="B44" s="1" t="s">
        <v>245</v>
      </c>
      <c r="C44" s="1" t="s">
        <v>73</v>
      </c>
      <c r="D44" s="1" t="s">
        <v>105</v>
      </c>
      <c r="E44" s="1" t="s">
        <v>100</v>
      </c>
      <c r="F44" s="1" t="s">
        <v>101</v>
      </c>
      <c r="G44" s="7">
        <v>1691.91</v>
      </c>
      <c r="H44" s="7">
        <v>115.77</v>
      </c>
      <c r="I44" s="7">
        <v>115.77</v>
      </c>
      <c r="J44" s="7">
        <v>115.77</v>
      </c>
      <c r="K44" s="7">
        <v>115.77</v>
      </c>
      <c r="L44" s="7">
        <v>115.77</v>
      </c>
      <c r="M44" s="7">
        <v>115.77</v>
      </c>
      <c r="N44" s="7">
        <v>115.77</v>
      </c>
      <c r="O44" s="7">
        <v>2277.39</v>
      </c>
      <c r="P44" s="7">
        <v>249.13</v>
      </c>
      <c r="Q44" s="7">
        <v>249.13</v>
      </c>
      <c r="R44" s="7">
        <v>249.13</v>
      </c>
      <c r="S44" s="7">
        <v>249.13</v>
      </c>
      <c r="T44" s="7">
        <v>249.13</v>
      </c>
      <c r="U44" s="7">
        <v>249.13</v>
      </c>
      <c r="V44" s="7">
        <v>249.13</v>
      </c>
      <c r="W44" s="7">
        <v>249.13</v>
      </c>
      <c r="X44" s="7">
        <v>249.13</v>
      </c>
      <c r="Y44" s="7">
        <v>249.13</v>
      </c>
      <c r="Z44" s="7">
        <v>249.13</v>
      </c>
      <c r="AA44" s="7">
        <v>249.13</v>
      </c>
      <c r="AB44" s="7">
        <v>249.13</v>
      </c>
      <c r="AC44" s="7">
        <v>171.28</v>
      </c>
      <c r="AD44" s="7">
        <v>171.28</v>
      </c>
      <c r="AE44" s="7">
        <v>171.28</v>
      </c>
      <c r="AF44" s="7">
        <v>171.28</v>
      </c>
      <c r="AG44" s="7">
        <v>171.28</v>
      </c>
      <c r="AH44" s="7">
        <v>86.68</v>
      </c>
      <c r="AI44" s="7">
        <v>86.68</v>
      </c>
      <c r="AJ44" s="7">
        <v>86.68</v>
      </c>
      <c r="AK44" s="7">
        <v>86.68</v>
      </c>
      <c r="AL44" s="7">
        <v>86.68</v>
      </c>
      <c r="AM44" s="7">
        <v>86.68</v>
      </c>
      <c r="AN44" s="7">
        <v>86.68</v>
      </c>
      <c r="AO44" s="7">
        <v>86.68</v>
      </c>
      <c r="AP44" s="7">
        <v>86.68</v>
      </c>
      <c r="AQ44" s="7">
        <v>65.92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9"/>
    </row>
    <row r="45" spans="1:55">
      <c r="A45" s="2" t="s">
        <v>948</v>
      </c>
      <c r="B45" s="1" t="s">
        <v>245</v>
      </c>
      <c r="C45" s="1" t="s">
        <v>75</v>
      </c>
      <c r="D45" s="1" t="s">
        <v>106</v>
      </c>
      <c r="E45" s="1" t="s">
        <v>100</v>
      </c>
      <c r="F45" s="1" t="s">
        <v>101</v>
      </c>
      <c r="G45" s="7">
        <v>17992</v>
      </c>
      <c r="H45" s="7">
        <v>1005.25</v>
      </c>
      <c r="I45" s="7">
        <v>1005.25</v>
      </c>
      <c r="J45" s="7">
        <v>1005.25</v>
      </c>
      <c r="K45" s="7">
        <v>1005.25</v>
      </c>
      <c r="L45" s="7">
        <v>1005.25</v>
      </c>
      <c r="M45" s="7">
        <v>1005.25</v>
      </c>
      <c r="N45" s="7">
        <v>1005.25</v>
      </c>
      <c r="O45" s="7">
        <v>10703.25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9"/>
    </row>
    <row r="46" spans="1:55">
      <c r="A46" s="2" t="s">
        <v>948</v>
      </c>
      <c r="B46" s="1" t="s">
        <v>245</v>
      </c>
      <c r="C46" s="1" t="s">
        <v>72</v>
      </c>
      <c r="D46" s="1" t="s">
        <v>107</v>
      </c>
      <c r="E46" s="1" t="s">
        <v>100</v>
      </c>
      <c r="F46" s="1" t="s">
        <v>101</v>
      </c>
      <c r="G46" s="7">
        <v>147.5</v>
      </c>
      <c r="H46" s="7">
        <v>1715.88</v>
      </c>
      <c r="I46" s="7">
        <v>1715.88</v>
      </c>
      <c r="J46" s="7">
        <v>1715.88</v>
      </c>
      <c r="K46" s="7">
        <v>1715.88</v>
      </c>
      <c r="L46" s="7">
        <v>1715.88</v>
      </c>
      <c r="M46" s="7">
        <v>1715.88</v>
      </c>
      <c r="N46" s="7">
        <v>1715.88</v>
      </c>
      <c r="O46" s="7">
        <v>-9793.1</v>
      </c>
      <c r="P46" s="7">
        <v>2035.06</v>
      </c>
      <c r="Q46" s="7">
        <v>2035.06</v>
      </c>
      <c r="R46" s="7">
        <v>2035.06</v>
      </c>
      <c r="S46" s="7">
        <v>2035.06</v>
      </c>
      <c r="T46" s="7">
        <v>2035.06</v>
      </c>
      <c r="U46" s="7">
        <v>2035.06</v>
      </c>
      <c r="V46" s="7">
        <v>2035.06</v>
      </c>
      <c r="W46" s="7">
        <v>2035.06</v>
      </c>
      <c r="X46" s="7">
        <v>2035.06</v>
      </c>
      <c r="Y46" s="7">
        <v>2035.06</v>
      </c>
      <c r="Z46" s="7">
        <v>2035.06</v>
      </c>
      <c r="AA46" s="7">
        <v>2035.06</v>
      </c>
      <c r="AB46" s="7">
        <v>2035.06</v>
      </c>
      <c r="AC46" s="7">
        <v>1399.1</v>
      </c>
      <c r="AD46" s="7">
        <v>1399.1</v>
      </c>
      <c r="AE46" s="7">
        <v>1399.1</v>
      </c>
      <c r="AF46" s="7">
        <v>1399.1</v>
      </c>
      <c r="AG46" s="7">
        <v>1399.1</v>
      </c>
      <c r="AH46" s="7">
        <v>708.03</v>
      </c>
      <c r="AI46" s="7">
        <v>708.03</v>
      </c>
      <c r="AJ46" s="7">
        <v>708.03</v>
      </c>
      <c r="AK46" s="7">
        <v>708.03</v>
      </c>
      <c r="AL46" s="7">
        <v>708.03</v>
      </c>
      <c r="AM46" s="7">
        <v>708.03</v>
      </c>
      <c r="AN46" s="7">
        <v>708.03</v>
      </c>
      <c r="AO46" s="7">
        <v>708.03</v>
      </c>
      <c r="AP46" s="7">
        <v>708.03</v>
      </c>
      <c r="AQ46" s="7">
        <v>538.44000000000005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9"/>
    </row>
    <row r="47" spans="1:55">
      <c r="A47" s="2" t="s">
        <v>948</v>
      </c>
      <c r="B47" s="1" t="s">
        <v>245</v>
      </c>
      <c r="C47" s="1" t="s">
        <v>74</v>
      </c>
      <c r="D47" s="1" t="s">
        <v>109</v>
      </c>
      <c r="E47" s="1" t="s">
        <v>100</v>
      </c>
      <c r="F47" s="1" t="s">
        <v>101</v>
      </c>
      <c r="G47" s="7">
        <v>27135</v>
      </c>
      <c r="H47" s="7">
        <v>192.04</v>
      </c>
      <c r="I47" s="7">
        <v>192.04</v>
      </c>
      <c r="J47" s="7">
        <v>192.04</v>
      </c>
      <c r="K47" s="7">
        <v>192.04</v>
      </c>
      <c r="L47" s="7">
        <v>192.04</v>
      </c>
      <c r="M47" s="7">
        <v>192.04</v>
      </c>
      <c r="N47" s="7">
        <v>192.04</v>
      </c>
      <c r="O47" s="7">
        <v>1747.32</v>
      </c>
      <c r="P47" s="7">
        <v>351.6</v>
      </c>
      <c r="Q47" s="7">
        <v>351.6</v>
      </c>
      <c r="R47" s="7">
        <v>351.6</v>
      </c>
      <c r="S47" s="7">
        <v>351.6</v>
      </c>
      <c r="T47" s="7">
        <v>351.6</v>
      </c>
      <c r="U47" s="7">
        <v>351.6</v>
      </c>
      <c r="V47" s="7">
        <v>351.6</v>
      </c>
      <c r="W47" s="7">
        <v>351.6</v>
      </c>
      <c r="X47" s="7">
        <v>351.6</v>
      </c>
      <c r="Y47" s="7">
        <v>351.6</v>
      </c>
      <c r="Z47" s="7">
        <v>351.6</v>
      </c>
      <c r="AA47" s="7">
        <v>351.6</v>
      </c>
      <c r="AB47" s="7">
        <v>351.6</v>
      </c>
      <c r="AC47" s="7">
        <v>241.73</v>
      </c>
      <c r="AD47" s="7">
        <v>241.73</v>
      </c>
      <c r="AE47" s="7">
        <v>241.73</v>
      </c>
      <c r="AF47" s="7">
        <v>241.73</v>
      </c>
      <c r="AG47" s="7">
        <v>241.73</v>
      </c>
      <c r="AH47" s="7">
        <v>122.33</v>
      </c>
      <c r="AI47" s="7">
        <v>122.33</v>
      </c>
      <c r="AJ47" s="7">
        <v>122.33</v>
      </c>
      <c r="AK47" s="7">
        <v>122.33</v>
      </c>
      <c r="AL47" s="7">
        <v>122.33</v>
      </c>
      <c r="AM47" s="7">
        <v>122.33</v>
      </c>
      <c r="AN47" s="7">
        <v>122.33</v>
      </c>
      <c r="AO47" s="7">
        <v>122.33</v>
      </c>
      <c r="AP47" s="7">
        <v>122.33</v>
      </c>
      <c r="AQ47" s="7">
        <v>93.03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9"/>
    </row>
    <row r="48" spans="1:55">
      <c r="A48" s="2" t="s">
        <v>949</v>
      </c>
      <c r="B48" s="1" t="s">
        <v>107</v>
      </c>
      <c r="C48" s="1" t="s">
        <v>71</v>
      </c>
      <c r="D48" s="1" t="s">
        <v>104</v>
      </c>
      <c r="E48" s="1" t="s">
        <v>100</v>
      </c>
      <c r="F48" s="1" t="s">
        <v>101</v>
      </c>
      <c r="G48" s="7">
        <v>8904.1299999999992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9"/>
    </row>
    <row r="49" spans="1:55">
      <c r="A49" s="2" t="s">
        <v>949</v>
      </c>
      <c r="B49" s="1" t="s">
        <v>107</v>
      </c>
      <c r="C49" s="1" t="s">
        <v>75</v>
      </c>
      <c r="D49" s="1" t="s">
        <v>106</v>
      </c>
      <c r="E49" s="1" t="s">
        <v>100</v>
      </c>
      <c r="F49" s="1" t="s">
        <v>101</v>
      </c>
      <c r="G49" s="7">
        <v>-560.5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9"/>
    </row>
    <row r="50" spans="1:55">
      <c r="A50" s="2" t="s">
        <v>949</v>
      </c>
      <c r="B50" s="1" t="s">
        <v>107</v>
      </c>
      <c r="C50" s="1" t="s">
        <v>72</v>
      </c>
      <c r="D50" s="1" t="s">
        <v>107</v>
      </c>
      <c r="E50" s="1" t="s">
        <v>100</v>
      </c>
      <c r="F50" s="1" t="s">
        <v>101</v>
      </c>
      <c r="G50" s="7">
        <v>-3696.98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7">
        <v>317.8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9"/>
    </row>
    <row r="51" spans="1:55">
      <c r="A51" s="2" t="s">
        <v>950</v>
      </c>
      <c r="B51" s="1" t="s">
        <v>951</v>
      </c>
      <c r="C51" s="1" t="s">
        <v>71</v>
      </c>
      <c r="D51" s="1" t="s">
        <v>104</v>
      </c>
      <c r="E51" s="1" t="s">
        <v>100</v>
      </c>
      <c r="F51" s="1" t="s">
        <v>101</v>
      </c>
      <c r="G51" s="7">
        <v>40806.26</v>
      </c>
      <c r="H51" s="7">
        <v>2306.58</v>
      </c>
      <c r="I51" s="7">
        <v>2306.58</v>
      </c>
      <c r="J51" s="7">
        <v>2306.58</v>
      </c>
      <c r="K51" s="7">
        <v>3459.87</v>
      </c>
      <c r="L51" s="7">
        <v>3459.87</v>
      </c>
      <c r="M51" s="7">
        <v>4613.1499999999996</v>
      </c>
      <c r="N51" s="7">
        <v>4613.1499999999996</v>
      </c>
      <c r="O51" s="7">
        <v>12577.56</v>
      </c>
      <c r="P51" s="7">
        <v>10400</v>
      </c>
      <c r="Q51" s="7">
        <v>10400</v>
      </c>
      <c r="R51" s="7">
        <v>10400</v>
      </c>
      <c r="S51" s="7">
        <v>5200</v>
      </c>
      <c r="T51" s="7">
        <v>5200</v>
      </c>
      <c r="U51" s="7">
        <v>5200</v>
      </c>
      <c r="V51" s="7">
        <v>5200</v>
      </c>
      <c r="W51" s="7">
        <v>5200</v>
      </c>
      <c r="X51" s="7">
        <v>5200</v>
      </c>
      <c r="Y51" s="7">
        <v>5200</v>
      </c>
      <c r="Z51" s="7">
        <v>5200</v>
      </c>
      <c r="AA51" s="7">
        <v>5200</v>
      </c>
      <c r="AB51" s="7">
        <v>5200</v>
      </c>
      <c r="AC51" s="7">
        <v>5200</v>
      </c>
      <c r="AD51" s="7">
        <v>5200</v>
      </c>
      <c r="AE51" s="7">
        <v>5200</v>
      </c>
      <c r="AF51" s="7">
        <v>5200</v>
      </c>
      <c r="AG51" s="7">
        <v>5200</v>
      </c>
      <c r="AH51" s="7">
        <v>5200</v>
      </c>
      <c r="AI51" s="7">
        <v>5200</v>
      </c>
      <c r="AJ51" s="7">
        <v>5200</v>
      </c>
      <c r="AK51" s="7">
        <v>5200</v>
      </c>
      <c r="AL51" s="7">
        <v>5200</v>
      </c>
      <c r="AM51" s="7">
        <v>5200</v>
      </c>
      <c r="AN51" s="7">
        <v>5200</v>
      </c>
      <c r="AO51" s="7">
        <v>5200</v>
      </c>
      <c r="AP51" s="7">
        <v>5200</v>
      </c>
      <c r="AQ51" s="7">
        <v>5200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9"/>
    </row>
    <row r="52" spans="1:55">
      <c r="A52" s="2" t="s">
        <v>950</v>
      </c>
      <c r="B52" s="1" t="s">
        <v>951</v>
      </c>
      <c r="C52" s="1" t="s">
        <v>73</v>
      </c>
      <c r="D52" s="1" t="s">
        <v>105</v>
      </c>
      <c r="E52" s="1" t="s">
        <v>100</v>
      </c>
      <c r="F52" s="1" t="s">
        <v>101</v>
      </c>
      <c r="G52" s="8">
        <v>0</v>
      </c>
      <c r="H52" s="7">
        <v>47.16</v>
      </c>
      <c r="I52" s="7">
        <v>47.16</v>
      </c>
      <c r="J52" s="7">
        <v>47.16</v>
      </c>
      <c r="K52" s="7">
        <v>70.739999999999995</v>
      </c>
      <c r="L52" s="7">
        <v>70.739999999999995</v>
      </c>
      <c r="M52" s="7">
        <v>94.32</v>
      </c>
      <c r="N52" s="7">
        <v>94.32</v>
      </c>
      <c r="O52" s="7">
        <v>-471.6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9"/>
    </row>
    <row r="53" spans="1:55">
      <c r="A53" s="2" t="s">
        <v>950</v>
      </c>
      <c r="B53" s="1" t="s">
        <v>951</v>
      </c>
      <c r="C53" s="1" t="s">
        <v>75</v>
      </c>
      <c r="D53" s="1" t="s">
        <v>106</v>
      </c>
      <c r="E53" s="1" t="s">
        <v>100</v>
      </c>
      <c r="F53" s="1" t="s">
        <v>101</v>
      </c>
      <c r="G53" s="7">
        <v>1101.5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9"/>
    </row>
    <row r="54" spans="1:55">
      <c r="A54" s="2" t="s">
        <v>950</v>
      </c>
      <c r="B54" s="1" t="s">
        <v>951</v>
      </c>
      <c r="C54" s="1" t="s">
        <v>72</v>
      </c>
      <c r="D54" s="1" t="s">
        <v>107</v>
      </c>
      <c r="E54" s="1" t="s">
        <v>100</v>
      </c>
      <c r="F54" s="1" t="s">
        <v>101</v>
      </c>
      <c r="G54" s="7">
        <v>45515.56</v>
      </c>
      <c r="H54" s="7">
        <v>735.5</v>
      </c>
      <c r="I54" s="7">
        <v>735.5</v>
      </c>
      <c r="J54" s="7">
        <v>735.5</v>
      </c>
      <c r="K54" s="7">
        <v>1103.25</v>
      </c>
      <c r="L54" s="7">
        <v>1103.25</v>
      </c>
      <c r="M54" s="7">
        <v>1471</v>
      </c>
      <c r="N54" s="7">
        <v>1471</v>
      </c>
      <c r="O54" s="7">
        <v>13133.73</v>
      </c>
      <c r="P54" s="7">
        <v>2167.0700000000002</v>
      </c>
      <c r="Q54" s="7">
        <v>2167.0700000000002</v>
      </c>
      <c r="R54" s="7">
        <v>2167.0700000000002</v>
      </c>
      <c r="S54" s="7">
        <v>1073.22</v>
      </c>
      <c r="T54" s="7">
        <v>1073.22</v>
      </c>
      <c r="U54" s="7">
        <v>1073.22</v>
      </c>
      <c r="V54" s="7">
        <v>1073.22</v>
      </c>
      <c r="W54" s="7">
        <v>1073.22</v>
      </c>
      <c r="X54" s="7">
        <v>1073.22</v>
      </c>
      <c r="Y54" s="7">
        <v>1073.22</v>
      </c>
      <c r="Z54" s="7">
        <v>1073.22</v>
      </c>
      <c r="AA54" s="7">
        <v>1073.22</v>
      </c>
      <c r="AB54" s="7">
        <v>1073.22</v>
      </c>
      <c r="AC54" s="7">
        <v>1073.22</v>
      </c>
      <c r="AD54" s="7">
        <v>1073.22</v>
      </c>
      <c r="AE54" s="7">
        <v>1073.22</v>
      </c>
      <c r="AF54" s="7">
        <v>1073.22</v>
      </c>
      <c r="AG54" s="7">
        <v>1073.22</v>
      </c>
      <c r="AH54" s="7">
        <v>1073.22</v>
      </c>
      <c r="AI54" s="7">
        <v>1073.22</v>
      </c>
      <c r="AJ54" s="7">
        <v>1073.22</v>
      </c>
      <c r="AK54" s="7">
        <v>1073.22</v>
      </c>
      <c r="AL54" s="7">
        <v>1073.22</v>
      </c>
      <c r="AM54" s="7">
        <v>1073.22</v>
      </c>
      <c r="AN54" s="7">
        <v>1073.22</v>
      </c>
      <c r="AO54" s="7">
        <v>1073.22</v>
      </c>
      <c r="AP54" s="7">
        <v>1073.22</v>
      </c>
      <c r="AQ54" s="7">
        <v>1066.3399999999999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9"/>
    </row>
    <row r="55" spans="1:55">
      <c r="A55" s="2" t="s">
        <v>952</v>
      </c>
      <c r="B55" s="1" t="s">
        <v>250</v>
      </c>
      <c r="C55" s="1" t="s">
        <v>71</v>
      </c>
      <c r="D55" s="1" t="s">
        <v>104</v>
      </c>
      <c r="E55" s="1" t="s">
        <v>100</v>
      </c>
      <c r="F55" s="1" t="s">
        <v>101</v>
      </c>
      <c r="G55" s="7">
        <v>489573.34</v>
      </c>
      <c r="H55" s="7">
        <v>48405.599999999999</v>
      </c>
      <c r="I55" s="7">
        <v>48405.599999999999</v>
      </c>
      <c r="J55" s="7">
        <v>48405.599999999999</v>
      </c>
      <c r="K55" s="7">
        <v>48405.599999999999</v>
      </c>
      <c r="L55" s="7">
        <v>48405.599999999999</v>
      </c>
      <c r="M55" s="7">
        <v>48405.599999999999</v>
      </c>
      <c r="N55" s="7">
        <v>41490.51</v>
      </c>
      <c r="O55" s="7">
        <v>1751.53</v>
      </c>
      <c r="P55" s="7">
        <v>41400</v>
      </c>
      <c r="Q55" s="7">
        <v>17200</v>
      </c>
      <c r="R55" s="7">
        <v>17200</v>
      </c>
      <c r="S55" s="7">
        <v>23200</v>
      </c>
      <c r="T55" s="7">
        <v>11700</v>
      </c>
      <c r="U55" s="7">
        <v>17700</v>
      </c>
      <c r="V55" s="7">
        <v>17200</v>
      </c>
      <c r="W55" s="7">
        <v>17700</v>
      </c>
      <c r="X55" s="7">
        <v>11700</v>
      </c>
      <c r="Y55" s="7">
        <v>23200</v>
      </c>
      <c r="Z55" s="7">
        <v>11700</v>
      </c>
      <c r="AA55" s="7">
        <v>17700</v>
      </c>
      <c r="AB55" s="7">
        <v>17200</v>
      </c>
      <c r="AC55" s="7">
        <v>17700</v>
      </c>
      <c r="AD55" s="7">
        <v>11700</v>
      </c>
      <c r="AE55" s="7">
        <v>5500</v>
      </c>
      <c r="AF55" s="7">
        <v>5500</v>
      </c>
      <c r="AG55" s="7">
        <v>5500</v>
      </c>
      <c r="AH55" s="7">
        <v>5500</v>
      </c>
      <c r="AI55" s="7">
        <v>5500</v>
      </c>
      <c r="AJ55" s="7">
        <v>5500</v>
      </c>
      <c r="AK55" s="7">
        <v>5500</v>
      </c>
      <c r="AL55" s="7">
        <v>5500</v>
      </c>
      <c r="AM55" s="7">
        <v>5500</v>
      </c>
      <c r="AN55" s="7">
        <v>5500</v>
      </c>
      <c r="AO55" s="7">
        <v>5500</v>
      </c>
      <c r="AP55" s="7">
        <v>5500</v>
      </c>
      <c r="AQ55" s="7">
        <v>5500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9"/>
    </row>
    <row r="56" spans="1:55">
      <c r="A56" s="2" t="s">
        <v>952</v>
      </c>
      <c r="B56" s="1" t="s">
        <v>250</v>
      </c>
      <c r="C56" s="1" t="s">
        <v>73</v>
      </c>
      <c r="D56" s="1" t="s">
        <v>105</v>
      </c>
      <c r="E56" s="1" t="s">
        <v>100</v>
      </c>
      <c r="F56" s="1" t="s">
        <v>101</v>
      </c>
      <c r="G56" s="7">
        <v>90026.08</v>
      </c>
      <c r="H56" s="7">
        <v>1750</v>
      </c>
      <c r="I56" s="7">
        <v>1750</v>
      </c>
      <c r="J56" s="7">
        <v>1750</v>
      </c>
      <c r="K56" s="7">
        <v>1750</v>
      </c>
      <c r="L56" s="7">
        <v>1750</v>
      </c>
      <c r="M56" s="7">
        <v>1750</v>
      </c>
      <c r="N56" s="7">
        <v>1500</v>
      </c>
      <c r="O56" s="7">
        <v>6926.04</v>
      </c>
      <c r="P56" s="7">
        <v>2687.5</v>
      </c>
      <c r="Q56" s="7">
        <v>1117.5</v>
      </c>
      <c r="R56" s="7">
        <v>1117.5</v>
      </c>
      <c r="S56" s="7">
        <v>1070</v>
      </c>
      <c r="T56" s="7">
        <v>1070</v>
      </c>
      <c r="U56" s="7">
        <v>1070</v>
      </c>
      <c r="V56" s="7">
        <v>1070</v>
      </c>
      <c r="W56" s="7">
        <v>1070</v>
      </c>
      <c r="X56" s="7">
        <v>1070</v>
      </c>
      <c r="Y56" s="7">
        <v>1070</v>
      </c>
      <c r="Z56" s="7">
        <v>1070</v>
      </c>
      <c r="AA56" s="7">
        <v>1070</v>
      </c>
      <c r="AB56" s="7">
        <v>1070</v>
      </c>
      <c r="AC56" s="7">
        <v>1070</v>
      </c>
      <c r="AD56" s="7">
        <v>1070</v>
      </c>
      <c r="AE56" s="7">
        <v>355</v>
      </c>
      <c r="AF56" s="7">
        <v>355</v>
      </c>
      <c r="AG56" s="7">
        <v>355</v>
      </c>
      <c r="AH56" s="7">
        <v>355</v>
      </c>
      <c r="AI56" s="7">
        <v>355</v>
      </c>
      <c r="AJ56" s="7">
        <v>355</v>
      </c>
      <c r="AK56" s="7">
        <v>355</v>
      </c>
      <c r="AL56" s="7">
        <v>355</v>
      </c>
      <c r="AM56" s="7">
        <v>355</v>
      </c>
      <c r="AN56" s="7">
        <v>355</v>
      </c>
      <c r="AO56" s="7">
        <v>355</v>
      </c>
      <c r="AP56" s="7">
        <v>355</v>
      </c>
      <c r="AQ56" s="7">
        <v>290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9"/>
    </row>
    <row r="57" spans="1:55">
      <c r="A57" s="2" t="s">
        <v>952</v>
      </c>
      <c r="B57" s="1" t="s">
        <v>250</v>
      </c>
      <c r="C57" s="1" t="s">
        <v>75</v>
      </c>
      <c r="D57" s="1" t="s">
        <v>106</v>
      </c>
      <c r="E57" s="1" t="s">
        <v>100</v>
      </c>
      <c r="F57" s="1" t="s">
        <v>101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7">
        <v>1361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9"/>
    </row>
    <row r="58" spans="1:55">
      <c r="A58" s="2" t="s">
        <v>952</v>
      </c>
      <c r="B58" s="1" t="s">
        <v>250</v>
      </c>
      <c r="C58" s="1" t="s">
        <v>72</v>
      </c>
      <c r="D58" s="1" t="s">
        <v>107</v>
      </c>
      <c r="E58" s="1" t="s">
        <v>100</v>
      </c>
      <c r="F58" s="1" t="s">
        <v>101</v>
      </c>
      <c r="G58" s="7">
        <v>947633.1</v>
      </c>
      <c r="H58" s="7">
        <v>44255.05</v>
      </c>
      <c r="I58" s="7">
        <v>44255.05</v>
      </c>
      <c r="J58" s="7">
        <v>44255.05</v>
      </c>
      <c r="K58" s="7">
        <v>44255.05</v>
      </c>
      <c r="L58" s="7">
        <v>44255.05</v>
      </c>
      <c r="M58" s="7">
        <v>44255.05</v>
      </c>
      <c r="N58" s="7">
        <v>37932.9</v>
      </c>
      <c r="O58" s="7">
        <v>133484.79</v>
      </c>
      <c r="P58" s="7">
        <v>14727.5</v>
      </c>
      <c r="Q58" s="7">
        <v>6123.9</v>
      </c>
      <c r="R58" s="7">
        <v>6123.9</v>
      </c>
      <c r="S58" s="7">
        <v>5863.6</v>
      </c>
      <c r="T58" s="7">
        <v>5863.6</v>
      </c>
      <c r="U58" s="7">
        <v>5863.6</v>
      </c>
      <c r="V58" s="7">
        <v>5863.6</v>
      </c>
      <c r="W58" s="7">
        <v>5863.6</v>
      </c>
      <c r="X58" s="7">
        <v>5863.6</v>
      </c>
      <c r="Y58" s="7">
        <v>5863.6</v>
      </c>
      <c r="Z58" s="7">
        <v>5863.6</v>
      </c>
      <c r="AA58" s="7">
        <v>5863.6</v>
      </c>
      <c r="AB58" s="7">
        <v>5863.6</v>
      </c>
      <c r="AC58" s="7">
        <v>5863.6</v>
      </c>
      <c r="AD58" s="7">
        <v>5863.6</v>
      </c>
      <c r="AE58" s="7">
        <v>1945.4</v>
      </c>
      <c r="AF58" s="7">
        <v>1945.4</v>
      </c>
      <c r="AG58" s="7">
        <v>1945.4</v>
      </c>
      <c r="AH58" s="7">
        <v>1945.4</v>
      </c>
      <c r="AI58" s="7">
        <v>1945.4</v>
      </c>
      <c r="AJ58" s="7">
        <v>1945.4</v>
      </c>
      <c r="AK58" s="7">
        <v>1945.4</v>
      </c>
      <c r="AL58" s="7">
        <v>1945.4</v>
      </c>
      <c r="AM58" s="7">
        <v>1945.4</v>
      </c>
      <c r="AN58" s="7">
        <v>1945.4</v>
      </c>
      <c r="AO58" s="7">
        <v>1945.4</v>
      </c>
      <c r="AP58" s="7">
        <v>1945.4</v>
      </c>
      <c r="AQ58" s="7">
        <v>1589.2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9"/>
    </row>
    <row r="59" spans="1:55">
      <c r="A59" s="2" t="s">
        <v>952</v>
      </c>
      <c r="B59" s="1" t="s">
        <v>250</v>
      </c>
      <c r="C59" s="1" t="s">
        <v>74</v>
      </c>
      <c r="D59" s="1" t="s">
        <v>109</v>
      </c>
      <c r="E59" s="1" t="s">
        <v>100</v>
      </c>
      <c r="F59" s="1" t="s">
        <v>101</v>
      </c>
      <c r="G59" s="8">
        <v>0</v>
      </c>
      <c r="H59" s="7">
        <v>411.31</v>
      </c>
      <c r="I59" s="7">
        <v>411.31</v>
      </c>
      <c r="J59" s="7">
        <v>411.31</v>
      </c>
      <c r="K59" s="7">
        <v>411.31</v>
      </c>
      <c r="L59" s="7">
        <v>411.31</v>
      </c>
      <c r="M59" s="7">
        <v>411.31</v>
      </c>
      <c r="N59" s="7">
        <v>352.56</v>
      </c>
      <c r="O59" s="7">
        <v>-1745.42</v>
      </c>
      <c r="P59" s="7">
        <v>1075</v>
      </c>
      <c r="Q59" s="7">
        <v>447</v>
      </c>
      <c r="R59" s="7">
        <v>447</v>
      </c>
      <c r="S59" s="7">
        <v>428</v>
      </c>
      <c r="T59" s="7">
        <v>428</v>
      </c>
      <c r="U59" s="7">
        <v>428</v>
      </c>
      <c r="V59" s="7">
        <v>428</v>
      </c>
      <c r="W59" s="7">
        <v>428</v>
      </c>
      <c r="X59" s="7">
        <v>428</v>
      </c>
      <c r="Y59" s="7">
        <v>428</v>
      </c>
      <c r="Z59" s="7">
        <v>428</v>
      </c>
      <c r="AA59" s="7">
        <v>428</v>
      </c>
      <c r="AB59" s="7">
        <v>428</v>
      </c>
      <c r="AC59" s="7">
        <v>428</v>
      </c>
      <c r="AD59" s="7">
        <v>428</v>
      </c>
      <c r="AE59" s="7">
        <v>142</v>
      </c>
      <c r="AF59" s="7">
        <v>142</v>
      </c>
      <c r="AG59" s="7">
        <v>142</v>
      </c>
      <c r="AH59" s="7">
        <v>142</v>
      </c>
      <c r="AI59" s="7">
        <v>142</v>
      </c>
      <c r="AJ59" s="7">
        <v>142</v>
      </c>
      <c r="AK59" s="7">
        <v>142</v>
      </c>
      <c r="AL59" s="7">
        <v>142</v>
      </c>
      <c r="AM59" s="7">
        <v>142</v>
      </c>
      <c r="AN59" s="7">
        <v>142</v>
      </c>
      <c r="AO59" s="7">
        <v>142</v>
      </c>
      <c r="AP59" s="7">
        <v>142</v>
      </c>
      <c r="AQ59" s="7">
        <v>116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9"/>
    </row>
    <row r="60" spans="1:55">
      <c r="A60" s="2" t="s">
        <v>953</v>
      </c>
      <c r="B60" s="1" t="s">
        <v>954</v>
      </c>
      <c r="C60" s="1" t="s">
        <v>71</v>
      </c>
      <c r="D60" s="1" t="s">
        <v>104</v>
      </c>
      <c r="E60" s="1" t="s">
        <v>100</v>
      </c>
      <c r="F60" s="1" t="s">
        <v>101</v>
      </c>
      <c r="G60" s="8">
        <v>0</v>
      </c>
      <c r="H60" s="8">
        <v>0</v>
      </c>
      <c r="I60" s="7">
        <v>3571.32</v>
      </c>
      <c r="J60" s="7">
        <v>3571.32</v>
      </c>
      <c r="K60" s="7">
        <v>3571.32</v>
      </c>
      <c r="L60" s="7">
        <v>3571.32</v>
      </c>
      <c r="M60" s="7">
        <v>3571.32</v>
      </c>
      <c r="N60" s="7">
        <v>3571.32</v>
      </c>
      <c r="O60" s="7">
        <v>66474.22</v>
      </c>
      <c r="P60" s="7">
        <v>4600</v>
      </c>
      <c r="Q60" s="7">
        <v>4600</v>
      </c>
      <c r="R60" s="7">
        <v>4600</v>
      </c>
      <c r="S60" s="7">
        <v>10350</v>
      </c>
      <c r="T60" s="7">
        <v>10350</v>
      </c>
      <c r="U60" s="7">
        <v>10350</v>
      </c>
      <c r="V60" s="7">
        <v>10350</v>
      </c>
      <c r="W60" s="7">
        <v>10350</v>
      </c>
      <c r="X60" s="7">
        <v>10350</v>
      </c>
      <c r="Y60" s="7">
        <v>10350</v>
      </c>
      <c r="Z60" s="7">
        <v>10350</v>
      </c>
      <c r="AA60" s="7">
        <v>10350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9"/>
    </row>
    <row r="61" spans="1:55">
      <c r="A61" s="2" t="s">
        <v>953</v>
      </c>
      <c r="B61" s="1" t="s">
        <v>954</v>
      </c>
      <c r="C61" s="1" t="s">
        <v>75</v>
      </c>
      <c r="D61" s="1" t="s">
        <v>106</v>
      </c>
      <c r="E61" s="1" t="s">
        <v>100</v>
      </c>
      <c r="F61" s="1" t="s">
        <v>101</v>
      </c>
      <c r="G61" s="7">
        <v>281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9"/>
    </row>
    <row r="62" spans="1:55">
      <c r="A62" s="2" t="s">
        <v>953</v>
      </c>
      <c r="B62" s="1" t="s">
        <v>954</v>
      </c>
      <c r="C62" s="1" t="s">
        <v>72</v>
      </c>
      <c r="D62" s="1" t="s">
        <v>107</v>
      </c>
      <c r="E62" s="1" t="s">
        <v>100</v>
      </c>
      <c r="F62" s="1" t="s">
        <v>101</v>
      </c>
      <c r="G62" s="7">
        <v>178</v>
      </c>
      <c r="H62" s="8">
        <v>0</v>
      </c>
      <c r="I62" s="7">
        <v>5605.27</v>
      </c>
      <c r="J62" s="7">
        <v>5605.27</v>
      </c>
      <c r="K62" s="7">
        <v>5605.27</v>
      </c>
      <c r="L62" s="7">
        <v>5605.27</v>
      </c>
      <c r="M62" s="7">
        <v>5605.27</v>
      </c>
      <c r="N62" s="7">
        <v>5605.27</v>
      </c>
      <c r="O62" s="7">
        <v>33179.43</v>
      </c>
      <c r="P62" s="7">
        <v>3789.33</v>
      </c>
      <c r="Q62" s="7">
        <v>3789.33</v>
      </c>
      <c r="R62" s="7">
        <v>3789.33</v>
      </c>
      <c r="S62" s="7">
        <v>8521.19</v>
      </c>
      <c r="T62" s="7">
        <v>8521.19</v>
      </c>
      <c r="U62" s="7">
        <v>8521.19</v>
      </c>
      <c r="V62" s="7">
        <v>8521.19</v>
      </c>
      <c r="W62" s="7">
        <v>8521.19</v>
      </c>
      <c r="X62" s="7">
        <v>8521.19</v>
      </c>
      <c r="Y62" s="7">
        <v>8521.19</v>
      </c>
      <c r="Z62" s="7">
        <v>8521.19</v>
      </c>
      <c r="AA62" s="7">
        <v>9069.4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9"/>
    </row>
    <row r="63" spans="1:55">
      <c r="A63" s="2" t="s">
        <v>955</v>
      </c>
      <c r="B63" s="1" t="s">
        <v>956</v>
      </c>
      <c r="C63" s="1" t="s">
        <v>71</v>
      </c>
      <c r="D63" s="1" t="s">
        <v>104</v>
      </c>
      <c r="E63" s="1" t="s">
        <v>100</v>
      </c>
      <c r="F63" s="1" t="s">
        <v>101</v>
      </c>
      <c r="G63" s="7">
        <v>788</v>
      </c>
      <c r="H63" s="7">
        <v>422.67</v>
      </c>
      <c r="I63" s="7">
        <v>422.67</v>
      </c>
      <c r="J63" s="7">
        <v>422.67</v>
      </c>
      <c r="K63" s="7">
        <v>422.67</v>
      </c>
      <c r="L63" s="7">
        <v>422.67</v>
      </c>
      <c r="M63" s="7">
        <v>422.67</v>
      </c>
      <c r="N63" s="7">
        <v>422.67</v>
      </c>
      <c r="O63" s="7">
        <v>-2958.69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9"/>
    </row>
    <row r="64" spans="1:55">
      <c r="A64" s="2" t="s">
        <v>955</v>
      </c>
      <c r="B64" s="1" t="s">
        <v>956</v>
      </c>
      <c r="C64" s="1" t="s">
        <v>73</v>
      </c>
      <c r="D64" s="1" t="s">
        <v>105</v>
      </c>
      <c r="E64" s="1" t="s">
        <v>100</v>
      </c>
      <c r="F64" s="1" t="s">
        <v>101</v>
      </c>
      <c r="G64" s="7">
        <v>79.349999999999994</v>
      </c>
      <c r="H64" s="7">
        <v>211.33</v>
      </c>
      <c r="I64" s="7">
        <v>211.33</v>
      </c>
      <c r="J64" s="7">
        <v>211.33</v>
      </c>
      <c r="K64" s="7">
        <v>211.33</v>
      </c>
      <c r="L64" s="7">
        <v>211.33</v>
      </c>
      <c r="M64" s="7">
        <v>211.33</v>
      </c>
      <c r="N64" s="7">
        <v>211.33</v>
      </c>
      <c r="O64" s="7">
        <v>1559.43</v>
      </c>
      <c r="P64" s="7">
        <v>134.27000000000001</v>
      </c>
      <c r="Q64" s="7">
        <v>134.27000000000001</v>
      </c>
      <c r="R64" s="7">
        <v>134.27000000000001</v>
      </c>
      <c r="S64" s="7">
        <v>134.27000000000001</v>
      </c>
      <c r="T64" s="7">
        <v>119.35</v>
      </c>
      <c r="U64" s="7">
        <v>119.35</v>
      </c>
      <c r="V64" s="7">
        <v>59.68</v>
      </c>
      <c r="W64" s="7">
        <v>59.68</v>
      </c>
      <c r="X64" s="7">
        <v>44.76</v>
      </c>
      <c r="Y64" s="7">
        <v>44.76</v>
      </c>
      <c r="Z64" s="7">
        <v>44.76</v>
      </c>
      <c r="AA64" s="7">
        <v>44.76</v>
      </c>
      <c r="AB64" s="7">
        <v>37.299999999999997</v>
      </c>
      <c r="AC64" s="7">
        <v>29.84</v>
      </c>
      <c r="AD64" s="7">
        <v>29.84</v>
      </c>
      <c r="AE64" s="7">
        <v>29.84</v>
      </c>
      <c r="AF64" s="7">
        <v>29.84</v>
      </c>
      <c r="AG64" s="7">
        <v>29.84</v>
      </c>
      <c r="AH64" s="7">
        <v>14.92</v>
      </c>
      <c r="AI64" s="7">
        <v>14.92</v>
      </c>
      <c r="AJ64" s="7">
        <v>14.92</v>
      </c>
      <c r="AK64" s="7">
        <v>7.46</v>
      </c>
      <c r="AL64" s="7">
        <v>7.46</v>
      </c>
      <c r="AM64" s="7">
        <v>7.46</v>
      </c>
      <c r="AN64" s="7">
        <v>7.46</v>
      </c>
      <c r="AO64" s="7">
        <v>7.46</v>
      </c>
      <c r="AP64" s="7">
        <v>7.46</v>
      </c>
      <c r="AQ64" s="7">
        <v>7.46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9"/>
    </row>
    <row r="65" spans="1:55">
      <c r="A65" s="2" t="s">
        <v>955</v>
      </c>
      <c r="B65" s="1" t="s">
        <v>956</v>
      </c>
      <c r="C65" s="1" t="s">
        <v>75</v>
      </c>
      <c r="D65" s="1" t="s">
        <v>106</v>
      </c>
      <c r="E65" s="1" t="s">
        <v>100</v>
      </c>
      <c r="F65" s="1" t="s">
        <v>101</v>
      </c>
      <c r="G65" s="7">
        <v>8492.6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9"/>
    </row>
    <row r="66" spans="1:55">
      <c r="A66" s="2" t="s">
        <v>955</v>
      </c>
      <c r="B66" s="1" t="s">
        <v>956</v>
      </c>
      <c r="C66" s="1" t="s">
        <v>72</v>
      </c>
      <c r="D66" s="1" t="s">
        <v>107</v>
      </c>
      <c r="E66" s="1" t="s">
        <v>100</v>
      </c>
      <c r="F66" s="1" t="s">
        <v>101</v>
      </c>
      <c r="G66" s="7">
        <v>172973.71</v>
      </c>
      <c r="H66" s="7">
        <v>6687.92</v>
      </c>
      <c r="I66" s="7">
        <v>6687.92</v>
      </c>
      <c r="J66" s="7">
        <v>6687.92</v>
      </c>
      <c r="K66" s="7">
        <v>6687.92</v>
      </c>
      <c r="L66" s="7">
        <v>6687.92</v>
      </c>
      <c r="M66" s="7">
        <v>6687.92</v>
      </c>
      <c r="N66" s="7">
        <v>6687.92</v>
      </c>
      <c r="O66" s="7">
        <v>81915.259999999995</v>
      </c>
      <c r="P66" s="7">
        <v>8971.35</v>
      </c>
      <c r="Q66" s="7">
        <v>8971.35</v>
      </c>
      <c r="R66" s="7">
        <v>8971.35</v>
      </c>
      <c r="S66" s="7">
        <v>8971.35</v>
      </c>
      <c r="T66" s="7">
        <v>7974.53</v>
      </c>
      <c r="U66" s="7">
        <v>7974.53</v>
      </c>
      <c r="V66" s="7">
        <v>3987.26</v>
      </c>
      <c r="W66" s="7">
        <v>3987.26</v>
      </c>
      <c r="X66" s="7">
        <v>2990.45</v>
      </c>
      <c r="Y66" s="7">
        <v>2990.45</v>
      </c>
      <c r="Z66" s="7">
        <v>2990.45</v>
      </c>
      <c r="AA66" s="7">
        <v>2990.45</v>
      </c>
      <c r="AB66" s="7">
        <v>2492.04</v>
      </c>
      <c r="AC66" s="7">
        <v>1993.63</v>
      </c>
      <c r="AD66" s="7">
        <v>1993.63</v>
      </c>
      <c r="AE66" s="7">
        <v>1993.63</v>
      </c>
      <c r="AF66" s="7">
        <v>1993.63</v>
      </c>
      <c r="AG66" s="7">
        <v>1993.63</v>
      </c>
      <c r="AH66" s="7">
        <v>996.82</v>
      </c>
      <c r="AI66" s="7">
        <v>996.82</v>
      </c>
      <c r="AJ66" s="7">
        <v>996.82</v>
      </c>
      <c r="AK66" s="7">
        <v>498.41</v>
      </c>
      <c r="AL66" s="7">
        <v>498.41</v>
      </c>
      <c r="AM66" s="7">
        <v>498.41</v>
      </c>
      <c r="AN66" s="7">
        <v>498.41</v>
      </c>
      <c r="AO66" s="7">
        <v>498.41</v>
      </c>
      <c r="AP66" s="7">
        <v>498.41</v>
      </c>
      <c r="AQ66" s="7">
        <v>498.41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9"/>
    </row>
    <row r="67" spans="1:55">
      <c r="A67" s="2" t="s">
        <v>955</v>
      </c>
      <c r="B67" s="1" t="s">
        <v>956</v>
      </c>
      <c r="C67" s="1" t="s">
        <v>74</v>
      </c>
      <c r="D67" s="1" t="s">
        <v>109</v>
      </c>
      <c r="E67" s="1" t="s">
        <v>100</v>
      </c>
      <c r="F67" s="1" t="s">
        <v>101</v>
      </c>
      <c r="G67" s="8">
        <v>0</v>
      </c>
      <c r="H67" s="7">
        <v>2749.6</v>
      </c>
      <c r="I67" s="7">
        <v>2749.6</v>
      </c>
      <c r="J67" s="7">
        <v>2749.6</v>
      </c>
      <c r="K67" s="7">
        <v>2749.6</v>
      </c>
      <c r="L67" s="7">
        <v>2749.6</v>
      </c>
      <c r="M67" s="7">
        <v>2749.6</v>
      </c>
      <c r="N67" s="7">
        <v>2749.6</v>
      </c>
      <c r="O67" s="7">
        <v>-15932.95</v>
      </c>
      <c r="P67" s="7">
        <v>3314.25</v>
      </c>
      <c r="Q67" s="7">
        <v>3314.25</v>
      </c>
      <c r="R67" s="7">
        <v>3314.25</v>
      </c>
      <c r="S67" s="7">
        <v>3314.25</v>
      </c>
      <c r="T67" s="7">
        <v>2946</v>
      </c>
      <c r="U67" s="7">
        <v>2946</v>
      </c>
      <c r="V67" s="7">
        <v>1473</v>
      </c>
      <c r="W67" s="7">
        <v>1473</v>
      </c>
      <c r="X67" s="7">
        <v>1104.75</v>
      </c>
      <c r="Y67" s="7">
        <v>1104.75</v>
      </c>
      <c r="Z67" s="7">
        <v>1104.75</v>
      </c>
      <c r="AA67" s="7">
        <v>1104.75</v>
      </c>
      <c r="AB67" s="7">
        <v>920.63</v>
      </c>
      <c r="AC67" s="7">
        <v>736.5</v>
      </c>
      <c r="AD67" s="7">
        <v>736.5</v>
      </c>
      <c r="AE67" s="7">
        <v>736.5</v>
      </c>
      <c r="AF67" s="7">
        <v>736.5</v>
      </c>
      <c r="AG67" s="7">
        <v>736.5</v>
      </c>
      <c r="AH67" s="7">
        <v>368.25</v>
      </c>
      <c r="AI67" s="7">
        <v>368.25</v>
      </c>
      <c r="AJ67" s="7">
        <v>368.25</v>
      </c>
      <c r="AK67" s="7">
        <v>184.13</v>
      </c>
      <c r="AL67" s="7">
        <v>184.13</v>
      </c>
      <c r="AM67" s="7">
        <v>184.13</v>
      </c>
      <c r="AN67" s="7">
        <v>184.13</v>
      </c>
      <c r="AO67" s="7">
        <v>184.13</v>
      </c>
      <c r="AP67" s="7">
        <v>184.13</v>
      </c>
      <c r="AQ67" s="7">
        <v>184.13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9"/>
    </row>
    <row r="68" spans="1:55">
      <c r="A68" s="2" t="s">
        <v>957</v>
      </c>
      <c r="B68" s="1" t="s">
        <v>147</v>
      </c>
      <c r="C68" s="1" t="s">
        <v>71</v>
      </c>
      <c r="D68" s="1" t="s">
        <v>104</v>
      </c>
      <c r="E68" s="1" t="s">
        <v>100</v>
      </c>
      <c r="F68" s="1" t="s">
        <v>101</v>
      </c>
      <c r="G68" s="7">
        <v>204906.3</v>
      </c>
      <c r="H68" s="7">
        <v>13794.56</v>
      </c>
      <c r="I68" s="7">
        <v>13794.56</v>
      </c>
      <c r="J68" s="7">
        <v>13794.56</v>
      </c>
      <c r="K68" s="7">
        <v>13794.56</v>
      </c>
      <c r="L68" s="7">
        <v>13794.56</v>
      </c>
      <c r="M68" s="7">
        <v>17243.21</v>
      </c>
      <c r="N68" s="7">
        <v>17243.21</v>
      </c>
      <c r="O68" s="7">
        <v>38689.019999999997</v>
      </c>
      <c r="P68" s="7">
        <v>22600</v>
      </c>
      <c r="Q68" s="7">
        <v>22600</v>
      </c>
      <c r="R68" s="7">
        <v>22600</v>
      </c>
      <c r="S68" s="7">
        <v>37100</v>
      </c>
      <c r="T68" s="7">
        <v>37100</v>
      </c>
      <c r="U68" s="7">
        <v>37100</v>
      </c>
      <c r="V68" s="7">
        <v>37100</v>
      </c>
      <c r="W68" s="7">
        <v>37100</v>
      </c>
      <c r="X68" s="7">
        <v>31900</v>
      </c>
      <c r="Y68" s="7">
        <v>31900</v>
      </c>
      <c r="Z68" s="7">
        <v>31900</v>
      </c>
      <c r="AA68" s="7">
        <v>31900</v>
      </c>
      <c r="AB68" s="7">
        <v>31900</v>
      </c>
      <c r="AC68" s="7">
        <v>26700</v>
      </c>
      <c r="AD68" s="7">
        <v>21500</v>
      </c>
      <c r="AE68" s="7">
        <v>14500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9"/>
    </row>
    <row r="69" spans="1:55">
      <c r="A69" s="2" t="s">
        <v>957</v>
      </c>
      <c r="B69" s="1" t="s">
        <v>147</v>
      </c>
      <c r="C69" s="1" t="s">
        <v>73</v>
      </c>
      <c r="D69" s="1" t="s">
        <v>105</v>
      </c>
      <c r="E69" s="1" t="s">
        <v>100</v>
      </c>
      <c r="F69" s="1" t="s">
        <v>101</v>
      </c>
      <c r="G69" s="7">
        <v>2760.06</v>
      </c>
      <c r="H69" s="7">
        <v>369.78</v>
      </c>
      <c r="I69" s="7">
        <v>369.78</v>
      </c>
      <c r="J69" s="7">
        <v>369.78</v>
      </c>
      <c r="K69" s="7">
        <v>369.78</v>
      </c>
      <c r="L69" s="7">
        <v>369.78</v>
      </c>
      <c r="M69" s="7">
        <v>462.23</v>
      </c>
      <c r="N69" s="7">
        <v>462.23</v>
      </c>
      <c r="O69" s="7">
        <v>-2648.88</v>
      </c>
      <c r="P69" s="7">
        <v>124.48</v>
      </c>
      <c r="Q69" s="7">
        <v>124.48</v>
      </c>
      <c r="R69" s="7">
        <v>124.48</v>
      </c>
      <c r="S69" s="7">
        <v>204.25</v>
      </c>
      <c r="T69" s="7">
        <v>204.25</v>
      </c>
      <c r="U69" s="7">
        <v>204.25</v>
      </c>
      <c r="V69" s="7">
        <v>204.25</v>
      </c>
      <c r="W69" s="7">
        <v>204.25</v>
      </c>
      <c r="X69" s="7">
        <v>175.54</v>
      </c>
      <c r="Y69" s="7">
        <v>175.54</v>
      </c>
      <c r="Z69" s="7">
        <v>175.54</v>
      </c>
      <c r="AA69" s="7">
        <v>175.54</v>
      </c>
      <c r="AB69" s="7">
        <v>175.54</v>
      </c>
      <c r="AC69" s="7">
        <v>146.84</v>
      </c>
      <c r="AD69" s="7">
        <v>118.13</v>
      </c>
      <c r="AE69" s="7">
        <v>98.26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9"/>
    </row>
    <row r="70" spans="1:55">
      <c r="A70" s="2" t="s">
        <v>957</v>
      </c>
      <c r="B70" s="1" t="s">
        <v>147</v>
      </c>
      <c r="C70" s="1" t="s">
        <v>72</v>
      </c>
      <c r="D70" s="1" t="s">
        <v>107</v>
      </c>
      <c r="E70" s="1" t="s">
        <v>100</v>
      </c>
      <c r="F70" s="1" t="s">
        <v>101</v>
      </c>
      <c r="G70" s="7">
        <v>225240.44</v>
      </c>
      <c r="H70" s="7">
        <v>6911.92</v>
      </c>
      <c r="I70" s="7">
        <v>6911.92</v>
      </c>
      <c r="J70" s="7">
        <v>6911.92</v>
      </c>
      <c r="K70" s="7">
        <v>6911.92</v>
      </c>
      <c r="L70" s="7">
        <v>6911.92</v>
      </c>
      <c r="M70" s="7">
        <v>8639.89</v>
      </c>
      <c r="N70" s="7">
        <v>8639.89</v>
      </c>
      <c r="O70" s="7">
        <v>-2153.62</v>
      </c>
      <c r="P70" s="7">
        <v>3065.23</v>
      </c>
      <c r="Q70" s="7">
        <v>3065.23</v>
      </c>
      <c r="R70" s="7">
        <v>3065.23</v>
      </c>
      <c r="S70" s="7">
        <v>5029.43</v>
      </c>
      <c r="T70" s="7">
        <v>5029.43</v>
      </c>
      <c r="U70" s="7">
        <v>5029.43</v>
      </c>
      <c r="V70" s="7">
        <v>5029.43</v>
      </c>
      <c r="W70" s="7">
        <v>5029.43</v>
      </c>
      <c r="X70" s="7">
        <v>4322.59</v>
      </c>
      <c r="Y70" s="7">
        <v>4322.59</v>
      </c>
      <c r="Z70" s="7">
        <v>4322.59</v>
      </c>
      <c r="AA70" s="7">
        <v>4322.59</v>
      </c>
      <c r="AB70" s="7">
        <v>4322.59</v>
      </c>
      <c r="AC70" s="7">
        <v>3615.75</v>
      </c>
      <c r="AD70" s="7">
        <v>2908.91</v>
      </c>
      <c r="AE70" s="7">
        <v>2419.56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9"/>
    </row>
    <row r="71" spans="1:55">
      <c r="A71" s="2" t="s">
        <v>958</v>
      </c>
      <c r="B71" s="1" t="s">
        <v>959</v>
      </c>
      <c r="C71" s="1" t="s">
        <v>71</v>
      </c>
      <c r="D71" s="1" t="s">
        <v>104</v>
      </c>
      <c r="E71" s="1" t="s">
        <v>100</v>
      </c>
      <c r="F71" s="1" t="s">
        <v>101</v>
      </c>
      <c r="G71" s="8">
        <v>0</v>
      </c>
      <c r="H71" s="7">
        <v>2559.2800000000002</v>
      </c>
      <c r="I71" s="7">
        <v>2559.2800000000002</v>
      </c>
      <c r="J71" s="7">
        <v>2559.2800000000002</v>
      </c>
      <c r="K71" s="7">
        <v>2559.2800000000002</v>
      </c>
      <c r="L71" s="7">
        <v>2559.2800000000002</v>
      </c>
      <c r="M71" s="7">
        <v>2559.2800000000002</v>
      </c>
      <c r="N71" s="7">
        <v>2559.2800000000002</v>
      </c>
      <c r="O71" s="7">
        <v>12877.57</v>
      </c>
      <c r="P71" s="7">
        <v>4800</v>
      </c>
      <c r="Q71" s="7">
        <v>4800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9"/>
    </row>
    <row r="72" spans="1:55">
      <c r="A72" s="2" t="s">
        <v>958</v>
      </c>
      <c r="B72" s="1" t="s">
        <v>959</v>
      </c>
      <c r="C72" s="1" t="s">
        <v>73</v>
      </c>
      <c r="D72" s="1" t="s">
        <v>105</v>
      </c>
      <c r="E72" s="1" t="s">
        <v>100</v>
      </c>
      <c r="F72" s="1" t="s">
        <v>101</v>
      </c>
      <c r="G72" s="7">
        <v>480.94</v>
      </c>
      <c r="H72" s="7">
        <v>275.04000000000002</v>
      </c>
      <c r="I72" s="7">
        <v>275.04000000000002</v>
      </c>
      <c r="J72" s="7">
        <v>275.04000000000002</v>
      </c>
      <c r="K72" s="7">
        <v>275.04000000000002</v>
      </c>
      <c r="L72" s="7">
        <v>275.04000000000002</v>
      </c>
      <c r="M72" s="7">
        <v>275.04000000000002</v>
      </c>
      <c r="N72" s="7">
        <v>275.04000000000002</v>
      </c>
      <c r="O72" s="7">
        <v>-1853.13</v>
      </c>
      <c r="P72" s="7">
        <v>72.150000000000006</v>
      </c>
      <c r="Q72" s="7">
        <v>72.150000000000006</v>
      </c>
      <c r="R72" s="7">
        <v>72.150000000000006</v>
      </c>
      <c r="S72" s="7">
        <v>72.150000000000006</v>
      </c>
      <c r="T72" s="7">
        <v>72.150000000000006</v>
      </c>
      <c r="U72" s="7">
        <v>48.1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9"/>
    </row>
    <row r="73" spans="1:55">
      <c r="A73" s="2" t="s">
        <v>958</v>
      </c>
      <c r="B73" s="1" t="s">
        <v>959</v>
      </c>
      <c r="C73" s="1" t="s">
        <v>75</v>
      </c>
      <c r="D73" s="1" t="s">
        <v>106</v>
      </c>
      <c r="E73" s="1" t="s">
        <v>100</v>
      </c>
      <c r="F73" s="1" t="s">
        <v>101</v>
      </c>
      <c r="G73" s="7">
        <v>33343.480000000003</v>
      </c>
      <c r="H73" s="7">
        <v>2616.37</v>
      </c>
      <c r="I73" s="7">
        <v>2616.37</v>
      </c>
      <c r="J73" s="7">
        <v>2616.37</v>
      </c>
      <c r="K73" s="7">
        <v>2616.37</v>
      </c>
      <c r="L73" s="7">
        <v>2616.37</v>
      </c>
      <c r="M73" s="7">
        <v>2616.37</v>
      </c>
      <c r="N73" s="7">
        <v>2616.37</v>
      </c>
      <c r="O73" s="7">
        <v>-8869.26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9"/>
    </row>
    <row r="74" spans="1:55">
      <c r="A74" s="2" t="s">
        <v>958</v>
      </c>
      <c r="B74" s="1" t="s">
        <v>959</v>
      </c>
      <c r="C74" s="1" t="s">
        <v>72</v>
      </c>
      <c r="D74" s="1" t="s">
        <v>107</v>
      </c>
      <c r="E74" s="1" t="s">
        <v>100</v>
      </c>
      <c r="F74" s="1" t="s">
        <v>101</v>
      </c>
      <c r="G74" s="7">
        <v>3320.46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7">
        <v>2055.2600000000002</v>
      </c>
      <c r="P74" s="7">
        <v>701.18</v>
      </c>
      <c r="Q74" s="7">
        <v>701.18</v>
      </c>
      <c r="R74" s="7">
        <v>701.18</v>
      </c>
      <c r="S74" s="7">
        <v>701.18</v>
      </c>
      <c r="T74" s="7">
        <v>701.18</v>
      </c>
      <c r="U74" s="7">
        <v>467.45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9"/>
    </row>
    <row r="75" spans="1:55">
      <c r="A75" s="2" t="s">
        <v>958</v>
      </c>
      <c r="B75" s="1" t="s">
        <v>959</v>
      </c>
      <c r="C75" s="1" t="s">
        <v>74</v>
      </c>
      <c r="D75" s="1" t="s">
        <v>109</v>
      </c>
      <c r="E75" s="1" t="s">
        <v>100</v>
      </c>
      <c r="F75" s="1" t="s">
        <v>101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7">
        <v>4533.18</v>
      </c>
      <c r="P75" s="7">
        <v>4533.18</v>
      </c>
      <c r="Q75" s="7">
        <v>4533.18</v>
      </c>
      <c r="R75" s="7">
        <v>4533.18</v>
      </c>
      <c r="S75" s="7">
        <v>4533.18</v>
      </c>
      <c r="T75" s="7">
        <v>4533.18</v>
      </c>
      <c r="U75" s="7">
        <v>3022.12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9"/>
    </row>
    <row r="76" spans="1:55">
      <c r="A76" s="2" t="s">
        <v>960</v>
      </c>
      <c r="B76" s="1" t="s">
        <v>961</v>
      </c>
      <c r="C76" s="1" t="s">
        <v>71</v>
      </c>
      <c r="D76" s="1" t="s">
        <v>104</v>
      </c>
      <c r="E76" s="1" t="s">
        <v>100</v>
      </c>
      <c r="F76" s="1" t="s">
        <v>101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7">
        <v>567.05999999999995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9"/>
    </row>
    <row r="77" spans="1:55">
      <c r="A77" s="2" t="s">
        <v>960</v>
      </c>
      <c r="B77" s="1" t="s">
        <v>961</v>
      </c>
      <c r="C77" s="1" t="s">
        <v>73</v>
      </c>
      <c r="D77" s="1" t="s">
        <v>105</v>
      </c>
      <c r="E77" s="1" t="s">
        <v>100</v>
      </c>
      <c r="F77" s="1" t="s">
        <v>101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7">
        <v>24491.86</v>
      </c>
      <c r="P77" s="7">
        <v>7514.1</v>
      </c>
      <c r="Q77" s="7">
        <v>7514.1</v>
      </c>
      <c r="R77" s="7">
        <v>7514.1</v>
      </c>
      <c r="S77" s="7">
        <v>7514.1</v>
      </c>
      <c r="T77" s="7">
        <v>6679.2</v>
      </c>
      <c r="U77" s="7">
        <v>6679.2</v>
      </c>
      <c r="V77" s="7">
        <v>3339.6</v>
      </c>
      <c r="W77" s="7">
        <v>3339.6</v>
      </c>
      <c r="X77" s="7">
        <v>2504.6999999999998</v>
      </c>
      <c r="Y77" s="7">
        <v>2504.6999999999998</v>
      </c>
      <c r="Z77" s="7">
        <v>2504.6999999999998</v>
      </c>
      <c r="AA77" s="7">
        <v>2504.6999999999998</v>
      </c>
      <c r="AB77" s="7">
        <v>2087.25</v>
      </c>
      <c r="AC77" s="7">
        <v>1669.8</v>
      </c>
      <c r="AD77" s="7">
        <v>1669.8</v>
      </c>
      <c r="AE77" s="7">
        <v>1669.8</v>
      </c>
      <c r="AF77" s="7">
        <v>1669.8</v>
      </c>
      <c r="AG77" s="7">
        <v>1669.8</v>
      </c>
      <c r="AH77" s="7">
        <v>834.9</v>
      </c>
      <c r="AI77" s="7">
        <v>834.9</v>
      </c>
      <c r="AJ77" s="7">
        <v>834.9</v>
      </c>
      <c r="AK77" s="7">
        <v>417.45</v>
      </c>
      <c r="AL77" s="7">
        <v>417.45</v>
      </c>
      <c r="AM77" s="7">
        <v>417.45</v>
      </c>
      <c r="AN77" s="7">
        <v>417.45</v>
      </c>
      <c r="AO77" s="7">
        <v>417.45</v>
      </c>
      <c r="AP77" s="7">
        <v>417.45</v>
      </c>
      <c r="AQ77" s="7">
        <v>417.45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9"/>
    </row>
    <row r="78" spans="1:55">
      <c r="A78" s="2" t="s">
        <v>960</v>
      </c>
      <c r="B78" s="1" t="s">
        <v>961</v>
      </c>
      <c r="C78" s="1" t="s">
        <v>72</v>
      </c>
      <c r="D78" s="1" t="s">
        <v>107</v>
      </c>
      <c r="E78" s="1" t="s">
        <v>100</v>
      </c>
      <c r="F78" s="1" t="s">
        <v>101</v>
      </c>
      <c r="G78" s="7">
        <v>162126.67000000001</v>
      </c>
      <c r="H78" s="7">
        <v>3834</v>
      </c>
      <c r="I78" s="7">
        <v>3834</v>
      </c>
      <c r="J78" s="7">
        <v>3834</v>
      </c>
      <c r="K78" s="7">
        <v>3834</v>
      </c>
      <c r="L78" s="7">
        <v>3834</v>
      </c>
      <c r="M78" s="7">
        <v>3834</v>
      </c>
      <c r="N78" s="7">
        <v>3834</v>
      </c>
      <c r="O78" s="7">
        <v>27104.81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9"/>
    </row>
    <row r="79" spans="1:55">
      <c r="A79" s="2" t="s">
        <v>962</v>
      </c>
      <c r="B79" s="1" t="s">
        <v>963</v>
      </c>
      <c r="C79" s="1" t="s">
        <v>73</v>
      </c>
      <c r="D79" s="1" t="s">
        <v>105</v>
      </c>
      <c r="E79" s="1" t="s">
        <v>100</v>
      </c>
      <c r="F79" s="1" t="s">
        <v>101</v>
      </c>
      <c r="G79" s="7">
        <v>4946.5</v>
      </c>
      <c r="H79" s="7">
        <v>317.5</v>
      </c>
      <c r="I79" s="7">
        <v>317.5</v>
      </c>
      <c r="J79" s="7">
        <v>317.5</v>
      </c>
      <c r="K79" s="7">
        <v>317.5</v>
      </c>
      <c r="L79" s="7">
        <v>317.5</v>
      </c>
      <c r="M79" s="7">
        <v>317.5</v>
      </c>
      <c r="N79" s="7">
        <v>317.5</v>
      </c>
      <c r="O79" s="7">
        <v>-1531.51</v>
      </c>
      <c r="P79" s="7">
        <v>640.99</v>
      </c>
      <c r="Q79" s="7">
        <v>640.99</v>
      </c>
      <c r="R79" s="7">
        <v>640.99</v>
      </c>
      <c r="S79" s="7">
        <v>640.99</v>
      </c>
      <c r="T79" s="7">
        <v>640.99</v>
      </c>
      <c r="U79" s="7">
        <v>640.99</v>
      </c>
      <c r="V79" s="7">
        <v>640.99</v>
      </c>
      <c r="W79" s="7">
        <v>640.99</v>
      </c>
      <c r="X79" s="7">
        <v>640.99</v>
      </c>
      <c r="Y79" s="7">
        <v>640.99</v>
      </c>
      <c r="Z79" s="7">
        <v>640.99</v>
      </c>
      <c r="AA79" s="7">
        <v>640.99</v>
      </c>
      <c r="AB79" s="7">
        <v>640.99</v>
      </c>
      <c r="AC79" s="7">
        <v>427.33</v>
      </c>
      <c r="AD79" s="7">
        <v>213.66</v>
      </c>
      <c r="AE79" s="7">
        <v>213.66</v>
      </c>
      <c r="AF79" s="7">
        <v>213.66</v>
      </c>
      <c r="AG79" s="7">
        <v>213.66</v>
      </c>
      <c r="AH79" s="7">
        <v>106.83</v>
      </c>
      <c r="AI79" s="7">
        <v>106.83</v>
      </c>
      <c r="AJ79" s="7">
        <v>106.83</v>
      </c>
      <c r="AK79" s="7">
        <v>53.42</v>
      </c>
      <c r="AL79" s="7">
        <v>53.42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9"/>
    </row>
    <row r="80" spans="1:55">
      <c r="A80" s="2" t="s">
        <v>962</v>
      </c>
      <c r="B80" s="1" t="s">
        <v>963</v>
      </c>
      <c r="C80" s="1" t="s">
        <v>72</v>
      </c>
      <c r="D80" s="1" t="s">
        <v>107</v>
      </c>
      <c r="E80" s="1" t="s">
        <v>100</v>
      </c>
      <c r="F80" s="1" t="s">
        <v>101</v>
      </c>
      <c r="G80" s="7">
        <v>345.12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9"/>
    </row>
    <row r="81" spans="1:55">
      <c r="A81" s="2" t="s">
        <v>964</v>
      </c>
      <c r="B81" s="1" t="s">
        <v>965</v>
      </c>
      <c r="C81" s="1" t="s">
        <v>73</v>
      </c>
      <c r="D81" s="1" t="s">
        <v>105</v>
      </c>
      <c r="E81" s="1" t="s">
        <v>100</v>
      </c>
      <c r="F81" s="1" t="s">
        <v>101</v>
      </c>
      <c r="G81" s="7">
        <v>123447.07</v>
      </c>
      <c r="H81" s="7">
        <v>6472.5</v>
      </c>
      <c r="I81" s="7">
        <v>6472.5</v>
      </c>
      <c r="J81" s="7">
        <v>6472.5</v>
      </c>
      <c r="K81" s="7">
        <v>6472.5</v>
      </c>
      <c r="L81" s="7">
        <v>6472.5</v>
      </c>
      <c r="M81" s="7">
        <v>6472.5</v>
      </c>
      <c r="N81" s="7">
        <v>6472.5</v>
      </c>
      <c r="O81" s="7">
        <v>-30109.23</v>
      </c>
      <c r="P81" s="7">
        <v>7985.25</v>
      </c>
      <c r="Q81" s="7">
        <v>7985.25</v>
      </c>
      <c r="R81" s="7">
        <v>7985.25</v>
      </c>
      <c r="S81" s="7">
        <v>7985.25</v>
      </c>
      <c r="T81" s="7">
        <v>7098</v>
      </c>
      <c r="U81" s="7">
        <v>7098</v>
      </c>
      <c r="V81" s="7">
        <v>3549</v>
      </c>
      <c r="W81" s="7">
        <v>3549</v>
      </c>
      <c r="X81" s="7">
        <v>2661.75</v>
      </c>
      <c r="Y81" s="7">
        <v>2661.75</v>
      </c>
      <c r="Z81" s="7">
        <v>2661.75</v>
      </c>
      <c r="AA81" s="7">
        <v>2661.75</v>
      </c>
      <c r="AB81" s="7">
        <v>2218.13</v>
      </c>
      <c r="AC81" s="7">
        <v>1774.5</v>
      </c>
      <c r="AD81" s="7">
        <v>1774.5</v>
      </c>
      <c r="AE81" s="7">
        <v>1774.5</v>
      </c>
      <c r="AF81" s="7">
        <v>1774.5</v>
      </c>
      <c r="AG81" s="7">
        <v>1774.5</v>
      </c>
      <c r="AH81" s="7">
        <v>887.25</v>
      </c>
      <c r="AI81" s="7">
        <v>887.25</v>
      </c>
      <c r="AJ81" s="7">
        <v>887.25</v>
      </c>
      <c r="AK81" s="7">
        <v>443.63</v>
      </c>
      <c r="AL81" s="7">
        <v>443.63</v>
      </c>
      <c r="AM81" s="7">
        <v>443.63</v>
      </c>
      <c r="AN81" s="7">
        <v>443.63</v>
      </c>
      <c r="AO81" s="7">
        <v>443.63</v>
      </c>
      <c r="AP81" s="7">
        <v>443.63</v>
      </c>
      <c r="AQ81" s="7">
        <v>443.63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9"/>
    </row>
    <row r="82" spans="1:55">
      <c r="A82" s="2" t="s">
        <v>964</v>
      </c>
      <c r="B82" s="1" t="s">
        <v>965</v>
      </c>
      <c r="C82" s="1" t="s">
        <v>72</v>
      </c>
      <c r="D82" s="1" t="s">
        <v>107</v>
      </c>
      <c r="E82" s="1" t="s">
        <v>100</v>
      </c>
      <c r="F82" s="1" t="s">
        <v>101</v>
      </c>
      <c r="G82" s="7">
        <v>17399.47</v>
      </c>
      <c r="H82" s="7">
        <v>736.76</v>
      </c>
      <c r="I82" s="7">
        <v>736.76</v>
      </c>
      <c r="J82" s="7">
        <v>736.76</v>
      </c>
      <c r="K82" s="7">
        <v>736.76</v>
      </c>
      <c r="L82" s="7">
        <v>736.76</v>
      </c>
      <c r="M82" s="7">
        <v>736.76</v>
      </c>
      <c r="N82" s="7">
        <v>736.76</v>
      </c>
      <c r="O82" s="7">
        <v>3836.33</v>
      </c>
      <c r="P82" s="7">
        <v>1136.55</v>
      </c>
      <c r="Q82" s="7">
        <v>1136.55</v>
      </c>
      <c r="R82" s="7">
        <v>1136.55</v>
      </c>
      <c r="S82" s="7">
        <v>1136.55</v>
      </c>
      <c r="T82" s="7">
        <v>1010.26</v>
      </c>
      <c r="U82" s="7">
        <v>1010.26</v>
      </c>
      <c r="V82" s="7">
        <v>505.13</v>
      </c>
      <c r="W82" s="7">
        <v>505.13</v>
      </c>
      <c r="X82" s="7">
        <v>378.85</v>
      </c>
      <c r="Y82" s="7">
        <v>378.85</v>
      </c>
      <c r="Z82" s="7">
        <v>378.85</v>
      </c>
      <c r="AA82" s="7">
        <v>378.85</v>
      </c>
      <c r="AB82" s="7">
        <v>315.70999999999998</v>
      </c>
      <c r="AC82" s="7">
        <v>252.57</v>
      </c>
      <c r="AD82" s="7">
        <v>252.57</v>
      </c>
      <c r="AE82" s="7">
        <v>252.57</v>
      </c>
      <c r="AF82" s="7">
        <v>252.57</v>
      </c>
      <c r="AG82" s="7">
        <v>252.57</v>
      </c>
      <c r="AH82" s="7">
        <v>126.28</v>
      </c>
      <c r="AI82" s="7">
        <v>126.28</v>
      </c>
      <c r="AJ82" s="7">
        <v>126.28</v>
      </c>
      <c r="AK82" s="7">
        <v>63.14</v>
      </c>
      <c r="AL82" s="7">
        <v>63.14</v>
      </c>
      <c r="AM82" s="7">
        <v>63.14</v>
      </c>
      <c r="AN82" s="7">
        <v>63.14</v>
      </c>
      <c r="AO82" s="7">
        <v>63.14</v>
      </c>
      <c r="AP82" s="7">
        <v>63.14</v>
      </c>
      <c r="AQ82" s="7">
        <v>63.14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9"/>
    </row>
    <row r="83" spans="1:55">
      <c r="A83" s="2" t="s">
        <v>966</v>
      </c>
      <c r="B83" s="1" t="s">
        <v>967</v>
      </c>
      <c r="C83" s="1" t="s">
        <v>71</v>
      </c>
      <c r="D83" s="1" t="s">
        <v>104</v>
      </c>
      <c r="E83" s="1" t="s">
        <v>100</v>
      </c>
      <c r="F83" s="1" t="s">
        <v>101</v>
      </c>
      <c r="G83" s="7">
        <v>8030.4</v>
      </c>
      <c r="H83" s="7">
        <v>1937.77</v>
      </c>
      <c r="I83" s="7">
        <v>1937.77</v>
      </c>
      <c r="J83" s="7">
        <v>1937.77</v>
      </c>
      <c r="K83" s="7">
        <v>1937.77</v>
      </c>
      <c r="L83" s="7">
        <v>1937.77</v>
      </c>
      <c r="M83" s="7">
        <v>1937.77</v>
      </c>
      <c r="N83" s="7">
        <v>1937.77</v>
      </c>
      <c r="O83" s="7">
        <v>-8666.82</v>
      </c>
      <c r="P83" s="7">
        <v>2100</v>
      </c>
      <c r="Q83" s="7">
        <v>2100</v>
      </c>
      <c r="R83" s="7">
        <v>2100</v>
      </c>
      <c r="S83" s="7">
        <v>2100</v>
      </c>
      <c r="T83" s="7">
        <v>2100</v>
      </c>
      <c r="U83" s="7">
        <v>2100</v>
      </c>
      <c r="V83" s="7">
        <v>2100</v>
      </c>
      <c r="W83" s="7">
        <v>2100</v>
      </c>
      <c r="X83" s="7">
        <v>2100</v>
      </c>
      <c r="Y83" s="7">
        <v>2100</v>
      </c>
      <c r="Z83" s="7">
        <v>2100</v>
      </c>
      <c r="AA83" s="7">
        <v>2100</v>
      </c>
      <c r="AB83" s="7">
        <v>2100</v>
      </c>
      <c r="AC83" s="7">
        <v>2100</v>
      </c>
      <c r="AD83" s="7">
        <v>2100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9"/>
    </row>
    <row r="84" spans="1:55">
      <c r="A84" s="2" t="s">
        <v>966</v>
      </c>
      <c r="B84" s="1" t="s">
        <v>967</v>
      </c>
      <c r="C84" s="1" t="s">
        <v>73</v>
      </c>
      <c r="D84" s="1" t="s">
        <v>105</v>
      </c>
      <c r="E84" s="1" t="s">
        <v>100</v>
      </c>
      <c r="F84" s="1" t="s">
        <v>101</v>
      </c>
      <c r="G84" s="7">
        <v>12380.71</v>
      </c>
      <c r="H84" s="7">
        <v>968.77</v>
      </c>
      <c r="I84" s="7">
        <v>968.77</v>
      </c>
      <c r="J84" s="7">
        <v>968.77</v>
      </c>
      <c r="K84" s="7">
        <v>968.77</v>
      </c>
      <c r="L84" s="7">
        <v>968.77</v>
      </c>
      <c r="M84" s="7">
        <v>968.77</v>
      </c>
      <c r="N84" s="7">
        <v>968.77</v>
      </c>
      <c r="O84" s="7">
        <v>-5763.85</v>
      </c>
      <c r="P84" s="7">
        <v>408.53</v>
      </c>
      <c r="Q84" s="7">
        <v>408.53</v>
      </c>
      <c r="R84" s="7">
        <v>408.53</v>
      </c>
      <c r="S84" s="7">
        <v>408.53</v>
      </c>
      <c r="T84" s="7">
        <v>408.53</v>
      </c>
      <c r="U84" s="7">
        <v>408.53</v>
      </c>
      <c r="V84" s="7">
        <v>408.53</v>
      </c>
      <c r="W84" s="7">
        <v>408.53</v>
      </c>
      <c r="X84" s="7">
        <v>408.53</v>
      </c>
      <c r="Y84" s="7">
        <v>408.53</v>
      </c>
      <c r="Z84" s="7">
        <v>408.53</v>
      </c>
      <c r="AA84" s="7">
        <v>408.53</v>
      </c>
      <c r="AB84" s="7">
        <v>408.53</v>
      </c>
      <c r="AC84" s="7">
        <v>408.53</v>
      </c>
      <c r="AD84" s="7">
        <v>366.96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9"/>
    </row>
    <row r="85" spans="1:55">
      <c r="A85" s="2" t="s">
        <v>966</v>
      </c>
      <c r="B85" s="1" t="s">
        <v>967</v>
      </c>
      <c r="C85" s="1" t="s">
        <v>75</v>
      </c>
      <c r="D85" s="1" t="s">
        <v>106</v>
      </c>
      <c r="E85" s="1" t="s">
        <v>100</v>
      </c>
      <c r="F85" s="1" t="s">
        <v>101</v>
      </c>
      <c r="G85" s="7">
        <v>-470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9"/>
    </row>
    <row r="86" spans="1:55">
      <c r="A86" s="2" t="s">
        <v>966</v>
      </c>
      <c r="B86" s="1" t="s">
        <v>967</v>
      </c>
      <c r="C86" s="1" t="s">
        <v>72</v>
      </c>
      <c r="D86" s="1" t="s">
        <v>107</v>
      </c>
      <c r="E86" s="1" t="s">
        <v>100</v>
      </c>
      <c r="F86" s="1" t="s">
        <v>101</v>
      </c>
      <c r="G86" s="7">
        <v>185586.05</v>
      </c>
      <c r="H86" s="7">
        <v>5238.62</v>
      </c>
      <c r="I86" s="7">
        <v>5238.62</v>
      </c>
      <c r="J86" s="7">
        <v>5238.62</v>
      </c>
      <c r="K86" s="7">
        <v>5238.62</v>
      </c>
      <c r="L86" s="7">
        <v>5238.62</v>
      </c>
      <c r="M86" s="7">
        <v>5238.62</v>
      </c>
      <c r="N86" s="7">
        <v>5238.62</v>
      </c>
      <c r="O86" s="7">
        <v>24234.400000000001</v>
      </c>
      <c r="P86" s="7">
        <v>6613.65</v>
      </c>
      <c r="Q86" s="7">
        <v>6613.65</v>
      </c>
      <c r="R86" s="7">
        <v>6613.65</v>
      </c>
      <c r="S86" s="7">
        <v>6613.65</v>
      </c>
      <c r="T86" s="7">
        <v>6613.65</v>
      </c>
      <c r="U86" s="7">
        <v>6613.65</v>
      </c>
      <c r="V86" s="7">
        <v>6613.65</v>
      </c>
      <c r="W86" s="7">
        <v>6613.65</v>
      </c>
      <c r="X86" s="7">
        <v>6613.65</v>
      </c>
      <c r="Y86" s="7">
        <v>6613.65</v>
      </c>
      <c r="Z86" s="7">
        <v>6613.65</v>
      </c>
      <c r="AA86" s="7">
        <v>6613.65</v>
      </c>
      <c r="AB86" s="7">
        <v>6613.65</v>
      </c>
      <c r="AC86" s="7">
        <v>6613.65</v>
      </c>
      <c r="AD86" s="7">
        <v>5940.72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9"/>
    </row>
    <row r="87" spans="1:55">
      <c r="A87" s="2" t="s">
        <v>966</v>
      </c>
      <c r="B87" s="1" t="s">
        <v>967</v>
      </c>
      <c r="C87" s="1" t="s">
        <v>74</v>
      </c>
      <c r="D87" s="1" t="s">
        <v>109</v>
      </c>
      <c r="E87" s="1" t="s">
        <v>100</v>
      </c>
      <c r="F87" s="1" t="s">
        <v>101</v>
      </c>
      <c r="G87" s="7">
        <v>462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9"/>
    </row>
    <row r="88" spans="1:55">
      <c r="A88" s="2" t="s">
        <v>968</v>
      </c>
      <c r="B88" s="1" t="s">
        <v>969</v>
      </c>
      <c r="C88" s="1" t="s">
        <v>71</v>
      </c>
      <c r="D88" s="1" t="s">
        <v>104</v>
      </c>
      <c r="E88" s="1" t="s">
        <v>100</v>
      </c>
      <c r="F88" s="1" t="s">
        <v>101</v>
      </c>
      <c r="G88" s="7">
        <v>36273.46</v>
      </c>
      <c r="H88" s="7">
        <v>2953.29</v>
      </c>
      <c r="I88" s="7">
        <v>2953.29</v>
      </c>
      <c r="J88" s="7">
        <v>2953.29</v>
      </c>
      <c r="K88" s="7">
        <v>2953.29</v>
      </c>
      <c r="L88" s="7">
        <v>2953.29</v>
      </c>
      <c r="M88" s="7">
        <v>2953.29</v>
      </c>
      <c r="N88" s="7">
        <v>2953.29</v>
      </c>
      <c r="O88" s="7">
        <v>18293.46</v>
      </c>
      <c r="P88" s="7">
        <v>6900</v>
      </c>
      <c r="Q88" s="7">
        <v>6900</v>
      </c>
      <c r="R88" s="7">
        <v>6900</v>
      </c>
      <c r="S88" s="7">
        <v>6900</v>
      </c>
      <c r="T88" s="7">
        <v>6900</v>
      </c>
      <c r="U88" s="7">
        <v>6900</v>
      </c>
      <c r="V88" s="7">
        <v>6900</v>
      </c>
      <c r="W88" s="7">
        <v>6900</v>
      </c>
      <c r="X88" s="7">
        <v>6900</v>
      </c>
      <c r="Y88" s="7">
        <v>6900</v>
      </c>
      <c r="Z88" s="7">
        <v>6900</v>
      </c>
      <c r="AA88" s="7">
        <v>6900</v>
      </c>
      <c r="AB88" s="7">
        <v>6900</v>
      </c>
      <c r="AC88" s="7">
        <v>6900</v>
      </c>
      <c r="AD88" s="7">
        <v>6900</v>
      </c>
      <c r="AE88" s="7">
        <v>9000</v>
      </c>
      <c r="AF88" s="7">
        <v>9000</v>
      </c>
      <c r="AG88" s="7">
        <v>4800</v>
      </c>
      <c r="AH88" s="7">
        <v>4800</v>
      </c>
      <c r="AI88" s="7">
        <v>4800</v>
      </c>
      <c r="AJ88" s="7">
        <v>4800</v>
      </c>
      <c r="AK88" s="7">
        <v>4800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9"/>
    </row>
    <row r="89" spans="1:55">
      <c r="A89" s="2" t="s">
        <v>968</v>
      </c>
      <c r="B89" s="1" t="s">
        <v>969</v>
      </c>
      <c r="C89" s="1" t="s">
        <v>73</v>
      </c>
      <c r="D89" s="1" t="s">
        <v>105</v>
      </c>
      <c r="E89" s="1" t="s">
        <v>100</v>
      </c>
      <c r="F89" s="1" t="s">
        <v>101</v>
      </c>
      <c r="G89" s="7">
        <v>46778.06</v>
      </c>
      <c r="H89" s="7">
        <v>3713.46</v>
      </c>
      <c r="I89" s="7">
        <v>3713.46</v>
      </c>
      <c r="J89" s="7">
        <v>3713.46</v>
      </c>
      <c r="K89" s="7">
        <v>3713.46</v>
      </c>
      <c r="L89" s="7">
        <v>3713.46</v>
      </c>
      <c r="M89" s="7">
        <v>3713.46</v>
      </c>
      <c r="N89" s="7">
        <v>3713.46</v>
      </c>
      <c r="O89" s="7">
        <v>-15366.16</v>
      </c>
      <c r="P89" s="7">
        <v>2913.58</v>
      </c>
      <c r="Q89" s="7">
        <v>2913.58</v>
      </c>
      <c r="R89" s="7">
        <v>2913.58</v>
      </c>
      <c r="S89" s="7">
        <v>2913.58</v>
      </c>
      <c r="T89" s="7">
        <v>2913.58</v>
      </c>
      <c r="U89" s="7">
        <v>2913.58</v>
      </c>
      <c r="V89" s="7">
        <v>2913.58</v>
      </c>
      <c r="W89" s="7">
        <v>2913.58</v>
      </c>
      <c r="X89" s="7">
        <v>2913.58</v>
      </c>
      <c r="Y89" s="7">
        <v>2913.58</v>
      </c>
      <c r="Z89" s="7">
        <v>2913.58</v>
      </c>
      <c r="AA89" s="7">
        <v>2913.58</v>
      </c>
      <c r="AB89" s="7">
        <v>2913.58</v>
      </c>
      <c r="AC89" s="7">
        <v>2913.58</v>
      </c>
      <c r="AD89" s="7">
        <v>2913.58</v>
      </c>
      <c r="AE89" s="7">
        <v>3800.61</v>
      </c>
      <c r="AF89" s="7">
        <v>3800.61</v>
      </c>
      <c r="AG89" s="7">
        <v>2026.56</v>
      </c>
      <c r="AH89" s="7">
        <v>2026.56</v>
      </c>
      <c r="AI89" s="7">
        <v>2026.56</v>
      </c>
      <c r="AJ89" s="7">
        <v>2026.56</v>
      </c>
      <c r="AK89" s="7">
        <v>2421.5100000000002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9"/>
    </row>
    <row r="90" spans="1:55">
      <c r="A90" s="2" t="s">
        <v>968</v>
      </c>
      <c r="B90" s="1" t="s">
        <v>969</v>
      </c>
      <c r="C90" s="1" t="s">
        <v>75</v>
      </c>
      <c r="D90" s="1" t="s">
        <v>106</v>
      </c>
      <c r="E90" s="1" t="s">
        <v>100</v>
      </c>
      <c r="F90" s="1" t="s">
        <v>101</v>
      </c>
      <c r="G90" s="7">
        <v>944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9"/>
    </row>
    <row r="91" spans="1:55">
      <c r="A91" s="2" t="s">
        <v>968</v>
      </c>
      <c r="B91" s="1" t="s">
        <v>969</v>
      </c>
      <c r="C91" s="1" t="s">
        <v>72</v>
      </c>
      <c r="D91" s="1" t="s">
        <v>107</v>
      </c>
      <c r="E91" s="1" t="s">
        <v>100</v>
      </c>
      <c r="F91" s="1" t="s">
        <v>101</v>
      </c>
      <c r="G91" s="7">
        <v>15277.84</v>
      </c>
      <c r="H91" s="7">
        <v>1275.1199999999999</v>
      </c>
      <c r="I91" s="7">
        <v>1275.1199999999999</v>
      </c>
      <c r="J91" s="7">
        <v>1275.1199999999999</v>
      </c>
      <c r="K91" s="7">
        <v>1275.1199999999999</v>
      </c>
      <c r="L91" s="7">
        <v>1275.1199999999999</v>
      </c>
      <c r="M91" s="7">
        <v>1275.1199999999999</v>
      </c>
      <c r="N91" s="7">
        <v>1275.1199999999999</v>
      </c>
      <c r="O91" s="7">
        <v>6598.71</v>
      </c>
      <c r="P91" s="7">
        <v>674.55</v>
      </c>
      <c r="Q91" s="7">
        <v>674.55</v>
      </c>
      <c r="R91" s="7">
        <v>674.55</v>
      </c>
      <c r="S91" s="7">
        <v>674.55</v>
      </c>
      <c r="T91" s="7">
        <v>674.55</v>
      </c>
      <c r="U91" s="7">
        <v>674.55</v>
      </c>
      <c r="V91" s="7">
        <v>674.55</v>
      </c>
      <c r="W91" s="7">
        <v>674.55</v>
      </c>
      <c r="X91" s="7">
        <v>674.55</v>
      </c>
      <c r="Y91" s="7">
        <v>674.55</v>
      </c>
      <c r="Z91" s="7">
        <v>674.55</v>
      </c>
      <c r="AA91" s="7">
        <v>674.55</v>
      </c>
      <c r="AB91" s="7">
        <v>674.55</v>
      </c>
      <c r="AC91" s="7">
        <v>674.55</v>
      </c>
      <c r="AD91" s="7">
        <v>674.55</v>
      </c>
      <c r="AE91" s="7">
        <v>879.92</v>
      </c>
      <c r="AF91" s="7">
        <v>879.92</v>
      </c>
      <c r="AG91" s="7">
        <v>469.19</v>
      </c>
      <c r="AH91" s="7">
        <v>469.19</v>
      </c>
      <c r="AI91" s="7">
        <v>469.19</v>
      </c>
      <c r="AJ91" s="7">
        <v>469.19</v>
      </c>
      <c r="AK91" s="7">
        <v>560.63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9"/>
    </row>
    <row r="92" spans="1:55">
      <c r="A92" s="2" t="s">
        <v>970</v>
      </c>
      <c r="B92" s="1" t="s">
        <v>971</v>
      </c>
      <c r="C92" s="1" t="s">
        <v>71</v>
      </c>
      <c r="D92" s="1" t="s">
        <v>104</v>
      </c>
      <c r="E92" s="1" t="s">
        <v>100</v>
      </c>
      <c r="F92" s="1" t="s">
        <v>101</v>
      </c>
      <c r="G92" s="7">
        <v>480913.63</v>
      </c>
      <c r="H92" s="7">
        <v>36027.040000000001</v>
      </c>
      <c r="I92" s="7">
        <v>36027.040000000001</v>
      </c>
      <c r="J92" s="7">
        <v>36027.040000000001</v>
      </c>
      <c r="K92" s="7">
        <v>36027.040000000001</v>
      </c>
      <c r="L92" s="7">
        <v>36027.040000000001</v>
      </c>
      <c r="M92" s="7">
        <v>36027.040000000001</v>
      </c>
      <c r="N92" s="7">
        <v>36027.040000000001</v>
      </c>
      <c r="O92" s="7">
        <v>76513.179999999993</v>
      </c>
      <c r="P92" s="7">
        <v>66400</v>
      </c>
      <c r="Q92" s="7">
        <v>52800</v>
      </c>
      <c r="R92" s="7">
        <v>52800</v>
      </c>
      <c r="S92" s="7">
        <v>40400</v>
      </c>
      <c r="T92" s="7">
        <v>40400</v>
      </c>
      <c r="U92" s="7">
        <v>34000</v>
      </c>
      <c r="V92" s="7">
        <v>34000</v>
      </c>
      <c r="W92" s="7">
        <v>34000</v>
      </c>
      <c r="X92" s="7">
        <v>34000</v>
      </c>
      <c r="Y92" s="7">
        <v>27200</v>
      </c>
      <c r="Z92" s="7">
        <v>27200</v>
      </c>
      <c r="AA92" s="7">
        <v>20800</v>
      </c>
      <c r="AB92" s="7">
        <v>20800</v>
      </c>
      <c r="AC92" s="7">
        <v>20800</v>
      </c>
      <c r="AD92" s="7">
        <v>14400</v>
      </c>
      <c r="AE92" s="7">
        <v>14400</v>
      </c>
      <c r="AF92" s="7">
        <v>14400</v>
      </c>
      <c r="AG92" s="7">
        <v>14400</v>
      </c>
      <c r="AH92" s="7">
        <v>14400</v>
      </c>
      <c r="AI92" s="7">
        <v>14400</v>
      </c>
      <c r="AJ92" s="7">
        <v>14400</v>
      </c>
      <c r="AK92" s="7">
        <v>14400</v>
      </c>
      <c r="AL92" s="7">
        <v>14400</v>
      </c>
      <c r="AM92" s="7">
        <v>14400</v>
      </c>
      <c r="AN92" s="7">
        <v>14400</v>
      </c>
      <c r="AO92" s="7">
        <v>14400</v>
      </c>
      <c r="AP92" s="7">
        <v>14400</v>
      </c>
      <c r="AQ92" s="7">
        <v>14400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9"/>
    </row>
    <row r="93" spans="1:55">
      <c r="A93" s="2" t="s">
        <v>970</v>
      </c>
      <c r="B93" s="1" t="s">
        <v>971</v>
      </c>
      <c r="C93" s="1" t="s">
        <v>75</v>
      </c>
      <c r="D93" s="1" t="s">
        <v>106</v>
      </c>
      <c r="E93" s="1" t="s">
        <v>100</v>
      </c>
      <c r="F93" s="1" t="s">
        <v>101</v>
      </c>
      <c r="G93" s="7">
        <v>540.5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9"/>
    </row>
    <row r="94" spans="1:55">
      <c r="A94" s="2" t="s">
        <v>972</v>
      </c>
      <c r="B94" s="1" t="s">
        <v>973</v>
      </c>
      <c r="C94" s="1" t="s">
        <v>71</v>
      </c>
      <c r="D94" s="1" t="s">
        <v>104</v>
      </c>
      <c r="E94" s="1" t="s">
        <v>100</v>
      </c>
      <c r="F94" s="1" t="s">
        <v>101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7">
        <v>5880</v>
      </c>
      <c r="W94" s="7">
        <v>5880</v>
      </c>
      <c r="X94" s="7">
        <v>5880</v>
      </c>
      <c r="Y94" s="7">
        <v>5880</v>
      </c>
      <c r="Z94" s="7">
        <v>5880</v>
      </c>
      <c r="AA94" s="7">
        <v>5880</v>
      </c>
      <c r="AB94" s="7">
        <v>5880</v>
      </c>
      <c r="AC94" s="7">
        <v>5880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9"/>
    </row>
    <row r="95" spans="1:55">
      <c r="A95" s="2" t="s">
        <v>972</v>
      </c>
      <c r="B95" s="1" t="s">
        <v>973</v>
      </c>
      <c r="C95" s="1" t="s">
        <v>73</v>
      </c>
      <c r="D95" s="1" t="s">
        <v>105</v>
      </c>
      <c r="E95" s="1" t="s">
        <v>100</v>
      </c>
      <c r="F95" s="1" t="s">
        <v>101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7">
        <v>1680</v>
      </c>
      <c r="W95" s="7">
        <v>1680</v>
      </c>
      <c r="X95" s="7">
        <v>1680</v>
      </c>
      <c r="Y95" s="7">
        <v>1680</v>
      </c>
      <c r="Z95" s="7">
        <v>1680</v>
      </c>
      <c r="AA95" s="7">
        <v>1680</v>
      </c>
      <c r="AB95" s="7">
        <v>1680</v>
      </c>
      <c r="AC95" s="7">
        <v>1680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9"/>
    </row>
    <row r="96" spans="1:55">
      <c r="A96" s="2" t="s">
        <v>972</v>
      </c>
      <c r="B96" s="1" t="s">
        <v>973</v>
      </c>
      <c r="C96" s="1" t="s">
        <v>72</v>
      </c>
      <c r="D96" s="1" t="s">
        <v>107</v>
      </c>
      <c r="E96" s="1" t="s">
        <v>100</v>
      </c>
      <c r="F96" s="1" t="s">
        <v>101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7">
        <v>840</v>
      </c>
      <c r="W96" s="7">
        <v>840</v>
      </c>
      <c r="X96" s="7">
        <v>840</v>
      </c>
      <c r="Y96" s="7">
        <v>840</v>
      </c>
      <c r="Z96" s="7">
        <v>840</v>
      </c>
      <c r="AA96" s="7">
        <v>840</v>
      </c>
      <c r="AB96" s="7">
        <v>840</v>
      </c>
      <c r="AC96" s="7">
        <v>840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9"/>
    </row>
    <row r="97" spans="1:55">
      <c r="A97" s="2" t="s">
        <v>974</v>
      </c>
      <c r="B97" s="1" t="s">
        <v>975</v>
      </c>
      <c r="C97" s="1" t="s">
        <v>71</v>
      </c>
      <c r="D97" s="1" t="s">
        <v>104</v>
      </c>
      <c r="E97" s="1" t="s">
        <v>100</v>
      </c>
      <c r="F97" s="1" t="s">
        <v>101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7">
        <v>12880</v>
      </c>
      <c r="AF97" s="7">
        <v>12880</v>
      </c>
      <c r="AG97" s="7">
        <v>12880</v>
      </c>
      <c r="AH97" s="7">
        <v>12880</v>
      </c>
      <c r="AI97" s="7">
        <v>12880</v>
      </c>
      <c r="AJ97" s="7">
        <v>12880</v>
      </c>
      <c r="AK97" s="7">
        <v>12880</v>
      </c>
      <c r="AL97" s="7">
        <v>12880</v>
      </c>
      <c r="AM97" s="7">
        <v>9940</v>
      </c>
      <c r="AN97" s="7">
        <v>9940</v>
      </c>
      <c r="AO97" s="7">
        <v>6580</v>
      </c>
      <c r="AP97" s="7">
        <v>6580</v>
      </c>
      <c r="AQ97" s="7">
        <v>6580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9"/>
    </row>
    <row r="98" spans="1:55">
      <c r="A98" s="2" t="s">
        <v>974</v>
      </c>
      <c r="B98" s="1" t="s">
        <v>975</v>
      </c>
      <c r="C98" s="1" t="s">
        <v>73</v>
      </c>
      <c r="D98" s="1" t="s">
        <v>105</v>
      </c>
      <c r="E98" s="1" t="s">
        <v>100</v>
      </c>
      <c r="F98" s="1" t="s">
        <v>101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7">
        <v>3680.63</v>
      </c>
      <c r="AF98" s="7">
        <v>3680.63</v>
      </c>
      <c r="AG98" s="7">
        <v>3680.63</v>
      </c>
      <c r="AH98" s="7">
        <v>3680.63</v>
      </c>
      <c r="AI98" s="7">
        <v>3680.63</v>
      </c>
      <c r="AJ98" s="7">
        <v>3680.63</v>
      </c>
      <c r="AK98" s="7">
        <v>3680.63</v>
      </c>
      <c r="AL98" s="7">
        <v>3680.63</v>
      </c>
      <c r="AM98" s="7">
        <v>2836.9</v>
      </c>
      <c r="AN98" s="7">
        <v>2836.9</v>
      </c>
      <c r="AO98" s="7">
        <v>1883.11</v>
      </c>
      <c r="AP98" s="7">
        <v>1883.11</v>
      </c>
      <c r="AQ98" s="7">
        <v>1874.96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9"/>
    </row>
    <row r="99" spans="1:55">
      <c r="A99" s="2" t="s">
        <v>974</v>
      </c>
      <c r="B99" s="1" t="s">
        <v>975</v>
      </c>
      <c r="C99" s="1" t="s">
        <v>72</v>
      </c>
      <c r="D99" s="1" t="s">
        <v>107</v>
      </c>
      <c r="E99" s="1" t="s">
        <v>100</v>
      </c>
      <c r="F99" s="1" t="s">
        <v>101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7">
        <v>1840.31</v>
      </c>
      <c r="AF99" s="7">
        <v>1840.31</v>
      </c>
      <c r="AG99" s="7">
        <v>1840.31</v>
      </c>
      <c r="AH99" s="7">
        <v>1840.31</v>
      </c>
      <c r="AI99" s="7">
        <v>1840.31</v>
      </c>
      <c r="AJ99" s="7">
        <v>1840.31</v>
      </c>
      <c r="AK99" s="7">
        <v>1840.31</v>
      </c>
      <c r="AL99" s="7">
        <v>1840.31</v>
      </c>
      <c r="AM99" s="7">
        <v>1418.45</v>
      </c>
      <c r="AN99" s="7">
        <v>1418.45</v>
      </c>
      <c r="AO99" s="7">
        <v>941.56</v>
      </c>
      <c r="AP99" s="7">
        <v>941.56</v>
      </c>
      <c r="AQ99" s="7">
        <v>937.48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9"/>
    </row>
    <row r="100" spans="1:55">
      <c r="A100" s="2" t="s">
        <v>976</v>
      </c>
      <c r="B100" s="1" t="s">
        <v>977</v>
      </c>
      <c r="C100" s="1" t="s">
        <v>73</v>
      </c>
      <c r="D100" s="1" t="s">
        <v>105</v>
      </c>
      <c r="E100" s="1" t="s">
        <v>100</v>
      </c>
      <c r="F100" s="1" t="s">
        <v>101</v>
      </c>
      <c r="G100" s="7">
        <v>10.54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9"/>
    </row>
    <row r="101" spans="1:55">
      <c r="A101" s="2" t="s">
        <v>978</v>
      </c>
      <c r="B101" s="1" t="s">
        <v>979</v>
      </c>
      <c r="C101" s="1" t="s">
        <v>73</v>
      </c>
      <c r="D101" s="1" t="s">
        <v>105</v>
      </c>
      <c r="E101" s="1" t="s">
        <v>100</v>
      </c>
      <c r="F101" s="1" t="s">
        <v>101</v>
      </c>
      <c r="G101" s="7">
        <v>1620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9"/>
    </row>
    <row r="102" spans="1:55">
      <c r="A102" s="2" t="s">
        <v>978</v>
      </c>
      <c r="B102" s="1" t="s">
        <v>979</v>
      </c>
      <c r="C102" s="1" t="s">
        <v>75</v>
      </c>
      <c r="D102" s="1" t="s">
        <v>106</v>
      </c>
      <c r="E102" s="1" t="s">
        <v>100</v>
      </c>
      <c r="F102" s="1" t="s">
        <v>101</v>
      </c>
      <c r="G102" s="7">
        <v>1280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9"/>
    </row>
    <row r="103" spans="1:55">
      <c r="A103" s="2" t="s">
        <v>978</v>
      </c>
      <c r="B103" s="1" t="s">
        <v>979</v>
      </c>
      <c r="C103" s="1" t="s">
        <v>74</v>
      </c>
      <c r="D103" s="1" t="s">
        <v>109</v>
      </c>
      <c r="E103" s="1" t="s">
        <v>100</v>
      </c>
      <c r="F103" s="1" t="s">
        <v>101</v>
      </c>
      <c r="G103" s="7">
        <v>246438.02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9"/>
    </row>
    <row r="104" spans="1:55">
      <c r="A104" s="2" t="s">
        <v>980</v>
      </c>
      <c r="B104" s="1" t="s">
        <v>981</v>
      </c>
      <c r="C104" s="1" t="s">
        <v>75</v>
      </c>
      <c r="D104" s="1" t="s">
        <v>106</v>
      </c>
      <c r="E104" s="1" t="s">
        <v>100</v>
      </c>
      <c r="F104" s="1" t="s">
        <v>101</v>
      </c>
      <c r="G104" s="7">
        <v>1650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9"/>
    </row>
    <row r="105" spans="1:55">
      <c r="A105" s="2" t="s">
        <v>980</v>
      </c>
      <c r="B105" s="1" t="s">
        <v>981</v>
      </c>
      <c r="C105" s="1" t="s">
        <v>74</v>
      </c>
      <c r="D105" s="1" t="s">
        <v>109</v>
      </c>
      <c r="E105" s="1" t="s">
        <v>100</v>
      </c>
      <c r="F105" s="1" t="s">
        <v>101</v>
      </c>
      <c r="G105" s="7">
        <v>121636.81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9"/>
    </row>
    <row r="106" spans="1:55">
      <c r="A106" s="2" t="s">
        <v>982</v>
      </c>
      <c r="B106" s="1" t="s">
        <v>300</v>
      </c>
      <c r="C106" s="1" t="s">
        <v>71</v>
      </c>
      <c r="D106" s="1" t="s">
        <v>104</v>
      </c>
      <c r="E106" s="1" t="s">
        <v>100</v>
      </c>
      <c r="F106" s="1" t="s">
        <v>101</v>
      </c>
      <c r="G106" s="7">
        <v>11812.36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9"/>
    </row>
    <row r="107" spans="1:55">
      <c r="A107" s="2" t="s">
        <v>982</v>
      </c>
      <c r="B107" s="1" t="s">
        <v>300</v>
      </c>
      <c r="C107" s="1" t="s">
        <v>73</v>
      </c>
      <c r="D107" s="1" t="s">
        <v>105</v>
      </c>
      <c r="E107" s="1" t="s">
        <v>100</v>
      </c>
      <c r="F107" s="1" t="s">
        <v>101</v>
      </c>
      <c r="G107" s="7">
        <v>1132.17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9"/>
    </row>
    <row r="108" spans="1:55">
      <c r="A108" s="2" t="s">
        <v>982</v>
      </c>
      <c r="B108" s="1" t="s">
        <v>300</v>
      </c>
      <c r="C108" s="1" t="s">
        <v>72</v>
      </c>
      <c r="D108" s="1" t="s">
        <v>107</v>
      </c>
      <c r="E108" s="1" t="s">
        <v>100</v>
      </c>
      <c r="F108" s="1" t="s">
        <v>101</v>
      </c>
      <c r="G108" s="7">
        <v>191.12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9"/>
    </row>
    <row r="109" spans="1:55">
      <c r="A109" s="2" t="s">
        <v>983</v>
      </c>
      <c r="B109" s="1" t="s">
        <v>304</v>
      </c>
      <c r="C109" s="1" t="s">
        <v>75</v>
      </c>
      <c r="D109" s="1" t="s">
        <v>106</v>
      </c>
      <c r="E109" s="1" t="s">
        <v>100</v>
      </c>
      <c r="F109" s="1" t="s">
        <v>101</v>
      </c>
      <c r="G109" s="7">
        <v>125000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9"/>
    </row>
    <row r="110" spans="1:55">
      <c r="A110" s="2" t="s">
        <v>984</v>
      </c>
      <c r="B110" s="1" t="s">
        <v>308</v>
      </c>
      <c r="C110" s="1" t="s">
        <v>71</v>
      </c>
      <c r="D110" s="1" t="s">
        <v>104</v>
      </c>
      <c r="E110" s="1" t="s">
        <v>100</v>
      </c>
      <c r="F110" s="1" t="s">
        <v>101</v>
      </c>
      <c r="G110" s="7">
        <v>17327.259999999998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9"/>
    </row>
    <row r="111" spans="1:55">
      <c r="A111" s="2" t="s">
        <v>984</v>
      </c>
      <c r="B111" s="1" t="s">
        <v>308</v>
      </c>
      <c r="C111" s="1" t="s">
        <v>73</v>
      </c>
      <c r="D111" s="1" t="s">
        <v>105</v>
      </c>
      <c r="E111" s="1" t="s">
        <v>100</v>
      </c>
      <c r="F111" s="1" t="s">
        <v>101</v>
      </c>
      <c r="G111" s="7">
        <v>9858.14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9"/>
    </row>
    <row r="112" spans="1:55">
      <c r="A112" s="2" t="s">
        <v>984</v>
      </c>
      <c r="B112" s="1" t="s">
        <v>308</v>
      </c>
      <c r="C112" s="1" t="s">
        <v>75</v>
      </c>
      <c r="D112" s="1" t="s">
        <v>106</v>
      </c>
      <c r="E112" s="1" t="s">
        <v>100</v>
      </c>
      <c r="F112" s="1" t="s">
        <v>101</v>
      </c>
      <c r="G112" s="7">
        <v>62681.98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9"/>
    </row>
    <row r="113" spans="1:55">
      <c r="A113" s="2" t="s">
        <v>984</v>
      </c>
      <c r="B113" s="1" t="s">
        <v>308</v>
      </c>
      <c r="C113" s="1" t="s">
        <v>72</v>
      </c>
      <c r="D113" s="1" t="s">
        <v>107</v>
      </c>
      <c r="E113" s="1" t="s">
        <v>100</v>
      </c>
      <c r="F113" s="1" t="s">
        <v>101</v>
      </c>
      <c r="G113" s="7">
        <v>279.2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9"/>
    </row>
    <row r="114" spans="1:55">
      <c r="A114" s="2" t="s">
        <v>984</v>
      </c>
      <c r="B114" s="1" t="s">
        <v>308</v>
      </c>
      <c r="C114" s="1" t="s">
        <v>74</v>
      </c>
      <c r="D114" s="1" t="s">
        <v>109</v>
      </c>
      <c r="E114" s="1" t="s">
        <v>100</v>
      </c>
      <c r="F114" s="1" t="s">
        <v>101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9"/>
    </row>
    <row r="115" spans="1:55">
      <c r="A115" s="2" t="s">
        <v>985</v>
      </c>
      <c r="B115" s="1" t="s">
        <v>310</v>
      </c>
      <c r="C115" s="1" t="s">
        <v>71</v>
      </c>
      <c r="D115" s="1" t="s">
        <v>104</v>
      </c>
      <c r="E115" s="1" t="s">
        <v>100</v>
      </c>
      <c r="F115" s="1" t="s">
        <v>101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9"/>
    </row>
    <row r="116" spans="1:55">
      <c r="A116" s="2" t="s">
        <v>985</v>
      </c>
      <c r="B116" s="1" t="s">
        <v>310</v>
      </c>
      <c r="C116" s="1" t="s">
        <v>73</v>
      </c>
      <c r="D116" s="1" t="s">
        <v>105</v>
      </c>
      <c r="E116" s="1" t="s">
        <v>100</v>
      </c>
      <c r="F116" s="1" t="s">
        <v>101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9"/>
    </row>
    <row r="117" spans="1:55">
      <c r="A117" s="2" t="s">
        <v>985</v>
      </c>
      <c r="B117" s="1" t="s">
        <v>310</v>
      </c>
      <c r="C117" s="1" t="s">
        <v>75</v>
      </c>
      <c r="D117" s="1" t="s">
        <v>106</v>
      </c>
      <c r="E117" s="1" t="s">
        <v>100</v>
      </c>
      <c r="F117" s="1" t="s">
        <v>101</v>
      </c>
      <c r="G117" s="7">
        <v>317425.13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7">
        <v>3325</v>
      </c>
      <c r="P117" s="8">
        <v>0</v>
      </c>
      <c r="Q117" s="8">
        <v>0</v>
      </c>
      <c r="R117" s="8">
        <v>0</v>
      </c>
      <c r="S117" s="8">
        <v>0</v>
      </c>
      <c r="T117" s="7">
        <v>9509.25</v>
      </c>
      <c r="U117" s="7">
        <v>9509.25</v>
      </c>
      <c r="V117" s="7">
        <v>9509.25</v>
      </c>
      <c r="W117" s="7">
        <v>9509.25</v>
      </c>
      <c r="X117" s="7">
        <v>9509.25</v>
      </c>
      <c r="Y117" s="7">
        <v>9509.25</v>
      </c>
      <c r="Z117" s="7">
        <v>9509.25</v>
      </c>
      <c r="AA117" s="7">
        <v>9509.25</v>
      </c>
      <c r="AB117" s="7">
        <v>9509.25</v>
      </c>
      <c r="AC117" s="7">
        <v>4754.63</v>
      </c>
      <c r="AD117" s="7">
        <v>4754.63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9"/>
    </row>
    <row r="118" spans="1:55">
      <c r="A118" s="2" t="s">
        <v>985</v>
      </c>
      <c r="B118" s="1" t="s">
        <v>310</v>
      </c>
      <c r="C118" s="1" t="s">
        <v>72</v>
      </c>
      <c r="D118" s="1" t="s">
        <v>107</v>
      </c>
      <c r="E118" s="1" t="s">
        <v>100</v>
      </c>
      <c r="F118" s="1" t="s">
        <v>101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9"/>
    </row>
    <row r="119" spans="1:55">
      <c r="A119" s="2" t="s">
        <v>986</v>
      </c>
      <c r="B119" s="1" t="s">
        <v>987</v>
      </c>
      <c r="C119" s="1" t="s">
        <v>75</v>
      </c>
      <c r="D119" s="1" t="s">
        <v>106</v>
      </c>
      <c r="E119" s="1" t="s">
        <v>100</v>
      </c>
      <c r="F119" s="1" t="s">
        <v>101</v>
      </c>
      <c r="G119" s="7">
        <v>25433.32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9"/>
    </row>
    <row r="120" spans="1:55">
      <c r="A120" s="2" t="s">
        <v>986</v>
      </c>
      <c r="B120" s="1" t="s">
        <v>987</v>
      </c>
      <c r="C120" s="1" t="s">
        <v>72</v>
      </c>
      <c r="D120" s="1" t="s">
        <v>107</v>
      </c>
      <c r="E120" s="1" t="s">
        <v>100</v>
      </c>
      <c r="F120" s="1" t="s">
        <v>101</v>
      </c>
      <c r="G120" s="7">
        <v>-1824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9"/>
    </row>
    <row r="121" spans="1:55">
      <c r="A121" s="2" t="s">
        <v>988</v>
      </c>
      <c r="B121" s="1" t="s">
        <v>989</v>
      </c>
      <c r="C121" s="1" t="s">
        <v>71</v>
      </c>
      <c r="D121" s="1" t="s">
        <v>104</v>
      </c>
      <c r="E121" s="1" t="s">
        <v>100</v>
      </c>
      <c r="F121" s="1" t="s">
        <v>101</v>
      </c>
      <c r="G121" s="7">
        <v>37067.120000000003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9"/>
    </row>
    <row r="122" spans="1:55">
      <c r="A122" s="2" t="s">
        <v>988</v>
      </c>
      <c r="B122" s="1" t="s">
        <v>989</v>
      </c>
      <c r="C122" s="1" t="s">
        <v>72</v>
      </c>
      <c r="D122" s="1" t="s">
        <v>107</v>
      </c>
      <c r="E122" s="1" t="s">
        <v>100</v>
      </c>
      <c r="F122" s="1" t="s">
        <v>101</v>
      </c>
      <c r="G122" s="7">
        <v>71244.69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7">
        <v>54.41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9"/>
    </row>
    <row r="123" spans="1:55">
      <c r="A123" s="2" t="s">
        <v>988</v>
      </c>
      <c r="B123" s="1" t="s">
        <v>989</v>
      </c>
      <c r="C123" s="1" t="s">
        <v>74</v>
      </c>
      <c r="D123" s="1" t="s">
        <v>109</v>
      </c>
      <c r="E123" s="1" t="s">
        <v>100</v>
      </c>
      <c r="F123" s="1" t="s">
        <v>101</v>
      </c>
      <c r="G123" s="7">
        <v>537154.11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9"/>
    </row>
    <row r="124" spans="1:55">
      <c r="A124" s="2" t="s">
        <v>990</v>
      </c>
      <c r="B124" s="1" t="s">
        <v>991</v>
      </c>
      <c r="C124" s="1" t="s">
        <v>71</v>
      </c>
      <c r="D124" s="1" t="s">
        <v>104</v>
      </c>
      <c r="E124" s="1" t="s">
        <v>100</v>
      </c>
      <c r="F124" s="1" t="s">
        <v>101</v>
      </c>
      <c r="G124" s="7">
        <v>441985.97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7">
        <v>-469.34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9"/>
    </row>
    <row r="125" spans="1:55">
      <c r="A125" s="2" t="s">
        <v>990</v>
      </c>
      <c r="B125" s="1" t="s">
        <v>991</v>
      </c>
      <c r="C125" s="1" t="s">
        <v>73</v>
      </c>
      <c r="D125" s="1" t="s">
        <v>105</v>
      </c>
      <c r="E125" s="1" t="s">
        <v>100</v>
      </c>
      <c r="F125" s="1" t="s">
        <v>101</v>
      </c>
      <c r="G125" s="7">
        <v>15303.47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7">
        <v>-6423.34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9"/>
    </row>
    <row r="126" spans="1:55">
      <c r="A126" s="2" t="s">
        <v>990</v>
      </c>
      <c r="B126" s="1" t="s">
        <v>991</v>
      </c>
      <c r="C126" s="1" t="s">
        <v>72</v>
      </c>
      <c r="D126" s="1" t="s">
        <v>107</v>
      </c>
      <c r="E126" s="1" t="s">
        <v>100</v>
      </c>
      <c r="F126" s="1" t="s">
        <v>101</v>
      </c>
      <c r="G126" s="7">
        <v>377258.88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7">
        <v>171409.21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9"/>
    </row>
    <row r="127" spans="1:55">
      <c r="A127" s="2" t="s">
        <v>990</v>
      </c>
      <c r="B127" s="1" t="s">
        <v>991</v>
      </c>
      <c r="C127" s="1" t="s">
        <v>74</v>
      </c>
      <c r="D127" s="1" t="s">
        <v>109</v>
      </c>
      <c r="E127" s="1" t="s">
        <v>100</v>
      </c>
      <c r="F127" s="1" t="s">
        <v>101</v>
      </c>
      <c r="G127" s="7">
        <v>29102.5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9"/>
    </row>
    <row r="128" spans="1:55">
      <c r="A128" s="2" t="s">
        <v>992</v>
      </c>
      <c r="B128" s="1" t="s">
        <v>993</v>
      </c>
      <c r="C128" s="1" t="s">
        <v>71</v>
      </c>
      <c r="D128" s="1" t="s">
        <v>104</v>
      </c>
      <c r="E128" s="1" t="s">
        <v>100</v>
      </c>
      <c r="F128" s="1" t="s">
        <v>101</v>
      </c>
      <c r="G128" s="7">
        <v>12807.74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9"/>
    </row>
    <row r="129" spans="1:55">
      <c r="A129" s="2" t="s">
        <v>992</v>
      </c>
      <c r="B129" s="1" t="s">
        <v>993</v>
      </c>
      <c r="C129" s="1" t="s">
        <v>73</v>
      </c>
      <c r="D129" s="1" t="s">
        <v>105</v>
      </c>
      <c r="E129" s="1" t="s">
        <v>100</v>
      </c>
      <c r="F129" s="1" t="s">
        <v>101</v>
      </c>
      <c r="G129" s="7">
        <v>3045857.64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7">
        <v>2160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9"/>
    </row>
    <row r="130" spans="1:55">
      <c r="A130" s="2" t="s">
        <v>992</v>
      </c>
      <c r="B130" s="1" t="s">
        <v>993</v>
      </c>
      <c r="C130" s="1" t="s">
        <v>75</v>
      </c>
      <c r="D130" s="1" t="s">
        <v>106</v>
      </c>
      <c r="E130" s="1" t="s">
        <v>100</v>
      </c>
      <c r="F130" s="1" t="s">
        <v>101</v>
      </c>
      <c r="G130" s="7">
        <v>4195.4799999999996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7">
        <v>0.02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9"/>
    </row>
    <row r="131" spans="1:55">
      <c r="A131" s="2" t="s">
        <v>992</v>
      </c>
      <c r="B131" s="1" t="s">
        <v>993</v>
      </c>
      <c r="C131" s="1" t="s">
        <v>72</v>
      </c>
      <c r="D131" s="1" t="s">
        <v>107</v>
      </c>
      <c r="E131" s="1" t="s">
        <v>100</v>
      </c>
      <c r="F131" s="1" t="s">
        <v>101</v>
      </c>
      <c r="G131" s="7">
        <v>5503.42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9"/>
    </row>
    <row r="132" spans="1:55">
      <c r="A132" s="2" t="s">
        <v>992</v>
      </c>
      <c r="B132" s="1" t="s">
        <v>993</v>
      </c>
      <c r="C132" s="1" t="s">
        <v>74</v>
      </c>
      <c r="D132" s="1" t="s">
        <v>109</v>
      </c>
      <c r="E132" s="1" t="s">
        <v>100</v>
      </c>
      <c r="F132" s="1" t="s">
        <v>101</v>
      </c>
      <c r="G132" s="7">
        <v>953127.76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9"/>
    </row>
    <row r="133" spans="1:55">
      <c r="A133" s="2" t="s">
        <v>994</v>
      </c>
      <c r="B133" s="1" t="s">
        <v>995</v>
      </c>
      <c r="C133" s="1" t="s">
        <v>71</v>
      </c>
      <c r="D133" s="1" t="s">
        <v>104</v>
      </c>
      <c r="E133" s="1" t="s">
        <v>100</v>
      </c>
      <c r="F133" s="1" t="s">
        <v>101</v>
      </c>
      <c r="G133" s="7">
        <v>423227.5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9"/>
    </row>
    <row r="134" spans="1:55">
      <c r="A134" s="2" t="s">
        <v>994</v>
      </c>
      <c r="B134" s="1" t="s">
        <v>995</v>
      </c>
      <c r="C134" s="1" t="s">
        <v>73</v>
      </c>
      <c r="D134" s="1" t="s">
        <v>105</v>
      </c>
      <c r="E134" s="1" t="s">
        <v>100</v>
      </c>
      <c r="F134" s="1" t="s">
        <v>101</v>
      </c>
      <c r="G134" s="7">
        <v>1535457.83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9"/>
    </row>
    <row r="135" spans="1:55">
      <c r="A135" s="2" t="s">
        <v>994</v>
      </c>
      <c r="B135" s="1" t="s">
        <v>995</v>
      </c>
      <c r="C135" s="1" t="s">
        <v>75</v>
      </c>
      <c r="D135" s="1" t="s">
        <v>106</v>
      </c>
      <c r="E135" s="1" t="s">
        <v>100</v>
      </c>
      <c r="F135" s="1" t="s">
        <v>101</v>
      </c>
      <c r="G135" s="7">
        <v>35174.5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9"/>
    </row>
    <row r="136" spans="1:55">
      <c r="A136" s="2" t="s">
        <v>994</v>
      </c>
      <c r="B136" s="1" t="s">
        <v>995</v>
      </c>
      <c r="C136" s="1" t="s">
        <v>72</v>
      </c>
      <c r="D136" s="1" t="s">
        <v>107</v>
      </c>
      <c r="E136" s="1" t="s">
        <v>100</v>
      </c>
      <c r="F136" s="1" t="s">
        <v>101</v>
      </c>
      <c r="G136" s="7">
        <v>338148.48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7">
        <v>6663.34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9"/>
    </row>
    <row r="137" spans="1:55">
      <c r="A137" s="2" t="s">
        <v>994</v>
      </c>
      <c r="B137" s="1" t="s">
        <v>995</v>
      </c>
      <c r="C137" s="1" t="s">
        <v>74</v>
      </c>
      <c r="D137" s="1" t="s">
        <v>109</v>
      </c>
      <c r="E137" s="1" t="s">
        <v>100</v>
      </c>
      <c r="F137" s="1" t="s">
        <v>101</v>
      </c>
      <c r="G137" s="7">
        <v>17661220.539999999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7">
        <v>-0.01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9"/>
    </row>
    <row r="138" spans="1:55">
      <c r="A138" s="2" t="s">
        <v>996</v>
      </c>
      <c r="B138" s="1" t="s">
        <v>997</v>
      </c>
      <c r="C138" s="1" t="s">
        <v>71</v>
      </c>
      <c r="D138" s="1" t="s">
        <v>104</v>
      </c>
      <c r="E138" s="1" t="s">
        <v>100</v>
      </c>
      <c r="F138" s="1" t="s">
        <v>101</v>
      </c>
      <c r="G138" s="7">
        <v>64081.97</v>
      </c>
      <c r="H138" s="8">
        <v>0</v>
      </c>
      <c r="I138" s="7">
        <v>33922.39</v>
      </c>
      <c r="J138" s="7">
        <v>67844.77</v>
      </c>
      <c r="K138" s="7">
        <v>56537.31</v>
      </c>
      <c r="L138" s="7">
        <v>33922.39</v>
      </c>
      <c r="M138" s="7">
        <v>33922.39</v>
      </c>
      <c r="N138" s="8">
        <v>0</v>
      </c>
      <c r="O138" s="7">
        <v>-16352.54</v>
      </c>
      <c r="P138" s="7">
        <v>10308.75</v>
      </c>
      <c r="Q138" s="7">
        <v>5154.38</v>
      </c>
      <c r="R138" s="7">
        <v>5154.38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9"/>
    </row>
    <row r="139" spans="1:55">
      <c r="A139" s="2" t="s">
        <v>996</v>
      </c>
      <c r="B139" s="1" t="s">
        <v>997</v>
      </c>
      <c r="C139" s="1" t="s">
        <v>73</v>
      </c>
      <c r="D139" s="1" t="s">
        <v>105</v>
      </c>
      <c r="E139" s="1" t="s">
        <v>100</v>
      </c>
      <c r="F139" s="1" t="s">
        <v>101</v>
      </c>
      <c r="G139" s="7">
        <v>130027.37</v>
      </c>
      <c r="H139" s="8">
        <v>0</v>
      </c>
      <c r="I139" s="7">
        <v>68947.03</v>
      </c>
      <c r="J139" s="7">
        <v>137894.04999999999</v>
      </c>
      <c r="K139" s="7">
        <v>114911.71</v>
      </c>
      <c r="L139" s="7">
        <v>68947.03</v>
      </c>
      <c r="M139" s="7">
        <v>68947.03</v>
      </c>
      <c r="N139" s="8">
        <v>0</v>
      </c>
      <c r="O139" s="7">
        <v>3545.05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9"/>
    </row>
    <row r="140" spans="1:55">
      <c r="A140" s="2" t="s">
        <v>996</v>
      </c>
      <c r="B140" s="1" t="s">
        <v>997</v>
      </c>
      <c r="C140" s="1" t="s">
        <v>72</v>
      </c>
      <c r="D140" s="1" t="s">
        <v>107</v>
      </c>
      <c r="E140" s="1" t="s">
        <v>100</v>
      </c>
      <c r="F140" s="1" t="s">
        <v>101</v>
      </c>
      <c r="G140" s="7">
        <v>10855.24</v>
      </c>
      <c r="H140" s="8">
        <v>0</v>
      </c>
      <c r="I140" s="7">
        <v>10865.58</v>
      </c>
      <c r="J140" s="7">
        <v>21731.16</v>
      </c>
      <c r="K140" s="7">
        <v>18109.3</v>
      </c>
      <c r="L140" s="7">
        <v>10865.58</v>
      </c>
      <c r="M140" s="7">
        <v>10865.58</v>
      </c>
      <c r="N140" s="8">
        <v>0</v>
      </c>
      <c r="O140" s="7">
        <v>11530.28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9"/>
    </row>
    <row r="141" spans="1:55">
      <c r="A141" s="2" t="s">
        <v>998</v>
      </c>
      <c r="B141" s="1" t="s">
        <v>999</v>
      </c>
      <c r="C141" s="1" t="s">
        <v>71</v>
      </c>
      <c r="D141" s="1" t="s">
        <v>104</v>
      </c>
      <c r="E141" s="1" t="s">
        <v>100</v>
      </c>
      <c r="F141" s="1" t="s">
        <v>101</v>
      </c>
      <c r="G141" s="7">
        <v>224715.2</v>
      </c>
      <c r="H141" s="7">
        <v>30043.65</v>
      </c>
      <c r="I141" s="7">
        <v>40058.199999999997</v>
      </c>
      <c r="J141" s="7">
        <v>25036.38</v>
      </c>
      <c r="K141" s="7">
        <v>5007.28</v>
      </c>
      <c r="L141" s="8">
        <v>0</v>
      </c>
      <c r="M141" s="8">
        <v>0</v>
      </c>
      <c r="N141" s="8">
        <v>0</v>
      </c>
      <c r="O141" s="7">
        <v>-8827.7999999999993</v>
      </c>
      <c r="P141" s="7">
        <v>12520.82</v>
      </c>
      <c r="Q141" s="7">
        <v>6260.41</v>
      </c>
      <c r="R141" s="7">
        <v>6260.41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9"/>
    </row>
    <row r="142" spans="1:55">
      <c r="A142" s="2" t="s">
        <v>998</v>
      </c>
      <c r="B142" s="1" t="s">
        <v>999</v>
      </c>
      <c r="C142" s="1" t="s">
        <v>73</v>
      </c>
      <c r="D142" s="1" t="s">
        <v>105</v>
      </c>
      <c r="E142" s="1" t="s">
        <v>100</v>
      </c>
      <c r="F142" s="1" t="s">
        <v>101</v>
      </c>
      <c r="G142" s="7">
        <v>370950.64</v>
      </c>
      <c r="H142" s="7">
        <v>28879.15</v>
      </c>
      <c r="I142" s="7">
        <v>38505.53</v>
      </c>
      <c r="J142" s="7">
        <v>24065.95</v>
      </c>
      <c r="K142" s="7">
        <v>4813.1899999999996</v>
      </c>
      <c r="L142" s="8">
        <v>0</v>
      </c>
      <c r="M142" s="8">
        <v>0</v>
      </c>
      <c r="N142" s="8">
        <v>0</v>
      </c>
      <c r="O142" s="7">
        <v>41769.660000000003</v>
      </c>
      <c r="P142" s="7">
        <v>3982.2</v>
      </c>
      <c r="Q142" s="7">
        <v>1991.1</v>
      </c>
      <c r="R142" s="7">
        <v>1991.1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9"/>
    </row>
    <row r="143" spans="1:55">
      <c r="A143" s="2" t="s">
        <v>998</v>
      </c>
      <c r="B143" s="1" t="s">
        <v>999</v>
      </c>
      <c r="C143" s="1" t="s">
        <v>72</v>
      </c>
      <c r="D143" s="1" t="s">
        <v>107</v>
      </c>
      <c r="E143" s="1" t="s">
        <v>100</v>
      </c>
      <c r="F143" s="1" t="s">
        <v>101</v>
      </c>
      <c r="G143" s="7">
        <v>50447.93</v>
      </c>
      <c r="H143" s="7">
        <v>7048.17</v>
      </c>
      <c r="I143" s="7">
        <v>9397.56</v>
      </c>
      <c r="J143" s="7">
        <v>5873.48</v>
      </c>
      <c r="K143" s="7">
        <v>1174.7</v>
      </c>
      <c r="L143" s="8">
        <v>0</v>
      </c>
      <c r="M143" s="8">
        <v>0</v>
      </c>
      <c r="N143" s="8">
        <v>0</v>
      </c>
      <c r="O143" s="7">
        <v>70251.12</v>
      </c>
      <c r="P143" s="7">
        <v>3394.87</v>
      </c>
      <c r="Q143" s="7">
        <v>1697.44</v>
      </c>
      <c r="R143" s="7">
        <v>1697.44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9"/>
    </row>
    <row r="144" spans="1:55">
      <c r="A144" s="2" t="s">
        <v>1000</v>
      </c>
      <c r="B144" s="1" t="s">
        <v>1001</v>
      </c>
      <c r="C144" s="1" t="s">
        <v>71</v>
      </c>
      <c r="D144" s="1" t="s">
        <v>104</v>
      </c>
      <c r="E144" s="1" t="s">
        <v>100</v>
      </c>
      <c r="F144" s="1" t="s">
        <v>101</v>
      </c>
      <c r="G144" s="7">
        <v>199788.68</v>
      </c>
      <c r="H144" s="7">
        <v>30485.599999999999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7">
        <v>9899.4599999999991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9"/>
    </row>
    <row r="145" spans="1:55">
      <c r="A145" s="2" t="s">
        <v>1000</v>
      </c>
      <c r="B145" s="1" t="s">
        <v>1001</v>
      </c>
      <c r="C145" s="1" t="s">
        <v>73</v>
      </c>
      <c r="D145" s="1" t="s">
        <v>105</v>
      </c>
      <c r="E145" s="1" t="s">
        <v>100</v>
      </c>
      <c r="F145" s="1" t="s">
        <v>101</v>
      </c>
      <c r="G145" s="7">
        <v>327992.28999999998</v>
      </c>
      <c r="H145" s="7">
        <v>28685.23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7">
        <v>-25923.07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9"/>
    </row>
    <row r="146" spans="1:55">
      <c r="A146" s="2" t="s">
        <v>1000</v>
      </c>
      <c r="B146" s="1" t="s">
        <v>1001</v>
      </c>
      <c r="C146" s="1" t="s">
        <v>72</v>
      </c>
      <c r="D146" s="1" t="s">
        <v>107</v>
      </c>
      <c r="E146" s="1" t="s">
        <v>100</v>
      </c>
      <c r="F146" s="1" t="s">
        <v>101</v>
      </c>
      <c r="G146" s="7">
        <v>23737.42</v>
      </c>
      <c r="H146" s="7">
        <v>13653.26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7">
        <v>-3905.84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9"/>
    </row>
    <row r="147" spans="1:55">
      <c r="A147" s="2" t="s">
        <v>1000</v>
      </c>
      <c r="B147" s="1" t="s">
        <v>1001</v>
      </c>
      <c r="C147" s="1" t="s">
        <v>74</v>
      </c>
      <c r="D147" s="1" t="s">
        <v>109</v>
      </c>
      <c r="E147" s="1" t="s">
        <v>100</v>
      </c>
      <c r="F147" s="1" t="s">
        <v>101</v>
      </c>
      <c r="G147" s="7">
        <v>2870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9"/>
    </row>
    <row r="148" spans="1:55">
      <c r="A148" s="2" t="s">
        <v>1002</v>
      </c>
      <c r="B148" s="1" t="s">
        <v>1003</v>
      </c>
      <c r="C148" s="1" t="s">
        <v>71</v>
      </c>
      <c r="D148" s="1" t="s">
        <v>104</v>
      </c>
      <c r="E148" s="1" t="s">
        <v>100</v>
      </c>
      <c r="F148" s="1" t="s">
        <v>101</v>
      </c>
      <c r="G148" s="7">
        <v>872782.41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7">
        <v>-38462.379999999997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9"/>
    </row>
    <row r="149" spans="1:55">
      <c r="A149" s="2" t="s">
        <v>1002</v>
      </c>
      <c r="B149" s="1" t="s">
        <v>1003</v>
      </c>
      <c r="C149" s="1" t="s">
        <v>73</v>
      </c>
      <c r="D149" s="1" t="s">
        <v>105</v>
      </c>
      <c r="E149" s="1" t="s">
        <v>100</v>
      </c>
      <c r="F149" s="1" t="s">
        <v>101</v>
      </c>
      <c r="G149" s="7">
        <v>2477882.85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7">
        <v>-25985.97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9"/>
    </row>
    <row r="150" spans="1:55">
      <c r="A150" s="2" t="s">
        <v>1002</v>
      </c>
      <c r="B150" s="1" t="s">
        <v>1003</v>
      </c>
      <c r="C150" s="1" t="s">
        <v>72</v>
      </c>
      <c r="D150" s="1" t="s">
        <v>107</v>
      </c>
      <c r="E150" s="1" t="s">
        <v>100</v>
      </c>
      <c r="F150" s="1" t="s">
        <v>101</v>
      </c>
      <c r="G150" s="7">
        <v>102473.09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7">
        <v>13008.63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9"/>
    </row>
    <row r="151" spans="1:55">
      <c r="A151" s="2" t="s">
        <v>1002</v>
      </c>
      <c r="B151" s="1" t="s">
        <v>1003</v>
      </c>
      <c r="C151" s="1" t="s">
        <v>74</v>
      </c>
      <c r="D151" s="1" t="s">
        <v>109</v>
      </c>
      <c r="E151" s="1" t="s">
        <v>100</v>
      </c>
      <c r="F151" s="1" t="s">
        <v>101</v>
      </c>
      <c r="G151" s="7">
        <v>900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9"/>
    </row>
    <row r="152" spans="1:55">
      <c r="A152" s="2" t="s">
        <v>1004</v>
      </c>
      <c r="B152" s="1" t="s">
        <v>1005</v>
      </c>
      <c r="C152" s="1" t="s">
        <v>71</v>
      </c>
      <c r="D152" s="1" t="s">
        <v>104</v>
      </c>
      <c r="E152" s="1" t="s">
        <v>100</v>
      </c>
      <c r="F152" s="1" t="s">
        <v>101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7">
        <v>90350.84</v>
      </c>
      <c r="N152" s="7">
        <v>108421</v>
      </c>
      <c r="O152" s="7">
        <v>95870.63</v>
      </c>
      <c r="P152" s="7">
        <v>158446.94</v>
      </c>
      <c r="Q152" s="7">
        <v>79223.47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9"/>
    </row>
    <row r="153" spans="1:55">
      <c r="A153" s="2" t="s">
        <v>1004</v>
      </c>
      <c r="B153" s="1" t="s">
        <v>1005</v>
      </c>
      <c r="C153" s="1" t="s">
        <v>73</v>
      </c>
      <c r="D153" s="1" t="s">
        <v>105</v>
      </c>
      <c r="E153" s="1" t="s">
        <v>100</v>
      </c>
      <c r="F153" s="1" t="s">
        <v>101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7">
        <v>178274.57</v>
      </c>
      <c r="N153" s="7">
        <v>213929.48</v>
      </c>
      <c r="O153" s="7">
        <v>150572.54</v>
      </c>
      <c r="P153" s="7">
        <v>190499.72</v>
      </c>
      <c r="Q153" s="7">
        <v>95249.86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9"/>
    </row>
    <row r="154" spans="1:55">
      <c r="A154" s="2" t="s">
        <v>1004</v>
      </c>
      <c r="B154" s="1" t="s">
        <v>1005</v>
      </c>
      <c r="C154" s="1" t="s">
        <v>72</v>
      </c>
      <c r="D154" s="1" t="s">
        <v>107</v>
      </c>
      <c r="E154" s="1" t="s">
        <v>100</v>
      </c>
      <c r="F154" s="1" t="s">
        <v>101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7">
        <v>33103.49</v>
      </c>
      <c r="N154" s="7">
        <v>39724.19</v>
      </c>
      <c r="O154" s="7">
        <v>886.73</v>
      </c>
      <c r="P154" s="7">
        <v>57737.61</v>
      </c>
      <c r="Q154" s="7">
        <v>28868.81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9"/>
    </row>
    <row r="155" spans="1:55">
      <c r="A155" s="2" t="s">
        <v>1006</v>
      </c>
      <c r="B155" s="1" t="s">
        <v>1007</v>
      </c>
      <c r="C155" s="1" t="s">
        <v>71</v>
      </c>
      <c r="D155" s="1" t="s">
        <v>104</v>
      </c>
      <c r="E155" s="1" t="s">
        <v>100</v>
      </c>
      <c r="F155" s="1" t="s">
        <v>101</v>
      </c>
      <c r="G155" s="7">
        <v>359124.46</v>
      </c>
      <c r="H155" s="7">
        <v>34987.660000000003</v>
      </c>
      <c r="I155" s="7">
        <v>40818.94</v>
      </c>
      <c r="J155" s="7">
        <v>29156.38</v>
      </c>
      <c r="K155" s="7">
        <v>11662.55</v>
      </c>
      <c r="L155" s="8">
        <v>0</v>
      </c>
      <c r="M155" s="8">
        <v>0</v>
      </c>
      <c r="N155" s="8">
        <v>0</v>
      </c>
      <c r="O155" s="7">
        <v>-20656.73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9"/>
    </row>
    <row r="156" spans="1:55">
      <c r="A156" s="2" t="s">
        <v>1006</v>
      </c>
      <c r="B156" s="1" t="s">
        <v>1007</v>
      </c>
      <c r="C156" s="1" t="s">
        <v>73</v>
      </c>
      <c r="D156" s="1" t="s">
        <v>105</v>
      </c>
      <c r="E156" s="1" t="s">
        <v>100</v>
      </c>
      <c r="F156" s="1" t="s">
        <v>101</v>
      </c>
      <c r="G156" s="7">
        <v>483596.01</v>
      </c>
      <c r="H156" s="7">
        <v>24194.83</v>
      </c>
      <c r="I156" s="7">
        <v>28227.31</v>
      </c>
      <c r="J156" s="7">
        <v>20162.36</v>
      </c>
      <c r="K156" s="7">
        <v>8064.94</v>
      </c>
      <c r="L156" s="8">
        <v>0</v>
      </c>
      <c r="M156" s="8">
        <v>0</v>
      </c>
      <c r="N156" s="8">
        <v>0</v>
      </c>
      <c r="O156" s="7">
        <v>-12742.12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9"/>
    </row>
    <row r="157" spans="1:55">
      <c r="A157" s="2" t="s">
        <v>1006</v>
      </c>
      <c r="B157" s="1" t="s">
        <v>1007</v>
      </c>
      <c r="C157" s="1" t="s">
        <v>72</v>
      </c>
      <c r="D157" s="1" t="s">
        <v>107</v>
      </c>
      <c r="E157" s="1" t="s">
        <v>100</v>
      </c>
      <c r="F157" s="1" t="s">
        <v>101</v>
      </c>
      <c r="G157" s="7">
        <v>30118.26</v>
      </c>
      <c r="H157" s="7">
        <v>16423.63</v>
      </c>
      <c r="I157" s="7">
        <v>19160.91</v>
      </c>
      <c r="J157" s="7">
        <v>13686.36</v>
      </c>
      <c r="K157" s="7">
        <v>5474.54</v>
      </c>
      <c r="L157" s="8">
        <v>0</v>
      </c>
      <c r="M157" s="8">
        <v>0</v>
      </c>
      <c r="N157" s="8">
        <v>0</v>
      </c>
      <c r="O157" s="7">
        <v>-29850.27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9"/>
    </row>
    <row r="158" spans="1:55">
      <c r="A158" s="2" t="s">
        <v>1006</v>
      </c>
      <c r="B158" s="1" t="s">
        <v>1007</v>
      </c>
      <c r="C158" s="1" t="s">
        <v>74</v>
      </c>
      <c r="D158" s="1" t="s">
        <v>109</v>
      </c>
      <c r="E158" s="1" t="s">
        <v>100</v>
      </c>
      <c r="F158" s="1" t="s">
        <v>101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9"/>
    </row>
    <row r="159" spans="1:55">
      <c r="A159" s="2" t="s">
        <v>1008</v>
      </c>
      <c r="B159" s="1" t="s">
        <v>1009</v>
      </c>
      <c r="C159" s="1" t="s">
        <v>71</v>
      </c>
      <c r="D159" s="1" t="s">
        <v>104</v>
      </c>
      <c r="E159" s="1" t="s">
        <v>100</v>
      </c>
      <c r="F159" s="1" t="s">
        <v>101</v>
      </c>
      <c r="G159" s="7">
        <v>29856.959999999999</v>
      </c>
      <c r="H159" s="7">
        <v>30520.26</v>
      </c>
      <c r="I159" s="7">
        <v>30520.26</v>
      </c>
      <c r="J159" s="7">
        <v>35606.97</v>
      </c>
      <c r="K159" s="7">
        <v>5086.71</v>
      </c>
      <c r="L159" s="8">
        <v>0</v>
      </c>
      <c r="M159" s="8">
        <v>0</v>
      </c>
      <c r="N159" s="8">
        <v>0</v>
      </c>
      <c r="O159" s="7">
        <v>61994.35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9"/>
    </row>
    <row r="160" spans="1:55">
      <c r="A160" s="2" t="s">
        <v>1008</v>
      </c>
      <c r="B160" s="1" t="s">
        <v>1009</v>
      </c>
      <c r="C160" s="1" t="s">
        <v>73</v>
      </c>
      <c r="D160" s="1" t="s">
        <v>105</v>
      </c>
      <c r="E160" s="1" t="s">
        <v>100</v>
      </c>
      <c r="F160" s="1" t="s">
        <v>101</v>
      </c>
      <c r="G160" s="7">
        <v>146732</v>
      </c>
      <c r="H160" s="7">
        <v>113348.48</v>
      </c>
      <c r="I160" s="7">
        <v>113348.48</v>
      </c>
      <c r="J160" s="7">
        <v>132239.9</v>
      </c>
      <c r="K160" s="7">
        <v>18891.41</v>
      </c>
      <c r="L160" s="8">
        <v>0</v>
      </c>
      <c r="M160" s="8">
        <v>0</v>
      </c>
      <c r="N160" s="8">
        <v>0</v>
      </c>
      <c r="O160" s="7">
        <v>-134777.84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9"/>
    </row>
    <row r="161" spans="1:55">
      <c r="A161" s="2" t="s">
        <v>1008</v>
      </c>
      <c r="B161" s="1" t="s">
        <v>1009</v>
      </c>
      <c r="C161" s="1" t="s">
        <v>75</v>
      </c>
      <c r="D161" s="1" t="s">
        <v>106</v>
      </c>
      <c r="E161" s="1" t="s">
        <v>100</v>
      </c>
      <c r="F161" s="1" t="s">
        <v>101</v>
      </c>
      <c r="G161" s="8">
        <v>0</v>
      </c>
      <c r="H161" s="7">
        <v>8437.5</v>
      </c>
      <c r="I161" s="7">
        <v>8437.5</v>
      </c>
      <c r="J161" s="7">
        <v>9843.75</v>
      </c>
      <c r="K161" s="7">
        <v>1406.25</v>
      </c>
      <c r="L161" s="8">
        <v>0</v>
      </c>
      <c r="M161" s="8">
        <v>0</v>
      </c>
      <c r="N161" s="8">
        <v>0</v>
      </c>
      <c r="O161" s="7">
        <v>-28125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9"/>
    </row>
    <row r="162" spans="1:55">
      <c r="A162" s="2" t="s">
        <v>1008</v>
      </c>
      <c r="B162" s="1" t="s">
        <v>1009</v>
      </c>
      <c r="C162" s="1" t="s">
        <v>72</v>
      </c>
      <c r="D162" s="1" t="s">
        <v>107</v>
      </c>
      <c r="E162" s="1" t="s">
        <v>100</v>
      </c>
      <c r="F162" s="1" t="s">
        <v>101</v>
      </c>
      <c r="G162" s="7">
        <v>9920.1299999999992</v>
      </c>
      <c r="H162" s="7">
        <v>6260.42</v>
      </c>
      <c r="I162" s="7">
        <v>6260.42</v>
      </c>
      <c r="J162" s="7">
        <v>7303.82</v>
      </c>
      <c r="K162" s="7">
        <v>1043.4000000000001</v>
      </c>
      <c r="L162" s="8">
        <v>0</v>
      </c>
      <c r="M162" s="8">
        <v>0</v>
      </c>
      <c r="N162" s="8">
        <v>0</v>
      </c>
      <c r="O162" s="7">
        <v>34692.58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9"/>
    </row>
    <row r="163" spans="1:55">
      <c r="A163" s="2" t="s">
        <v>1010</v>
      </c>
      <c r="B163" s="1" t="s">
        <v>1011</v>
      </c>
      <c r="C163" s="1" t="s">
        <v>71</v>
      </c>
      <c r="D163" s="1" t="s">
        <v>104</v>
      </c>
      <c r="E163" s="1" t="s">
        <v>100</v>
      </c>
      <c r="F163" s="1" t="s">
        <v>101</v>
      </c>
      <c r="G163" s="7">
        <v>73729.78</v>
      </c>
      <c r="H163" s="7">
        <v>41109.29</v>
      </c>
      <c r="I163" s="7">
        <v>41109.29</v>
      </c>
      <c r="J163" s="7">
        <v>8221.86</v>
      </c>
      <c r="K163" s="7">
        <v>32887.43</v>
      </c>
      <c r="L163" s="7">
        <v>16443.72</v>
      </c>
      <c r="M163" s="7">
        <v>24665.57</v>
      </c>
      <c r="N163" s="8">
        <v>0</v>
      </c>
      <c r="O163" s="7">
        <v>131674.16</v>
      </c>
      <c r="P163" s="7">
        <v>36656.15</v>
      </c>
      <c r="Q163" s="7">
        <v>18328.07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9"/>
    </row>
    <row r="164" spans="1:55">
      <c r="A164" s="2" t="s">
        <v>1010</v>
      </c>
      <c r="B164" s="1" t="s">
        <v>1011</v>
      </c>
      <c r="C164" s="1" t="s">
        <v>73</v>
      </c>
      <c r="D164" s="1" t="s">
        <v>105</v>
      </c>
      <c r="E164" s="1" t="s">
        <v>100</v>
      </c>
      <c r="F164" s="1" t="s">
        <v>101</v>
      </c>
      <c r="G164" s="7">
        <v>101493.29</v>
      </c>
      <c r="H164" s="7">
        <v>38127.96</v>
      </c>
      <c r="I164" s="7">
        <v>38127.96</v>
      </c>
      <c r="J164" s="7">
        <v>7625.59</v>
      </c>
      <c r="K164" s="7">
        <v>30502.37</v>
      </c>
      <c r="L164" s="7">
        <v>15251.19</v>
      </c>
      <c r="M164" s="7">
        <v>22876.78</v>
      </c>
      <c r="N164" s="8">
        <v>0</v>
      </c>
      <c r="O164" s="7">
        <v>58610.239999999998</v>
      </c>
      <c r="P164" s="7">
        <v>10157.1</v>
      </c>
      <c r="Q164" s="7">
        <v>5078.55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9"/>
    </row>
    <row r="165" spans="1:55">
      <c r="A165" s="2" t="s">
        <v>1010</v>
      </c>
      <c r="B165" s="1" t="s">
        <v>1011</v>
      </c>
      <c r="C165" s="1" t="s">
        <v>72</v>
      </c>
      <c r="D165" s="1" t="s">
        <v>107</v>
      </c>
      <c r="E165" s="1" t="s">
        <v>100</v>
      </c>
      <c r="F165" s="1" t="s">
        <v>101</v>
      </c>
      <c r="G165" s="7">
        <v>6520.44</v>
      </c>
      <c r="H165" s="7">
        <v>27920.639999999999</v>
      </c>
      <c r="I165" s="7">
        <v>27920.639999999999</v>
      </c>
      <c r="J165" s="7">
        <v>5584.13</v>
      </c>
      <c r="K165" s="7">
        <v>22336.51</v>
      </c>
      <c r="L165" s="7">
        <v>11168.26</v>
      </c>
      <c r="M165" s="7">
        <v>16752.38</v>
      </c>
      <c r="N165" s="8">
        <v>0</v>
      </c>
      <c r="O165" s="7">
        <v>-88889</v>
      </c>
      <c r="P165" s="7">
        <v>9982.01</v>
      </c>
      <c r="Q165" s="7">
        <v>4991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9"/>
    </row>
    <row r="166" spans="1:55">
      <c r="A166" s="2" t="s">
        <v>1012</v>
      </c>
      <c r="B166" s="1" t="s">
        <v>1013</v>
      </c>
      <c r="C166" s="1" t="s">
        <v>71</v>
      </c>
      <c r="D166" s="1" t="s">
        <v>104</v>
      </c>
      <c r="E166" s="1" t="s">
        <v>100</v>
      </c>
      <c r="F166" s="1" t="s">
        <v>101</v>
      </c>
      <c r="G166" s="7">
        <v>590891.92000000004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7">
        <v>2720.23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9"/>
    </row>
    <row r="167" spans="1:55">
      <c r="A167" s="2" t="s">
        <v>1012</v>
      </c>
      <c r="B167" s="1" t="s">
        <v>1013</v>
      </c>
      <c r="C167" s="1" t="s">
        <v>73</v>
      </c>
      <c r="D167" s="1" t="s">
        <v>105</v>
      </c>
      <c r="E167" s="1" t="s">
        <v>100</v>
      </c>
      <c r="F167" s="1" t="s">
        <v>101</v>
      </c>
      <c r="G167" s="7">
        <v>786517.54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9"/>
    </row>
    <row r="168" spans="1:55">
      <c r="A168" s="2" t="s">
        <v>1012</v>
      </c>
      <c r="B168" s="1" t="s">
        <v>1013</v>
      </c>
      <c r="C168" s="1" t="s">
        <v>75</v>
      </c>
      <c r="D168" s="1" t="s">
        <v>106</v>
      </c>
      <c r="E168" s="1" t="s">
        <v>100</v>
      </c>
      <c r="F168" s="1" t="s">
        <v>101</v>
      </c>
      <c r="G168" s="7">
        <v>7801.64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9"/>
    </row>
    <row r="169" spans="1:55">
      <c r="A169" s="2" t="s">
        <v>1012</v>
      </c>
      <c r="B169" s="1" t="s">
        <v>1013</v>
      </c>
      <c r="C169" s="1" t="s">
        <v>72</v>
      </c>
      <c r="D169" s="1" t="s">
        <v>107</v>
      </c>
      <c r="E169" s="1" t="s">
        <v>100</v>
      </c>
      <c r="F169" s="1" t="s">
        <v>101</v>
      </c>
      <c r="G169" s="7">
        <v>272566.39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7">
        <v>4638.79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9"/>
    </row>
    <row r="170" spans="1:55">
      <c r="A170" s="2" t="s">
        <v>1012</v>
      </c>
      <c r="B170" s="1" t="s">
        <v>1013</v>
      </c>
      <c r="C170" s="1" t="s">
        <v>74</v>
      </c>
      <c r="D170" s="1" t="s">
        <v>109</v>
      </c>
      <c r="E170" s="1" t="s">
        <v>100</v>
      </c>
      <c r="F170" s="1" t="s">
        <v>101</v>
      </c>
      <c r="G170" s="7">
        <v>1100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9"/>
    </row>
    <row r="171" spans="1:55">
      <c r="A171" s="2" t="s">
        <v>1014</v>
      </c>
      <c r="B171" s="1" t="s">
        <v>1015</v>
      </c>
      <c r="C171" s="1" t="s">
        <v>71</v>
      </c>
      <c r="D171" s="1" t="s">
        <v>104</v>
      </c>
      <c r="E171" s="1" t="s">
        <v>100</v>
      </c>
      <c r="F171" s="1" t="s">
        <v>101</v>
      </c>
      <c r="G171" s="7">
        <v>205481.22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7">
        <v>328.64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9"/>
    </row>
    <row r="172" spans="1:55">
      <c r="A172" s="2" t="s">
        <v>1014</v>
      </c>
      <c r="B172" s="1" t="s">
        <v>1015</v>
      </c>
      <c r="C172" s="1" t="s">
        <v>73</v>
      </c>
      <c r="D172" s="1" t="s">
        <v>105</v>
      </c>
      <c r="E172" s="1" t="s">
        <v>100</v>
      </c>
      <c r="F172" s="1" t="s">
        <v>101</v>
      </c>
      <c r="G172" s="7">
        <v>286102.12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7">
        <v>2454.86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9"/>
    </row>
    <row r="173" spans="1:55">
      <c r="A173" s="2" t="s">
        <v>1014</v>
      </c>
      <c r="B173" s="1" t="s">
        <v>1015</v>
      </c>
      <c r="C173" s="1" t="s">
        <v>75</v>
      </c>
      <c r="D173" s="1" t="s">
        <v>106</v>
      </c>
      <c r="E173" s="1" t="s">
        <v>100</v>
      </c>
      <c r="F173" s="1" t="s">
        <v>101</v>
      </c>
      <c r="G173" s="7">
        <v>422.88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9"/>
    </row>
    <row r="174" spans="1:55">
      <c r="A174" s="2" t="s">
        <v>1014</v>
      </c>
      <c r="B174" s="1" t="s">
        <v>1015</v>
      </c>
      <c r="C174" s="1" t="s">
        <v>72</v>
      </c>
      <c r="D174" s="1" t="s">
        <v>107</v>
      </c>
      <c r="E174" s="1" t="s">
        <v>100</v>
      </c>
      <c r="F174" s="1" t="s">
        <v>101</v>
      </c>
      <c r="G174" s="7">
        <v>38070.660000000003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7">
        <v>-1617.37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9"/>
    </row>
    <row r="175" spans="1:55">
      <c r="A175" s="2" t="s">
        <v>1014</v>
      </c>
      <c r="B175" s="1" t="s">
        <v>1015</v>
      </c>
      <c r="C175" s="1" t="s">
        <v>74</v>
      </c>
      <c r="D175" s="1" t="s">
        <v>109</v>
      </c>
      <c r="E175" s="1" t="s">
        <v>100</v>
      </c>
      <c r="F175" s="1" t="s">
        <v>101</v>
      </c>
      <c r="G175" s="7">
        <v>1665.63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9"/>
    </row>
    <row r="176" spans="1:55">
      <c r="A176" s="2" t="s">
        <v>1016</v>
      </c>
      <c r="B176" s="1" t="s">
        <v>1017</v>
      </c>
      <c r="C176" s="1" t="s">
        <v>71</v>
      </c>
      <c r="D176" s="1" t="s">
        <v>104</v>
      </c>
      <c r="E176" s="1" t="s">
        <v>100</v>
      </c>
      <c r="F176" s="1" t="s">
        <v>101</v>
      </c>
      <c r="G176" s="7">
        <v>213037.52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7">
        <v>0.01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9"/>
    </row>
    <row r="177" spans="1:55">
      <c r="A177" s="2" t="s">
        <v>1016</v>
      </c>
      <c r="B177" s="1" t="s">
        <v>1017</v>
      </c>
      <c r="C177" s="1" t="s">
        <v>73</v>
      </c>
      <c r="D177" s="1" t="s">
        <v>105</v>
      </c>
      <c r="E177" s="1" t="s">
        <v>100</v>
      </c>
      <c r="F177" s="1" t="s">
        <v>101</v>
      </c>
      <c r="G177" s="7">
        <v>379818.84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7">
        <v>1547.12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9"/>
    </row>
    <row r="178" spans="1:55">
      <c r="A178" s="2" t="s">
        <v>1016</v>
      </c>
      <c r="B178" s="1" t="s">
        <v>1017</v>
      </c>
      <c r="C178" s="1" t="s">
        <v>72</v>
      </c>
      <c r="D178" s="1" t="s">
        <v>107</v>
      </c>
      <c r="E178" s="1" t="s">
        <v>100</v>
      </c>
      <c r="F178" s="1" t="s">
        <v>101</v>
      </c>
      <c r="G178" s="7">
        <v>385.84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7">
        <v>281.38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9"/>
    </row>
    <row r="179" spans="1:55">
      <c r="A179" s="2" t="s">
        <v>1018</v>
      </c>
      <c r="B179" s="1" t="s">
        <v>1019</v>
      </c>
      <c r="C179" s="1" t="s">
        <v>71</v>
      </c>
      <c r="D179" s="1" t="s">
        <v>104</v>
      </c>
      <c r="E179" s="1" t="s">
        <v>100</v>
      </c>
      <c r="F179" s="1" t="s">
        <v>101</v>
      </c>
      <c r="G179" s="7">
        <v>486646.55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9"/>
    </row>
    <row r="180" spans="1:55">
      <c r="A180" s="2" t="s">
        <v>1018</v>
      </c>
      <c r="B180" s="1" t="s">
        <v>1019</v>
      </c>
      <c r="C180" s="1" t="s">
        <v>73</v>
      </c>
      <c r="D180" s="1" t="s">
        <v>105</v>
      </c>
      <c r="E180" s="1" t="s">
        <v>100</v>
      </c>
      <c r="F180" s="1" t="s">
        <v>101</v>
      </c>
      <c r="G180" s="7">
        <v>1773936.18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7">
        <v>1805.47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9"/>
    </row>
    <row r="181" spans="1:55">
      <c r="A181" s="2" t="s">
        <v>1018</v>
      </c>
      <c r="B181" s="1" t="s">
        <v>1019</v>
      </c>
      <c r="C181" s="1" t="s">
        <v>72</v>
      </c>
      <c r="D181" s="1" t="s">
        <v>107</v>
      </c>
      <c r="E181" s="1" t="s">
        <v>100</v>
      </c>
      <c r="F181" s="1" t="s">
        <v>101</v>
      </c>
      <c r="G181" s="7">
        <v>80747.520000000004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7">
        <v>8773.9599999999991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9"/>
    </row>
    <row r="182" spans="1:55">
      <c r="A182" s="2" t="s">
        <v>1018</v>
      </c>
      <c r="B182" s="1" t="s">
        <v>1019</v>
      </c>
      <c r="C182" s="1" t="s">
        <v>74</v>
      </c>
      <c r="D182" s="1" t="s">
        <v>109</v>
      </c>
      <c r="E182" s="1" t="s">
        <v>100</v>
      </c>
      <c r="F182" s="1" t="s">
        <v>101</v>
      </c>
      <c r="G182" s="7">
        <v>3024.63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9"/>
    </row>
    <row r="183" spans="1:55">
      <c r="A183" s="2" t="s">
        <v>1020</v>
      </c>
      <c r="B183" s="1" t="s">
        <v>1021</v>
      </c>
      <c r="C183" s="1" t="s">
        <v>71</v>
      </c>
      <c r="D183" s="1" t="s">
        <v>104</v>
      </c>
      <c r="E183" s="1" t="s">
        <v>100</v>
      </c>
      <c r="F183" s="1" t="s">
        <v>101</v>
      </c>
      <c r="G183" s="7">
        <v>36649.81</v>
      </c>
      <c r="H183" s="7">
        <v>12224.52</v>
      </c>
      <c r="I183" s="7">
        <v>12224.52</v>
      </c>
      <c r="J183" s="7">
        <v>12224.52</v>
      </c>
      <c r="K183" s="7">
        <v>2037.42</v>
      </c>
      <c r="L183" s="7">
        <v>2037.42</v>
      </c>
      <c r="M183" s="8">
        <v>0</v>
      </c>
      <c r="N183" s="8">
        <v>0</v>
      </c>
      <c r="O183" s="7">
        <v>92583.96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9"/>
    </row>
    <row r="184" spans="1:55">
      <c r="A184" s="2" t="s">
        <v>1020</v>
      </c>
      <c r="B184" s="1" t="s">
        <v>1021</v>
      </c>
      <c r="C184" s="1" t="s">
        <v>73</v>
      </c>
      <c r="D184" s="1" t="s">
        <v>105</v>
      </c>
      <c r="E184" s="1" t="s">
        <v>100</v>
      </c>
      <c r="F184" s="1" t="s">
        <v>101</v>
      </c>
      <c r="G184" s="7">
        <v>101706.15</v>
      </c>
      <c r="H184" s="7">
        <v>105535.38</v>
      </c>
      <c r="I184" s="7">
        <v>105535.38</v>
      </c>
      <c r="J184" s="7">
        <v>105535.38</v>
      </c>
      <c r="K184" s="7">
        <v>17589.23</v>
      </c>
      <c r="L184" s="7">
        <v>17589.23</v>
      </c>
      <c r="M184" s="8">
        <v>0</v>
      </c>
      <c r="N184" s="8">
        <v>0</v>
      </c>
      <c r="O184" s="7">
        <v>-137951.84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9"/>
    </row>
    <row r="185" spans="1:55">
      <c r="A185" s="2" t="s">
        <v>1020</v>
      </c>
      <c r="B185" s="1" t="s">
        <v>1021</v>
      </c>
      <c r="C185" s="1" t="s">
        <v>72</v>
      </c>
      <c r="D185" s="1" t="s">
        <v>107</v>
      </c>
      <c r="E185" s="1" t="s">
        <v>100</v>
      </c>
      <c r="F185" s="1" t="s">
        <v>101</v>
      </c>
      <c r="G185" s="7">
        <v>6859.33</v>
      </c>
      <c r="H185" s="7">
        <v>4589.21</v>
      </c>
      <c r="I185" s="7">
        <v>4589.21</v>
      </c>
      <c r="J185" s="7">
        <v>4589.21</v>
      </c>
      <c r="K185" s="7">
        <v>764.87</v>
      </c>
      <c r="L185" s="7">
        <v>764.87</v>
      </c>
      <c r="M185" s="8">
        <v>0</v>
      </c>
      <c r="N185" s="8">
        <v>0</v>
      </c>
      <c r="O185" s="7">
        <v>4000.11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9"/>
    </row>
    <row r="186" spans="1:55">
      <c r="A186" s="2" t="s">
        <v>1022</v>
      </c>
      <c r="B186" s="1" t="s">
        <v>1023</v>
      </c>
      <c r="C186" s="1" t="s">
        <v>71</v>
      </c>
      <c r="D186" s="1" t="s">
        <v>104</v>
      </c>
      <c r="E186" s="1" t="s">
        <v>100</v>
      </c>
      <c r="F186" s="1" t="s">
        <v>101</v>
      </c>
      <c r="G186" s="8">
        <v>0</v>
      </c>
      <c r="H186" s="7">
        <v>6332.99</v>
      </c>
      <c r="I186" s="7">
        <v>6332.99</v>
      </c>
      <c r="J186" s="7">
        <v>6332.99</v>
      </c>
      <c r="K186" s="7">
        <v>6332.99</v>
      </c>
      <c r="L186" s="8">
        <v>0</v>
      </c>
      <c r="M186" s="7">
        <v>4221.99</v>
      </c>
      <c r="N186" s="7">
        <v>6332.99</v>
      </c>
      <c r="O186" s="7">
        <v>32083.200000000001</v>
      </c>
      <c r="P186" s="7">
        <v>16691.419999999998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9"/>
    </row>
    <row r="187" spans="1:55">
      <c r="A187" s="2" t="s">
        <v>1022</v>
      </c>
      <c r="B187" s="1" t="s">
        <v>1023</v>
      </c>
      <c r="C187" s="1" t="s">
        <v>73</v>
      </c>
      <c r="D187" s="1" t="s">
        <v>105</v>
      </c>
      <c r="E187" s="1" t="s">
        <v>100</v>
      </c>
      <c r="F187" s="1" t="s">
        <v>101</v>
      </c>
      <c r="G187" s="7">
        <v>9543.8700000000008</v>
      </c>
      <c r="H187" s="7">
        <v>51839.14</v>
      </c>
      <c r="I187" s="7">
        <v>51839.14</v>
      </c>
      <c r="J187" s="7">
        <v>51839.14</v>
      </c>
      <c r="K187" s="7">
        <v>51839.14</v>
      </c>
      <c r="L187" s="8">
        <v>0</v>
      </c>
      <c r="M187" s="7">
        <v>34559.43</v>
      </c>
      <c r="N187" s="7">
        <v>51839.14</v>
      </c>
      <c r="O187" s="7">
        <v>-24435.06</v>
      </c>
      <c r="P187" s="7">
        <v>3840.57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9"/>
    </row>
    <row r="188" spans="1:55">
      <c r="A188" s="2" t="s">
        <v>1022</v>
      </c>
      <c r="B188" s="1" t="s">
        <v>1023</v>
      </c>
      <c r="C188" s="1" t="s">
        <v>75</v>
      </c>
      <c r="D188" s="1" t="s">
        <v>106</v>
      </c>
      <c r="E188" s="1" t="s">
        <v>100</v>
      </c>
      <c r="F188" s="1" t="s">
        <v>101</v>
      </c>
      <c r="G188" s="8">
        <v>0</v>
      </c>
      <c r="H188" s="7">
        <v>10333.85</v>
      </c>
      <c r="I188" s="7">
        <v>10333.85</v>
      </c>
      <c r="J188" s="7">
        <v>10333.85</v>
      </c>
      <c r="K188" s="7">
        <v>10333.85</v>
      </c>
      <c r="L188" s="8">
        <v>0</v>
      </c>
      <c r="M188" s="7">
        <v>6889.23</v>
      </c>
      <c r="N188" s="7">
        <v>10333.85</v>
      </c>
      <c r="O188" s="7">
        <v>-54868.17</v>
      </c>
      <c r="P188" s="7">
        <v>3690.31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9"/>
    </row>
    <row r="189" spans="1:55">
      <c r="A189" s="2" t="s">
        <v>1022</v>
      </c>
      <c r="B189" s="1" t="s">
        <v>1023</v>
      </c>
      <c r="C189" s="1" t="s">
        <v>72</v>
      </c>
      <c r="D189" s="1" t="s">
        <v>107</v>
      </c>
      <c r="E189" s="1" t="s">
        <v>100</v>
      </c>
      <c r="F189" s="1" t="s">
        <v>101</v>
      </c>
      <c r="G189" s="8">
        <v>0</v>
      </c>
      <c r="H189" s="7">
        <v>483.92</v>
      </c>
      <c r="I189" s="7">
        <v>483.92</v>
      </c>
      <c r="J189" s="7">
        <v>483.92</v>
      </c>
      <c r="K189" s="7">
        <v>483.92</v>
      </c>
      <c r="L189" s="8">
        <v>0</v>
      </c>
      <c r="M189" s="7">
        <v>322.62</v>
      </c>
      <c r="N189" s="7">
        <v>483.92</v>
      </c>
      <c r="O189" s="7">
        <v>16121.01</v>
      </c>
      <c r="P189" s="7">
        <v>259.22000000000003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9"/>
    </row>
    <row r="190" spans="1:55">
      <c r="A190" s="2" t="s">
        <v>1022</v>
      </c>
      <c r="B190" s="1" t="s">
        <v>1023</v>
      </c>
      <c r="C190" s="1" t="s">
        <v>74</v>
      </c>
      <c r="D190" s="1" t="s">
        <v>109</v>
      </c>
      <c r="E190" s="1" t="s">
        <v>100</v>
      </c>
      <c r="F190" s="1" t="s">
        <v>101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11441.98</v>
      </c>
      <c r="P190" s="7">
        <v>11441.98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9"/>
    </row>
    <row r="191" spans="1:55">
      <c r="A191" s="2" t="s">
        <v>1024</v>
      </c>
      <c r="B191" s="1" t="s">
        <v>1025</v>
      </c>
      <c r="C191" s="1" t="s">
        <v>71</v>
      </c>
      <c r="D191" s="1" t="s">
        <v>104</v>
      </c>
      <c r="E191" s="1" t="s">
        <v>100</v>
      </c>
      <c r="F191" s="1" t="s">
        <v>101</v>
      </c>
      <c r="G191" s="7">
        <v>875.85</v>
      </c>
      <c r="H191" s="8">
        <v>0</v>
      </c>
      <c r="I191" s="7">
        <v>38565.129999999997</v>
      </c>
      <c r="J191" s="7">
        <v>38565.129999999997</v>
      </c>
      <c r="K191" s="7">
        <v>38565.129999999997</v>
      </c>
      <c r="L191" s="7">
        <v>12855.04</v>
      </c>
      <c r="M191" s="7">
        <v>38565.129999999997</v>
      </c>
      <c r="N191" s="7">
        <v>38565.129999999997</v>
      </c>
      <c r="O191" s="7">
        <v>-40501.26</v>
      </c>
      <c r="P191" s="7">
        <v>66638.080000000002</v>
      </c>
      <c r="Q191" s="7">
        <v>14808.46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9"/>
    </row>
    <row r="192" spans="1:55">
      <c r="A192" s="2" t="s">
        <v>1024</v>
      </c>
      <c r="B192" s="1" t="s">
        <v>1025</v>
      </c>
      <c r="C192" s="1" t="s">
        <v>73</v>
      </c>
      <c r="D192" s="1" t="s">
        <v>105</v>
      </c>
      <c r="E192" s="1" t="s">
        <v>100</v>
      </c>
      <c r="F192" s="1" t="s">
        <v>101</v>
      </c>
      <c r="G192" s="7">
        <v>504.48</v>
      </c>
      <c r="H192" s="8">
        <v>0</v>
      </c>
      <c r="I192" s="7">
        <v>54588.32</v>
      </c>
      <c r="J192" s="7">
        <v>54588.32</v>
      </c>
      <c r="K192" s="7">
        <v>54588.32</v>
      </c>
      <c r="L192" s="7">
        <v>18196.11</v>
      </c>
      <c r="M192" s="7">
        <v>54588.32</v>
      </c>
      <c r="N192" s="7">
        <v>54588.32</v>
      </c>
      <c r="O192" s="7">
        <v>60342.59</v>
      </c>
      <c r="P192" s="7">
        <v>106240.82</v>
      </c>
      <c r="Q192" s="7">
        <v>23609.07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9"/>
    </row>
    <row r="193" spans="1:55">
      <c r="A193" s="2" t="s">
        <v>1024</v>
      </c>
      <c r="B193" s="1" t="s">
        <v>1025</v>
      </c>
      <c r="C193" s="1" t="s">
        <v>72</v>
      </c>
      <c r="D193" s="1" t="s">
        <v>107</v>
      </c>
      <c r="E193" s="1" t="s">
        <v>100</v>
      </c>
      <c r="F193" s="1" t="s">
        <v>101</v>
      </c>
      <c r="G193" s="8">
        <v>0</v>
      </c>
      <c r="H193" s="8">
        <v>0</v>
      </c>
      <c r="I193" s="7">
        <v>13199.67</v>
      </c>
      <c r="J193" s="7">
        <v>13199.67</v>
      </c>
      <c r="K193" s="7">
        <v>13199.67</v>
      </c>
      <c r="L193" s="7">
        <v>4399.8900000000003</v>
      </c>
      <c r="M193" s="7">
        <v>13199.67</v>
      </c>
      <c r="N193" s="7">
        <v>13199.67</v>
      </c>
      <c r="O193" s="7">
        <v>15456.69</v>
      </c>
      <c r="P193" s="7">
        <v>66780.03</v>
      </c>
      <c r="Q193" s="7">
        <v>14840.01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9"/>
    </row>
    <row r="194" spans="1:55">
      <c r="A194" s="2" t="s">
        <v>1026</v>
      </c>
      <c r="B194" s="1" t="s">
        <v>1027</v>
      </c>
      <c r="C194" s="1" t="s">
        <v>71</v>
      </c>
      <c r="D194" s="1" t="s">
        <v>104</v>
      </c>
      <c r="E194" s="1" t="s">
        <v>100</v>
      </c>
      <c r="F194" s="1" t="s">
        <v>101</v>
      </c>
      <c r="G194" s="8">
        <v>0</v>
      </c>
      <c r="H194" s="7">
        <v>3250</v>
      </c>
      <c r="I194" s="7">
        <v>3250</v>
      </c>
      <c r="J194" s="7">
        <v>3250</v>
      </c>
      <c r="K194" s="7">
        <v>3250</v>
      </c>
      <c r="L194" s="7">
        <v>3250</v>
      </c>
      <c r="M194" s="7">
        <v>3250</v>
      </c>
      <c r="N194" s="7">
        <v>3250</v>
      </c>
      <c r="O194" s="7">
        <v>-22750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9"/>
    </row>
    <row r="195" spans="1:55">
      <c r="A195" s="2" t="s">
        <v>1026</v>
      </c>
      <c r="B195" s="1" t="s">
        <v>1027</v>
      </c>
      <c r="C195" s="1" t="s">
        <v>73</v>
      </c>
      <c r="D195" s="1" t="s">
        <v>105</v>
      </c>
      <c r="E195" s="1" t="s">
        <v>100</v>
      </c>
      <c r="F195" s="1" t="s">
        <v>101</v>
      </c>
      <c r="G195" s="7">
        <v>7620.37</v>
      </c>
      <c r="H195" s="7">
        <v>1501.21</v>
      </c>
      <c r="I195" s="7">
        <v>1501.21</v>
      </c>
      <c r="J195" s="7">
        <v>1501.21</v>
      </c>
      <c r="K195" s="7">
        <v>1501.21</v>
      </c>
      <c r="L195" s="7">
        <v>1501.21</v>
      </c>
      <c r="M195" s="7">
        <v>1501.21</v>
      </c>
      <c r="N195" s="7">
        <v>1501.21</v>
      </c>
      <c r="O195" s="7">
        <v>-10335.370000000001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9"/>
    </row>
    <row r="196" spans="1:55">
      <c r="A196" s="2" t="s">
        <v>1026</v>
      </c>
      <c r="B196" s="1" t="s">
        <v>1027</v>
      </c>
      <c r="C196" s="1" t="s">
        <v>75</v>
      </c>
      <c r="D196" s="1" t="s">
        <v>106</v>
      </c>
      <c r="E196" s="1" t="s">
        <v>100</v>
      </c>
      <c r="F196" s="1" t="s">
        <v>101</v>
      </c>
      <c r="G196" s="8">
        <v>0</v>
      </c>
      <c r="H196" s="7">
        <v>5767.9</v>
      </c>
      <c r="I196" s="7">
        <v>5767.9</v>
      </c>
      <c r="J196" s="7">
        <v>5767.9</v>
      </c>
      <c r="K196" s="7">
        <v>5767.9</v>
      </c>
      <c r="L196" s="7">
        <v>5767.9</v>
      </c>
      <c r="M196" s="7">
        <v>5767.9</v>
      </c>
      <c r="N196" s="7">
        <v>5767.9</v>
      </c>
      <c r="O196" s="7">
        <v>-40375.300000000003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9"/>
    </row>
    <row r="197" spans="1:55">
      <c r="A197" s="2" t="s">
        <v>1026</v>
      </c>
      <c r="B197" s="1" t="s">
        <v>1027</v>
      </c>
      <c r="C197" s="1" t="s">
        <v>72</v>
      </c>
      <c r="D197" s="1" t="s">
        <v>107</v>
      </c>
      <c r="E197" s="1" t="s">
        <v>100</v>
      </c>
      <c r="F197" s="1" t="s">
        <v>101</v>
      </c>
      <c r="G197" s="8">
        <v>0</v>
      </c>
      <c r="H197" s="7">
        <v>1398.86</v>
      </c>
      <c r="I197" s="7">
        <v>1398.86</v>
      </c>
      <c r="J197" s="7">
        <v>1398.86</v>
      </c>
      <c r="K197" s="7">
        <v>1398.86</v>
      </c>
      <c r="L197" s="7">
        <v>1398.86</v>
      </c>
      <c r="M197" s="7">
        <v>1398.86</v>
      </c>
      <c r="N197" s="7">
        <v>1398.86</v>
      </c>
      <c r="O197" s="7">
        <v>-9792.02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9"/>
    </row>
    <row r="198" spans="1:55">
      <c r="A198" s="2" t="s">
        <v>1028</v>
      </c>
      <c r="B198" s="1" t="s">
        <v>1029</v>
      </c>
      <c r="C198" s="1" t="s">
        <v>71</v>
      </c>
      <c r="D198" s="1" t="s">
        <v>104</v>
      </c>
      <c r="E198" s="1" t="s">
        <v>100</v>
      </c>
      <c r="F198" s="1" t="s">
        <v>101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7">
        <v>16104.61</v>
      </c>
      <c r="N198" s="7">
        <v>26841.01</v>
      </c>
      <c r="O198" s="7">
        <v>-5938.43</v>
      </c>
      <c r="P198" s="7">
        <v>28622.3</v>
      </c>
      <c r="Q198" s="7">
        <v>32711.200000000001</v>
      </c>
      <c r="R198" s="7">
        <v>4088.9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9"/>
    </row>
    <row r="199" spans="1:55">
      <c r="A199" s="2" t="s">
        <v>1028</v>
      </c>
      <c r="B199" s="1" t="s">
        <v>1029</v>
      </c>
      <c r="C199" s="1" t="s">
        <v>73</v>
      </c>
      <c r="D199" s="1" t="s">
        <v>105</v>
      </c>
      <c r="E199" s="1" t="s">
        <v>100</v>
      </c>
      <c r="F199" s="1" t="s">
        <v>101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7">
        <v>21029.5</v>
      </c>
      <c r="N199" s="7">
        <v>35049.17</v>
      </c>
      <c r="O199" s="7">
        <v>-1072.26</v>
      </c>
      <c r="P199" s="7">
        <v>25576.43</v>
      </c>
      <c r="Q199" s="7">
        <v>29230.2</v>
      </c>
      <c r="R199" s="7">
        <v>3653.78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9"/>
    </row>
    <row r="200" spans="1:55">
      <c r="A200" s="2" t="s">
        <v>1028</v>
      </c>
      <c r="B200" s="1" t="s">
        <v>1029</v>
      </c>
      <c r="C200" s="1" t="s">
        <v>72</v>
      </c>
      <c r="D200" s="1" t="s">
        <v>107</v>
      </c>
      <c r="E200" s="1" t="s">
        <v>100</v>
      </c>
      <c r="F200" s="1" t="s">
        <v>101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7">
        <v>4855.72</v>
      </c>
      <c r="N200" s="7">
        <v>8092.87</v>
      </c>
      <c r="O200" s="7">
        <v>-3463.41</v>
      </c>
      <c r="P200" s="7">
        <v>14748.27</v>
      </c>
      <c r="Q200" s="7">
        <v>16855.169999999998</v>
      </c>
      <c r="R200" s="7">
        <v>2106.9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9"/>
    </row>
    <row r="201" spans="1:55">
      <c r="A201" s="2" t="s">
        <v>1028</v>
      </c>
      <c r="B201" s="1" t="s">
        <v>1029</v>
      </c>
      <c r="C201" s="1" t="s">
        <v>74</v>
      </c>
      <c r="D201" s="1" t="s">
        <v>109</v>
      </c>
      <c r="E201" s="1" t="s">
        <v>100</v>
      </c>
      <c r="F201" s="1" t="s">
        <v>101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17092.47</v>
      </c>
      <c r="P201" s="7">
        <v>29911.82</v>
      </c>
      <c r="Q201" s="7">
        <v>34184.93</v>
      </c>
      <c r="R201" s="7">
        <v>4273.12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9"/>
    </row>
    <row r="202" spans="1:55">
      <c r="A202" s="2" t="s">
        <v>1030</v>
      </c>
      <c r="B202" s="1" t="s">
        <v>1031</v>
      </c>
      <c r="C202" s="1" t="s">
        <v>71</v>
      </c>
      <c r="D202" s="1" t="s">
        <v>104</v>
      </c>
      <c r="E202" s="1" t="s">
        <v>100</v>
      </c>
      <c r="F202" s="1" t="s">
        <v>101</v>
      </c>
      <c r="G202" s="7">
        <v>1132675.5900000001</v>
      </c>
      <c r="H202" s="7">
        <v>85262.71</v>
      </c>
      <c r="I202" s="7">
        <v>59683.89</v>
      </c>
      <c r="J202" s="7">
        <v>25578.81</v>
      </c>
      <c r="K202" s="8">
        <v>0</v>
      </c>
      <c r="L202" s="8">
        <v>0</v>
      </c>
      <c r="M202" s="8">
        <v>0</v>
      </c>
      <c r="N202" s="8">
        <v>0</v>
      </c>
      <c r="O202" s="7">
        <v>-72222.59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9"/>
    </row>
    <row r="203" spans="1:55">
      <c r="A203" s="2" t="s">
        <v>1030</v>
      </c>
      <c r="B203" s="1" t="s">
        <v>1031</v>
      </c>
      <c r="C203" s="1" t="s">
        <v>73</v>
      </c>
      <c r="D203" s="1" t="s">
        <v>105</v>
      </c>
      <c r="E203" s="1" t="s">
        <v>100</v>
      </c>
      <c r="F203" s="1" t="s">
        <v>101</v>
      </c>
      <c r="G203" s="7">
        <v>1043624.34</v>
      </c>
      <c r="H203" s="7">
        <v>120210.39</v>
      </c>
      <c r="I203" s="7">
        <v>84147.28</v>
      </c>
      <c r="J203" s="7">
        <v>36063.120000000003</v>
      </c>
      <c r="K203" s="8">
        <v>0</v>
      </c>
      <c r="L203" s="8">
        <v>0</v>
      </c>
      <c r="M203" s="8">
        <v>0</v>
      </c>
      <c r="N203" s="8">
        <v>0</v>
      </c>
      <c r="O203" s="7">
        <v>34337.47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9"/>
    </row>
    <row r="204" spans="1:55">
      <c r="A204" s="2" t="s">
        <v>1030</v>
      </c>
      <c r="B204" s="1" t="s">
        <v>1031</v>
      </c>
      <c r="C204" s="1" t="s">
        <v>75</v>
      </c>
      <c r="D204" s="1" t="s">
        <v>106</v>
      </c>
      <c r="E204" s="1" t="s">
        <v>100</v>
      </c>
      <c r="F204" s="1" t="s">
        <v>101</v>
      </c>
      <c r="G204" s="7">
        <v>5106.5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9"/>
    </row>
    <row r="205" spans="1:55">
      <c r="A205" s="2" t="s">
        <v>1030</v>
      </c>
      <c r="B205" s="1" t="s">
        <v>1031</v>
      </c>
      <c r="C205" s="1" t="s">
        <v>72</v>
      </c>
      <c r="D205" s="1" t="s">
        <v>107</v>
      </c>
      <c r="E205" s="1" t="s">
        <v>100</v>
      </c>
      <c r="F205" s="1" t="s">
        <v>101</v>
      </c>
      <c r="G205" s="7">
        <v>187720.44</v>
      </c>
      <c r="H205" s="7">
        <v>11053.88</v>
      </c>
      <c r="I205" s="7">
        <v>7737.71</v>
      </c>
      <c r="J205" s="7">
        <v>3316.16</v>
      </c>
      <c r="K205" s="8">
        <v>0</v>
      </c>
      <c r="L205" s="8">
        <v>0</v>
      </c>
      <c r="M205" s="8">
        <v>0</v>
      </c>
      <c r="N205" s="8">
        <v>0</v>
      </c>
      <c r="O205" s="7">
        <v>8177.14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9"/>
    </row>
    <row r="206" spans="1:55">
      <c r="A206" s="2" t="s">
        <v>1030</v>
      </c>
      <c r="B206" s="1" t="s">
        <v>1031</v>
      </c>
      <c r="C206" s="1" t="s">
        <v>74</v>
      </c>
      <c r="D206" s="1" t="s">
        <v>109</v>
      </c>
      <c r="E206" s="1" t="s">
        <v>100</v>
      </c>
      <c r="F206" s="1" t="s">
        <v>101</v>
      </c>
      <c r="G206" s="7">
        <v>12017.19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9"/>
    </row>
    <row r="207" spans="1:55">
      <c r="A207" s="2" t="s">
        <v>1032</v>
      </c>
      <c r="B207" s="1" t="s">
        <v>1033</v>
      </c>
      <c r="C207" s="1" t="s">
        <v>71</v>
      </c>
      <c r="D207" s="1" t="s">
        <v>104</v>
      </c>
      <c r="E207" s="1" t="s">
        <v>100</v>
      </c>
      <c r="F207" s="1" t="s">
        <v>101</v>
      </c>
      <c r="G207" s="8">
        <v>0</v>
      </c>
      <c r="H207" s="8">
        <v>0</v>
      </c>
      <c r="I207" s="7">
        <v>22615.02</v>
      </c>
      <c r="J207" s="7">
        <v>33922.53</v>
      </c>
      <c r="K207" s="7">
        <v>33922.53</v>
      </c>
      <c r="L207" s="7">
        <v>22615.02</v>
      </c>
      <c r="M207" s="7">
        <v>45230.04</v>
      </c>
      <c r="N207" s="7">
        <v>22615.02</v>
      </c>
      <c r="O207" s="7">
        <v>47271.53</v>
      </c>
      <c r="P207" s="7">
        <v>30011.17</v>
      </c>
      <c r="Q207" s="7">
        <v>7502.79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9"/>
    </row>
    <row r="208" spans="1:55">
      <c r="A208" s="2" t="s">
        <v>1032</v>
      </c>
      <c r="B208" s="1" t="s">
        <v>1033</v>
      </c>
      <c r="C208" s="1" t="s">
        <v>73</v>
      </c>
      <c r="D208" s="1" t="s">
        <v>105</v>
      </c>
      <c r="E208" s="1" t="s">
        <v>100</v>
      </c>
      <c r="F208" s="1" t="s">
        <v>101</v>
      </c>
      <c r="G208" s="7">
        <v>8866.3799999999992</v>
      </c>
      <c r="H208" s="8">
        <v>0</v>
      </c>
      <c r="I208" s="7">
        <v>28757.35</v>
      </c>
      <c r="J208" s="7">
        <v>43136.02</v>
      </c>
      <c r="K208" s="7">
        <v>43136.02</v>
      </c>
      <c r="L208" s="7">
        <v>28757.35</v>
      </c>
      <c r="M208" s="7">
        <v>57514.69</v>
      </c>
      <c r="N208" s="7">
        <v>28757.35</v>
      </c>
      <c r="O208" s="7">
        <v>186603.55</v>
      </c>
      <c r="P208" s="7">
        <v>25747.46</v>
      </c>
      <c r="Q208" s="7">
        <v>6436.87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9"/>
    </row>
    <row r="209" spans="1:55">
      <c r="A209" s="2" t="s">
        <v>1032</v>
      </c>
      <c r="B209" s="1" t="s">
        <v>1033</v>
      </c>
      <c r="C209" s="1" t="s">
        <v>72</v>
      </c>
      <c r="D209" s="1" t="s">
        <v>107</v>
      </c>
      <c r="E209" s="1" t="s">
        <v>100</v>
      </c>
      <c r="F209" s="1" t="s">
        <v>101</v>
      </c>
      <c r="G209" s="8">
        <v>0</v>
      </c>
      <c r="H209" s="8">
        <v>0</v>
      </c>
      <c r="I209" s="7">
        <v>1188.57</v>
      </c>
      <c r="J209" s="7">
        <v>1782.85</v>
      </c>
      <c r="K209" s="7">
        <v>1782.85</v>
      </c>
      <c r="L209" s="7">
        <v>1188.57</v>
      </c>
      <c r="M209" s="7">
        <v>2377.14</v>
      </c>
      <c r="N209" s="7">
        <v>1188.57</v>
      </c>
      <c r="O209" s="7">
        <v>62177.06</v>
      </c>
      <c r="P209" s="7">
        <v>16182.11</v>
      </c>
      <c r="Q209" s="7">
        <v>4045.53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9"/>
    </row>
    <row r="210" spans="1:55">
      <c r="A210" s="2" t="s">
        <v>1034</v>
      </c>
      <c r="B210" s="1" t="s">
        <v>1035</v>
      </c>
      <c r="C210" s="1" t="s">
        <v>71</v>
      </c>
      <c r="D210" s="1" t="s">
        <v>104</v>
      </c>
      <c r="E210" s="1" t="s">
        <v>100</v>
      </c>
      <c r="F210" s="1" t="s">
        <v>101</v>
      </c>
      <c r="G210" s="8">
        <v>0</v>
      </c>
      <c r="H210" s="8">
        <v>0</v>
      </c>
      <c r="I210" s="7">
        <v>37407.040000000001</v>
      </c>
      <c r="J210" s="7">
        <v>56110.559999999998</v>
      </c>
      <c r="K210" s="7">
        <v>56110.559999999998</v>
      </c>
      <c r="L210" s="7">
        <v>37407.040000000001</v>
      </c>
      <c r="M210" s="7">
        <v>56110.559999999998</v>
      </c>
      <c r="N210" s="7">
        <v>56110.559999999998</v>
      </c>
      <c r="O210" s="7">
        <v>69424.479999999996</v>
      </c>
      <c r="P210" s="7">
        <v>18689.830000000002</v>
      </c>
      <c r="Q210" s="7">
        <v>4672.46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9"/>
    </row>
    <row r="211" spans="1:55">
      <c r="A211" s="2" t="s">
        <v>1034</v>
      </c>
      <c r="B211" s="1" t="s">
        <v>1035</v>
      </c>
      <c r="C211" s="1" t="s">
        <v>73</v>
      </c>
      <c r="D211" s="1" t="s">
        <v>105</v>
      </c>
      <c r="E211" s="1" t="s">
        <v>100</v>
      </c>
      <c r="F211" s="1" t="s">
        <v>101</v>
      </c>
      <c r="G211" s="7">
        <v>18432.18</v>
      </c>
      <c r="H211" s="8">
        <v>0</v>
      </c>
      <c r="I211" s="7">
        <v>42329.08</v>
      </c>
      <c r="J211" s="7">
        <v>63493.63</v>
      </c>
      <c r="K211" s="7">
        <v>63493.63</v>
      </c>
      <c r="L211" s="7">
        <v>42329.08</v>
      </c>
      <c r="M211" s="7">
        <v>63493.63</v>
      </c>
      <c r="N211" s="7">
        <v>63493.63</v>
      </c>
      <c r="O211" s="7">
        <v>259272.06</v>
      </c>
      <c r="P211" s="7">
        <v>8709.76</v>
      </c>
      <c r="Q211" s="7">
        <v>2177.44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9"/>
    </row>
    <row r="212" spans="1:55">
      <c r="A212" s="2" t="s">
        <v>1034</v>
      </c>
      <c r="B212" s="1" t="s">
        <v>1035</v>
      </c>
      <c r="C212" s="1" t="s">
        <v>75</v>
      </c>
      <c r="D212" s="1" t="s">
        <v>106</v>
      </c>
      <c r="E212" s="1" t="s">
        <v>100</v>
      </c>
      <c r="F212" s="1" t="s">
        <v>101</v>
      </c>
      <c r="G212" s="8">
        <v>0</v>
      </c>
      <c r="H212" s="8">
        <v>0</v>
      </c>
      <c r="I212" s="7">
        <v>4296</v>
      </c>
      <c r="J212" s="7">
        <v>6444</v>
      </c>
      <c r="K212" s="7">
        <v>6444</v>
      </c>
      <c r="L212" s="7">
        <v>4296</v>
      </c>
      <c r="M212" s="7">
        <v>6444</v>
      </c>
      <c r="N212" s="7">
        <v>6444</v>
      </c>
      <c r="O212" s="7">
        <v>-31086.33</v>
      </c>
      <c r="P212" s="7">
        <v>875.11</v>
      </c>
      <c r="Q212" s="7">
        <v>218.78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9"/>
    </row>
    <row r="213" spans="1:55">
      <c r="A213" s="2" t="s">
        <v>1034</v>
      </c>
      <c r="B213" s="1" t="s">
        <v>1035</v>
      </c>
      <c r="C213" s="1" t="s">
        <v>72</v>
      </c>
      <c r="D213" s="1" t="s">
        <v>107</v>
      </c>
      <c r="E213" s="1" t="s">
        <v>100</v>
      </c>
      <c r="F213" s="1" t="s">
        <v>101</v>
      </c>
      <c r="G213" s="7">
        <v>-10986.8</v>
      </c>
      <c r="H213" s="8">
        <v>0</v>
      </c>
      <c r="I213" s="7">
        <v>5941.21</v>
      </c>
      <c r="J213" s="7">
        <v>8911.82</v>
      </c>
      <c r="K213" s="7">
        <v>8911.82</v>
      </c>
      <c r="L213" s="7">
        <v>5941.21</v>
      </c>
      <c r="M213" s="7">
        <v>8911.82</v>
      </c>
      <c r="N213" s="7">
        <v>8911.82</v>
      </c>
      <c r="O213" s="7">
        <v>-4182.58</v>
      </c>
      <c r="P213" s="7">
        <v>1781.4</v>
      </c>
      <c r="Q213" s="7">
        <v>445.35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9"/>
    </row>
    <row r="214" spans="1:55">
      <c r="A214" s="2" t="s">
        <v>1036</v>
      </c>
      <c r="B214" s="1" t="s">
        <v>1037</v>
      </c>
      <c r="C214" s="1" t="s">
        <v>73</v>
      </c>
      <c r="D214" s="1" t="s">
        <v>105</v>
      </c>
      <c r="E214" s="1" t="s">
        <v>100</v>
      </c>
      <c r="F214" s="1" t="s">
        <v>101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9"/>
    </row>
    <row r="215" spans="1:55">
      <c r="A215" s="2" t="s">
        <v>1038</v>
      </c>
      <c r="B215" s="1" t="s">
        <v>1039</v>
      </c>
      <c r="C215" s="1" t="s">
        <v>71</v>
      </c>
      <c r="D215" s="1" t="s">
        <v>104</v>
      </c>
      <c r="E215" s="1" t="s">
        <v>100</v>
      </c>
      <c r="F215" s="1" t="s">
        <v>101</v>
      </c>
      <c r="G215" s="7">
        <v>35379.39</v>
      </c>
      <c r="H215" s="8">
        <v>0</v>
      </c>
      <c r="I215" s="8">
        <v>0</v>
      </c>
      <c r="J215" s="8">
        <v>0</v>
      </c>
      <c r="K215" s="7">
        <v>15626.09</v>
      </c>
      <c r="L215" s="7">
        <v>15626.09</v>
      </c>
      <c r="M215" s="8">
        <v>0</v>
      </c>
      <c r="N215" s="8">
        <v>0</v>
      </c>
      <c r="O215" s="7">
        <v>-30464.37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9"/>
    </row>
    <row r="216" spans="1:55">
      <c r="A216" s="2" t="s">
        <v>1038</v>
      </c>
      <c r="B216" s="1" t="s">
        <v>1039</v>
      </c>
      <c r="C216" s="1" t="s">
        <v>73</v>
      </c>
      <c r="D216" s="1" t="s">
        <v>105</v>
      </c>
      <c r="E216" s="1" t="s">
        <v>100</v>
      </c>
      <c r="F216" s="1" t="s">
        <v>101</v>
      </c>
      <c r="G216" s="7">
        <v>182252.5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9"/>
    </row>
    <row r="217" spans="1:55">
      <c r="A217" s="2" t="s">
        <v>1038</v>
      </c>
      <c r="B217" s="1" t="s">
        <v>1039</v>
      </c>
      <c r="C217" s="1" t="s">
        <v>72</v>
      </c>
      <c r="D217" s="1" t="s">
        <v>107</v>
      </c>
      <c r="E217" s="1" t="s">
        <v>100</v>
      </c>
      <c r="F217" s="1" t="s">
        <v>101</v>
      </c>
      <c r="G217" s="7">
        <v>25768.25</v>
      </c>
      <c r="H217" s="8">
        <v>0</v>
      </c>
      <c r="I217" s="8">
        <v>0</v>
      </c>
      <c r="J217" s="8">
        <v>0</v>
      </c>
      <c r="K217" s="7">
        <v>2403.94</v>
      </c>
      <c r="L217" s="7">
        <v>2403.94</v>
      </c>
      <c r="M217" s="8">
        <v>0</v>
      </c>
      <c r="N217" s="8">
        <v>0</v>
      </c>
      <c r="O217" s="7">
        <v>-2970.72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9"/>
    </row>
    <row r="218" spans="1:55">
      <c r="A218" s="2" t="s">
        <v>1038</v>
      </c>
      <c r="B218" s="1" t="s">
        <v>1039</v>
      </c>
      <c r="C218" s="1" t="s">
        <v>74</v>
      </c>
      <c r="D218" s="1" t="s">
        <v>109</v>
      </c>
      <c r="E218" s="1" t="s">
        <v>100</v>
      </c>
      <c r="F218" s="1" t="s">
        <v>101</v>
      </c>
      <c r="G218" s="8">
        <v>0</v>
      </c>
      <c r="H218" s="8">
        <v>0</v>
      </c>
      <c r="I218" s="8">
        <v>0</v>
      </c>
      <c r="J218" s="8">
        <v>0</v>
      </c>
      <c r="K218" s="7">
        <v>5584.8</v>
      </c>
      <c r="L218" s="7">
        <v>5584.8</v>
      </c>
      <c r="M218" s="8">
        <v>0</v>
      </c>
      <c r="N218" s="8">
        <v>0</v>
      </c>
      <c r="O218" s="7">
        <v>-5411.12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9"/>
    </row>
    <row r="219" spans="1:55">
      <c r="A219" s="2" t="s">
        <v>1040</v>
      </c>
      <c r="B219" s="1" t="s">
        <v>1041</v>
      </c>
      <c r="C219" s="1" t="s">
        <v>71</v>
      </c>
      <c r="D219" s="1" t="s">
        <v>104</v>
      </c>
      <c r="E219" s="1" t="s">
        <v>100</v>
      </c>
      <c r="F219" s="1" t="s">
        <v>101</v>
      </c>
      <c r="G219" s="7">
        <v>62235.59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7">
        <v>8401.61</v>
      </c>
      <c r="O219" s="7">
        <v>-8401.61</v>
      </c>
      <c r="P219" s="8">
        <v>0</v>
      </c>
      <c r="Q219" s="7">
        <v>8695.48</v>
      </c>
      <c r="R219" s="7">
        <v>12422.12</v>
      </c>
      <c r="S219" s="7">
        <v>3726.63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9"/>
    </row>
    <row r="220" spans="1:55">
      <c r="A220" s="2" t="s">
        <v>1040</v>
      </c>
      <c r="B220" s="1" t="s">
        <v>1041</v>
      </c>
      <c r="C220" s="1" t="s">
        <v>73</v>
      </c>
      <c r="D220" s="1" t="s">
        <v>105</v>
      </c>
      <c r="E220" s="1" t="s">
        <v>100</v>
      </c>
      <c r="F220" s="1" t="s">
        <v>101</v>
      </c>
      <c r="G220" s="7">
        <v>305057.64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7">
        <v>8689.92</v>
      </c>
      <c r="O220" s="7">
        <v>-3859.92</v>
      </c>
      <c r="P220" s="8">
        <v>0</v>
      </c>
      <c r="Q220" s="7">
        <v>8719.26</v>
      </c>
      <c r="R220" s="7">
        <v>12456.09</v>
      </c>
      <c r="S220" s="7">
        <v>3736.83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9"/>
    </row>
    <row r="221" spans="1:55">
      <c r="A221" s="2" t="s">
        <v>1040</v>
      </c>
      <c r="B221" s="1" t="s">
        <v>1041</v>
      </c>
      <c r="C221" s="1" t="s">
        <v>75</v>
      </c>
      <c r="D221" s="1" t="s">
        <v>106</v>
      </c>
      <c r="E221" s="1" t="s">
        <v>100</v>
      </c>
      <c r="F221" s="1" t="s">
        <v>101</v>
      </c>
      <c r="G221" s="7">
        <v>425.94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9"/>
    </row>
    <row r="222" spans="1:55">
      <c r="A222" s="2" t="s">
        <v>1040</v>
      </c>
      <c r="B222" s="1" t="s">
        <v>1041</v>
      </c>
      <c r="C222" s="1" t="s">
        <v>72</v>
      </c>
      <c r="D222" s="1" t="s">
        <v>107</v>
      </c>
      <c r="E222" s="1" t="s">
        <v>100</v>
      </c>
      <c r="F222" s="1" t="s">
        <v>101</v>
      </c>
      <c r="G222" s="7">
        <v>21364.34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7">
        <v>3965.48</v>
      </c>
      <c r="O222" s="7">
        <v>-2555.62</v>
      </c>
      <c r="P222" s="8">
        <v>0</v>
      </c>
      <c r="Q222" s="7">
        <v>5551.67</v>
      </c>
      <c r="R222" s="7">
        <v>7930.96</v>
      </c>
      <c r="S222" s="7">
        <v>2379.29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9"/>
    </row>
    <row r="223" spans="1:55">
      <c r="A223" s="2" t="s">
        <v>1040</v>
      </c>
      <c r="B223" s="1" t="s">
        <v>1041</v>
      </c>
      <c r="C223" s="1" t="s">
        <v>74</v>
      </c>
      <c r="D223" s="1" t="s">
        <v>109</v>
      </c>
      <c r="E223" s="1" t="s">
        <v>100</v>
      </c>
      <c r="F223" s="1" t="s">
        <v>101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3446.63</v>
      </c>
      <c r="R223" s="7">
        <v>4923.76</v>
      </c>
      <c r="S223" s="7">
        <v>1477.13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9"/>
    </row>
    <row r="224" spans="1:55">
      <c r="A224" s="2" t="s">
        <v>1042</v>
      </c>
      <c r="B224" s="1" t="s">
        <v>1043</v>
      </c>
      <c r="C224" s="1" t="s">
        <v>71</v>
      </c>
      <c r="D224" s="1" t="s">
        <v>104</v>
      </c>
      <c r="E224" s="1" t="s">
        <v>100</v>
      </c>
      <c r="F224" s="1" t="s">
        <v>101</v>
      </c>
      <c r="G224" s="8">
        <v>0</v>
      </c>
      <c r="H224" s="8">
        <v>0</v>
      </c>
      <c r="I224" s="7">
        <v>16864.02</v>
      </c>
      <c r="J224" s="7">
        <v>25296.03</v>
      </c>
      <c r="K224" s="7">
        <v>14053.35</v>
      </c>
      <c r="L224" s="8">
        <v>0</v>
      </c>
      <c r="M224" s="8">
        <v>0</v>
      </c>
      <c r="N224" s="8">
        <v>0</v>
      </c>
      <c r="O224" s="7">
        <v>59188.67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9"/>
    </row>
    <row r="225" spans="1:55">
      <c r="A225" s="2" t="s">
        <v>1042</v>
      </c>
      <c r="B225" s="1" t="s">
        <v>1043</v>
      </c>
      <c r="C225" s="1" t="s">
        <v>73</v>
      </c>
      <c r="D225" s="1" t="s">
        <v>105</v>
      </c>
      <c r="E225" s="1" t="s">
        <v>100</v>
      </c>
      <c r="F225" s="1" t="s">
        <v>101</v>
      </c>
      <c r="G225" s="8">
        <v>0</v>
      </c>
      <c r="H225" s="8">
        <v>0</v>
      </c>
      <c r="I225" s="7">
        <v>105280.21</v>
      </c>
      <c r="J225" s="7">
        <v>157920.31</v>
      </c>
      <c r="K225" s="7">
        <v>87733.51</v>
      </c>
      <c r="L225" s="8">
        <v>0</v>
      </c>
      <c r="M225" s="8">
        <v>0</v>
      </c>
      <c r="N225" s="8">
        <v>0</v>
      </c>
      <c r="O225" s="7">
        <v>-12648.95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9"/>
    </row>
    <row r="226" spans="1:55">
      <c r="A226" s="2" t="s">
        <v>1042</v>
      </c>
      <c r="B226" s="1" t="s">
        <v>1043</v>
      </c>
      <c r="C226" s="1" t="s">
        <v>75</v>
      </c>
      <c r="D226" s="1" t="s">
        <v>106</v>
      </c>
      <c r="E226" s="1" t="s">
        <v>100</v>
      </c>
      <c r="F226" s="1" t="s">
        <v>101</v>
      </c>
      <c r="G226" s="8">
        <v>0</v>
      </c>
      <c r="H226" s="8">
        <v>0</v>
      </c>
      <c r="I226" s="7">
        <v>18888</v>
      </c>
      <c r="J226" s="7">
        <v>28332</v>
      </c>
      <c r="K226" s="7">
        <v>15740</v>
      </c>
      <c r="L226" s="8">
        <v>0</v>
      </c>
      <c r="M226" s="8">
        <v>0</v>
      </c>
      <c r="N226" s="8">
        <v>0</v>
      </c>
      <c r="O226" s="7">
        <v>-62960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9"/>
    </row>
    <row r="227" spans="1:55">
      <c r="A227" s="2" t="s">
        <v>1042</v>
      </c>
      <c r="B227" s="1" t="s">
        <v>1043</v>
      </c>
      <c r="C227" s="1" t="s">
        <v>72</v>
      </c>
      <c r="D227" s="1" t="s">
        <v>107</v>
      </c>
      <c r="E227" s="1" t="s">
        <v>100</v>
      </c>
      <c r="F227" s="1" t="s">
        <v>101</v>
      </c>
      <c r="G227" s="8">
        <v>0</v>
      </c>
      <c r="H227" s="8">
        <v>0</v>
      </c>
      <c r="I227" s="7">
        <v>1334.66</v>
      </c>
      <c r="J227" s="7">
        <v>2001.99</v>
      </c>
      <c r="K227" s="7">
        <v>1112.22</v>
      </c>
      <c r="L227" s="8">
        <v>0</v>
      </c>
      <c r="M227" s="8">
        <v>0</v>
      </c>
      <c r="N227" s="8">
        <v>0</v>
      </c>
      <c r="O227" s="7">
        <v>-4448.87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9"/>
    </row>
    <row r="228" spans="1:55">
      <c r="A228" s="2" t="s">
        <v>1042</v>
      </c>
      <c r="B228" s="1" t="s">
        <v>1043</v>
      </c>
      <c r="C228" s="1" t="s">
        <v>74</v>
      </c>
      <c r="D228" s="1" t="s">
        <v>109</v>
      </c>
      <c r="E228" s="1" t="s">
        <v>100</v>
      </c>
      <c r="F228" s="1" t="s">
        <v>101</v>
      </c>
      <c r="G228" s="8">
        <v>0</v>
      </c>
      <c r="H228" s="8">
        <v>0</v>
      </c>
      <c r="I228" s="7">
        <v>6000</v>
      </c>
      <c r="J228" s="7">
        <v>9000</v>
      </c>
      <c r="K228" s="7">
        <v>5000</v>
      </c>
      <c r="L228" s="8">
        <v>0</v>
      </c>
      <c r="M228" s="8">
        <v>0</v>
      </c>
      <c r="N228" s="8">
        <v>0</v>
      </c>
      <c r="O228" s="7">
        <v>-20000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9"/>
    </row>
    <row r="229" spans="1:55">
      <c r="A229" s="2" t="s">
        <v>1044</v>
      </c>
      <c r="B229" s="1" t="s">
        <v>1045</v>
      </c>
      <c r="C229" s="1" t="s">
        <v>71</v>
      </c>
      <c r="D229" s="1" t="s">
        <v>104</v>
      </c>
      <c r="E229" s="1" t="s">
        <v>100</v>
      </c>
      <c r="F229" s="1" t="s">
        <v>101</v>
      </c>
      <c r="G229" s="7">
        <v>316229.17</v>
      </c>
      <c r="H229" s="7">
        <v>33470.559999999998</v>
      </c>
      <c r="I229" s="7">
        <v>50205.83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-46314.48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9"/>
    </row>
    <row r="230" spans="1:55">
      <c r="A230" s="2" t="s">
        <v>1044</v>
      </c>
      <c r="B230" s="1" t="s">
        <v>1045</v>
      </c>
      <c r="C230" s="1" t="s">
        <v>73</v>
      </c>
      <c r="D230" s="1" t="s">
        <v>105</v>
      </c>
      <c r="E230" s="1" t="s">
        <v>100</v>
      </c>
      <c r="F230" s="1" t="s">
        <v>101</v>
      </c>
      <c r="G230" s="7">
        <v>166233.78</v>
      </c>
      <c r="H230" s="7">
        <v>39513.31</v>
      </c>
      <c r="I230" s="7">
        <v>59269.96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-24740.79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9"/>
    </row>
    <row r="231" spans="1:55">
      <c r="A231" s="2" t="s">
        <v>1044</v>
      </c>
      <c r="B231" s="1" t="s">
        <v>1045</v>
      </c>
      <c r="C231" s="1" t="s">
        <v>75</v>
      </c>
      <c r="D231" s="1" t="s">
        <v>106</v>
      </c>
      <c r="E231" s="1" t="s">
        <v>100</v>
      </c>
      <c r="F231" s="1" t="s">
        <v>101</v>
      </c>
      <c r="G231" s="8">
        <v>0</v>
      </c>
      <c r="H231" s="7">
        <v>3000</v>
      </c>
      <c r="I231" s="7">
        <v>4500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-7500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9"/>
    </row>
    <row r="232" spans="1:55">
      <c r="A232" s="2" t="s">
        <v>1044</v>
      </c>
      <c r="B232" s="1" t="s">
        <v>1045</v>
      </c>
      <c r="C232" s="1" t="s">
        <v>72</v>
      </c>
      <c r="D232" s="1" t="s">
        <v>107</v>
      </c>
      <c r="E232" s="1" t="s">
        <v>100</v>
      </c>
      <c r="F232" s="1" t="s">
        <v>101</v>
      </c>
      <c r="G232" s="7">
        <v>36999.339999999997</v>
      </c>
      <c r="H232" s="7">
        <v>8769.35</v>
      </c>
      <c r="I232" s="7">
        <v>13154.03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-24135.56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9"/>
    </row>
    <row r="233" spans="1:55">
      <c r="A233" s="2" t="s">
        <v>1044</v>
      </c>
      <c r="B233" s="1" t="s">
        <v>1045</v>
      </c>
      <c r="C233" s="1" t="s">
        <v>74</v>
      </c>
      <c r="D233" s="1" t="s">
        <v>109</v>
      </c>
      <c r="E233" s="1" t="s">
        <v>100</v>
      </c>
      <c r="F233" s="1" t="s">
        <v>101</v>
      </c>
      <c r="G233" s="7">
        <v>9866.98</v>
      </c>
      <c r="H233" s="7">
        <v>2090.2399999999998</v>
      </c>
      <c r="I233" s="7">
        <v>3135.36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-1193.5999999999999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9"/>
    </row>
    <row r="234" spans="1:55">
      <c r="A234" s="2" t="s">
        <v>1046</v>
      </c>
      <c r="B234" s="1" t="s">
        <v>1047</v>
      </c>
      <c r="C234" s="1" t="s">
        <v>71</v>
      </c>
      <c r="D234" s="1" t="s">
        <v>104</v>
      </c>
      <c r="E234" s="1" t="s">
        <v>100</v>
      </c>
      <c r="F234" s="1" t="s">
        <v>101</v>
      </c>
      <c r="G234" s="8">
        <v>0</v>
      </c>
      <c r="H234" s="8">
        <v>0</v>
      </c>
      <c r="I234" s="7">
        <v>18084.900000000001</v>
      </c>
      <c r="J234" s="7">
        <v>18084.900000000001</v>
      </c>
      <c r="K234" s="7">
        <v>4018.87</v>
      </c>
      <c r="L234" s="8">
        <v>0</v>
      </c>
      <c r="M234" s="8">
        <v>0</v>
      </c>
      <c r="N234" s="8">
        <v>0</v>
      </c>
      <c r="O234" s="7">
        <v>-8504.11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9"/>
    </row>
    <row r="235" spans="1:55">
      <c r="A235" s="2" t="s">
        <v>1046</v>
      </c>
      <c r="B235" s="1" t="s">
        <v>1047</v>
      </c>
      <c r="C235" s="1" t="s">
        <v>73</v>
      </c>
      <c r="D235" s="1" t="s">
        <v>105</v>
      </c>
      <c r="E235" s="1" t="s">
        <v>100</v>
      </c>
      <c r="F235" s="1" t="s">
        <v>101</v>
      </c>
      <c r="G235" s="8">
        <v>0</v>
      </c>
      <c r="H235" s="8">
        <v>0</v>
      </c>
      <c r="I235" s="7">
        <v>10687.53</v>
      </c>
      <c r="J235" s="7">
        <v>10687.53</v>
      </c>
      <c r="K235" s="7">
        <v>2375.0100000000002</v>
      </c>
      <c r="L235" s="8">
        <v>0</v>
      </c>
      <c r="M235" s="8">
        <v>0</v>
      </c>
      <c r="N235" s="8">
        <v>0</v>
      </c>
      <c r="O235" s="7">
        <v>-12593.96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9"/>
    </row>
    <row r="236" spans="1:55">
      <c r="A236" s="2" t="s">
        <v>1046</v>
      </c>
      <c r="B236" s="1" t="s">
        <v>1047</v>
      </c>
      <c r="C236" s="1" t="s">
        <v>72</v>
      </c>
      <c r="D236" s="1" t="s">
        <v>107</v>
      </c>
      <c r="E236" s="1" t="s">
        <v>100</v>
      </c>
      <c r="F236" s="1" t="s">
        <v>101</v>
      </c>
      <c r="G236" s="8">
        <v>0</v>
      </c>
      <c r="H236" s="8">
        <v>0</v>
      </c>
      <c r="I236" s="7">
        <v>8183.77</v>
      </c>
      <c r="J236" s="7">
        <v>8183.77</v>
      </c>
      <c r="K236" s="7">
        <v>1818.61</v>
      </c>
      <c r="L236" s="8">
        <v>0</v>
      </c>
      <c r="M236" s="8">
        <v>0</v>
      </c>
      <c r="N236" s="8">
        <v>0</v>
      </c>
      <c r="O236" s="7">
        <v>-13653.35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9"/>
    </row>
    <row r="237" spans="1:55">
      <c r="A237" s="2" t="s">
        <v>1048</v>
      </c>
      <c r="B237" s="1" t="s">
        <v>1049</v>
      </c>
      <c r="C237" s="1" t="s">
        <v>71</v>
      </c>
      <c r="D237" s="1" t="s">
        <v>104</v>
      </c>
      <c r="E237" s="1" t="s">
        <v>100</v>
      </c>
      <c r="F237" s="1" t="s">
        <v>101</v>
      </c>
      <c r="G237" s="7">
        <v>60489.51</v>
      </c>
      <c r="H237" s="7">
        <v>14421.98</v>
      </c>
      <c r="I237" s="7">
        <v>14421.98</v>
      </c>
      <c r="J237" s="7">
        <v>14421.98</v>
      </c>
      <c r="K237" s="7">
        <v>4807.33</v>
      </c>
      <c r="L237" s="8">
        <v>0</v>
      </c>
      <c r="M237" s="8">
        <v>0</v>
      </c>
      <c r="N237" s="8">
        <v>0</v>
      </c>
      <c r="O237" s="7">
        <v>8051.04</v>
      </c>
      <c r="P237" s="7">
        <v>3176.44</v>
      </c>
      <c r="Q237" s="7">
        <v>3176.44</v>
      </c>
      <c r="R237" s="7">
        <v>3176.44</v>
      </c>
      <c r="S237" s="7">
        <v>3176.44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9"/>
    </row>
    <row r="238" spans="1:55">
      <c r="A238" s="2" t="s">
        <v>1048</v>
      </c>
      <c r="B238" s="1" t="s">
        <v>1049</v>
      </c>
      <c r="C238" s="1" t="s">
        <v>73</v>
      </c>
      <c r="D238" s="1" t="s">
        <v>105</v>
      </c>
      <c r="E238" s="1" t="s">
        <v>100</v>
      </c>
      <c r="F238" s="1" t="s">
        <v>101</v>
      </c>
      <c r="G238" s="7">
        <v>14230.93</v>
      </c>
      <c r="H238" s="7">
        <v>4365.3999999999996</v>
      </c>
      <c r="I238" s="7">
        <v>4365.3999999999996</v>
      </c>
      <c r="J238" s="7">
        <v>4365.3999999999996</v>
      </c>
      <c r="K238" s="7">
        <v>1455.13</v>
      </c>
      <c r="L238" s="8">
        <v>0</v>
      </c>
      <c r="M238" s="8">
        <v>0</v>
      </c>
      <c r="N238" s="8">
        <v>0</v>
      </c>
      <c r="O238" s="7">
        <v>4165.9799999999996</v>
      </c>
      <c r="P238" s="7">
        <v>460.56</v>
      </c>
      <c r="Q238" s="7">
        <v>460.56</v>
      </c>
      <c r="R238" s="7">
        <v>460.56</v>
      </c>
      <c r="S238" s="7">
        <v>460.56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9"/>
    </row>
    <row r="239" spans="1:55">
      <c r="A239" s="2" t="s">
        <v>1048</v>
      </c>
      <c r="B239" s="1" t="s">
        <v>1049</v>
      </c>
      <c r="C239" s="1" t="s">
        <v>72</v>
      </c>
      <c r="D239" s="1" t="s">
        <v>107</v>
      </c>
      <c r="E239" s="1" t="s">
        <v>100</v>
      </c>
      <c r="F239" s="1" t="s">
        <v>101</v>
      </c>
      <c r="G239" s="7">
        <v>8684.66</v>
      </c>
      <c r="H239" s="7">
        <v>3323.8</v>
      </c>
      <c r="I239" s="7">
        <v>3323.8</v>
      </c>
      <c r="J239" s="7">
        <v>3323.8</v>
      </c>
      <c r="K239" s="7">
        <v>1107.93</v>
      </c>
      <c r="L239" s="8">
        <v>0</v>
      </c>
      <c r="M239" s="8">
        <v>0</v>
      </c>
      <c r="N239" s="8">
        <v>0</v>
      </c>
      <c r="O239" s="7">
        <v>-3341.63</v>
      </c>
      <c r="P239" s="7">
        <v>182.13</v>
      </c>
      <c r="Q239" s="7">
        <v>182.13</v>
      </c>
      <c r="R239" s="7">
        <v>182.13</v>
      </c>
      <c r="S239" s="7">
        <v>182.13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9"/>
    </row>
    <row r="240" spans="1:55">
      <c r="A240" s="2" t="s">
        <v>1048</v>
      </c>
      <c r="B240" s="1" t="s">
        <v>1049</v>
      </c>
      <c r="C240" s="1" t="s">
        <v>74</v>
      </c>
      <c r="D240" s="1" t="s">
        <v>109</v>
      </c>
      <c r="E240" s="1" t="s">
        <v>100</v>
      </c>
      <c r="F240" s="1" t="s">
        <v>101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4091.67</v>
      </c>
      <c r="P240" s="7">
        <v>4091.67</v>
      </c>
      <c r="Q240" s="7">
        <v>4091.67</v>
      </c>
      <c r="R240" s="7">
        <v>4091.67</v>
      </c>
      <c r="S240" s="7">
        <v>4091.67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9"/>
    </row>
    <row r="241" spans="1:55">
      <c r="A241" s="2" t="s">
        <v>1050</v>
      </c>
      <c r="B241" s="1" t="s">
        <v>1051</v>
      </c>
      <c r="C241" s="1" t="s">
        <v>71</v>
      </c>
      <c r="D241" s="1" t="s">
        <v>104</v>
      </c>
      <c r="E241" s="1" t="s">
        <v>100</v>
      </c>
      <c r="F241" s="1" t="s">
        <v>101</v>
      </c>
      <c r="G241" s="7">
        <v>56751.27</v>
      </c>
      <c r="H241" s="7">
        <v>9847.26</v>
      </c>
      <c r="I241" s="7">
        <v>9847.26</v>
      </c>
      <c r="J241" s="7">
        <v>9847.26</v>
      </c>
      <c r="K241" s="7">
        <v>9847.26</v>
      </c>
      <c r="L241" s="7">
        <v>9847.26</v>
      </c>
      <c r="M241" s="7">
        <v>9847.26</v>
      </c>
      <c r="N241" s="7">
        <v>19694.52</v>
      </c>
      <c r="O241" s="7">
        <v>109358.1</v>
      </c>
      <c r="P241" s="7">
        <v>2566.8000000000002</v>
      </c>
      <c r="Q241" s="7">
        <v>2566.8000000000002</v>
      </c>
      <c r="R241" s="7">
        <v>2566.8000000000002</v>
      </c>
      <c r="S241" s="7">
        <v>2566.8000000000002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9"/>
    </row>
    <row r="242" spans="1:55">
      <c r="A242" s="2" t="s">
        <v>1050</v>
      </c>
      <c r="B242" s="1" t="s">
        <v>1051</v>
      </c>
      <c r="C242" s="1" t="s">
        <v>73</v>
      </c>
      <c r="D242" s="1" t="s">
        <v>105</v>
      </c>
      <c r="E242" s="1" t="s">
        <v>100</v>
      </c>
      <c r="F242" s="1" t="s">
        <v>101</v>
      </c>
      <c r="G242" s="7">
        <v>4431.93</v>
      </c>
      <c r="H242" s="7">
        <v>398.55</v>
      </c>
      <c r="I242" s="7">
        <v>398.55</v>
      </c>
      <c r="J242" s="7">
        <v>398.55</v>
      </c>
      <c r="K242" s="7">
        <v>398.55</v>
      </c>
      <c r="L242" s="7">
        <v>398.55</v>
      </c>
      <c r="M242" s="7">
        <v>398.55</v>
      </c>
      <c r="N242" s="7">
        <v>797.1</v>
      </c>
      <c r="O242" s="7">
        <v>28666.82</v>
      </c>
      <c r="P242" s="7">
        <v>4940.3999999999996</v>
      </c>
      <c r="Q242" s="7">
        <v>4940.3999999999996</v>
      </c>
      <c r="R242" s="7">
        <v>4940.3999999999996</v>
      </c>
      <c r="S242" s="7">
        <v>4940.3999999999996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9"/>
    </row>
    <row r="243" spans="1:55">
      <c r="A243" s="2" t="s">
        <v>1050</v>
      </c>
      <c r="B243" s="1" t="s">
        <v>1051</v>
      </c>
      <c r="C243" s="1" t="s">
        <v>72</v>
      </c>
      <c r="D243" s="1" t="s">
        <v>107</v>
      </c>
      <c r="E243" s="1" t="s">
        <v>100</v>
      </c>
      <c r="F243" s="1" t="s">
        <v>101</v>
      </c>
      <c r="G243" s="7">
        <v>10485.719999999999</v>
      </c>
      <c r="H243" s="7">
        <v>666.07</v>
      </c>
      <c r="I243" s="7">
        <v>666.07</v>
      </c>
      <c r="J243" s="7">
        <v>666.07</v>
      </c>
      <c r="K243" s="7">
        <v>666.07</v>
      </c>
      <c r="L243" s="7">
        <v>666.07</v>
      </c>
      <c r="M243" s="7">
        <v>666.07</v>
      </c>
      <c r="N243" s="7">
        <v>1332.13</v>
      </c>
      <c r="O243" s="7">
        <v>5552.45</v>
      </c>
      <c r="P243" s="7">
        <v>636.76</v>
      </c>
      <c r="Q243" s="7">
        <v>636.76</v>
      </c>
      <c r="R243" s="7">
        <v>636.76</v>
      </c>
      <c r="S243" s="7">
        <v>636.76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9"/>
    </row>
    <row r="244" spans="1:55">
      <c r="A244" s="2" t="s">
        <v>1052</v>
      </c>
      <c r="B244" s="1" t="s">
        <v>1053</v>
      </c>
      <c r="C244" s="1" t="s">
        <v>71</v>
      </c>
      <c r="D244" s="1" t="s">
        <v>104</v>
      </c>
      <c r="E244" s="1" t="s">
        <v>100</v>
      </c>
      <c r="F244" s="1" t="s">
        <v>101</v>
      </c>
      <c r="G244" s="8">
        <v>0</v>
      </c>
      <c r="H244" s="8">
        <v>0</v>
      </c>
      <c r="I244" s="8">
        <v>0</v>
      </c>
      <c r="J244" s="8">
        <v>0</v>
      </c>
      <c r="K244" s="7">
        <v>2047.6</v>
      </c>
      <c r="L244" s="7">
        <v>1365.06</v>
      </c>
      <c r="M244" s="7">
        <v>3412.66</v>
      </c>
      <c r="N244" s="8">
        <v>0</v>
      </c>
      <c r="O244" s="7">
        <v>3424.21</v>
      </c>
      <c r="P244" s="7">
        <v>4692.7700000000004</v>
      </c>
      <c r="Q244" s="7">
        <v>4692.7700000000004</v>
      </c>
      <c r="R244" s="7">
        <v>4692.7700000000004</v>
      </c>
      <c r="S244" s="7">
        <v>4692.7700000000004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9"/>
    </row>
    <row r="245" spans="1:55">
      <c r="A245" s="2" t="s">
        <v>1052</v>
      </c>
      <c r="B245" s="1" t="s">
        <v>1053</v>
      </c>
      <c r="C245" s="1" t="s">
        <v>73</v>
      </c>
      <c r="D245" s="1" t="s">
        <v>105</v>
      </c>
      <c r="E245" s="1" t="s">
        <v>100</v>
      </c>
      <c r="F245" s="1" t="s">
        <v>101</v>
      </c>
      <c r="G245" s="8">
        <v>0</v>
      </c>
      <c r="H245" s="8">
        <v>0</v>
      </c>
      <c r="I245" s="8">
        <v>0</v>
      </c>
      <c r="J245" s="8">
        <v>0</v>
      </c>
      <c r="K245" s="7">
        <v>5288.63</v>
      </c>
      <c r="L245" s="7">
        <v>3525.75</v>
      </c>
      <c r="M245" s="7">
        <v>8814.3799999999992</v>
      </c>
      <c r="N245" s="8">
        <v>0</v>
      </c>
      <c r="O245" s="7">
        <v>-4538.25</v>
      </c>
      <c r="P245" s="7">
        <v>13090.51</v>
      </c>
      <c r="Q245" s="7">
        <v>13090.51</v>
      </c>
      <c r="R245" s="7">
        <v>13090.51</v>
      </c>
      <c r="S245" s="7">
        <v>13090.51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9"/>
    </row>
    <row r="246" spans="1:55">
      <c r="A246" s="2" t="s">
        <v>1052</v>
      </c>
      <c r="B246" s="1" t="s">
        <v>1053</v>
      </c>
      <c r="C246" s="1" t="s">
        <v>72</v>
      </c>
      <c r="D246" s="1" t="s">
        <v>107</v>
      </c>
      <c r="E246" s="1" t="s">
        <v>100</v>
      </c>
      <c r="F246" s="1" t="s">
        <v>101</v>
      </c>
      <c r="G246" s="8">
        <v>0</v>
      </c>
      <c r="H246" s="8">
        <v>0</v>
      </c>
      <c r="I246" s="8">
        <v>0</v>
      </c>
      <c r="J246" s="8">
        <v>0</v>
      </c>
      <c r="K246" s="7">
        <v>3387.94</v>
      </c>
      <c r="L246" s="7">
        <v>2258.63</v>
      </c>
      <c r="M246" s="7">
        <v>5646.57</v>
      </c>
      <c r="N246" s="8">
        <v>0</v>
      </c>
      <c r="O246" s="7">
        <v>-5634.31</v>
      </c>
      <c r="P246" s="7">
        <v>5658.83</v>
      </c>
      <c r="Q246" s="7">
        <v>5658.83</v>
      </c>
      <c r="R246" s="7">
        <v>5658.83</v>
      </c>
      <c r="S246" s="7">
        <v>5658.83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9"/>
    </row>
    <row r="247" spans="1:55">
      <c r="A247" s="2" t="s">
        <v>1054</v>
      </c>
      <c r="B247" s="1" t="s">
        <v>1055</v>
      </c>
      <c r="C247" s="1" t="s">
        <v>71</v>
      </c>
      <c r="D247" s="1" t="s">
        <v>104</v>
      </c>
      <c r="E247" s="1" t="s">
        <v>100</v>
      </c>
      <c r="F247" s="1" t="s">
        <v>101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5293.14</v>
      </c>
      <c r="P247" s="7">
        <v>5293.14</v>
      </c>
      <c r="Q247" s="7">
        <v>5293.14</v>
      </c>
      <c r="R247" s="7">
        <v>5293.14</v>
      </c>
      <c r="S247" s="7">
        <v>5293.14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9"/>
    </row>
    <row r="248" spans="1:55">
      <c r="A248" s="2" t="s">
        <v>1054</v>
      </c>
      <c r="B248" s="1" t="s">
        <v>1055</v>
      </c>
      <c r="C248" s="1" t="s">
        <v>73</v>
      </c>
      <c r="D248" s="1" t="s">
        <v>105</v>
      </c>
      <c r="E248" s="1" t="s">
        <v>100</v>
      </c>
      <c r="F248" s="1" t="s">
        <v>101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6732.34</v>
      </c>
      <c r="P248" s="7">
        <v>6732.34</v>
      </c>
      <c r="Q248" s="7">
        <v>6732.34</v>
      </c>
      <c r="R248" s="7">
        <v>6732.34</v>
      </c>
      <c r="S248" s="7">
        <v>6732.34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9"/>
    </row>
    <row r="249" spans="1:55">
      <c r="A249" s="2" t="s">
        <v>1054</v>
      </c>
      <c r="B249" s="1" t="s">
        <v>1055</v>
      </c>
      <c r="C249" s="1" t="s">
        <v>72</v>
      </c>
      <c r="D249" s="1" t="s">
        <v>107</v>
      </c>
      <c r="E249" s="1" t="s">
        <v>100</v>
      </c>
      <c r="F249" s="1" t="s">
        <v>101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1064.6300000000001</v>
      </c>
      <c r="P249" s="7">
        <v>1064.6300000000001</v>
      </c>
      <c r="Q249" s="7">
        <v>1064.6300000000001</v>
      </c>
      <c r="R249" s="7">
        <v>1064.6300000000001</v>
      </c>
      <c r="S249" s="7">
        <v>1064.6300000000001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9"/>
    </row>
    <row r="250" spans="1:55">
      <c r="A250" s="2" t="s">
        <v>1056</v>
      </c>
      <c r="B250" s="1" t="s">
        <v>1057</v>
      </c>
      <c r="C250" s="1" t="s">
        <v>71</v>
      </c>
      <c r="D250" s="1" t="s">
        <v>104</v>
      </c>
      <c r="E250" s="1" t="s">
        <v>100</v>
      </c>
      <c r="F250" s="1" t="s">
        <v>101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5075.75</v>
      </c>
      <c r="P250" s="7">
        <v>5075.75</v>
      </c>
      <c r="Q250" s="7">
        <v>5075.75</v>
      </c>
      <c r="R250" s="7">
        <v>5075.75</v>
      </c>
      <c r="S250" s="7">
        <v>5075.75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9"/>
    </row>
    <row r="251" spans="1:55">
      <c r="A251" s="2" t="s">
        <v>1056</v>
      </c>
      <c r="B251" s="1" t="s">
        <v>1057</v>
      </c>
      <c r="C251" s="1" t="s">
        <v>73</v>
      </c>
      <c r="D251" s="1" t="s">
        <v>105</v>
      </c>
      <c r="E251" s="1" t="s">
        <v>100</v>
      </c>
      <c r="F251" s="1" t="s">
        <v>101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4645.05</v>
      </c>
      <c r="P251" s="7">
        <v>4645.05</v>
      </c>
      <c r="Q251" s="7">
        <v>4645.05</v>
      </c>
      <c r="R251" s="7">
        <v>4645.05</v>
      </c>
      <c r="S251" s="7">
        <v>4645.05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9"/>
    </row>
    <row r="252" spans="1:55">
      <c r="A252" s="2" t="s">
        <v>1056</v>
      </c>
      <c r="B252" s="1" t="s">
        <v>1057</v>
      </c>
      <c r="C252" s="1" t="s">
        <v>72</v>
      </c>
      <c r="D252" s="1" t="s">
        <v>107</v>
      </c>
      <c r="E252" s="1" t="s">
        <v>100</v>
      </c>
      <c r="F252" s="1" t="s">
        <v>101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3134.1</v>
      </c>
      <c r="P252" s="7">
        <v>3134.1</v>
      </c>
      <c r="Q252" s="7">
        <v>3134.1</v>
      </c>
      <c r="R252" s="7">
        <v>3134.1</v>
      </c>
      <c r="S252" s="7">
        <v>3134.1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9"/>
    </row>
    <row r="253" spans="1:55">
      <c r="A253" s="2" t="s">
        <v>1056</v>
      </c>
      <c r="B253" s="1" t="s">
        <v>1057</v>
      </c>
      <c r="C253" s="1" t="s">
        <v>74</v>
      </c>
      <c r="D253" s="1" t="s">
        <v>109</v>
      </c>
      <c r="E253" s="1" t="s">
        <v>100</v>
      </c>
      <c r="F253" s="1" t="s">
        <v>101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4073.14</v>
      </c>
      <c r="P253" s="7">
        <v>4073.14</v>
      </c>
      <c r="Q253" s="7">
        <v>4073.14</v>
      </c>
      <c r="R253" s="7">
        <v>4073.14</v>
      </c>
      <c r="S253" s="7">
        <v>4073.14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9"/>
    </row>
    <row r="254" spans="1:55">
      <c r="A254" s="2" t="s">
        <v>1058</v>
      </c>
      <c r="B254" s="1" t="s">
        <v>1059</v>
      </c>
      <c r="C254" s="1" t="s">
        <v>74</v>
      </c>
      <c r="D254" s="1" t="s">
        <v>109</v>
      </c>
      <c r="E254" s="1" t="s">
        <v>100</v>
      </c>
      <c r="F254" s="1" t="s">
        <v>101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9"/>
    </row>
    <row r="255" spans="1:55">
      <c r="A255" s="2" t="s">
        <v>1060</v>
      </c>
      <c r="B255" s="1" t="s">
        <v>923</v>
      </c>
      <c r="C255" s="1" t="s">
        <v>74</v>
      </c>
      <c r="D255" s="1" t="s">
        <v>109</v>
      </c>
      <c r="E255" s="1" t="s">
        <v>100</v>
      </c>
      <c r="F255" s="1" t="s">
        <v>101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9"/>
    </row>
    <row r="256" spans="1:55">
      <c r="A256" s="1" t="s">
        <v>1061</v>
      </c>
      <c r="B256" s="1" t="s">
        <v>849</v>
      </c>
      <c r="C256" s="1" t="s">
        <v>74</v>
      </c>
      <c r="D256" s="1" t="s">
        <v>109</v>
      </c>
      <c r="E256" s="1" t="s">
        <v>100</v>
      </c>
      <c r="F256" s="1" t="s">
        <v>101</v>
      </c>
      <c r="G256" s="7">
        <v>192197</v>
      </c>
      <c r="H256" s="7">
        <v>119314.27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205637.13</v>
      </c>
      <c r="P256" s="8">
        <v>0</v>
      </c>
      <c r="Q256" s="8">
        <v>0</v>
      </c>
      <c r="R256" s="8">
        <v>0</v>
      </c>
      <c r="S256" s="8">
        <v>0</v>
      </c>
      <c r="T256" s="7">
        <v>129542.8</v>
      </c>
      <c r="U256" s="7">
        <v>261356.24</v>
      </c>
      <c r="V256" s="7">
        <v>174541.88</v>
      </c>
      <c r="W256" s="7">
        <v>398855.12</v>
      </c>
      <c r="X256" s="7">
        <v>361355.94</v>
      </c>
      <c r="Y256" s="7">
        <v>161814.87</v>
      </c>
      <c r="Z256" s="7">
        <v>163633.01999999999</v>
      </c>
      <c r="AA256" s="7">
        <v>352720.06</v>
      </c>
      <c r="AB256" s="7">
        <v>68181.45</v>
      </c>
      <c r="AC256" s="7">
        <v>22500</v>
      </c>
      <c r="AD256" s="7">
        <v>22500</v>
      </c>
      <c r="AE256" s="7">
        <v>22500</v>
      </c>
      <c r="AF256" s="7">
        <v>1875</v>
      </c>
      <c r="AG256" s="7">
        <v>1875</v>
      </c>
      <c r="AH256" s="7">
        <v>1875</v>
      </c>
      <c r="AI256" s="7">
        <v>1875</v>
      </c>
      <c r="AJ256" s="7">
        <v>1875</v>
      </c>
      <c r="AK256" s="7">
        <v>1875</v>
      </c>
      <c r="AL256" s="7">
        <v>1875</v>
      </c>
      <c r="AM256" s="7">
        <v>1875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9"/>
    </row>
    <row r="257" spans="1:55">
      <c r="A257" s="1" t="s">
        <v>1062</v>
      </c>
      <c r="B257" s="1" t="s">
        <v>851</v>
      </c>
      <c r="C257" s="1" t="s">
        <v>74</v>
      </c>
      <c r="D257" s="1" t="s">
        <v>109</v>
      </c>
      <c r="E257" s="1" t="s">
        <v>100</v>
      </c>
      <c r="F257" s="1" t="s">
        <v>101</v>
      </c>
      <c r="G257" s="7">
        <v>2731.69</v>
      </c>
      <c r="H257" s="8">
        <v>0</v>
      </c>
      <c r="I257" s="8">
        <v>0</v>
      </c>
      <c r="J257" s="7">
        <v>767.96</v>
      </c>
      <c r="K257" s="7">
        <v>1315.26</v>
      </c>
      <c r="L257" s="7">
        <v>1262.29</v>
      </c>
      <c r="M257" s="7">
        <v>1234.75</v>
      </c>
      <c r="N257" s="7">
        <v>8983.16</v>
      </c>
      <c r="O257" s="7">
        <v>208118.19</v>
      </c>
      <c r="P257" s="7">
        <v>61620.24</v>
      </c>
      <c r="Q257" s="7">
        <v>63956.43</v>
      </c>
      <c r="R257" s="7">
        <v>39950.11</v>
      </c>
      <c r="S257" s="7">
        <v>17789.919999999998</v>
      </c>
      <c r="T257" s="7">
        <v>2013.95</v>
      </c>
      <c r="U257" s="7">
        <v>1342.64</v>
      </c>
      <c r="V257" s="7">
        <v>25872.58</v>
      </c>
      <c r="W257" s="7">
        <v>34096.22</v>
      </c>
      <c r="X257" s="7">
        <v>1121.0999999999999</v>
      </c>
      <c r="Y257" s="8">
        <v>0</v>
      </c>
      <c r="Z257" s="7">
        <v>12755.03</v>
      </c>
      <c r="AA257" s="7">
        <v>9398.4500000000007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9"/>
    </row>
    <row r="258" spans="1:55">
      <c r="A258" s="1" t="s">
        <v>1063</v>
      </c>
      <c r="B258" s="1" t="s">
        <v>853</v>
      </c>
      <c r="C258" s="1" t="s">
        <v>74</v>
      </c>
      <c r="D258" s="1" t="s">
        <v>109</v>
      </c>
      <c r="E258" s="1" t="s">
        <v>100</v>
      </c>
      <c r="F258" s="1" t="s">
        <v>101</v>
      </c>
      <c r="G258" s="7">
        <v>8391.18</v>
      </c>
      <c r="H258" s="8">
        <v>0</v>
      </c>
      <c r="I258" s="8">
        <v>0</v>
      </c>
      <c r="J258" s="7">
        <v>2359.0100000000002</v>
      </c>
      <c r="K258" s="7">
        <v>4040.2</v>
      </c>
      <c r="L258" s="7">
        <v>3877.5</v>
      </c>
      <c r="M258" s="7">
        <v>3792.9</v>
      </c>
      <c r="N258" s="7">
        <v>4934.96</v>
      </c>
      <c r="O258" s="7">
        <v>29618.5</v>
      </c>
      <c r="P258" s="8">
        <v>0</v>
      </c>
      <c r="Q258" s="7">
        <v>19379.099999999999</v>
      </c>
      <c r="R258" s="7">
        <v>75363.16</v>
      </c>
      <c r="S258" s="7">
        <v>78951.88</v>
      </c>
      <c r="T258" s="7">
        <v>54548.57</v>
      </c>
      <c r="U258" s="7">
        <v>68544.59</v>
      </c>
      <c r="V258" s="7">
        <v>108020.53</v>
      </c>
      <c r="W258" s="7">
        <v>107302.79</v>
      </c>
      <c r="X258" s="7">
        <v>45935.64</v>
      </c>
      <c r="Y258" s="7">
        <v>12560.53</v>
      </c>
      <c r="Z258" s="7">
        <v>41629.18</v>
      </c>
      <c r="AA258" s="7">
        <v>43782.41</v>
      </c>
      <c r="AB258" s="8">
        <v>0</v>
      </c>
      <c r="AC258" s="8">
        <v>0</v>
      </c>
      <c r="AD258" s="8">
        <v>0</v>
      </c>
      <c r="AE258" s="7">
        <v>1250</v>
      </c>
      <c r="AF258" s="7">
        <v>1250</v>
      </c>
      <c r="AG258" s="7">
        <v>1250</v>
      </c>
      <c r="AH258" s="7">
        <v>1250</v>
      </c>
      <c r="AI258" s="7">
        <v>1250</v>
      </c>
      <c r="AJ258" s="7">
        <v>1250</v>
      </c>
      <c r="AK258" s="7">
        <v>1250</v>
      </c>
      <c r="AL258" s="7">
        <v>1250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9"/>
    </row>
    <row r="259" spans="1:55">
      <c r="A259" s="1" t="s">
        <v>1064</v>
      </c>
      <c r="B259" s="1" t="s">
        <v>855</v>
      </c>
      <c r="C259" s="1" t="s">
        <v>74</v>
      </c>
      <c r="D259" s="1" t="s">
        <v>109</v>
      </c>
      <c r="E259" s="1" t="s">
        <v>100</v>
      </c>
      <c r="F259" s="1" t="s">
        <v>101</v>
      </c>
      <c r="G259" s="7">
        <v>30259.46</v>
      </c>
      <c r="H259" s="7">
        <v>15129.73</v>
      </c>
      <c r="I259" s="7">
        <v>18436.27</v>
      </c>
      <c r="J259" s="7">
        <v>34752.230000000003</v>
      </c>
      <c r="K259" s="7">
        <v>34752.230000000003</v>
      </c>
      <c r="L259" s="7">
        <v>34752.230000000003</v>
      </c>
      <c r="M259" s="7">
        <v>34752.230000000003</v>
      </c>
      <c r="N259" s="7">
        <v>48443.92</v>
      </c>
      <c r="O259" s="7">
        <v>215942</v>
      </c>
      <c r="P259" s="7">
        <v>27665.35</v>
      </c>
      <c r="Q259" s="7">
        <v>65013.58</v>
      </c>
      <c r="R259" s="7">
        <v>222706.08</v>
      </c>
      <c r="S259" s="7">
        <v>381781.86</v>
      </c>
      <c r="T259" s="7">
        <v>273886.98</v>
      </c>
      <c r="U259" s="7">
        <v>280001.03000000003</v>
      </c>
      <c r="V259" s="7">
        <v>572797.28</v>
      </c>
      <c r="W259" s="7">
        <v>426751.89</v>
      </c>
      <c r="X259" s="7">
        <v>118961.01</v>
      </c>
      <c r="Y259" s="7">
        <v>12449.41</v>
      </c>
      <c r="Z259" s="7">
        <v>55330.7</v>
      </c>
      <c r="AA259" s="7">
        <v>40114.76</v>
      </c>
      <c r="AB259" s="8">
        <v>0</v>
      </c>
      <c r="AC259" s="8">
        <v>0</v>
      </c>
      <c r="AD259" s="8">
        <v>0</v>
      </c>
      <c r="AE259" s="8">
        <v>0</v>
      </c>
      <c r="AF259" s="7">
        <v>1992.35</v>
      </c>
      <c r="AG259" s="7">
        <v>1992.35</v>
      </c>
      <c r="AH259" s="7">
        <v>1992.35</v>
      </c>
      <c r="AI259" s="7">
        <v>1992.35</v>
      </c>
      <c r="AJ259" s="7">
        <v>1992.35</v>
      </c>
      <c r="AK259" s="7">
        <v>1992.35</v>
      </c>
      <c r="AL259" s="7">
        <v>1992.35</v>
      </c>
      <c r="AM259" s="7">
        <v>1992.35</v>
      </c>
      <c r="AN259" s="7">
        <v>1992.35</v>
      </c>
      <c r="AO259" s="7">
        <v>1992.35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9"/>
    </row>
    <row r="260" spans="1:55">
      <c r="A260" s="1" t="s">
        <v>1065</v>
      </c>
      <c r="B260" s="1" t="s">
        <v>857</v>
      </c>
      <c r="C260" s="1" t="s">
        <v>73</v>
      </c>
      <c r="D260" s="1" t="s">
        <v>105</v>
      </c>
      <c r="E260" s="1" t="s">
        <v>100</v>
      </c>
      <c r="F260" s="1" t="s">
        <v>101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7">
        <v>5675.84</v>
      </c>
      <c r="N260" s="7">
        <v>158923.43</v>
      </c>
      <c r="O260" s="7">
        <v>-153841.06</v>
      </c>
      <c r="P260" s="7">
        <v>35132.43</v>
      </c>
      <c r="Q260" s="7">
        <v>76103.899999999994</v>
      </c>
      <c r="R260" s="7">
        <v>88664.74</v>
      </c>
      <c r="S260" s="7">
        <v>209500.01</v>
      </c>
      <c r="T260" s="7">
        <v>238256.94</v>
      </c>
      <c r="U260" s="7">
        <v>173635.12</v>
      </c>
      <c r="V260" s="7">
        <v>165507.51999999999</v>
      </c>
      <c r="W260" s="7">
        <v>48765.61</v>
      </c>
      <c r="X260" s="7">
        <v>2586.0500000000002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9"/>
    </row>
    <row r="261" spans="1:55">
      <c r="A261" s="1" t="s">
        <v>1065</v>
      </c>
      <c r="B261" s="1" t="s">
        <v>857</v>
      </c>
      <c r="C261" s="1" t="s">
        <v>74</v>
      </c>
      <c r="D261" s="1" t="s">
        <v>109</v>
      </c>
      <c r="E261" s="1" t="s">
        <v>100</v>
      </c>
      <c r="F261" s="1" t="s">
        <v>101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7">
        <v>14504.06</v>
      </c>
      <c r="N261" s="7">
        <v>97329.63</v>
      </c>
      <c r="O261" s="7">
        <v>-111833.69</v>
      </c>
      <c r="P261" s="7">
        <v>71868.539999999994</v>
      </c>
      <c r="Q261" s="7">
        <v>128804.77</v>
      </c>
      <c r="R261" s="7">
        <v>196248.11</v>
      </c>
      <c r="S261" s="7">
        <v>375381.22</v>
      </c>
      <c r="T261" s="7">
        <v>479526.1</v>
      </c>
      <c r="U261" s="7">
        <v>323333.73</v>
      </c>
      <c r="V261" s="7">
        <v>298095.78000000003</v>
      </c>
      <c r="W261" s="7">
        <v>127526.36</v>
      </c>
      <c r="X261" s="7">
        <v>88205</v>
      </c>
      <c r="Y261" s="7">
        <v>39520.160000000003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9"/>
    </row>
    <row r="262" spans="1:55">
      <c r="A262" s="1" t="s">
        <v>1066</v>
      </c>
      <c r="B262" s="1" t="s">
        <v>859</v>
      </c>
      <c r="C262" s="1" t="s">
        <v>74</v>
      </c>
      <c r="D262" s="1" t="s">
        <v>109</v>
      </c>
      <c r="E262" s="1" t="s">
        <v>100</v>
      </c>
      <c r="F262" s="1" t="s">
        <v>101</v>
      </c>
      <c r="G262" s="8">
        <v>0</v>
      </c>
      <c r="H262" s="8">
        <v>0</v>
      </c>
      <c r="I262" s="7">
        <v>74131.48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741053.2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7">
        <v>175976.66</v>
      </c>
      <c r="X262" s="7">
        <v>319957.56</v>
      </c>
      <c r="Y262" s="7">
        <v>159978.78</v>
      </c>
      <c r="Z262" s="7">
        <v>319957.56</v>
      </c>
      <c r="AA262" s="7">
        <v>319957.56</v>
      </c>
      <c r="AB262" s="7">
        <v>319957.56</v>
      </c>
      <c r="AC262" s="7">
        <v>287961.8</v>
      </c>
      <c r="AD262" s="7">
        <v>207972.41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9"/>
    </row>
    <row r="263" spans="1:55">
      <c r="A263" s="1" t="s">
        <v>1067</v>
      </c>
      <c r="B263" s="1" t="s">
        <v>861</v>
      </c>
      <c r="C263" s="1" t="s">
        <v>74</v>
      </c>
      <c r="D263" s="1" t="s">
        <v>109</v>
      </c>
      <c r="E263" s="1" t="s">
        <v>100</v>
      </c>
      <c r="F263" s="1" t="s">
        <v>101</v>
      </c>
      <c r="G263" s="8">
        <v>0</v>
      </c>
      <c r="H263" s="7">
        <v>46925.05</v>
      </c>
      <c r="I263" s="8">
        <v>0</v>
      </c>
      <c r="J263" s="8">
        <v>0</v>
      </c>
      <c r="K263" s="7">
        <v>47631.29</v>
      </c>
      <c r="L263" s="7">
        <v>62539.360000000001</v>
      </c>
      <c r="M263" s="7">
        <v>62539.360000000001</v>
      </c>
      <c r="N263" s="7">
        <v>68503.06</v>
      </c>
      <c r="O263" s="7">
        <v>-89311.72</v>
      </c>
      <c r="P263" s="8">
        <v>0</v>
      </c>
      <c r="Q263" s="8">
        <v>0</v>
      </c>
      <c r="R263" s="8">
        <v>0</v>
      </c>
      <c r="S263" s="7">
        <v>183277.7</v>
      </c>
      <c r="T263" s="7">
        <v>78547.59</v>
      </c>
      <c r="U263" s="7">
        <v>44510.3</v>
      </c>
      <c r="V263" s="7">
        <v>52365.06</v>
      </c>
      <c r="W263" s="7">
        <v>52365.06</v>
      </c>
      <c r="X263" s="7">
        <v>52365.06</v>
      </c>
      <c r="Y263" s="7">
        <v>26182.53</v>
      </c>
      <c r="Z263" s="7">
        <v>34037.29</v>
      </c>
      <c r="AA263" s="7">
        <v>261825.29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9"/>
    </row>
    <row r="264" spans="1:55">
      <c r="A264" s="1" t="s">
        <v>1068</v>
      </c>
      <c r="B264" s="1" t="s">
        <v>863</v>
      </c>
      <c r="C264" s="1" t="s">
        <v>71</v>
      </c>
      <c r="D264" s="1" t="s">
        <v>104</v>
      </c>
      <c r="E264" s="1" t="s">
        <v>100</v>
      </c>
      <c r="F264" s="1" t="s">
        <v>101</v>
      </c>
      <c r="G264" s="8">
        <v>0</v>
      </c>
      <c r="H264" s="8">
        <v>0</v>
      </c>
      <c r="I264" s="7">
        <v>7121.87</v>
      </c>
      <c r="J264" s="7">
        <v>15791.9</v>
      </c>
      <c r="K264" s="7">
        <v>15791.9</v>
      </c>
      <c r="L264" s="7">
        <v>39479.75</v>
      </c>
      <c r="M264" s="7">
        <v>78959.5</v>
      </c>
      <c r="N264" s="7">
        <v>78959.5</v>
      </c>
      <c r="O264" s="7">
        <v>77111.100000000006</v>
      </c>
      <c r="P264" s="7">
        <v>241016.97</v>
      </c>
      <c r="Q264" s="7">
        <v>436542.58</v>
      </c>
      <c r="R264" s="7">
        <v>330034.96000000002</v>
      </c>
      <c r="S264" s="7">
        <v>714595.29</v>
      </c>
      <c r="T264" s="7">
        <v>710376.67</v>
      </c>
      <c r="U264" s="7">
        <v>416702.65</v>
      </c>
      <c r="V264" s="7">
        <v>428376.17</v>
      </c>
      <c r="W264" s="7">
        <v>360947.05</v>
      </c>
      <c r="X264" s="7">
        <v>202438.83</v>
      </c>
      <c r="Y264" s="7">
        <v>65184.38</v>
      </c>
      <c r="Z264" s="7">
        <v>67479.61</v>
      </c>
      <c r="AA264" s="7">
        <v>17443.71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9"/>
    </row>
    <row r="265" spans="1:55">
      <c r="A265" s="1" t="s">
        <v>1069</v>
      </c>
      <c r="B265" s="1" t="s">
        <v>865</v>
      </c>
      <c r="C265" s="1" t="s">
        <v>71</v>
      </c>
      <c r="D265" s="1" t="s">
        <v>104</v>
      </c>
      <c r="E265" s="1" t="s">
        <v>100</v>
      </c>
      <c r="F265" s="1" t="s">
        <v>101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9"/>
    </row>
    <row r="266" spans="1:55">
      <c r="A266" s="1" t="s">
        <v>1069</v>
      </c>
      <c r="B266" s="1" t="s">
        <v>865</v>
      </c>
      <c r="C266" s="1" t="s">
        <v>73</v>
      </c>
      <c r="D266" s="1" t="s">
        <v>105</v>
      </c>
      <c r="E266" s="1" t="s">
        <v>100</v>
      </c>
      <c r="F266" s="1" t="s">
        <v>101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9"/>
    </row>
    <row r="267" spans="1:55">
      <c r="A267" s="1" t="s">
        <v>1069</v>
      </c>
      <c r="B267" s="1" t="s">
        <v>865</v>
      </c>
      <c r="C267" s="1" t="s">
        <v>72</v>
      </c>
      <c r="D267" s="1" t="s">
        <v>107</v>
      </c>
      <c r="E267" s="1" t="s">
        <v>100</v>
      </c>
      <c r="F267" s="1" t="s">
        <v>101</v>
      </c>
      <c r="G267" s="8">
        <v>0</v>
      </c>
      <c r="H267" s="8">
        <v>0</v>
      </c>
      <c r="I267" s="7">
        <v>888.97</v>
      </c>
      <c r="J267" s="7">
        <v>888.97</v>
      </c>
      <c r="K267" s="7">
        <v>888.97</v>
      </c>
      <c r="L267" s="7">
        <v>1185.29</v>
      </c>
      <c r="M267" s="7">
        <v>4444.84</v>
      </c>
      <c r="N267" s="7">
        <v>4444.84</v>
      </c>
      <c r="O267" s="7">
        <v>39780.71</v>
      </c>
      <c r="P267" s="7">
        <v>10536.67</v>
      </c>
      <c r="Q267" s="7">
        <v>19084.57</v>
      </c>
      <c r="R267" s="7">
        <v>14428.32</v>
      </c>
      <c r="S267" s="7">
        <v>31240.34</v>
      </c>
      <c r="T267" s="7">
        <v>31055.919999999998</v>
      </c>
      <c r="U267" s="7">
        <v>18217.21</v>
      </c>
      <c r="V267" s="7">
        <v>18727.55</v>
      </c>
      <c r="W267" s="7">
        <v>15779.72</v>
      </c>
      <c r="X267" s="7">
        <v>8850.1299999999992</v>
      </c>
      <c r="Y267" s="7">
        <v>2849.7</v>
      </c>
      <c r="Z267" s="7">
        <v>2950.04</v>
      </c>
      <c r="AA267" s="7">
        <v>762.6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9"/>
    </row>
    <row r="268" spans="1:55">
      <c r="A268" s="1" t="s">
        <v>1070</v>
      </c>
      <c r="B268" s="1" t="s">
        <v>867</v>
      </c>
      <c r="C268" s="1" t="s">
        <v>73</v>
      </c>
      <c r="D268" s="1" t="s">
        <v>105</v>
      </c>
      <c r="E268" s="1" t="s">
        <v>100</v>
      </c>
      <c r="F268" s="1" t="s">
        <v>101</v>
      </c>
      <c r="G268" s="7">
        <v>19378.62</v>
      </c>
      <c r="H268" s="7">
        <v>12079.01</v>
      </c>
      <c r="I268" s="7">
        <v>2796.51</v>
      </c>
      <c r="J268" s="7">
        <v>6023.26</v>
      </c>
      <c r="K268" s="7">
        <v>11232.95</v>
      </c>
      <c r="L268" s="7">
        <v>26102.05</v>
      </c>
      <c r="M268" s="7">
        <v>33723.24</v>
      </c>
      <c r="N268" s="7">
        <v>155744.85</v>
      </c>
      <c r="O268" s="7">
        <v>83840.929999999993</v>
      </c>
      <c r="P268" s="7">
        <v>122102.15</v>
      </c>
      <c r="Q268" s="7">
        <v>221157.81</v>
      </c>
      <c r="R268" s="7">
        <v>167199.75</v>
      </c>
      <c r="S268" s="7">
        <v>362022.72</v>
      </c>
      <c r="T268" s="7">
        <v>359885.52</v>
      </c>
      <c r="U268" s="7">
        <v>211106.67</v>
      </c>
      <c r="V268" s="7">
        <v>406656.82</v>
      </c>
      <c r="W268" s="7">
        <v>342646.47</v>
      </c>
      <c r="X268" s="7">
        <v>192174.86</v>
      </c>
      <c r="Y268" s="7">
        <v>61879.43</v>
      </c>
      <c r="Z268" s="7">
        <v>64058.29</v>
      </c>
      <c r="AA268" s="7">
        <v>16559.28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9"/>
    </row>
    <row r="269" spans="1:55">
      <c r="A269" s="1" t="s">
        <v>1070</v>
      </c>
      <c r="B269" s="1" t="s">
        <v>867</v>
      </c>
      <c r="C269" s="1" t="s">
        <v>75</v>
      </c>
      <c r="D269" s="1" t="s">
        <v>106</v>
      </c>
      <c r="E269" s="1" t="s">
        <v>100</v>
      </c>
      <c r="F269" s="1" t="s">
        <v>101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9"/>
    </row>
    <row r="270" spans="1:55">
      <c r="A270" s="1" t="s">
        <v>1070</v>
      </c>
      <c r="B270" s="1" t="s">
        <v>867</v>
      </c>
      <c r="C270" s="1" t="s">
        <v>72</v>
      </c>
      <c r="D270" s="1" t="s">
        <v>107</v>
      </c>
      <c r="E270" s="1" t="s">
        <v>100</v>
      </c>
      <c r="F270" s="1" t="s">
        <v>101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9"/>
    </row>
    <row r="271" spans="1:55">
      <c r="A271" s="1" t="s">
        <v>1071</v>
      </c>
      <c r="B271" s="1" t="s">
        <v>869</v>
      </c>
      <c r="C271" s="1" t="s">
        <v>73</v>
      </c>
      <c r="D271" s="1" t="s">
        <v>105</v>
      </c>
      <c r="E271" s="1" t="s">
        <v>100</v>
      </c>
      <c r="F271" s="1" t="s">
        <v>101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9"/>
    </row>
    <row r="272" spans="1:55">
      <c r="A272" s="1" t="s">
        <v>1071</v>
      </c>
      <c r="B272" s="1" t="s">
        <v>869</v>
      </c>
      <c r="C272" s="1" t="s">
        <v>74</v>
      </c>
      <c r="D272" s="1" t="s">
        <v>109</v>
      </c>
      <c r="E272" s="1" t="s">
        <v>100</v>
      </c>
      <c r="F272" s="1" t="s">
        <v>101</v>
      </c>
      <c r="G272" s="7">
        <v>44251.03</v>
      </c>
      <c r="H272" s="8">
        <v>0</v>
      </c>
      <c r="I272" s="8">
        <v>0</v>
      </c>
      <c r="J272" s="8">
        <v>0</v>
      </c>
      <c r="K272" s="8">
        <v>0</v>
      </c>
      <c r="L272" s="7">
        <v>6776.26</v>
      </c>
      <c r="M272" s="7">
        <v>17233.68</v>
      </c>
      <c r="N272" s="7">
        <v>25652.29</v>
      </c>
      <c r="O272" s="7">
        <v>127953.23</v>
      </c>
      <c r="P272" s="7">
        <v>49971.65</v>
      </c>
      <c r="Q272" s="7">
        <v>69697.289999999994</v>
      </c>
      <c r="R272" s="7">
        <v>78132.77</v>
      </c>
      <c r="S272" s="7">
        <v>65213.29</v>
      </c>
      <c r="T272" s="7">
        <v>106026.27</v>
      </c>
      <c r="U272" s="7">
        <v>98238.51</v>
      </c>
      <c r="V272" s="7">
        <v>125122.12</v>
      </c>
      <c r="W272" s="7">
        <v>113690.9</v>
      </c>
      <c r="X272" s="7">
        <v>117185.45</v>
      </c>
      <c r="Y272" s="7">
        <v>38404.160000000003</v>
      </c>
      <c r="Z272" s="7">
        <v>52577.01</v>
      </c>
      <c r="AA272" s="7">
        <v>8333.33</v>
      </c>
      <c r="AB272" s="7">
        <v>8333.33</v>
      </c>
      <c r="AC272" s="7">
        <v>8333.33</v>
      </c>
      <c r="AD272" s="7">
        <v>8333.33</v>
      </c>
      <c r="AE272" s="7">
        <v>8333.33</v>
      </c>
      <c r="AF272" s="7">
        <v>8333.33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9"/>
    </row>
    <row r="273" spans="1:55">
      <c r="A273" s="2" t="s">
        <v>1072</v>
      </c>
      <c r="B273" s="1" t="s">
        <v>875</v>
      </c>
      <c r="C273" s="1" t="s">
        <v>71</v>
      </c>
      <c r="D273" s="1" t="s">
        <v>104</v>
      </c>
      <c r="E273" s="1" t="s">
        <v>100</v>
      </c>
      <c r="F273" s="1" t="s">
        <v>101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41244.6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9"/>
    </row>
    <row r="274" spans="1:55">
      <c r="A274" s="2" t="s">
        <v>1072</v>
      </c>
      <c r="B274" s="1" t="s">
        <v>875</v>
      </c>
      <c r="C274" s="1" t="s">
        <v>73</v>
      </c>
      <c r="D274" s="1" t="s">
        <v>105</v>
      </c>
      <c r="E274" s="1" t="s">
        <v>100</v>
      </c>
      <c r="F274" s="1" t="s">
        <v>101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29141.98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9"/>
    </row>
    <row r="275" spans="1:55">
      <c r="A275" s="2" t="s">
        <v>1072</v>
      </c>
      <c r="B275" s="1" t="s">
        <v>875</v>
      </c>
      <c r="C275" s="1" t="s">
        <v>72</v>
      </c>
      <c r="D275" s="1" t="s">
        <v>107</v>
      </c>
      <c r="E275" s="1" t="s">
        <v>100</v>
      </c>
      <c r="F275" s="1" t="s">
        <v>101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1006.7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9"/>
    </row>
    <row r="276" spans="1:55">
      <c r="A276" s="2" t="s">
        <v>1072</v>
      </c>
      <c r="B276" s="1" t="s">
        <v>875</v>
      </c>
      <c r="C276" s="1" t="s">
        <v>74</v>
      </c>
      <c r="D276" s="1" t="s">
        <v>109</v>
      </c>
      <c r="E276" s="1" t="s">
        <v>100</v>
      </c>
      <c r="F276" s="1" t="s">
        <v>101</v>
      </c>
      <c r="G276" s="8">
        <v>0</v>
      </c>
      <c r="H276" s="8">
        <v>0</v>
      </c>
      <c r="I276" s="8">
        <v>0</v>
      </c>
      <c r="J276" s="8">
        <v>0</v>
      </c>
      <c r="K276" s="7">
        <v>29530.58</v>
      </c>
      <c r="L276" s="7">
        <v>29530.58</v>
      </c>
      <c r="M276" s="7">
        <v>68904.679999999993</v>
      </c>
      <c r="N276" s="7">
        <v>147652.88</v>
      </c>
      <c r="O276" s="7">
        <v>-192220.79999999999</v>
      </c>
      <c r="P276" s="7">
        <v>125096.88</v>
      </c>
      <c r="Q276" s="7">
        <v>125096.88</v>
      </c>
      <c r="R276" s="7">
        <v>125096.88</v>
      </c>
      <c r="S276" s="7">
        <v>125096.88</v>
      </c>
      <c r="T276" s="7">
        <v>125096.88</v>
      </c>
      <c r="U276" s="8">
        <v>0</v>
      </c>
      <c r="V276" s="8">
        <v>0</v>
      </c>
      <c r="W276" s="7">
        <v>41698.959999999999</v>
      </c>
      <c r="X276" s="7">
        <v>41698.959999999999</v>
      </c>
      <c r="Y276" s="7">
        <v>41698.959999999999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9"/>
    </row>
    <row r="277" spans="1:55">
      <c r="A277" s="2" t="s">
        <v>1073</v>
      </c>
      <c r="B277" s="1" t="s">
        <v>1074</v>
      </c>
      <c r="C277" s="1" t="s">
        <v>74</v>
      </c>
      <c r="D277" s="1" t="s">
        <v>109</v>
      </c>
      <c r="E277" s="1" t="s">
        <v>100</v>
      </c>
      <c r="F277" s="1" t="s">
        <v>101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7">
        <v>22063.360000000001</v>
      </c>
      <c r="M277" s="7">
        <v>44126.720000000001</v>
      </c>
      <c r="N277" s="7">
        <v>66190.080000000002</v>
      </c>
      <c r="O277" s="7">
        <v>-132380.16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7">
        <v>26061.85</v>
      </c>
      <c r="X277" s="7">
        <v>26061.85</v>
      </c>
      <c r="Y277" s="7">
        <v>15637.11</v>
      </c>
      <c r="Z277" s="7">
        <v>15637.11</v>
      </c>
      <c r="AA277" s="8">
        <v>0</v>
      </c>
      <c r="AB277" s="7">
        <v>10424.74</v>
      </c>
      <c r="AC277" s="7">
        <v>10424.74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9"/>
    </row>
    <row r="278" spans="1:55">
      <c r="A278" s="2" t="s">
        <v>1075</v>
      </c>
      <c r="B278" s="1" t="s">
        <v>1076</v>
      </c>
      <c r="C278" s="1" t="s">
        <v>74</v>
      </c>
      <c r="D278" s="1" t="s">
        <v>109</v>
      </c>
      <c r="E278" s="1" t="s">
        <v>100</v>
      </c>
      <c r="F278" s="1" t="s">
        <v>101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7">
        <v>5999.38</v>
      </c>
      <c r="N278" s="7">
        <v>11998.76</v>
      </c>
      <c r="O278" s="7">
        <v>-17998.14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7">
        <v>36486.589999999997</v>
      </c>
      <c r="Y278" s="7">
        <v>20849.48</v>
      </c>
      <c r="Z278" s="7">
        <v>31274.22</v>
      </c>
      <c r="AA278" s="7">
        <v>15637.11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9"/>
    </row>
    <row r="279" spans="1:55">
      <c r="A279" s="2" t="s">
        <v>1077</v>
      </c>
      <c r="B279" s="1" t="s">
        <v>1078</v>
      </c>
      <c r="C279" s="1" t="s">
        <v>74</v>
      </c>
      <c r="D279" s="1" t="s">
        <v>109</v>
      </c>
      <c r="E279" s="1" t="s">
        <v>100</v>
      </c>
      <c r="F279" s="1" t="s">
        <v>101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7">
        <v>19774.2</v>
      </c>
      <c r="X279" s="7">
        <v>49435.51</v>
      </c>
      <c r="Y279" s="7">
        <v>29661.31</v>
      </c>
      <c r="Z279" s="7">
        <v>49435.51</v>
      </c>
      <c r="AA279" s="7">
        <v>39548.410000000003</v>
      </c>
      <c r="AB279" s="7">
        <v>9887.1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9"/>
    </row>
    <row r="280" spans="1:55">
      <c r="A280" s="2" t="s">
        <v>1079</v>
      </c>
      <c r="B280" s="1" t="s">
        <v>877</v>
      </c>
      <c r="C280" s="1" t="s">
        <v>71</v>
      </c>
      <c r="D280" s="1" t="s">
        <v>104</v>
      </c>
      <c r="E280" s="1" t="s">
        <v>100</v>
      </c>
      <c r="F280" s="1" t="s">
        <v>101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7">
        <v>311.73</v>
      </c>
      <c r="T280" s="7">
        <v>311.73</v>
      </c>
      <c r="U280" s="7">
        <v>311.73</v>
      </c>
      <c r="V280" s="7">
        <v>311.73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9"/>
    </row>
    <row r="281" spans="1:55">
      <c r="A281" s="2" t="s">
        <v>1079</v>
      </c>
      <c r="B281" s="1" t="s">
        <v>877</v>
      </c>
      <c r="C281" s="1" t="s">
        <v>73</v>
      </c>
      <c r="D281" s="1" t="s">
        <v>105</v>
      </c>
      <c r="E281" s="1" t="s">
        <v>100</v>
      </c>
      <c r="F281" s="1" t="s">
        <v>101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7">
        <v>249.39</v>
      </c>
      <c r="T281" s="7">
        <v>249.39</v>
      </c>
      <c r="U281" s="7">
        <v>249.39</v>
      </c>
      <c r="V281" s="7">
        <v>249.39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9"/>
    </row>
    <row r="282" spans="1:55">
      <c r="A282" s="2" t="s">
        <v>1079</v>
      </c>
      <c r="B282" s="1" t="s">
        <v>877</v>
      </c>
      <c r="C282" s="1" t="s">
        <v>72</v>
      </c>
      <c r="D282" s="1" t="s">
        <v>107</v>
      </c>
      <c r="E282" s="1" t="s">
        <v>100</v>
      </c>
      <c r="F282" s="1" t="s">
        <v>101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7">
        <v>62.35</v>
      </c>
      <c r="T282" s="7">
        <v>62.35</v>
      </c>
      <c r="U282" s="7">
        <v>62.35</v>
      </c>
      <c r="V282" s="7">
        <v>62.35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9"/>
    </row>
    <row r="283" spans="1:55">
      <c r="A283" s="2" t="s">
        <v>1079</v>
      </c>
      <c r="B283" s="1" t="s">
        <v>877</v>
      </c>
      <c r="C283" s="1" t="s">
        <v>74</v>
      </c>
      <c r="D283" s="1" t="s">
        <v>109</v>
      </c>
      <c r="E283" s="1" t="s">
        <v>100</v>
      </c>
      <c r="F283" s="1" t="s">
        <v>101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7">
        <v>159287.99</v>
      </c>
      <c r="T283" s="7">
        <v>159287.99</v>
      </c>
      <c r="U283" s="7">
        <v>159287.99</v>
      </c>
      <c r="V283" s="7">
        <v>159287.99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9"/>
    </row>
    <row r="284" spans="1:55">
      <c r="A284" s="2" t="s">
        <v>1080</v>
      </c>
      <c r="B284" s="1" t="s">
        <v>1081</v>
      </c>
      <c r="C284" s="1" t="s">
        <v>74</v>
      </c>
      <c r="D284" s="1" t="s">
        <v>109</v>
      </c>
      <c r="E284" s="1" t="s">
        <v>100</v>
      </c>
      <c r="F284" s="1" t="s">
        <v>101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7">
        <v>1533.72</v>
      </c>
      <c r="T284" s="7">
        <v>1533.72</v>
      </c>
      <c r="U284" s="7">
        <v>1533.72</v>
      </c>
      <c r="V284" s="7">
        <v>1533.72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9"/>
    </row>
    <row r="285" spans="1:55">
      <c r="A285" s="2" t="s">
        <v>1082</v>
      </c>
      <c r="B285" s="1" t="s">
        <v>1083</v>
      </c>
      <c r="C285" s="1" t="s">
        <v>74</v>
      </c>
      <c r="D285" s="1" t="s">
        <v>109</v>
      </c>
      <c r="E285" s="1" t="s">
        <v>100</v>
      </c>
      <c r="F285" s="1" t="s">
        <v>101</v>
      </c>
      <c r="G285" s="8">
        <v>0</v>
      </c>
      <c r="H285" s="8">
        <v>0</v>
      </c>
      <c r="I285" s="8">
        <v>0</v>
      </c>
      <c r="J285" s="7">
        <v>15646.15</v>
      </c>
      <c r="K285" s="7">
        <v>15646.15</v>
      </c>
      <c r="L285" s="7">
        <v>15646.15</v>
      </c>
      <c r="M285" s="7">
        <v>46938.45</v>
      </c>
      <c r="N285" s="7">
        <v>62584.6</v>
      </c>
      <c r="O285" s="7">
        <v>48084.41</v>
      </c>
      <c r="P285" s="7">
        <v>86747.54</v>
      </c>
      <c r="Q285" s="7">
        <v>86747.54</v>
      </c>
      <c r="R285" s="7">
        <v>86747.54</v>
      </c>
      <c r="S285" s="7">
        <v>86747.54</v>
      </c>
      <c r="T285" s="7">
        <v>86747.54</v>
      </c>
      <c r="U285" s="7">
        <v>86747.54</v>
      </c>
      <c r="V285" s="7">
        <v>115663.39</v>
      </c>
      <c r="W285" s="7">
        <v>115663.39</v>
      </c>
      <c r="X285" s="7">
        <v>115663.39</v>
      </c>
      <c r="Y285" s="7">
        <v>57831.69</v>
      </c>
      <c r="Z285" s="7">
        <v>101205.46</v>
      </c>
      <c r="AA285" s="7">
        <v>72289.62</v>
      </c>
      <c r="AB285" s="7">
        <v>72289.62</v>
      </c>
      <c r="AC285" s="7">
        <v>72289.62</v>
      </c>
      <c r="AD285" s="7">
        <v>43373.77</v>
      </c>
      <c r="AE285" s="7">
        <v>14457.92</v>
      </c>
      <c r="AF285" s="7">
        <v>14457.92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9"/>
    </row>
    <row r="286" spans="1:55">
      <c r="A286" s="2" t="s">
        <v>1084</v>
      </c>
      <c r="B286" s="1" t="s">
        <v>1085</v>
      </c>
      <c r="C286" s="1" t="s">
        <v>74</v>
      </c>
      <c r="D286" s="1" t="s">
        <v>109</v>
      </c>
      <c r="E286" s="1" t="s">
        <v>100</v>
      </c>
      <c r="F286" s="1" t="s">
        <v>101</v>
      </c>
      <c r="G286" s="8">
        <v>0</v>
      </c>
      <c r="H286" s="8">
        <v>0</v>
      </c>
      <c r="I286" s="8">
        <v>0</v>
      </c>
      <c r="J286" s="7">
        <v>935.39</v>
      </c>
      <c r="K286" s="7">
        <v>935.39</v>
      </c>
      <c r="L286" s="7">
        <v>935.39</v>
      </c>
      <c r="M286" s="7">
        <v>2806.16</v>
      </c>
      <c r="N286" s="7">
        <v>3741.54</v>
      </c>
      <c r="O286" s="7">
        <v>-935.4</v>
      </c>
      <c r="P286" s="7">
        <v>5612.31</v>
      </c>
      <c r="Q286" s="7">
        <v>5612.31</v>
      </c>
      <c r="R286" s="7">
        <v>5612.31</v>
      </c>
      <c r="S286" s="7">
        <v>5612.31</v>
      </c>
      <c r="T286" s="7">
        <v>5612.31</v>
      </c>
      <c r="U286" s="7">
        <v>5612.31</v>
      </c>
      <c r="V286" s="7">
        <v>7483.08</v>
      </c>
      <c r="W286" s="7">
        <v>7483.08</v>
      </c>
      <c r="X286" s="7">
        <v>7483.08</v>
      </c>
      <c r="Y286" s="7">
        <v>3741.54</v>
      </c>
      <c r="Z286" s="7">
        <v>6547.7</v>
      </c>
      <c r="AA286" s="7">
        <v>4676.93</v>
      </c>
      <c r="AB286" s="7">
        <v>4676.93</v>
      </c>
      <c r="AC286" s="7">
        <v>4676.93</v>
      </c>
      <c r="AD286" s="7">
        <v>2806.16</v>
      </c>
      <c r="AE286" s="7">
        <v>935.39</v>
      </c>
      <c r="AF286" s="7">
        <v>935.39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9"/>
    </row>
    <row r="287" spans="1:55">
      <c r="A287" s="2" t="s">
        <v>1086</v>
      </c>
      <c r="B287" s="1" t="s">
        <v>1087</v>
      </c>
      <c r="C287" s="1" t="s">
        <v>74</v>
      </c>
      <c r="D287" s="1" t="s">
        <v>109</v>
      </c>
      <c r="E287" s="1" t="s">
        <v>100</v>
      </c>
      <c r="F287" s="1" t="s">
        <v>101</v>
      </c>
      <c r="G287" s="8">
        <v>0</v>
      </c>
      <c r="H287" s="8">
        <v>0</v>
      </c>
      <c r="I287" s="8">
        <v>0</v>
      </c>
      <c r="J287" s="7">
        <v>20001.62</v>
      </c>
      <c r="K287" s="7">
        <v>20001.62</v>
      </c>
      <c r="L287" s="7">
        <v>20001.62</v>
      </c>
      <c r="M287" s="7">
        <v>20001.62</v>
      </c>
      <c r="N287" s="7">
        <v>30002.43</v>
      </c>
      <c r="O287" s="7">
        <v>118926.61</v>
      </c>
      <c r="P287" s="7">
        <v>74562.720000000001</v>
      </c>
      <c r="Q287" s="7">
        <v>111844.08</v>
      </c>
      <c r="R287" s="7">
        <v>111844.08</v>
      </c>
      <c r="S287" s="7">
        <v>111844.08</v>
      </c>
      <c r="T287" s="7">
        <v>111844.08</v>
      </c>
      <c r="U287" s="7">
        <v>111844.08</v>
      </c>
      <c r="V287" s="7">
        <v>37281.360000000001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9"/>
    </row>
    <row r="288" spans="1:55">
      <c r="A288" s="2" t="s">
        <v>1088</v>
      </c>
      <c r="B288" s="1" t="s">
        <v>1089</v>
      </c>
      <c r="C288" s="1" t="s">
        <v>74</v>
      </c>
      <c r="D288" s="1" t="s">
        <v>109</v>
      </c>
      <c r="E288" s="1" t="s">
        <v>100</v>
      </c>
      <c r="F288" s="1" t="s">
        <v>101</v>
      </c>
      <c r="G288" s="8">
        <v>0</v>
      </c>
      <c r="H288" s="8">
        <v>0</v>
      </c>
      <c r="I288" s="8">
        <v>0</v>
      </c>
      <c r="J288" s="7">
        <v>8795.94</v>
      </c>
      <c r="K288" s="7">
        <v>8795.94</v>
      </c>
      <c r="L288" s="7">
        <v>8795.94</v>
      </c>
      <c r="M288" s="7">
        <v>26387.82</v>
      </c>
      <c r="N288" s="7">
        <v>35183.760000000002</v>
      </c>
      <c r="O288" s="7">
        <v>57967.75</v>
      </c>
      <c r="P288" s="7">
        <v>48373.63</v>
      </c>
      <c r="Q288" s="7">
        <v>48373.63</v>
      </c>
      <c r="R288" s="7">
        <v>48373.63</v>
      </c>
      <c r="S288" s="7">
        <v>48373.63</v>
      </c>
      <c r="T288" s="7">
        <v>48373.63</v>
      </c>
      <c r="U288" s="7">
        <v>48373.63</v>
      </c>
      <c r="V288" s="7">
        <v>64498.18</v>
      </c>
      <c r="W288" s="7">
        <v>64498.18</v>
      </c>
      <c r="X288" s="7">
        <v>64498.18</v>
      </c>
      <c r="Y288" s="7">
        <v>32249.09</v>
      </c>
      <c r="Z288" s="7">
        <v>56435.91</v>
      </c>
      <c r="AA288" s="7">
        <v>40311.360000000001</v>
      </c>
      <c r="AB288" s="7">
        <v>40311.360000000001</v>
      </c>
      <c r="AC288" s="7">
        <v>40311.360000000001</v>
      </c>
      <c r="AD288" s="7">
        <v>24186.82</v>
      </c>
      <c r="AE288" s="7">
        <v>8062.27</v>
      </c>
      <c r="AF288" s="7">
        <v>8062.27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9"/>
    </row>
    <row r="289" spans="1:55">
      <c r="A289" s="2" t="s">
        <v>1090</v>
      </c>
      <c r="B289" s="1" t="s">
        <v>1091</v>
      </c>
      <c r="C289" s="1" t="s">
        <v>74</v>
      </c>
      <c r="D289" s="1" t="s">
        <v>109</v>
      </c>
      <c r="E289" s="1" t="s">
        <v>100</v>
      </c>
      <c r="F289" s="1" t="s">
        <v>101</v>
      </c>
      <c r="G289" s="8">
        <v>0</v>
      </c>
      <c r="H289" s="8">
        <v>0</v>
      </c>
      <c r="I289" s="8">
        <v>0</v>
      </c>
      <c r="J289" s="7">
        <v>5014.66</v>
      </c>
      <c r="K289" s="7">
        <v>5014.66</v>
      </c>
      <c r="L289" s="7">
        <v>5014.66</v>
      </c>
      <c r="M289" s="7">
        <v>15043.98</v>
      </c>
      <c r="N289" s="7">
        <v>20058.64</v>
      </c>
      <c r="O289" s="7">
        <v>51399.15</v>
      </c>
      <c r="P289" s="7">
        <v>26368.37</v>
      </c>
      <c r="Q289" s="7">
        <v>26368.37</v>
      </c>
      <c r="R289" s="7">
        <v>26368.37</v>
      </c>
      <c r="S289" s="7">
        <v>26368.37</v>
      </c>
      <c r="T289" s="7">
        <v>26368.37</v>
      </c>
      <c r="U289" s="7">
        <v>26368.37</v>
      </c>
      <c r="V289" s="7">
        <v>35157.82</v>
      </c>
      <c r="W289" s="7">
        <v>35157.82</v>
      </c>
      <c r="X289" s="7">
        <v>35157.82</v>
      </c>
      <c r="Y289" s="7">
        <v>17578.91</v>
      </c>
      <c r="Z289" s="7">
        <v>30763.09</v>
      </c>
      <c r="AA289" s="7">
        <v>21973.64</v>
      </c>
      <c r="AB289" s="7">
        <v>21973.64</v>
      </c>
      <c r="AC289" s="7">
        <v>21973.64</v>
      </c>
      <c r="AD289" s="7">
        <v>13184.18</v>
      </c>
      <c r="AE289" s="7">
        <v>4394.7299999999996</v>
      </c>
      <c r="AF289" s="7">
        <v>4394.7299999999996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9"/>
    </row>
    <row r="290" spans="1:55">
      <c r="A290" s="2" t="s">
        <v>1092</v>
      </c>
      <c r="B290" s="1" t="s">
        <v>1093</v>
      </c>
      <c r="C290" s="1" t="s">
        <v>74</v>
      </c>
      <c r="D290" s="1" t="s">
        <v>109</v>
      </c>
      <c r="E290" s="1" t="s">
        <v>100</v>
      </c>
      <c r="F290" s="1" t="s">
        <v>101</v>
      </c>
      <c r="G290" s="8">
        <v>0</v>
      </c>
      <c r="H290" s="8">
        <v>0</v>
      </c>
      <c r="I290" s="8">
        <v>0</v>
      </c>
      <c r="J290" s="7">
        <v>27.53</v>
      </c>
      <c r="K290" s="7">
        <v>27.53</v>
      </c>
      <c r="L290" s="7">
        <v>27.53</v>
      </c>
      <c r="M290" s="7">
        <v>82.59</v>
      </c>
      <c r="N290" s="7">
        <v>110.12</v>
      </c>
      <c r="O290" s="7">
        <v>-27.53</v>
      </c>
      <c r="P290" s="7">
        <v>165.18</v>
      </c>
      <c r="Q290" s="7">
        <v>165.18</v>
      </c>
      <c r="R290" s="7">
        <v>165.18</v>
      </c>
      <c r="S290" s="7">
        <v>165.18</v>
      </c>
      <c r="T290" s="7">
        <v>165.18</v>
      </c>
      <c r="U290" s="7">
        <v>165.18</v>
      </c>
      <c r="V290" s="7">
        <v>220.24</v>
      </c>
      <c r="W290" s="7">
        <v>220.24</v>
      </c>
      <c r="X290" s="7">
        <v>220.24</v>
      </c>
      <c r="Y290" s="7">
        <v>110.12</v>
      </c>
      <c r="Z290" s="7">
        <v>192.71</v>
      </c>
      <c r="AA290" s="7">
        <v>137.65</v>
      </c>
      <c r="AB290" s="7">
        <v>137.65</v>
      </c>
      <c r="AC290" s="7">
        <v>137.65</v>
      </c>
      <c r="AD290" s="7">
        <v>82.59</v>
      </c>
      <c r="AE290" s="7">
        <v>27.53</v>
      </c>
      <c r="AF290" s="7">
        <v>27.53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9"/>
    </row>
    <row r="291" spans="1:55">
      <c r="A291" s="2" t="s">
        <v>1094</v>
      </c>
      <c r="B291" s="1" t="s">
        <v>1095</v>
      </c>
      <c r="C291" s="1" t="s">
        <v>74</v>
      </c>
      <c r="D291" s="1" t="s">
        <v>109</v>
      </c>
      <c r="E291" s="1" t="s">
        <v>100</v>
      </c>
      <c r="F291" s="1" t="s">
        <v>101</v>
      </c>
      <c r="G291" s="8">
        <v>0</v>
      </c>
      <c r="H291" s="8">
        <v>0</v>
      </c>
      <c r="I291" s="8">
        <v>0</v>
      </c>
      <c r="J291" s="7">
        <v>410.48</v>
      </c>
      <c r="K291" s="7">
        <v>410.48</v>
      </c>
      <c r="L291" s="7">
        <v>410.48</v>
      </c>
      <c r="M291" s="7">
        <v>1231.44</v>
      </c>
      <c r="N291" s="7">
        <v>1641.92</v>
      </c>
      <c r="O291" s="7">
        <v>16666.849999999999</v>
      </c>
      <c r="P291" s="7">
        <v>1336.9</v>
      </c>
      <c r="Q291" s="7">
        <v>1336.9</v>
      </c>
      <c r="R291" s="7">
        <v>1336.9</v>
      </c>
      <c r="S291" s="7">
        <v>1336.9</v>
      </c>
      <c r="T291" s="7">
        <v>1336.9</v>
      </c>
      <c r="U291" s="7">
        <v>1336.9</v>
      </c>
      <c r="V291" s="7">
        <v>1782.54</v>
      </c>
      <c r="W291" s="7">
        <v>1782.54</v>
      </c>
      <c r="X291" s="7">
        <v>1782.54</v>
      </c>
      <c r="Y291" s="7">
        <v>891.27</v>
      </c>
      <c r="Z291" s="7">
        <v>1559.72</v>
      </c>
      <c r="AA291" s="7">
        <v>1114.0899999999999</v>
      </c>
      <c r="AB291" s="7">
        <v>1114.0899999999999</v>
      </c>
      <c r="AC291" s="7">
        <v>1114.0899999999999</v>
      </c>
      <c r="AD291" s="7">
        <v>668.45</v>
      </c>
      <c r="AE291" s="7">
        <v>222.82</v>
      </c>
      <c r="AF291" s="7">
        <v>222.82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9"/>
    </row>
    <row r="292" spans="1:55">
      <c r="A292" s="2" t="s">
        <v>1096</v>
      </c>
      <c r="B292" s="1" t="s">
        <v>883</v>
      </c>
      <c r="C292" s="1" t="s">
        <v>71</v>
      </c>
      <c r="D292" s="1" t="s">
        <v>104</v>
      </c>
      <c r="E292" s="1" t="s">
        <v>100</v>
      </c>
      <c r="F292" s="1" t="s">
        <v>101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3570</v>
      </c>
      <c r="P292" s="7">
        <v>3570</v>
      </c>
      <c r="Q292" s="7">
        <v>3570</v>
      </c>
      <c r="R292" s="7">
        <v>3570</v>
      </c>
      <c r="S292" s="7">
        <v>3570</v>
      </c>
      <c r="T292" s="7">
        <v>3570</v>
      </c>
      <c r="U292" s="7">
        <v>3570</v>
      </c>
      <c r="V292" s="7">
        <v>3570</v>
      </c>
      <c r="W292" s="7">
        <v>3570</v>
      </c>
      <c r="X292" s="7">
        <v>3570</v>
      </c>
      <c r="Y292" s="7">
        <v>2040</v>
      </c>
      <c r="Z292" s="7">
        <v>2040</v>
      </c>
      <c r="AA292" s="7">
        <v>2040</v>
      </c>
      <c r="AB292" s="7">
        <v>2040</v>
      </c>
      <c r="AC292" s="7">
        <v>2040</v>
      </c>
      <c r="AD292" s="7">
        <v>1020</v>
      </c>
      <c r="AE292" s="7">
        <v>1020</v>
      </c>
      <c r="AF292" s="7">
        <v>1020</v>
      </c>
      <c r="AG292" s="7">
        <v>1020</v>
      </c>
      <c r="AH292" s="7">
        <v>1020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9"/>
    </row>
    <row r="293" spans="1:55">
      <c r="A293" s="2" t="s">
        <v>1096</v>
      </c>
      <c r="B293" s="1" t="s">
        <v>883</v>
      </c>
      <c r="C293" s="1" t="s">
        <v>73</v>
      </c>
      <c r="D293" s="1" t="s">
        <v>105</v>
      </c>
      <c r="E293" s="1" t="s">
        <v>100</v>
      </c>
      <c r="F293" s="1" t="s">
        <v>101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1248.99</v>
      </c>
      <c r="P293" s="7">
        <v>1248.99</v>
      </c>
      <c r="Q293" s="7">
        <v>1248.99</v>
      </c>
      <c r="R293" s="7">
        <v>1248.99</v>
      </c>
      <c r="S293" s="7">
        <v>1248.99</v>
      </c>
      <c r="T293" s="7">
        <v>1248.99</v>
      </c>
      <c r="U293" s="7">
        <v>1248.99</v>
      </c>
      <c r="V293" s="7">
        <v>1248.99</v>
      </c>
      <c r="W293" s="7">
        <v>1248.99</v>
      </c>
      <c r="X293" s="7">
        <v>1248.99</v>
      </c>
      <c r="Y293" s="7">
        <v>713.71</v>
      </c>
      <c r="Z293" s="7">
        <v>713.71</v>
      </c>
      <c r="AA293" s="7">
        <v>713.71</v>
      </c>
      <c r="AB293" s="7">
        <v>713.71</v>
      </c>
      <c r="AC293" s="7">
        <v>713.71</v>
      </c>
      <c r="AD293" s="7">
        <v>356.85</v>
      </c>
      <c r="AE293" s="7">
        <v>356.85</v>
      </c>
      <c r="AF293" s="7">
        <v>356.85</v>
      </c>
      <c r="AG293" s="7">
        <v>356.85</v>
      </c>
      <c r="AH293" s="7">
        <v>356.85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9"/>
    </row>
    <row r="294" spans="1:55">
      <c r="A294" s="2" t="s">
        <v>1096</v>
      </c>
      <c r="B294" s="1" t="s">
        <v>883</v>
      </c>
      <c r="C294" s="1" t="s">
        <v>72</v>
      </c>
      <c r="D294" s="1" t="s">
        <v>107</v>
      </c>
      <c r="E294" s="1" t="s">
        <v>100</v>
      </c>
      <c r="F294" s="1" t="s">
        <v>101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832.66</v>
      </c>
      <c r="P294" s="7">
        <v>832.66</v>
      </c>
      <c r="Q294" s="7">
        <v>832.66</v>
      </c>
      <c r="R294" s="7">
        <v>832.66</v>
      </c>
      <c r="S294" s="7">
        <v>832.66</v>
      </c>
      <c r="T294" s="7">
        <v>832.66</v>
      </c>
      <c r="U294" s="7">
        <v>832.66</v>
      </c>
      <c r="V294" s="7">
        <v>832.66</v>
      </c>
      <c r="W294" s="7">
        <v>832.66</v>
      </c>
      <c r="X294" s="7">
        <v>832.66</v>
      </c>
      <c r="Y294" s="7">
        <v>475.81</v>
      </c>
      <c r="Z294" s="7">
        <v>475.81</v>
      </c>
      <c r="AA294" s="7">
        <v>475.81</v>
      </c>
      <c r="AB294" s="7">
        <v>475.81</v>
      </c>
      <c r="AC294" s="7">
        <v>475.81</v>
      </c>
      <c r="AD294" s="7">
        <v>237.9</v>
      </c>
      <c r="AE294" s="7">
        <v>237.9</v>
      </c>
      <c r="AF294" s="7">
        <v>237.9</v>
      </c>
      <c r="AG294" s="7">
        <v>237.9</v>
      </c>
      <c r="AH294" s="7">
        <v>237.9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9"/>
    </row>
    <row r="295" spans="1:55">
      <c r="A295" s="2" t="s">
        <v>1096</v>
      </c>
      <c r="B295" s="1" t="s">
        <v>883</v>
      </c>
      <c r="C295" s="1" t="s">
        <v>74</v>
      </c>
      <c r="D295" s="1" t="s">
        <v>109</v>
      </c>
      <c r="E295" s="1" t="s">
        <v>100</v>
      </c>
      <c r="F295" s="1" t="s">
        <v>101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7">
        <v>6935.85</v>
      </c>
      <c r="N295" s="7">
        <v>16183.65</v>
      </c>
      <c r="O295" s="7">
        <v>-19386.330000000002</v>
      </c>
      <c r="P295" s="7">
        <v>3733.17</v>
      </c>
      <c r="Q295" s="7">
        <v>3733.17</v>
      </c>
      <c r="R295" s="7">
        <v>3733.17</v>
      </c>
      <c r="S295" s="7">
        <v>3733.17</v>
      </c>
      <c r="T295" s="7">
        <v>3733.17</v>
      </c>
      <c r="U295" s="7">
        <v>3733.17</v>
      </c>
      <c r="V295" s="7">
        <v>3733.17</v>
      </c>
      <c r="W295" s="7">
        <v>3733.17</v>
      </c>
      <c r="X295" s="7">
        <v>3733.17</v>
      </c>
      <c r="Y295" s="7">
        <v>2133.2399999999998</v>
      </c>
      <c r="Z295" s="7">
        <v>2133.2399999999998</v>
      </c>
      <c r="AA295" s="7">
        <v>2133.2399999999998</v>
      </c>
      <c r="AB295" s="7">
        <v>2133.2399999999998</v>
      </c>
      <c r="AC295" s="7">
        <v>2133.2399999999998</v>
      </c>
      <c r="AD295" s="7">
        <v>1066.6199999999999</v>
      </c>
      <c r="AE295" s="7">
        <v>1066.6199999999999</v>
      </c>
      <c r="AF295" s="7">
        <v>1066.6199999999999</v>
      </c>
      <c r="AG295" s="7">
        <v>1066.6199999999999</v>
      </c>
      <c r="AH295" s="7">
        <v>1066.6199999999999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9"/>
    </row>
    <row r="296" spans="1:55">
      <c r="A296" s="2" t="s">
        <v>1097</v>
      </c>
      <c r="B296" s="1" t="s">
        <v>885</v>
      </c>
      <c r="C296" s="1" t="s">
        <v>71</v>
      </c>
      <c r="D296" s="1" t="s">
        <v>104</v>
      </c>
      <c r="E296" s="1" t="s">
        <v>100</v>
      </c>
      <c r="F296" s="1" t="s">
        <v>101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7">
        <v>133.82</v>
      </c>
      <c r="N296" s="7">
        <v>312.25</v>
      </c>
      <c r="O296" s="7">
        <v>1338.93</v>
      </c>
      <c r="P296" s="7">
        <v>1785</v>
      </c>
      <c r="Q296" s="7">
        <v>2550</v>
      </c>
      <c r="R296" s="7">
        <v>2550</v>
      </c>
      <c r="S296" s="7">
        <v>2550</v>
      </c>
      <c r="T296" s="7">
        <v>2550</v>
      </c>
      <c r="U296" s="7">
        <v>2550</v>
      </c>
      <c r="V296" s="7">
        <v>2550</v>
      </c>
      <c r="W296" s="7">
        <v>2550</v>
      </c>
      <c r="X296" s="7">
        <v>2550</v>
      </c>
      <c r="Y296" s="7">
        <v>1530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9"/>
    </row>
    <row r="297" spans="1:55">
      <c r="A297" s="2" t="s">
        <v>1097</v>
      </c>
      <c r="B297" s="1" t="s">
        <v>885</v>
      </c>
      <c r="C297" s="1" t="s">
        <v>73</v>
      </c>
      <c r="D297" s="1" t="s">
        <v>105</v>
      </c>
      <c r="E297" s="1" t="s">
        <v>100</v>
      </c>
      <c r="F297" s="1" t="s">
        <v>101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7">
        <v>26.76</v>
      </c>
      <c r="N297" s="7">
        <v>62.45</v>
      </c>
      <c r="O297" s="7">
        <v>535.29</v>
      </c>
      <c r="P297" s="7">
        <v>624.5</v>
      </c>
      <c r="Q297" s="7">
        <v>892.14</v>
      </c>
      <c r="R297" s="7">
        <v>892.14</v>
      </c>
      <c r="S297" s="7">
        <v>892.14</v>
      </c>
      <c r="T297" s="7">
        <v>892.14</v>
      </c>
      <c r="U297" s="7">
        <v>892.14</v>
      </c>
      <c r="V297" s="7">
        <v>892.14</v>
      </c>
      <c r="W297" s="7">
        <v>892.14</v>
      </c>
      <c r="X297" s="7">
        <v>892.14</v>
      </c>
      <c r="Y297" s="7">
        <v>535.28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9"/>
    </row>
    <row r="298" spans="1:55">
      <c r="A298" s="2" t="s">
        <v>1097</v>
      </c>
      <c r="B298" s="1" t="s">
        <v>885</v>
      </c>
      <c r="C298" s="1" t="s">
        <v>72</v>
      </c>
      <c r="D298" s="1" t="s">
        <v>107</v>
      </c>
      <c r="E298" s="1" t="s">
        <v>100</v>
      </c>
      <c r="F298" s="1" t="s">
        <v>101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7">
        <v>17.84</v>
      </c>
      <c r="N298" s="7">
        <v>41.63</v>
      </c>
      <c r="O298" s="7">
        <v>356.86</v>
      </c>
      <c r="P298" s="7">
        <v>416.33</v>
      </c>
      <c r="Q298" s="7">
        <v>594.76</v>
      </c>
      <c r="R298" s="7">
        <v>594.76</v>
      </c>
      <c r="S298" s="7">
        <v>594.76</v>
      </c>
      <c r="T298" s="7">
        <v>594.76</v>
      </c>
      <c r="U298" s="7">
        <v>594.76</v>
      </c>
      <c r="V298" s="7">
        <v>594.76</v>
      </c>
      <c r="W298" s="7">
        <v>594.76</v>
      </c>
      <c r="X298" s="7">
        <v>594.76</v>
      </c>
      <c r="Y298" s="7">
        <v>356.85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9"/>
    </row>
    <row r="299" spans="1:55">
      <c r="A299" s="2" t="s">
        <v>1097</v>
      </c>
      <c r="B299" s="1" t="s">
        <v>885</v>
      </c>
      <c r="C299" s="1" t="s">
        <v>74</v>
      </c>
      <c r="D299" s="1" t="s">
        <v>109</v>
      </c>
      <c r="E299" s="1" t="s">
        <v>100</v>
      </c>
      <c r="F299" s="1" t="s">
        <v>101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4869.6899999999996</v>
      </c>
      <c r="P299" s="7">
        <v>4869.6899999999996</v>
      </c>
      <c r="Q299" s="7">
        <v>6956.7</v>
      </c>
      <c r="R299" s="7">
        <v>6956.7</v>
      </c>
      <c r="S299" s="7">
        <v>6956.7</v>
      </c>
      <c r="T299" s="7">
        <v>6956.7</v>
      </c>
      <c r="U299" s="7">
        <v>6956.7</v>
      </c>
      <c r="V299" s="7">
        <v>6956.7</v>
      </c>
      <c r="W299" s="7">
        <v>6956.7</v>
      </c>
      <c r="X299" s="7">
        <v>6956.7</v>
      </c>
      <c r="Y299" s="7">
        <v>4174.0200000000004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9"/>
    </row>
    <row r="300" spans="1:55">
      <c r="A300" s="2" t="s">
        <v>1098</v>
      </c>
      <c r="B300" s="1" t="s">
        <v>1099</v>
      </c>
      <c r="C300" s="1" t="s">
        <v>71</v>
      </c>
      <c r="D300" s="1" t="s">
        <v>104</v>
      </c>
      <c r="E300" s="1" t="s">
        <v>100</v>
      </c>
      <c r="F300" s="1" t="s">
        <v>101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7">
        <v>755.7</v>
      </c>
      <c r="N300" s="7">
        <v>1763.3</v>
      </c>
      <c r="O300" s="7">
        <v>-2519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9"/>
    </row>
    <row r="301" spans="1:55">
      <c r="A301" s="2" t="s">
        <v>1098</v>
      </c>
      <c r="B301" s="1" t="s">
        <v>1099</v>
      </c>
      <c r="C301" s="1" t="s">
        <v>73</v>
      </c>
      <c r="D301" s="1" t="s">
        <v>105</v>
      </c>
      <c r="E301" s="1" t="s">
        <v>100</v>
      </c>
      <c r="F301" s="1" t="s">
        <v>101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7">
        <v>480.9</v>
      </c>
      <c r="N301" s="7">
        <v>1122.0999999999999</v>
      </c>
      <c r="O301" s="7">
        <v>-1603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9"/>
    </row>
    <row r="302" spans="1:55">
      <c r="A302" s="2" t="s">
        <v>1098</v>
      </c>
      <c r="B302" s="1" t="s">
        <v>1099</v>
      </c>
      <c r="C302" s="1" t="s">
        <v>72</v>
      </c>
      <c r="D302" s="1" t="s">
        <v>107</v>
      </c>
      <c r="E302" s="1" t="s">
        <v>100</v>
      </c>
      <c r="F302" s="1" t="s">
        <v>101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7">
        <v>137.4</v>
      </c>
      <c r="N302" s="7">
        <v>320.60000000000002</v>
      </c>
      <c r="O302" s="7">
        <v>-458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9"/>
    </row>
    <row r="303" spans="1:55">
      <c r="A303" s="2" t="s">
        <v>1098</v>
      </c>
      <c r="B303" s="1" t="s">
        <v>1099</v>
      </c>
      <c r="C303" s="1" t="s">
        <v>74</v>
      </c>
      <c r="D303" s="1" t="s">
        <v>109</v>
      </c>
      <c r="E303" s="1" t="s">
        <v>100</v>
      </c>
      <c r="F303" s="1" t="s">
        <v>101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7">
        <v>6635.18</v>
      </c>
      <c r="N303" s="7">
        <v>15482.08</v>
      </c>
      <c r="O303" s="7">
        <v>-13924.43</v>
      </c>
      <c r="P303" s="7">
        <v>8192.84</v>
      </c>
      <c r="Q303" s="7">
        <v>11704.05</v>
      </c>
      <c r="R303" s="7">
        <v>11704.05</v>
      </c>
      <c r="S303" s="7">
        <v>11704.05</v>
      </c>
      <c r="T303" s="7">
        <v>11704.05</v>
      </c>
      <c r="U303" s="7">
        <v>11704.05</v>
      </c>
      <c r="V303" s="7">
        <v>11704.05</v>
      </c>
      <c r="W303" s="7">
        <v>11704.05</v>
      </c>
      <c r="X303" s="7">
        <v>11704.05</v>
      </c>
      <c r="Y303" s="7">
        <v>7022.43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9"/>
    </row>
    <row r="304" spans="1:55">
      <c r="A304" s="2" t="s">
        <v>1100</v>
      </c>
      <c r="B304" s="1" t="s">
        <v>1101</v>
      </c>
      <c r="C304" s="1" t="s">
        <v>74</v>
      </c>
      <c r="D304" s="1" t="s">
        <v>109</v>
      </c>
      <c r="E304" s="1" t="s">
        <v>100</v>
      </c>
      <c r="F304" s="1" t="s">
        <v>101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7">
        <v>315.45999999999998</v>
      </c>
      <c r="M304" s="7">
        <v>315.45999999999998</v>
      </c>
      <c r="N304" s="7">
        <v>315.45999999999998</v>
      </c>
      <c r="O304" s="7">
        <v>1892.75</v>
      </c>
      <c r="P304" s="7">
        <v>1892.76</v>
      </c>
      <c r="Q304" s="7">
        <v>1892.76</v>
      </c>
      <c r="R304" s="7">
        <v>1892.76</v>
      </c>
      <c r="S304" s="7">
        <v>1892.76</v>
      </c>
      <c r="T304" s="7">
        <v>1892.76</v>
      </c>
      <c r="U304" s="7">
        <v>1892.76</v>
      </c>
      <c r="V304" s="7">
        <v>2523.6799999999998</v>
      </c>
      <c r="W304" s="7">
        <v>2523.6799999999998</v>
      </c>
      <c r="X304" s="7">
        <v>2523.6799999999998</v>
      </c>
      <c r="Y304" s="7">
        <v>1261.8399999999999</v>
      </c>
      <c r="Z304" s="7">
        <v>2208.2199999999998</v>
      </c>
      <c r="AA304" s="7">
        <v>1577.3</v>
      </c>
      <c r="AB304" s="7">
        <v>1577.3</v>
      </c>
      <c r="AC304" s="7">
        <v>1577.3</v>
      </c>
      <c r="AD304" s="7">
        <v>946.38</v>
      </c>
      <c r="AE304" s="7">
        <v>315.45999999999998</v>
      </c>
      <c r="AF304" s="7">
        <v>315.45999999999998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9"/>
    </row>
    <row r="305" spans="1:55">
      <c r="A305" s="2" t="s">
        <v>1102</v>
      </c>
      <c r="B305" s="1" t="s">
        <v>1103</v>
      </c>
      <c r="C305" s="1" t="s">
        <v>74</v>
      </c>
      <c r="D305" s="1" t="s">
        <v>109</v>
      </c>
      <c r="E305" s="1" t="s">
        <v>100</v>
      </c>
      <c r="F305" s="1" t="s">
        <v>101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7">
        <v>845.59</v>
      </c>
      <c r="N305" s="7">
        <v>1973.03</v>
      </c>
      <c r="O305" s="7">
        <v>-2818.62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7">
        <v>5046.54</v>
      </c>
      <c r="AA305" s="7">
        <v>7065.16</v>
      </c>
      <c r="AB305" s="7">
        <v>8074.47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9"/>
    </row>
    <row r="306" spans="1:55">
      <c r="A306" s="2" t="s">
        <v>1104</v>
      </c>
      <c r="B306" s="1" t="s">
        <v>1105</v>
      </c>
      <c r="C306" s="1" t="s">
        <v>74</v>
      </c>
      <c r="D306" s="1" t="s">
        <v>109</v>
      </c>
      <c r="E306" s="1" t="s">
        <v>100</v>
      </c>
      <c r="F306" s="1" t="s">
        <v>101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7">
        <v>11866.85</v>
      </c>
      <c r="N306" s="7">
        <v>11866.85</v>
      </c>
      <c r="O306" s="7">
        <v>8000</v>
      </c>
      <c r="P306" s="7">
        <v>32600.55</v>
      </c>
      <c r="Q306" s="7">
        <v>43467.4</v>
      </c>
      <c r="R306" s="7">
        <v>54334.25</v>
      </c>
      <c r="S306" s="7">
        <v>43467.4</v>
      </c>
      <c r="T306" s="7">
        <v>21733.7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9"/>
    </row>
    <row r="307" spans="1:55">
      <c r="A307" s="2" t="s">
        <v>1106</v>
      </c>
      <c r="B307" s="1" t="s">
        <v>1107</v>
      </c>
      <c r="C307" s="1" t="s">
        <v>71</v>
      </c>
      <c r="D307" s="1" t="s">
        <v>104</v>
      </c>
      <c r="E307" s="1" t="s">
        <v>100</v>
      </c>
      <c r="F307" s="1" t="s">
        <v>101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3570</v>
      </c>
      <c r="P307" s="7">
        <v>3570</v>
      </c>
      <c r="Q307" s="7">
        <v>5100</v>
      </c>
      <c r="R307" s="7">
        <v>5100</v>
      </c>
      <c r="S307" s="7">
        <v>5100</v>
      </c>
      <c r="T307" s="7">
        <v>5100</v>
      </c>
      <c r="U307" s="7">
        <v>5100</v>
      </c>
      <c r="V307" s="7">
        <v>5100</v>
      </c>
      <c r="W307" s="7">
        <v>5100</v>
      </c>
      <c r="X307" s="7">
        <v>5100</v>
      </c>
      <c r="Y307" s="7">
        <v>3060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9"/>
    </row>
    <row r="308" spans="1:55">
      <c r="A308" s="2" t="s">
        <v>1106</v>
      </c>
      <c r="B308" s="1" t="s">
        <v>1107</v>
      </c>
      <c r="C308" s="1" t="s">
        <v>73</v>
      </c>
      <c r="D308" s="1" t="s">
        <v>105</v>
      </c>
      <c r="E308" s="1" t="s">
        <v>100</v>
      </c>
      <c r="F308" s="1" t="s">
        <v>101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9"/>
    </row>
    <row r="309" spans="1:55">
      <c r="A309" s="2" t="s">
        <v>1106</v>
      </c>
      <c r="B309" s="1" t="s">
        <v>1107</v>
      </c>
      <c r="C309" s="1" t="s">
        <v>72</v>
      </c>
      <c r="D309" s="1" t="s">
        <v>107</v>
      </c>
      <c r="E309" s="1" t="s">
        <v>100</v>
      </c>
      <c r="F309" s="1" t="s">
        <v>101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94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9"/>
    </row>
    <row r="310" spans="1:55">
      <c r="A310" s="2" t="s">
        <v>1106</v>
      </c>
      <c r="B310" s="1" t="s">
        <v>1107</v>
      </c>
      <c r="C310" s="1" t="s">
        <v>74</v>
      </c>
      <c r="D310" s="1" t="s">
        <v>109</v>
      </c>
      <c r="E310" s="1" t="s">
        <v>100</v>
      </c>
      <c r="F310" s="1" t="s">
        <v>101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7">
        <v>4969.26</v>
      </c>
      <c r="N310" s="7">
        <v>4969.26</v>
      </c>
      <c r="O310" s="7">
        <v>-6613.8</v>
      </c>
      <c r="P310" s="7">
        <v>3324.72</v>
      </c>
      <c r="Q310" s="7">
        <v>4749.6000000000004</v>
      </c>
      <c r="R310" s="7">
        <v>4749.6000000000004</v>
      </c>
      <c r="S310" s="7">
        <v>4749.6000000000004</v>
      </c>
      <c r="T310" s="7">
        <v>4749.6000000000004</v>
      </c>
      <c r="U310" s="7">
        <v>4749.6000000000004</v>
      </c>
      <c r="V310" s="7">
        <v>4749.6000000000004</v>
      </c>
      <c r="W310" s="7">
        <v>4749.6000000000004</v>
      </c>
      <c r="X310" s="7">
        <v>4749.6000000000004</v>
      </c>
      <c r="Y310" s="7">
        <v>2849.76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9"/>
    </row>
    <row r="311" spans="1:55">
      <c r="A311" s="2" t="s">
        <v>1108</v>
      </c>
      <c r="B311" s="1" t="s">
        <v>895</v>
      </c>
      <c r="C311" s="1" t="s">
        <v>74</v>
      </c>
      <c r="D311" s="1" t="s">
        <v>109</v>
      </c>
      <c r="E311" s="1" t="s">
        <v>100</v>
      </c>
      <c r="F311" s="1" t="s">
        <v>101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7">
        <v>2501.8000000000002</v>
      </c>
      <c r="N311" s="7">
        <v>2501.8000000000002</v>
      </c>
      <c r="O311" s="7">
        <v>4441.8999999999996</v>
      </c>
      <c r="P311" s="7">
        <v>14168.25</v>
      </c>
      <c r="Q311" s="7">
        <v>18891</v>
      </c>
      <c r="R311" s="7">
        <v>18891</v>
      </c>
      <c r="S311" s="7">
        <v>14168.25</v>
      </c>
      <c r="T311" s="7">
        <v>9445.5</v>
      </c>
      <c r="U311" s="7">
        <v>9445.5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9"/>
    </row>
    <row r="312" spans="1:55">
      <c r="A312" s="2" t="s">
        <v>1109</v>
      </c>
      <c r="B312" s="1" t="s">
        <v>1110</v>
      </c>
      <c r="C312" s="1" t="s">
        <v>74</v>
      </c>
      <c r="D312" s="1" t="s">
        <v>109</v>
      </c>
      <c r="E312" s="1" t="s">
        <v>100</v>
      </c>
      <c r="F312" s="1" t="s">
        <v>101</v>
      </c>
      <c r="G312" s="8">
        <v>0</v>
      </c>
      <c r="H312" s="8">
        <v>0</v>
      </c>
      <c r="I312" s="8">
        <v>0</v>
      </c>
      <c r="J312" s="8">
        <v>0</v>
      </c>
      <c r="K312" s="7">
        <v>11298.38</v>
      </c>
      <c r="L312" s="7">
        <v>11298.38</v>
      </c>
      <c r="M312" s="7">
        <v>22596.76</v>
      </c>
      <c r="N312" s="7">
        <v>33895.14</v>
      </c>
      <c r="O312" s="7">
        <v>154169.20000000001</v>
      </c>
      <c r="P312" s="7">
        <v>59115.17</v>
      </c>
      <c r="Q312" s="7">
        <v>59115.17</v>
      </c>
      <c r="R312" s="7">
        <v>59115.17</v>
      </c>
      <c r="S312" s="7">
        <v>59115.17</v>
      </c>
      <c r="T312" s="7">
        <v>59115.17</v>
      </c>
      <c r="U312" s="7">
        <v>59115.17</v>
      </c>
      <c r="V312" s="7">
        <v>78820.23</v>
      </c>
      <c r="W312" s="7">
        <v>78820.23</v>
      </c>
      <c r="X312" s="7">
        <v>78820.23</v>
      </c>
      <c r="Y312" s="7">
        <v>39410.120000000003</v>
      </c>
      <c r="Z312" s="7">
        <v>68967.7</v>
      </c>
      <c r="AA312" s="7">
        <v>49262.64</v>
      </c>
      <c r="AB312" s="7">
        <v>49262.64</v>
      </c>
      <c r="AC312" s="7">
        <v>49262.64</v>
      </c>
      <c r="AD312" s="7">
        <v>29557.59</v>
      </c>
      <c r="AE312" s="7">
        <v>9852.5300000000007</v>
      </c>
      <c r="AF312" s="7">
        <v>9852.5300000000007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9"/>
    </row>
    <row r="313" spans="1:55">
      <c r="A313" s="2" t="s">
        <v>1111</v>
      </c>
      <c r="B313" s="1" t="s">
        <v>1112</v>
      </c>
      <c r="C313" s="1" t="s">
        <v>74</v>
      </c>
      <c r="D313" s="1" t="s">
        <v>109</v>
      </c>
      <c r="E313" s="1" t="s">
        <v>100</v>
      </c>
      <c r="F313" s="1" t="s">
        <v>101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7">
        <v>2440.75</v>
      </c>
      <c r="N313" s="7">
        <v>2440.75</v>
      </c>
      <c r="O313" s="7">
        <v>-4881.5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9"/>
    </row>
    <row r="314" spans="1:55">
      <c r="A314" s="2" t="s">
        <v>1113</v>
      </c>
      <c r="B314" s="1" t="s">
        <v>1114</v>
      </c>
      <c r="C314" s="1" t="s">
        <v>74</v>
      </c>
      <c r="D314" s="1" t="s">
        <v>109</v>
      </c>
      <c r="E314" s="1" t="s">
        <v>100</v>
      </c>
      <c r="F314" s="1" t="s">
        <v>101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7">
        <v>7500</v>
      </c>
      <c r="N314" s="7">
        <v>7500</v>
      </c>
      <c r="O314" s="7">
        <v>-15000</v>
      </c>
      <c r="P314" s="8">
        <v>0</v>
      </c>
      <c r="Q314" s="7">
        <v>11864.7</v>
      </c>
      <c r="R314" s="7">
        <v>11864.7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7">
        <v>94917.6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9"/>
    </row>
    <row r="315" spans="1:55">
      <c r="A315" s="2" t="s">
        <v>1115</v>
      </c>
      <c r="B315" s="1" t="s">
        <v>1116</v>
      </c>
      <c r="C315" s="1" t="s">
        <v>74</v>
      </c>
      <c r="D315" s="1" t="s">
        <v>109</v>
      </c>
      <c r="E315" s="1" t="s">
        <v>100</v>
      </c>
      <c r="F315" s="1" t="s">
        <v>101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7">
        <v>6032.2</v>
      </c>
      <c r="N315" s="7">
        <v>6032.2</v>
      </c>
      <c r="O315" s="7">
        <v>-12064.4</v>
      </c>
      <c r="P315" s="8">
        <v>0</v>
      </c>
      <c r="Q315" s="8">
        <v>0</v>
      </c>
      <c r="R315" s="7">
        <v>8960.75</v>
      </c>
      <c r="S315" s="7">
        <v>22401.87</v>
      </c>
      <c r="T315" s="7">
        <v>22401.87</v>
      </c>
      <c r="U315" s="7">
        <v>22401.87</v>
      </c>
      <c r="V315" s="7">
        <v>67205.61</v>
      </c>
      <c r="W315" s="7">
        <v>67205.61</v>
      </c>
      <c r="X315" s="7">
        <v>67205.61</v>
      </c>
      <c r="Y315" s="7">
        <v>22401.87</v>
      </c>
      <c r="Z315" s="7">
        <v>44803.74</v>
      </c>
      <c r="AA315" s="7">
        <v>44803.74</v>
      </c>
      <c r="AB315" s="7">
        <v>22401.87</v>
      </c>
      <c r="AC315" s="7">
        <v>22401.87</v>
      </c>
      <c r="AD315" s="7">
        <v>13441.12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9"/>
    </row>
    <row r="316" spans="1:55">
      <c r="A316" s="2" t="s">
        <v>1117</v>
      </c>
      <c r="B316" s="1" t="s">
        <v>1118</v>
      </c>
      <c r="C316" s="1" t="s">
        <v>74</v>
      </c>
      <c r="D316" s="1" t="s">
        <v>109</v>
      </c>
      <c r="E316" s="1" t="s">
        <v>100</v>
      </c>
      <c r="F316" s="1" t="s">
        <v>101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7">
        <v>12300</v>
      </c>
      <c r="N316" s="7">
        <v>12300</v>
      </c>
      <c r="O316" s="7">
        <v>-24600</v>
      </c>
      <c r="P316" s="8">
        <v>0</v>
      </c>
      <c r="Q316" s="8">
        <v>0</v>
      </c>
      <c r="R316" s="7">
        <v>6272.41</v>
      </c>
      <c r="S316" s="7">
        <v>15681.02</v>
      </c>
      <c r="T316" s="7">
        <v>15681.02</v>
      </c>
      <c r="U316" s="7">
        <v>15681.02</v>
      </c>
      <c r="V316" s="7">
        <v>47043.07</v>
      </c>
      <c r="W316" s="7">
        <v>47043.07</v>
      </c>
      <c r="X316" s="7">
        <v>47043.07</v>
      </c>
      <c r="Y316" s="7">
        <v>15681.02</v>
      </c>
      <c r="Z316" s="7">
        <v>31362.05</v>
      </c>
      <c r="AA316" s="7">
        <v>31362.05</v>
      </c>
      <c r="AB316" s="7">
        <v>15681.02</v>
      </c>
      <c r="AC316" s="7">
        <v>15681.02</v>
      </c>
      <c r="AD316" s="7">
        <v>9408.61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9"/>
    </row>
    <row r="317" spans="1:55">
      <c r="A317" s="2" t="s">
        <v>1119</v>
      </c>
      <c r="B317" s="1" t="s">
        <v>1120</v>
      </c>
      <c r="C317" s="1" t="s">
        <v>74</v>
      </c>
      <c r="D317" s="1" t="s">
        <v>109</v>
      </c>
      <c r="E317" s="1" t="s">
        <v>100</v>
      </c>
      <c r="F317" s="1" t="s">
        <v>101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7">
        <v>3691.34</v>
      </c>
      <c r="V317" s="7">
        <v>3691.34</v>
      </c>
      <c r="W317" s="7">
        <v>3691.34</v>
      </c>
      <c r="X317" s="7">
        <v>3691.34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9"/>
    </row>
    <row r="318" spans="1:55">
      <c r="A318" s="2" t="s">
        <v>1121</v>
      </c>
      <c r="B318" s="1" t="s">
        <v>1122</v>
      </c>
      <c r="C318" s="1" t="s">
        <v>71</v>
      </c>
      <c r="D318" s="1" t="s">
        <v>104</v>
      </c>
      <c r="E318" s="1" t="s">
        <v>100</v>
      </c>
      <c r="F318" s="1" t="s">
        <v>101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7">
        <v>768.7</v>
      </c>
      <c r="N318" s="7">
        <v>768.7</v>
      </c>
      <c r="O318" s="7">
        <v>-1024.93</v>
      </c>
      <c r="P318" s="7">
        <v>1537.4</v>
      </c>
      <c r="Q318" s="7">
        <v>2049.87</v>
      </c>
      <c r="R318" s="7">
        <v>1537.4</v>
      </c>
      <c r="S318" s="7">
        <v>1537.4</v>
      </c>
      <c r="T318" s="7">
        <v>1537.4</v>
      </c>
      <c r="U318" s="7">
        <v>1537.4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9"/>
    </row>
    <row r="319" spans="1:55">
      <c r="A319" s="2" t="s">
        <v>1121</v>
      </c>
      <c r="B319" s="1" t="s">
        <v>1122</v>
      </c>
      <c r="C319" s="1" t="s">
        <v>73</v>
      </c>
      <c r="D319" s="1" t="s">
        <v>105</v>
      </c>
      <c r="E319" s="1" t="s">
        <v>100</v>
      </c>
      <c r="F319" s="1" t="s">
        <v>101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7">
        <v>2890.28</v>
      </c>
      <c r="N319" s="7">
        <v>2890.28</v>
      </c>
      <c r="O319" s="7">
        <v>-4817.13</v>
      </c>
      <c r="P319" s="7">
        <v>2890.28</v>
      </c>
      <c r="Q319" s="7">
        <v>3853.71</v>
      </c>
      <c r="R319" s="7">
        <v>2890.28</v>
      </c>
      <c r="S319" s="7">
        <v>2890.28</v>
      </c>
      <c r="T319" s="7">
        <v>2890.28</v>
      </c>
      <c r="U319" s="7">
        <v>2890.28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9"/>
    </row>
    <row r="320" spans="1:55">
      <c r="A320" s="2" t="s">
        <v>1121</v>
      </c>
      <c r="B320" s="1" t="s">
        <v>1122</v>
      </c>
      <c r="C320" s="1" t="s">
        <v>72</v>
      </c>
      <c r="D320" s="1" t="s">
        <v>107</v>
      </c>
      <c r="E320" s="1" t="s">
        <v>100</v>
      </c>
      <c r="F320" s="1" t="s">
        <v>101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7">
        <v>307.48</v>
      </c>
      <c r="N320" s="7">
        <v>307.48</v>
      </c>
      <c r="O320" s="7">
        <v>-262.47000000000003</v>
      </c>
      <c r="P320" s="7">
        <v>1057.48</v>
      </c>
      <c r="Q320" s="7">
        <v>1409.97</v>
      </c>
      <c r="R320" s="7">
        <v>1057.48</v>
      </c>
      <c r="S320" s="7">
        <v>1057.48</v>
      </c>
      <c r="T320" s="7">
        <v>1057.48</v>
      </c>
      <c r="U320" s="7">
        <v>1057.48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9"/>
    </row>
    <row r="321" spans="1:55">
      <c r="A321" s="2" t="s">
        <v>1121</v>
      </c>
      <c r="B321" s="1" t="s">
        <v>1122</v>
      </c>
      <c r="C321" s="1" t="s">
        <v>74</v>
      </c>
      <c r="D321" s="1" t="s">
        <v>109</v>
      </c>
      <c r="E321" s="1" t="s">
        <v>100</v>
      </c>
      <c r="F321" s="1" t="s">
        <v>101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6710</v>
      </c>
      <c r="P321" s="7">
        <v>20130</v>
      </c>
      <c r="Q321" s="7">
        <v>26840</v>
      </c>
      <c r="R321" s="7">
        <v>20130</v>
      </c>
      <c r="S321" s="7">
        <v>20130</v>
      </c>
      <c r="T321" s="7">
        <v>20130</v>
      </c>
      <c r="U321" s="7">
        <v>20130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9"/>
    </row>
    <row r="322" spans="1:55">
      <c r="A322" s="2" t="s">
        <v>1123</v>
      </c>
      <c r="B322" s="1" t="s">
        <v>1124</v>
      </c>
      <c r="C322" s="1" t="s">
        <v>74</v>
      </c>
      <c r="D322" s="1" t="s">
        <v>109</v>
      </c>
      <c r="E322" s="1" t="s">
        <v>100</v>
      </c>
      <c r="F322" s="1" t="s">
        <v>101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2550</v>
      </c>
      <c r="R322" s="7">
        <v>2550</v>
      </c>
      <c r="S322" s="7">
        <v>5100</v>
      </c>
      <c r="T322" s="7">
        <v>7650</v>
      </c>
      <c r="U322" s="7">
        <v>10200</v>
      </c>
      <c r="V322" s="7">
        <v>10200</v>
      </c>
      <c r="W322" s="7">
        <v>7650</v>
      </c>
      <c r="X322" s="7">
        <v>5100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9"/>
    </row>
    <row r="323" spans="1:55">
      <c r="A323" s="2" t="s">
        <v>1125</v>
      </c>
      <c r="B323" s="1" t="s">
        <v>1126</v>
      </c>
      <c r="C323" s="1" t="s">
        <v>71</v>
      </c>
      <c r="D323" s="1" t="s">
        <v>104</v>
      </c>
      <c r="E323" s="1" t="s">
        <v>100</v>
      </c>
      <c r="F323" s="1" t="s">
        <v>101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7">
        <v>1025.82</v>
      </c>
      <c r="AA323" s="7">
        <v>1025.82</v>
      </c>
      <c r="AB323" s="7">
        <v>1025.82</v>
      </c>
      <c r="AC323" s="7">
        <v>1025.82</v>
      </c>
      <c r="AD323" s="7">
        <v>1025.82</v>
      </c>
      <c r="AE323" s="7">
        <v>1025.82</v>
      </c>
      <c r="AF323" s="7">
        <v>683.88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9"/>
    </row>
    <row r="324" spans="1:55">
      <c r="A324" s="2" t="s">
        <v>1125</v>
      </c>
      <c r="B324" s="1" t="s">
        <v>1126</v>
      </c>
      <c r="C324" s="1" t="s">
        <v>73</v>
      </c>
      <c r="D324" s="1" t="s">
        <v>105</v>
      </c>
      <c r="E324" s="1" t="s">
        <v>100</v>
      </c>
      <c r="F324" s="1" t="s">
        <v>101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7">
        <v>439.64</v>
      </c>
      <c r="AA324" s="7">
        <v>439.64</v>
      </c>
      <c r="AB324" s="7">
        <v>439.64</v>
      </c>
      <c r="AC324" s="7">
        <v>439.64</v>
      </c>
      <c r="AD324" s="7">
        <v>439.64</v>
      </c>
      <c r="AE324" s="7">
        <v>439.64</v>
      </c>
      <c r="AF324" s="7">
        <v>293.08999999999997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9"/>
    </row>
    <row r="325" spans="1:55">
      <c r="A325" s="2" t="s">
        <v>1125</v>
      </c>
      <c r="B325" s="1" t="s">
        <v>1126</v>
      </c>
      <c r="C325" s="1" t="s">
        <v>72</v>
      </c>
      <c r="D325" s="1" t="s">
        <v>107</v>
      </c>
      <c r="E325" s="1" t="s">
        <v>100</v>
      </c>
      <c r="F325" s="1" t="s">
        <v>101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7">
        <v>146.55000000000001</v>
      </c>
      <c r="AA325" s="7">
        <v>146.55000000000001</v>
      </c>
      <c r="AB325" s="7">
        <v>146.55000000000001</v>
      </c>
      <c r="AC325" s="7">
        <v>146.55000000000001</v>
      </c>
      <c r="AD325" s="7">
        <v>146.55000000000001</v>
      </c>
      <c r="AE325" s="7">
        <v>146.55000000000001</v>
      </c>
      <c r="AF325" s="7">
        <v>97.7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9"/>
    </row>
    <row r="326" spans="1:55">
      <c r="A326" s="2" t="s">
        <v>1125</v>
      </c>
      <c r="B326" s="1" t="s">
        <v>1126</v>
      </c>
      <c r="C326" s="1" t="s">
        <v>74</v>
      </c>
      <c r="D326" s="1" t="s">
        <v>109</v>
      </c>
      <c r="E326" s="1" t="s">
        <v>100</v>
      </c>
      <c r="F326" s="1" t="s">
        <v>101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7">
        <v>10258.200000000001</v>
      </c>
      <c r="AA326" s="7">
        <v>10258.200000000001</v>
      </c>
      <c r="AB326" s="7">
        <v>10258.200000000001</v>
      </c>
      <c r="AC326" s="7">
        <v>10258.200000000001</v>
      </c>
      <c r="AD326" s="7">
        <v>10258.200000000001</v>
      </c>
      <c r="AE326" s="7">
        <v>10258.200000000001</v>
      </c>
      <c r="AF326" s="7">
        <v>6838.8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9"/>
    </row>
    <row r="327" spans="1:55">
      <c r="A327" s="2" t="s">
        <v>1127</v>
      </c>
      <c r="B327" s="1" t="s">
        <v>1128</v>
      </c>
      <c r="C327" s="1" t="s">
        <v>74</v>
      </c>
      <c r="D327" s="1" t="s">
        <v>109</v>
      </c>
      <c r="E327" s="1" t="s">
        <v>100</v>
      </c>
      <c r="F327" s="1" t="s">
        <v>101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7">
        <v>11558.92</v>
      </c>
      <c r="AA327" s="7">
        <v>11558.92</v>
      </c>
      <c r="AB327" s="7">
        <v>11558.92</v>
      </c>
      <c r="AC327" s="7">
        <v>11558.92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9"/>
    </row>
    <row r="328" spans="1:55">
      <c r="A328" s="2" t="s">
        <v>1129</v>
      </c>
      <c r="B328" s="1" t="s">
        <v>1130</v>
      </c>
      <c r="C328" s="1" t="s">
        <v>74</v>
      </c>
      <c r="D328" s="1" t="s">
        <v>109</v>
      </c>
      <c r="E328" s="1" t="s">
        <v>100</v>
      </c>
      <c r="F328" s="1" t="s">
        <v>101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7">
        <v>6667.48</v>
      </c>
      <c r="V328" s="7">
        <v>6667.48</v>
      </c>
      <c r="W328" s="7">
        <v>6667.48</v>
      </c>
      <c r="X328" s="7">
        <v>6667.48</v>
      </c>
      <c r="Y328" s="7">
        <v>6667.48</v>
      </c>
      <c r="Z328" s="7">
        <v>6667.48</v>
      </c>
      <c r="AA328" s="7">
        <v>16668.71</v>
      </c>
      <c r="AB328" s="7">
        <v>50006.13</v>
      </c>
      <c r="AC328" s="7">
        <v>66674.84</v>
      </c>
      <c r="AD328" s="7">
        <v>83343.56</v>
      </c>
      <c r="AE328" s="7">
        <v>50006.13</v>
      </c>
      <c r="AF328" s="7">
        <v>16668.71</v>
      </c>
      <c r="AG328" s="7">
        <v>6667.48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9"/>
    </row>
    <row r="329" spans="1:55">
      <c r="A329" s="2" t="s">
        <v>1131</v>
      </c>
      <c r="B329" s="1" t="s">
        <v>1132</v>
      </c>
      <c r="C329" s="1" t="s">
        <v>74</v>
      </c>
      <c r="D329" s="1" t="s">
        <v>109</v>
      </c>
      <c r="E329" s="1" t="s">
        <v>100</v>
      </c>
      <c r="F329" s="1" t="s">
        <v>101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7">
        <v>1832.23</v>
      </c>
      <c r="V329" s="7">
        <v>1832.23</v>
      </c>
      <c r="W329" s="7">
        <v>1832.23</v>
      </c>
      <c r="X329" s="7">
        <v>1832.23</v>
      </c>
      <c r="Y329" s="7">
        <v>1832.23</v>
      </c>
      <c r="Z329" s="7">
        <v>1832.23</v>
      </c>
      <c r="AA329" s="7">
        <v>4580.57</v>
      </c>
      <c r="AB329" s="7">
        <v>13741.71</v>
      </c>
      <c r="AC329" s="7">
        <v>18322.28</v>
      </c>
      <c r="AD329" s="7">
        <v>22902.85</v>
      </c>
      <c r="AE329" s="7">
        <v>13741.71</v>
      </c>
      <c r="AF329" s="7">
        <v>4580.57</v>
      </c>
      <c r="AG329" s="7">
        <v>1832.23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9"/>
    </row>
    <row r="330" spans="1:55">
      <c r="A330" s="2" t="s">
        <v>1133</v>
      </c>
      <c r="B330" s="1" t="s">
        <v>1134</v>
      </c>
      <c r="C330" s="1" t="s">
        <v>74</v>
      </c>
      <c r="D330" s="1" t="s">
        <v>109</v>
      </c>
      <c r="E330" s="1" t="s">
        <v>100</v>
      </c>
      <c r="F330" s="1" t="s">
        <v>101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7">
        <v>4420</v>
      </c>
      <c r="AC330" s="7">
        <v>4420</v>
      </c>
      <c r="AD330" s="7">
        <v>6630</v>
      </c>
      <c r="AE330" s="7">
        <v>6630</v>
      </c>
      <c r="AF330" s="7">
        <v>6630</v>
      </c>
      <c r="AG330" s="7">
        <v>6630</v>
      </c>
      <c r="AH330" s="7">
        <v>6630</v>
      </c>
      <c r="AI330" s="7">
        <v>2210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9"/>
    </row>
    <row r="331" spans="1:55">
      <c r="A331" s="2" t="s">
        <v>1135</v>
      </c>
      <c r="B331" s="1" t="s">
        <v>905</v>
      </c>
      <c r="C331" s="1" t="s">
        <v>74</v>
      </c>
      <c r="D331" s="1" t="s">
        <v>109</v>
      </c>
      <c r="E331" s="1" t="s">
        <v>100</v>
      </c>
      <c r="F331" s="1" t="s">
        <v>101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7">
        <v>6909.67</v>
      </c>
      <c r="Y331" s="7">
        <v>6909.67</v>
      </c>
      <c r="Z331" s="7">
        <v>10364.5</v>
      </c>
      <c r="AA331" s="7">
        <v>10364.5</v>
      </c>
      <c r="AB331" s="7">
        <v>3454.83</v>
      </c>
      <c r="AC331" s="7">
        <v>10364.5</v>
      </c>
      <c r="AD331" s="7">
        <v>10364.5</v>
      </c>
      <c r="AE331" s="7">
        <v>6909.67</v>
      </c>
      <c r="AF331" s="7">
        <v>3454.83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9"/>
    </row>
    <row r="332" spans="1:55">
      <c r="A332" s="2" t="s">
        <v>1136</v>
      </c>
      <c r="B332" s="1" t="s">
        <v>1137</v>
      </c>
      <c r="C332" s="1" t="s">
        <v>74</v>
      </c>
      <c r="D332" s="1" t="s">
        <v>109</v>
      </c>
      <c r="E332" s="1" t="s">
        <v>100</v>
      </c>
      <c r="F332" s="1" t="s">
        <v>101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7">
        <v>3562.66</v>
      </c>
      <c r="AF332" s="7">
        <v>3562.66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9"/>
    </row>
    <row r="333" spans="1:55">
      <c r="A333" s="2" t="s">
        <v>1138</v>
      </c>
      <c r="B333" s="1" t="s">
        <v>1139</v>
      </c>
      <c r="C333" s="1" t="s">
        <v>74</v>
      </c>
      <c r="D333" s="1" t="s">
        <v>109</v>
      </c>
      <c r="E333" s="1" t="s">
        <v>100</v>
      </c>
      <c r="F333" s="1" t="s">
        <v>101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7">
        <v>12666.71</v>
      </c>
      <c r="U333" s="7">
        <v>25333.42</v>
      </c>
      <c r="V333" s="7">
        <v>38000.120000000003</v>
      </c>
      <c r="W333" s="7">
        <v>38000.120000000003</v>
      </c>
      <c r="X333" s="7">
        <v>38000.120000000003</v>
      </c>
      <c r="Y333" s="7">
        <v>25333.42</v>
      </c>
      <c r="Z333" s="7">
        <v>38000.120000000003</v>
      </c>
      <c r="AA333" s="7">
        <v>38000.120000000003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9"/>
    </row>
    <row r="334" spans="1:55">
      <c r="A334" s="2" t="s">
        <v>1140</v>
      </c>
      <c r="B334" s="1" t="s">
        <v>1141</v>
      </c>
      <c r="C334" s="1" t="s">
        <v>74</v>
      </c>
      <c r="D334" s="1" t="s">
        <v>109</v>
      </c>
      <c r="E334" s="1" t="s">
        <v>100</v>
      </c>
      <c r="F334" s="1" t="s">
        <v>101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7">
        <v>23675.5</v>
      </c>
      <c r="O334" s="7">
        <v>-23675.5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7">
        <v>29164.2</v>
      </c>
      <c r="W334" s="7">
        <v>29164.2</v>
      </c>
      <c r="X334" s="7">
        <v>29164.2</v>
      </c>
      <c r="Y334" s="7">
        <v>19442.8</v>
      </c>
      <c r="Z334" s="7">
        <v>29164.2</v>
      </c>
      <c r="AA334" s="7">
        <v>29164.2</v>
      </c>
      <c r="AB334" s="7">
        <v>29164.2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9"/>
    </row>
    <row r="335" spans="1:55">
      <c r="A335" s="2" t="s">
        <v>1142</v>
      </c>
      <c r="B335" s="1" t="s">
        <v>1143</v>
      </c>
      <c r="C335" s="1" t="s">
        <v>71</v>
      </c>
      <c r="D335" s="1" t="s">
        <v>104</v>
      </c>
      <c r="E335" s="1" t="s">
        <v>100</v>
      </c>
      <c r="F335" s="1" t="s">
        <v>101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9089.59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9"/>
    </row>
    <row r="336" spans="1:55">
      <c r="A336" s="2" t="s">
        <v>1142</v>
      </c>
      <c r="B336" s="1" t="s">
        <v>1143</v>
      </c>
      <c r="C336" s="1" t="s">
        <v>74</v>
      </c>
      <c r="D336" s="1" t="s">
        <v>109</v>
      </c>
      <c r="E336" s="1" t="s">
        <v>100</v>
      </c>
      <c r="F336" s="1" t="s">
        <v>101</v>
      </c>
      <c r="G336" s="8">
        <v>0</v>
      </c>
      <c r="H336" s="8">
        <v>0</v>
      </c>
      <c r="I336" s="8">
        <v>0</v>
      </c>
      <c r="J336" s="7">
        <v>201446.05</v>
      </c>
      <c r="K336" s="7">
        <v>201446.05</v>
      </c>
      <c r="L336" s="7">
        <v>115112.03</v>
      </c>
      <c r="M336" s="7">
        <v>259002.06</v>
      </c>
      <c r="N336" s="7">
        <v>316558.07</v>
      </c>
      <c r="O336" s="7">
        <v>559943.98</v>
      </c>
      <c r="P336" s="7">
        <v>284730.43</v>
      </c>
      <c r="Q336" s="7">
        <v>237275.36</v>
      </c>
      <c r="R336" s="7">
        <v>221457</v>
      </c>
      <c r="S336" s="7">
        <v>94910.14</v>
      </c>
      <c r="T336" s="7">
        <v>94910.14</v>
      </c>
      <c r="U336" s="7">
        <v>94910.14</v>
      </c>
      <c r="V336" s="7">
        <v>63273.43</v>
      </c>
      <c r="W336" s="7">
        <v>47455.07</v>
      </c>
      <c r="X336" s="7">
        <v>47455.07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9"/>
    </row>
    <row r="337" spans="1:55">
      <c r="A337" s="2" t="s">
        <v>1144</v>
      </c>
      <c r="B337" s="1" t="s">
        <v>1145</v>
      </c>
      <c r="C337" s="1" t="s">
        <v>74</v>
      </c>
      <c r="D337" s="1" t="s">
        <v>109</v>
      </c>
      <c r="E337" s="1" t="s">
        <v>100</v>
      </c>
      <c r="F337" s="1" t="s">
        <v>101</v>
      </c>
      <c r="G337" s="8">
        <v>0</v>
      </c>
      <c r="H337" s="8">
        <v>0</v>
      </c>
      <c r="I337" s="8">
        <v>0</v>
      </c>
      <c r="J337" s="8">
        <v>0</v>
      </c>
      <c r="K337" s="7">
        <v>25051.29</v>
      </c>
      <c r="L337" s="7">
        <v>10020.52</v>
      </c>
      <c r="M337" s="7">
        <v>35071.81</v>
      </c>
      <c r="N337" s="7">
        <v>50102.58</v>
      </c>
      <c r="O337" s="7">
        <v>37561.4</v>
      </c>
      <c r="P337" s="7">
        <v>82372.39</v>
      </c>
      <c r="Q337" s="7">
        <v>68643.66</v>
      </c>
      <c r="R337" s="7">
        <v>64067.42</v>
      </c>
      <c r="S337" s="7">
        <v>27457.46</v>
      </c>
      <c r="T337" s="7">
        <v>27457.46</v>
      </c>
      <c r="U337" s="7">
        <v>27457.46</v>
      </c>
      <c r="V337" s="7">
        <v>18304.98</v>
      </c>
      <c r="W337" s="7">
        <v>13728.73</v>
      </c>
      <c r="X337" s="7">
        <v>13728.73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9"/>
    </row>
    <row r="338" spans="1:55">
      <c r="A338" s="2" t="s">
        <v>1146</v>
      </c>
      <c r="B338" s="1" t="s">
        <v>1147</v>
      </c>
      <c r="C338" s="1" t="s">
        <v>74</v>
      </c>
      <c r="D338" s="1" t="s">
        <v>109</v>
      </c>
      <c r="E338" s="1" t="s">
        <v>100</v>
      </c>
      <c r="F338" s="1" t="s">
        <v>101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7">
        <v>30022.53</v>
      </c>
      <c r="N338" s="7">
        <v>60045.06</v>
      </c>
      <c r="O338" s="7">
        <v>-90067.59</v>
      </c>
      <c r="P338" s="7">
        <v>70632.3</v>
      </c>
      <c r="Q338" s="7">
        <v>70632.3</v>
      </c>
      <c r="R338" s="7">
        <v>70632.3</v>
      </c>
      <c r="S338" s="7">
        <v>70632.3</v>
      </c>
      <c r="T338" s="7">
        <v>70632.3</v>
      </c>
      <c r="U338" s="7">
        <v>70632.3</v>
      </c>
      <c r="V338" s="7">
        <v>188352.8</v>
      </c>
      <c r="W338" s="7">
        <v>258985.1</v>
      </c>
      <c r="X338" s="7">
        <v>353161.5</v>
      </c>
      <c r="Y338" s="7">
        <v>188352.8</v>
      </c>
      <c r="Z338" s="7">
        <v>282529.2</v>
      </c>
      <c r="AA338" s="7">
        <v>282529.2</v>
      </c>
      <c r="AB338" s="7">
        <v>164808.70000000001</v>
      </c>
      <c r="AC338" s="7">
        <v>117720.5</v>
      </c>
      <c r="AD338" s="7">
        <v>47088.2</v>
      </c>
      <c r="AE338" s="7">
        <v>23544.1</v>
      </c>
      <c r="AF338" s="7">
        <v>23544.1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9"/>
    </row>
    <row r="339" spans="1:55">
      <c r="A339" s="2" t="s">
        <v>1148</v>
      </c>
      <c r="B339" s="1" t="s">
        <v>1149</v>
      </c>
      <c r="C339" s="1" t="s">
        <v>73</v>
      </c>
      <c r="D339" s="1" t="s">
        <v>105</v>
      </c>
      <c r="E339" s="1" t="s">
        <v>100</v>
      </c>
      <c r="F339" s="1" t="s">
        <v>101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7">
        <v>213.45</v>
      </c>
      <c r="N339" s="7">
        <v>426.9</v>
      </c>
      <c r="O339" s="7">
        <v>-640.35</v>
      </c>
      <c r="P339" s="7">
        <v>2134.5</v>
      </c>
      <c r="Q339" s="7">
        <v>2134.5</v>
      </c>
      <c r="R339" s="7">
        <v>2134.5</v>
      </c>
      <c r="S339" s="7">
        <v>2134.5</v>
      </c>
      <c r="T339" s="7">
        <v>2134.5</v>
      </c>
      <c r="U339" s="7">
        <v>2134.5</v>
      </c>
      <c r="V339" s="7">
        <v>2134.5</v>
      </c>
      <c r="W339" s="7">
        <v>2134.5</v>
      </c>
      <c r="X339" s="7">
        <v>2134.5</v>
      </c>
      <c r="Y339" s="7">
        <v>1067.25</v>
      </c>
      <c r="Z339" s="7">
        <v>1067.25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9"/>
    </row>
    <row r="340" spans="1:55">
      <c r="A340" s="2" t="s">
        <v>1148</v>
      </c>
      <c r="B340" s="1" t="s">
        <v>1149</v>
      </c>
      <c r="C340" s="1" t="s">
        <v>74</v>
      </c>
      <c r="D340" s="1" t="s">
        <v>109</v>
      </c>
      <c r="E340" s="1" t="s">
        <v>100</v>
      </c>
      <c r="F340" s="1" t="s">
        <v>101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7">
        <v>258</v>
      </c>
      <c r="N340" s="7">
        <v>516</v>
      </c>
      <c r="O340" s="7">
        <v>-774</v>
      </c>
      <c r="P340" s="7">
        <v>2580</v>
      </c>
      <c r="Q340" s="7">
        <v>2580</v>
      </c>
      <c r="R340" s="7">
        <v>2580</v>
      </c>
      <c r="S340" s="7">
        <v>2580</v>
      </c>
      <c r="T340" s="7">
        <v>2580</v>
      </c>
      <c r="U340" s="7">
        <v>2580</v>
      </c>
      <c r="V340" s="7">
        <v>2580</v>
      </c>
      <c r="W340" s="7">
        <v>2580</v>
      </c>
      <c r="X340" s="7">
        <v>2580</v>
      </c>
      <c r="Y340" s="7">
        <v>1290</v>
      </c>
      <c r="Z340" s="7">
        <v>1290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9"/>
    </row>
    <row r="341" spans="1:55">
      <c r="A341" s="2" t="s">
        <v>1150</v>
      </c>
      <c r="B341" s="1" t="s">
        <v>1151</v>
      </c>
      <c r="C341" s="1" t="s">
        <v>73</v>
      </c>
      <c r="D341" s="1" t="s">
        <v>105</v>
      </c>
      <c r="E341" s="1" t="s">
        <v>100</v>
      </c>
      <c r="F341" s="1" t="s">
        <v>101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7">
        <v>156</v>
      </c>
      <c r="N341" s="7">
        <v>312</v>
      </c>
      <c r="O341" s="7">
        <v>-468</v>
      </c>
      <c r="P341" s="8">
        <v>0</v>
      </c>
      <c r="Q341" s="7">
        <v>1560</v>
      </c>
      <c r="R341" s="7">
        <v>1560</v>
      </c>
      <c r="S341" s="7">
        <v>1560</v>
      </c>
      <c r="T341" s="7">
        <v>1560</v>
      </c>
      <c r="U341" s="7">
        <v>1560</v>
      </c>
      <c r="V341" s="7">
        <v>1560</v>
      </c>
      <c r="W341" s="7">
        <v>1560</v>
      </c>
      <c r="X341" s="7">
        <v>1560</v>
      </c>
      <c r="Y341" s="7">
        <v>780</v>
      </c>
      <c r="Z341" s="7">
        <v>1560</v>
      </c>
      <c r="AA341" s="7">
        <v>780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9"/>
    </row>
    <row r="342" spans="1:55">
      <c r="A342" s="2" t="s">
        <v>1152</v>
      </c>
      <c r="B342" s="1" t="s">
        <v>1153</v>
      </c>
      <c r="C342" s="1" t="s">
        <v>73</v>
      </c>
      <c r="D342" s="1" t="s">
        <v>105</v>
      </c>
      <c r="E342" s="1" t="s">
        <v>100</v>
      </c>
      <c r="F342" s="1" t="s">
        <v>101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7">
        <v>100</v>
      </c>
      <c r="N342" s="7">
        <v>200</v>
      </c>
      <c r="O342" s="7">
        <v>-300</v>
      </c>
      <c r="P342" s="8">
        <v>0</v>
      </c>
      <c r="Q342" s="7">
        <v>1000</v>
      </c>
      <c r="R342" s="7">
        <v>1000</v>
      </c>
      <c r="S342" s="7">
        <v>1000</v>
      </c>
      <c r="T342" s="7">
        <v>1000</v>
      </c>
      <c r="U342" s="7">
        <v>1000</v>
      </c>
      <c r="V342" s="7">
        <v>1000</v>
      </c>
      <c r="W342" s="7">
        <v>1000</v>
      </c>
      <c r="X342" s="7">
        <v>1000</v>
      </c>
      <c r="Y342" s="7">
        <v>500</v>
      </c>
      <c r="Z342" s="7">
        <v>1000</v>
      </c>
      <c r="AA342" s="7">
        <v>500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9"/>
    </row>
    <row r="343" spans="1:55">
      <c r="A343" s="2" t="s">
        <v>1154</v>
      </c>
      <c r="B343" s="1" t="s">
        <v>1155</v>
      </c>
      <c r="C343" s="1" t="s">
        <v>71</v>
      </c>
      <c r="D343" s="1" t="s">
        <v>104</v>
      </c>
      <c r="E343" s="1" t="s">
        <v>100</v>
      </c>
      <c r="F343" s="1" t="s">
        <v>101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7">
        <v>2520</v>
      </c>
      <c r="T343" s="7">
        <v>2520</v>
      </c>
      <c r="U343" s="7">
        <v>5040</v>
      </c>
      <c r="V343" s="7">
        <v>7560</v>
      </c>
      <c r="W343" s="7">
        <v>7560</v>
      </c>
      <c r="X343" s="7">
        <v>7560</v>
      </c>
      <c r="Y343" s="7">
        <v>5040</v>
      </c>
      <c r="Z343" s="7">
        <v>7560</v>
      </c>
      <c r="AA343" s="7">
        <v>2520</v>
      </c>
      <c r="AB343" s="7">
        <v>2520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9"/>
    </row>
    <row r="344" spans="1:55">
      <c r="A344" s="2" t="s">
        <v>1154</v>
      </c>
      <c r="B344" s="1" t="s">
        <v>1155</v>
      </c>
      <c r="C344" s="1" t="s">
        <v>73</v>
      </c>
      <c r="D344" s="1" t="s">
        <v>105</v>
      </c>
      <c r="E344" s="1" t="s">
        <v>100</v>
      </c>
      <c r="F344" s="1" t="s">
        <v>101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7">
        <v>720</v>
      </c>
      <c r="T344" s="7">
        <v>720</v>
      </c>
      <c r="U344" s="7">
        <v>1440</v>
      </c>
      <c r="V344" s="7">
        <v>2160</v>
      </c>
      <c r="W344" s="7">
        <v>2160</v>
      </c>
      <c r="X344" s="7">
        <v>2160</v>
      </c>
      <c r="Y344" s="7">
        <v>1440</v>
      </c>
      <c r="Z344" s="7">
        <v>2160</v>
      </c>
      <c r="AA344" s="7">
        <v>720</v>
      </c>
      <c r="AB344" s="7">
        <v>720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9"/>
    </row>
    <row r="345" spans="1:55">
      <c r="A345" s="2" t="s">
        <v>1154</v>
      </c>
      <c r="B345" s="1" t="s">
        <v>1155</v>
      </c>
      <c r="C345" s="1" t="s">
        <v>72</v>
      </c>
      <c r="D345" s="1" t="s">
        <v>107</v>
      </c>
      <c r="E345" s="1" t="s">
        <v>100</v>
      </c>
      <c r="F345" s="1" t="s">
        <v>101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7">
        <v>360</v>
      </c>
      <c r="T345" s="7">
        <v>360</v>
      </c>
      <c r="U345" s="7">
        <v>720</v>
      </c>
      <c r="V345" s="7">
        <v>1080</v>
      </c>
      <c r="W345" s="7">
        <v>1080</v>
      </c>
      <c r="X345" s="7">
        <v>1080</v>
      </c>
      <c r="Y345" s="7">
        <v>720</v>
      </c>
      <c r="Z345" s="7">
        <v>1080</v>
      </c>
      <c r="AA345" s="7">
        <v>360</v>
      </c>
      <c r="AB345" s="7">
        <v>360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9"/>
    </row>
    <row r="346" spans="1:55">
      <c r="A346" s="2" t="s">
        <v>1156</v>
      </c>
      <c r="B346" s="1" t="s">
        <v>1157</v>
      </c>
      <c r="C346" s="1" t="s">
        <v>74</v>
      </c>
      <c r="D346" s="1" t="s">
        <v>109</v>
      </c>
      <c r="E346" s="1" t="s">
        <v>100</v>
      </c>
      <c r="F346" s="1" t="s">
        <v>101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7">
        <v>14073.79</v>
      </c>
      <c r="N346" s="7">
        <v>28147.59</v>
      </c>
      <c r="O346" s="7">
        <v>-12733.86</v>
      </c>
      <c r="P346" s="7">
        <v>32981.279999999999</v>
      </c>
      <c r="Q346" s="7">
        <v>43975.03</v>
      </c>
      <c r="R346" s="7">
        <v>54968.79</v>
      </c>
      <c r="S346" s="7">
        <v>54968.79</v>
      </c>
      <c r="T346" s="7">
        <v>54968.79</v>
      </c>
      <c r="U346" s="7">
        <v>76956.31</v>
      </c>
      <c r="V346" s="7">
        <v>76956.31</v>
      </c>
      <c r="W346" s="7">
        <v>76956.31</v>
      </c>
      <c r="X346" s="7">
        <v>76956.31</v>
      </c>
      <c r="Y346" s="7">
        <v>54968.79</v>
      </c>
      <c r="Z346" s="7">
        <v>76956.31</v>
      </c>
      <c r="AA346" s="7">
        <v>54968.79</v>
      </c>
      <c r="AB346" s="7">
        <v>54968.79</v>
      </c>
      <c r="AC346" s="7">
        <v>54968.79</v>
      </c>
      <c r="AD346" s="7">
        <v>54968.79</v>
      </c>
      <c r="AE346" s="7">
        <v>32981.279999999999</v>
      </c>
      <c r="AF346" s="7">
        <v>32981.279999999999</v>
      </c>
      <c r="AG346" s="7">
        <v>32981.279999999999</v>
      </c>
      <c r="AH346" s="7">
        <v>21987.52</v>
      </c>
      <c r="AI346" s="7">
        <v>10993.76</v>
      </c>
      <c r="AJ346" s="7">
        <v>10993.76</v>
      </c>
      <c r="AK346" s="7">
        <v>10993.76</v>
      </c>
      <c r="AL346" s="7">
        <v>10993.76</v>
      </c>
      <c r="AM346" s="7">
        <v>10993.76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9"/>
    </row>
    <row r="347" spans="1:55">
      <c r="A347" s="2" t="s">
        <v>1158</v>
      </c>
      <c r="B347" s="1" t="s">
        <v>1159</v>
      </c>
      <c r="C347" s="1" t="s">
        <v>74</v>
      </c>
      <c r="D347" s="1" t="s">
        <v>109</v>
      </c>
      <c r="E347" s="1" t="s">
        <v>100</v>
      </c>
      <c r="F347" s="1" t="s">
        <v>101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7">
        <v>495.44</v>
      </c>
      <c r="O347" s="7">
        <v>-495.44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7">
        <v>4954.3999999999996</v>
      </c>
      <c r="X347" s="7">
        <v>4954.3999999999996</v>
      </c>
      <c r="Y347" s="7">
        <v>2477.1999999999998</v>
      </c>
      <c r="Z347" s="7">
        <v>4954.3999999999996</v>
      </c>
      <c r="AA347" s="7">
        <v>4954.3999999999996</v>
      </c>
      <c r="AB347" s="7">
        <v>4954.3999999999996</v>
      </c>
      <c r="AC347" s="7">
        <v>4954.3999999999996</v>
      </c>
      <c r="AD347" s="7">
        <v>4954.3999999999996</v>
      </c>
      <c r="AE347" s="7">
        <v>4954.3999999999996</v>
      </c>
      <c r="AF347" s="7">
        <v>4954.3999999999996</v>
      </c>
      <c r="AG347" s="7">
        <v>2477.1999999999998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9"/>
    </row>
    <row r="348" spans="1:55">
      <c r="A348" s="2" t="s">
        <v>1160</v>
      </c>
      <c r="B348" s="1" t="s">
        <v>1161</v>
      </c>
      <c r="C348" s="1" t="s">
        <v>74</v>
      </c>
      <c r="D348" s="1" t="s">
        <v>109</v>
      </c>
      <c r="E348" s="1" t="s">
        <v>100</v>
      </c>
      <c r="F348" s="1" t="s">
        <v>101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7">
        <v>8250</v>
      </c>
      <c r="AA348" s="7">
        <v>8500</v>
      </c>
      <c r="AB348" s="7">
        <v>8250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9"/>
    </row>
    <row r="349" spans="1:55">
      <c r="A349" s="2" t="s">
        <v>1162</v>
      </c>
      <c r="B349" s="1" t="s">
        <v>1163</v>
      </c>
      <c r="C349" s="1" t="s">
        <v>71</v>
      </c>
      <c r="D349" s="1" t="s">
        <v>104</v>
      </c>
      <c r="E349" s="1" t="s">
        <v>100</v>
      </c>
      <c r="F349" s="1" t="s">
        <v>101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1898.4</v>
      </c>
      <c r="P349" s="7">
        <v>1898.4</v>
      </c>
      <c r="Q349" s="7">
        <v>2847.6</v>
      </c>
      <c r="R349" s="7">
        <v>3796.8</v>
      </c>
      <c r="S349" s="7">
        <v>4746</v>
      </c>
      <c r="T349" s="7">
        <v>4746</v>
      </c>
      <c r="U349" s="7">
        <v>4746</v>
      </c>
      <c r="V349" s="7">
        <v>6644.4</v>
      </c>
      <c r="W349" s="7">
        <v>6644.4</v>
      </c>
      <c r="X349" s="7">
        <v>6644.4</v>
      </c>
      <c r="Y349" s="7">
        <v>4746</v>
      </c>
      <c r="Z349" s="7">
        <v>6644.4</v>
      </c>
      <c r="AA349" s="7">
        <v>6644.4</v>
      </c>
      <c r="AB349" s="7">
        <v>4746</v>
      </c>
      <c r="AC349" s="7">
        <v>4746</v>
      </c>
      <c r="AD349" s="7">
        <v>4746</v>
      </c>
      <c r="AE349" s="7">
        <v>4746</v>
      </c>
      <c r="AF349" s="7">
        <v>2847.6</v>
      </c>
      <c r="AG349" s="7">
        <v>2847.6</v>
      </c>
      <c r="AH349" s="7">
        <v>2847.6</v>
      </c>
      <c r="AI349" s="7">
        <v>1898.4</v>
      </c>
      <c r="AJ349" s="7">
        <v>949.2</v>
      </c>
      <c r="AK349" s="7">
        <v>949.2</v>
      </c>
      <c r="AL349" s="7">
        <v>949.2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9"/>
    </row>
    <row r="350" spans="1:55">
      <c r="A350" s="2" t="s">
        <v>1162</v>
      </c>
      <c r="B350" s="1" t="s">
        <v>1163</v>
      </c>
      <c r="C350" s="1" t="s">
        <v>73</v>
      </c>
      <c r="D350" s="1" t="s">
        <v>105</v>
      </c>
      <c r="E350" s="1" t="s">
        <v>100</v>
      </c>
      <c r="F350" s="1" t="s">
        <v>101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271.2</v>
      </c>
      <c r="P350" s="7">
        <v>271.2</v>
      </c>
      <c r="Q350" s="7">
        <v>406.8</v>
      </c>
      <c r="R350" s="7">
        <v>542.4</v>
      </c>
      <c r="S350" s="7">
        <v>678</v>
      </c>
      <c r="T350" s="7">
        <v>678</v>
      </c>
      <c r="U350" s="7">
        <v>678</v>
      </c>
      <c r="V350" s="7">
        <v>949.2</v>
      </c>
      <c r="W350" s="7">
        <v>949.2</v>
      </c>
      <c r="X350" s="7">
        <v>949.2</v>
      </c>
      <c r="Y350" s="7">
        <v>678</v>
      </c>
      <c r="Z350" s="7">
        <v>949.2</v>
      </c>
      <c r="AA350" s="7">
        <v>949.2</v>
      </c>
      <c r="AB350" s="7">
        <v>678</v>
      </c>
      <c r="AC350" s="7">
        <v>678</v>
      </c>
      <c r="AD350" s="7">
        <v>678</v>
      </c>
      <c r="AE350" s="7">
        <v>678</v>
      </c>
      <c r="AF350" s="7">
        <v>406.8</v>
      </c>
      <c r="AG350" s="7">
        <v>406.8</v>
      </c>
      <c r="AH350" s="7">
        <v>406.8</v>
      </c>
      <c r="AI350" s="7">
        <v>271.2</v>
      </c>
      <c r="AJ350" s="7">
        <v>135.6</v>
      </c>
      <c r="AK350" s="7">
        <v>135.6</v>
      </c>
      <c r="AL350" s="7">
        <v>135.6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9"/>
    </row>
    <row r="351" spans="1:55">
      <c r="A351" s="2" t="s">
        <v>1162</v>
      </c>
      <c r="B351" s="1" t="s">
        <v>1163</v>
      </c>
      <c r="C351" s="1" t="s">
        <v>72</v>
      </c>
      <c r="D351" s="1" t="s">
        <v>107</v>
      </c>
      <c r="E351" s="1" t="s">
        <v>100</v>
      </c>
      <c r="F351" s="1" t="s">
        <v>101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542.4</v>
      </c>
      <c r="P351" s="7">
        <v>542.4</v>
      </c>
      <c r="Q351" s="7">
        <v>813.6</v>
      </c>
      <c r="R351" s="7">
        <v>1084.8</v>
      </c>
      <c r="S351" s="7">
        <v>1356</v>
      </c>
      <c r="T351" s="7">
        <v>1356</v>
      </c>
      <c r="U351" s="7">
        <v>1356</v>
      </c>
      <c r="V351" s="7">
        <v>1898.4</v>
      </c>
      <c r="W351" s="7">
        <v>1898.4</v>
      </c>
      <c r="X351" s="7">
        <v>1898.4</v>
      </c>
      <c r="Y351" s="7">
        <v>1356</v>
      </c>
      <c r="Z351" s="7">
        <v>1898.4</v>
      </c>
      <c r="AA351" s="7">
        <v>1898.4</v>
      </c>
      <c r="AB351" s="7">
        <v>1356</v>
      </c>
      <c r="AC351" s="7">
        <v>1356</v>
      </c>
      <c r="AD351" s="7">
        <v>1356</v>
      </c>
      <c r="AE351" s="7">
        <v>1356</v>
      </c>
      <c r="AF351" s="7">
        <v>813.6</v>
      </c>
      <c r="AG351" s="7">
        <v>813.6</v>
      </c>
      <c r="AH351" s="7">
        <v>813.6</v>
      </c>
      <c r="AI351" s="7">
        <v>542.4</v>
      </c>
      <c r="AJ351" s="7">
        <v>271.2</v>
      </c>
      <c r="AK351" s="7">
        <v>271.2</v>
      </c>
      <c r="AL351" s="7">
        <v>271.2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9"/>
    </row>
    <row r="352" spans="1:55">
      <c r="A352" s="2" t="s">
        <v>1162</v>
      </c>
      <c r="B352" s="1" t="s">
        <v>1163</v>
      </c>
      <c r="C352" s="1" t="s">
        <v>74</v>
      </c>
      <c r="D352" s="1" t="s">
        <v>109</v>
      </c>
      <c r="E352" s="1" t="s">
        <v>100</v>
      </c>
      <c r="F352" s="1" t="s">
        <v>101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7">
        <v>2154.56</v>
      </c>
      <c r="O352" s="7">
        <v>253.62</v>
      </c>
      <c r="P352" s="7">
        <v>2408.1799999999998</v>
      </c>
      <c r="Q352" s="7">
        <v>3612.27</v>
      </c>
      <c r="R352" s="7">
        <v>4816.3599999999997</v>
      </c>
      <c r="S352" s="7">
        <v>6020.45</v>
      </c>
      <c r="T352" s="7">
        <v>6020.45</v>
      </c>
      <c r="U352" s="7">
        <v>6020.45</v>
      </c>
      <c r="V352" s="7">
        <v>8428.6299999999992</v>
      </c>
      <c r="W352" s="7">
        <v>8428.6299999999992</v>
      </c>
      <c r="X352" s="7">
        <v>8428.6299999999992</v>
      </c>
      <c r="Y352" s="7">
        <v>6020.45</v>
      </c>
      <c r="Z352" s="7">
        <v>8428.6299999999992</v>
      </c>
      <c r="AA352" s="7">
        <v>8428.6299999999992</v>
      </c>
      <c r="AB352" s="7">
        <v>6020.45</v>
      </c>
      <c r="AC352" s="7">
        <v>6020.45</v>
      </c>
      <c r="AD352" s="7">
        <v>6020.45</v>
      </c>
      <c r="AE352" s="7">
        <v>6020.45</v>
      </c>
      <c r="AF352" s="7">
        <v>3612.27</v>
      </c>
      <c r="AG352" s="7">
        <v>3612.27</v>
      </c>
      <c r="AH352" s="7">
        <v>3612.27</v>
      </c>
      <c r="AI352" s="7">
        <v>2408.1799999999998</v>
      </c>
      <c r="AJ352" s="7">
        <v>1204.0899999999999</v>
      </c>
      <c r="AK352" s="7">
        <v>1204.0899999999999</v>
      </c>
      <c r="AL352" s="7">
        <v>1204.0899999999999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9"/>
    </row>
    <row r="353" spans="1:55">
      <c r="A353" s="2" t="s">
        <v>1164</v>
      </c>
      <c r="B353" s="1" t="s">
        <v>1165</v>
      </c>
      <c r="C353" s="1" t="s">
        <v>74</v>
      </c>
      <c r="D353" s="1" t="s">
        <v>109</v>
      </c>
      <c r="E353" s="1" t="s">
        <v>100</v>
      </c>
      <c r="F353" s="1" t="s">
        <v>101</v>
      </c>
      <c r="G353" s="8">
        <v>0</v>
      </c>
      <c r="H353" s="8">
        <v>0</v>
      </c>
      <c r="I353" s="8">
        <v>0</v>
      </c>
      <c r="J353" s="7">
        <v>46925.49</v>
      </c>
      <c r="K353" s="7">
        <v>46925.49</v>
      </c>
      <c r="L353" s="7">
        <v>46925.49</v>
      </c>
      <c r="M353" s="7">
        <v>93850.97</v>
      </c>
      <c r="N353" s="7">
        <v>93850.97</v>
      </c>
      <c r="O353" s="7">
        <v>-48575.41</v>
      </c>
      <c r="P353" s="7">
        <v>110645</v>
      </c>
      <c r="Q353" s="7">
        <v>110645</v>
      </c>
      <c r="R353" s="7">
        <v>110645</v>
      </c>
      <c r="S353" s="7">
        <v>110645</v>
      </c>
      <c r="T353" s="7">
        <v>110645</v>
      </c>
      <c r="U353" s="7">
        <v>221290</v>
      </c>
      <c r="V353" s="7">
        <v>287677</v>
      </c>
      <c r="W353" s="7">
        <v>265548</v>
      </c>
      <c r="X353" s="7">
        <v>265548</v>
      </c>
      <c r="Y353" s="7">
        <v>110645</v>
      </c>
      <c r="Z353" s="7">
        <v>177032</v>
      </c>
      <c r="AA353" s="7">
        <v>110645</v>
      </c>
      <c r="AB353" s="7">
        <v>66387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9"/>
    </row>
    <row r="354" spans="1:55">
      <c r="A354" s="2" t="s">
        <v>1166</v>
      </c>
      <c r="B354" s="1" t="s">
        <v>1167</v>
      </c>
      <c r="C354" s="1" t="s">
        <v>74</v>
      </c>
      <c r="D354" s="1" t="s">
        <v>109</v>
      </c>
      <c r="E354" s="1" t="s">
        <v>100</v>
      </c>
      <c r="F354" s="1" t="s">
        <v>101</v>
      </c>
      <c r="G354" s="8">
        <v>0</v>
      </c>
      <c r="H354" s="8">
        <v>0</v>
      </c>
      <c r="I354" s="8">
        <v>0</v>
      </c>
      <c r="J354" s="8">
        <v>0</v>
      </c>
      <c r="K354" s="7">
        <v>65799.320000000007</v>
      </c>
      <c r="L354" s="7">
        <v>65799.320000000007</v>
      </c>
      <c r="M354" s="7">
        <v>65799.320000000007</v>
      </c>
      <c r="N354" s="7">
        <v>131598.63</v>
      </c>
      <c r="O354" s="7">
        <v>63906.41</v>
      </c>
      <c r="P354" s="7">
        <v>155645</v>
      </c>
      <c r="Q354" s="7">
        <v>155645</v>
      </c>
      <c r="R354" s="7">
        <v>155645</v>
      </c>
      <c r="S354" s="7">
        <v>155645</v>
      </c>
      <c r="T354" s="7">
        <v>155645</v>
      </c>
      <c r="U354" s="7">
        <v>311290</v>
      </c>
      <c r="V354" s="7">
        <v>404677</v>
      </c>
      <c r="W354" s="7">
        <v>373548</v>
      </c>
      <c r="X354" s="7">
        <v>373548</v>
      </c>
      <c r="Y354" s="7">
        <v>155645</v>
      </c>
      <c r="Z354" s="7">
        <v>249032</v>
      </c>
      <c r="AA354" s="7">
        <v>155645</v>
      </c>
      <c r="AB354" s="7">
        <v>93387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9"/>
    </row>
    <row r="355" spans="1:55">
      <c r="A355" s="2" t="s">
        <v>1168</v>
      </c>
      <c r="B355" s="1" t="s">
        <v>1169</v>
      </c>
      <c r="C355" s="1" t="s">
        <v>74</v>
      </c>
      <c r="D355" s="1" t="s">
        <v>109</v>
      </c>
      <c r="E355" s="1" t="s">
        <v>100</v>
      </c>
      <c r="F355" s="1" t="s">
        <v>101</v>
      </c>
      <c r="G355" s="8">
        <v>0</v>
      </c>
      <c r="H355" s="8">
        <v>0</v>
      </c>
      <c r="I355" s="8">
        <v>0</v>
      </c>
      <c r="J355" s="7">
        <v>44945.73</v>
      </c>
      <c r="K355" s="7">
        <v>44945.73</v>
      </c>
      <c r="L355" s="7">
        <v>44945.73</v>
      </c>
      <c r="M355" s="7">
        <v>74909.55</v>
      </c>
      <c r="N355" s="7">
        <v>74909.55</v>
      </c>
      <c r="O355" s="7">
        <v>-74550.070000000007</v>
      </c>
      <c r="P355" s="7">
        <v>96952.62</v>
      </c>
      <c r="Q355" s="7">
        <v>124653.37</v>
      </c>
      <c r="R355" s="7">
        <v>166204.49</v>
      </c>
      <c r="S355" s="7">
        <v>207755.61</v>
      </c>
      <c r="T355" s="7">
        <v>138503.74</v>
      </c>
      <c r="U355" s="7">
        <v>138503.74</v>
      </c>
      <c r="V355" s="7">
        <v>96952.62</v>
      </c>
      <c r="W355" s="7">
        <v>96952.62</v>
      </c>
      <c r="X355" s="7">
        <v>69251.87</v>
      </c>
      <c r="Y355" s="7">
        <v>27700.75</v>
      </c>
      <c r="Z355" s="7">
        <v>69251.87</v>
      </c>
      <c r="AA355" s="7">
        <v>41551.120000000003</v>
      </c>
      <c r="AB355" s="7">
        <v>13850.37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9"/>
    </row>
    <row r="356" spans="1:55">
      <c r="A356" s="2" t="s">
        <v>1170</v>
      </c>
      <c r="B356" s="1" t="s">
        <v>1171</v>
      </c>
      <c r="C356" s="1" t="s">
        <v>74</v>
      </c>
      <c r="D356" s="1" t="s">
        <v>109</v>
      </c>
      <c r="E356" s="1" t="s">
        <v>100</v>
      </c>
      <c r="F356" s="1" t="s">
        <v>101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7">
        <v>21292.95</v>
      </c>
      <c r="N356" s="7">
        <v>21292.95</v>
      </c>
      <c r="O356" s="7">
        <v>-42585.9</v>
      </c>
      <c r="P356" s="8">
        <v>0</v>
      </c>
      <c r="Q356" s="7">
        <v>15393.3</v>
      </c>
      <c r="R356" s="7">
        <v>15393.3</v>
      </c>
      <c r="S356" s="7">
        <v>15393.3</v>
      </c>
      <c r="T356" s="7">
        <v>15393.3</v>
      </c>
      <c r="U356" s="7">
        <v>15393.3</v>
      </c>
      <c r="V356" s="7">
        <v>15393.3</v>
      </c>
      <c r="W356" s="7">
        <v>30786.6</v>
      </c>
      <c r="X356" s="7">
        <v>46179.9</v>
      </c>
      <c r="Y356" s="7">
        <v>30786.6</v>
      </c>
      <c r="Z356" s="7">
        <v>46179.9</v>
      </c>
      <c r="AA356" s="7">
        <v>46179.9</v>
      </c>
      <c r="AB356" s="7">
        <v>15393.3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9"/>
    </row>
    <row r="357" spans="1:55">
      <c r="A357" s="2" t="s">
        <v>1172</v>
      </c>
      <c r="B357" s="1" t="s">
        <v>1173</v>
      </c>
      <c r="C357" s="1" t="s">
        <v>74</v>
      </c>
      <c r="D357" s="1" t="s">
        <v>109</v>
      </c>
      <c r="E357" s="1" t="s">
        <v>100</v>
      </c>
      <c r="F357" s="1" t="s">
        <v>101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7">
        <v>11557.25</v>
      </c>
      <c r="U357" s="7">
        <v>16180.15</v>
      </c>
      <c r="V357" s="7">
        <v>18491.599999999999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9"/>
    </row>
    <row r="358" spans="1:55">
      <c r="A358" s="2" t="s">
        <v>1174</v>
      </c>
      <c r="B358" s="1" t="s">
        <v>1175</v>
      </c>
      <c r="C358" s="1" t="s">
        <v>73</v>
      </c>
      <c r="D358" s="1" t="s">
        <v>105</v>
      </c>
      <c r="E358" s="1" t="s">
        <v>100</v>
      </c>
      <c r="F358" s="1" t="s">
        <v>101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9"/>
    </row>
    <row r="359" spans="1:55">
      <c r="A359" s="2" t="s">
        <v>1176</v>
      </c>
      <c r="B359" s="1" t="s">
        <v>1177</v>
      </c>
      <c r="C359" s="1" t="s">
        <v>71</v>
      </c>
      <c r="D359" s="1" t="s">
        <v>104</v>
      </c>
      <c r="E359" s="1" t="s">
        <v>100</v>
      </c>
      <c r="F359" s="1" t="s">
        <v>101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7">
        <v>4130</v>
      </c>
      <c r="O359" s="7">
        <v>-4130</v>
      </c>
      <c r="P359" s="7">
        <v>10800</v>
      </c>
      <c r="Q359" s="7">
        <v>13500</v>
      </c>
      <c r="R359" s="7">
        <v>13500</v>
      </c>
      <c r="S359" s="7">
        <v>13500</v>
      </c>
      <c r="T359" s="7">
        <v>2700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9"/>
    </row>
    <row r="360" spans="1:55">
      <c r="A360" s="2" t="s">
        <v>1176</v>
      </c>
      <c r="B360" s="1" t="s">
        <v>1177</v>
      </c>
      <c r="C360" s="1" t="s">
        <v>73</v>
      </c>
      <c r="D360" s="1" t="s">
        <v>105</v>
      </c>
      <c r="E360" s="1" t="s">
        <v>100</v>
      </c>
      <c r="F360" s="1" t="s">
        <v>101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7">
        <v>1126</v>
      </c>
      <c r="O360" s="7">
        <v>-1126</v>
      </c>
      <c r="P360" s="7">
        <v>9007.99</v>
      </c>
      <c r="Q360" s="7">
        <v>11259.99</v>
      </c>
      <c r="R360" s="7">
        <v>11259.99</v>
      </c>
      <c r="S360" s="7">
        <v>11259.99</v>
      </c>
      <c r="T360" s="7">
        <v>2252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9"/>
    </row>
    <row r="361" spans="1:55">
      <c r="A361" s="2" t="s">
        <v>1176</v>
      </c>
      <c r="B361" s="1" t="s">
        <v>1177</v>
      </c>
      <c r="C361" s="1" t="s">
        <v>72</v>
      </c>
      <c r="D361" s="1" t="s">
        <v>107</v>
      </c>
      <c r="E361" s="1" t="s">
        <v>100</v>
      </c>
      <c r="F361" s="1" t="s">
        <v>101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7">
        <v>750.67</v>
      </c>
      <c r="O361" s="7">
        <v>-750.67</v>
      </c>
      <c r="P361" s="7">
        <v>6005.33</v>
      </c>
      <c r="Q361" s="7">
        <v>7506.66</v>
      </c>
      <c r="R361" s="7">
        <v>7506.66</v>
      </c>
      <c r="S361" s="7">
        <v>7506.66</v>
      </c>
      <c r="T361" s="7">
        <v>1501.33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9"/>
    </row>
    <row r="362" spans="1:55">
      <c r="A362" s="2" t="s">
        <v>1178</v>
      </c>
      <c r="B362" s="1" t="s">
        <v>1179</v>
      </c>
      <c r="C362" s="1" t="s">
        <v>71</v>
      </c>
      <c r="D362" s="1" t="s">
        <v>104</v>
      </c>
      <c r="E362" s="1" t="s">
        <v>100</v>
      </c>
      <c r="F362" s="1" t="s">
        <v>101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7">
        <v>8259.99</v>
      </c>
      <c r="N362" s="7">
        <v>24779.97</v>
      </c>
      <c r="O362" s="7">
        <v>-33039.96</v>
      </c>
      <c r="P362" s="8">
        <v>0</v>
      </c>
      <c r="Q362" s="8">
        <v>0</v>
      </c>
      <c r="R362" s="7">
        <v>13500</v>
      </c>
      <c r="S362" s="7">
        <v>13500</v>
      </c>
      <c r="T362" s="7">
        <v>13500</v>
      </c>
      <c r="U362" s="7">
        <v>4500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9"/>
    </row>
    <row r="363" spans="1:55">
      <c r="A363" s="2" t="s">
        <v>1178</v>
      </c>
      <c r="B363" s="1" t="s">
        <v>1179</v>
      </c>
      <c r="C363" s="1" t="s">
        <v>73</v>
      </c>
      <c r="D363" s="1" t="s">
        <v>105</v>
      </c>
      <c r="E363" s="1" t="s">
        <v>100</v>
      </c>
      <c r="F363" s="1" t="s">
        <v>101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7">
        <v>2252</v>
      </c>
      <c r="N363" s="7">
        <v>6755.99</v>
      </c>
      <c r="O363" s="7">
        <v>-9007.99</v>
      </c>
      <c r="P363" s="8">
        <v>0</v>
      </c>
      <c r="Q363" s="8">
        <v>0</v>
      </c>
      <c r="R363" s="7">
        <v>13511.99</v>
      </c>
      <c r="S363" s="7">
        <v>13511.99</v>
      </c>
      <c r="T363" s="7">
        <v>13511.99</v>
      </c>
      <c r="U363" s="7">
        <v>4504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9"/>
    </row>
    <row r="364" spans="1:55">
      <c r="A364" s="2" t="s">
        <v>1178</v>
      </c>
      <c r="B364" s="1" t="s">
        <v>1179</v>
      </c>
      <c r="C364" s="1" t="s">
        <v>72</v>
      </c>
      <c r="D364" s="1" t="s">
        <v>107</v>
      </c>
      <c r="E364" s="1" t="s">
        <v>100</v>
      </c>
      <c r="F364" s="1" t="s">
        <v>101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7">
        <v>375.33</v>
      </c>
      <c r="N364" s="7">
        <v>1126</v>
      </c>
      <c r="O364" s="7">
        <v>-1501.33</v>
      </c>
      <c r="P364" s="8">
        <v>0</v>
      </c>
      <c r="Q364" s="8">
        <v>0</v>
      </c>
      <c r="R364" s="7">
        <v>4504</v>
      </c>
      <c r="S364" s="7">
        <v>4504</v>
      </c>
      <c r="T364" s="7">
        <v>4504</v>
      </c>
      <c r="U364" s="7">
        <v>1501.33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9"/>
    </row>
    <row r="365" spans="1:55">
      <c r="A365" s="2" t="s">
        <v>1178</v>
      </c>
      <c r="B365" s="1" t="s">
        <v>1179</v>
      </c>
      <c r="C365" s="1" t="s">
        <v>74</v>
      </c>
      <c r="D365" s="1" t="s">
        <v>109</v>
      </c>
      <c r="E365" s="1" t="s">
        <v>100</v>
      </c>
      <c r="F365" s="1" t="s">
        <v>101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7">
        <v>17475.400000000001</v>
      </c>
      <c r="N365" s="7">
        <v>52426.2</v>
      </c>
      <c r="O365" s="7">
        <v>-69901.600000000006</v>
      </c>
      <c r="P365" s="8">
        <v>0</v>
      </c>
      <c r="Q365" s="8">
        <v>0</v>
      </c>
      <c r="R365" s="7">
        <v>74914.2</v>
      </c>
      <c r="S365" s="7">
        <v>74914.2</v>
      </c>
      <c r="T365" s="7">
        <v>74914.2</v>
      </c>
      <c r="U365" s="7">
        <v>24971.4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9"/>
    </row>
    <row r="366" spans="1:55">
      <c r="A366" s="2" t="s">
        <v>1180</v>
      </c>
      <c r="B366" s="1" t="s">
        <v>1181</v>
      </c>
      <c r="C366" s="1" t="s">
        <v>74</v>
      </c>
      <c r="D366" s="1" t="s">
        <v>109</v>
      </c>
      <c r="E366" s="1" t="s">
        <v>100</v>
      </c>
      <c r="F366" s="1" t="s">
        <v>101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10825</v>
      </c>
      <c r="AD366" s="7">
        <v>10825</v>
      </c>
      <c r="AE366" s="7">
        <v>10825</v>
      </c>
      <c r="AF366" s="7">
        <v>10825</v>
      </c>
      <c r="AG366" s="7">
        <v>10825</v>
      </c>
      <c r="AH366" s="7">
        <v>10825</v>
      </c>
      <c r="AI366" s="7">
        <v>10825</v>
      </c>
      <c r="AJ366" s="7">
        <v>10825</v>
      </c>
      <c r="AK366" s="7">
        <v>10825</v>
      </c>
      <c r="AL366" s="7">
        <v>10825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9"/>
    </row>
    <row r="367" spans="1:55">
      <c r="A367" s="2" t="s">
        <v>1182</v>
      </c>
      <c r="B367" s="1" t="s">
        <v>1183</v>
      </c>
      <c r="C367" s="1" t="s">
        <v>74</v>
      </c>
      <c r="D367" s="1" t="s">
        <v>109</v>
      </c>
      <c r="E367" s="1" t="s">
        <v>100</v>
      </c>
      <c r="F367" s="1" t="s">
        <v>101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7">
        <v>11533</v>
      </c>
      <c r="AA367" s="7">
        <v>11533</v>
      </c>
      <c r="AB367" s="7">
        <v>5766.5</v>
      </c>
      <c r="AC367" s="7">
        <v>11533</v>
      </c>
      <c r="AD367" s="7">
        <v>11533</v>
      </c>
      <c r="AE367" s="7">
        <v>11533</v>
      </c>
      <c r="AF367" s="7">
        <v>11533</v>
      </c>
      <c r="AG367" s="7">
        <v>11533</v>
      </c>
      <c r="AH367" s="7">
        <v>11533</v>
      </c>
      <c r="AI367" s="7">
        <v>11533</v>
      </c>
      <c r="AJ367" s="7">
        <v>5766.5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9"/>
    </row>
    <row r="368" spans="1:55">
      <c r="A368" s="2" t="s">
        <v>1184</v>
      </c>
      <c r="B368" s="1" t="s">
        <v>1185</v>
      </c>
      <c r="C368" s="1" t="s">
        <v>74</v>
      </c>
      <c r="D368" s="1" t="s">
        <v>109</v>
      </c>
      <c r="E368" s="1" t="s">
        <v>100</v>
      </c>
      <c r="F368" s="1" t="s">
        <v>101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4135.05</v>
      </c>
      <c r="AD368" s="7">
        <v>4135.05</v>
      </c>
      <c r="AE368" s="7">
        <v>4135.05</v>
      </c>
      <c r="AF368" s="7">
        <v>4135.05</v>
      </c>
      <c r="AG368" s="7">
        <v>4135.05</v>
      </c>
      <c r="AH368" s="7">
        <v>4135.05</v>
      </c>
      <c r="AI368" s="7">
        <v>2756.7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9"/>
    </row>
    <row r="369" spans="1:55">
      <c r="A369" s="2" t="s">
        <v>1186</v>
      </c>
      <c r="B369" s="1" t="s">
        <v>1187</v>
      </c>
      <c r="C369" s="1" t="s">
        <v>71</v>
      </c>
      <c r="D369" s="1" t="s">
        <v>104</v>
      </c>
      <c r="E369" s="1" t="s">
        <v>100</v>
      </c>
      <c r="F369" s="1" t="s">
        <v>101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16758</v>
      </c>
      <c r="AD369" s="7">
        <v>16758</v>
      </c>
      <c r="AE369" s="7">
        <v>16758</v>
      </c>
      <c r="AF369" s="7">
        <v>16758</v>
      </c>
      <c r="AG369" s="7">
        <v>16758</v>
      </c>
      <c r="AH369" s="7">
        <v>16758</v>
      </c>
      <c r="AI369" s="7">
        <v>11172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9"/>
    </row>
    <row r="370" spans="1:55">
      <c r="A370" s="2" t="s">
        <v>1186</v>
      </c>
      <c r="B370" s="1" t="s">
        <v>1187</v>
      </c>
      <c r="C370" s="1" t="s">
        <v>73</v>
      </c>
      <c r="D370" s="1" t="s">
        <v>105</v>
      </c>
      <c r="E370" s="1" t="s">
        <v>100</v>
      </c>
      <c r="F370" s="1" t="s">
        <v>101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4788</v>
      </c>
      <c r="AD370" s="7">
        <v>4788</v>
      </c>
      <c r="AE370" s="7">
        <v>4788</v>
      </c>
      <c r="AF370" s="7">
        <v>4788</v>
      </c>
      <c r="AG370" s="7">
        <v>4788</v>
      </c>
      <c r="AH370" s="7">
        <v>4788</v>
      </c>
      <c r="AI370" s="7">
        <v>3192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9"/>
    </row>
    <row r="371" spans="1:55">
      <c r="A371" s="2" t="s">
        <v>1186</v>
      </c>
      <c r="B371" s="1" t="s">
        <v>1187</v>
      </c>
      <c r="C371" s="1" t="s">
        <v>72</v>
      </c>
      <c r="D371" s="1" t="s">
        <v>107</v>
      </c>
      <c r="E371" s="1" t="s">
        <v>100</v>
      </c>
      <c r="F371" s="1" t="s">
        <v>101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2394</v>
      </c>
      <c r="AD371" s="7">
        <v>2394</v>
      </c>
      <c r="AE371" s="7">
        <v>2394</v>
      </c>
      <c r="AF371" s="7">
        <v>2394</v>
      </c>
      <c r="AG371" s="7">
        <v>2394</v>
      </c>
      <c r="AH371" s="7">
        <v>2394</v>
      </c>
      <c r="AI371" s="7">
        <v>1596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9"/>
    </row>
    <row r="372" spans="1:55">
      <c r="A372" s="2" t="s">
        <v>1188</v>
      </c>
      <c r="B372" s="1" t="s">
        <v>1189</v>
      </c>
      <c r="C372" s="1" t="s">
        <v>71</v>
      </c>
      <c r="D372" s="1" t="s">
        <v>104</v>
      </c>
      <c r="E372" s="1" t="s">
        <v>100</v>
      </c>
      <c r="F372" s="1" t="s">
        <v>101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29169</v>
      </c>
      <c r="AD372" s="7">
        <v>29169</v>
      </c>
      <c r="AE372" s="7">
        <v>29169</v>
      </c>
      <c r="AF372" s="7">
        <v>29169</v>
      </c>
      <c r="AG372" s="7">
        <v>29169</v>
      </c>
      <c r="AH372" s="7">
        <v>29169</v>
      </c>
      <c r="AI372" s="7">
        <v>19446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9"/>
    </row>
    <row r="373" spans="1:55">
      <c r="A373" s="2" t="s">
        <v>1188</v>
      </c>
      <c r="B373" s="1" t="s">
        <v>1189</v>
      </c>
      <c r="C373" s="1" t="s">
        <v>73</v>
      </c>
      <c r="D373" s="1" t="s">
        <v>105</v>
      </c>
      <c r="E373" s="1" t="s">
        <v>100</v>
      </c>
      <c r="F373" s="1" t="s">
        <v>101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8334</v>
      </c>
      <c r="AD373" s="7">
        <v>8334</v>
      </c>
      <c r="AE373" s="7">
        <v>8334</v>
      </c>
      <c r="AF373" s="7">
        <v>8334</v>
      </c>
      <c r="AG373" s="7">
        <v>8334</v>
      </c>
      <c r="AH373" s="7">
        <v>8334</v>
      </c>
      <c r="AI373" s="7">
        <v>5556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9"/>
    </row>
    <row r="374" spans="1:55">
      <c r="A374" s="2" t="s">
        <v>1188</v>
      </c>
      <c r="B374" s="1" t="s">
        <v>1189</v>
      </c>
      <c r="C374" s="1" t="s">
        <v>72</v>
      </c>
      <c r="D374" s="1" t="s">
        <v>107</v>
      </c>
      <c r="E374" s="1" t="s">
        <v>100</v>
      </c>
      <c r="F374" s="1" t="s">
        <v>101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4167</v>
      </c>
      <c r="AD374" s="7">
        <v>4167</v>
      </c>
      <c r="AE374" s="7">
        <v>4167</v>
      </c>
      <c r="AF374" s="7">
        <v>4167</v>
      </c>
      <c r="AG374" s="7">
        <v>4167</v>
      </c>
      <c r="AH374" s="7">
        <v>4167</v>
      </c>
      <c r="AI374" s="7">
        <v>2778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9"/>
    </row>
    <row r="375" spans="1:55">
      <c r="A375" s="2" t="s">
        <v>1190</v>
      </c>
      <c r="B375" s="1" t="s">
        <v>1191</v>
      </c>
      <c r="C375" s="1" t="s">
        <v>71</v>
      </c>
      <c r="D375" s="1" t="s">
        <v>104</v>
      </c>
      <c r="E375" s="1" t="s">
        <v>100</v>
      </c>
      <c r="F375" s="1" t="s">
        <v>101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7">
        <v>25348.93</v>
      </c>
      <c r="P375" s="7">
        <v>11488.93</v>
      </c>
      <c r="Q375" s="7">
        <v>11488.93</v>
      </c>
      <c r="R375" s="7">
        <v>11488.93</v>
      </c>
      <c r="S375" s="7">
        <v>11488.93</v>
      </c>
      <c r="T375" s="7">
        <v>11488.93</v>
      </c>
      <c r="U375" s="7">
        <v>7659.28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9"/>
    </row>
    <row r="376" spans="1:55">
      <c r="A376" s="2" t="s">
        <v>1190</v>
      </c>
      <c r="B376" s="1" t="s">
        <v>1191</v>
      </c>
      <c r="C376" s="1" t="s">
        <v>73</v>
      </c>
      <c r="D376" s="1" t="s">
        <v>105</v>
      </c>
      <c r="E376" s="1" t="s">
        <v>100</v>
      </c>
      <c r="F376" s="1" t="s">
        <v>101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7">
        <v>4031.53</v>
      </c>
      <c r="P376" s="7">
        <v>4031.53</v>
      </c>
      <c r="Q376" s="7">
        <v>4031.53</v>
      </c>
      <c r="R376" s="7">
        <v>4031.53</v>
      </c>
      <c r="S376" s="7">
        <v>4031.53</v>
      </c>
      <c r="T376" s="7">
        <v>4031.53</v>
      </c>
      <c r="U376" s="7">
        <v>2687.69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9"/>
    </row>
    <row r="377" spans="1:55">
      <c r="A377" s="2" t="s">
        <v>1190</v>
      </c>
      <c r="B377" s="1" t="s">
        <v>1191</v>
      </c>
      <c r="C377" s="1" t="s">
        <v>72</v>
      </c>
      <c r="D377" s="1" t="s">
        <v>107</v>
      </c>
      <c r="E377" s="1" t="s">
        <v>100</v>
      </c>
      <c r="F377" s="1" t="s">
        <v>101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7">
        <v>3767.53</v>
      </c>
      <c r="P377" s="7">
        <v>3767.53</v>
      </c>
      <c r="Q377" s="7">
        <v>3767.53</v>
      </c>
      <c r="R377" s="7">
        <v>3767.53</v>
      </c>
      <c r="S377" s="7">
        <v>3767.53</v>
      </c>
      <c r="T377" s="7">
        <v>3767.53</v>
      </c>
      <c r="U377" s="7">
        <v>2511.69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9"/>
    </row>
    <row r="378" spans="1:55">
      <c r="A378" s="2" t="s">
        <v>1190</v>
      </c>
      <c r="B378" s="1" t="s">
        <v>1191</v>
      </c>
      <c r="C378" s="1" t="s">
        <v>74</v>
      </c>
      <c r="D378" s="1" t="s">
        <v>109</v>
      </c>
      <c r="E378" s="1" t="s">
        <v>100</v>
      </c>
      <c r="F378" s="1" t="s">
        <v>101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7">
        <v>16612.650000000001</v>
      </c>
      <c r="P378" s="7">
        <v>16612.650000000001</v>
      </c>
      <c r="Q378" s="7">
        <v>16612.650000000001</v>
      </c>
      <c r="R378" s="7">
        <v>16612.650000000001</v>
      </c>
      <c r="S378" s="7">
        <v>16612.650000000001</v>
      </c>
      <c r="T378" s="7">
        <v>16612.650000000001</v>
      </c>
      <c r="U378" s="7">
        <v>11075.1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9"/>
    </row>
    <row r="379" spans="1:55">
      <c r="A379" s="2" t="s">
        <v>1192</v>
      </c>
      <c r="B379" s="1" t="s">
        <v>829</v>
      </c>
      <c r="C379" s="1" t="s">
        <v>71</v>
      </c>
      <c r="D379" s="1" t="s">
        <v>104</v>
      </c>
      <c r="E379" s="1" t="s">
        <v>100</v>
      </c>
      <c r="F379" s="1" t="s">
        <v>101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7">
        <v>5131.72</v>
      </c>
      <c r="W379" s="7">
        <v>7697.58</v>
      </c>
      <c r="X379" s="7">
        <v>7697.58</v>
      </c>
      <c r="Y379" s="7">
        <v>7697.58</v>
      </c>
      <c r="Z379" s="7">
        <v>7697.58</v>
      </c>
      <c r="AA379" s="7">
        <v>7697.58</v>
      </c>
      <c r="AB379" s="7">
        <v>5131.72</v>
      </c>
      <c r="AC379" s="7">
        <v>2565.86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9"/>
    </row>
    <row r="380" spans="1:55">
      <c r="A380" s="2" t="s">
        <v>1192</v>
      </c>
      <c r="B380" s="1" t="s">
        <v>829</v>
      </c>
      <c r="C380" s="1" t="s">
        <v>73</v>
      </c>
      <c r="D380" s="1" t="s">
        <v>105</v>
      </c>
      <c r="E380" s="1" t="s">
        <v>100</v>
      </c>
      <c r="F380" s="1" t="s">
        <v>101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7">
        <v>17151.27</v>
      </c>
      <c r="W380" s="7">
        <v>25726.9</v>
      </c>
      <c r="X380" s="7">
        <v>25726.9</v>
      </c>
      <c r="Y380" s="7">
        <v>25726.9</v>
      </c>
      <c r="Z380" s="7">
        <v>25726.9</v>
      </c>
      <c r="AA380" s="7">
        <v>25726.9</v>
      </c>
      <c r="AB380" s="7">
        <v>17151.27</v>
      </c>
      <c r="AC380" s="7">
        <v>8575.6299999999992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9"/>
    </row>
    <row r="381" spans="1:55">
      <c r="A381" s="2" t="s">
        <v>1192</v>
      </c>
      <c r="B381" s="1" t="s">
        <v>829</v>
      </c>
      <c r="C381" s="1" t="s">
        <v>72</v>
      </c>
      <c r="D381" s="1" t="s">
        <v>107</v>
      </c>
      <c r="E381" s="1" t="s">
        <v>100</v>
      </c>
      <c r="F381" s="1" t="s">
        <v>101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7">
        <v>1682.83</v>
      </c>
      <c r="W381" s="7">
        <v>2524.25</v>
      </c>
      <c r="X381" s="7">
        <v>2524.25</v>
      </c>
      <c r="Y381" s="7">
        <v>2524.25</v>
      </c>
      <c r="Z381" s="7">
        <v>2524.25</v>
      </c>
      <c r="AA381" s="7">
        <v>2524.25</v>
      </c>
      <c r="AB381" s="7">
        <v>1682.83</v>
      </c>
      <c r="AC381" s="7">
        <v>841.42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9"/>
    </row>
    <row r="382" spans="1:55">
      <c r="A382" s="2" t="s">
        <v>1192</v>
      </c>
      <c r="B382" s="1" t="s">
        <v>829</v>
      </c>
      <c r="C382" s="1" t="s">
        <v>74</v>
      </c>
      <c r="D382" s="1" t="s">
        <v>109</v>
      </c>
      <c r="E382" s="1" t="s">
        <v>100</v>
      </c>
      <c r="F382" s="1" t="s">
        <v>101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7">
        <v>25997.26</v>
      </c>
      <c r="W382" s="7">
        <v>38995.879999999997</v>
      </c>
      <c r="X382" s="7">
        <v>38995.879999999997</v>
      </c>
      <c r="Y382" s="7">
        <v>38995.879999999997</v>
      </c>
      <c r="Z382" s="7">
        <v>38995.879999999997</v>
      </c>
      <c r="AA382" s="7">
        <v>38995.879999999997</v>
      </c>
      <c r="AB382" s="7">
        <v>25997.26</v>
      </c>
      <c r="AC382" s="7">
        <v>12998.63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9"/>
    </row>
    <row r="383" spans="1:55">
      <c r="A383" s="2" t="s">
        <v>1193</v>
      </c>
      <c r="B383" s="1" t="s">
        <v>1194</v>
      </c>
      <c r="C383" s="1" t="s">
        <v>71</v>
      </c>
      <c r="D383" s="1" t="s">
        <v>104</v>
      </c>
      <c r="E383" s="1" t="s">
        <v>100</v>
      </c>
      <c r="F383" s="1" t="s">
        <v>101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9"/>
    </row>
    <row r="384" spans="1:55">
      <c r="A384" s="2" t="s">
        <v>1193</v>
      </c>
      <c r="B384" s="1" t="s">
        <v>1194</v>
      </c>
      <c r="C384" s="1" t="s">
        <v>73</v>
      </c>
      <c r="D384" s="1" t="s">
        <v>105</v>
      </c>
      <c r="E384" s="1" t="s">
        <v>100</v>
      </c>
      <c r="F384" s="1" t="s">
        <v>101</v>
      </c>
      <c r="G384" s="7">
        <v>801.4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9"/>
    </row>
    <row r="385" spans="1:55">
      <c r="A385" s="2" t="s">
        <v>1193</v>
      </c>
      <c r="B385" s="1" t="s">
        <v>1194</v>
      </c>
      <c r="C385" s="1" t="s">
        <v>72</v>
      </c>
      <c r="D385" s="1" t="s">
        <v>107</v>
      </c>
      <c r="E385" s="1" t="s">
        <v>100</v>
      </c>
      <c r="F385" s="1" t="s">
        <v>101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9"/>
    </row>
    <row r="386" spans="1:55">
      <c r="A386" s="2" t="s">
        <v>1193</v>
      </c>
      <c r="B386" s="1" t="s">
        <v>1194</v>
      </c>
      <c r="C386" s="1" t="s">
        <v>74</v>
      </c>
      <c r="D386" s="1" t="s">
        <v>109</v>
      </c>
      <c r="E386" s="1" t="s">
        <v>100</v>
      </c>
      <c r="F386" s="1" t="s">
        <v>101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7">
        <v>14122.84</v>
      </c>
      <c r="AB386" s="7">
        <v>21184.26</v>
      </c>
      <c r="AC386" s="7">
        <v>28245.68</v>
      </c>
      <c r="AD386" s="7">
        <v>35307.1</v>
      </c>
      <c r="AE386" s="7">
        <v>21184.26</v>
      </c>
      <c r="AF386" s="7">
        <v>14122.84</v>
      </c>
      <c r="AG386" s="7">
        <v>7061.42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9"/>
    </row>
    <row r="387" spans="1:55">
      <c r="A387" s="2" t="s">
        <v>1195</v>
      </c>
      <c r="B387" s="1" t="s">
        <v>1196</v>
      </c>
      <c r="C387" s="1" t="s">
        <v>71</v>
      </c>
      <c r="D387" s="1" t="s">
        <v>104</v>
      </c>
      <c r="E387" s="1" t="s">
        <v>100</v>
      </c>
      <c r="F387" s="1" t="s">
        <v>101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9"/>
    </row>
    <row r="388" spans="1:55">
      <c r="A388" s="2" t="s">
        <v>1195</v>
      </c>
      <c r="B388" s="1" t="s">
        <v>1196</v>
      </c>
      <c r="C388" s="1" t="s">
        <v>73</v>
      </c>
      <c r="D388" s="1" t="s">
        <v>105</v>
      </c>
      <c r="E388" s="1" t="s">
        <v>100</v>
      </c>
      <c r="F388" s="1" t="s">
        <v>101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9"/>
    </row>
    <row r="389" spans="1:55">
      <c r="A389" s="2" t="s">
        <v>1195</v>
      </c>
      <c r="B389" s="1" t="s">
        <v>1196</v>
      </c>
      <c r="C389" s="1" t="s">
        <v>72</v>
      </c>
      <c r="D389" s="1" t="s">
        <v>107</v>
      </c>
      <c r="E389" s="1" t="s">
        <v>100</v>
      </c>
      <c r="F389" s="1" t="s">
        <v>101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9"/>
    </row>
    <row r="390" spans="1:55">
      <c r="A390" s="2" t="s">
        <v>1195</v>
      </c>
      <c r="B390" s="1" t="s">
        <v>1196</v>
      </c>
      <c r="C390" s="1" t="s">
        <v>74</v>
      </c>
      <c r="D390" s="1" t="s">
        <v>109</v>
      </c>
      <c r="E390" s="1" t="s">
        <v>100</v>
      </c>
      <c r="F390" s="1" t="s">
        <v>101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7">
        <v>34444.800000000003</v>
      </c>
      <c r="AB390" s="7">
        <v>51667.199999999997</v>
      </c>
      <c r="AC390" s="7">
        <v>68889.600000000006</v>
      </c>
      <c r="AD390" s="7">
        <v>68889.600000000006</v>
      </c>
      <c r="AE390" s="7">
        <v>60278.400000000001</v>
      </c>
      <c r="AF390" s="7">
        <v>34444.800000000003</v>
      </c>
      <c r="AG390" s="7">
        <v>17222.400000000001</v>
      </c>
      <c r="AH390" s="7">
        <v>8611.2000000000007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9"/>
    </row>
    <row r="391" spans="1:55">
      <c r="A391" s="2" t="s">
        <v>1197</v>
      </c>
      <c r="B391" s="1" t="s">
        <v>1198</v>
      </c>
      <c r="C391" s="1" t="s">
        <v>71</v>
      </c>
      <c r="D391" s="1" t="s">
        <v>104</v>
      </c>
      <c r="E391" s="1" t="s">
        <v>100</v>
      </c>
      <c r="F391" s="1" t="s">
        <v>101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9"/>
    </row>
    <row r="392" spans="1:55">
      <c r="A392" s="2" t="s">
        <v>1197</v>
      </c>
      <c r="B392" s="1" t="s">
        <v>1198</v>
      </c>
      <c r="C392" s="1" t="s">
        <v>73</v>
      </c>
      <c r="D392" s="1" t="s">
        <v>105</v>
      </c>
      <c r="E392" s="1" t="s">
        <v>100</v>
      </c>
      <c r="F392" s="1" t="s">
        <v>101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9"/>
    </row>
    <row r="393" spans="1:55">
      <c r="A393" s="2" t="s">
        <v>1197</v>
      </c>
      <c r="B393" s="1" t="s">
        <v>1198</v>
      </c>
      <c r="C393" s="1" t="s">
        <v>74</v>
      </c>
      <c r="D393" s="1" t="s">
        <v>109</v>
      </c>
      <c r="E393" s="1" t="s">
        <v>100</v>
      </c>
      <c r="F393" s="1" t="s">
        <v>101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7">
        <v>9044.25</v>
      </c>
      <c r="AB393" s="7">
        <v>18088.5</v>
      </c>
      <c r="AC393" s="7">
        <v>36177</v>
      </c>
      <c r="AD393" s="7">
        <v>54265.5</v>
      </c>
      <c r="AE393" s="7">
        <v>72354</v>
      </c>
      <c r="AF393" s="7">
        <v>72354</v>
      </c>
      <c r="AG393" s="7">
        <v>54265.5</v>
      </c>
      <c r="AH393" s="7">
        <v>36177</v>
      </c>
      <c r="AI393" s="7">
        <v>9044.25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9"/>
    </row>
    <row r="394" spans="1:55">
      <c r="A394" s="2" t="s">
        <v>1199</v>
      </c>
      <c r="B394" s="1" t="s">
        <v>1200</v>
      </c>
      <c r="C394" s="1" t="s">
        <v>73</v>
      </c>
      <c r="D394" s="1" t="s">
        <v>105</v>
      </c>
      <c r="E394" s="1" t="s">
        <v>100</v>
      </c>
      <c r="F394" s="1" t="s">
        <v>101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9"/>
    </row>
    <row r="395" spans="1:55">
      <c r="A395" s="2" t="s">
        <v>1199</v>
      </c>
      <c r="B395" s="1" t="s">
        <v>1200</v>
      </c>
      <c r="C395" s="1" t="s">
        <v>74</v>
      </c>
      <c r="D395" s="1" t="s">
        <v>109</v>
      </c>
      <c r="E395" s="1" t="s">
        <v>100</v>
      </c>
      <c r="F395" s="1" t="s">
        <v>101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7">
        <v>7633.74</v>
      </c>
      <c r="AB395" s="7">
        <v>15267.48</v>
      </c>
      <c r="AC395" s="7">
        <v>17812.060000000001</v>
      </c>
      <c r="AD395" s="7">
        <v>20356.64</v>
      </c>
      <c r="AE395" s="7">
        <v>20356.64</v>
      </c>
      <c r="AF395" s="7">
        <v>10178.32</v>
      </c>
      <c r="AG395" s="7">
        <v>5089.16</v>
      </c>
      <c r="AH395" s="7">
        <v>5089.16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9"/>
    </row>
    <row r="396" spans="1:55">
      <c r="A396" s="2" t="s">
        <v>1201</v>
      </c>
      <c r="B396" s="1" t="s">
        <v>1202</v>
      </c>
      <c r="C396" s="1" t="s">
        <v>74</v>
      </c>
      <c r="D396" s="1" t="s">
        <v>109</v>
      </c>
      <c r="E396" s="1" t="s">
        <v>100</v>
      </c>
      <c r="F396" s="1" t="s">
        <v>101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7">
        <v>4507.6499999999996</v>
      </c>
      <c r="AC396" s="7">
        <v>6761.47</v>
      </c>
      <c r="AD396" s="7">
        <v>9015.2900000000009</v>
      </c>
      <c r="AE396" s="7">
        <v>13522.94</v>
      </c>
      <c r="AF396" s="7">
        <v>9015.2900000000009</v>
      </c>
      <c r="AG396" s="7">
        <v>2253.8200000000002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9"/>
    </row>
    <row r="397" spans="1:55">
      <c r="A397" s="2" t="s">
        <v>1203</v>
      </c>
      <c r="B397" s="1" t="s">
        <v>1204</v>
      </c>
      <c r="C397" s="1" t="s">
        <v>74</v>
      </c>
      <c r="D397" s="1" t="s">
        <v>109</v>
      </c>
      <c r="E397" s="1" t="s">
        <v>100</v>
      </c>
      <c r="F397" s="1" t="s">
        <v>101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9"/>
    </row>
    <row r="398" spans="1:55">
      <c r="A398" s="2" t="s">
        <v>1205</v>
      </c>
      <c r="B398" s="1" t="s">
        <v>1206</v>
      </c>
      <c r="C398" s="1" t="s">
        <v>71</v>
      </c>
      <c r="D398" s="1" t="s">
        <v>104</v>
      </c>
      <c r="E398" s="1" t="s">
        <v>100</v>
      </c>
      <c r="F398" s="1" t="s">
        <v>101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7">
        <v>5361.5</v>
      </c>
      <c r="W398" s="7">
        <v>8042.25</v>
      </c>
      <c r="X398" s="7">
        <v>8042.25</v>
      </c>
      <c r="Y398" s="7">
        <v>8042.25</v>
      </c>
      <c r="Z398" s="7">
        <v>8042.25</v>
      </c>
      <c r="AA398" s="7">
        <v>8042.25</v>
      </c>
      <c r="AB398" s="7">
        <v>5361.5</v>
      </c>
      <c r="AC398" s="7">
        <v>2680.75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9"/>
    </row>
    <row r="399" spans="1:55">
      <c r="A399" s="2" t="s">
        <v>1205</v>
      </c>
      <c r="B399" s="1" t="s">
        <v>1206</v>
      </c>
      <c r="C399" s="1" t="s">
        <v>73</v>
      </c>
      <c r="D399" s="1" t="s">
        <v>105</v>
      </c>
      <c r="E399" s="1" t="s">
        <v>100</v>
      </c>
      <c r="F399" s="1" t="s">
        <v>101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7">
        <v>1881.38</v>
      </c>
      <c r="W399" s="7">
        <v>2822.07</v>
      </c>
      <c r="X399" s="7">
        <v>2822.07</v>
      </c>
      <c r="Y399" s="7">
        <v>2822.07</v>
      </c>
      <c r="Z399" s="7">
        <v>2822.07</v>
      </c>
      <c r="AA399" s="7">
        <v>2822.07</v>
      </c>
      <c r="AB399" s="7">
        <v>1881.38</v>
      </c>
      <c r="AC399" s="7">
        <v>940.69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9"/>
    </row>
    <row r="400" spans="1:55">
      <c r="A400" s="2" t="s">
        <v>1205</v>
      </c>
      <c r="B400" s="1" t="s">
        <v>1206</v>
      </c>
      <c r="C400" s="1" t="s">
        <v>72</v>
      </c>
      <c r="D400" s="1" t="s">
        <v>107</v>
      </c>
      <c r="E400" s="1" t="s">
        <v>100</v>
      </c>
      <c r="F400" s="1" t="s">
        <v>101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7">
        <v>1758.18</v>
      </c>
      <c r="W400" s="7">
        <v>2637.27</v>
      </c>
      <c r="X400" s="7">
        <v>2637.27</v>
      </c>
      <c r="Y400" s="7">
        <v>2637.27</v>
      </c>
      <c r="Z400" s="7">
        <v>2637.27</v>
      </c>
      <c r="AA400" s="7">
        <v>2637.27</v>
      </c>
      <c r="AB400" s="7">
        <v>1758.18</v>
      </c>
      <c r="AC400" s="7">
        <v>879.09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9"/>
    </row>
    <row r="401" spans="1:56">
      <c r="A401" s="2" t="s">
        <v>1205</v>
      </c>
      <c r="B401" s="1" t="s">
        <v>1206</v>
      </c>
      <c r="C401" s="1" t="s">
        <v>74</v>
      </c>
      <c r="D401" s="1" t="s">
        <v>109</v>
      </c>
      <c r="E401" s="1" t="s">
        <v>100</v>
      </c>
      <c r="F401" s="1" t="s">
        <v>101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7">
        <v>10253.879999999999</v>
      </c>
      <c r="W401" s="7">
        <v>15380.82</v>
      </c>
      <c r="X401" s="7">
        <v>15380.82</v>
      </c>
      <c r="Y401" s="7">
        <v>15380.82</v>
      </c>
      <c r="Z401" s="7">
        <v>15380.82</v>
      </c>
      <c r="AA401" s="7">
        <v>15380.82</v>
      </c>
      <c r="AB401" s="7">
        <v>10253.879999999999</v>
      </c>
      <c r="AC401" s="7">
        <v>5126.9399999999996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9"/>
    </row>
    <row r="402" spans="1:56">
      <c r="A402" s="2" t="s">
        <v>1207</v>
      </c>
      <c r="B402" s="1" t="s">
        <v>1208</v>
      </c>
      <c r="C402" s="1" t="s">
        <v>74</v>
      </c>
      <c r="D402" s="1" t="s">
        <v>109</v>
      </c>
      <c r="E402" s="1" t="s">
        <v>100</v>
      </c>
      <c r="F402" s="1" t="s">
        <v>101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9"/>
    </row>
    <row r="403" spans="1:56">
      <c r="A403" s="1" t="s">
        <v>1209</v>
      </c>
      <c r="B403" s="1" t="s">
        <v>933</v>
      </c>
      <c r="C403" s="1" t="s">
        <v>74</v>
      </c>
      <c r="D403" s="1" t="s">
        <v>109</v>
      </c>
      <c r="E403" s="1" t="s">
        <v>100</v>
      </c>
      <c r="F403" s="1" t="s">
        <v>101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7">
        <v>7316.48</v>
      </c>
      <c r="AB403" s="7">
        <v>7316.48</v>
      </c>
      <c r="AC403" s="7">
        <v>7316.48</v>
      </c>
      <c r="AD403" s="7">
        <v>7316.48</v>
      </c>
      <c r="AE403" s="7">
        <v>7316.48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9"/>
    </row>
    <row r="404" spans="1:56">
      <c r="A404" s="1" t="s">
        <v>1210</v>
      </c>
      <c r="B404" s="1" t="s">
        <v>855</v>
      </c>
      <c r="C404" s="1" t="s">
        <v>74</v>
      </c>
      <c r="D404" s="1" t="s">
        <v>109</v>
      </c>
      <c r="E404" s="1" t="s">
        <v>100</v>
      </c>
      <c r="F404" s="1" t="s">
        <v>101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7">
        <v>19923.46</v>
      </c>
      <c r="X404" s="7">
        <v>19923.46</v>
      </c>
      <c r="Y404" s="7">
        <v>19923.46</v>
      </c>
      <c r="Z404" s="7">
        <v>19923.46</v>
      </c>
      <c r="AA404" s="7">
        <v>19923.46</v>
      </c>
      <c r="AB404" s="7">
        <v>19923.46</v>
      </c>
      <c r="AC404" s="7">
        <v>19923.46</v>
      </c>
      <c r="AD404" s="7">
        <v>19923.46</v>
      </c>
      <c r="AE404" s="7">
        <v>19923.46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9"/>
    </row>
    <row r="405" spans="1:56">
      <c r="A405" s="1" t="s">
        <v>1211</v>
      </c>
      <c r="B405" s="1" t="s">
        <v>857</v>
      </c>
      <c r="C405" s="1" t="s">
        <v>73</v>
      </c>
      <c r="D405" s="1" t="s">
        <v>105</v>
      </c>
      <c r="E405" s="1" t="s">
        <v>100</v>
      </c>
      <c r="F405" s="1" t="s">
        <v>101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9"/>
    </row>
    <row r="406" spans="1:56">
      <c r="A406" s="1" t="s">
        <v>1211</v>
      </c>
      <c r="B406" s="1" t="s">
        <v>857</v>
      </c>
      <c r="C406" s="1" t="s">
        <v>70</v>
      </c>
      <c r="D406" s="1" t="s">
        <v>108</v>
      </c>
      <c r="E406" s="1" t="s">
        <v>100</v>
      </c>
      <c r="F406" s="1" t="s">
        <v>101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7">
        <v>44298.58</v>
      </c>
      <c r="AC406" s="7">
        <v>44298.58</v>
      </c>
      <c r="AD406" s="7">
        <v>44298.58</v>
      </c>
      <c r="AE406" s="7">
        <v>44298.58</v>
      </c>
      <c r="AF406" s="7">
        <v>44298.58</v>
      </c>
      <c r="AG406" s="7">
        <v>44298.58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9"/>
    </row>
    <row r="407" spans="1:56">
      <c r="A407" s="1" t="s">
        <v>1211</v>
      </c>
      <c r="B407" s="1" t="s">
        <v>857</v>
      </c>
      <c r="C407" s="1" t="s">
        <v>74</v>
      </c>
      <c r="D407" s="1" t="s">
        <v>109</v>
      </c>
      <c r="E407" s="1" t="s">
        <v>100</v>
      </c>
      <c r="F407" s="1" t="s">
        <v>101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9"/>
    </row>
    <row r="408" spans="1:56">
      <c r="G408" s="11">
        <f t="shared" ref="G408:BB408" si="0">SUM(G2:G407)</f>
        <v>54470935.390000015</v>
      </c>
      <c r="H408" s="11">
        <f t="shared" si="0"/>
        <v>1706277.8499999999</v>
      </c>
      <c r="I408" s="11">
        <f t="shared" si="0"/>
        <v>2123303.2300000004</v>
      </c>
      <c r="J408" s="11">
        <f t="shared" si="0"/>
        <v>2351294.0199999996</v>
      </c>
      <c r="K408" s="11">
        <f t="shared" si="0"/>
        <v>2054306.61</v>
      </c>
      <c r="L408" s="11">
        <f t="shared" si="0"/>
        <v>1502780.8</v>
      </c>
      <c r="M408" s="11">
        <f t="shared" si="0"/>
        <v>2686793.1500000004</v>
      </c>
      <c r="N408" s="11">
        <f t="shared" si="0"/>
        <v>3418926.6100000008</v>
      </c>
      <c r="O408" s="11">
        <f t="shared" si="0"/>
        <v>3636939.8199999994</v>
      </c>
      <c r="P408" s="11">
        <f t="shared" si="0"/>
        <v>3697974.8</v>
      </c>
      <c r="Q408" s="11">
        <f t="shared" si="0"/>
        <v>3704449.2</v>
      </c>
      <c r="R408" s="11">
        <f t="shared" si="0"/>
        <v>3571431.74</v>
      </c>
      <c r="S408" s="11">
        <f t="shared" si="0"/>
        <v>4799028.8500000015</v>
      </c>
      <c r="T408" s="11">
        <f t="shared" si="0"/>
        <v>4650840.0200000014</v>
      </c>
      <c r="U408" s="11">
        <f t="shared" si="0"/>
        <v>4164534.3</v>
      </c>
      <c r="V408" s="11">
        <f t="shared" si="0"/>
        <v>4889091.4799999995</v>
      </c>
      <c r="W408" s="11">
        <f t="shared" si="0"/>
        <v>4653372.8200000012</v>
      </c>
      <c r="X408" s="11">
        <f t="shared" si="0"/>
        <v>4082253.29</v>
      </c>
      <c r="Y408" s="11">
        <f t="shared" si="0"/>
        <v>2123544.3300000005</v>
      </c>
      <c r="Z408" s="11">
        <f t="shared" si="0"/>
        <v>2875734.5699999994</v>
      </c>
      <c r="AA408" s="11">
        <f t="shared" si="0"/>
        <v>2881075.1499999994</v>
      </c>
      <c r="AB408" s="11">
        <f t="shared" si="0"/>
        <v>1868494.0099999995</v>
      </c>
      <c r="AC408" s="11">
        <f t="shared" si="0"/>
        <v>1592274.27</v>
      </c>
      <c r="AD408" s="11">
        <f t="shared" si="0"/>
        <v>1377522.01</v>
      </c>
      <c r="AE408" s="11">
        <f t="shared" si="0"/>
        <v>864237.55000000016</v>
      </c>
      <c r="AF408" s="11">
        <f t="shared" si="0"/>
        <v>674357.41</v>
      </c>
      <c r="AG408" s="11">
        <f t="shared" si="0"/>
        <v>485546.73000000004</v>
      </c>
      <c r="AH408" s="11">
        <f t="shared" si="0"/>
        <v>355524.40999999992</v>
      </c>
      <c r="AI408" s="11">
        <f t="shared" si="0"/>
        <v>248117.58000000002</v>
      </c>
      <c r="AJ408" s="11">
        <f t="shared" si="0"/>
        <v>180712.87000000002</v>
      </c>
      <c r="AK408" s="11">
        <f t="shared" si="0"/>
        <v>171450.15000000005</v>
      </c>
      <c r="AL408" s="11">
        <f t="shared" si="0"/>
        <v>144910.43000000005</v>
      </c>
      <c r="AM408" s="11">
        <f t="shared" si="0"/>
        <v>114766.28000000001</v>
      </c>
      <c r="AN408" s="11">
        <f t="shared" si="0"/>
        <v>93735.819999999992</v>
      </c>
      <c r="AO408" s="11">
        <f t="shared" si="0"/>
        <v>88945.14</v>
      </c>
      <c r="AP408" s="11">
        <f t="shared" si="0"/>
        <v>86952.79</v>
      </c>
      <c r="AQ408" s="11">
        <f t="shared" si="0"/>
        <v>81572.51999999999</v>
      </c>
      <c r="AR408" s="11">
        <f t="shared" si="0"/>
        <v>12856.01</v>
      </c>
      <c r="AS408" s="11">
        <f t="shared" si="0"/>
        <v>8161.7</v>
      </c>
      <c r="AT408" s="11">
        <f t="shared" si="0"/>
        <v>8161.7</v>
      </c>
      <c r="AU408" s="11">
        <f t="shared" si="0"/>
        <v>0</v>
      </c>
      <c r="AV408" s="11">
        <f t="shared" si="0"/>
        <v>0</v>
      </c>
      <c r="AW408" s="11">
        <f t="shared" si="0"/>
        <v>0</v>
      </c>
      <c r="AX408" s="11">
        <f t="shared" si="0"/>
        <v>0</v>
      </c>
      <c r="AY408" s="11">
        <f t="shared" si="0"/>
        <v>0</v>
      </c>
      <c r="AZ408" s="11">
        <f t="shared" si="0"/>
        <v>0</v>
      </c>
      <c r="BA408" s="11">
        <f t="shared" si="0"/>
        <v>0</v>
      </c>
      <c r="BB408" s="11">
        <f t="shared" si="0"/>
        <v>0</v>
      </c>
      <c r="BC408" s="9"/>
    </row>
    <row r="409" spans="1:56"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</row>
    <row r="410" spans="1:56"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</row>
    <row r="411" spans="1:56" s="12" customFormat="1">
      <c r="E411" s="56" t="s">
        <v>82</v>
      </c>
      <c r="F411" s="17" t="s">
        <v>70</v>
      </c>
      <c r="G411" s="13">
        <f t="shared" ref="G411:P417" si="1">SUMIF($C$2:$C$407,$F411,G$2:G$407)</f>
        <v>4575922.2699999996</v>
      </c>
      <c r="H411" s="13">
        <f t="shared" si="1"/>
        <v>162080</v>
      </c>
      <c r="I411" s="13">
        <f t="shared" si="1"/>
        <v>165695</v>
      </c>
      <c r="J411" s="13">
        <f t="shared" si="1"/>
        <v>167505</v>
      </c>
      <c r="K411" s="13">
        <f t="shared" si="1"/>
        <v>170945</v>
      </c>
      <c r="L411" s="13">
        <f t="shared" si="1"/>
        <v>170945</v>
      </c>
      <c r="M411" s="13">
        <f t="shared" si="1"/>
        <v>172695</v>
      </c>
      <c r="N411" s="13">
        <f t="shared" si="1"/>
        <v>172695</v>
      </c>
      <c r="O411" s="13">
        <f t="shared" si="1"/>
        <v>132723.07999999999</v>
      </c>
      <c r="P411" s="13">
        <f t="shared" si="1"/>
        <v>179471.73</v>
      </c>
      <c r="Q411" s="13">
        <f t="shared" ref="Q411:Z417" si="2">SUMIF($C$2:$C$407,$F411,Q$2:Q$407)</f>
        <v>168120.64</v>
      </c>
      <c r="R411" s="13">
        <f t="shared" si="2"/>
        <v>168120.64</v>
      </c>
      <c r="S411" s="13">
        <f t="shared" si="2"/>
        <v>168120.64</v>
      </c>
      <c r="T411" s="13">
        <f t="shared" si="2"/>
        <v>169735.63</v>
      </c>
      <c r="U411" s="13">
        <f t="shared" si="2"/>
        <v>169735.63</v>
      </c>
      <c r="V411" s="13">
        <f t="shared" si="2"/>
        <v>160091.82999999999</v>
      </c>
      <c r="W411" s="13">
        <f t="shared" si="2"/>
        <v>157254.06</v>
      </c>
      <c r="X411" s="13">
        <f t="shared" si="2"/>
        <v>153193.5</v>
      </c>
      <c r="Y411" s="13">
        <f t="shared" si="2"/>
        <v>153193.5</v>
      </c>
      <c r="Z411" s="13">
        <f t="shared" si="2"/>
        <v>143457.41</v>
      </c>
      <c r="AA411" s="13">
        <f t="shared" ref="AA411:AJ417" si="3">SUMIF($C$2:$C$407,$F411,AA$2:AA$407)</f>
        <v>143457.41</v>
      </c>
      <c r="AB411" s="13">
        <f t="shared" si="3"/>
        <v>184226.08000000002</v>
      </c>
      <c r="AC411" s="13">
        <f t="shared" si="3"/>
        <v>178550.53999999998</v>
      </c>
      <c r="AD411" s="13">
        <f t="shared" si="3"/>
        <v>160139.63</v>
      </c>
      <c r="AE411" s="13">
        <f t="shared" si="3"/>
        <v>150588.10999999999</v>
      </c>
      <c r="AF411" s="13">
        <f t="shared" si="3"/>
        <v>129500.93000000001</v>
      </c>
      <c r="AG411" s="13">
        <f t="shared" si="3"/>
        <v>105368.34</v>
      </c>
      <c r="AH411" s="13">
        <f t="shared" si="3"/>
        <v>53479.3</v>
      </c>
      <c r="AI411" s="13">
        <f t="shared" si="3"/>
        <v>47803.76</v>
      </c>
      <c r="AJ411" s="13">
        <f t="shared" si="3"/>
        <v>47803.76</v>
      </c>
      <c r="AK411" s="13">
        <f t="shared" ref="AK411:AT417" si="4">SUMIF($C$2:$C$407,$F411,AK$2:AK$407)</f>
        <v>47803.76</v>
      </c>
      <c r="AL411" s="13">
        <f t="shared" si="4"/>
        <v>31884.55</v>
      </c>
      <c r="AM411" s="13">
        <f t="shared" si="4"/>
        <v>22240.74</v>
      </c>
      <c r="AN411" s="13">
        <f t="shared" si="4"/>
        <v>15180.92</v>
      </c>
      <c r="AO411" s="13">
        <f t="shared" si="4"/>
        <v>15180.92</v>
      </c>
      <c r="AP411" s="13">
        <f t="shared" si="4"/>
        <v>15180.92</v>
      </c>
      <c r="AQ411" s="13">
        <f t="shared" si="4"/>
        <v>11120.37</v>
      </c>
      <c r="AR411" s="13">
        <f t="shared" si="4"/>
        <v>11120.37</v>
      </c>
      <c r="AS411" s="13">
        <f t="shared" si="4"/>
        <v>7059.82</v>
      </c>
      <c r="AT411" s="13">
        <f t="shared" si="4"/>
        <v>7059.82</v>
      </c>
      <c r="AU411" s="13">
        <f t="shared" ref="AU411:BB417" si="5">SUMIF($C$2:$C$407,$F411,AU$2:AU$407)</f>
        <v>0</v>
      </c>
      <c r="AV411" s="13">
        <f t="shared" si="5"/>
        <v>0</v>
      </c>
      <c r="AW411" s="13">
        <f t="shared" si="5"/>
        <v>0</v>
      </c>
      <c r="AX411" s="13">
        <f t="shared" si="5"/>
        <v>0</v>
      </c>
      <c r="AY411" s="13">
        <f t="shared" si="5"/>
        <v>0</v>
      </c>
      <c r="AZ411" s="13">
        <f t="shared" si="5"/>
        <v>0</v>
      </c>
      <c r="BA411" s="13">
        <f t="shared" si="5"/>
        <v>0</v>
      </c>
      <c r="BB411" s="13">
        <f t="shared" si="5"/>
        <v>0</v>
      </c>
      <c r="BC411" s="13"/>
      <c r="BD411" s="14"/>
    </row>
    <row r="412" spans="1:56" s="12" customFormat="1">
      <c r="E412" s="56"/>
      <c r="F412" s="17" t="s">
        <v>71</v>
      </c>
      <c r="G412" s="13">
        <f t="shared" si="1"/>
        <v>8970601.6199999973</v>
      </c>
      <c r="H412" s="13">
        <f t="shared" si="1"/>
        <v>488772.13999999996</v>
      </c>
      <c r="I412" s="13">
        <f t="shared" si="1"/>
        <v>646766.74</v>
      </c>
      <c r="J412" s="13">
        <f t="shared" si="1"/>
        <v>589006.17999999993</v>
      </c>
      <c r="K412" s="13">
        <f t="shared" si="1"/>
        <v>482458.81</v>
      </c>
      <c r="L412" s="13">
        <f t="shared" si="1"/>
        <v>359715.29000000004</v>
      </c>
      <c r="M412" s="13">
        <f t="shared" si="1"/>
        <v>584027.18999999983</v>
      </c>
      <c r="N412" s="13">
        <f t="shared" si="1"/>
        <v>563498.9</v>
      </c>
      <c r="O412" s="13">
        <f t="shared" si="1"/>
        <v>873501.55</v>
      </c>
      <c r="P412" s="13">
        <f t="shared" si="1"/>
        <v>876157.06000000017</v>
      </c>
      <c r="Q412" s="13">
        <f t="shared" si="2"/>
        <v>839110.60000000009</v>
      </c>
      <c r="R412" s="13">
        <f t="shared" si="2"/>
        <v>592308.80000000016</v>
      </c>
      <c r="S412" s="13">
        <f t="shared" si="2"/>
        <v>976600.88000000012</v>
      </c>
      <c r="T412" s="13">
        <f t="shared" si="2"/>
        <v>925550.7300000001</v>
      </c>
      <c r="U412" s="13">
        <f t="shared" si="2"/>
        <v>618467.06000000006</v>
      </c>
      <c r="V412" s="13">
        <f t="shared" si="2"/>
        <v>636735.5199999999</v>
      </c>
      <c r="W412" s="13">
        <f t="shared" si="2"/>
        <v>574741.28</v>
      </c>
      <c r="X412" s="13">
        <f t="shared" si="2"/>
        <v>405033.06</v>
      </c>
      <c r="Y412" s="13">
        <f t="shared" si="2"/>
        <v>262420.20999999996</v>
      </c>
      <c r="Z412" s="13">
        <f t="shared" si="2"/>
        <v>254069.65999999997</v>
      </c>
      <c r="AA412" s="13">
        <f t="shared" si="3"/>
        <v>198593.75999999998</v>
      </c>
      <c r="AB412" s="13">
        <f t="shared" si="3"/>
        <v>163155.04</v>
      </c>
      <c r="AC412" s="13">
        <f t="shared" si="3"/>
        <v>187815.43</v>
      </c>
      <c r="AD412" s="13">
        <f t="shared" si="3"/>
        <v>154068.82</v>
      </c>
      <c r="AE412" s="13">
        <f t="shared" si="3"/>
        <v>153748.82</v>
      </c>
      <c r="AF412" s="13">
        <f t="shared" si="3"/>
        <v>137008.48000000001</v>
      </c>
      <c r="AG412" s="13">
        <f t="shared" si="3"/>
        <v>132124.6</v>
      </c>
      <c r="AH412" s="13">
        <f t="shared" si="3"/>
        <v>122274.6</v>
      </c>
      <c r="AI412" s="13">
        <f t="shared" si="3"/>
        <v>94696.4</v>
      </c>
      <c r="AJ412" s="13">
        <f t="shared" si="3"/>
        <v>63129.2</v>
      </c>
      <c r="AK412" s="13">
        <f t="shared" si="4"/>
        <v>63129.2</v>
      </c>
      <c r="AL412" s="13">
        <f t="shared" si="4"/>
        <v>58329.2</v>
      </c>
      <c r="AM412" s="13">
        <f t="shared" si="4"/>
        <v>54440</v>
      </c>
      <c r="AN412" s="13">
        <f t="shared" si="4"/>
        <v>54440</v>
      </c>
      <c r="AO412" s="13">
        <f t="shared" si="4"/>
        <v>51080</v>
      </c>
      <c r="AP412" s="13">
        <f t="shared" si="4"/>
        <v>51080</v>
      </c>
      <c r="AQ412" s="13">
        <f t="shared" si="4"/>
        <v>51080</v>
      </c>
      <c r="AR412" s="13">
        <f t="shared" si="4"/>
        <v>0</v>
      </c>
      <c r="AS412" s="13">
        <f t="shared" si="4"/>
        <v>0</v>
      </c>
      <c r="AT412" s="13">
        <f t="shared" si="4"/>
        <v>0</v>
      </c>
      <c r="AU412" s="13">
        <f t="shared" si="5"/>
        <v>0</v>
      </c>
      <c r="AV412" s="13">
        <f t="shared" si="5"/>
        <v>0</v>
      </c>
      <c r="AW412" s="13">
        <f t="shared" si="5"/>
        <v>0</v>
      </c>
      <c r="AX412" s="13">
        <f t="shared" si="5"/>
        <v>0</v>
      </c>
      <c r="AY412" s="13">
        <f t="shared" si="5"/>
        <v>0</v>
      </c>
      <c r="AZ412" s="13">
        <f t="shared" si="5"/>
        <v>0</v>
      </c>
      <c r="BA412" s="13">
        <f t="shared" si="5"/>
        <v>0</v>
      </c>
      <c r="BB412" s="13">
        <f t="shared" si="5"/>
        <v>0</v>
      </c>
      <c r="BC412" s="14"/>
      <c r="BD412" s="14"/>
    </row>
    <row r="413" spans="1:56" s="12" customFormat="1">
      <c r="E413" s="56"/>
      <c r="F413" s="17" t="s">
        <v>72</v>
      </c>
      <c r="G413" s="13">
        <f t="shared" si="1"/>
        <v>3883257.4699999997</v>
      </c>
      <c r="H413" s="13">
        <f t="shared" si="1"/>
        <v>178626.73999999996</v>
      </c>
      <c r="I413" s="13">
        <f t="shared" si="1"/>
        <v>219159.96999999997</v>
      </c>
      <c r="J413" s="13">
        <f t="shared" si="1"/>
        <v>186390.44999999998</v>
      </c>
      <c r="K413" s="13">
        <f t="shared" si="1"/>
        <v>169898.28</v>
      </c>
      <c r="L413" s="13">
        <f t="shared" si="1"/>
        <v>126073.33</v>
      </c>
      <c r="M413" s="13">
        <f t="shared" si="1"/>
        <v>189310.69</v>
      </c>
      <c r="N413" s="13">
        <f t="shared" si="1"/>
        <v>164894.46000000002</v>
      </c>
      <c r="O413" s="13">
        <f t="shared" si="1"/>
        <v>765054.11999999988</v>
      </c>
      <c r="P413" s="13">
        <f t="shared" si="1"/>
        <v>277743.85000000003</v>
      </c>
      <c r="Q413" s="13">
        <f t="shared" si="2"/>
        <v>186421.06000000006</v>
      </c>
      <c r="R413" s="13">
        <f t="shared" si="2"/>
        <v>120627.84000000001</v>
      </c>
      <c r="S413" s="13">
        <f t="shared" si="2"/>
        <v>134119.31000000003</v>
      </c>
      <c r="T413" s="13">
        <f t="shared" si="2"/>
        <v>110473.70000000001</v>
      </c>
      <c r="U413" s="13">
        <f t="shared" si="2"/>
        <v>92001.420000000013</v>
      </c>
      <c r="V413" s="13">
        <f t="shared" si="2"/>
        <v>76248.639999999999</v>
      </c>
      <c r="W413" s="13">
        <f t="shared" si="2"/>
        <v>74958.97</v>
      </c>
      <c r="X413" s="13">
        <f t="shared" si="2"/>
        <v>62922.44</v>
      </c>
      <c r="Y413" s="13">
        <f t="shared" si="2"/>
        <v>54155.979999999996</v>
      </c>
      <c r="Z413" s="13">
        <f t="shared" si="2"/>
        <v>54948.420000000006</v>
      </c>
      <c r="AA413" s="13">
        <f t="shared" si="3"/>
        <v>52589.19</v>
      </c>
      <c r="AB413" s="13">
        <f t="shared" si="3"/>
        <v>38505.72</v>
      </c>
      <c r="AC413" s="13">
        <f t="shared" si="3"/>
        <v>39654.829999999987</v>
      </c>
      <c r="AD413" s="13">
        <f t="shared" si="3"/>
        <v>35053.68</v>
      </c>
      <c r="AE413" s="13">
        <f t="shared" si="3"/>
        <v>26300.560000000001</v>
      </c>
      <c r="AF413" s="13">
        <f t="shared" si="3"/>
        <v>23289.75</v>
      </c>
      <c r="AG413" s="13">
        <f t="shared" si="3"/>
        <v>22781.32</v>
      </c>
      <c r="AH413" s="13">
        <f t="shared" si="3"/>
        <v>18090.12</v>
      </c>
      <c r="AI413" s="13">
        <f t="shared" si="3"/>
        <v>15394.019999999999</v>
      </c>
      <c r="AJ413" s="13">
        <f t="shared" si="3"/>
        <v>10537.34</v>
      </c>
      <c r="AK413" s="13">
        <f t="shared" si="4"/>
        <v>8640.2100000000009</v>
      </c>
      <c r="AL413" s="13">
        <f t="shared" si="4"/>
        <v>8047.4100000000008</v>
      </c>
      <c r="AM413" s="13">
        <f t="shared" si="4"/>
        <v>7345.16</v>
      </c>
      <c r="AN413" s="13">
        <f t="shared" si="4"/>
        <v>7345.16</v>
      </c>
      <c r="AO413" s="13">
        <f t="shared" si="4"/>
        <v>6868.27</v>
      </c>
      <c r="AP413" s="13">
        <f t="shared" si="4"/>
        <v>6868.27</v>
      </c>
      <c r="AQ413" s="13">
        <f t="shared" si="4"/>
        <v>6331.52</v>
      </c>
      <c r="AR413" s="13">
        <f t="shared" si="4"/>
        <v>0</v>
      </c>
      <c r="AS413" s="13">
        <f t="shared" si="4"/>
        <v>0</v>
      </c>
      <c r="AT413" s="13">
        <f t="shared" si="4"/>
        <v>0</v>
      </c>
      <c r="AU413" s="13">
        <f t="shared" si="5"/>
        <v>0</v>
      </c>
      <c r="AV413" s="13">
        <f t="shared" si="5"/>
        <v>0</v>
      </c>
      <c r="AW413" s="13">
        <f t="shared" si="5"/>
        <v>0</v>
      </c>
      <c r="AX413" s="13">
        <f t="shared" si="5"/>
        <v>0</v>
      </c>
      <c r="AY413" s="13">
        <f t="shared" si="5"/>
        <v>0</v>
      </c>
      <c r="AZ413" s="13">
        <f t="shared" si="5"/>
        <v>0</v>
      </c>
      <c r="BA413" s="13">
        <f t="shared" si="5"/>
        <v>0</v>
      </c>
      <c r="BB413" s="13">
        <f t="shared" si="5"/>
        <v>0</v>
      </c>
      <c r="BC413" s="14"/>
      <c r="BD413" s="14"/>
    </row>
    <row r="414" spans="1:56" s="12" customFormat="1">
      <c r="E414" s="56"/>
      <c r="F414" s="17" t="s">
        <v>73</v>
      </c>
      <c r="G414" s="13">
        <f t="shared" si="1"/>
        <v>14307794.639999997</v>
      </c>
      <c r="H414" s="13">
        <f t="shared" si="1"/>
        <v>589139.19000000006</v>
      </c>
      <c r="I414" s="13">
        <f t="shared" si="1"/>
        <v>859757.72000000009</v>
      </c>
      <c r="J414" s="13">
        <f t="shared" si="1"/>
        <v>878645.21000000008</v>
      </c>
      <c r="K414" s="13">
        <f t="shared" si="1"/>
        <v>538944.02</v>
      </c>
      <c r="L414" s="13">
        <f t="shared" si="1"/>
        <v>243726.62</v>
      </c>
      <c r="M414" s="13">
        <f t="shared" si="1"/>
        <v>578761.66</v>
      </c>
      <c r="N414" s="13">
        <f t="shared" si="1"/>
        <v>807204.41999999993</v>
      </c>
      <c r="O414" s="13">
        <f t="shared" si="1"/>
        <v>297192.54000000004</v>
      </c>
      <c r="P414" s="13">
        <f t="shared" si="1"/>
        <v>616232.31000000006</v>
      </c>
      <c r="Q414" s="13">
        <f t="shared" si="2"/>
        <v>558606.4</v>
      </c>
      <c r="R414" s="13">
        <f t="shared" si="2"/>
        <v>375501.96000000008</v>
      </c>
      <c r="S414" s="13">
        <f t="shared" si="2"/>
        <v>677933.32000000007</v>
      </c>
      <c r="T414" s="13">
        <f t="shared" si="2"/>
        <v>658894.54</v>
      </c>
      <c r="U414" s="13">
        <f t="shared" si="2"/>
        <v>433585.99000000005</v>
      </c>
      <c r="V414" s="13">
        <f t="shared" si="2"/>
        <v>621739.01</v>
      </c>
      <c r="W414" s="13">
        <f t="shared" si="2"/>
        <v>450253.68000000005</v>
      </c>
      <c r="X414" s="13">
        <f t="shared" si="2"/>
        <v>250528.97</v>
      </c>
      <c r="Y414" s="13">
        <f t="shared" si="2"/>
        <v>112414.90000000002</v>
      </c>
      <c r="Z414" s="13">
        <f t="shared" si="2"/>
        <v>116769.32</v>
      </c>
      <c r="AA414" s="13">
        <f t="shared" si="3"/>
        <v>65483.06</v>
      </c>
      <c r="AB414" s="13">
        <f t="shared" si="3"/>
        <v>36500.85</v>
      </c>
      <c r="AC414" s="13">
        <f t="shared" si="3"/>
        <v>37710.9</v>
      </c>
      <c r="AD414" s="13">
        <f t="shared" si="3"/>
        <v>25539.77</v>
      </c>
      <c r="AE414" s="13">
        <f t="shared" si="3"/>
        <v>28671.599999999999</v>
      </c>
      <c r="AF414" s="13">
        <f t="shared" si="3"/>
        <v>28155.590000000004</v>
      </c>
      <c r="AG414" s="13">
        <f t="shared" si="3"/>
        <v>26088.449999999997</v>
      </c>
      <c r="AH414" s="13">
        <f t="shared" si="3"/>
        <v>23186.18</v>
      </c>
      <c r="AI414" s="13">
        <f t="shared" si="3"/>
        <v>18319.73</v>
      </c>
      <c r="AJ414" s="13">
        <f t="shared" si="3"/>
        <v>9269.1299999999992</v>
      </c>
      <c r="AK414" s="13">
        <f t="shared" si="4"/>
        <v>8255.26</v>
      </c>
      <c r="AL414" s="13">
        <f t="shared" si="4"/>
        <v>5833.75</v>
      </c>
      <c r="AM414" s="13">
        <f t="shared" si="4"/>
        <v>4801</v>
      </c>
      <c r="AN414" s="13">
        <f t="shared" si="4"/>
        <v>4801</v>
      </c>
      <c r="AO414" s="13">
        <f t="shared" si="4"/>
        <v>3847.21</v>
      </c>
      <c r="AP414" s="13">
        <f t="shared" si="4"/>
        <v>3847.21</v>
      </c>
      <c r="AQ414" s="13">
        <f t="shared" si="4"/>
        <v>3753.3</v>
      </c>
      <c r="AR414" s="13">
        <f t="shared" si="4"/>
        <v>0</v>
      </c>
      <c r="AS414" s="13">
        <f t="shared" si="4"/>
        <v>0</v>
      </c>
      <c r="AT414" s="13">
        <f t="shared" si="4"/>
        <v>0</v>
      </c>
      <c r="AU414" s="13">
        <f t="shared" si="5"/>
        <v>0</v>
      </c>
      <c r="AV414" s="13">
        <f t="shared" si="5"/>
        <v>0</v>
      </c>
      <c r="AW414" s="13">
        <f t="shared" si="5"/>
        <v>0</v>
      </c>
      <c r="AX414" s="13">
        <f t="shared" si="5"/>
        <v>0</v>
      </c>
      <c r="AY414" s="13">
        <f t="shared" si="5"/>
        <v>0</v>
      </c>
      <c r="AZ414" s="13">
        <f t="shared" si="5"/>
        <v>0</v>
      </c>
      <c r="BA414" s="13">
        <f t="shared" si="5"/>
        <v>0</v>
      </c>
      <c r="BB414" s="13">
        <f t="shared" si="5"/>
        <v>0</v>
      </c>
      <c r="BC414" s="14"/>
      <c r="BD414" s="14"/>
    </row>
    <row r="415" spans="1:56" s="12" customFormat="1">
      <c r="E415" s="56"/>
      <c r="F415" s="17" t="s">
        <v>74</v>
      </c>
      <c r="G415" s="13">
        <f t="shared" si="1"/>
        <v>20539771.320000004</v>
      </c>
      <c r="H415" s="13">
        <f t="shared" si="1"/>
        <v>208061.29000000004</v>
      </c>
      <c r="I415" s="13">
        <f t="shared" si="1"/>
        <v>126305.11</v>
      </c>
      <c r="J415" s="13">
        <f t="shared" si="1"/>
        <v>415630.24</v>
      </c>
      <c r="K415" s="13">
        <f t="shared" si="1"/>
        <v>598754.3899999999</v>
      </c>
      <c r="L415" s="13">
        <f t="shared" si="1"/>
        <v>536237.08000000007</v>
      </c>
      <c r="M415" s="13">
        <f t="shared" si="1"/>
        <v>1086877.9000000001</v>
      </c>
      <c r="N415" s="13">
        <f t="shared" si="1"/>
        <v>1628788.3200000005</v>
      </c>
      <c r="O415" s="13">
        <f t="shared" si="1"/>
        <v>1744097.9899999998</v>
      </c>
      <c r="P415" s="13">
        <f t="shared" si="1"/>
        <v>1684327.3599999999</v>
      </c>
      <c r="Q415" s="13">
        <f t="shared" si="2"/>
        <v>1890829.36</v>
      </c>
      <c r="R415" s="13">
        <f t="shared" si="2"/>
        <v>2255602.3199999998</v>
      </c>
      <c r="S415" s="13">
        <f t="shared" si="2"/>
        <v>2776224.7399999998</v>
      </c>
      <c r="T415" s="13">
        <f t="shared" si="2"/>
        <v>2713853.9599999995</v>
      </c>
      <c r="U415" s="13">
        <f t="shared" si="2"/>
        <v>2783574.93</v>
      </c>
      <c r="V415" s="13">
        <f t="shared" si="2"/>
        <v>3338564.22</v>
      </c>
      <c r="W415" s="13">
        <f t="shared" si="2"/>
        <v>3342080.7399999998</v>
      </c>
      <c r="X415" s="13">
        <f t="shared" si="2"/>
        <v>3159911.2399999998</v>
      </c>
      <c r="Y415" s="13">
        <f t="shared" si="2"/>
        <v>1496493.9800000002</v>
      </c>
      <c r="Z415" s="13">
        <f t="shared" si="2"/>
        <v>2263103.2399999993</v>
      </c>
      <c r="AA415" s="13">
        <f t="shared" si="3"/>
        <v>2378444.7399999993</v>
      </c>
      <c r="AB415" s="13">
        <f t="shared" si="3"/>
        <v>1404456.8899999997</v>
      </c>
      <c r="AC415" s="13">
        <f t="shared" si="3"/>
        <v>1112533.5900000001</v>
      </c>
      <c r="AD415" s="13">
        <f t="shared" si="3"/>
        <v>972970.34</v>
      </c>
      <c r="AE415" s="13">
        <f t="shared" si="3"/>
        <v>481467.17000000004</v>
      </c>
      <c r="AF415" s="13">
        <f t="shared" si="3"/>
        <v>336232.60999999993</v>
      </c>
      <c r="AG415" s="13">
        <f t="shared" si="3"/>
        <v>182780.52000000002</v>
      </c>
      <c r="AH415" s="13">
        <f t="shared" si="3"/>
        <v>123311.32</v>
      </c>
      <c r="AI415" s="13">
        <f t="shared" si="3"/>
        <v>60992.28</v>
      </c>
      <c r="AJ415" s="13">
        <f t="shared" si="3"/>
        <v>39062.050000000003</v>
      </c>
      <c r="AK415" s="13">
        <f t="shared" si="4"/>
        <v>32710.329999999998</v>
      </c>
      <c r="AL415" s="13">
        <f t="shared" si="4"/>
        <v>32439.030000000002</v>
      </c>
      <c r="AM415" s="13">
        <f t="shared" si="4"/>
        <v>19082.43</v>
      </c>
      <c r="AN415" s="13">
        <f t="shared" si="4"/>
        <v>6213.67</v>
      </c>
      <c r="AO415" s="13">
        <f t="shared" si="4"/>
        <v>6213.67</v>
      </c>
      <c r="AP415" s="13">
        <f t="shared" si="4"/>
        <v>4221.32</v>
      </c>
      <c r="AQ415" s="13">
        <f t="shared" si="4"/>
        <v>4166.0199999999995</v>
      </c>
      <c r="AR415" s="13">
        <f t="shared" si="4"/>
        <v>0</v>
      </c>
      <c r="AS415" s="13">
        <f t="shared" si="4"/>
        <v>0</v>
      </c>
      <c r="AT415" s="13">
        <f t="shared" si="4"/>
        <v>0</v>
      </c>
      <c r="AU415" s="13">
        <f t="shared" si="5"/>
        <v>0</v>
      </c>
      <c r="AV415" s="13">
        <f t="shared" si="5"/>
        <v>0</v>
      </c>
      <c r="AW415" s="13">
        <f t="shared" si="5"/>
        <v>0</v>
      </c>
      <c r="AX415" s="13">
        <f t="shared" si="5"/>
        <v>0</v>
      </c>
      <c r="AY415" s="13">
        <f t="shared" si="5"/>
        <v>0</v>
      </c>
      <c r="AZ415" s="13">
        <f t="shared" si="5"/>
        <v>0</v>
      </c>
      <c r="BA415" s="13">
        <f t="shared" si="5"/>
        <v>0</v>
      </c>
      <c r="BB415" s="13">
        <f t="shared" si="5"/>
        <v>0</v>
      </c>
      <c r="BC415" s="14"/>
      <c r="BD415" s="14"/>
    </row>
    <row r="416" spans="1:56" s="12" customFormat="1">
      <c r="E416" s="56"/>
      <c r="F416" s="17" t="s">
        <v>75</v>
      </c>
      <c r="G416" s="13">
        <f t="shared" si="1"/>
        <v>1523047.0899999999</v>
      </c>
      <c r="H416" s="13">
        <f t="shared" si="1"/>
        <v>50721.1</v>
      </c>
      <c r="I416" s="13">
        <f t="shared" si="1"/>
        <v>77178.3</v>
      </c>
      <c r="J416" s="13">
        <f t="shared" si="1"/>
        <v>85676.55</v>
      </c>
      <c r="K416" s="13">
        <f t="shared" si="1"/>
        <v>64647.05</v>
      </c>
      <c r="L416" s="13">
        <f t="shared" si="1"/>
        <v>35018.949999999997</v>
      </c>
      <c r="M416" s="13">
        <f t="shared" si="1"/>
        <v>44056.18</v>
      </c>
      <c r="N416" s="13">
        <f t="shared" si="1"/>
        <v>47500.800000000003</v>
      </c>
      <c r="O416" s="13">
        <f t="shared" si="1"/>
        <v>-279974.13</v>
      </c>
      <c r="P416" s="13">
        <f t="shared" si="1"/>
        <v>31794.41</v>
      </c>
      <c r="Q416" s="13">
        <f t="shared" si="2"/>
        <v>27447.769999999997</v>
      </c>
      <c r="R416" s="13">
        <f t="shared" si="2"/>
        <v>27228.989999999998</v>
      </c>
      <c r="S416" s="13">
        <f t="shared" si="2"/>
        <v>27228.989999999998</v>
      </c>
      <c r="T416" s="13">
        <f t="shared" si="2"/>
        <v>33352.57</v>
      </c>
      <c r="U416" s="13">
        <f t="shared" si="2"/>
        <v>33352.57</v>
      </c>
      <c r="V416" s="13">
        <f t="shared" si="2"/>
        <v>23195.56</v>
      </c>
      <c r="W416" s="13">
        <f t="shared" si="2"/>
        <v>23195.56</v>
      </c>
      <c r="X416" s="13">
        <f t="shared" si="2"/>
        <v>23195.56</v>
      </c>
      <c r="Y416" s="13">
        <f t="shared" si="2"/>
        <v>19809.89</v>
      </c>
      <c r="Z416" s="13">
        <f t="shared" si="2"/>
        <v>19809.89</v>
      </c>
      <c r="AA416" s="13">
        <f t="shared" si="3"/>
        <v>19809.89</v>
      </c>
      <c r="AB416" s="13">
        <f t="shared" si="3"/>
        <v>19809.89</v>
      </c>
      <c r="AC416" s="13">
        <f t="shared" si="3"/>
        <v>15055.27</v>
      </c>
      <c r="AD416" s="13">
        <f t="shared" si="3"/>
        <v>11669.59</v>
      </c>
      <c r="AE416" s="13">
        <f t="shared" si="3"/>
        <v>6871.88</v>
      </c>
      <c r="AF416" s="13">
        <f t="shared" si="3"/>
        <v>6871.88</v>
      </c>
      <c r="AG416" s="13">
        <f t="shared" si="3"/>
        <v>6871.88</v>
      </c>
      <c r="AH416" s="13">
        <f t="shared" si="3"/>
        <v>6835.97</v>
      </c>
      <c r="AI416" s="13">
        <f t="shared" si="3"/>
        <v>3450.3</v>
      </c>
      <c r="AJ416" s="13">
        <f t="shared" si="3"/>
        <v>3450.3</v>
      </c>
      <c r="AK416" s="13">
        <f t="shared" si="4"/>
        <v>3450.3</v>
      </c>
      <c r="AL416" s="13">
        <f t="shared" si="4"/>
        <v>3400.03</v>
      </c>
      <c r="AM416" s="13">
        <f t="shared" si="4"/>
        <v>3385.67</v>
      </c>
      <c r="AN416" s="13">
        <f t="shared" si="4"/>
        <v>3385.67</v>
      </c>
      <c r="AO416" s="13">
        <f t="shared" si="4"/>
        <v>3385.67</v>
      </c>
      <c r="AP416" s="13">
        <f t="shared" si="4"/>
        <v>3385.67</v>
      </c>
      <c r="AQ416" s="13">
        <f t="shared" si="4"/>
        <v>3385.67</v>
      </c>
      <c r="AR416" s="13">
        <f t="shared" si="4"/>
        <v>0</v>
      </c>
      <c r="AS416" s="13">
        <f t="shared" si="4"/>
        <v>0</v>
      </c>
      <c r="AT416" s="13">
        <f t="shared" si="4"/>
        <v>0</v>
      </c>
      <c r="AU416" s="13">
        <f t="shared" si="5"/>
        <v>0</v>
      </c>
      <c r="AV416" s="13">
        <f t="shared" si="5"/>
        <v>0</v>
      </c>
      <c r="AW416" s="13">
        <f t="shared" si="5"/>
        <v>0</v>
      </c>
      <c r="AX416" s="13">
        <f t="shared" si="5"/>
        <v>0</v>
      </c>
      <c r="AY416" s="13">
        <f t="shared" si="5"/>
        <v>0</v>
      </c>
      <c r="AZ416" s="13">
        <f t="shared" si="5"/>
        <v>0</v>
      </c>
      <c r="BA416" s="13">
        <f t="shared" si="5"/>
        <v>0</v>
      </c>
      <c r="BB416" s="13">
        <f t="shared" si="5"/>
        <v>0</v>
      </c>
      <c r="BC416" s="14"/>
      <c r="BD416" s="14"/>
    </row>
    <row r="417" spans="5:56" s="12" customFormat="1">
      <c r="E417" s="56"/>
      <c r="F417" s="17" t="s">
        <v>76</v>
      </c>
      <c r="G417" s="13">
        <f t="shared" si="1"/>
        <v>670540.9800000001</v>
      </c>
      <c r="H417" s="13">
        <f t="shared" si="1"/>
        <v>28877.39</v>
      </c>
      <c r="I417" s="13">
        <f t="shared" si="1"/>
        <v>28440.39</v>
      </c>
      <c r="J417" s="13">
        <f t="shared" si="1"/>
        <v>28440.39</v>
      </c>
      <c r="K417" s="13">
        <f t="shared" si="1"/>
        <v>28659.059999999998</v>
      </c>
      <c r="L417" s="13">
        <f t="shared" si="1"/>
        <v>31064.53</v>
      </c>
      <c r="M417" s="13">
        <f t="shared" si="1"/>
        <v>31064.53</v>
      </c>
      <c r="N417" s="13">
        <f t="shared" si="1"/>
        <v>34344.71</v>
      </c>
      <c r="O417" s="13">
        <f t="shared" si="1"/>
        <v>104344.67000000001</v>
      </c>
      <c r="P417" s="13">
        <f t="shared" si="1"/>
        <v>32248.080000000002</v>
      </c>
      <c r="Q417" s="13">
        <f t="shared" si="2"/>
        <v>33913.369999999995</v>
      </c>
      <c r="R417" s="13">
        <f t="shared" si="2"/>
        <v>32041.19</v>
      </c>
      <c r="S417" s="13">
        <f t="shared" si="2"/>
        <v>38800.97</v>
      </c>
      <c r="T417" s="13">
        <f t="shared" si="2"/>
        <v>38978.89</v>
      </c>
      <c r="U417" s="13">
        <f t="shared" si="2"/>
        <v>33816.699999999997</v>
      </c>
      <c r="V417" s="13">
        <f t="shared" si="2"/>
        <v>32516.7</v>
      </c>
      <c r="W417" s="13">
        <f t="shared" si="2"/>
        <v>30888.53</v>
      </c>
      <c r="X417" s="13">
        <f t="shared" si="2"/>
        <v>27468.52</v>
      </c>
      <c r="Y417" s="13">
        <f t="shared" si="2"/>
        <v>25055.870000000003</v>
      </c>
      <c r="Z417" s="13">
        <f t="shared" si="2"/>
        <v>23576.63</v>
      </c>
      <c r="AA417" s="13">
        <f t="shared" si="3"/>
        <v>22697.1</v>
      </c>
      <c r="AB417" s="13">
        <f t="shared" si="3"/>
        <v>21839.54</v>
      </c>
      <c r="AC417" s="13">
        <f t="shared" si="3"/>
        <v>20953.71</v>
      </c>
      <c r="AD417" s="13">
        <f t="shared" si="3"/>
        <v>18080.18</v>
      </c>
      <c r="AE417" s="13">
        <f t="shared" si="3"/>
        <v>16589.41</v>
      </c>
      <c r="AF417" s="13">
        <f t="shared" si="3"/>
        <v>13298.17</v>
      </c>
      <c r="AG417" s="13">
        <f t="shared" si="3"/>
        <v>9531.6200000000008</v>
      </c>
      <c r="AH417" s="13">
        <f t="shared" si="3"/>
        <v>8346.92</v>
      </c>
      <c r="AI417" s="13">
        <f t="shared" si="3"/>
        <v>7461.09</v>
      </c>
      <c r="AJ417" s="13">
        <f t="shared" si="3"/>
        <v>7461.09</v>
      </c>
      <c r="AK417" s="13">
        <f t="shared" si="4"/>
        <v>7461.09</v>
      </c>
      <c r="AL417" s="13">
        <f t="shared" si="4"/>
        <v>4976.46</v>
      </c>
      <c r="AM417" s="13">
        <f t="shared" si="4"/>
        <v>3471.28</v>
      </c>
      <c r="AN417" s="13">
        <f t="shared" si="4"/>
        <v>2369.4</v>
      </c>
      <c r="AO417" s="13">
        <f t="shared" si="4"/>
        <v>2369.4</v>
      </c>
      <c r="AP417" s="13">
        <f t="shared" si="4"/>
        <v>2369.4</v>
      </c>
      <c r="AQ417" s="13">
        <f t="shared" si="4"/>
        <v>1735.64</v>
      </c>
      <c r="AR417" s="13">
        <f t="shared" si="4"/>
        <v>1735.64</v>
      </c>
      <c r="AS417" s="13">
        <f t="shared" si="4"/>
        <v>1101.8800000000001</v>
      </c>
      <c r="AT417" s="13">
        <f t="shared" si="4"/>
        <v>1101.8800000000001</v>
      </c>
      <c r="AU417" s="13">
        <f t="shared" si="5"/>
        <v>0</v>
      </c>
      <c r="AV417" s="13">
        <f t="shared" si="5"/>
        <v>0</v>
      </c>
      <c r="AW417" s="13">
        <f t="shared" si="5"/>
        <v>0</v>
      </c>
      <c r="AX417" s="13">
        <f t="shared" si="5"/>
        <v>0</v>
      </c>
      <c r="AY417" s="13">
        <f t="shared" si="5"/>
        <v>0</v>
      </c>
      <c r="AZ417" s="13">
        <f t="shared" si="5"/>
        <v>0</v>
      </c>
      <c r="BA417" s="13">
        <f t="shared" si="5"/>
        <v>0</v>
      </c>
      <c r="BB417" s="13">
        <f t="shared" si="5"/>
        <v>0</v>
      </c>
      <c r="BC417" s="14"/>
      <c r="BD417" s="13"/>
    </row>
    <row r="418" spans="5:56" s="12" customFormat="1">
      <c r="E418" s="56"/>
      <c r="F418" s="18" t="s">
        <v>1609</v>
      </c>
      <c r="G418" s="15">
        <f>SUM(G411:G417)</f>
        <v>54470935.389999993</v>
      </c>
      <c r="H418" s="15">
        <f t="shared" ref="H418:BB418" si="6">SUM(H411:H417)</f>
        <v>1706277.8499999999</v>
      </c>
      <c r="I418" s="15">
        <f t="shared" si="6"/>
        <v>2123303.2300000004</v>
      </c>
      <c r="J418" s="15">
        <f t="shared" si="6"/>
        <v>2351294.02</v>
      </c>
      <c r="K418" s="15">
        <f t="shared" si="6"/>
        <v>2054306.61</v>
      </c>
      <c r="L418" s="15">
        <f t="shared" si="6"/>
        <v>1502780.8</v>
      </c>
      <c r="M418" s="15">
        <f t="shared" si="6"/>
        <v>2686793.1500000004</v>
      </c>
      <c r="N418" s="15">
        <f t="shared" si="6"/>
        <v>3418926.6100000003</v>
      </c>
      <c r="O418" s="15">
        <f t="shared" si="6"/>
        <v>3636939.82</v>
      </c>
      <c r="P418" s="15">
        <f t="shared" si="6"/>
        <v>3697974.8000000007</v>
      </c>
      <c r="Q418" s="15">
        <f t="shared" si="6"/>
        <v>3704449.2000000007</v>
      </c>
      <c r="R418" s="15">
        <f t="shared" si="6"/>
        <v>3571431.74</v>
      </c>
      <c r="S418" s="15">
        <f t="shared" si="6"/>
        <v>4799028.8499999996</v>
      </c>
      <c r="T418" s="15">
        <f t="shared" si="6"/>
        <v>4650840.0199999996</v>
      </c>
      <c r="U418" s="15">
        <f t="shared" si="6"/>
        <v>4164534.3000000003</v>
      </c>
      <c r="V418" s="15">
        <f t="shared" si="6"/>
        <v>4889091.4800000004</v>
      </c>
      <c r="W418" s="15">
        <f t="shared" si="6"/>
        <v>4653372.82</v>
      </c>
      <c r="X418" s="15">
        <f t="shared" si="6"/>
        <v>4082253.29</v>
      </c>
      <c r="Y418" s="15">
        <f t="shared" si="6"/>
        <v>2123544.3300000005</v>
      </c>
      <c r="Z418" s="15">
        <f t="shared" si="6"/>
        <v>2875734.5699999994</v>
      </c>
      <c r="AA418" s="15">
        <f t="shared" si="6"/>
        <v>2881075.1499999994</v>
      </c>
      <c r="AB418" s="15">
        <f t="shared" si="6"/>
        <v>1868494.0099999995</v>
      </c>
      <c r="AC418" s="15">
        <f t="shared" si="6"/>
        <v>1592274.27</v>
      </c>
      <c r="AD418" s="15">
        <f t="shared" si="6"/>
        <v>1377522.01</v>
      </c>
      <c r="AE418" s="15">
        <f t="shared" si="6"/>
        <v>864237.55</v>
      </c>
      <c r="AF418" s="15">
        <f t="shared" si="6"/>
        <v>674357.41</v>
      </c>
      <c r="AG418" s="15">
        <f t="shared" si="6"/>
        <v>485546.73000000004</v>
      </c>
      <c r="AH418" s="15">
        <f t="shared" si="6"/>
        <v>355524.41</v>
      </c>
      <c r="AI418" s="15">
        <f t="shared" si="6"/>
        <v>248117.58</v>
      </c>
      <c r="AJ418" s="15">
        <f t="shared" si="6"/>
        <v>180712.86999999997</v>
      </c>
      <c r="AK418" s="15">
        <f t="shared" si="6"/>
        <v>171450.14999999997</v>
      </c>
      <c r="AL418" s="15">
        <f t="shared" si="6"/>
        <v>144910.43</v>
      </c>
      <c r="AM418" s="15">
        <f t="shared" si="6"/>
        <v>114766.28000000001</v>
      </c>
      <c r="AN418" s="15">
        <f t="shared" si="6"/>
        <v>93735.819999999992</v>
      </c>
      <c r="AO418" s="15">
        <f t="shared" si="6"/>
        <v>88945.14</v>
      </c>
      <c r="AP418" s="15">
        <f t="shared" si="6"/>
        <v>86952.79</v>
      </c>
      <c r="AQ418" s="15">
        <f t="shared" si="6"/>
        <v>81572.52</v>
      </c>
      <c r="AR418" s="15">
        <f t="shared" si="6"/>
        <v>12856.01</v>
      </c>
      <c r="AS418" s="15">
        <f t="shared" si="6"/>
        <v>8161.7</v>
      </c>
      <c r="AT418" s="15">
        <f t="shared" si="6"/>
        <v>8161.7</v>
      </c>
      <c r="AU418" s="15">
        <f t="shared" si="6"/>
        <v>0</v>
      </c>
      <c r="AV418" s="15">
        <f t="shared" si="6"/>
        <v>0</v>
      </c>
      <c r="AW418" s="15">
        <f t="shared" si="6"/>
        <v>0</v>
      </c>
      <c r="AX418" s="15">
        <f t="shared" si="6"/>
        <v>0</v>
      </c>
      <c r="AY418" s="15">
        <f t="shared" si="6"/>
        <v>0</v>
      </c>
      <c r="AZ418" s="15">
        <f t="shared" si="6"/>
        <v>0</v>
      </c>
      <c r="BA418" s="15">
        <f t="shared" si="6"/>
        <v>0</v>
      </c>
      <c r="BB418" s="15">
        <f t="shared" si="6"/>
        <v>0</v>
      </c>
      <c r="BC418" s="14"/>
      <c r="BD418" s="10">
        <f>SUM(G418:BB418)</f>
        <v>128503187.41</v>
      </c>
    </row>
    <row r="419" spans="5:56" s="12" customFormat="1">
      <c r="E419" s="56"/>
      <c r="F419" s="17" t="s">
        <v>1610</v>
      </c>
      <c r="G419" s="16">
        <f>G408-G418</f>
        <v>0</v>
      </c>
      <c r="H419" s="16">
        <f t="shared" ref="H419:BB419" si="7">H408-H418</f>
        <v>0</v>
      </c>
      <c r="I419" s="16">
        <f t="shared" si="7"/>
        <v>0</v>
      </c>
      <c r="J419" s="16">
        <f t="shared" si="7"/>
        <v>0</v>
      </c>
      <c r="K419" s="16">
        <f t="shared" si="7"/>
        <v>0</v>
      </c>
      <c r="L419" s="16">
        <f t="shared" si="7"/>
        <v>0</v>
      </c>
      <c r="M419" s="16">
        <f t="shared" si="7"/>
        <v>0</v>
      </c>
      <c r="N419" s="16">
        <f t="shared" si="7"/>
        <v>0</v>
      </c>
      <c r="O419" s="16">
        <f t="shared" si="7"/>
        <v>0</v>
      </c>
      <c r="P419" s="16">
        <f t="shared" si="7"/>
        <v>0</v>
      </c>
      <c r="Q419" s="16">
        <f t="shared" si="7"/>
        <v>0</v>
      </c>
      <c r="R419" s="16">
        <f t="shared" si="7"/>
        <v>0</v>
      </c>
      <c r="S419" s="16">
        <f t="shared" si="7"/>
        <v>0</v>
      </c>
      <c r="T419" s="16">
        <f t="shared" si="7"/>
        <v>0</v>
      </c>
      <c r="U419" s="16">
        <f t="shared" si="7"/>
        <v>0</v>
      </c>
      <c r="V419" s="16">
        <f t="shared" si="7"/>
        <v>0</v>
      </c>
      <c r="W419" s="16">
        <f t="shared" si="7"/>
        <v>0</v>
      </c>
      <c r="X419" s="16">
        <f t="shared" si="7"/>
        <v>0</v>
      </c>
      <c r="Y419" s="16">
        <f t="shared" si="7"/>
        <v>0</v>
      </c>
      <c r="Z419" s="16">
        <f t="shared" si="7"/>
        <v>0</v>
      </c>
      <c r="AA419" s="16">
        <f t="shared" si="7"/>
        <v>0</v>
      </c>
      <c r="AB419" s="16">
        <f t="shared" si="7"/>
        <v>0</v>
      </c>
      <c r="AC419" s="16">
        <f t="shared" si="7"/>
        <v>0</v>
      </c>
      <c r="AD419" s="16">
        <f t="shared" si="7"/>
        <v>0</v>
      </c>
      <c r="AE419" s="16">
        <f t="shared" si="7"/>
        <v>0</v>
      </c>
      <c r="AF419" s="16">
        <f t="shared" si="7"/>
        <v>0</v>
      </c>
      <c r="AG419" s="16">
        <f t="shared" si="7"/>
        <v>0</v>
      </c>
      <c r="AH419" s="16">
        <f t="shared" si="7"/>
        <v>0</v>
      </c>
      <c r="AI419" s="16">
        <f t="shared" si="7"/>
        <v>0</v>
      </c>
      <c r="AJ419" s="16">
        <f t="shared" si="7"/>
        <v>0</v>
      </c>
      <c r="AK419" s="16">
        <f t="shared" si="7"/>
        <v>0</v>
      </c>
      <c r="AL419" s="16">
        <f t="shared" si="7"/>
        <v>0</v>
      </c>
      <c r="AM419" s="16">
        <f t="shared" si="7"/>
        <v>0</v>
      </c>
      <c r="AN419" s="16">
        <f t="shared" si="7"/>
        <v>0</v>
      </c>
      <c r="AO419" s="16">
        <f t="shared" si="7"/>
        <v>0</v>
      </c>
      <c r="AP419" s="16">
        <f t="shared" si="7"/>
        <v>0</v>
      </c>
      <c r="AQ419" s="16">
        <f t="shared" si="7"/>
        <v>0</v>
      </c>
      <c r="AR419" s="16">
        <f t="shared" si="7"/>
        <v>0</v>
      </c>
      <c r="AS419" s="16">
        <f t="shared" si="7"/>
        <v>0</v>
      </c>
      <c r="AT419" s="16">
        <f t="shared" si="7"/>
        <v>0</v>
      </c>
      <c r="AU419" s="16">
        <f t="shared" si="7"/>
        <v>0</v>
      </c>
      <c r="AV419" s="16">
        <f t="shared" si="7"/>
        <v>0</v>
      </c>
      <c r="AW419" s="16">
        <f t="shared" si="7"/>
        <v>0</v>
      </c>
      <c r="AX419" s="16">
        <f t="shared" si="7"/>
        <v>0</v>
      </c>
      <c r="AY419" s="16">
        <f t="shared" si="7"/>
        <v>0</v>
      </c>
      <c r="AZ419" s="16">
        <f t="shared" si="7"/>
        <v>0</v>
      </c>
      <c r="BA419" s="16">
        <f t="shared" si="7"/>
        <v>0</v>
      </c>
      <c r="BB419" s="16">
        <f t="shared" si="7"/>
        <v>0</v>
      </c>
      <c r="BC419" s="14"/>
      <c r="BD419" s="13"/>
    </row>
    <row r="420" spans="5:56" s="12" customFormat="1"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3">
        <f>692374.468666667*1000</f>
        <v>692374468.66666698</v>
      </c>
    </row>
  </sheetData>
  <autoFilter ref="A1:BB407"/>
  <mergeCells count="1">
    <mergeCell ref="E411:E419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71"/>
  <sheetViews>
    <sheetView zoomScale="70" zoomScaleNormal="70" zoomScalePageLayoutView="70" workbookViewId="0">
      <pane ySplit="1" topLeftCell="A339" activePane="bottomLeft" state="frozen"/>
      <selection pane="bottomLeft" activeCell="G369" sqref="G369:M369"/>
    </sheetView>
  </sheetViews>
  <sheetFormatPr baseColWidth="10" defaultColWidth="9.1640625" defaultRowHeight="14" x14ac:dyDescent="0"/>
  <cols>
    <col min="1" max="1" width="18.1640625" bestFit="1" customWidth="1"/>
    <col min="2" max="2" width="22.33203125" customWidth="1"/>
    <col min="3" max="3" width="18.1640625" bestFit="1" customWidth="1"/>
    <col min="4" max="4" width="16.83203125" bestFit="1" customWidth="1"/>
    <col min="5" max="6" width="18.1640625" bestFit="1" customWidth="1"/>
    <col min="7" max="7" width="22.6640625" style="4" customWidth="1"/>
    <col min="8" max="11" width="18.6640625" style="4" bestFit="1" customWidth="1"/>
    <col min="12" max="12" width="19.1640625" style="4" bestFit="1" customWidth="1"/>
    <col min="13" max="13" width="18.83203125" style="4" bestFit="1" customWidth="1"/>
    <col min="14" max="15" width="19.1640625" style="4" bestFit="1" customWidth="1"/>
    <col min="16" max="21" width="19.6640625" style="4" bestFit="1" customWidth="1"/>
    <col min="22" max="22" width="20" style="4" bestFit="1" customWidth="1"/>
    <col min="23" max="23" width="19.6640625" style="4" bestFit="1" customWidth="1"/>
    <col min="24" max="24" width="20" style="4" bestFit="1" customWidth="1"/>
    <col min="25" max="29" width="19.6640625" style="4" bestFit="1" customWidth="1"/>
    <col min="30" max="32" width="20" style="4" bestFit="1" customWidth="1"/>
    <col min="33" max="33" width="19.6640625" style="4" bestFit="1" customWidth="1"/>
    <col min="34" max="37" width="20" style="4" bestFit="1" customWidth="1"/>
    <col min="38" max="41" width="19.6640625" style="4" bestFit="1" customWidth="1"/>
    <col min="42" max="43" width="19.1640625" style="4" bestFit="1" customWidth="1"/>
    <col min="44" max="50" width="19.6640625" style="4" bestFit="1" customWidth="1"/>
    <col min="51" max="54" width="19.1640625" style="4" bestFit="1" customWidth="1"/>
    <col min="55" max="55" width="4" style="4" customWidth="1"/>
    <col min="56" max="56" width="19.6640625" style="4" customWidth="1"/>
  </cols>
  <sheetData>
    <row r="1" spans="1:56" s="3" customFormat="1" ht="18.75" customHeight="1">
      <c r="A1" s="6" t="s">
        <v>91</v>
      </c>
      <c r="B1" s="6" t="s">
        <v>92</v>
      </c>
      <c r="C1" s="6" t="s">
        <v>93</v>
      </c>
      <c r="D1" s="6" t="s">
        <v>94</v>
      </c>
      <c r="E1" s="6" t="s">
        <v>95</v>
      </c>
      <c r="F1" s="6" t="s">
        <v>96</v>
      </c>
      <c r="G1" s="6" t="s">
        <v>20</v>
      </c>
      <c r="H1" s="6" t="s">
        <v>21</v>
      </c>
      <c r="I1" s="6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46</v>
      </c>
      <c r="AH1" s="6" t="s">
        <v>47</v>
      </c>
      <c r="AI1" s="6" t="s">
        <v>48</v>
      </c>
      <c r="AJ1" s="6" t="s">
        <v>49</v>
      </c>
      <c r="AK1" s="6" t="s">
        <v>50</v>
      </c>
      <c r="AL1" s="6" t="s">
        <v>51</v>
      </c>
      <c r="AM1" s="6" t="s">
        <v>52</v>
      </c>
      <c r="AN1" s="6" t="s">
        <v>53</v>
      </c>
      <c r="AO1" s="6" t="s">
        <v>54</v>
      </c>
      <c r="AP1" s="6" t="s">
        <v>55</v>
      </c>
      <c r="AQ1" s="6" t="s">
        <v>56</v>
      </c>
      <c r="AR1" s="6" t="s">
        <v>57</v>
      </c>
      <c r="AS1" s="6" t="s">
        <v>58</v>
      </c>
      <c r="AT1" s="6" t="s">
        <v>59</v>
      </c>
      <c r="AU1" s="6" t="s">
        <v>60</v>
      </c>
      <c r="AV1" s="6" t="s">
        <v>61</v>
      </c>
      <c r="AW1" s="6" t="s">
        <v>62</v>
      </c>
      <c r="AX1" s="6" t="s">
        <v>63</v>
      </c>
      <c r="AY1" s="6" t="s">
        <v>64</v>
      </c>
      <c r="AZ1" s="6" t="s">
        <v>65</v>
      </c>
      <c r="BA1" s="6" t="s">
        <v>66</v>
      </c>
      <c r="BB1" s="6" t="s">
        <v>67</v>
      </c>
      <c r="BC1" s="5"/>
      <c r="BD1" s="5"/>
    </row>
    <row r="2" spans="1:56">
      <c r="A2" s="1" t="s">
        <v>1212</v>
      </c>
      <c r="B2" s="1" t="s">
        <v>98</v>
      </c>
      <c r="C2" s="1" t="s">
        <v>76</v>
      </c>
      <c r="D2" s="1" t="s">
        <v>99</v>
      </c>
      <c r="E2" s="1" t="s">
        <v>100</v>
      </c>
      <c r="F2" s="1" t="s">
        <v>101</v>
      </c>
      <c r="G2" s="7">
        <v>773699.04</v>
      </c>
      <c r="H2" s="7">
        <v>32546.1</v>
      </c>
      <c r="I2" s="7">
        <v>32546.1</v>
      </c>
      <c r="J2" s="7">
        <v>16273.05</v>
      </c>
      <c r="K2" s="8">
        <v>0</v>
      </c>
      <c r="L2" s="8">
        <v>0</v>
      </c>
      <c r="M2" s="8">
        <v>0</v>
      </c>
      <c r="N2" s="8">
        <v>0</v>
      </c>
      <c r="O2" s="7">
        <v>-29687.759999999998</v>
      </c>
      <c r="P2" s="7">
        <v>3682.62</v>
      </c>
      <c r="Q2" s="7">
        <v>3682.62</v>
      </c>
      <c r="R2" s="7">
        <v>3682.62</v>
      </c>
      <c r="S2" s="7">
        <v>3682.62</v>
      </c>
      <c r="T2" s="7">
        <v>3682.62</v>
      </c>
      <c r="U2" s="7">
        <v>3682.62</v>
      </c>
      <c r="V2" s="7">
        <v>3682.62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9"/>
    </row>
    <row r="3" spans="1:56">
      <c r="A3" s="1" t="s">
        <v>1213</v>
      </c>
      <c r="B3" s="1" t="s">
        <v>1214</v>
      </c>
      <c r="C3" s="1" t="s">
        <v>71</v>
      </c>
      <c r="D3" s="1" t="s">
        <v>104</v>
      </c>
      <c r="E3" s="1" t="s">
        <v>100</v>
      </c>
      <c r="F3" s="1" t="s">
        <v>101</v>
      </c>
      <c r="G3" s="7">
        <v>50352.32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9"/>
    </row>
    <row r="4" spans="1:56">
      <c r="A4" s="1" t="s">
        <v>1213</v>
      </c>
      <c r="B4" s="1" t="s">
        <v>1214</v>
      </c>
      <c r="C4" s="1" t="s">
        <v>70</v>
      </c>
      <c r="D4" s="1" t="s">
        <v>108</v>
      </c>
      <c r="E4" s="1" t="s">
        <v>100</v>
      </c>
      <c r="F4" s="1" t="s">
        <v>101</v>
      </c>
      <c r="G4" s="7">
        <v>-50352.32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9"/>
    </row>
    <row r="5" spans="1:56">
      <c r="A5" s="1" t="s">
        <v>1215</v>
      </c>
      <c r="B5" s="1" t="s">
        <v>1216</v>
      </c>
      <c r="C5" s="1" t="s">
        <v>71</v>
      </c>
      <c r="D5" s="1" t="s">
        <v>104</v>
      </c>
      <c r="E5" s="1" t="s">
        <v>100</v>
      </c>
      <c r="F5" s="1" t="s">
        <v>101</v>
      </c>
      <c r="G5" s="7">
        <v>121449.66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9"/>
    </row>
    <row r="6" spans="1:56">
      <c r="A6" s="1" t="s">
        <v>1215</v>
      </c>
      <c r="B6" s="1" t="s">
        <v>1216</v>
      </c>
      <c r="C6" s="1" t="s">
        <v>73</v>
      </c>
      <c r="D6" s="1" t="s">
        <v>105</v>
      </c>
      <c r="E6" s="1" t="s">
        <v>100</v>
      </c>
      <c r="F6" s="1" t="s">
        <v>101</v>
      </c>
      <c r="G6" s="7">
        <v>-18227.63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9"/>
    </row>
    <row r="7" spans="1:56">
      <c r="A7" s="1" t="s">
        <v>1215</v>
      </c>
      <c r="B7" s="1" t="s">
        <v>1216</v>
      </c>
      <c r="C7" s="1" t="s">
        <v>72</v>
      </c>
      <c r="D7" s="1" t="s">
        <v>107</v>
      </c>
      <c r="E7" s="1" t="s">
        <v>100</v>
      </c>
      <c r="F7" s="1" t="s">
        <v>101</v>
      </c>
      <c r="G7" s="7">
        <v>18200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9"/>
    </row>
    <row r="8" spans="1:56">
      <c r="A8" s="1" t="s">
        <v>1215</v>
      </c>
      <c r="B8" s="1" t="s">
        <v>1216</v>
      </c>
      <c r="C8" s="1" t="s">
        <v>70</v>
      </c>
      <c r="D8" s="1" t="s">
        <v>108</v>
      </c>
      <c r="E8" s="1" t="s">
        <v>100</v>
      </c>
      <c r="F8" s="1" t="s">
        <v>101</v>
      </c>
      <c r="G8" s="7">
        <v>5226601.71</v>
      </c>
      <c r="H8" s="7">
        <v>3713.79</v>
      </c>
      <c r="I8" s="7">
        <v>3713.79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7">
        <v>-64970.55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9"/>
    </row>
    <row r="9" spans="1:56">
      <c r="A9" s="1" t="s">
        <v>1217</v>
      </c>
      <c r="B9" s="1" t="s">
        <v>1218</v>
      </c>
      <c r="C9" s="1" t="s">
        <v>71</v>
      </c>
      <c r="D9" s="1" t="s">
        <v>104</v>
      </c>
      <c r="E9" s="1" t="s">
        <v>100</v>
      </c>
      <c r="F9" s="1" t="s">
        <v>101</v>
      </c>
      <c r="G9" s="7">
        <v>355109.58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7">
        <v>71607.55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9"/>
    </row>
    <row r="10" spans="1:56">
      <c r="A10" s="1" t="s">
        <v>1217</v>
      </c>
      <c r="B10" s="1" t="s">
        <v>1218</v>
      </c>
      <c r="C10" s="1" t="s">
        <v>75</v>
      </c>
      <c r="D10" s="1" t="s">
        <v>106</v>
      </c>
      <c r="E10" s="1" t="s">
        <v>100</v>
      </c>
      <c r="F10" s="1" t="s">
        <v>101</v>
      </c>
      <c r="G10" s="7">
        <v>-2159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9"/>
    </row>
    <row r="11" spans="1:56">
      <c r="A11" s="1" t="s">
        <v>1217</v>
      </c>
      <c r="B11" s="1" t="s">
        <v>1218</v>
      </c>
      <c r="C11" s="1" t="s">
        <v>72</v>
      </c>
      <c r="D11" s="1" t="s">
        <v>107</v>
      </c>
      <c r="E11" s="1" t="s">
        <v>100</v>
      </c>
      <c r="F11" s="1" t="s">
        <v>101</v>
      </c>
      <c r="G11" s="7">
        <v>-1722.32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9"/>
    </row>
    <row r="12" spans="1:56">
      <c r="A12" s="1" t="s">
        <v>1217</v>
      </c>
      <c r="B12" s="1" t="s">
        <v>1218</v>
      </c>
      <c r="C12" s="1" t="s">
        <v>70</v>
      </c>
      <c r="D12" s="1" t="s">
        <v>108</v>
      </c>
      <c r="E12" s="1" t="s">
        <v>100</v>
      </c>
      <c r="F12" s="1" t="s">
        <v>101</v>
      </c>
      <c r="G12" s="7">
        <v>5718999.9000000004</v>
      </c>
      <c r="H12" s="7">
        <v>176601.07</v>
      </c>
      <c r="I12" s="7">
        <v>169173.5</v>
      </c>
      <c r="J12" s="7">
        <v>75925.759999999995</v>
      </c>
      <c r="K12" s="8">
        <v>0</v>
      </c>
      <c r="L12" s="8">
        <v>0</v>
      </c>
      <c r="M12" s="8">
        <v>0</v>
      </c>
      <c r="N12" s="8">
        <v>0</v>
      </c>
      <c r="O12" s="7">
        <v>-9437.77</v>
      </c>
      <c r="P12" s="7">
        <v>4400</v>
      </c>
      <c r="Q12" s="7">
        <v>4400</v>
      </c>
      <c r="R12" s="7">
        <v>4400</v>
      </c>
      <c r="S12" s="7">
        <v>4400</v>
      </c>
      <c r="T12" s="7">
        <v>4400</v>
      </c>
      <c r="U12" s="7">
        <v>4400</v>
      </c>
      <c r="V12" s="7">
        <v>4400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9"/>
    </row>
    <row r="13" spans="1:56">
      <c r="A13" s="1" t="s">
        <v>1217</v>
      </c>
      <c r="B13" s="1" t="s">
        <v>1218</v>
      </c>
      <c r="C13" s="1" t="s">
        <v>74</v>
      </c>
      <c r="D13" s="1" t="s">
        <v>109</v>
      </c>
      <c r="E13" s="1" t="s">
        <v>100</v>
      </c>
      <c r="F13" s="1" t="s">
        <v>101</v>
      </c>
      <c r="G13" s="7">
        <v>24883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7">
        <v>-24883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9"/>
    </row>
    <row r="14" spans="1:56">
      <c r="A14" s="1" t="s">
        <v>1217</v>
      </c>
      <c r="B14" s="1" t="s">
        <v>1218</v>
      </c>
      <c r="C14" s="1" t="s">
        <v>76</v>
      </c>
      <c r="D14" s="1" t="s">
        <v>99</v>
      </c>
      <c r="E14" s="1" t="s">
        <v>100</v>
      </c>
      <c r="F14" s="1" t="s">
        <v>101</v>
      </c>
      <c r="G14" s="7">
        <v>2159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9"/>
    </row>
    <row r="15" spans="1:56">
      <c r="A15" s="1" t="s">
        <v>1219</v>
      </c>
      <c r="B15" s="1" t="s">
        <v>1220</v>
      </c>
      <c r="C15" s="1" t="s">
        <v>73</v>
      </c>
      <c r="D15" s="1" t="s">
        <v>105</v>
      </c>
      <c r="E15" s="1" t="s">
        <v>100</v>
      </c>
      <c r="F15" s="1" t="s">
        <v>101</v>
      </c>
      <c r="G15" s="7">
        <v>298221.42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9"/>
    </row>
    <row r="16" spans="1:56">
      <c r="A16" s="1" t="s">
        <v>1219</v>
      </c>
      <c r="B16" s="1" t="s">
        <v>1220</v>
      </c>
      <c r="C16" s="1" t="s">
        <v>75</v>
      </c>
      <c r="D16" s="1" t="s">
        <v>106</v>
      </c>
      <c r="E16" s="1" t="s">
        <v>100</v>
      </c>
      <c r="F16" s="1" t="s">
        <v>101</v>
      </c>
      <c r="G16" s="7">
        <v>72206.87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7">
        <v>35910.870000000003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9"/>
    </row>
    <row r="17" spans="1:55">
      <c r="A17" s="1" t="s">
        <v>1219</v>
      </c>
      <c r="B17" s="1" t="s">
        <v>1220</v>
      </c>
      <c r="C17" s="1" t="s">
        <v>72</v>
      </c>
      <c r="D17" s="1" t="s">
        <v>107</v>
      </c>
      <c r="E17" s="1" t="s">
        <v>100</v>
      </c>
      <c r="F17" s="1" t="s">
        <v>101</v>
      </c>
      <c r="G17" s="7">
        <v>8483986.3599999994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7">
        <v>-34021.03</v>
      </c>
      <c r="P17" s="8">
        <v>0</v>
      </c>
      <c r="Q17" s="8">
        <v>0</v>
      </c>
      <c r="R17" s="8">
        <v>0</v>
      </c>
      <c r="S17" s="8">
        <v>0</v>
      </c>
      <c r="T17" s="7">
        <v>-1216059.73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9"/>
    </row>
    <row r="18" spans="1:55">
      <c r="A18" s="1" t="s">
        <v>1219</v>
      </c>
      <c r="B18" s="1" t="s">
        <v>1220</v>
      </c>
      <c r="C18" s="1" t="s">
        <v>70</v>
      </c>
      <c r="D18" s="1" t="s">
        <v>108</v>
      </c>
      <c r="E18" s="1" t="s">
        <v>100</v>
      </c>
      <c r="F18" s="1" t="s">
        <v>101</v>
      </c>
      <c r="G18" s="7">
        <v>24945.58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7">
        <v>-1889.88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9"/>
    </row>
    <row r="19" spans="1:55">
      <c r="A19" s="1" t="s">
        <v>1219</v>
      </c>
      <c r="B19" s="1" t="s">
        <v>1220</v>
      </c>
      <c r="C19" s="1" t="s">
        <v>74</v>
      </c>
      <c r="D19" s="1" t="s">
        <v>109</v>
      </c>
      <c r="E19" s="1" t="s">
        <v>100</v>
      </c>
      <c r="F19" s="1" t="s">
        <v>101</v>
      </c>
      <c r="G19" s="7">
        <v>2143768.6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9"/>
    </row>
    <row r="20" spans="1:55">
      <c r="A20" s="1" t="s">
        <v>1221</v>
      </c>
      <c r="B20" s="1" t="s">
        <v>1222</v>
      </c>
      <c r="C20" s="1" t="s">
        <v>71</v>
      </c>
      <c r="D20" s="1" t="s">
        <v>104</v>
      </c>
      <c r="E20" s="1" t="s">
        <v>100</v>
      </c>
      <c r="F20" s="1" t="s">
        <v>101</v>
      </c>
      <c r="G20" s="7">
        <v>58.67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9"/>
    </row>
    <row r="21" spans="1:55">
      <c r="A21" s="1" t="s">
        <v>1221</v>
      </c>
      <c r="B21" s="1" t="s">
        <v>1222</v>
      </c>
      <c r="C21" s="1" t="s">
        <v>73</v>
      </c>
      <c r="D21" s="1" t="s">
        <v>105</v>
      </c>
      <c r="E21" s="1" t="s">
        <v>100</v>
      </c>
      <c r="F21" s="1" t="s">
        <v>101</v>
      </c>
      <c r="G21" s="7">
        <v>1255210.48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9"/>
    </row>
    <row r="22" spans="1:55">
      <c r="A22" s="1" t="s">
        <v>1221</v>
      </c>
      <c r="B22" s="1" t="s">
        <v>1222</v>
      </c>
      <c r="C22" s="1" t="s">
        <v>75</v>
      </c>
      <c r="D22" s="1" t="s">
        <v>106</v>
      </c>
      <c r="E22" s="1" t="s">
        <v>100</v>
      </c>
      <c r="F22" s="1" t="s">
        <v>101</v>
      </c>
      <c r="G22" s="7">
        <v>41027.79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9"/>
    </row>
    <row r="23" spans="1:55">
      <c r="A23" s="1" t="s">
        <v>1221</v>
      </c>
      <c r="B23" s="1" t="s">
        <v>1222</v>
      </c>
      <c r="C23" s="1" t="s">
        <v>72</v>
      </c>
      <c r="D23" s="1" t="s">
        <v>107</v>
      </c>
      <c r="E23" s="1" t="s">
        <v>100</v>
      </c>
      <c r="F23" s="1" t="s">
        <v>101</v>
      </c>
      <c r="G23" s="7">
        <v>26014.15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9"/>
    </row>
    <row r="24" spans="1:55">
      <c r="A24" s="1" t="s">
        <v>1221</v>
      </c>
      <c r="B24" s="1" t="s">
        <v>1222</v>
      </c>
      <c r="C24" s="1" t="s">
        <v>70</v>
      </c>
      <c r="D24" s="1" t="s">
        <v>108</v>
      </c>
      <c r="E24" s="1" t="s">
        <v>100</v>
      </c>
      <c r="F24" s="1" t="s">
        <v>101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7">
        <v>33333.4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9"/>
    </row>
    <row r="25" spans="1:55">
      <c r="A25" s="1" t="s">
        <v>1221</v>
      </c>
      <c r="B25" s="1" t="s">
        <v>1222</v>
      </c>
      <c r="C25" s="1" t="s">
        <v>74</v>
      </c>
      <c r="D25" s="1" t="s">
        <v>109</v>
      </c>
      <c r="E25" s="1" t="s">
        <v>100</v>
      </c>
      <c r="F25" s="1" t="s">
        <v>101</v>
      </c>
      <c r="G25" s="7">
        <v>535487.41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7">
        <v>-1217.9000000000001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9"/>
    </row>
    <row r="26" spans="1:55">
      <c r="A26" s="1" t="s">
        <v>1223</v>
      </c>
      <c r="B26" s="1" t="s">
        <v>1224</v>
      </c>
      <c r="C26" s="1" t="s">
        <v>71</v>
      </c>
      <c r="D26" s="1" t="s">
        <v>104</v>
      </c>
      <c r="E26" s="1" t="s">
        <v>100</v>
      </c>
      <c r="F26" s="1" t="s">
        <v>101</v>
      </c>
      <c r="G26" s="7">
        <v>2394453.79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7">
        <v>2755.73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9"/>
    </row>
    <row r="27" spans="1:55">
      <c r="A27" s="1" t="s">
        <v>1223</v>
      </c>
      <c r="B27" s="1" t="s">
        <v>1224</v>
      </c>
      <c r="C27" s="1" t="s">
        <v>75</v>
      </c>
      <c r="D27" s="1" t="s">
        <v>106</v>
      </c>
      <c r="E27" s="1" t="s">
        <v>100</v>
      </c>
      <c r="F27" s="1" t="s">
        <v>101</v>
      </c>
      <c r="G27" s="7">
        <v>250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9"/>
    </row>
    <row r="28" spans="1:55">
      <c r="A28" s="1" t="s">
        <v>1223</v>
      </c>
      <c r="B28" s="1" t="s">
        <v>1224</v>
      </c>
      <c r="C28" s="1" t="s">
        <v>72</v>
      </c>
      <c r="D28" s="1" t="s">
        <v>107</v>
      </c>
      <c r="E28" s="1" t="s">
        <v>100</v>
      </c>
      <c r="F28" s="1" t="s">
        <v>101</v>
      </c>
      <c r="G28" s="7">
        <v>89111.07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9"/>
    </row>
    <row r="29" spans="1:55">
      <c r="A29" s="1" t="s">
        <v>1223</v>
      </c>
      <c r="B29" s="1" t="s">
        <v>1224</v>
      </c>
      <c r="C29" s="1" t="s">
        <v>70</v>
      </c>
      <c r="D29" s="1" t="s">
        <v>108</v>
      </c>
      <c r="E29" s="1" t="s">
        <v>100</v>
      </c>
      <c r="F29" s="1" t="s">
        <v>101</v>
      </c>
      <c r="G29" s="7">
        <v>139787.99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9"/>
    </row>
    <row r="30" spans="1:55">
      <c r="A30" s="1" t="s">
        <v>1225</v>
      </c>
      <c r="B30" s="1" t="s">
        <v>1226</v>
      </c>
      <c r="C30" s="1" t="s">
        <v>73</v>
      </c>
      <c r="D30" s="1" t="s">
        <v>105</v>
      </c>
      <c r="E30" s="1" t="s">
        <v>100</v>
      </c>
      <c r="F30" s="1" t="s">
        <v>101</v>
      </c>
      <c r="G30" s="7">
        <v>310154.95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9"/>
    </row>
    <row r="31" spans="1:55">
      <c r="A31" s="1" t="s">
        <v>1225</v>
      </c>
      <c r="B31" s="1" t="s">
        <v>1226</v>
      </c>
      <c r="C31" s="1" t="s">
        <v>75</v>
      </c>
      <c r="D31" s="1" t="s">
        <v>106</v>
      </c>
      <c r="E31" s="1" t="s">
        <v>100</v>
      </c>
      <c r="F31" s="1" t="s">
        <v>101</v>
      </c>
      <c r="G31" s="7">
        <v>42629.53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7">
        <v>35910.86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9"/>
    </row>
    <row r="32" spans="1:55">
      <c r="A32" s="1" t="s">
        <v>1225</v>
      </c>
      <c r="B32" s="1" t="s">
        <v>1226</v>
      </c>
      <c r="C32" s="1" t="s">
        <v>72</v>
      </c>
      <c r="D32" s="1" t="s">
        <v>107</v>
      </c>
      <c r="E32" s="1" t="s">
        <v>100</v>
      </c>
      <c r="F32" s="1" t="s">
        <v>101</v>
      </c>
      <c r="G32" s="7">
        <v>8545746.75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7">
        <v>-34020.92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7">
        <v>-1216059.6499999999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9"/>
    </row>
    <row r="33" spans="1:55">
      <c r="A33" s="1" t="s">
        <v>1225</v>
      </c>
      <c r="B33" s="1" t="s">
        <v>1226</v>
      </c>
      <c r="C33" s="1" t="s">
        <v>70</v>
      </c>
      <c r="D33" s="1" t="s">
        <v>108</v>
      </c>
      <c r="E33" s="1" t="s">
        <v>100</v>
      </c>
      <c r="F33" s="1" t="s">
        <v>101</v>
      </c>
      <c r="G33" s="7">
        <v>24945.59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7">
        <v>-1889.88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9"/>
    </row>
    <row r="34" spans="1:55">
      <c r="A34" s="1" t="s">
        <v>1225</v>
      </c>
      <c r="B34" s="1" t="s">
        <v>1226</v>
      </c>
      <c r="C34" s="1" t="s">
        <v>74</v>
      </c>
      <c r="D34" s="1" t="s">
        <v>109</v>
      </c>
      <c r="E34" s="1" t="s">
        <v>100</v>
      </c>
      <c r="F34" s="1" t="s">
        <v>101</v>
      </c>
      <c r="G34" s="7">
        <v>2116900.27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9"/>
    </row>
    <row r="35" spans="1:55">
      <c r="A35" s="1" t="s">
        <v>1227</v>
      </c>
      <c r="B35" s="1" t="s">
        <v>1228</v>
      </c>
      <c r="C35" s="1" t="s">
        <v>73</v>
      </c>
      <c r="D35" s="1" t="s">
        <v>105</v>
      </c>
      <c r="E35" s="1" t="s">
        <v>100</v>
      </c>
      <c r="F35" s="1" t="s">
        <v>101</v>
      </c>
      <c r="G35" s="7">
        <v>1140446.7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9"/>
    </row>
    <row r="36" spans="1:55">
      <c r="A36" s="1" t="s">
        <v>1227</v>
      </c>
      <c r="B36" s="1" t="s">
        <v>1228</v>
      </c>
      <c r="C36" s="1" t="s">
        <v>75</v>
      </c>
      <c r="D36" s="1" t="s">
        <v>106</v>
      </c>
      <c r="E36" s="1" t="s">
        <v>100</v>
      </c>
      <c r="F36" s="1" t="s">
        <v>101</v>
      </c>
      <c r="G36" s="7">
        <v>48367.76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9"/>
    </row>
    <row r="37" spans="1:55">
      <c r="A37" s="1" t="s">
        <v>1227</v>
      </c>
      <c r="B37" s="1" t="s">
        <v>1228</v>
      </c>
      <c r="C37" s="1" t="s">
        <v>72</v>
      </c>
      <c r="D37" s="1" t="s">
        <v>107</v>
      </c>
      <c r="E37" s="1" t="s">
        <v>100</v>
      </c>
      <c r="F37" s="1" t="s">
        <v>101</v>
      </c>
      <c r="G37" s="7">
        <v>166407.35999999999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9"/>
    </row>
    <row r="38" spans="1:55">
      <c r="A38" s="1" t="s">
        <v>1227</v>
      </c>
      <c r="B38" s="1" t="s">
        <v>1228</v>
      </c>
      <c r="C38" s="1" t="s">
        <v>70</v>
      </c>
      <c r="D38" s="1" t="s">
        <v>108</v>
      </c>
      <c r="E38" s="1" t="s">
        <v>100</v>
      </c>
      <c r="F38" s="1" t="s">
        <v>101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7">
        <v>33333.4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9"/>
    </row>
    <row r="39" spans="1:55">
      <c r="A39" s="1" t="s">
        <v>1227</v>
      </c>
      <c r="B39" s="1" t="s">
        <v>1228</v>
      </c>
      <c r="C39" s="1" t="s">
        <v>74</v>
      </c>
      <c r="D39" s="1" t="s">
        <v>109</v>
      </c>
      <c r="E39" s="1" t="s">
        <v>100</v>
      </c>
      <c r="F39" s="1" t="s">
        <v>101</v>
      </c>
      <c r="G39" s="7">
        <v>545238.66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7">
        <v>-1217.9100000000001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9"/>
    </row>
    <row r="40" spans="1:55">
      <c r="A40" s="1" t="s">
        <v>1229</v>
      </c>
      <c r="B40" s="1" t="s">
        <v>1230</v>
      </c>
      <c r="C40" s="1" t="s">
        <v>71</v>
      </c>
      <c r="D40" s="1" t="s">
        <v>104</v>
      </c>
      <c r="E40" s="1" t="s">
        <v>100</v>
      </c>
      <c r="F40" s="1" t="s">
        <v>101</v>
      </c>
      <c r="G40" s="7">
        <v>2348574.16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9"/>
    </row>
    <row r="41" spans="1:55">
      <c r="A41" s="1" t="s">
        <v>1229</v>
      </c>
      <c r="B41" s="1" t="s">
        <v>1230</v>
      </c>
      <c r="C41" s="1" t="s">
        <v>73</v>
      </c>
      <c r="D41" s="1" t="s">
        <v>105</v>
      </c>
      <c r="E41" s="1" t="s">
        <v>100</v>
      </c>
      <c r="F41" s="1" t="s">
        <v>101</v>
      </c>
      <c r="G41" s="7">
        <v>325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9"/>
    </row>
    <row r="42" spans="1:55">
      <c r="A42" s="1" t="s">
        <v>1229</v>
      </c>
      <c r="B42" s="1" t="s">
        <v>1230</v>
      </c>
      <c r="C42" s="1" t="s">
        <v>75</v>
      </c>
      <c r="D42" s="1" t="s">
        <v>106</v>
      </c>
      <c r="E42" s="1" t="s">
        <v>100</v>
      </c>
      <c r="F42" s="1" t="s">
        <v>101</v>
      </c>
      <c r="G42" s="7">
        <v>250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9"/>
    </row>
    <row r="43" spans="1:55">
      <c r="A43" s="1" t="s">
        <v>1229</v>
      </c>
      <c r="B43" s="1" t="s">
        <v>1230</v>
      </c>
      <c r="C43" s="1" t="s">
        <v>72</v>
      </c>
      <c r="D43" s="1" t="s">
        <v>107</v>
      </c>
      <c r="E43" s="1" t="s">
        <v>100</v>
      </c>
      <c r="F43" s="1" t="s">
        <v>101</v>
      </c>
      <c r="G43" s="7">
        <v>114328.19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9"/>
    </row>
    <row r="44" spans="1:55">
      <c r="A44" s="1" t="s">
        <v>1229</v>
      </c>
      <c r="B44" s="1" t="s">
        <v>1230</v>
      </c>
      <c r="C44" s="1" t="s">
        <v>70</v>
      </c>
      <c r="D44" s="1" t="s">
        <v>108</v>
      </c>
      <c r="E44" s="1" t="s">
        <v>100</v>
      </c>
      <c r="F44" s="1" t="s">
        <v>101</v>
      </c>
      <c r="G44" s="7">
        <v>139787.98000000001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9"/>
    </row>
    <row r="45" spans="1:55">
      <c r="A45" s="1" t="s">
        <v>1231</v>
      </c>
      <c r="B45" s="1" t="s">
        <v>125</v>
      </c>
      <c r="C45" s="1" t="s">
        <v>73</v>
      </c>
      <c r="D45" s="1" t="s">
        <v>105</v>
      </c>
      <c r="E45" s="1" t="s">
        <v>100</v>
      </c>
      <c r="F45" s="1" t="s">
        <v>101</v>
      </c>
      <c r="G45" s="7">
        <v>390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9"/>
    </row>
    <row r="46" spans="1:55">
      <c r="A46" s="1" t="s">
        <v>1231</v>
      </c>
      <c r="B46" s="1" t="s">
        <v>125</v>
      </c>
      <c r="C46" s="1" t="s">
        <v>72</v>
      </c>
      <c r="D46" s="1" t="s">
        <v>107</v>
      </c>
      <c r="E46" s="1" t="s">
        <v>100</v>
      </c>
      <c r="F46" s="1" t="s">
        <v>101</v>
      </c>
      <c r="G46" s="7">
        <v>1641.6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9"/>
    </row>
    <row r="47" spans="1:55">
      <c r="A47" s="1" t="s">
        <v>1232</v>
      </c>
      <c r="B47" s="1" t="s">
        <v>1233</v>
      </c>
      <c r="C47" s="1" t="s">
        <v>71</v>
      </c>
      <c r="D47" s="1" t="s">
        <v>104</v>
      </c>
      <c r="E47" s="1" t="s">
        <v>100</v>
      </c>
      <c r="F47" s="1" t="s">
        <v>101</v>
      </c>
      <c r="G47" s="7">
        <v>26311.86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9"/>
    </row>
    <row r="48" spans="1:55">
      <c r="A48" s="1" t="s">
        <v>1232</v>
      </c>
      <c r="B48" s="1" t="s">
        <v>1233</v>
      </c>
      <c r="C48" s="1" t="s">
        <v>73</v>
      </c>
      <c r="D48" s="1" t="s">
        <v>105</v>
      </c>
      <c r="E48" s="1" t="s">
        <v>100</v>
      </c>
      <c r="F48" s="1" t="s">
        <v>101</v>
      </c>
      <c r="G48" s="7">
        <v>173673.87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7">
        <v>26130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9"/>
    </row>
    <row r="49" spans="1:55">
      <c r="A49" s="1" t="s">
        <v>1232</v>
      </c>
      <c r="B49" s="1" t="s">
        <v>1233</v>
      </c>
      <c r="C49" s="1" t="s">
        <v>75</v>
      </c>
      <c r="D49" s="1" t="s">
        <v>106</v>
      </c>
      <c r="E49" s="1" t="s">
        <v>100</v>
      </c>
      <c r="F49" s="1" t="s">
        <v>101</v>
      </c>
      <c r="G49" s="7">
        <v>234.84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9"/>
    </row>
    <row r="50" spans="1:55">
      <c r="A50" s="1" t="s">
        <v>1232</v>
      </c>
      <c r="B50" s="1" t="s">
        <v>1233</v>
      </c>
      <c r="C50" s="1" t="s">
        <v>72</v>
      </c>
      <c r="D50" s="1" t="s">
        <v>107</v>
      </c>
      <c r="E50" s="1" t="s">
        <v>100</v>
      </c>
      <c r="F50" s="1" t="s">
        <v>101</v>
      </c>
      <c r="G50" s="7">
        <v>70589.38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7">
        <v>18120.099999999999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9"/>
    </row>
    <row r="51" spans="1:55">
      <c r="A51" s="1" t="s">
        <v>1232</v>
      </c>
      <c r="B51" s="1" t="s">
        <v>1233</v>
      </c>
      <c r="C51" s="1" t="s">
        <v>74</v>
      </c>
      <c r="D51" s="1" t="s">
        <v>109</v>
      </c>
      <c r="E51" s="1" t="s">
        <v>100</v>
      </c>
      <c r="F51" s="1" t="s">
        <v>101</v>
      </c>
      <c r="G51" s="7">
        <v>4898434.97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7">
        <v>10972.8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9"/>
    </row>
    <row r="52" spans="1:55">
      <c r="A52" s="1" t="s">
        <v>1234</v>
      </c>
      <c r="B52" s="1" t="s">
        <v>1235</v>
      </c>
      <c r="C52" s="1" t="s">
        <v>71</v>
      </c>
      <c r="D52" s="1" t="s">
        <v>104</v>
      </c>
      <c r="E52" s="1" t="s">
        <v>100</v>
      </c>
      <c r="F52" s="1" t="s">
        <v>101</v>
      </c>
      <c r="G52" s="7">
        <v>827543.96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7">
        <v>21186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9"/>
    </row>
    <row r="53" spans="1:55">
      <c r="A53" s="1" t="s">
        <v>1234</v>
      </c>
      <c r="B53" s="1" t="s">
        <v>1235</v>
      </c>
      <c r="C53" s="1" t="s">
        <v>73</v>
      </c>
      <c r="D53" s="1" t="s">
        <v>105</v>
      </c>
      <c r="E53" s="1" t="s">
        <v>100</v>
      </c>
      <c r="F53" s="1" t="s">
        <v>101</v>
      </c>
      <c r="G53" s="7">
        <v>1515776.06</v>
      </c>
      <c r="H53" s="7">
        <v>32195.09</v>
      </c>
      <c r="I53" s="7">
        <v>26448.23</v>
      </c>
      <c r="J53" s="7">
        <v>18857.669999999998</v>
      </c>
      <c r="K53" s="8">
        <v>0</v>
      </c>
      <c r="L53" s="8">
        <v>0</v>
      </c>
      <c r="M53" s="8">
        <v>0</v>
      </c>
      <c r="N53" s="8">
        <v>0</v>
      </c>
      <c r="O53" s="7">
        <v>-7400.81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9"/>
    </row>
    <row r="54" spans="1:55">
      <c r="A54" s="1" t="s">
        <v>1234</v>
      </c>
      <c r="B54" s="1" t="s">
        <v>1235</v>
      </c>
      <c r="C54" s="1" t="s">
        <v>75</v>
      </c>
      <c r="D54" s="1" t="s">
        <v>106</v>
      </c>
      <c r="E54" s="1" t="s">
        <v>100</v>
      </c>
      <c r="F54" s="1" t="s">
        <v>101</v>
      </c>
      <c r="G54" s="7">
        <v>465162.56</v>
      </c>
      <c r="H54" s="7">
        <v>12500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7">
        <v>25427.14</v>
      </c>
      <c r="P54" s="7">
        <v>2000</v>
      </c>
      <c r="Q54" s="7">
        <v>2000</v>
      </c>
      <c r="R54" s="7">
        <v>2000</v>
      </c>
      <c r="S54" s="7">
        <v>2000</v>
      </c>
      <c r="T54" s="7">
        <v>2000</v>
      </c>
      <c r="U54" s="7">
        <v>2000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9"/>
    </row>
    <row r="55" spans="1:55">
      <c r="A55" s="1" t="s">
        <v>1234</v>
      </c>
      <c r="B55" s="1" t="s">
        <v>1235</v>
      </c>
      <c r="C55" s="1" t="s">
        <v>72</v>
      </c>
      <c r="D55" s="1" t="s">
        <v>107</v>
      </c>
      <c r="E55" s="1" t="s">
        <v>100</v>
      </c>
      <c r="F55" s="1" t="s">
        <v>101</v>
      </c>
      <c r="G55" s="7">
        <v>339519.45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7">
        <v>15082.4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9"/>
    </row>
    <row r="56" spans="1:55">
      <c r="A56" s="1" t="s">
        <v>1234</v>
      </c>
      <c r="B56" s="1" t="s">
        <v>1235</v>
      </c>
      <c r="C56" s="1" t="s">
        <v>74</v>
      </c>
      <c r="D56" s="1" t="s">
        <v>109</v>
      </c>
      <c r="E56" s="1" t="s">
        <v>100</v>
      </c>
      <c r="F56" s="1" t="s">
        <v>101</v>
      </c>
      <c r="G56" s="7">
        <v>364305.6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9"/>
    </row>
    <row r="57" spans="1:55">
      <c r="A57" s="1" t="s">
        <v>1234</v>
      </c>
      <c r="B57" s="1" t="s">
        <v>1235</v>
      </c>
      <c r="C57" s="1" t="s">
        <v>76</v>
      </c>
      <c r="D57" s="1" t="s">
        <v>99</v>
      </c>
      <c r="E57" s="1" t="s">
        <v>100</v>
      </c>
      <c r="F57" s="1" t="s">
        <v>101</v>
      </c>
      <c r="G57" s="7">
        <v>1201.0999999999999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9"/>
    </row>
    <row r="58" spans="1:55">
      <c r="A58" s="1" t="s">
        <v>1236</v>
      </c>
      <c r="B58" s="1" t="s">
        <v>1237</v>
      </c>
      <c r="C58" s="1" t="s">
        <v>73</v>
      </c>
      <c r="D58" s="1" t="s">
        <v>105</v>
      </c>
      <c r="E58" s="1" t="s">
        <v>100</v>
      </c>
      <c r="F58" s="1" t="s">
        <v>101</v>
      </c>
      <c r="G58" s="7">
        <v>12129.97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9"/>
    </row>
    <row r="59" spans="1:55">
      <c r="A59" s="1" t="s">
        <v>1236</v>
      </c>
      <c r="B59" s="1" t="s">
        <v>1237</v>
      </c>
      <c r="C59" s="1" t="s">
        <v>75</v>
      </c>
      <c r="D59" s="1" t="s">
        <v>106</v>
      </c>
      <c r="E59" s="1" t="s">
        <v>100</v>
      </c>
      <c r="F59" s="1" t="s">
        <v>101</v>
      </c>
      <c r="G59" s="7">
        <v>1420.14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9"/>
    </row>
    <row r="60" spans="1:55">
      <c r="A60" s="1" t="s">
        <v>1236</v>
      </c>
      <c r="B60" s="1" t="s">
        <v>1237</v>
      </c>
      <c r="C60" s="1" t="s">
        <v>72</v>
      </c>
      <c r="D60" s="1" t="s">
        <v>107</v>
      </c>
      <c r="E60" s="1" t="s">
        <v>100</v>
      </c>
      <c r="F60" s="1" t="s">
        <v>101</v>
      </c>
      <c r="G60" s="7">
        <v>195013.92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7">
        <v>3050.12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9"/>
    </row>
    <row r="61" spans="1:55">
      <c r="A61" s="1" t="s">
        <v>1238</v>
      </c>
      <c r="B61" s="1" t="s">
        <v>1239</v>
      </c>
      <c r="C61" s="1" t="s">
        <v>73</v>
      </c>
      <c r="D61" s="1" t="s">
        <v>105</v>
      </c>
      <c r="E61" s="1" t="s">
        <v>100</v>
      </c>
      <c r="F61" s="1" t="s">
        <v>101</v>
      </c>
      <c r="G61" s="7">
        <v>41648.68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9"/>
    </row>
    <row r="62" spans="1:55">
      <c r="A62" s="1" t="s">
        <v>1238</v>
      </c>
      <c r="B62" s="1" t="s">
        <v>1239</v>
      </c>
      <c r="C62" s="1" t="s">
        <v>75</v>
      </c>
      <c r="D62" s="1" t="s">
        <v>106</v>
      </c>
      <c r="E62" s="1" t="s">
        <v>100</v>
      </c>
      <c r="F62" s="1" t="s">
        <v>101</v>
      </c>
      <c r="G62" s="7">
        <v>2365.44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9"/>
    </row>
    <row r="63" spans="1:55">
      <c r="A63" s="1" t="s">
        <v>1238</v>
      </c>
      <c r="B63" s="1" t="s">
        <v>1239</v>
      </c>
      <c r="C63" s="1" t="s">
        <v>72</v>
      </c>
      <c r="D63" s="1" t="s">
        <v>107</v>
      </c>
      <c r="E63" s="1" t="s">
        <v>100</v>
      </c>
      <c r="F63" s="1" t="s">
        <v>101</v>
      </c>
      <c r="G63" s="7">
        <v>110751.13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9"/>
    </row>
    <row r="64" spans="1:55">
      <c r="A64" s="1" t="s">
        <v>1240</v>
      </c>
      <c r="B64" s="1" t="s">
        <v>1233</v>
      </c>
      <c r="C64" s="1" t="s">
        <v>73</v>
      </c>
      <c r="D64" s="1" t="s">
        <v>105</v>
      </c>
      <c r="E64" s="1" t="s">
        <v>100</v>
      </c>
      <c r="F64" s="1" t="s">
        <v>101</v>
      </c>
      <c r="G64" s="7">
        <v>246.67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9"/>
    </row>
    <row r="65" spans="1:55">
      <c r="A65" s="1" t="s">
        <v>1240</v>
      </c>
      <c r="B65" s="1" t="s">
        <v>1233</v>
      </c>
      <c r="C65" s="1" t="s">
        <v>75</v>
      </c>
      <c r="D65" s="1" t="s">
        <v>106</v>
      </c>
      <c r="E65" s="1" t="s">
        <v>100</v>
      </c>
      <c r="F65" s="1" t="s">
        <v>101</v>
      </c>
      <c r="G65" s="7">
        <v>-87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9"/>
    </row>
    <row r="66" spans="1:55">
      <c r="A66" s="1" t="s">
        <v>1240</v>
      </c>
      <c r="B66" s="1" t="s">
        <v>1233</v>
      </c>
      <c r="C66" s="1" t="s">
        <v>72</v>
      </c>
      <c r="D66" s="1" t="s">
        <v>107</v>
      </c>
      <c r="E66" s="1" t="s">
        <v>100</v>
      </c>
      <c r="F66" s="1" t="s">
        <v>101</v>
      </c>
      <c r="G66" s="7">
        <v>87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9"/>
    </row>
    <row r="67" spans="1:55">
      <c r="A67" s="1" t="s">
        <v>1240</v>
      </c>
      <c r="B67" s="1" t="s">
        <v>1233</v>
      </c>
      <c r="C67" s="1" t="s">
        <v>74</v>
      </c>
      <c r="D67" s="1" t="s">
        <v>109</v>
      </c>
      <c r="E67" s="1" t="s">
        <v>100</v>
      </c>
      <c r="F67" s="1" t="s">
        <v>101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9"/>
    </row>
    <row r="68" spans="1:55">
      <c r="A68" s="1" t="s">
        <v>1241</v>
      </c>
      <c r="B68" s="1" t="s">
        <v>1235</v>
      </c>
      <c r="C68" s="1" t="s">
        <v>71</v>
      </c>
      <c r="D68" s="1" t="s">
        <v>104</v>
      </c>
      <c r="E68" s="1" t="s">
        <v>100</v>
      </c>
      <c r="F68" s="1" t="s">
        <v>101</v>
      </c>
      <c r="G68" s="7">
        <v>178.5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9"/>
    </row>
    <row r="69" spans="1:55">
      <c r="A69" s="1" t="s">
        <v>1241</v>
      </c>
      <c r="B69" s="1" t="s">
        <v>1235</v>
      </c>
      <c r="C69" s="1" t="s">
        <v>73</v>
      </c>
      <c r="D69" s="1" t="s">
        <v>105</v>
      </c>
      <c r="E69" s="1" t="s">
        <v>100</v>
      </c>
      <c r="F69" s="1" t="s">
        <v>101</v>
      </c>
      <c r="G69" s="7">
        <v>1111.27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9"/>
    </row>
    <row r="70" spans="1:55">
      <c r="A70" s="1" t="s">
        <v>1241</v>
      </c>
      <c r="B70" s="1" t="s">
        <v>1235</v>
      </c>
      <c r="C70" s="1" t="s">
        <v>72</v>
      </c>
      <c r="D70" s="1" t="s">
        <v>107</v>
      </c>
      <c r="E70" s="1" t="s">
        <v>100</v>
      </c>
      <c r="F70" s="1" t="s">
        <v>101</v>
      </c>
      <c r="G70" s="7">
        <v>20458.63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9"/>
    </row>
    <row r="71" spans="1:55">
      <c r="A71" s="1" t="s">
        <v>1242</v>
      </c>
      <c r="B71" s="1" t="s">
        <v>1235</v>
      </c>
      <c r="C71" s="1" t="s">
        <v>73</v>
      </c>
      <c r="D71" s="1" t="s">
        <v>105</v>
      </c>
      <c r="E71" s="1" t="s">
        <v>100</v>
      </c>
      <c r="F71" s="1" t="s">
        <v>101</v>
      </c>
      <c r="G71" s="7">
        <v>-88.5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9"/>
    </row>
    <row r="72" spans="1:55">
      <c r="A72" s="1" t="s">
        <v>1242</v>
      </c>
      <c r="B72" s="1" t="s">
        <v>1235</v>
      </c>
      <c r="C72" s="1" t="s">
        <v>75</v>
      </c>
      <c r="D72" s="1" t="s">
        <v>106</v>
      </c>
      <c r="E72" s="1" t="s">
        <v>100</v>
      </c>
      <c r="F72" s="1" t="s">
        <v>101</v>
      </c>
      <c r="G72" s="7">
        <v>-62999.99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9"/>
    </row>
    <row r="73" spans="1:55">
      <c r="A73" s="1" t="s">
        <v>1242</v>
      </c>
      <c r="B73" s="1" t="s">
        <v>1235</v>
      </c>
      <c r="C73" s="1" t="s">
        <v>72</v>
      </c>
      <c r="D73" s="1" t="s">
        <v>107</v>
      </c>
      <c r="E73" s="1" t="s">
        <v>100</v>
      </c>
      <c r="F73" s="1" t="s">
        <v>101</v>
      </c>
      <c r="G73" s="7">
        <v>63286.39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9"/>
    </row>
    <row r="74" spans="1:55">
      <c r="A74" s="1" t="s">
        <v>1243</v>
      </c>
      <c r="B74" s="1" t="s">
        <v>1244</v>
      </c>
      <c r="C74" s="1" t="s">
        <v>71</v>
      </c>
      <c r="D74" s="1" t="s">
        <v>104</v>
      </c>
      <c r="E74" s="1" t="s">
        <v>100</v>
      </c>
      <c r="F74" s="1" t="s">
        <v>101</v>
      </c>
      <c r="G74" s="7">
        <v>1275837.94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7">
        <v>-3604.77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9"/>
    </row>
    <row r="75" spans="1:55">
      <c r="A75" s="1" t="s">
        <v>1243</v>
      </c>
      <c r="B75" s="1" t="s">
        <v>1244</v>
      </c>
      <c r="C75" s="1" t="s">
        <v>73</v>
      </c>
      <c r="D75" s="1" t="s">
        <v>105</v>
      </c>
      <c r="E75" s="1" t="s">
        <v>100</v>
      </c>
      <c r="F75" s="1" t="s">
        <v>101</v>
      </c>
      <c r="G75" s="7">
        <v>347664.21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7">
        <v>-20741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9"/>
    </row>
    <row r="76" spans="1:55">
      <c r="A76" s="1" t="s">
        <v>1243</v>
      </c>
      <c r="B76" s="1" t="s">
        <v>1244</v>
      </c>
      <c r="C76" s="1" t="s">
        <v>75</v>
      </c>
      <c r="D76" s="1" t="s">
        <v>106</v>
      </c>
      <c r="E76" s="1" t="s">
        <v>100</v>
      </c>
      <c r="F76" s="1" t="s">
        <v>101</v>
      </c>
      <c r="G76" s="7">
        <v>164956.17000000001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7">
        <v>0.05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9"/>
    </row>
    <row r="77" spans="1:55">
      <c r="A77" s="1" t="s">
        <v>1243</v>
      </c>
      <c r="B77" s="1" t="s">
        <v>1244</v>
      </c>
      <c r="C77" s="1" t="s">
        <v>72</v>
      </c>
      <c r="D77" s="1" t="s">
        <v>107</v>
      </c>
      <c r="E77" s="1" t="s">
        <v>100</v>
      </c>
      <c r="F77" s="1" t="s">
        <v>101</v>
      </c>
      <c r="G77" s="7">
        <v>42417.53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9"/>
    </row>
    <row r="78" spans="1:55">
      <c r="A78" s="1" t="s">
        <v>1243</v>
      </c>
      <c r="B78" s="1" t="s">
        <v>1244</v>
      </c>
      <c r="C78" s="1" t="s">
        <v>74</v>
      </c>
      <c r="D78" s="1" t="s">
        <v>109</v>
      </c>
      <c r="E78" s="1" t="s">
        <v>100</v>
      </c>
      <c r="F78" s="1" t="s">
        <v>101</v>
      </c>
      <c r="G78" s="7">
        <v>449.78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9"/>
    </row>
    <row r="79" spans="1:55">
      <c r="A79" s="1" t="s">
        <v>1245</v>
      </c>
      <c r="B79" s="1" t="s">
        <v>1246</v>
      </c>
      <c r="C79" s="1" t="s">
        <v>71</v>
      </c>
      <c r="D79" s="1" t="s">
        <v>104</v>
      </c>
      <c r="E79" s="1" t="s">
        <v>100</v>
      </c>
      <c r="F79" s="1" t="s">
        <v>101</v>
      </c>
      <c r="G79" s="7">
        <v>834759.59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7">
        <v>250.21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9"/>
    </row>
    <row r="80" spans="1:55">
      <c r="A80" s="1" t="s">
        <v>1245</v>
      </c>
      <c r="B80" s="1" t="s">
        <v>1246</v>
      </c>
      <c r="C80" s="1" t="s">
        <v>73</v>
      </c>
      <c r="D80" s="1" t="s">
        <v>105</v>
      </c>
      <c r="E80" s="1" t="s">
        <v>100</v>
      </c>
      <c r="F80" s="1" t="s">
        <v>101</v>
      </c>
      <c r="G80" s="7">
        <v>239688.49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7">
        <v>17072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9"/>
    </row>
    <row r="81" spans="1:55">
      <c r="A81" s="1" t="s">
        <v>1245</v>
      </c>
      <c r="B81" s="1" t="s">
        <v>1246</v>
      </c>
      <c r="C81" s="1" t="s">
        <v>72</v>
      </c>
      <c r="D81" s="1" t="s">
        <v>107</v>
      </c>
      <c r="E81" s="1" t="s">
        <v>100</v>
      </c>
      <c r="F81" s="1" t="s">
        <v>101</v>
      </c>
      <c r="G81" s="7">
        <v>37813.980000000003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9"/>
    </row>
    <row r="82" spans="1:55">
      <c r="A82" s="1" t="s">
        <v>1245</v>
      </c>
      <c r="B82" s="1" t="s">
        <v>1246</v>
      </c>
      <c r="C82" s="1" t="s">
        <v>74</v>
      </c>
      <c r="D82" s="1" t="s">
        <v>109</v>
      </c>
      <c r="E82" s="1" t="s">
        <v>100</v>
      </c>
      <c r="F82" s="1" t="s">
        <v>101</v>
      </c>
      <c r="G82" s="7">
        <v>394.78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9"/>
    </row>
    <row r="83" spans="1:55">
      <c r="A83" s="1" t="s">
        <v>1247</v>
      </c>
      <c r="B83" s="1" t="s">
        <v>1248</v>
      </c>
      <c r="C83" s="1" t="s">
        <v>71</v>
      </c>
      <c r="D83" s="1" t="s">
        <v>104</v>
      </c>
      <c r="E83" s="1" t="s">
        <v>100</v>
      </c>
      <c r="F83" s="1" t="s">
        <v>101</v>
      </c>
      <c r="G83" s="7">
        <v>1155491.3899999999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7">
        <v>29924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9"/>
    </row>
    <row r="84" spans="1:55">
      <c r="A84" s="1" t="s">
        <v>1247</v>
      </c>
      <c r="B84" s="1" t="s">
        <v>1248</v>
      </c>
      <c r="C84" s="1" t="s">
        <v>73</v>
      </c>
      <c r="D84" s="1" t="s">
        <v>105</v>
      </c>
      <c r="E84" s="1" t="s">
        <v>100</v>
      </c>
      <c r="F84" s="1" t="s">
        <v>101</v>
      </c>
      <c r="G84" s="7">
        <v>257062.97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7">
        <v>65355.47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9"/>
    </row>
    <row r="85" spans="1:55">
      <c r="A85" s="1" t="s">
        <v>1247</v>
      </c>
      <c r="B85" s="1" t="s">
        <v>1248</v>
      </c>
      <c r="C85" s="1" t="s">
        <v>72</v>
      </c>
      <c r="D85" s="1" t="s">
        <v>107</v>
      </c>
      <c r="E85" s="1" t="s">
        <v>100</v>
      </c>
      <c r="F85" s="1" t="s">
        <v>101</v>
      </c>
      <c r="G85" s="7">
        <v>39405.35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7">
        <v>18448.400000000001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9"/>
    </row>
    <row r="86" spans="1:55">
      <c r="A86" s="1" t="s">
        <v>1247</v>
      </c>
      <c r="B86" s="1" t="s">
        <v>1248</v>
      </c>
      <c r="C86" s="1" t="s">
        <v>74</v>
      </c>
      <c r="D86" s="1" t="s">
        <v>109</v>
      </c>
      <c r="E86" s="1" t="s">
        <v>100</v>
      </c>
      <c r="F86" s="1" t="s">
        <v>101</v>
      </c>
      <c r="G86" s="7">
        <v>394.76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9"/>
    </row>
    <row r="87" spans="1:55">
      <c r="A87" s="1" t="s">
        <v>1249</v>
      </c>
      <c r="B87" s="1" t="s">
        <v>1250</v>
      </c>
      <c r="C87" s="1" t="s">
        <v>75</v>
      </c>
      <c r="D87" s="1" t="s">
        <v>106</v>
      </c>
      <c r="E87" s="1" t="s">
        <v>100</v>
      </c>
      <c r="F87" s="1" t="s">
        <v>101</v>
      </c>
      <c r="G87" s="7">
        <v>331.75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9"/>
    </row>
    <row r="88" spans="1:55">
      <c r="A88" s="1" t="s">
        <v>1249</v>
      </c>
      <c r="B88" s="1" t="s">
        <v>1250</v>
      </c>
      <c r="C88" s="1" t="s">
        <v>72</v>
      </c>
      <c r="D88" s="1" t="s">
        <v>107</v>
      </c>
      <c r="E88" s="1" t="s">
        <v>100</v>
      </c>
      <c r="F88" s="1" t="s">
        <v>101</v>
      </c>
      <c r="G88" s="7">
        <v>350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9"/>
    </row>
    <row r="89" spans="1:55">
      <c r="A89" s="1" t="s">
        <v>1249</v>
      </c>
      <c r="B89" s="1" t="s">
        <v>1250</v>
      </c>
      <c r="C89" s="1" t="s">
        <v>74</v>
      </c>
      <c r="D89" s="1" t="s">
        <v>109</v>
      </c>
      <c r="E89" s="1" t="s">
        <v>100</v>
      </c>
      <c r="F89" s="1" t="s">
        <v>101</v>
      </c>
      <c r="G89" s="7">
        <v>1635417.95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7">
        <v>600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9"/>
    </row>
    <row r="90" spans="1:55">
      <c r="A90" s="1" t="s">
        <v>1251</v>
      </c>
      <c r="B90" s="1" t="s">
        <v>1252</v>
      </c>
      <c r="C90" s="1" t="s">
        <v>73</v>
      </c>
      <c r="D90" s="1" t="s">
        <v>105</v>
      </c>
      <c r="E90" s="1" t="s">
        <v>100</v>
      </c>
      <c r="F90" s="1" t="s">
        <v>101</v>
      </c>
      <c r="G90" s="7">
        <v>685.44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9"/>
    </row>
    <row r="91" spans="1:55">
      <c r="A91" s="1" t="s">
        <v>1251</v>
      </c>
      <c r="B91" s="1" t="s">
        <v>1252</v>
      </c>
      <c r="C91" s="1" t="s">
        <v>72</v>
      </c>
      <c r="D91" s="1" t="s">
        <v>107</v>
      </c>
      <c r="E91" s="1" t="s">
        <v>100</v>
      </c>
      <c r="F91" s="1" t="s">
        <v>101</v>
      </c>
      <c r="G91" s="7">
        <v>2880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9"/>
    </row>
    <row r="92" spans="1:55">
      <c r="A92" s="1" t="s">
        <v>1251</v>
      </c>
      <c r="B92" s="1" t="s">
        <v>1252</v>
      </c>
      <c r="C92" s="1" t="s">
        <v>74</v>
      </c>
      <c r="D92" s="1" t="s">
        <v>109</v>
      </c>
      <c r="E92" s="1" t="s">
        <v>100</v>
      </c>
      <c r="F92" s="1" t="s">
        <v>101</v>
      </c>
      <c r="G92" s="7">
        <v>1120381.57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9"/>
    </row>
    <row r="93" spans="1:55">
      <c r="A93" s="1" t="s">
        <v>1253</v>
      </c>
      <c r="B93" s="1" t="s">
        <v>1254</v>
      </c>
      <c r="C93" s="1" t="s">
        <v>71</v>
      </c>
      <c r="D93" s="1" t="s">
        <v>104</v>
      </c>
      <c r="E93" s="1" t="s">
        <v>100</v>
      </c>
      <c r="F93" s="1" t="s">
        <v>101</v>
      </c>
      <c r="G93" s="7">
        <v>11186.48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9"/>
    </row>
    <row r="94" spans="1:55">
      <c r="A94" s="1" t="s">
        <v>1253</v>
      </c>
      <c r="B94" s="1" t="s">
        <v>1254</v>
      </c>
      <c r="C94" s="1" t="s">
        <v>73</v>
      </c>
      <c r="D94" s="1" t="s">
        <v>105</v>
      </c>
      <c r="E94" s="1" t="s">
        <v>100</v>
      </c>
      <c r="F94" s="1" t="s">
        <v>101</v>
      </c>
      <c r="G94" s="7">
        <v>12.54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9"/>
    </row>
    <row r="95" spans="1:55">
      <c r="A95" s="1" t="s">
        <v>1253</v>
      </c>
      <c r="B95" s="1" t="s">
        <v>1254</v>
      </c>
      <c r="C95" s="1" t="s">
        <v>72</v>
      </c>
      <c r="D95" s="1" t="s">
        <v>107</v>
      </c>
      <c r="E95" s="1" t="s">
        <v>100</v>
      </c>
      <c r="F95" s="1" t="s">
        <v>101</v>
      </c>
      <c r="G95" s="7">
        <v>65.849999999999994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9"/>
    </row>
    <row r="96" spans="1:55">
      <c r="A96" s="1" t="s">
        <v>1253</v>
      </c>
      <c r="B96" s="1" t="s">
        <v>1254</v>
      </c>
      <c r="C96" s="1" t="s">
        <v>74</v>
      </c>
      <c r="D96" s="1" t="s">
        <v>109</v>
      </c>
      <c r="E96" s="1" t="s">
        <v>100</v>
      </c>
      <c r="F96" s="1" t="s">
        <v>101</v>
      </c>
      <c r="G96" s="7">
        <v>195948.44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7">
        <v>-350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9"/>
    </row>
    <row r="97" spans="1:55">
      <c r="A97" s="1" t="s">
        <v>1255</v>
      </c>
      <c r="B97" s="1" t="s">
        <v>1256</v>
      </c>
      <c r="C97" s="1" t="s">
        <v>71</v>
      </c>
      <c r="D97" s="1" t="s">
        <v>104</v>
      </c>
      <c r="E97" s="1" t="s">
        <v>100</v>
      </c>
      <c r="F97" s="1" t="s">
        <v>101</v>
      </c>
      <c r="G97" s="7">
        <v>492031.54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7">
        <v>-3136.96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9"/>
    </row>
    <row r="98" spans="1:55">
      <c r="A98" s="1" t="s">
        <v>1255</v>
      </c>
      <c r="B98" s="1" t="s">
        <v>1256</v>
      </c>
      <c r="C98" s="1" t="s">
        <v>73</v>
      </c>
      <c r="D98" s="1" t="s">
        <v>105</v>
      </c>
      <c r="E98" s="1" t="s">
        <v>100</v>
      </c>
      <c r="F98" s="1" t="s">
        <v>101</v>
      </c>
      <c r="G98" s="7">
        <v>313486.31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7">
        <v>-62603.01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9"/>
    </row>
    <row r="99" spans="1:55">
      <c r="A99" s="1" t="s">
        <v>1255</v>
      </c>
      <c r="B99" s="1" t="s">
        <v>1256</v>
      </c>
      <c r="C99" s="1" t="s">
        <v>72</v>
      </c>
      <c r="D99" s="1" t="s">
        <v>107</v>
      </c>
      <c r="E99" s="1" t="s">
        <v>100</v>
      </c>
      <c r="F99" s="1" t="s">
        <v>101</v>
      </c>
      <c r="G99" s="7">
        <v>18427.16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7">
        <v>-12534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9"/>
    </row>
    <row r="100" spans="1:55">
      <c r="A100" s="1" t="s">
        <v>1255</v>
      </c>
      <c r="B100" s="1" t="s">
        <v>1256</v>
      </c>
      <c r="C100" s="1" t="s">
        <v>74</v>
      </c>
      <c r="D100" s="1" t="s">
        <v>109</v>
      </c>
      <c r="E100" s="1" t="s">
        <v>100</v>
      </c>
      <c r="F100" s="1" t="s">
        <v>101</v>
      </c>
      <c r="G100" s="7">
        <v>959686.19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7">
        <v>9003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9"/>
    </row>
    <row r="101" spans="1:55">
      <c r="A101" s="1" t="s">
        <v>1257</v>
      </c>
      <c r="B101" s="1" t="s">
        <v>1258</v>
      </c>
      <c r="C101" s="1" t="s">
        <v>71</v>
      </c>
      <c r="D101" s="1" t="s">
        <v>104</v>
      </c>
      <c r="E101" s="1" t="s">
        <v>100</v>
      </c>
      <c r="F101" s="1" t="s">
        <v>101</v>
      </c>
      <c r="G101" s="7">
        <v>327398.40999999997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9"/>
    </row>
    <row r="102" spans="1:55">
      <c r="A102" s="1" t="s">
        <v>1257</v>
      </c>
      <c r="B102" s="1" t="s">
        <v>1258</v>
      </c>
      <c r="C102" s="1" t="s">
        <v>73</v>
      </c>
      <c r="D102" s="1" t="s">
        <v>105</v>
      </c>
      <c r="E102" s="1" t="s">
        <v>100</v>
      </c>
      <c r="F102" s="1" t="s">
        <v>101</v>
      </c>
      <c r="G102" s="7">
        <v>169796.21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9"/>
    </row>
    <row r="103" spans="1:55">
      <c r="A103" s="1" t="s">
        <v>1257</v>
      </c>
      <c r="B103" s="1" t="s">
        <v>1258</v>
      </c>
      <c r="C103" s="1" t="s">
        <v>72</v>
      </c>
      <c r="D103" s="1" t="s">
        <v>107</v>
      </c>
      <c r="E103" s="1" t="s">
        <v>100</v>
      </c>
      <c r="F103" s="1" t="s">
        <v>101</v>
      </c>
      <c r="G103" s="7">
        <v>6423.22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9"/>
    </row>
    <row r="104" spans="1:55">
      <c r="A104" s="1" t="s">
        <v>1257</v>
      </c>
      <c r="B104" s="1" t="s">
        <v>1258</v>
      </c>
      <c r="C104" s="1" t="s">
        <v>74</v>
      </c>
      <c r="D104" s="1" t="s">
        <v>109</v>
      </c>
      <c r="E104" s="1" t="s">
        <v>100</v>
      </c>
      <c r="F104" s="1" t="s">
        <v>101</v>
      </c>
      <c r="G104" s="7">
        <v>308800.76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9"/>
    </row>
    <row r="105" spans="1:55">
      <c r="A105" s="1" t="s">
        <v>1259</v>
      </c>
      <c r="B105" s="1" t="s">
        <v>1260</v>
      </c>
      <c r="C105" s="1" t="s">
        <v>71</v>
      </c>
      <c r="D105" s="1" t="s">
        <v>104</v>
      </c>
      <c r="E105" s="1" t="s">
        <v>100</v>
      </c>
      <c r="F105" s="1" t="s">
        <v>101</v>
      </c>
      <c r="G105" s="7">
        <v>241436.76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9"/>
    </row>
    <row r="106" spans="1:55">
      <c r="A106" s="1" t="s">
        <v>1259</v>
      </c>
      <c r="B106" s="1" t="s">
        <v>1260</v>
      </c>
      <c r="C106" s="1" t="s">
        <v>73</v>
      </c>
      <c r="D106" s="1" t="s">
        <v>105</v>
      </c>
      <c r="E106" s="1" t="s">
        <v>100</v>
      </c>
      <c r="F106" s="1" t="s">
        <v>101</v>
      </c>
      <c r="G106" s="7">
        <v>105564.41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7">
        <v>706.4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9"/>
    </row>
    <row r="107" spans="1:55">
      <c r="A107" s="1" t="s">
        <v>1259</v>
      </c>
      <c r="B107" s="1" t="s">
        <v>1260</v>
      </c>
      <c r="C107" s="1" t="s">
        <v>75</v>
      </c>
      <c r="D107" s="1" t="s">
        <v>106</v>
      </c>
      <c r="E107" s="1" t="s">
        <v>100</v>
      </c>
      <c r="F107" s="1" t="s">
        <v>101</v>
      </c>
      <c r="G107" s="7">
        <v>11919.43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9"/>
    </row>
    <row r="108" spans="1:55">
      <c r="A108" s="1" t="s">
        <v>1259</v>
      </c>
      <c r="B108" s="1" t="s">
        <v>1260</v>
      </c>
      <c r="C108" s="1" t="s">
        <v>72</v>
      </c>
      <c r="D108" s="1" t="s">
        <v>107</v>
      </c>
      <c r="E108" s="1" t="s">
        <v>100</v>
      </c>
      <c r="F108" s="1" t="s">
        <v>101</v>
      </c>
      <c r="G108" s="7">
        <v>84271.42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9"/>
    </row>
    <row r="109" spans="1:55">
      <c r="A109" s="1" t="s">
        <v>1259</v>
      </c>
      <c r="B109" s="1" t="s">
        <v>1260</v>
      </c>
      <c r="C109" s="1" t="s">
        <v>76</v>
      </c>
      <c r="D109" s="1" t="s">
        <v>99</v>
      </c>
      <c r="E109" s="1" t="s">
        <v>100</v>
      </c>
      <c r="F109" s="1" t="s">
        <v>101</v>
      </c>
      <c r="G109" s="7">
        <v>671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9"/>
    </row>
    <row r="110" spans="1:55">
      <c r="A110" s="1" t="s">
        <v>1261</v>
      </c>
      <c r="B110" s="1" t="s">
        <v>1262</v>
      </c>
      <c r="C110" s="1" t="s">
        <v>71</v>
      </c>
      <c r="D110" s="1" t="s">
        <v>104</v>
      </c>
      <c r="E110" s="1" t="s">
        <v>100</v>
      </c>
      <c r="F110" s="1" t="s">
        <v>101</v>
      </c>
      <c r="G110" s="7">
        <v>2212084.7799999998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7">
        <v>-11996.52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9"/>
    </row>
    <row r="111" spans="1:55">
      <c r="A111" s="1" t="s">
        <v>1261</v>
      </c>
      <c r="B111" s="1" t="s">
        <v>1262</v>
      </c>
      <c r="C111" s="1" t="s">
        <v>73</v>
      </c>
      <c r="D111" s="1" t="s">
        <v>105</v>
      </c>
      <c r="E111" s="1" t="s">
        <v>100</v>
      </c>
      <c r="F111" s="1" t="s">
        <v>101</v>
      </c>
      <c r="G111" s="7">
        <v>838316.99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9"/>
    </row>
    <row r="112" spans="1:55">
      <c r="A112" s="1" t="s">
        <v>1261</v>
      </c>
      <c r="B112" s="1" t="s">
        <v>1262</v>
      </c>
      <c r="C112" s="1" t="s">
        <v>75</v>
      </c>
      <c r="D112" s="1" t="s">
        <v>106</v>
      </c>
      <c r="E112" s="1" t="s">
        <v>100</v>
      </c>
      <c r="F112" s="1" t="s">
        <v>101</v>
      </c>
      <c r="G112" s="7">
        <v>14780.62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7">
        <v>120.83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9"/>
    </row>
    <row r="113" spans="1:55">
      <c r="A113" s="1" t="s">
        <v>1261</v>
      </c>
      <c r="B113" s="1" t="s">
        <v>1262</v>
      </c>
      <c r="C113" s="1" t="s">
        <v>72</v>
      </c>
      <c r="D113" s="1" t="s">
        <v>107</v>
      </c>
      <c r="E113" s="1" t="s">
        <v>100</v>
      </c>
      <c r="F113" s="1" t="s">
        <v>101</v>
      </c>
      <c r="G113" s="7">
        <v>48881.65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9"/>
    </row>
    <row r="114" spans="1:55">
      <c r="A114" s="1" t="s">
        <v>1261</v>
      </c>
      <c r="B114" s="1" t="s">
        <v>1262</v>
      </c>
      <c r="C114" s="1" t="s">
        <v>74</v>
      </c>
      <c r="D114" s="1" t="s">
        <v>109</v>
      </c>
      <c r="E114" s="1" t="s">
        <v>100</v>
      </c>
      <c r="F114" s="1" t="s">
        <v>101</v>
      </c>
      <c r="G114" s="7">
        <v>95897.39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7">
        <v>18460.04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9"/>
    </row>
    <row r="115" spans="1:55">
      <c r="A115" s="1" t="s">
        <v>1263</v>
      </c>
      <c r="B115" s="1" t="s">
        <v>1264</v>
      </c>
      <c r="C115" s="1" t="s">
        <v>71</v>
      </c>
      <c r="D115" s="1" t="s">
        <v>104</v>
      </c>
      <c r="E115" s="1" t="s">
        <v>100</v>
      </c>
      <c r="F115" s="1" t="s">
        <v>101</v>
      </c>
      <c r="G115" s="7">
        <v>5192.28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9"/>
    </row>
    <row r="116" spans="1:55">
      <c r="A116" s="1" t="s">
        <v>1263</v>
      </c>
      <c r="B116" s="1" t="s">
        <v>1264</v>
      </c>
      <c r="C116" s="1" t="s">
        <v>74</v>
      </c>
      <c r="D116" s="1" t="s">
        <v>109</v>
      </c>
      <c r="E116" s="1" t="s">
        <v>100</v>
      </c>
      <c r="F116" s="1" t="s">
        <v>101</v>
      </c>
      <c r="G116" s="7">
        <v>219228.64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7">
        <v>4000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9"/>
    </row>
    <row r="117" spans="1:55">
      <c r="A117" s="1" t="s">
        <v>1265</v>
      </c>
      <c r="B117" s="1" t="s">
        <v>1266</v>
      </c>
      <c r="C117" s="1" t="s">
        <v>71</v>
      </c>
      <c r="D117" s="1" t="s">
        <v>104</v>
      </c>
      <c r="E117" s="1" t="s">
        <v>100</v>
      </c>
      <c r="F117" s="1" t="s">
        <v>101</v>
      </c>
      <c r="G117" s="7">
        <v>521048.2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9"/>
    </row>
    <row r="118" spans="1:55">
      <c r="A118" s="1" t="s">
        <v>1265</v>
      </c>
      <c r="B118" s="1" t="s">
        <v>1266</v>
      </c>
      <c r="C118" s="1" t="s">
        <v>73</v>
      </c>
      <c r="D118" s="1" t="s">
        <v>105</v>
      </c>
      <c r="E118" s="1" t="s">
        <v>100</v>
      </c>
      <c r="F118" s="1" t="s">
        <v>101</v>
      </c>
      <c r="G118" s="7">
        <v>327562.61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9"/>
    </row>
    <row r="119" spans="1:55">
      <c r="A119" s="1" t="s">
        <v>1265</v>
      </c>
      <c r="B119" s="1" t="s">
        <v>1266</v>
      </c>
      <c r="C119" s="1" t="s">
        <v>72</v>
      </c>
      <c r="D119" s="1" t="s">
        <v>107</v>
      </c>
      <c r="E119" s="1" t="s">
        <v>100</v>
      </c>
      <c r="F119" s="1" t="s">
        <v>101</v>
      </c>
      <c r="G119" s="7">
        <v>5015.29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9"/>
    </row>
    <row r="120" spans="1:55">
      <c r="A120" s="1" t="s">
        <v>1265</v>
      </c>
      <c r="B120" s="1" t="s">
        <v>1266</v>
      </c>
      <c r="C120" s="1" t="s">
        <v>74</v>
      </c>
      <c r="D120" s="1" t="s">
        <v>109</v>
      </c>
      <c r="E120" s="1" t="s">
        <v>100</v>
      </c>
      <c r="F120" s="1" t="s">
        <v>101</v>
      </c>
      <c r="G120" s="7">
        <v>494958.86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9"/>
    </row>
    <row r="121" spans="1:55">
      <c r="A121" s="1" t="s">
        <v>1267</v>
      </c>
      <c r="B121" s="1" t="s">
        <v>1268</v>
      </c>
      <c r="C121" s="1" t="s">
        <v>71</v>
      </c>
      <c r="D121" s="1" t="s">
        <v>104</v>
      </c>
      <c r="E121" s="1" t="s">
        <v>100</v>
      </c>
      <c r="F121" s="1" t="s">
        <v>101</v>
      </c>
      <c r="G121" s="7">
        <v>221950.47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9"/>
    </row>
    <row r="122" spans="1:55">
      <c r="A122" s="1" t="s">
        <v>1267</v>
      </c>
      <c r="B122" s="1" t="s">
        <v>1268</v>
      </c>
      <c r="C122" s="1" t="s">
        <v>73</v>
      </c>
      <c r="D122" s="1" t="s">
        <v>105</v>
      </c>
      <c r="E122" s="1" t="s">
        <v>100</v>
      </c>
      <c r="F122" s="1" t="s">
        <v>101</v>
      </c>
      <c r="G122" s="7">
        <v>138062.5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9"/>
    </row>
    <row r="123" spans="1:55">
      <c r="A123" s="1" t="s">
        <v>1267</v>
      </c>
      <c r="B123" s="1" t="s">
        <v>1268</v>
      </c>
      <c r="C123" s="1" t="s">
        <v>75</v>
      </c>
      <c r="D123" s="1" t="s">
        <v>106</v>
      </c>
      <c r="E123" s="1" t="s">
        <v>100</v>
      </c>
      <c r="F123" s="1" t="s">
        <v>101</v>
      </c>
      <c r="G123" s="7">
        <v>864.68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9"/>
    </row>
    <row r="124" spans="1:55">
      <c r="A124" s="1" t="s">
        <v>1267</v>
      </c>
      <c r="B124" s="1" t="s">
        <v>1268</v>
      </c>
      <c r="C124" s="1" t="s">
        <v>72</v>
      </c>
      <c r="D124" s="1" t="s">
        <v>107</v>
      </c>
      <c r="E124" s="1" t="s">
        <v>100</v>
      </c>
      <c r="F124" s="1" t="s">
        <v>101</v>
      </c>
      <c r="G124" s="7">
        <v>79280.33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9"/>
    </row>
    <row r="125" spans="1:55">
      <c r="A125" s="1" t="s">
        <v>1269</v>
      </c>
      <c r="B125" s="1" t="s">
        <v>1270</v>
      </c>
      <c r="C125" s="1" t="s">
        <v>71</v>
      </c>
      <c r="D125" s="1" t="s">
        <v>104</v>
      </c>
      <c r="E125" s="1" t="s">
        <v>100</v>
      </c>
      <c r="F125" s="1" t="s">
        <v>101</v>
      </c>
      <c r="G125" s="7">
        <v>1670352.96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7">
        <v>-21347.77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9"/>
    </row>
    <row r="126" spans="1:55">
      <c r="A126" s="1" t="s">
        <v>1269</v>
      </c>
      <c r="B126" s="1" t="s">
        <v>1270</v>
      </c>
      <c r="C126" s="1" t="s">
        <v>73</v>
      </c>
      <c r="D126" s="1" t="s">
        <v>105</v>
      </c>
      <c r="E126" s="1" t="s">
        <v>100</v>
      </c>
      <c r="F126" s="1" t="s">
        <v>101</v>
      </c>
      <c r="G126" s="7">
        <v>375120.91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9"/>
    </row>
    <row r="127" spans="1:55">
      <c r="A127" s="1" t="s">
        <v>1269</v>
      </c>
      <c r="B127" s="1" t="s">
        <v>1270</v>
      </c>
      <c r="C127" s="1" t="s">
        <v>75</v>
      </c>
      <c r="D127" s="1" t="s">
        <v>106</v>
      </c>
      <c r="E127" s="1" t="s">
        <v>100</v>
      </c>
      <c r="F127" s="1" t="s">
        <v>101</v>
      </c>
      <c r="G127" s="7">
        <v>15379.13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9"/>
    </row>
    <row r="128" spans="1:55">
      <c r="A128" s="1" t="s">
        <v>1269</v>
      </c>
      <c r="B128" s="1" t="s">
        <v>1270</v>
      </c>
      <c r="C128" s="1" t="s">
        <v>72</v>
      </c>
      <c r="D128" s="1" t="s">
        <v>107</v>
      </c>
      <c r="E128" s="1" t="s">
        <v>100</v>
      </c>
      <c r="F128" s="1" t="s">
        <v>101</v>
      </c>
      <c r="G128" s="7">
        <v>8557.17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9"/>
    </row>
    <row r="129" spans="1:55">
      <c r="A129" s="1" t="s">
        <v>1271</v>
      </c>
      <c r="B129" s="1" t="s">
        <v>1272</v>
      </c>
      <c r="C129" s="1" t="s">
        <v>72</v>
      </c>
      <c r="D129" s="1" t="s">
        <v>107</v>
      </c>
      <c r="E129" s="1" t="s">
        <v>100</v>
      </c>
      <c r="F129" s="1" t="s">
        <v>101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7">
        <v>255.78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9"/>
    </row>
    <row r="130" spans="1:55">
      <c r="A130" s="1" t="s">
        <v>1271</v>
      </c>
      <c r="B130" s="1" t="s">
        <v>1272</v>
      </c>
      <c r="C130" s="1" t="s">
        <v>74</v>
      </c>
      <c r="D130" s="1" t="s">
        <v>109</v>
      </c>
      <c r="E130" s="1" t="s">
        <v>100</v>
      </c>
      <c r="F130" s="1" t="s">
        <v>101</v>
      </c>
      <c r="G130" s="7">
        <v>89837.49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7">
        <v>2720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9"/>
    </row>
    <row r="131" spans="1:55">
      <c r="A131" s="1" t="s">
        <v>1273</v>
      </c>
      <c r="B131" s="1" t="s">
        <v>1274</v>
      </c>
      <c r="C131" s="1" t="s">
        <v>71</v>
      </c>
      <c r="D131" s="1" t="s">
        <v>104</v>
      </c>
      <c r="E131" s="1" t="s">
        <v>100</v>
      </c>
      <c r="F131" s="1" t="s">
        <v>101</v>
      </c>
      <c r="G131" s="7">
        <v>491418.75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7">
        <v>-68200.27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9"/>
    </row>
    <row r="132" spans="1:55">
      <c r="A132" s="1" t="s">
        <v>1273</v>
      </c>
      <c r="B132" s="1" t="s">
        <v>1274</v>
      </c>
      <c r="C132" s="1" t="s">
        <v>73</v>
      </c>
      <c r="D132" s="1" t="s">
        <v>105</v>
      </c>
      <c r="E132" s="1" t="s">
        <v>100</v>
      </c>
      <c r="F132" s="1" t="s">
        <v>101</v>
      </c>
      <c r="G132" s="7">
        <v>31021.61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9"/>
    </row>
    <row r="133" spans="1:55">
      <c r="A133" s="1" t="s">
        <v>1273</v>
      </c>
      <c r="B133" s="1" t="s">
        <v>1274</v>
      </c>
      <c r="C133" s="1" t="s">
        <v>72</v>
      </c>
      <c r="D133" s="1" t="s">
        <v>107</v>
      </c>
      <c r="E133" s="1" t="s">
        <v>100</v>
      </c>
      <c r="F133" s="1" t="s">
        <v>101</v>
      </c>
      <c r="G133" s="7">
        <v>808.8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9"/>
    </row>
    <row r="134" spans="1:55">
      <c r="A134" s="1" t="s">
        <v>1273</v>
      </c>
      <c r="B134" s="1" t="s">
        <v>1274</v>
      </c>
      <c r="C134" s="1" t="s">
        <v>74</v>
      </c>
      <c r="D134" s="1" t="s">
        <v>109</v>
      </c>
      <c r="E134" s="1" t="s">
        <v>100</v>
      </c>
      <c r="F134" s="1" t="s">
        <v>101</v>
      </c>
      <c r="G134" s="7">
        <v>37189.82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9"/>
    </row>
    <row r="135" spans="1:55">
      <c r="A135" s="1" t="s">
        <v>1275</v>
      </c>
      <c r="B135" s="1" t="s">
        <v>1276</v>
      </c>
      <c r="C135" s="1" t="s">
        <v>71</v>
      </c>
      <c r="D135" s="1" t="s">
        <v>104</v>
      </c>
      <c r="E135" s="1" t="s">
        <v>100</v>
      </c>
      <c r="F135" s="1" t="s">
        <v>101</v>
      </c>
      <c r="G135" s="7">
        <v>195625.43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7">
        <v>2340.6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9"/>
    </row>
    <row r="136" spans="1:55">
      <c r="A136" s="1" t="s">
        <v>1275</v>
      </c>
      <c r="B136" s="1" t="s">
        <v>1276</v>
      </c>
      <c r="C136" s="1" t="s">
        <v>73</v>
      </c>
      <c r="D136" s="1" t="s">
        <v>105</v>
      </c>
      <c r="E136" s="1" t="s">
        <v>100</v>
      </c>
      <c r="F136" s="1" t="s">
        <v>101</v>
      </c>
      <c r="G136" s="7">
        <v>100976.98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9"/>
    </row>
    <row r="137" spans="1:55">
      <c r="A137" s="1" t="s">
        <v>1275</v>
      </c>
      <c r="B137" s="1" t="s">
        <v>1276</v>
      </c>
      <c r="C137" s="1" t="s">
        <v>72</v>
      </c>
      <c r="D137" s="1" t="s">
        <v>107</v>
      </c>
      <c r="E137" s="1" t="s">
        <v>100</v>
      </c>
      <c r="F137" s="1" t="s">
        <v>101</v>
      </c>
      <c r="G137" s="7">
        <v>5856.17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7">
        <v>9117.6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9"/>
    </row>
    <row r="138" spans="1:55">
      <c r="A138" s="1" t="s">
        <v>1277</v>
      </c>
      <c r="B138" s="1" t="s">
        <v>1278</v>
      </c>
      <c r="C138" s="1" t="s">
        <v>74</v>
      </c>
      <c r="D138" s="1" t="s">
        <v>109</v>
      </c>
      <c r="E138" s="1" t="s">
        <v>100</v>
      </c>
      <c r="F138" s="1" t="s">
        <v>101</v>
      </c>
      <c r="G138" s="7">
        <v>100315.04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7">
        <v>530.99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9"/>
    </row>
    <row r="139" spans="1:55">
      <c r="A139" s="1" t="s">
        <v>1279</v>
      </c>
      <c r="B139" s="1" t="s">
        <v>1280</v>
      </c>
      <c r="C139" s="1" t="s">
        <v>71</v>
      </c>
      <c r="D139" s="1" t="s">
        <v>104</v>
      </c>
      <c r="E139" s="1" t="s">
        <v>100</v>
      </c>
      <c r="F139" s="1" t="s">
        <v>101</v>
      </c>
      <c r="G139" s="7">
        <v>119431.25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7">
        <v>-26338.2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9"/>
    </row>
    <row r="140" spans="1:55">
      <c r="A140" s="1" t="s">
        <v>1279</v>
      </c>
      <c r="B140" s="1" t="s">
        <v>1280</v>
      </c>
      <c r="C140" s="1" t="s">
        <v>73</v>
      </c>
      <c r="D140" s="1" t="s">
        <v>105</v>
      </c>
      <c r="E140" s="1" t="s">
        <v>100</v>
      </c>
      <c r="F140" s="1" t="s">
        <v>101</v>
      </c>
      <c r="G140" s="7">
        <v>77790.33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7">
        <v>1365.18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9"/>
    </row>
    <row r="141" spans="1:55">
      <c r="A141" s="1" t="s">
        <v>1279</v>
      </c>
      <c r="B141" s="1" t="s">
        <v>1280</v>
      </c>
      <c r="C141" s="1" t="s">
        <v>72</v>
      </c>
      <c r="D141" s="1" t="s">
        <v>107</v>
      </c>
      <c r="E141" s="1" t="s">
        <v>100</v>
      </c>
      <c r="F141" s="1" t="s">
        <v>101</v>
      </c>
      <c r="G141" s="7">
        <v>992.29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9"/>
    </row>
    <row r="142" spans="1:55">
      <c r="A142" s="1" t="s">
        <v>1281</v>
      </c>
      <c r="B142" s="1" t="s">
        <v>1282</v>
      </c>
      <c r="C142" s="1" t="s">
        <v>71</v>
      </c>
      <c r="D142" s="1" t="s">
        <v>104</v>
      </c>
      <c r="E142" s="1" t="s">
        <v>100</v>
      </c>
      <c r="F142" s="1" t="s">
        <v>101</v>
      </c>
      <c r="G142" s="7">
        <v>181404.08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7">
        <v>-918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9"/>
    </row>
    <row r="143" spans="1:55">
      <c r="A143" s="1" t="s">
        <v>1281</v>
      </c>
      <c r="B143" s="1" t="s">
        <v>1282</v>
      </c>
      <c r="C143" s="1" t="s">
        <v>73</v>
      </c>
      <c r="D143" s="1" t="s">
        <v>105</v>
      </c>
      <c r="E143" s="1" t="s">
        <v>100</v>
      </c>
      <c r="F143" s="1" t="s">
        <v>101</v>
      </c>
      <c r="G143" s="7">
        <v>4659188.6399999997</v>
      </c>
      <c r="H143" s="7">
        <v>12855.84</v>
      </c>
      <c r="I143" s="7">
        <v>12855.84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7">
        <v>-25711.68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9"/>
    </row>
    <row r="144" spans="1:55">
      <c r="A144" s="1" t="s">
        <v>1281</v>
      </c>
      <c r="B144" s="1" t="s">
        <v>1282</v>
      </c>
      <c r="C144" s="1" t="s">
        <v>75</v>
      </c>
      <c r="D144" s="1" t="s">
        <v>106</v>
      </c>
      <c r="E144" s="1" t="s">
        <v>100</v>
      </c>
      <c r="F144" s="1" t="s">
        <v>101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9"/>
    </row>
    <row r="145" spans="1:55">
      <c r="A145" s="1" t="s">
        <v>1281</v>
      </c>
      <c r="B145" s="1" t="s">
        <v>1282</v>
      </c>
      <c r="C145" s="1" t="s">
        <v>72</v>
      </c>
      <c r="D145" s="1" t="s">
        <v>107</v>
      </c>
      <c r="E145" s="1" t="s">
        <v>100</v>
      </c>
      <c r="F145" s="1" t="s">
        <v>101</v>
      </c>
      <c r="G145" s="7">
        <v>225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9"/>
    </row>
    <row r="146" spans="1:55">
      <c r="A146" s="1" t="s">
        <v>1281</v>
      </c>
      <c r="B146" s="1" t="s">
        <v>1282</v>
      </c>
      <c r="C146" s="1" t="s">
        <v>74</v>
      </c>
      <c r="D146" s="1" t="s">
        <v>109</v>
      </c>
      <c r="E146" s="1" t="s">
        <v>100</v>
      </c>
      <c r="F146" s="1" t="s">
        <v>101</v>
      </c>
      <c r="G146" s="7">
        <v>59362.9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7">
        <v>55458.47</v>
      </c>
      <c r="P146" s="7">
        <v>5000</v>
      </c>
      <c r="Q146" s="7">
        <v>2100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9"/>
    </row>
    <row r="147" spans="1:55">
      <c r="A147" s="1" t="s">
        <v>1283</v>
      </c>
      <c r="B147" s="1" t="s">
        <v>1284</v>
      </c>
      <c r="C147" s="1" t="s">
        <v>71</v>
      </c>
      <c r="D147" s="1" t="s">
        <v>104</v>
      </c>
      <c r="E147" s="1" t="s">
        <v>100</v>
      </c>
      <c r="F147" s="1" t="s">
        <v>101</v>
      </c>
      <c r="G147" s="7">
        <v>2101.4299999999998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9"/>
    </row>
    <row r="148" spans="1:55">
      <c r="A148" s="1" t="s">
        <v>1283</v>
      </c>
      <c r="B148" s="1" t="s">
        <v>1284</v>
      </c>
      <c r="C148" s="1" t="s">
        <v>75</v>
      </c>
      <c r="D148" s="1" t="s">
        <v>106</v>
      </c>
      <c r="E148" s="1" t="s">
        <v>100</v>
      </c>
      <c r="F148" s="1" t="s">
        <v>101</v>
      </c>
      <c r="G148" s="7">
        <v>336401.07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9"/>
    </row>
    <row r="149" spans="1:55">
      <c r="A149" s="1" t="s">
        <v>1283</v>
      </c>
      <c r="B149" s="1" t="s">
        <v>1284</v>
      </c>
      <c r="C149" s="1" t="s">
        <v>74</v>
      </c>
      <c r="D149" s="1" t="s">
        <v>109</v>
      </c>
      <c r="E149" s="1" t="s">
        <v>100</v>
      </c>
      <c r="F149" s="1" t="s">
        <v>101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9"/>
    </row>
    <row r="150" spans="1:55">
      <c r="A150" s="1" t="s">
        <v>1285</v>
      </c>
      <c r="B150" s="1" t="s">
        <v>1286</v>
      </c>
      <c r="C150" s="1" t="s">
        <v>73</v>
      </c>
      <c r="D150" s="1" t="s">
        <v>105</v>
      </c>
      <c r="E150" s="1" t="s">
        <v>100</v>
      </c>
      <c r="F150" s="1" t="s">
        <v>101</v>
      </c>
      <c r="G150" s="7">
        <v>31544.14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9"/>
    </row>
    <row r="151" spans="1:55">
      <c r="A151" s="1" t="s">
        <v>1287</v>
      </c>
      <c r="B151" s="1" t="s">
        <v>1288</v>
      </c>
      <c r="C151" s="1" t="s">
        <v>71</v>
      </c>
      <c r="D151" s="1" t="s">
        <v>104</v>
      </c>
      <c r="E151" s="1" t="s">
        <v>100</v>
      </c>
      <c r="F151" s="1" t="s">
        <v>101</v>
      </c>
      <c r="G151" s="7">
        <v>11034.78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7">
        <v>-11034.78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9"/>
    </row>
    <row r="152" spans="1:55">
      <c r="A152" s="1" t="s">
        <v>1287</v>
      </c>
      <c r="B152" s="1" t="s">
        <v>1288</v>
      </c>
      <c r="C152" s="1" t="s">
        <v>73</v>
      </c>
      <c r="D152" s="1" t="s">
        <v>105</v>
      </c>
      <c r="E152" s="1" t="s">
        <v>100</v>
      </c>
      <c r="F152" s="1" t="s">
        <v>101</v>
      </c>
      <c r="G152" s="7">
        <v>402771.09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7">
        <v>1154.8800000000001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9"/>
    </row>
    <row r="153" spans="1:55">
      <c r="A153" s="1" t="s">
        <v>1287</v>
      </c>
      <c r="B153" s="1" t="s">
        <v>1288</v>
      </c>
      <c r="C153" s="1" t="s">
        <v>75</v>
      </c>
      <c r="D153" s="1" t="s">
        <v>106</v>
      </c>
      <c r="E153" s="1" t="s">
        <v>100</v>
      </c>
      <c r="F153" s="1" t="s">
        <v>101</v>
      </c>
      <c r="G153" s="7">
        <v>8694.2900000000009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9"/>
    </row>
    <row r="154" spans="1:55">
      <c r="A154" s="1" t="s">
        <v>1287</v>
      </c>
      <c r="B154" s="1" t="s">
        <v>1288</v>
      </c>
      <c r="C154" s="1" t="s">
        <v>72</v>
      </c>
      <c r="D154" s="1" t="s">
        <v>107</v>
      </c>
      <c r="E154" s="1" t="s">
        <v>100</v>
      </c>
      <c r="F154" s="1" t="s">
        <v>101</v>
      </c>
      <c r="G154" s="7">
        <v>-4281.3900000000003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9"/>
    </row>
    <row r="155" spans="1:55">
      <c r="A155" s="1" t="s">
        <v>1289</v>
      </c>
      <c r="B155" s="1" t="s">
        <v>1290</v>
      </c>
      <c r="C155" s="1" t="s">
        <v>72</v>
      </c>
      <c r="D155" s="1" t="s">
        <v>107</v>
      </c>
      <c r="E155" s="1" t="s">
        <v>100</v>
      </c>
      <c r="F155" s="1" t="s">
        <v>101</v>
      </c>
      <c r="G155" s="7">
        <v>3166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9"/>
    </row>
    <row r="156" spans="1:55">
      <c r="A156" s="1" t="s">
        <v>1291</v>
      </c>
      <c r="B156" s="1" t="s">
        <v>1292</v>
      </c>
      <c r="C156" s="1" t="s">
        <v>71</v>
      </c>
      <c r="D156" s="1" t="s">
        <v>104</v>
      </c>
      <c r="E156" s="1" t="s">
        <v>100</v>
      </c>
      <c r="F156" s="1" t="s">
        <v>101</v>
      </c>
      <c r="G156" s="7">
        <v>3178768.15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7">
        <v>-2906.9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9"/>
    </row>
    <row r="157" spans="1:55">
      <c r="A157" s="1" t="s">
        <v>1291</v>
      </c>
      <c r="B157" s="1" t="s">
        <v>1292</v>
      </c>
      <c r="C157" s="1" t="s">
        <v>72</v>
      </c>
      <c r="D157" s="1" t="s">
        <v>107</v>
      </c>
      <c r="E157" s="1" t="s">
        <v>100</v>
      </c>
      <c r="F157" s="1" t="s">
        <v>101</v>
      </c>
      <c r="G157" s="7">
        <v>284116.7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9"/>
    </row>
    <row r="158" spans="1:55">
      <c r="A158" s="1" t="s">
        <v>1293</v>
      </c>
      <c r="B158" s="1" t="s">
        <v>1294</v>
      </c>
      <c r="C158" s="1" t="s">
        <v>71</v>
      </c>
      <c r="D158" s="1" t="s">
        <v>104</v>
      </c>
      <c r="E158" s="1" t="s">
        <v>100</v>
      </c>
      <c r="F158" s="1" t="s">
        <v>101</v>
      </c>
      <c r="G158" s="7">
        <v>2615256.5699999998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7">
        <v>-1306.9100000000001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9"/>
    </row>
    <row r="159" spans="1:55">
      <c r="A159" s="1" t="s">
        <v>1295</v>
      </c>
      <c r="B159" s="1" t="s">
        <v>1296</v>
      </c>
      <c r="C159" s="1" t="s">
        <v>73</v>
      </c>
      <c r="D159" s="1" t="s">
        <v>105</v>
      </c>
      <c r="E159" s="1" t="s">
        <v>100</v>
      </c>
      <c r="F159" s="1" t="s">
        <v>101</v>
      </c>
      <c r="G159" s="7">
        <v>4676741.57</v>
      </c>
      <c r="H159" s="7">
        <v>12855.84</v>
      </c>
      <c r="I159" s="7">
        <v>12855.84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7">
        <v>-25711.68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9"/>
    </row>
    <row r="160" spans="1:55">
      <c r="A160" s="1" t="s">
        <v>1295</v>
      </c>
      <c r="B160" s="1" t="s">
        <v>1296</v>
      </c>
      <c r="C160" s="1" t="s">
        <v>75</v>
      </c>
      <c r="D160" s="1" t="s">
        <v>106</v>
      </c>
      <c r="E160" s="1" t="s">
        <v>100</v>
      </c>
      <c r="F160" s="1" t="s">
        <v>101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9"/>
    </row>
    <row r="161" spans="1:55">
      <c r="A161" s="1" t="s">
        <v>1295</v>
      </c>
      <c r="B161" s="1" t="s">
        <v>1296</v>
      </c>
      <c r="C161" s="1" t="s">
        <v>74</v>
      </c>
      <c r="D161" s="1" t="s">
        <v>109</v>
      </c>
      <c r="E161" s="1" t="s">
        <v>100</v>
      </c>
      <c r="F161" s="1" t="s">
        <v>101</v>
      </c>
      <c r="G161" s="7">
        <v>59362.9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7">
        <v>55458.47</v>
      </c>
      <c r="P161" s="7">
        <v>5000</v>
      </c>
      <c r="Q161" s="7">
        <v>2100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9"/>
    </row>
    <row r="162" spans="1:55">
      <c r="A162" s="1" t="s">
        <v>1297</v>
      </c>
      <c r="B162" s="1" t="s">
        <v>1298</v>
      </c>
      <c r="C162" s="1" t="s">
        <v>71</v>
      </c>
      <c r="D162" s="1" t="s">
        <v>104</v>
      </c>
      <c r="E162" s="1" t="s">
        <v>100</v>
      </c>
      <c r="F162" s="1" t="s">
        <v>101</v>
      </c>
      <c r="G162" s="7">
        <v>226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9"/>
    </row>
    <row r="163" spans="1:55">
      <c r="A163" s="1" t="s">
        <v>1297</v>
      </c>
      <c r="B163" s="1" t="s">
        <v>1298</v>
      </c>
      <c r="C163" s="1" t="s">
        <v>75</v>
      </c>
      <c r="D163" s="1" t="s">
        <v>106</v>
      </c>
      <c r="E163" s="1" t="s">
        <v>100</v>
      </c>
      <c r="F163" s="1" t="s">
        <v>101</v>
      </c>
      <c r="G163" s="7">
        <v>341425.63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9"/>
    </row>
    <row r="164" spans="1:55">
      <c r="A164" s="1" t="s">
        <v>1297</v>
      </c>
      <c r="B164" s="1" t="s">
        <v>1298</v>
      </c>
      <c r="C164" s="1" t="s">
        <v>74</v>
      </c>
      <c r="D164" s="1" t="s">
        <v>109</v>
      </c>
      <c r="E164" s="1" t="s">
        <v>100</v>
      </c>
      <c r="F164" s="1" t="s">
        <v>101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9"/>
    </row>
    <row r="165" spans="1:55">
      <c r="A165" s="1" t="s">
        <v>1299</v>
      </c>
      <c r="B165" s="1" t="s">
        <v>1300</v>
      </c>
      <c r="C165" s="1" t="s">
        <v>73</v>
      </c>
      <c r="D165" s="1" t="s">
        <v>105</v>
      </c>
      <c r="E165" s="1" t="s">
        <v>100</v>
      </c>
      <c r="F165" s="1" t="s">
        <v>101</v>
      </c>
      <c r="G165" s="7">
        <v>16033.36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9"/>
    </row>
    <row r="166" spans="1:55">
      <c r="A166" s="1" t="s">
        <v>1301</v>
      </c>
      <c r="B166" s="1" t="s">
        <v>1302</v>
      </c>
      <c r="C166" s="1" t="s">
        <v>71</v>
      </c>
      <c r="D166" s="1" t="s">
        <v>104</v>
      </c>
      <c r="E166" s="1" t="s">
        <v>100</v>
      </c>
      <c r="F166" s="1" t="s">
        <v>101</v>
      </c>
      <c r="G166" s="7">
        <v>190160.79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7">
        <v>-873.83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9"/>
    </row>
    <row r="167" spans="1:55">
      <c r="A167" s="1" t="s">
        <v>1301</v>
      </c>
      <c r="B167" s="1" t="s">
        <v>1302</v>
      </c>
      <c r="C167" s="1" t="s">
        <v>73</v>
      </c>
      <c r="D167" s="1" t="s">
        <v>105</v>
      </c>
      <c r="E167" s="1" t="s">
        <v>100</v>
      </c>
      <c r="F167" s="1" t="s">
        <v>101</v>
      </c>
      <c r="G167" s="7">
        <v>426409.51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9"/>
    </row>
    <row r="168" spans="1:55">
      <c r="A168" s="1" t="s">
        <v>1301</v>
      </c>
      <c r="B168" s="1" t="s">
        <v>1302</v>
      </c>
      <c r="C168" s="1" t="s">
        <v>75</v>
      </c>
      <c r="D168" s="1" t="s">
        <v>106</v>
      </c>
      <c r="E168" s="1" t="s">
        <v>100</v>
      </c>
      <c r="F168" s="1" t="s">
        <v>101</v>
      </c>
      <c r="G168" s="7">
        <v>3508.8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9"/>
    </row>
    <row r="169" spans="1:55">
      <c r="A169" s="1" t="s">
        <v>1301</v>
      </c>
      <c r="B169" s="1" t="s">
        <v>1302</v>
      </c>
      <c r="C169" s="1" t="s">
        <v>74</v>
      </c>
      <c r="D169" s="1" t="s">
        <v>109</v>
      </c>
      <c r="E169" s="1" t="s">
        <v>100</v>
      </c>
      <c r="F169" s="1" t="s">
        <v>101</v>
      </c>
      <c r="G169" s="7">
        <v>829.45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9"/>
    </row>
    <row r="170" spans="1:55">
      <c r="A170" s="1" t="s">
        <v>1303</v>
      </c>
      <c r="B170" s="1" t="s">
        <v>1304</v>
      </c>
      <c r="C170" s="1" t="s">
        <v>73</v>
      </c>
      <c r="D170" s="1" t="s">
        <v>105</v>
      </c>
      <c r="E170" s="1" t="s">
        <v>100</v>
      </c>
      <c r="F170" s="1" t="s">
        <v>101</v>
      </c>
      <c r="G170" s="7">
        <v>428150.54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9"/>
    </row>
    <row r="171" spans="1:55">
      <c r="A171" s="1" t="s">
        <v>1303</v>
      </c>
      <c r="B171" s="1" t="s">
        <v>1304</v>
      </c>
      <c r="C171" s="1" t="s">
        <v>75</v>
      </c>
      <c r="D171" s="1" t="s">
        <v>106</v>
      </c>
      <c r="E171" s="1" t="s">
        <v>100</v>
      </c>
      <c r="F171" s="1" t="s">
        <v>101</v>
      </c>
      <c r="G171" s="7">
        <v>1075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9"/>
    </row>
    <row r="172" spans="1:55">
      <c r="A172" s="1" t="s">
        <v>1303</v>
      </c>
      <c r="B172" s="1" t="s">
        <v>1304</v>
      </c>
      <c r="C172" s="1" t="s">
        <v>74</v>
      </c>
      <c r="D172" s="1" t="s">
        <v>109</v>
      </c>
      <c r="E172" s="1" t="s">
        <v>100</v>
      </c>
      <c r="F172" s="1" t="s">
        <v>101</v>
      </c>
      <c r="G172" s="7">
        <v>1072.5999999999999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9"/>
    </row>
    <row r="173" spans="1:55">
      <c r="A173" s="1" t="s">
        <v>1305</v>
      </c>
      <c r="B173" s="1" t="s">
        <v>1306</v>
      </c>
      <c r="C173" s="1" t="s">
        <v>71</v>
      </c>
      <c r="D173" s="1" t="s">
        <v>104</v>
      </c>
      <c r="E173" s="1" t="s">
        <v>100</v>
      </c>
      <c r="F173" s="1" t="s">
        <v>101</v>
      </c>
      <c r="G173" s="7">
        <v>3212004.57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7">
        <v>-2906.9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9"/>
    </row>
    <row r="174" spans="1:55">
      <c r="A174" s="1" t="s">
        <v>1305</v>
      </c>
      <c r="B174" s="1" t="s">
        <v>1306</v>
      </c>
      <c r="C174" s="1" t="s">
        <v>72</v>
      </c>
      <c r="D174" s="1" t="s">
        <v>107</v>
      </c>
      <c r="E174" s="1" t="s">
        <v>100</v>
      </c>
      <c r="F174" s="1" t="s">
        <v>101</v>
      </c>
      <c r="G174" s="7">
        <v>284116.7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9"/>
    </row>
    <row r="175" spans="1:55">
      <c r="A175" s="1" t="s">
        <v>1307</v>
      </c>
      <c r="B175" s="1" t="s">
        <v>1294</v>
      </c>
      <c r="C175" s="1" t="s">
        <v>71</v>
      </c>
      <c r="D175" s="1" t="s">
        <v>104</v>
      </c>
      <c r="E175" s="1" t="s">
        <v>100</v>
      </c>
      <c r="F175" s="1" t="s">
        <v>101</v>
      </c>
      <c r="G175" s="7">
        <v>2562091.2400000002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7">
        <v>-1306.92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9"/>
    </row>
    <row r="176" spans="1:55">
      <c r="A176" s="1" t="s">
        <v>1308</v>
      </c>
      <c r="B176" s="1" t="s">
        <v>1309</v>
      </c>
      <c r="C176" s="1" t="s">
        <v>73</v>
      </c>
      <c r="D176" s="1" t="s">
        <v>105</v>
      </c>
      <c r="E176" s="1" t="s">
        <v>100</v>
      </c>
      <c r="F176" s="1" t="s">
        <v>101</v>
      </c>
      <c r="G176" s="7">
        <v>-28600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9"/>
    </row>
    <row r="177" spans="1:55">
      <c r="A177" s="1" t="s">
        <v>1308</v>
      </c>
      <c r="B177" s="1" t="s">
        <v>1309</v>
      </c>
      <c r="C177" s="1" t="s">
        <v>75</v>
      </c>
      <c r="D177" s="1" t="s">
        <v>106</v>
      </c>
      <c r="E177" s="1" t="s">
        <v>100</v>
      </c>
      <c r="F177" s="1" t="s">
        <v>101</v>
      </c>
      <c r="G177" s="7">
        <v>28600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9"/>
    </row>
    <row r="178" spans="1:55">
      <c r="A178" s="1" t="s">
        <v>1308</v>
      </c>
      <c r="B178" s="1" t="s">
        <v>1309</v>
      </c>
      <c r="C178" s="1" t="s">
        <v>72</v>
      </c>
      <c r="D178" s="1" t="s">
        <v>107</v>
      </c>
      <c r="E178" s="1" t="s">
        <v>100</v>
      </c>
      <c r="F178" s="1" t="s">
        <v>101</v>
      </c>
      <c r="G178" s="7">
        <v>370410.2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9"/>
    </row>
    <row r="179" spans="1:55">
      <c r="A179" s="1" t="s">
        <v>1310</v>
      </c>
      <c r="B179" s="1" t="s">
        <v>1311</v>
      </c>
      <c r="C179" s="1" t="s">
        <v>75</v>
      </c>
      <c r="D179" s="1" t="s">
        <v>106</v>
      </c>
      <c r="E179" s="1" t="s">
        <v>100</v>
      </c>
      <c r="F179" s="1" t="s">
        <v>101</v>
      </c>
      <c r="G179" s="7">
        <v>44147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9"/>
    </row>
    <row r="180" spans="1:55">
      <c r="A180" s="1" t="s">
        <v>1312</v>
      </c>
      <c r="B180" s="1" t="s">
        <v>1313</v>
      </c>
      <c r="C180" s="1" t="s">
        <v>73</v>
      </c>
      <c r="D180" s="1" t="s">
        <v>105</v>
      </c>
      <c r="E180" s="1" t="s">
        <v>100</v>
      </c>
      <c r="F180" s="1" t="s">
        <v>101</v>
      </c>
      <c r="G180" s="7">
        <v>4381.88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9"/>
    </row>
    <row r="181" spans="1:55">
      <c r="A181" s="1" t="s">
        <v>1312</v>
      </c>
      <c r="B181" s="1" t="s">
        <v>1313</v>
      </c>
      <c r="C181" s="1" t="s">
        <v>75</v>
      </c>
      <c r="D181" s="1" t="s">
        <v>106</v>
      </c>
      <c r="E181" s="1" t="s">
        <v>100</v>
      </c>
      <c r="F181" s="1" t="s">
        <v>101</v>
      </c>
      <c r="G181" s="7">
        <v>3603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9"/>
    </row>
    <row r="182" spans="1:55">
      <c r="A182" s="1" t="s">
        <v>1312</v>
      </c>
      <c r="B182" s="1" t="s">
        <v>1313</v>
      </c>
      <c r="C182" s="1" t="s">
        <v>72</v>
      </c>
      <c r="D182" s="1" t="s">
        <v>107</v>
      </c>
      <c r="E182" s="1" t="s">
        <v>100</v>
      </c>
      <c r="F182" s="1" t="s">
        <v>101</v>
      </c>
      <c r="G182" s="7">
        <v>10525.33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9"/>
    </row>
    <row r="183" spans="1:55">
      <c r="A183" s="1" t="s">
        <v>1314</v>
      </c>
      <c r="B183" s="1" t="s">
        <v>1315</v>
      </c>
      <c r="C183" s="1" t="s">
        <v>71</v>
      </c>
      <c r="D183" s="1" t="s">
        <v>104</v>
      </c>
      <c r="E183" s="1" t="s">
        <v>100</v>
      </c>
      <c r="F183" s="1" t="s">
        <v>101</v>
      </c>
      <c r="G183" s="7">
        <v>19.22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9"/>
    </row>
    <row r="184" spans="1:55">
      <c r="A184" s="1" t="s">
        <v>1314</v>
      </c>
      <c r="B184" s="1" t="s">
        <v>1315</v>
      </c>
      <c r="C184" s="1" t="s">
        <v>73</v>
      </c>
      <c r="D184" s="1" t="s">
        <v>105</v>
      </c>
      <c r="E184" s="1" t="s">
        <v>100</v>
      </c>
      <c r="F184" s="1" t="s">
        <v>101</v>
      </c>
      <c r="G184" s="7">
        <v>618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9"/>
    </row>
    <row r="185" spans="1:55">
      <c r="A185" s="1" t="s">
        <v>1314</v>
      </c>
      <c r="B185" s="1" t="s">
        <v>1315</v>
      </c>
      <c r="C185" s="1" t="s">
        <v>72</v>
      </c>
      <c r="D185" s="1" t="s">
        <v>107</v>
      </c>
      <c r="E185" s="1" t="s">
        <v>100</v>
      </c>
      <c r="F185" s="1" t="s">
        <v>101</v>
      </c>
      <c r="G185" s="7">
        <v>10028.549999999999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9"/>
    </row>
    <row r="186" spans="1:55">
      <c r="A186" s="1" t="s">
        <v>1314</v>
      </c>
      <c r="B186" s="1" t="s">
        <v>1315</v>
      </c>
      <c r="C186" s="1" t="s">
        <v>74</v>
      </c>
      <c r="D186" s="1" t="s">
        <v>109</v>
      </c>
      <c r="E186" s="1" t="s">
        <v>100</v>
      </c>
      <c r="F186" s="1" t="s">
        <v>101</v>
      </c>
      <c r="G186" s="7">
        <v>3212.5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9"/>
    </row>
    <row r="187" spans="1:55">
      <c r="A187" s="1" t="s">
        <v>1316</v>
      </c>
      <c r="B187" s="1" t="s">
        <v>1317</v>
      </c>
      <c r="C187" s="1" t="s">
        <v>73</v>
      </c>
      <c r="D187" s="1" t="s">
        <v>105</v>
      </c>
      <c r="E187" s="1" t="s">
        <v>100</v>
      </c>
      <c r="F187" s="1" t="s">
        <v>101</v>
      </c>
      <c r="G187" s="7">
        <v>402354.32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9"/>
    </row>
    <row r="188" spans="1:55">
      <c r="A188" s="1" t="s">
        <v>1316</v>
      </c>
      <c r="B188" s="1" t="s">
        <v>1317</v>
      </c>
      <c r="C188" s="1" t="s">
        <v>75</v>
      </c>
      <c r="D188" s="1" t="s">
        <v>106</v>
      </c>
      <c r="E188" s="1" t="s">
        <v>100</v>
      </c>
      <c r="F188" s="1" t="s">
        <v>101</v>
      </c>
      <c r="G188" s="7">
        <v>5942.8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9"/>
    </row>
    <row r="189" spans="1:55">
      <c r="A189" s="1" t="s">
        <v>1316</v>
      </c>
      <c r="B189" s="1" t="s">
        <v>1317</v>
      </c>
      <c r="C189" s="1" t="s">
        <v>72</v>
      </c>
      <c r="D189" s="1" t="s">
        <v>107</v>
      </c>
      <c r="E189" s="1" t="s">
        <v>100</v>
      </c>
      <c r="F189" s="1" t="s">
        <v>101</v>
      </c>
      <c r="G189" s="7">
        <v>-1263.69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9"/>
    </row>
    <row r="190" spans="1:55">
      <c r="A190" s="1" t="s">
        <v>1318</v>
      </c>
      <c r="B190" s="1" t="s">
        <v>1309</v>
      </c>
      <c r="C190" s="1" t="s">
        <v>73</v>
      </c>
      <c r="D190" s="1" t="s">
        <v>105</v>
      </c>
      <c r="E190" s="1" t="s">
        <v>100</v>
      </c>
      <c r="F190" s="1" t="s">
        <v>101</v>
      </c>
      <c r="G190" s="7">
        <v>-24475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9"/>
    </row>
    <row r="191" spans="1:55">
      <c r="A191" s="1" t="s">
        <v>1318</v>
      </c>
      <c r="B191" s="1" t="s">
        <v>1309</v>
      </c>
      <c r="C191" s="1" t="s">
        <v>75</v>
      </c>
      <c r="D191" s="1" t="s">
        <v>106</v>
      </c>
      <c r="E191" s="1" t="s">
        <v>100</v>
      </c>
      <c r="F191" s="1" t="s">
        <v>101</v>
      </c>
      <c r="G191" s="7">
        <v>24475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9"/>
    </row>
    <row r="192" spans="1:55">
      <c r="A192" s="1" t="s">
        <v>1318</v>
      </c>
      <c r="B192" s="1" t="s">
        <v>1309</v>
      </c>
      <c r="C192" s="1" t="s">
        <v>72</v>
      </c>
      <c r="D192" s="1" t="s">
        <v>107</v>
      </c>
      <c r="E192" s="1" t="s">
        <v>100</v>
      </c>
      <c r="F192" s="1" t="s">
        <v>101</v>
      </c>
      <c r="G192" s="7">
        <v>370410.19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9"/>
    </row>
    <row r="193" spans="1:55">
      <c r="A193" s="1" t="s">
        <v>1319</v>
      </c>
      <c r="B193" s="1" t="s">
        <v>1311</v>
      </c>
      <c r="C193" s="1" t="s">
        <v>75</v>
      </c>
      <c r="D193" s="1" t="s">
        <v>106</v>
      </c>
      <c r="E193" s="1" t="s">
        <v>100</v>
      </c>
      <c r="F193" s="1" t="s">
        <v>101</v>
      </c>
      <c r="G193" s="7">
        <v>57397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9"/>
    </row>
    <row r="194" spans="1:55">
      <c r="A194" s="1" t="s">
        <v>1320</v>
      </c>
      <c r="B194" s="1" t="s">
        <v>1313</v>
      </c>
      <c r="C194" s="1" t="s">
        <v>73</v>
      </c>
      <c r="D194" s="1" t="s">
        <v>105</v>
      </c>
      <c r="E194" s="1" t="s">
        <v>100</v>
      </c>
      <c r="F194" s="1" t="s">
        <v>101</v>
      </c>
      <c r="G194" s="7">
        <v>1780.32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9"/>
    </row>
    <row r="195" spans="1:55">
      <c r="A195" s="1" t="s">
        <v>1320</v>
      </c>
      <c r="B195" s="1" t="s">
        <v>1313</v>
      </c>
      <c r="C195" s="1" t="s">
        <v>75</v>
      </c>
      <c r="D195" s="1" t="s">
        <v>106</v>
      </c>
      <c r="E195" s="1" t="s">
        <v>100</v>
      </c>
      <c r="F195" s="1" t="s">
        <v>101</v>
      </c>
      <c r="G195" s="7">
        <v>2601.5100000000002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9"/>
    </row>
    <row r="196" spans="1:55">
      <c r="A196" s="1" t="s">
        <v>1320</v>
      </c>
      <c r="B196" s="1" t="s">
        <v>1313</v>
      </c>
      <c r="C196" s="1" t="s">
        <v>72</v>
      </c>
      <c r="D196" s="1" t="s">
        <v>107</v>
      </c>
      <c r="E196" s="1" t="s">
        <v>100</v>
      </c>
      <c r="F196" s="1" t="s">
        <v>101</v>
      </c>
      <c r="G196" s="7">
        <v>20232.03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9"/>
    </row>
    <row r="197" spans="1:55">
      <c r="A197" s="1" t="s">
        <v>1321</v>
      </c>
      <c r="B197" s="1" t="s">
        <v>1315</v>
      </c>
      <c r="C197" s="1" t="s">
        <v>71</v>
      </c>
      <c r="D197" s="1" t="s">
        <v>104</v>
      </c>
      <c r="E197" s="1" t="s">
        <v>100</v>
      </c>
      <c r="F197" s="1" t="s">
        <v>101</v>
      </c>
      <c r="G197" s="7">
        <v>19.22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9"/>
    </row>
    <row r="198" spans="1:55">
      <c r="A198" s="1" t="s">
        <v>1321</v>
      </c>
      <c r="B198" s="1" t="s">
        <v>1315</v>
      </c>
      <c r="C198" s="1" t="s">
        <v>73</v>
      </c>
      <c r="D198" s="1" t="s">
        <v>105</v>
      </c>
      <c r="E198" s="1" t="s">
        <v>100</v>
      </c>
      <c r="F198" s="1" t="s">
        <v>101</v>
      </c>
      <c r="G198" s="7">
        <v>618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9"/>
    </row>
    <row r="199" spans="1:55">
      <c r="A199" s="1" t="s">
        <v>1321</v>
      </c>
      <c r="B199" s="1" t="s">
        <v>1315</v>
      </c>
      <c r="C199" s="1" t="s">
        <v>72</v>
      </c>
      <c r="D199" s="1" t="s">
        <v>107</v>
      </c>
      <c r="E199" s="1" t="s">
        <v>100</v>
      </c>
      <c r="F199" s="1" t="s">
        <v>101</v>
      </c>
      <c r="G199" s="7">
        <v>16227.6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9"/>
    </row>
    <row r="200" spans="1:55">
      <c r="A200" s="1" t="s">
        <v>1321</v>
      </c>
      <c r="B200" s="1" t="s">
        <v>1315</v>
      </c>
      <c r="C200" s="1" t="s">
        <v>74</v>
      </c>
      <c r="D200" s="1" t="s">
        <v>109</v>
      </c>
      <c r="E200" s="1" t="s">
        <v>100</v>
      </c>
      <c r="F200" s="1" t="s">
        <v>101</v>
      </c>
      <c r="G200" s="7">
        <v>3212.5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9"/>
    </row>
    <row r="201" spans="1:55">
      <c r="A201" s="1" t="s">
        <v>1322</v>
      </c>
      <c r="B201" s="1" t="s">
        <v>1323</v>
      </c>
      <c r="C201" s="1" t="s">
        <v>73</v>
      </c>
      <c r="D201" s="1" t="s">
        <v>105</v>
      </c>
      <c r="E201" s="1" t="s">
        <v>100</v>
      </c>
      <c r="F201" s="1" t="s">
        <v>101</v>
      </c>
      <c r="G201" s="7">
        <v>491.88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9"/>
    </row>
    <row r="202" spans="1:55">
      <c r="A202" s="1" t="s">
        <v>1324</v>
      </c>
      <c r="B202" s="1" t="s">
        <v>1325</v>
      </c>
      <c r="C202" s="1" t="s">
        <v>71</v>
      </c>
      <c r="D202" s="1" t="s">
        <v>104</v>
      </c>
      <c r="E202" s="1" t="s">
        <v>100</v>
      </c>
      <c r="F202" s="1" t="s">
        <v>101</v>
      </c>
      <c r="G202" s="7">
        <v>783075.77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9"/>
    </row>
    <row r="203" spans="1:55">
      <c r="A203" s="1" t="s">
        <v>1324</v>
      </c>
      <c r="B203" s="1" t="s">
        <v>1325</v>
      </c>
      <c r="C203" s="1" t="s">
        <v>73</v>
      </c>
      <c r="D203" s="1" t="s">
        <v>105</v>
      </c>
      <c r="E203" s="1" t="s">
        <v>100</v>
      </c>
      <c r="F203" s="1" t="s">
        <v>101</v>
      </c>
      <c r="G203" s="7">
        <v>214252.87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9"/>
    </row>
    <row r="204" spans="1:55">
      <c r="A204" s="1" t="s">
        <v>1324</v>
      </c>
      <c r="B204" s="1" t="s">
        <v>1325</v>
      </c>
      <c r="C204" s="1" t="s">
        <v>75</v>
      </c>
      <c r="D204" s="1" t="s">
        <v>106</v>
      </c>
      <c r="E204" s="1" t="s">
        <v>100</v>
      </c>
      <c r="F204" s="1" t="s">
        <v>101</v>
      </c>
      <c r="G204" s="7">
        <v>1202.8699999999999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9"/>
    </row>
    <row r="205" spans="1:55">
      <c r="A205" s="1" t="s">
        <v>1324</v>
      </c>
      <c r="B205" s="1" t="s">
        <v>1325</v>
      </c>
      <c r="C205" s="1" t="s">
        <v>72</v>
      </c>
      <c r="D205" s="1" t="s">
        <v>107</v>
      </c>
      <c r="E205" s="1" t="s">
        <v>100</v>
      </c>
      <c r="F205" s="1" t="s">
        <v>101</v>
      </c>
      <c r="G205" s="7">
        <v>77265.570000000007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9"/>
    </row>
    <row r="206" spans="1:55">
      <c r="A206" s="1" t="s">
        <v>1324</v>
      </c>
      <c r="B206" s="1" t="s">
        <v>1325</v>
      </c>
      <c r="C206" s="1" t="s">
        <v>74</v>
      </c>
      <c r="D206" s="1" t="s">
        <v>109</v>
      </c>
      <c r="E206" s="1" t="s">
        <v>100</v>
      </c>
      <c r="F206" s="1" t="s">
        <v>101</v>
      </c>
      <c r="G206" s="7">
        <v>68953.91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9"/>
    </row>
    <row r="207" spans="1:55">
      <c r="A207" s="1" t="s">
        <v>1326</v>
      </c>
      <c r="B207" s="1" t="s">
        <v>1327</v>
      </c>
      <c r="C207" s="1" t="s">
        <v>71</v>
      </c>
      <c r="D207" s="1" t="s">
        <v>104</v>
      </c>
      <c r="E207" s="1" t="s">
        <v>100</v>
      </c>
      <c r="F207" s="1" t="s">
        <v>101</v>
      </c>
      <c r="G207" s="7">
        <v>3681565.47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28458.799999999999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9"/>
    </row>
    <row r="208" spans="1:55">
      <c r="A208" s="1" t="s">
        <v>1326</v>
      </c>
      <c r="B208" s="1" t="s">
        <v>1327</v>
      </c>
      <c r="C208" s="1" t="s">
        <v>73</v>
      </c>
      <c r="D208" s="1" t="s">
        <v>105</v>
      </c>
      <c r="E208" s="1" t="s">
        <v>100</v>
      </c>
      <c r="F208" s="1" t="s">
        <v>101</v>
      </c>
      <c r="G208" s="7">
        <v>1061736.24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9"/>
    </row>
    <row r="209" spans="1:55">
      <c r="A209" s="1" t="s">
        <v>1326</v>
      </c>
      <c r="B209" s="1" t="s">
        <v>1327</v>
      </c>
      <c r="C209" s="1" t="s">
        <v>75</v>
      </c>
      <c r="D209" s="1" t="s">
        <v>106</v>
      </c>
      <c r="E209" s="1" t="s">
        <v>100</v>
      </c>
      <c r="F209" s="1" t="s">
        <v>101</v>
      </c>
      <c r="G209" s="7">
        <v>138997.69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9"/>
    </row>
    <row r="210" spans="1:55">
      <c r="A210" s="1" t="s">
        <v>1326</v>
      </c>
      <c r="B210" s="1" t="s">
        <v>1327</v>
      </c>
      <c r="C210" s="1" t="s">
        <v>72</v>
      </c>
      <c r="D210" s="1" t="s">
        <v>107</v>
      </c>
      <c r="E210" s="1" t="s">
        <v>100</v>
      </c>
      <c r="F210" s="1" t="s">
        <v>101</v>
      </c>
      <c r="G210" s="7">
        <v>54504.66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6162.87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9"/>
    </row>
    <row r="211" spans="1:55">
      <c r="A211" s="1" t="s">
        <v>1326</v>
      </c>
      <c r="B211" s="1" t="s">
        <v>1327</v>
      </c>
      <c r="C211" s="1" t="s">
        <v>70</v>
      </c>
      <c r="D211" s="1" t="s">
        <v>108</v>
      </c>
      <c r="E211" s="1" t="s">
        <v>100</v>
      </c>
      <c r="F211" s="1" t="s">
        <v>101</v>
      </c>
      <c r="G211" s="7">
        <v>19888.95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-4613.0200000000004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9"/>
    </row>
    <row r="212" spans="1:55">
      <c r="A212" s="1" t="s">
        <v>1326</v>
      </c>
      <c r="B212" s="1" t="s">
        <v>1327</v>
      </c>
      <c r="C212" s="1" t="s">
        <v>74</v>
      </c>
      <c r="D212" s="1" t="s">
        <v>109</v>
      </c>
      <c r="E212" s="1" t="s">
        <v>100</v>
      </c>
      <c r="F212" s="1" t="s">
        <v>101</v>
      </c>
      <c r="G212" s="7">
        <v>46809.04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3783.87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9"/>
    </row>
    <row r="213" spans="1:55">
      <c r="A213" s="1" t="s">
        <v>1328</v>
      </c>
      <c r="B213" s="1" t="s">
        <v>1329</v>
      </c>
      <c r="C213" s="1" t="s">
        <v>73</v>
      </c>
      <c r="D213" s="1" t="s">
        <v>105</v>
      </c>
      <c r="E213" s="1" t="s">
        <v>100</v>
      </c>
      <c r="F213" s="1" t="s">
        <v>101</v>
      </c>
      <c r="G213" s="7">
        <v>69786.240000000005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9"/>
    </row>
    <row r="214" spans="1:55">
      <c r="A214" s="1" t="s">
        <v>1328</v>
      </c>
      <c r="B214" s="1" t="s">
        <v>1329</v>
      </c>
      <c r="C214" s="1" t="s">
        <v>75</v>
      </c>
      <c r="D214" s="1" t="s">
        <v>106</v>
      </c>
      <c r="E214" s="1" t="s">
        <v>100</v>
      </c>
      <c r="F214" s="1" t="s">
        <v>101</v>
      </c>
      <c r="G214" s="7">
        <v>-38084.61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9"/>
    </row>
    <row r="215" spans="1:55">
      <c r="A215" s="1" t="s">
        <v>1328</v>
      </c>
      <c r="B215" s="1" t="s">
        <v>1329</v>
      </c>
      <c r="C215" s="1" t="s">
        <v>72</v>
      </c>
      <c r="D215" s="1" t="s">
        <v>107</v>
      </c>
      <c r="E215" s="1" t="s">
        <v>100</v>
      </c>
      <c r="F215" s="1" t="s">
        <v>101</v>
      </c>
      <c r="G215" s="7">
        <v>91016.58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9"/>
    </row>
    <row r="216" spans="1:55">
      <c r="A216" s="1" t="s">
        <v>1328</v>
      </c>
      <c r="B216" s="1" t="s">
        <v>1329</v>
      </c>
      <c r="C216" s="1" t="s">
        <v>70</v>
      </c>
      <c r="D216" s="1" t="s">
        <v>108</v>
      </c>
      <c r="E216" s="1" t="s">
        <v>100</v>
      </c>
      <c r="F216" s="1" t="s">
        <v>101</v>
      </c>
      <c r="G216" s="7">
        <v>6814.62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-6814.62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9"/>
    </row>
    <row r="217" spans="1:55">
      <c r="A217" s="1" t="s">
        <v>1328</v>
      </c>
      <c r="B217" s="1" t="s">
        <v>1329</v>
      </c>
      <c r="C217" s="1" t="s">
        <v>74</v>
      </c>
      <c r="D217" s="1" t="s">
        <v>109</v>
      </c>
      <c r="E217" s="1" t="s">
        <v>100</v>
      </c>
      <c r="F217" s="1" t="s">
        <v>101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6814.62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9"/>
    </row>
    <row r="218" spans="1:55">
      <c r="A218" s="1" t="s">
        <v>1330</v>
      </c>
      <c r="B218" s="1" t="s">
        <v>1331</v>
      </c>
      <c r="C218" s="1" t="s">
        <v>73</v>
      </c>
      <c r="D218" s="1" t="s">
        <v>105</v>
      </c>
      <c r="E218" s="1" t="s">
        <v>100</v>
      </c>
      <c r="F218" s="1" t="s">
        <v>101</v>
      </c>
      <c r="G218" s="7">
        <v>6788.37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9"/>
    </row>
    <row r="219" spans="1:55">
      <c r="A219" s="1" t="s">
        <v>1330</v>
      </c>
      <c r="B219" s="1" t="s">
        <v>1331</v>
      </c>
      <c r="C219" s="1" t="s">
        <v>75</v>
      </c>
      <c r="D219" s="1" t="s">
        <v>106</v>
      </c>
      <c r="E219" s="1" t="s">
        <v>100</v>
      </c>
      <c r="F219" s="1" t="s">
        <v>101</v>
      </c>
      <c r="G219" s="7">
        <v>1197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9"/>
    </row>
    <row r="220" spans="1:55">
      <c r="A220" s="1" t="s">
        <v>1330</v>
      </c>
      <c r="B220" s="1" t="s">
        <v>1331</v>
      </c>
      <c r="C220" s="1" t="s">
        <v>72</v>
      </c>
      <c r="D220" s="1" t="s">
        <v>107</v>
      </c>
      <c r="E220" s="1" t="s">
        <v>100</v>
      </c>
      <c r="F220" s="1" t="s">
        <v>101</v>
      </c>
      <c r="G220" s="7">
        <v>294496.75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9"/>
    </row>
    <row r="221" spans="1:55">
      <c r="A221" s="1" t="s">
        <v>1332</v>
      </c>
      <c r="B221" s="1" t="s">
        <v>1333</v>
      </c>
      <c r="C221" s="1" t="s">
        <v>73</v>
      </c>
      <c r="D221" s="1" t="s">
        <v>105</v>
      </c>
      <c r="E221" s="1" t="s">
        <v>100</v>
      </c>
      <c r="F221" s="1" t="s">
        <v>101</v>
      </c>
      <c r="G221" s="7">
        <v>43605.3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9"/>
    </row>
    <row r="222" spans="1:55">
      <c r="A222" s="1" t="s">
        <v>1332</v>
      </c>
      <c r="B222" s="1" t="s">
        <v>1333</v>
      </c>
      <c r="C222" s="1" t="s">
        <v>75</v>
      </c>
      <c r="D222" s="1" t="s">
        <v>106</v>
      </c>
      <c r="E222" s="1" t="s">
        <v>100</v>
      </c>
      <c r="F222" s="1" t="s">
        <v>101</v>
      </c>
      <c r="G222" s="7">
        <v>2796.93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9"/>
    </row>
    <row r="223" spans="1:55">
      <c r="A223" s="1" t="s">
        <v>1332</v>
      </c>
      <c r="B223" s="1" t="s">
        <v>1333</v>
      </c>
      <c r="C223" s="1" t="s">
        <v>72</v>
      </c>
      <c r="D223" s="1" t="s">
        <v>107</v>
      </c>
      <c r="E223" s="1" t="s">
        <v>100</v>
      </c>
      <c r="F223" s="1" t="s">
        <v>101</v>
      </c>
      <c r="G223" s="7">
        <v>72660.850000000006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9"/>
    </row>
    <row r="224" spans="1:55">
      <c r="A224" s="1" t="s">
        <v>1334</v>
      </c>
      <c r="B224" s="1" t="s">
        <v>1335</v>
      </c>
      <c r="C224" s="1" t="s">
        <v>73</v>
      </c>
      <c r="D224" s="1" t="s">
        <v>105</v>
      </c>
      <c r="E224" s="1" t="s">
        <v>100</v>
      </c>
      <c r="F224" s="1" t="s">
        <v>101</v>
      </c>
      <c r="G224" s="7">
        <v>6825.7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9"/>
    </row>
    <row r="225" spans="1:55">
      <c r="A225" s="1" t="s">
        <v>1334</v>
      </c>
      <c r="B225" s="1" t="s">
        <v>1335</v>
      </c>
      <c r="C225" s="1" t="s">
        <v>72</v>
      </c>
      <c r="D225" s="1" t="s">
        <v>107</v>
      </c>
      <c r="E225" s="1" t="s">
        <v>100</v>
      </c>
      <c r="F225" s="1" t="s">
        <v>101</v>
      </c>
      <c r="G225" s="7">
        <v>9312.61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9"/>
    </row>
    <row r="226" spans="1:55">
      <c r="A226" s="1" t="s">
        <v>1336</v>
      </c>
      <c r="B226" s="1" t="s">
        <v>1337</v>
      </c>
      <c r="C226" s="1" t="s">
        <v>75</v>
      </c>
      <c r="D226" s="1" t="s">
        <v>106</v>
      </c>
      <c r="E226" s="1" t="s">
        <v>100</v>
      </c>
      <c r="F226" s="1" t="s">
        <v>101</v>
      </c>
      <c r="G226" s="7">
        <v>102229.65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10383.43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9"/>
    </row>
    <row r="227" spans="1:55">
      <c r="A227" s="1" t="s">
        <v>1338</v>
      </c>
      <c r="B227" s="1" t="s">
        <v>1339</v>
      </c>
      <c r="C227" s="1" t="s">
        <v>71</v>
      </c>
      <c r="D227" s="1" t="s">
        <v>104</v>
      </c>
      <c r="E227" s="1" t="s">
        <v>100</v>
      </c>
      <c r="F227" s="1" t="s">
        <v>101</v>
      </c>
      <c r="G227" s="7">
        <v>717765.94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9"/>
    </row>
    <row r="228" spans="1:55">
      <c r="A228" s="1" t="s">
        <v>1338</v>
      </c>
      <c r="B228" s="1" t="s">
        <v>1339</v>
      </c>
      <c r="C228" s="1" t="s">
        <v>73</v>
      </c>
      <c r="D228" s="1" t="s">
        <v>105</v>
      </c>
      <c r="E228" s="1" t="s">
        <v>100</v>
      </c>
      <c r="F228" s="1" t="s">
        <v>101</v>
      </c>
      <c r="G228" s="7">
        <v>209297.44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2670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9"/>
    </row>
    <row r="229" spans="1:55">
      <c r="A229" s="1" t="s">
        <v>1338</v>
      </c>
      <c r="B229" s="1" t="s">
        <v>1339</v>
      </c>
      <c r="C229" s="1" t="s">
        <v>75</v>
      </c>
      <c r="D229" s="1" t="s">
        <v>106</v>
      </c>
      <c r="E229" s="1" t="s">
        <v>100</v>
      </c>
      <c r="F229" s="1" t="s">
        <v>101</v>
      </c>
      <c r="G229" s="7">
        <v>6121.65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9"/>
    </row>
    <row r="230" spans="1:55">
      <c r="A230" s="1" t="s">
        <v>1338</v>
      </c>
      <c r="B230" s="1" t="s">
        <v>1339</v>
      </c>
      <c r="C230" s="1" t="s">
        <v>72</v>
      </c>
      <c r="D230" s="1" t="s">
        <v>107</v>
      </c>
      <c r="E230" s="1" t="s">
        <v>100</v>
      </c>
      <c r="F230" s="1" t="s">
        <v>101</v>
      </c>
      <c r="G230" s="7">
        <v>5790.96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9"/>
    </row>
    <row r="231" spans="1:55">
      <c r="A231" s="1" t="s">
        <v>1338</v>
      </c>
      <c r="B231" s="1" t="s">
        <v>1339</v>
      </c>
      <c r="C231" s="1" t="s">
        <v>74</v>
      </c>
      <c r="D231" s="1" t="s">
        <v>109</v>
      </c>
      <c r="E231" s="1" t="s">
        <v>100</v>
      </c>
      <c r="F231" s="1" t="s">
        <v>101</v>
      </c>
      <c r="G231" s="7">
        <v>14942.67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9"/>
    </row>
    <row r="232" spans="1:55">
      <c r="A232" s="1" t="s">
        <v>1340</v>
      </c>
      <c r="B232" s="1" t="s">
        <v>1341</v>
      </c>
      <c r="C232" s="1" t="s">
        <v>71</v>
      </c>
      <c r="D232" s="1" t="s">
        <v>104</v>
      </c>
      <c r="E232" s="1" t="s">
        <v>100</v>
      </c>
      <c r="F232" s="1" t="s">
        <v>101</v>
      </c>
      <c r="G232" s="7">
        <v>3950232.11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1061.4000000000001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9"/>
    </row>
    <row r="233" spans="1:55">
      <c r="A233" s="1" t="s">
        <v>1340</v>
      </c>
      <c r="B233" s="1" t="s">
        <v>1341</v>
      </c>
      <c r="C233" s="1" t="s">
        <v>73</v>
      </c>
      <c r="D233" s="1" t="s">
        <v>105</v>
      </c>
      <c r="E233" s="1" t="s">
        <v>100</v>
      </c>
      <c r="F233" s="1" t="s">
        <v>101</v>
      </c>
      <c r="G233" s="7">
        <v>778028.36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2670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9"/>
    </row>
    <row r="234" spans="1:55">
      <c r="A234" s="1" t="s">
        <v>1340</v>
      </c>
      <c r="B234" s="1" t="s">
        <v>1341</v>
      </c>
      <c r="C234" s="1" t="s">
        <v>75</v>
      </c>
      <c r="D234" s="1" t="s">
        <v>106</v>
      </c>
      <c r="E234" s="1" t="s">
        <v>100</v>
      </c>
      <c r="F234" s="1" t="s">
        <v>101</v>
      </c>
      <c r="G234" s="7">
        <v>112587.64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9"/>
    </row>
    <row r="235" spans="1:55">
      <c r="A235" s="1" t="s">
        <v>1340</v>
      </c>
      <c r="B235" s="1" t="s">
        <v>1341</v>
      </c>
      <c r="C235" s="1" t="s">
        <v>72</v>
      </c>
      <c r="D235" s="1" t="s">
        <v>107</v>
      </c>
      <c r="E235" s="1" t="s">
        <v>100</v>
      </c>
      <c r="F235" s="1" t="s">
        <v>101</v>
      </c>
      <c r="G235" s="7">
        <v>22084.07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9"/>
    </row>
    <row r="236" spans="1:55">
      <c r="A236" s="1" t="s">
        <v>1340</v>
      </c>
      <c r="B236" s="1" t="s">
        <v>1341</v>
      </c>
      <c r="C236" s="1" t="s">
        <v>70</v>
      </c>
      <c r="D236" s="1" t="s">
        <v>108</v>
      </c>
      <c r="E236" s="1" t="s">
        <v>100</v>
      </c>
      <c r="F236" s="1" t="s">
        <v>101</v>
      </c>
      <c r="G236" s="7">
        <v>19444.54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-4168.62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9"/>
    </row>
    <row r="237" spans="1:55">
      <c r="A237" s="1" t="s">
        <v>1340</v>
      </c>
      <c r="B237" s="1" t="s">
        <v>1341</v>
      </c>
      <c r="C237" s="1" t="s">
        <v>74</v>
      </c>
      <c r="D237" s="1" t="s">
        <v>109</v>
      </c>
      <c r="E237" s="1" t="s">
        <v>100</v>
      </c>
      <c r="F237" s="1" t="s">
        <v>101</v>
      </c>
      <c r="G237" s="7">
        <v>23952.240000000002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3339.46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9"/>
    </row>
    <row r="238" spans="1:55">
      <c r="A238" s="1" t="s">
        <v>1342</v>
      </c>
      <c r="B238" s="1" t="s">
        <v>1343</v>
      </c>
      <c r="C238" s="1" t="s">
        <v>73</v>
      </c>
      <c r="D238" s="1" t="s">
        <v>105</v>
      </c>
      <c r="E238" s="1" t="s">
        <v>100</v>
      </c>
      <c r="F238" s="1" t="s">
        <v>101</v>
      </c>
      <c r="G238" s="7">
        <v>63402.68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9"/>
    </row>
    <row r="239" spans="1:55">
      <c r="A239" s="1" t="s">
        <v>1342</v>
      </c>
      <c r="B239" s="1" t="s">
        <v>1343</v>
      </c>
      <c r="C239" s="1" t="s">
        <v>75</v>
      </c>
      <c r="D239" s="1" t="s">
        <v>106</v>
      </c>
      <c r="E239" s="1" t="s">
        <v>100</v>
      </c>
      <c r="F239" s="1" t="s">
        <v>101</v>
      </c>
      <c r="G239" s="7">
        <v>-47654.31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9"/>
    </row>
    <row r="240" spans="1:55">
      <c r="A240" s="1" t="s">
        <v>1342</v>
      </c>
      <c r="B240" s="1" t="s">
        <v>1343</v>
      </c>
      <c r="C240" s="1" t="s">
        <v>72</v>
      </c>
      <c r="D240" s="1" t="s">
        <v>107</v>
      </c>
      <c r="E240" s="1" t="s">
        <v>100</v>
      </c>
      <c r="F240" s="1" t="s">
        <v>101</v>
      </c>
      <c r="G240" s="7">
        <v>126964.96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9"/>
    </row>
    <row r="241" spans="1:55">
      <c r="A241" s="1" t="s">
        <v>1342</v>
      </c>
      <c r="B241" s="1" t="s">
        <v>1343</v>
      </c>
      <c r="C241" s="1" t="s">
        <v>70</v>
      </c>
      <c r="D241" s="1" t="s">
        <v>108</v>
      </c>
      <c r="E241" s="1" t="s">
        <v>100</v>
      </c>
      <c r="F241" s="1" t="s">
        <v>101</v>
      </c>
      <c r="G241" s="7">
        <v>6814.62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-6814.62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9"/>
    </row>
    <row r="242" spans="1:55">
      <c r="A242" s="1" t="s">
        <v>1342</v>
      </c>
      <c r="B242" s="1" t="s">
        <v>1343</v>
      </c>
      <c r="C242" s="1" t="s">
        <v>74</v>
      </c>
      <c r="D242" s="1" t="s">
        <v>109</v>
      </c>
      <c r="E242" s="1" t="s">
        <v>100</v>
      </c>
      <c r="F242" s="1" t="s">
        <v>101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6814.62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9"/>
    </row>
    <row r="243" spans="1:55">
      <c r="A243" s="1" t="s">
        <v>1344</v>
      </c>
      <c r="B243" s="1" t="s">
        <v>1345</v>
      </c>
      <c r="C243" s="1" t="s">
        <v>73</v>
      </c>
      <c r="D243" s="1" t="s">
        <v>105</v>
      </c>
      <c r="E243" s="1" t="s">
        <v>100</v>
      </c>
      <c r="F243" s="1" t="s">
        <v>101</v>
      </c>
      <c r="G243" s="7">
        <v>5315.5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9"/>
    </row>
    <row r="244" spans="1:55">
      <c r="A244" s="1" t="s">
        <v>1344</v>
      </c>
      <c r="B244" s="1" t="s">
        <v>1345</v>
      </c>
      <c r="C244" s="1" t="s">
        <v>75</v>
      </c>
      <c r="D244" s="1" t="s">
        <v>106</v>
      </c>
      <c r="E244" s="1" t="s">
        <v>100</v>
      </c>
      <c r="F244" s="1" t="s">
        <v>101</v>
      </c>
      <c r="G244" s="7">
        <v>571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9"/>
    </row>
    <row r="245" spans="1:55">
      <c r="A245" s="1" t="s">
        <v>1344</v>
      </c>
      <c r="B245" s="1" t="s">
        <v>1345</v>
      </c>
      <c r="C245" s="1" t="s">
        <v>72</v>
      </c>
      <c r="D245" s="1" t="s">
        <v>107</v>
      </c>
      <c r="E245" s="1" t="s">
        <v>100</v>
      </c>
      <c r="F245" s="1" t="s">
        <v>101</v>
      </c>
      <c r="G245" s="7">
        <v>207420.74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9"/>
    </row>
    <row r="246" spans="1:55">
      <c r="A246" s="1" t="s">
        <v>1346</v>
      </c>
      <c r="B246" s="1" t="s">
        <v>1347</v>
      </c>
      <c r="C246" s="1" t="s">
        <v>73</v>
      </c>
      <c r="D246" s="1" t="s">
        <v>105</v>
      </c>
      <c r="E246" s="1" t="s">
        <v>100</v>
      </c>
      <c r="F246" s="1" t="s">
        <v>101</v>
      </c>
      <c r="G246" s="7">
        <v>36186.97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9"/>
    </row>
    <row r="247" spans="1:55">
      <c r="A247" s="1" t="s">
        <v>1346</v>
      </c>
      <c r="B247" s="1" t="s">
        <v>1347</v>
      </c>
      <c r="C247" s="1" t="s">
        <v>75</v>
      </c>
      <c r="D247" s="1" t="s">
        <v>106</v>
      </c>
      <c r="E247" s="1" t="s">
        <v>100</v>
      </c>
      <c r="F247" s="1" t="s">
        <v>101</v>
      </c>
      <c r="G247" s="7">
        <v>3267.61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9"/>
    </row>
    <row r="248" spans="1:55">
      <c r="A248" s="1" t="s">
        <v>1346</v>
      </c>
      <c r="B248" s="1" t="s">
        <v>1347</v>
      </c>
      <c r="C248" s="1" t="s">
        <v>72</v>
      </c>
      <c r="D248" s="1" t="s">
        <v>107</v>
      </c>
      <c r="E248" s="1" t="s">
        <v>100</v>
      </c>
      <c r="F248" s="1" t="s">
        <v>101</v>
      </c>
      <c r="G248" s="7">
        <v>78404.63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9"/>
    </row>
    <row r="249" spans="1:55">
      <c r="A249" s="1" t="s">
        <v>1348</v>
      </c>
      <c r="B249" s="1" t="s">
        <v>1349</v>
      </c>
      <c r="C249" s="1" t="s">
        <v>73</v>
      </c>
      <c r="D249" s="1" t="s">
        <v>105</v>
      </c>
      <c r="E249" s="1" t="s">
        <v>100</v>
      </c>
      <c r="F249" s="1" t="s">
        <v>101</v>
      </c>
      <c r="G249" s="7">
        <v>9058.49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9"/>
    </row>
    <row r="250" spans="1:55">
      <c r="A250" s="1" t="s">
        <v>1348</v>
      </c>
      <c r="B250" s="1" t="s">
        <v>1349</v>
      </c>
      <c r="C250" s="1" t="s">
        <v>75</v>
      </c>
      <c r="D250" s="1" t="s">
        <v>106</v>
      </c>
      <c r="E250" s="1" t="s">
        <v>100</v>
      </c>
      <c r="F250" s="1" t="s">
        <v>101</v>
      </c>
      <c r="G250" s="7">
        <v>1568.25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9"/>
    </row>
    <row r="251" spans="1:55">
      <c r="A251" s="1" t="s">
        <v>1348</v>
      </c>
      <c r="B251" s="1" t="s">
        <v>1349</v>
      </c>
      <c r="C251" s="1" t="s">
        <v>72</v>
      </c>
      <c r="D251" s="1" t="s">
        <v>107</v>
      </c>
      <c r="E251" s="1" t="s">
        <v>100</v>
      </c>
      <c r="F251" s="1" t="s">
        <v>101</v>
      </c>
      <c r="G251" s="7">
        <v>2800.72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9"/>
    </row>
    <row r="252" spans="1:55">
      <c r="A252" s="1" t="s">
        <v>1350</v>
      </c>
      <c r="B252" s="1" t="s">
        <v>1351</v>
      </c>
      <c r="C252" s="1" t="s">
        <v>71</v>
      </c>
      <c r="D252" s="1" t="s">
        <v>104</v>
      </c>
      <c r="E252" s="1" t="s">
        <v>100</v>
      </c>
      <c r="F252" s="1" t="s">
        <v>101</v>
      </c>
      <c r="G252" s="7">
        <v>3411361.94</v>
      </c>
      <c r="H252" s="7">
        <v>814410.52</v>
      </c>
      <c r="I252" s="7">
        <v>255968.56</v>
      </c>
      <c r="J252" s="7">
        <v>122430.14</v>
      </c>
      <c r="K252" s="8">
        <v>0</v>
      </c>
      <c r="L252" s="8">
        <v>0</v>
      </c>
      <c r="M252" s="8">
        <v>0</v>
      </c>
      <c r="N252" s="8">
        <v>0</v>
      </c>
      <c r="O252" s="7">
        <v>-55848.59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9"/>
    </row>
    <row r="253" spans="1:55">
      <c r="A253" s="1" t="s">
        <v>1350</v>
      </c>
      <c r="B253" s="1" t="s">
        <v>1351</v>
      </c>
      <c r="C253" s="1" t="s">
        <v>73</v>
      </c>
      <c r="D253" s="1" t="s">
        <v>105</v>
      </c>
      <c r="E253" s="1" t="s">
        <v>100</v>
      </c>
      <c r="F253" s="1" t="s">
        <v>101</v>
      </c>
      <c r="G253" s="7">
        <v>591792.17000000004</v>
      </c>
      <c r="H253" s="7">
        <v>41918.17</v>
      </c>
      <c r="I253" s="7">
        <v>44246.13</v>
      </c>
      <c r="J253" s="7">
        <v>22170.67</v>
      </c>
      <c r="K253" s="8">
        <v>0</v>
      </c>
      <c r="L253" s="8">
        <v>0</v>
      </c>
      <c r="M253" s="8">
        <v>0</v>
      </c>
      <c r="N253" s="8">
        <v>0</v>
      </c>
      <c r="O253" s="7">
        <v>-2796.23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9"/>
    </row>
    <row r="254" spans="1:55">
      <c r="A254" s="1" t="s">
        <v>1350</v>
      </c>
      <c r="B254" s="1" t="s">
        <v>1351</v>
      </c>
      <c r="C254" s="1" t="s">
        <v>75</v>
      </c>
      <c r="D254" s="1" t="s">
        <v>106</v>
      </c>
      <c r="E254" s="1" t="s">
        <v>100</v>
      </c>
      <c r="F254" s="1" t="s">
        <v>101</v>
      </c>
      <c r="G254" s="7">
        <v>5338.88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14250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9"/>
    </row>
    <row r="255" spans="1:55">
      <c r="A255" s="1" t="s">
        <v>1350</v>
      </c>
      <c r="B255" s="1" t="s">
        <v>1351</v>
      </c>
      <c r="C255" s="1" t="s">
        <v>72</v>
      </c>
      <c r="D255" s="1" t="s">
        <v>107</v>
      </c>
      <c r="E255" s="1" t="s">
        <v>100</v>
      </c>
      <c r="F255" s="1" t="s">
        <v>101</v>
      </c>
      <c r="G255" s="7">
        <v>61611.26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26079.05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9"/>
    </row>
    <row r="256" spans="1:55">
      <c r="A256" s="1" t="s">
        <v>1350</v>
      </c>
      <c r="B256" s="1" t="s">
        <v>1351</v>
      </c>
      <c r="C256" s="1" t="s">
        <v>70</v>
      </c>
      <c r="D256" s="1" t="s">
        <v>108</v>
      </c>
      <c r="E256" s="1" t="s">
        <v>100</v>
      </c>
      <c r="F256" s="1" t="s">
        <v>101</v>
      </c>
      <c r="G256" s="7">
        <v>16316.55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9"/>
    </row>
    <row r="257" spans="1:55">
      <c r="A257" s="1" t="s">
        <v>1350</v>
      </c>
      <c r="B257" s="1" t="s">
        <v>1351</v>
      </c>
      <c r="C257" s="1" t="s">
        <v>74</v>
      </c>
      <c r="D257" s="1" t="s">
        <v>109</v>
      </c>
      <c r="E257" s="1" t="s">
        <v>100</v>
      </c>
      <c r="F257" s="1" t="s">
        <v>101</v>
      </c>
      <c r="G257" s="7">
        <v>221640.77</v>
      </c>
      <c r="H257" s="7">
        <v>146432.26999999999</v>
      </c>
      <c r="I257" s="7">
        <v>123653.92</v>
      </c>
      <c r="J257" s="7">
        <v>30913.48</v>
      </c>
      <c r="K257" s="8">
        <v>0</v>
      </c>
      <c r="L257" s="8">
        <v>0</v>
      </c>
      <c r="M257" s="8">
        <v>0</v>
      </c>
      <c r="N257" s="8">
        <v>0</v>
      </c>
      <c r="O257" s="7">
        <v>-318193.59999999998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9"/>
    </row>
    <row r="258" spans="1:55">
      <c r="A258" s="1" t="s">
        <v>1352</v>
      </c>
      <c r="B258" s="1" t="s">
        <v>1353</v>
      </c>
      <c r="C258" s="1" t="s">
        <v>73</v>
      </c>
      <c r="D258" s="1" t="s">
        <v>105</v>
      </c>
      <c r="E258" s="1" t="s">
        <v>100</v>
      </c>
      <c r="F258" s="1" t="s">
        <v>101</v>
      </c>
      <c r="G258" s="7">
        <v>2029.85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273.73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9"/>
    </row>
    <row r="259" spans="1:55">
      <c r="A259" s="1" t="s">
        <v>1352</v>
      </c>
      <c r="B259" s="1" t="s">
        <v>1353</v>
      </c>
      <c r="C259" s="1" t="s">
        <v>72</v>
      </c>
      <c r="D259" s="1" t="s">
        <v>107</v>
      </c>
      <c r="E259" s="1" t="s">
        <v>100</v>
      </c>
      <c r="F259" s="1" t="s">
        <v>101</v>
      </c>
      <c r="G259" s="7">
        <v>23961.79</v>
      </c>
      <c r="H259" s="7">
        <v>47165.89</v>
      </c>
      <c r="I259" s="7">
        <v>34382.769999999997</v>
      </c>
      <c r="J259" s="7">
        <v>36951.120000000003</v>
      </c>
      <c r="K259" s="8">
        <v>0</v>
      </c>
      <c r="L259" s="8">
        <v>0</v>
      </c>
      <c r="M259" s="8">
        <v>0</v>
      </c>
      <c r="N259" s="8">
        <v>0</v>
      </c>
      <c r="O259" s="7">
        <v>-115963.78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9"/>
    </row>
    <row r="260" spans="1:55">
      <c r="A260" s="1" t="s">
        <v>1354</v>
      </c>
      <c r="B260" s="1" t="s">
        <v>1355</v>
      </c>
      <c r="C260" s="1" t="s">
        <v>73</v>
      </c>
      <c r="D260" s="1" t="s">
        <v>105</v>
      </c>
      <c r="E260" s="1" t="s">
        <v>100</v>
      </c>
      <c r="F260" s="1" t="s">
        <v>101</v>
      </c>
      <c r="G260" s="7">
        <v>1551.1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1780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9"/>
    </row>
    <row r="261" spans="1:55">
      <c r="A261" s="1" t="s">
        <v>1354</v>
      </c>
      <c r="B261" s="1" t="s">
        <v>1355</v>
      </c>
      <c r="C261" s="1" t="s">
        <v>72</v>
      </c>
      <c r="D261" s="1" t="s">
        <v>107</v>
      </c>
      <c r="E261" s="1" t="s">
        <v>100</v>
      </c>
      <c r="F261" s="1" t="s">
        <v>101</v>
      </c>
      <c r="G261" s="7">
        <v>57795.66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290046.28999999998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9"/>
    </row>
    <row r="262" spans="1:55">
      <c r="A262" s="1" t="s">
        <v>1354</v>
      </c>
      <c r="B262" s="1" t="s">
        <v>1355</v>
      </c>
      <c r="C262" s="1" t="s">
        <v>70</v>
      </c>
      <c r="D262" s="1" t="s">
        <v>108</v>
      </c>
      <c r="E262" s="1" t="s">
        <v>100</v>
      </c>
      <c r="F262" s="1" t="s">
        <v>101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602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9"/>
    </row>
    <row r="263" spans="1:55">
      <c r="A263" s="1" t="s">
        <v>1354</v>
      </c>
      <c r="B263" s="1" t="s">
        <v>1355</v>
      </c>
      <c r="C263" s="1" t="s">
        <v>74</v>
      </c>
      <c r="D263" s="1" t="s">
        <v>109</v>
      </c>
      <c r="E263" s="1" t="s">
        <v>100</v>
      </c>
      <c r="F263" s="1" t="s">
        <v>101</v>
      </c>
      <c r="G263" s="7">
        <v>497150</v>
      </c>
      <c r="H263" s="7">
        <v>16270.25</v>
      </c>
      <c r="I263" s="7">
        <v>6508.1</v>
      </c>
      <c r="J263" s="7">
        <v>1627.03</v>
      </c>
      <c r="K263" s="8">
        <v>0</v>
      </c>
      <c r="L263" s="8">
        <v>0</v>
      </c>
      <c r="M263" s="8">
        <v>0</v>
      </c>
      <c r="N263" s="8">
        <v>0</v>
      </c>
      <c r="O263" s="7">
        <v>191675.97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9"/>
    </row>
    <row r="264" spans="1:55">
      <c r="A264" s="1" t="s">
        <v>1356</v>
      </c>
      <c r="B264" s="1" t="s">
        <v>1357</v>
      </c>
      <c r="C264" s="1" t="s">
        <v>73</v>
      </c>
      <c r="D264" s="1" t="s">
        <v>105</v>
      </c>
      <c r="E264" s="1" t="s">
        <v>100</v>
      </c>
      <c r="F264" s="1" t="s">
        <v>101</v>
      </c>
      <c r="G264" s="7">
        <v>1882.27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693.41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9"/>
    </row>
    <row r="265" spans="1:55">
      <c r="A265" s="1" t="s">
        <v>1356</v>
      </c>
      <c r="B265" s="1" t="s">
        <v>1357</v>
      </c>
      <c r="C265" s="1" t="s">
        <v>72</v>
      </c>
      <c r="D265" s="1" t="s">
        <v>107</v>
      </c>
      <c r="E265" s="1" t="s">
        <v>100</v>
      </c>
      <c r="F265" s="1" t="s">
        <v>101</v>
      </c>
      <c r="G265" s="7">
        <v>974.6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9"/>
    </row>
    <row r="266" spans="1:55">
      <c r="A266" s="1" t="s">
        <v>1358</v>
      </c>
      <c r="B266" s="1" t="s">
        <v>1359</v>
      </c>
      <c r="C266" s="1" t="s">
        <v>73</v>
      </c>
      <c r="D266" s="1" t="s">
        <v>105</v>
      </c>
      <c r="E266" s="1" t="s">
        <v>100</v>
      </c>
      <c r="F266" s="1" t="s">
        <v>101</v>
      </c>
      <c r="G266" s="7">
        <v>65.8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1070.08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9"/>
    </row>
    <row r="267" spans="1:55">
      <c r="A267" s="1" t="s">
        <v>1360</v>
      </c>
      <c r="B267" s="1" t="s">
        <v>1361</v>
      </c>
      <c r="C267" s="1" t="s">
        <v>71</v>
      </c>
      <c r="D267" s="1" t="s">
        <v>104</v>
      </c>
      <c r="E267" s="1" t="s">
        <v>100</v>
      </c>
      <c r="F267" s="1" t="s">
        <v>101</v>
      </c>
      <c r="G267" s="7">
        <v>3805.01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9"/>
    </row>
    <row r="268" spans="1:55">
      <c r="A268" s="1" t="s">
        <v>1360</v>
      </c>
      <c r="B268" s="1" t="s">
        <v>1361</v>
      </c>
      <c r="C268" s="1" t="s">
        <v>73</v>
      </c>
      <c r="D268" s="1" t="s">
        <v>105</v>
      </c>
      <c r="E268" s="1" t="s">
        <v>100</v>
      </c>
      <c r="F268" s="1" t="s">
        <v>101</v>
      </c>
      <c r="G268" s="7">
        <v>654009.49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792.34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9"/>
    </row>
    <row r="269" spans="1:55">
      <c r="A269" s="1" t="s">
        <v>1360</v>
      </c>
      <c r="B269" s="1" t="s">
        <v>1361</v>
      </c>
      <c r="C269" s="1" t="s">
        <v>75</v>
      </c>
      <c r="D269" s="1" t="s">
        <v>106</v>
      </c>
      <c r="E269" s="1" t="s">
        <v>100</v>
      </c>
      <c r="F269" s="1" t="s">
        <v>101</v>
      </c>
      <c r="G269" s="7">
        <v>105397.45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9"/>
    </row>
    <row r="270" spans="1:55">
      <c r="A270" s="1" t="s">
        <v>1360</v>
      </c>
      <c r="B270" s="1" t="s">
        <v>1361</v>
      </c>
      <c r="C270" s="1" t="s">
        <v>72</v>
      </c>
      <c r="D270" s="1" t="s">
        <v>107</v>
      </c>
      <c r="E270" s="1" t="s">
        <v>100</v>
      </c>
      <c r="F270" s="1" t="s">
        <v>101</v>
      </c>
      <c r="G270" s="7">
        <v>920943.2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9"/>
    </row>
    <row r="271" spans="1:55">
      <c r="A271" s="1" t="s">
        <v>1360</v>
      </c>
      <c r="B271" s="1" t="s">
        <v>1361</v>
      </c>
      <c r="C271" s="1" t="s">
        <v>74</v>
      </c>
      <c r="D271" s="1" t="s">
        <v>109</v>
      </c>
      <c r="E271" s="1" t="s">
        <v>100</v>
      </c>
      <c r="F271" s="1" t="s">
        <v>101</v>
      </c>
      <c r="G271" s="7">
        <v>82098.98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9"/>
    </row>
    <row r="272" spans="1:55">
      <c r="A272" s="1" t="s">
        <v>1362</v>
      </c>
      <c r="B272" s="1" t="s">
        <v>1363</v>
      </c>
      <c r="C272" s="1" t="s">
        <v>73</v>
      </c>
      <c r="D272" s="1" t="s">
        <v>105</v>
      </c>
      <c r="E272" s="1" t="s">
        <v>100</v>
      </c>
      <c r="F272" s="1" t="s">
        <v>101</v>
      </c>
      <c r="G272" s="7">
        <v>2875.49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9"/>
    </row>
    <row r="273" spans="1:55">
      <c r="A273" s="1" t="s">
        <v>1362</v>
      </c>
      <c r="B273" s="1" t="s">
        <v>1363</v>
      </c>
      <c r="C273" s="1" t="s">
        <v>75</v>
      </c>
      <c r="D273" s="1" t="s">
        <v>106</v>
      </c>
      <c r="E273" s="1" t="s">
        <v>100</v>
      </c>
      <c r="F273" s="1" t="s">
        <v>101</v>
      </c>
      <c r="G273" s="7">
        <v>10985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9"/>
    </row>
    <row r="274" spans="1:55">
      <c r="A274" s="1" t="s">
        <v>1362</v>
      </c>
      <c r="B274" s="1" t="s">
        <v>1363</v>
      </c>
      <c r="C274" s="1" t="s">
        <v>72</v>
      </c>
      <c r="D274" s="1" t="s">
        <v>107</v>
      </c>
      <c r="E274" s="1" t="s">
        <v>100</v>
      </c>
      <c r="F274" s="1" t="s">
        <v>101</v>
      </c>
      <c r="G274" s="7">
        <v>13465.22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-0.01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9"/>
    </row>
    <row r="275" spans="1:55">
      <c r="A275" s="1" t="s">
        <v>1364</v>
      </c>
      <c r="B275" s="1" t="s">
        <v>1365</v>
      </c>
      <c r="C275" s="1" t="s">
        <v>73</v>
      </c>
      <c r="D275" s="1" t="s">
        <v>105</v>
      </c>
      <c r="E275" s="1" t="s">
        <v>100</v>
      </c>
      <c r="F275" s="1" t="s">
        <v>101</v>
      </c>
      <c r="G275" s="7">
        <v>992.32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70.06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9"/>
    </row>
    <row r="276" spans="1:55">
      <c r="A276" s="1" t="s">
        <v>1364</v>
      </c>
      <c r="B276" s="1" t="s">
        <v>1365</v>
      </c>
      <c r="C276" s="1" t="s">
        <v>72</v>
      </c>
      <c r="D276" s="1" t="s">
        <v>107</v>
      </c>
      <c r="E276" s="1" t="s">
        <v>100</v>
      </c>
      <c r="F276" s="1" t="s">
        <v>101</v>
      </c>
      <c r="G276" s="7">
        <v>329450.5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145262.13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9"/>
    </row>
    <row r="277" spans="1:55">
      <c r="A277" s="1" t="s">
        <v>1366</v>
      </c>
      <c r="B277" s="1" t="s">
        <v>1367</v>
      </c>
      <c r="C277" s="1" t="s">
        <v>73</v>
      </c>
      <c r="D277" s="1" t="s">
        <v>105</v>
      </c>
      <c r="E277" s="1" t="s">
        <v>100</v>
      </c>
      <c r="F277" s="1" t="s">
        <v>101</v>
      </c>
      <c r="G277" s="7">
        <v>564.27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19575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9"/>
    </row>
    <row r="278" spans="1:55">
      <c r="A278" s="1" t="s">
        <v>1366</v>
      </c>
      <c r="B278" s="1" t="s">
        <v>1367</v>
      </c>
      <c r="C278" s="1" t="s">
        <v>72</v>
      </c>
      <c r="D278" s="1" t="s">
        <v>107</v>
      </c>
      <c r="E278" s="1" t="s">
        <v>100</v>
      </c>
      <c r="F278" s="1" t="s">
        <v>101</v>
      </c>
      <c r="G278" s="7">
        <v>860.57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9"/>
    </row>
    <row r="279" spans="1:55">
      <c r="A279" s="1" t="s">
        <v>1368</v>
      </c>
      <c r="B279" s="1" t="s">
        <v>1369</v>
      </c>
      <c r="C279" s="1" t="s">
        <v>73</v>
      </c>
      <c r="D279" s="1" t="s">
        <v>105</v>
      </c>
      <c r="E279" s="1" t="s">
        <v>100</v>
      </c>
      <c r="F279" s="1" t="s">
        <v>101</v>
      </c>
      <c r="G279" s="7">
        <v>5754.57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485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9"/>
    </row>
    <row r="280" spans="1:55">
      <c r="A280" s="1" t="s">
        <v>1368</v>
      </c>
      <c r="B280" s="1" t="s">
        <v>1369</v>
      </c>
      <c r="C280" s="1" t="s">
        <v>72</v>
      </c>
      <c r="D280" s="1" t="s">
        <v>107</v>
      </c>
      <c r="E280" s="1" t="s">
        <v>100</v>
      </c>
      <c r="F280" s="1" t="s">
        <v>101</v>
      </c>
      <c r="G280" s="7">
        <v>535.15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9"/>
    </row>
    <row r="281" spans="1:55">
      <c r="A281" s="1" t="s">
        <v>1370</v>
      </c>
      <c r="B281" s="1" t="s">
        <v>1371</v>
      </c>
      <c r="C281" s="1" t="s">
        <v>73</v>
      </c>
      <c r="D281" s="1" t="s">
        <v>105</v>
      </c>
      <c r="E281" s="1" t="s">
        <v>100</v>
      </c>
      <c r="F281" s="1" t="s">
        <v>101</v>
      </c>
      <c r="G281" s="7">
        <v>578.63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9"/>
    </row>
    <row r="282" spans="1:55">
      <c r="A282" s="1" t="s">
        <v>1370</v>
      </c>
      <c r="B282" s="1" t="s">
        <v>1371</v>
      </c>
      <c r="C282" s="1" t="s">
        <v>72</v>
      </c>
      <c r="D282" s="1" t="s">
        <v>107</v>
      </c>
      <c r="E282" s="1" t="s">
        <v>100</v>
      </c>
      <c r="F282" s="1" t="s">
        <v>101</v>
      </c>
      <c r="G282" s="7">
        <v>2227.3200000000002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9"/>
    </row>
    <row r="283" spans="1:55">
      <c r="A283" s="1" t="s">
        <v>1372</v>
      </c>
      <c r="B283" s="1" t="s">
        <v>1373</v>
      </c>
      <c r="C283" s="1" t="s">
        <v>73</v>
      </c>
      <c r="D283" s="1" t="s">
        <v>105</v>
      </c>
      <c r="E283" s="1" t="s">
        <v>100</v>
      </c>
      <c r="F283" s="1" t="s">
        <v>101</v>
      </c>
      <c r="G283" s="7">
        <v>832.25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9"/>
    </row>
    <row r="284" spans="1:55">
      <c r="A284" s="1" t="s">
        <v>1372</v>
      </c>
      <c r="B284" s="1" t="s">
        <v>1373</v>
      </c>
      <c r="C284" s="1" t="s">
        <v>72</v>
      </c>
      <c r="D284" s="1" t="s">
        <v>107</v>
      </c>
      <c r="E284" s="1" t="s">
        <v>100</v>
      </c>
      <c r="F284" s="1" t="s">
        <v>101</v>
      </c>
      <c r="G284" s="7">
        <v>230561.98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-27741.07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9"/>
    </row>
    <row r="285" spans="1:55">
      <c r="A285" s="1" t="s">
        <v>1372</v>
      </c>
      <c r="B285" s="1" t="s">
        <v>1373</v>
      </c>
      <c r="C285" s="1" t="s">
        <v>74</v>
      </c>
      <c r="D285" s="1" t="s">
        <v>109</v>
      </c>
      <c r="E285" s="1" t="s">
        <v>100</v>
      </c>
      <c r="F285" s="1" t="s">
        <v>101</v>
      </c>
      <c r="G285" s="7">
        <v>385556.06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9"/>
    </row>
    <row r="286" spans="1:55">
      <c r="A286" s="1" t="s">
        <v>1374</v>
      </c>
      <c r="B286" s="1" t="s">
        <v>1375</v>
      </c>
      <c r="C286" s="1" t="s">
        <v>73</v>
      </c>
      <c r="D286" s="1" t="s">
        <v>105</v>
      </c>
      <c r="E286" s="1" t="s">
        <v>100</v>
      </c>
      <c r="F286" s="1" t="s">
        <v>101</v>
      </c>
      <c r="G286" s="7">
        <v>1218.2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9"/>
    </row>
    <row r="287" spans="1:55">
      <c r="A287" s="1" t="s">
        <v>1374</v>
      </c>
      <c r="B287" s="1" t="s">
        <v>1375</v>
      </c>
      <c r="C287" s="1" t="s">
        <v>72</v>
      </c>
      <c r="D287" s="1" t="s">
        <v>107</v>
      </c>
      <c r="E287" s="1" t="s">
        <v>100</v>
      </c>
      <c r="F287" s="1" t="s">
        <v>101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28.5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9"/>
    </row>
    <row r="288" spans="1:55">
      <c r="A288" s="1" t="s">
        <v>1376</v>
      </c>
      <c r="B288" s="1" t="s">
        <v>1377</v>
      </c>
      <c r="C288" s="1" t="s">
        <v>73</v>
      </c>
      <c r="D288" s="1" t="s">
        <v>105</v>
      </c>
      <c r="E288" s="1" t="s">
        <v>100</v>
      </c>
      <c r="F288" s="1" t="s">
        <v>101</v>
      </c>
      <c r="G288" s="7">
        <v>803.57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9"/>
    </row>
    <row r="289" spans="1:55">
      <c r="A289" s="1" t="s">
        <v>1378</v>
      </c>
      <c r="B289" s="1" t="s">
        <v>1379</v>
      </c>
      <c r="C289" s="1" t="s">
        <v>73</v>
      </c>
      <c r="D289" s="1" t="s">
        <v>105</v>
      </c>
      <c r="E289" s="1" t="s">
        <v>100</v>
      </c>
      <c r="F289" s="1" t="s">
        <v>101</v>
      </c>
      <c r="G289" s="7">
        <v>12446.5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9"/>
    </row>
    <row r="290" spans="1:55">
      <c r="A290" s="1" t="s">
        <v>1378</v>
      </c>
      <c r="B290" s="1" t="s">
        <v>1379</v>
      </c>
      <c r="C290" s="1" t="s">
        <v>75</v>
      </c>
      <c r="D290" s="1" t="s">
        <v>106</v>
      </c>
      <c r="E290" s="1" t="s">
        <v>100</v>
      </c>
      <c r="F290" s="1" t="s">
        <v>101</v>
      </c>
      <c r="G290" s="7">
        <v>-33213.440000000002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9"/>
    </row>
    <row r="291" spans="1:55">
      <c r="A291" s="1" t="s">
        <v>1378</v>
      </c>
      <c r="B291" s="1" t="s">
        <v>1379</v>
      </c>
      <c r="C291" s="1" t="s">
        <v>72</v>
      </c>
      <c r="D291" s="1" t="s">
        <v>107</v>
      </c>
      <c r="E291" s="1" t="s">
        <v>100</v>
      </c>
      <c r="F291" s="1" t="s">
        <v>101</v>
      </c>
      <c r="G291" s="7">
        <v>14079.61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9"/>
    </row>
    <row r="292" spans="1:55">
      <c r="A292" s="1" t="s">
        <v>1380</v>
      </c>
      <c r="B292" s="1" t="s">
        <v>1381</v>
      </c>
      <c r="C292" s="1" t="s">
        <v>73</v>
      </c>
      <c r="D292" s="1" t="s">
        <v>105</v>
      </c>
      <c r="E292" s="1" t="s">
        <v>100</v>
      </c>
      <c r="F292" s="1" t="s">
        <v>101</v>
      </c>
      <c r="G292" s="7">
        <v>81918.78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-120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9"/>
    </row>
    <row r="293" spans="1:55">
      <c r="A293" s="1" t="s">
        <v>1380</v>
      </c>
      <c r="B293" s="1" t="s">
        <v>1381</v>
      </c>
      <c r="C293" s="1" t="s">
        <v>75</v>
      </c>
      <c r="D293" s="1" t="s">
        <v>106</v>
      </c>
      <c r="E293" s="1" t="s">
        <v>100</v>
      </c>
      <c r="F293" s="1" t="s">
        <v>101</v>
      </c>
      <c r="G293" s="7">
        <v>43723.85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9"/>
    </row>
    <row r="294" spans="1:55">
      <c r="A294" s="1" t="s">
        <v>1380</v>
      </c>
      <c r="B294" s="1" t="s">
        <v>1381</v>
      </c>
      <c r="C294" s="1" t="s">
        <v>72</v>
      </c>
      <c r="D294" s="1" t="s">
        <v>107</v>
      </c>
      <c r="E294" s="1" t="s">
        <v>100</v>
      </c>
      <c r="F294" s="1" t="s">
        <v>101</v>
      </c>
      <c r="G294" s="7">
        <v>560070.35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-5400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9"/>
    </row>
    <row r="295" spans="1:55">
      <c r="A295" s="1" t="s">
        <v>1382</v>
      </c>
      <c r="B295" s="1" t="s">
        <v>1383</v>
      </c>
      <c r="C295" s="1" t="s">
        <v>73</v>
      </c>
      <c r="D295" s="1" t="s">
        <v>105</v>
      </c>
      <c r="E295" s="1" t="s">
        <v>100</v>
      </c>
      <c r="F295" s="1" t="s">
        <v>101</v>
      </c>
      <c r="G295" s="7">
        <v>1058.71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9"/>
    </row>
    <row r="296" spans="1:55">
      <c r="A296" s="1" t="s">
        <v>1382</v>
      </c>
      <c r="B296" s="1" t="s">
        <v>1383</v>
      </c>
      <c r="C296" s="1" t="s">
        <v>75</v>
      </c>
      <c r="D296" s="1" t="s">
        <v>106</v>
      </c>
      <c r="E296" s="1" t="s">
        <v>100</v>
      </c>
      <c r="F296" s="1" t="s">
        <v>101</v>
      </c>
      <c r="G296" s="7">
        <v>21800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9"/>
    </row>
    <row r="297" spans="1:55">
      <c r="A297" s="1" t="s">
        <v>1382</v>
      </c>
      <c r="B297" s="1" t="s">
        <v>1383</v>
      </c>
      <c r="C297" s="1" t="s">
        <v>72</v>
      </c>
      <c r="D297" s="1" t="s">
        <v>107</v>
      </c>
      <c r="E297" s="1" t="s">
        <v>100</v>
      </c>
      <c r="F297" s="1" t="s">
        <v>101</v>
      </c>
      <c r="G297" s="7">
        <v>296523.48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-26665.3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9"/>
    </row>
    <row r="298" spans="1:55">
      <c r="A298" s="1" t="s">
        <v>1382</v>
      </c>
      <c r="B298" s="1" t="s">
        <v>1383</v>
      </c>
      <c r="C298" s="1" t="s">
        <v>74</v>
      </c>
      <c r="D298" s="1" t="s">
        <v>109</v>
      </c>
      <c r="E298" s="1" t="s">
        <v>100</v>
      </c>
      <c r="F298" s="1" t="s">
        <v>101</v>
      </c>
      <c r="G298" s="7">
        <v>20909.259999999998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9"/>
    </row>
    <row r="299" spans="1:55">
      <c r="A299" s="1" t="s">
        <v>1384</v>
      </c>
      <c r="B299" s="1" t="s">
        <v>1385</v>
      </c>
      <c r="C299" s="1" t="s">
        <v>73</v>
      </c>
      <c r="D299" s="1" t="s">
        <v>105</v>
      </c>
      <c r="E299" s="1" t="s">
        <v>100</v>
      </c>
      <c r="F299" s="1" t="s">
        <v>101</v>
      </c>
      <c r="G299" s="7">
        <v>43120.58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9"/>
    </row>
    <row r="300" spans="1:55">
      <c r="A300" s="1" t="s">
        <v>1384</v>
      </c>
      <c r="B300" s="1" t="s">
        <v>1385</v>
      </c>
      <c r="C300" s="1" t="s">
        <v>75</v>
      </c>
      <c r="D300" s="1" t="s">
        <v>106</v>
      </c>
      <c r="E300" s="1" t="s">
        <v>100</v>
      </c>
      <c r="F300" s="1" t="s">
        <v>101</v>
      </c>
      <c r="G300" s="7">
        <v>5539.95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9"/>
    </row>
    <row r="301" spans="1:55">
      <c r="A301" s="1" t="s">
        <v>1384</v>
      </c>
      <c r="B301" s="1" t="s">
        <v>1385</v>
      </c>
      <c r="C301" s="1" t="s">
        <v>72</v>
      </c>
      <c r="D301" s="1" t="s">
        <v>107</v>
      </c>
      <c r="E301" s="1" t="s">
        <v>100</v>
      </c>
      <c r="F301" s="1" t="s">
        <v>101</v>
      </c>
      <c r="G301" s="7">
        <v>115801.53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9"/>
    </row>
    <row r="302" spans="1:55">
      <c r="A302" s="1" t="s">
        <v>1386</v>
      </c>
      <c r="B302" s="1" t="s">
        <v>1387</v>
      </c>
      <c r="C302" s="1" t="s">
        <v>73</v>
      </c>
      <c r="D302" s="1" t="s">
        <v>105</v>
      </c>
      <c r="E302" s="1" t="s">
        <v>100</v>
      </c>
      <c r="F302" s="1" t="s">
        <v>101</v>
      </c>
      <c r="G302" s="7">
        <v>10649.86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9"/>
    </row>
    <row r="303" spans="1:55">
      <c r="A303" s="1" t="s">
        <v>1386</v>
      </c>
      <c r="B303" s="1" t="s">
        <v>1387</v>
      </c>
      <c r="C303" s="1" t="s">
        <v>75</v>
      </c>
      <c r="D303" s="1" t="s">
        <v>106</v>
      </c>
      <c r="E303" s="1" t="s">
        <v>100</v>
      </c>
      <c r="F303" s="1" t="s">
        <v>101</v>
      </c>
      <c r="G303" s="7">
        <v>727.32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9"/>
    </row>
    <row r="304" spans="1:55">
      <c r="A304" s="1" t="s">
        <v>1386</v>
      </c>
      <c r="B304" s="1" t="s">
        <v>1387</v>
      </c>
      <c r="C304" s="1" t="s">
        <v>72</v>
      </c>
      <c r="D304" s="1" t="s">
        <v>107</v>
      </c>
      <c r="E304" s="1" t="s">
        <v>100</v>
      </c>
      <c r="F304" s="1" t="s">
        <v>101</v>
      </c>
      <c r="G304" s="7">
        <v>348.6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9"/>
    </row>
    <row r="305" spans="1:55">
      <c r="A305" s="1" t="s">
        <v>1388</v>
      </c>
      <c r="B305" s="1" t="s">
        <v>1389</v>
      </c>
      <c r="C305" s="1" t="s">
        <v>71</v>
      </c>
      <c r="D305" s="1" t="s">
        <v>104</v>
      </c>
      <c r="E305" s="1" t="s">
        <v>100</v>
      </c>
      <c r="F305" s="1" t="s">
        <v>101</v>
      </c>
      <c r="G305" s="7">
        <v>5914.25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9"/>
    </row>
    <row r="306" spans="1:55">
      <c r="A306" s="1" t="s">
        <v>1388</v>
      </c>
      <c r="B306" s="1" t="s">
        <v>1389</v>
      </c>
      <c r="C306" s="1" t="s">
        <v>73</v>
      </c>
      <c r="D306" s="1" t="s">
        <v>105</v>
      </c>
      <c r="E306" s="1" t="s">
        <v>100</v>
      </c>
      <c r="F306" s="1" t="s">
        <v>101</v>
      </c>
      <c r="G306" s="7">
        <v>217.63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9"/>
    </row>
    <row r="307" spans="1:55">
      <c r="A307" s="1" t="s">
        <v>1388</v>
      </c>
      <c r="B307" s="1" t="s">
        <v>1389</v>
      </c>
      <c r="C307" s="1" t="s">
        <v>75</v>
      </c>
      <c r="D307" s="1" t="s">
        <v>106</v>
      </c>
      <c r="E307" s="1" t="s">
        <v>100</v>
      </c>
      <c r="F307" s="1" t="s">
        <v>101</v>
      </c>
      <c r="G307" s="7">
        <v>-21983.8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9"/>
    </row>
    <row r="308" spans="1:55">
      <c r="A308" s="1" t="s">
        <v>1388</v>
      </c>
      <c r="B308" s="1" t="s">
        <v>1389</v>
      </c>
      <c r="C308" s="1" t="s">
        <v>72</v>
      </c>
      <c r="D308" s="1" t="s">
        <v>107</v>
      </c>
      <c r="E308" s="1" t="s">
        <v>100</v>
      </c>
      <c r="F308" s="1" t="s">
        <v>101</v>
      </c>
      <c r="G308" s="7">
        <v>39692.78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9"/>
    </row>
    <row r="309" spans="1:55">
      <c r="A309" s="1" t="s">
        <v>1390</v>
      </c>
      <c r="B309" s="1" t="s">
        <v>1391</v>
      </c>
      <c r="C309" s="1" t="s">
        <v>73</v>
      </c>
      <c r="D309" s="1" t="s">
        <v>105</v>
      </c>
      <c r="E309" s="1" t="s">
        <v>100</v>
      </c>
      <c r="F309" s="1" t="s">
        <v>101</v>
      </c>
      <c r="G309" s="7">
        <v>45894.66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-120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9"/>
    </row>
    <row r="310" spans="1:55">
      <c r="A310" s="1" t="s">
        <v>1390</v>
      </c>
      <c r="B310" s="1" t="s">
        <v>1391</v>
      </c>
      <c r="C310" s="1" t="s">
        <v>75</v>
      </c>
      <c r="D310" s="1" t="s">
        <v>106</v>
      </c>
      <c r="E310" s="1" t="s">
        <v>100</v>
      </c>
      <c r="F310" s="1" t="s">
        <v>101</v>
      </c>
      <c r="G310" s="7">
        <v>22711.39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9"/>
    </row>
    <row r="311" spans="1:55">
      <c r="A311" s="1" t="s">
        <v>1390</v>
      </c>
      <c r="B311" s="1" t="s">
        <v>1391</v>
      </c>
      <c r="C311" s="1" t="s">
        <v>72</v>
      </c>
      <c r="D311" s="1" t="s">
        <v>107</v>
      </c>
      <c r="E311" s="1" t="s">
        <v>100</v>
      </c>
      <c r="F311" s="1" t="s">
        <v>101</v>
      </c>
      <c r="G311" s="7">
        <v>357272.48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-5400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9"/>
    </row>
    <row r="312" spans="1:55">
      <c r="A312" s="1" t="s">
        <v>1392</v>
      </c>
      <c r="B312" s="1" t="s">
        <v>1393</v>
      </c>
      <c r="C312" s="1" t="s">
        <v>73</v>
      </c>
      <c r="D312" s="1" t="s">
        <v>105</v>
      </c>
      <c r="E312" s="1" t="s">
        <v>100</v>
      </c>
      <c r="F312" s="1" t="s">
        <v>101</v>
      </c>
      <c r="G312" s="7">
        <v>1804.59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9"/>
    </row>
    <row r="313" spans="1:55">
      <c r="A313" s="1" t="s">
        <v>1392</v>
      </c>
      <c r="B313" s="1" t="s">
        <v>1393</v>
      </c>
      <c r="C313" s="1" t="s">
        <v>75</v>
      </c>
      <c r="D313" s="1" t="s">
        <v>106</v>
      </c>
      <c r="E313" s="1" t="s">
        <v>100</v>
      </c>
      <c r="F313" s="1" t="s">
        <v>101</v>
      </c>
      <c r="G313" s="7">
        <v>21800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9"/>
    </row>
    <row r="314" spans="1:55">
      <c r="A314" s="1" t="s">
        <v>1392</v>
      </c>
      <c r="B314" s="1" t="s">
        <v>1393</v>
      </c>
      <c r="C314" s="1" t="s">
        <v>72</v>
      </c>
      <c r="D314" s="1" t="s">
        <v>107</v>
      </c>
      <c r="E314" s="1" t="s">
        <v>100</v>
      </c>
      <c r="F314" s="1" t="s">
        <v>101</v>
      </c>
      <c r="G314" s="7">
        <v>293854.67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-26665.3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9"/>
    </row>
    <row r="315" spans="1:55">
      <c r="A315" s="1" t="s">
        <v>1392</v>
      </c>
      <c r="B315" s="1" t="s">
        <v>1393</v>
      </c>
      <c r="C315" s="1" t="s">
        <v>74</v>
      </c>
      <c r="D315" s="1" t="s">
        <v>109</v>
      </c>
      <c r="E315" s="1" t="s">
        <v>100</v>
      </c>
      <c r="F315" s="1" t="s">
        <v>101</v>
      </c>
      <c r="G315" s="7">
        <v>13777.5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9"/>
    </row>
    <row r="316" spans="1:55">
      <c r="A316" s="1" t="s">
        <v>1394</v>
      </c>
      <c r="B316" s="1" t="s">
        <v>1395</v>
      </c>
      <c r="C316" s="1" t="s">
        <v>73</v>
      </c>
      <c r="D316" s="1" t="s">
        <v>105</v>
      </c>
      <c r="E316" s="1" t="s">
        <v>100</v>
      </c>
      <c r="F316" s="1" t="s">
        <v>101</v>
      </c>
      <c r="G316" s="7">
        <v>33185.199999999997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9"/>
    </row>
    <row r="317" spans="1:55">
      <c r="A317" s="1" t="s">
        <v>1394</v>
      </c>
      <c r="B317" s="1" t="s">
        <v>1395</v>
      </c>
      <c r="C317" s="1" t="s">
        <v>75</v>
      </c>
      <c r="D317" s="1" t="s">
        <v>106</v>
      </c>
      <c r="E317" s="1" t="s">
        <v>100</v>
      </c>
      <c r="F317" s="1" t="s">
        <v>101</v>
      </c>
      <c r="G317" s="7">
        <v>5540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9"/>
    </row>
    <row r="318" spans="1:55">
      <c r="A318" s="1" t="s">
        <v>1394</v>
      </c>
      <c r="B318" s="1" t="s">
        <v>1395</v>
      </c>
      <c r="C318" s="1" t="s">
        <v>72</v>
      </c>
      <c r="D318" s="1" t="s">
        <v>107</v>
      </c>
      <c r="E318" s="1" t="s">
        <v>100</v>
      </c>
      <c r="F318" s="1" t="s">
        <v>101</v>
      </c>
      <c r="G318" s="7">
        <v>94144.59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9"/>
    </row>
    <row r="319" spans="1:55">
      <c r="A319" s="1" t="s">
        <v>1396</v>
      </c>
      <c r="B319" s="1" t="s">
        <v>1397</v>
      </c>
      <c r="C319" s="1" t="s">
        <v>73</v>
      </c>
      <c r="D319" s="1" t="s">
        <v>105</v>
      </c>
      <c r="E319" s="1" t="s">
        <v>100</v>
      </c>
      <c r="F319" s="1" t="s">
        <v>101</v>
      </c>
      <c r="G319" s="7">
        <v>7507.51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9"/>
    </row>
    <row r="320" spans="1:55">
      <c r="A320" s="1" t="s">
        <v>1396</v>
      </c>
      <c r="B320" s="1" t="s">
        <v>1397</v>
      </c>
      <c r="C320" s="1" t="s">
        <v>75</v>
      </c>
      <c r="D320" s="1" t="s">
        <v>106</v>
      </c>
      <c r="E320" s="1" t="s">
        <v>100</v>
      </c>
      <c r="F320" s="1" t="s">
        <v>101</v>
      </c>
      <c r="G320" s="7">
        <v>727.32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9"/>
    </row>
    <row r="321" spans="1:55">
      <c r="A321" s="1" t="s">
        <v>1396</v>
      </c>
      <c r="B321" s="1" t="s">
        <v>1397</v>
      </c>
      <c r="C321" s="1" t="s">
        <v>72</v>
      </c>
      <c r="D321" s="1" t="s">
        <v>107</v>
      </c>
      <c r="E321" s="1" t="s">
        <v>100</v>
      </c>
      <c r="F321" s="1" t="s">
        <v>101</v>
      </c>
      <c r="G321" s="7">
        <v>4586.6000000000004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9"/>
    </row>
    <row r="322" spans="1:55">
      <c r="A322" s="1" t="s">
        <v>1398</v>
      </c>
      <c r="B322" s="1" t="s">
        <v>1399</v>
      </c>
      <c r="C322" s="1" t="s">
        <v>73</v>
      </c>
      <c r="D322" s="1" t="s">
        <v>105</v>
      </c>
      <c r="E322" s="1" t="s">
        <v>100</v>
      </c>
      <c r="F322" s="1" t="s">
        <v>101</v>
      </c>
      <c r="G322" s="7">
        <v>1356.48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9"/>
    </row>
    <row r="323" spans="1:55">
      <c r="A323" s="1" t="s">
        <v>1398</v>
      </c>
      <c r="B323" s="1" t="s">
        <v>1399</v>
      </c>
      <c r="C323" s="1" t="s">
        <v>72</v>
      </c>
      <c r="D323" s="1" t="s">
        <v>107</v>
      </c>
      <c r="E323" s="1" t="s">
        <v>100</v>
      </c>
      <c r="F323" s="1" t="s">
        <v>101</v>
      </c>
      <c r="G323" s="7">
        <v>5129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9"/>
    </row>
    <row r="324" spans="1:55">
      <c r="A324" s="1" t="s">
        <v>1400</v>
      </c>
      <c r="B324" s="1" t="s">
        <v>1401</v>
      </c>
      <c r="C324" s="1" t="s">
        <v>73</v>
      </c>
      <c r="D324" s="1" t="s">
        <v>105</v>
      </c>
      <c r="E324" s="1" t="s">
        <v>100</v>
      </c>
      <c r="F324" s="1" t="s">
        <v>101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397.52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9"/>
    </row>
    <row r="325" spans="1:55">
      <c r="A325" s="1" t="s">
        <v>1400</v>
      </c>
      <c r="B325" s="1" t="s">
        <v>1401</v>
      </c>
      <c r="C325" s="1" t="s">
        <v>72</v>
      </c>
      <c r="D325" s="1" t="s">
        <v>107</v>
      </c>
      <c r="E325" s="1" t="s">
        <v>100</v>
      </c>
      <c r="F325" s="1" t="s">
        <v>101</v>
      </c>
      <c r="G325" s="7">
        <v>31401.43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60923.68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9"/>
    </row>
    <row r="326" spans="1:55">
      <c r="A326" s="1" t="s">
        <v>1400</v>
      </c>
      <c r="B326" s="1" t="s">
        <v>1401</v>
      </c>
      <c r="C326" s="1" t="s">
        <v>74</v>
      </c>
      <c r="D326" s="1" t="s">
        <v>109</v>
      </c>
      <c r="E326" s="1" t="s">
        <v>100</v>
      </c>
      <c r="F326" s="1" t="s">
        <v>101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2991.25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9"/>
    </row>
    <row r="327" spans="1:55">
      <c r="A327" s="1" t="s">
        <v>1402</v>
      </c>
      <c r="B327" s="1" t="s">
        <v>1403</v>
      </c>
      <c r="C327" s="1" t="s">
        <v>73</v>
      </c>
      <c r="D327" s="1" t="s">
        <v>105</v>
      </c>
      <c r="E327" s="1" t="s">
        <v>100</v>
      </c>
      <c r="F327" s="1" t="s">
        <v>101</v>
      </c>
      <c r="G327" s="7">
        <v>921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513.70000000000005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9"/>
    </row>
    <row r="328" spans="1:55">
      <c r="A328" s="1" t="s">
        <v>1402</v>
      </c>
      <c r="B328" s="1" t="s">
        <v>1403</v>
      </c>
      <c r="C328" s="1" t="s">
        <v>72</v>
      </c>
      <c r="D328" s="1" t="s">
        <v>107</v>
      </c>
      <c r="E328" s="1" t="s">
        <v>100</v>
      </c>
      <c r="F328" s="1" t="s">
        <v>101</v>
      </c>
      <c r="G328" s="7">
        <v>9075.64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9"/>
    </row>
    <row r="329" spans="1:55">
      <c r="A329" s="1" t="s">
        <v>1404</v>
      </c>
      <c r="B329" s="1" t="s">
        <v>1405</v>
      </c>
      <c r="C329" s="1" t="s">
        <v>73</v>
      </c>
      <c r="D329" s="1" t="s">
        <v>105</v>
      </c>
      <c r="E329" s="1" t="s">
        <v>100</v>
      </c>
      <c r="F329" s="1" t="s">
        <v>101</v>
      </c>
      <c r="G329" s="7">
        <v>5756.31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9"/>
    </row>
    <row r="330" spans="1:55">
      <c r="A330" s="1" t="s">
        <v>1406</v>
      </c>
      <c r="B330" s="1" t="s">
        <v>1407</v>
      </c>
      <c r="C330" s="1" t="s">
        <v>73</v>
      </c>
      <c r="D330" s="1" t="s">
        <v>105</v>
      </c>
      <c r="E330" s="1" t="s">
        <v>100</v>
      </c>
      <c r="F330" s="1" t="s">
        <v>101</v>
      </c>
      <c r="G330" s="7">
        <v>805964.85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9"/>
    </row>
    <row r="331" spans="1:55">
      <c r="A331" s="1" t="s">
        <v>1406</v>
      </c>
      <c r="B331" s="1" t="s">
        <v>1407</v>
      </c>
      <c r="C331" s="1" t="s">
        <v>75</v>
      </c>
      <c r="D331" s="1" t="s">
        <v>106</v>
      </c>
      <c r="E331" s="1" t="s">
        <v>100</v>
      </c>
      <c r="F331" s="1" t="s">
        <v>101</v>
      </c>
      <c r="G331" s="7">
        <v>49718.82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9"/>
    </row>
    <row r="332" spans="1:55">
      <c r="A332" s="1" t="s">
        <v>1406</v>
      </c>
      <c r="B332" s="1" t="s">
        <v>1407</v>
      </c>
      <c r="C332" s="1" t="s">
        <v>72</v>
      </c>
      <c r="D332" s="1" t="s">
        <v>107</v>
      </c>
      <c r="E332" s="1" t="s">
        <v>100</v>
      </c>
      <c r="F332" s="1" t="s">
        <v>101</v>
      </c>
      <c r="G332" s="7">
        <v>348331.29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9"/>
    </row>
    <row r="333" spans="1:55">
      <c r="A333" s="1" t="s">
        <v>1406</v>
      </c>
      <c r="B333" s="1" t="s">
        <v>1407</v>
      </c>
      <c r="C333" s="1" t="s">
        <v>74</v>
      </c>
      <c r="D333" s="1" t="s">
        <v>109</v>
      </c>
      <c r="E333" s="1" t="s">
        <v>100</v>
      </c>
      <c r="F333" s="1" t="s">
        <v>101</v>
      </c>
      <c r="G333" s="7">
        <v>104639.64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9"/>
    </row>
    <row r="334" spans="1:55">
      <c r="A334" s="1" t="s">
        <v>1408</v>
      </c>
      <c r="B334" s="1" t="s">
        <v>1409</v>
      </c>
      <c r="C334" s="1" t="s">
        <v>71</v>
      </c>
      <c r="D334" s="1" t="s">
        <v>104</v>
      </c>
      <c r="E334" s="1" t="s">
        <v>100</v>
      </c>
      <c r="F334" s="1" t="s">
        <v>101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-1760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9"/>
    </row>
    <row r="335" spans="1:55">
      <c r="A335" s="1" t="s">
        <v>1408</v>
      </c>
      <c r="B335" s="1" t="s">
        <v>1409</v>
      </c>
      <c r="C335" s="1" t="s">
        <v>73</v>
      </c>
      <c r="D335" s="1" t="s">
        <v>105</v>
      </c>
      <c r="E335" s="1" t="s">
        <v>100</v>
      </c>
      <c r="F335" s="1" t="s">
        <v>101</v>
      </c>
      <c r="G335" s="7">
        <v>814143.63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9"/>
    </row>
    <row r="336" spans="1:55">
      <c r="A336" s="1" t="s">
        <v>1408</v>
      </c>
      <c r="B336" s="1" t="s">
        <v>1409</v>
      </c>
      <c r="C336" s="1" t="s">
        <v>75</v>
      </c>
      <c r="D336" s="1" t="s">
        <v>106</v>
      </c>
      <c r="E336" s="1" t="s">
        <v>100</v>
      </c>
      <c r="F336" s="1" t="s">
        <v>101</v>
      </c>
      <c r="G336" s="7">
        <v>64873.85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9"/>
    </row>
    <row r="337" spans="1:55">
      <c r="A337" s="1" t="s">
        <v>1408</v>
      </c>
      <c r="B337" s="1" t="s">
        <v>1409</v>
      </c>
      <c r="C337" s="1" t="s">
        <v>72</v>
      </c>
      <c r="D337" s="1" t="s">
        <v>107</v>
      </c>
      <c r="E337" s="1" t="s">
        <v>100</v>
      </c>
      <c r="F337" s="1" t="s">
        <v>101</v>
      </c>
      <c r="G337" s="7">
        <v>319329.94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9"/>
    </row>
    <row r="338" spans="1:55">
      <c r="A338" s="1" t="s">
        <v>1408</v>
      </c>
      <c r="B338" s="1" t="s">
        <v>1409</v>
      </c>
      <c r="C338" s="1" t="s">
        <v>74</v>
      </c>
      <c r="D338" s="1" t="s">
        <v>109</v>
      </c>
      <c r="E338" s="1" t="s">
        <v>100</v>
      </c>
      <c r="F338" s="1" t="s">
        <v>101</v>
      </c>
      <c r="G338" s="7">
        <v>104639.64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9"/>
    </row>
    <row r="339" spans="1:55">
      <c r="A339" s="1" t="s">
        <v>1410</v>
      </c>
      <c r="B339" s="1" t="s">
        <v>1411</v>
      </c>
      <c r="C339" s="1" t="s">
        <v>71</v>
      </c>
      <c r="D339" s="1" t="s">
        <v>104</v>
      </c>
      <c r="E339" s="1" t="s">
        <v>100</v>
      </c>
      <c r="F339" s="1" t="s">
        <v>101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384.71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9"/>
    </row>
    <row r="340" spans="1:55">
      <c r="A340" s="1" t="s">
        <v>1410</v>
      </c>
      <c r="B340" s="1" t="s">
        <v>1411</v>
      </c>
      <c r="C340" s="1" t="s">
        <v>74</v>
      </c>
      <c r="D340" s="1" t="s">
        <v>109</v>
      </c>
      <c r="E340" s="1" t="s">
        <v>100</v>
      </c>
      <c r="F340" s="1" t="s">
        <v>101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9"/>
    </row>
    <row r="341" spans="1:55">
      <c r="A341" s="1" t="s">
        <v>1412</v>
      </c>
      <c r="B341" s="1" t="s">
        <v>1413</v>
      </c>
      <c r="C341" s="1" t="s">
        <v>71</v>
      </c>
      <c r="D341" s="1" t="s">
        <v>104</v>
      </c>
      <c r="E341" s="1" t="s">
        <v>100</v>
      </c>
      <c r="F341" s="1" t="s">
        <v>101</v>
      </c>
      <c r="G341" s="7">
        <v>1061.4000000000001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41153.65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9"/>
    </row>
    <row r="342" spans="1:55">
      <c r="A342" s="1" t="s">
        <v>1412</v>
      </c>
      <c r="B342" s="1" t="s">
        <v>1413</v>
      </c>
      <c r="C342" s="1" t="s">
        <v>73</v>
      </c>
      <c r="D342" s="1" t="s">
        <v>105</v>
      </c>
      <c r="E342" s="1" t="s">
        <v>100</v>
      </c>
      <c r="F342" s="1" t="s">
        <v>101</v>
      </c>
      <c r="G342" s="7">
        <v>21678.32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-231.83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9"/>
    </row>
    <row r="343" spans="1:55">
      <c r="A343" s="1" t="s">
        <v>1412</v>
      </c>
      <c r="B343" s="1" t="s">
        <v>1413</v>
      </c>
      <c r="C343" s="1" t="s">
        <v>75</v>
      </c>
      <c r="D343" s="1" t="s">
        <v>106</v>
      </c>
      <c r="E343" s="1" t="s">
        <v>100</v>
      </c>
      <c r="F343" s="1" t="s">
        <v>101</v>
      </c>
      <c r="G343" s="7">
        <v>14699.76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9"/>
    </row>
    <row r="344" spans="1:55">
      <c r="A344" s="1" t="s">
        <v>1412</v>
      </c>
      <c r="B344" s="1" t="s">
        <v>1413</v>
      </c>
      <c r="C344" s="1" t="s">
        <v>72</v>
      </c>
      <c r="D344" s="1" t="s">
        <v>107</v>
      </c>
      <c r="E344" s="1" t="s">
        <v>100</v>
      </c>
      <c r="F344" s="1" t="s">
        <v>101</v>
      </c>
      <c r="G344" s="7">
        <v>2344.4299999999998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6559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9"/>
    </row>
    <row r="345" spans="1:55">
      <c r="A345" s="1" t="s">
        <v>1412</v>
      </c>
      <c r="B345" s="1" t="s">
        <v>1413</v>
      </c>
      <c r="C345" s="1" t="s">
        <v>74</v>
      </c>
      <c r="D345" s="1" t="s">
        <v>109</v>
      </c>
      <c r="E345" s="1" t="s">
        <v>100</v>
      </c>
      <c r="F345" s="1" t="s">
        <v>101</v>
      </c>
      <c r="G345" s="7">
        <v>1034478.43</v>
      </c>
      <c r="H345" s="7">
        <v>522006.48</v>
      </c>
      <c r="I345" s="7">
        <v>134228.09</v>
      </c>
      <c r="J345" s="7">
        <v>184925.42</v>
      </c>
      <c r="K345" s="7">
        <v>462701.75</v>
      </c>
      <c r="L345" s="7">
        <v>449836.1</v>
      </c>
      <c r="M345" s="7">
        <v>395757.93</v>
      </c>
      <c r="N345" s="7">
        <v>416993.44</v>
      </c>
      <c r="O345" s="7">
        <v>659472.61</v>
      </c>
      <c r="P345" s="7">
        <v>250365.23</v>
      </c>
      <c r="Q345" s="7">
        <v>330191.82</v>
      </c>
      <c r="R345" s="7">
        <v>1041718.92</v>
      </c>
      <c r="S345" s="7">
        <v>909152.35</v>
      </c>
      <c r="T345" s="7">
        <v>787017.66</v>
      </c>
      <c r="U345" s="7">
        <v>599969.43000000005</v>
      </c>
      <c r="V345" s="7">
        <v>239733.78</v>
      </c>
      <c r="W345" s="7">
        <v>192309.52</v>
      </c>
      <c r="X345" s="7">
        <v>79826.59</v>
      </c>
      <c r="Y345" s="8">
        <v>0</v>
      </c>
      <c r="Z345" s="8">
        <v>0</v>
      </c>
      <c r="AA345" s="7">
        <v>101597.48</v>
      </c>
      <c r="AB345" s="7">
        <v>14513.93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9"/>
    </row>
    <row r="346" spans="1:55">
      <c r="A346" s="1" t="s">
        <v>1414</v>
      </c>
      <c r="B346" s="1" t="s">
        <v>1415</v>
      </c>
      <c r="C346" s="1" t="s">
        <v>73</v>
      </c>
      <c r="D346" s="1" t="s">
        <v>105</v>
      </c>
      <c r="E346" s="1" t="s">
        <v>100</v>
      </c>
      <c r="F346" s="1" t="s">
        <v>101</v>
      </c>
      <c r="G346" s="7">
        <v>2075.27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281.2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9"/>
    </row>
    <row r="347" spans="1:55">
      <c r="A347" s="1" t="s">
        <v>1416</v>
      </c>
      <c r="B347" s="1" t="s">
        <v>855</v>
      </c>
      <c r="C347" s="1" t="s">
        <v>74</v>
      </c>
      <c r="D347" s="1" t="s">
        <v>109</v>
      </c>
      <c r="E347" s="1" t="s">
        <v>100</v>
      </c>
      <c r="F347" s="1" t="s">
        <v>101</v>
      </c>
      <c r="G347" s="7">
        <v>472.52</v>
      </c>
      <c r="H347" s="8">
        <v>0</v>
      </c>
      <c r="I347" s="7">
        <v>6355.72</v>
      </c>
      <c r="J347" s="7">
        <v>542.69000000000005</v>
      </c>
      <c r="K347" s="7">
        <v>542.69000000000005</v>
      </c>
      <c r="L347" s="7">
        <v>542.69000000000005</v>
      </c>
      <c r="M347" s="8">
        <v>0</v>
      </c>
      <c r="N347" s="8">
        <v>0</v>
      </c>
      <c r="O347" s="7">
        <v>-6668.64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9"/>
    </row>
    <row r="348" spans="1:55">
      <c r="A348" s="1" t="s">
        <v>1417</v>
      </c>
      <c r="B348" s="1" t="s">
        <v>1418</v>
      </c>
      <c r="C348" s="1" t="s">
        <v>73</v>
      </c>
      <c r="D348" s="1" t="s">
        <v>105</v>
      </c>
      <c r="E348" s="1" t="s">
        <v>100</v>
      </c>
      <c r="F348" s="1" t="s">
        <v>101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850.84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9"/>
    </row>
    <row r="349" spans="1:55">
      <c r="A349" s="1" t="s">
        <v>1419</v>
      </c>
      <c r="B349" s="1" t="s">
        <v>1420</v>
      </c>
      <c r="C349" s="1" t="s">
        <v>71</v>
      </c>
      <c r="D349" s="1" t="s">
        <v>104</v>
      </c>
      <c r="E349" s="1" t="s">
        <v>100</v>
      </c>
      <c r="F349" s="1" t="s">
        <v>101</v>
      </c>
      <c r="G349" s="8">
        <v>0</v>
      </c>
      <c r="H349" s="8">
        <v>0</v>
      </c>
      <c r="I349" s="8">
        <v>0</v>
      </c>
      <c r="J349" s="7">
        <v>131000</v>
      </c>
      <c r="K349" s="7">
        <v>35000</v>
      </c>
      <c r="L349" s="7">
        <v>9000</v>
      </c>
      <c r="M349" s="7">
        <v>9000</v>
      </c>
      <c r="N349" s="7">
        <v>9000</v>
      </c>
      <c r="O349" s="7">
        <v>-175759</v>
      </c>
      <c r="P349" s="7">
        <v>25000</v>
      </c>
      <c r="Q349" s="7">
        <v>25000</v>
      </c>
      <c r="R349" s="7">
        <v>15000</v>
      </c>
      <c r="S349" s="7">
        <v>15000</v>
      </c>
      <c r="T349" s="7">
        <v>15000</v>
      </c>
      <c r="U349" s="7">
        <v>15000</v>
      </c>
      <c r="V349" s="7">
        <v>15000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9"/>
    </row>
    <row r="350" spans="1:55">
      <c r="A350" s="1" t="s">
        <v>1419</v>
      </c>
      <c r="B350" s="1" t="s">
        <v>1420</v>
      </c>
      <c r="C350" s="1" t="s">
        <v>73</v>
      </c>
      <c r="D350" s="1" t="s">
        <v>105</v>
      </c>
      <c r="E350" s="1" t="s">
        <v>100</v>
      </c>
      <c r="F350" s="1" t="s">
        <v>101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621</v>
      </c>
      <c r="P350" s="7">
        <v>1000</v>
      </c>
      <c r="Q350" s="7">
        <v>1000</v>
      </c>
      <c r="R350" s="7">
        <v>1000</v>
      </c>
      <c r="S350" s="7">
        <v>1000</v>
      </c>
      <c r="T350" s="7">
        <v>1000</v>
      </c>
      <c r="U350" s="7">
        <v>1000</v>
      </c>
      <c r="V350" s="7">
        <v>1000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9"/>
    </row>
    <row r="351" spans="1:55">
      <c r="A351" s="1" t="s">
        <v>1419</v>
      </c>
      <c r="B351" s="1" t="s">
        <v>1420</v>
      </c>
      <c r="C351" s="1" t="s">
        <v>75</v>
      </c>
      <c r="D351" s="1" t="s">
        <v>106</v>
      </c>
      <c r="E351" s="1" t="s">
        <v>100</v>
      </c>
      <c r="F351" s="1" t="s">
        <v>101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7">
        <v>4000</v>
      </c>
      <c r="Q351" s="7">
        <v>4000</v>
      </c>
      <c r="R351" s="7">
        <v>4000</v>
      </c>
      <c r="S351" s="7">
        <v>4000</v>
      </c>
      <c r="T351" s="7">
        <v>16059.73</v>
      </c>
      <c r="U351" s="7">
        <v>16059.65</v>
      </c>
      <c r="V351" s="7">
        <v>15000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9"/>
    </row>
    <row r="352" spans="1:55">
      <c r="A352" s="1" t="s">
        <v>1419</v>
      </c>
      <c r="B352" s="1" t="s">
        <v>1420</v>
      </c>
      <c r="C352" s="1" t="s">
        <v>72</v>
      </c>
      <c r="D352" s="1" t="s">
        <v>107</v>
      </c>
      <c r="E352" s="1" t="s">
        <v>100</v>
      </c>
      <c r="F352" s="1" t="s">
        <v>101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7">
        <v>5390.2</v>
      </c>
      <c r="Q352" s="7">
        <v>2000</v>
      </c>
      <c r="R352" s="7">
        <v>2000</v>
      </c>
      <c r="S352" s="7">
        <v>2000</v>
      </c>
      <c r="T352" s="7">
        <v>2000</v>
      </c>
      <c r="U352" s="7">
        <v>2000</v>
      </c>
      <c r="V352" s="7">
        <v>2000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9"/>
    </row>
    <row r="353" spans="1:56">
      <c r="A353" s="1" t="s">
        <v>1419</v>
      </c>
      <c r="B353" s="1" t="s">
        <v>1420</v>
      </c>
      <c r="C353" s="1" t="s">
        <v>74</v>
      </c>
      <c r="D353" s="1" t="s">
        <v>109</v>
      </c>
      <c r="E353" s="1" t="s">
        <v>100</v>
      </c>
      <c r="F353" s="1" t="s">
        <v>101</v>
      </c>
      <c r="G353" s="8">
        <v>0</v>
      </c>
      <c r="H353" s="8">
        <v>0</v>
      </c>
      <c r="I353" s="8">
        <v>0</v>
      </c>
      <c r="J353" s="7">
        <v>339000</v>
      </c>
      <c r="K353" s="7">
        <v>173000</v>
      </c>
      <c r="L353" s="7">
        <v>94000</v>
      </c>
      <c r="M353" s="7">
        <v>46000</v>
      </c>
      <c r="N353" s="7">
        <v>62000</v>
      </c>
      <c r="O353" s="7">
        <v>-190848.94</v>
      </c>
      <c r="P353" s="7">
        <v>126091.2</v>
      </c>
      <c r="Q353" s="7">
        <v>160602.65</v>
      </c>
      <c r="R353" s="7">
        <v>119538.05</v>
      </c>
      <c r="S353" s="7">
        <v>97927.88</v>
      </c>
      <c r="T353" s="7">
        <v>56235.27</v>
      </c>
      <c r="U353" s="7">
        <v>60656.46</v>
      </c>
      <c r="V353" s="7">
        <v>50000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9"/>
    </row>
    <row r="354" spans="1:56">
      <c r="A354" s="1" t="s">
        <v>1421</v>
      </c>
      <c r="B354" s="1" t="s">
        <v>855</v>
      </c>
      <c r="C354" s="1" t="s">
        <v>74</v>
      </c>
      <c r="D354" s="1" t="s">
        <v>109</v>
      </c>
      <c r="E354" s="1" t="s">
        <v>100</v>
      </c>
      <c r="F354" s="1" t="s">
        <v>101</v>
      </c>
      <c r="G354" s="7">
        <v>479.3</v>
      </c>
      <c r="H354" s="7">
        <v>229.48</v>
      </c>
      <c r="I354" s="8">
        <v>0</v>
      </c>
      <c r="J354" s="7">
        <v>550.46</v>
      </c>
      <c r="K354" s="7">
        <v>550.46</v>
      </c>
      <c r="L354" s="7">
        <v>550.46</v>
      </c>
      <c r="M354" s="7">
        <v>550.46</v>
      </c>
      <c r="N354" s="7">
        <v>27217.83</v>
      </c>
      <c r="O354" s="7">
        <v>-18376.099999999999</v>
      </c>
      <c r="P354" s="8">
        <v>0</v>
      </c>
      <c r="Q354" s="8">
        <v>0</v>
      </c>
      <c r="R354" s="8">
        <v>0</v>
      </c>
      <c r="S354" s="8">
        <v>0</v>
      </c>
      <c r="T354" s="7">
        <v>1075.97</v>
      </c>
      <c r="U354" s="7">
        <v>10829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9"/>
    </row>
    <row r="355" spans="1:56">
      <c r="A355" s="1" t="s">
        <v>1422</v>
      </c>
      <c r="B355" s="1" t="s">
        <v>1423</v>
      </c>
      <c r="C355" s="1" t="s">
        <v>74</v>
      </c>
      <c r="D355" s="1" t="s">
        <v>109</v>
      </c>
      <c r="E355" s="1" t="s">
        <v>100</v>
      </c>
      <c r="F355" s="1" t="s">
        <v>101</v>
      </c>
      <c r="G355" s="7">
        <v>258112.9</v>
      </c>
      <c r="H355" s="8">
        <v>0</v>
      </c>
      <c r="I355" s="8">
        <v>0</v>
      </c>
      <c r="J355" s="8">
        <v>0</v>
      </c>
      <c r="K355" s="8">
        <v>0</v>
      </c>
      <c r="L355" s="7">
        <v>255876.51</v>
      </c>
      <c r="M355" s="7">
        <v>311907.53000000003</v>
      </c>
      <c r="N355" s="7">
        <v>848759.12</v>
      </c>
      <c r="O355" s="7">
        <v>-68188.399999999994</v>
      </c>
      <c r="P355" s="8">
        <v>0</v>
      </c>
      <c r="Q355" s="7">
        <v>169587.26</v>
      </c>
      <c r="R355" s="7">
        <v>425838.59</v>
      </c>
      <c r="S355" s="7">
        <v>1179421.19</v>
      </c>
      <c r="T355" s="7">
        <v>1894327.09</v>
      </c>
      <c r="U355" s="7">
        <v>2273633.1</v>
      </c>
      <c r="V355" s="7">
        <v>1930509.86</v>
      </c>
      <c r="W355" s="7">
        <v>1197813.93</v>
      </c>
      <c r="X355" s="7">
        <v>881188.7</v>
      </c>
      <c r="Y355" s="7">
        <v>374089.54</v>
      </c>
      <c r="Z355" s="7">
        <v>523725.36</v>
      </c>
      <c r="AA355" s="7">
        <v>282645.43</v>
      </c>
      <c r="AB355" s="7">
        <v>409939.79</v>
      </c>
      <c r="AC355" s="7">
        <v>74817.91</v>
      </c>
      <c r="AD355" s="7">
        <v>63200.38</v>
      </c>
      <c r="AE355" s="7">
        <v>19750.12</v>
      </c>
      <c r="AF355" s="7">
        <v>19750.12</v>
      </c>
      <c r="AG355" s="7">
        <v>19750.12</v>
      </c>
      <c r="AH355" s="7">
        <v>19750.12</v>
      </c>
      <c r="AI355" s="7">
        <v>19750.12</v>
      </c>
      <c r="AJ355" s="7">
        <v>19750.12</v>
      </c>
      <c r="AK355" s="7">
        <v>19750.12</v>
      </c>
      <c r="AL355" s="7">
        <v>19750.12</v>
      </c>
      <c r="AM355" s="7">
        <v>19750.12</v>
      </c>
      <c r="AN355" s="7">
        <v>19750.12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9"/>
    </row>
    <row r="356" spans="1:56">
      <c r="A356" s="1" t="s">
        <v>1424</v>
      </c>
      <c r="B356" s="1" t="s">
        <v>1423</v>
      </c>
      <c r="C356" s="1" t="s">
        <v>74</v>
      </c>
      <c r="D356" s="1" t="s">
        <v>109</v>
      </c>
      <c r="E356" s="1" t="s">
        <v>100</v>
      </c>
      <c r="F356" s="1" t="s">
        <v>101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7">
        <v>43450.26</v>
      </c>
      <c r="S356" s="7">
        <v>43450.26</v>
      </c>
      <c r="T356" s="7">
        <v>43450.26</v>
      </c>
      <c r="U356" s="7">
        <v>43450.26</v>
      </c>
      <c r="V356" s="7">
        <v>43450.26</v>
      </c>
      <c r="W356" s="7">
        <v>43450.26</v>
      </c>
      <c r="X356" s="7">
        <v>43450.26</v>
      </c>
      <c r="Y356" s="7">
        <v>43450.26</v>
      </c>
      <c r="Z356" s="7">
        <v>43450.26</v>
      </c>
      <c r="AA356" s="7">
        <v>217251.3</v>
      </c>
      <c r="AB356" s="7">
        <v>217251.3</v>
      </c>
      <c r="AC356" s="7">
        <v>217251.3</v>
      </c>
      <c r="AD356" s="7">
        <v>217251.3</v>
      </c>
      <c r="AE356" s="7">
        <v>217251.3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9"/>
    </row>
    <row r="357" spans="1:56">
      <c r="A357" s="1" t="s">
        <v>1425</v>
      </c>
      <c r="B357" s="1" t="s">
        <v>1426</v>
      </c>
      <c r="C357" s="1" t="s">
        <v>73</v>
      </c>
      <c r="D357" s="1" t="s">
        <v>105</v>
      </c>
      <c r="E357" s="1" t="s">
        <v>100</v>
      </c>
      <c r="F357" s="1" t="s">
        <v>101</v>
      </c>
      <c r="G357" s="7">
        <v>3468.15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9"/>
    </row>
    <row r="358" spans="1:56">
      <c r="A358" s="1" t="s">
        <v>1427</v>
      </c>
      <c r="B358" s="1" t="s">
        <v>1428</v>
      </c>
      <c r="C358" s="1" t="s">
        <v>73</v>
      </c>
      <c r="D358" s="1" t="s">
        <v>105</v>
      </c>
      <c r="E358" s="1" t="s">
        <v>100</v>
      </c>
      <c r="F358" s="1" t="s">
        <v>101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7">
        <v>806.94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9"/>
    </row>
    <row r="359" spans="1:56">
      <c r="G359" s="11">
        <f t="shared" ref="G359:BB359" si="0">SUM(G2:G358)</f>
        <v>123530534.87999991</v>
      </c>
      <c r="H359" s="11">
        <f t="shared" si="0"/>
        <v>1871700.7899999998</v>
      </c>
      <c r="I359" s="11">
        <f t="shared" si="0"/>
        <v>862936.59</v>
      </c>
      <c r="J359" s="11">
        <f t="shared" si="0"/>
        <v>981167.49</v>
      </c>
      <c r="K359" s="11">
        <f t="shared" si="0"/>
        <v>671794.89999999991</v>
      </c>
      <c r="L359" s="11">
        <f t="shared" si="0"/>
        <v>809805.76</v>
      </c>
      <c r="M359" s="11">
        <f t="shared" si="0"/>
        <v>763215.92</v>
      </c>
      <c r="N359" s="11">
        <f t="shared" si="0"/>
        <v>1363970.3900000001</v>
      </c>
      <c r="O359" s="11">
        <f t="shared" si="0"/>
        <v>581636.29</v>
      </c>
      <c r="P359" s="11">
        <f t="shared" si="0"/>
        <v>431929.25000000006</v>
      </c>
      <c r="Q359" s="11">
        <f t="shared" si="0"/>
        <v>706664.35</v>
      </c>
      <c r="R359" s="11">
        <f t="shared" si="0"/>
        <v>1662628.4400000002</v>
      </c>
      <c r="S359" s="11">
        <f t="shared" si="0"/>
        <v>2262034.2999999998</v>
      </c>
      <c r="T359" s="11">
        <f t="shared" si="0"/>
        <v>1610188.8700000003</v>
      </c>
      <c r="U359" s="11">
        <f t="shared" si="0"/>
        <v>1816620.8700000003</v>
      </c>
      <c r="V359" s="11">
        <f t="shared" si="0"/>
        <v>2304776.52</v>
      </c>
      <c r="W359" s="11">
        <f t="shared" si="0"/>
        <v>1433573.71</v>
      </c>
      <c r="X359" s="11">
        <f t="shared" si="0"/>
        <v>1004465.5499999999</v>
      </c>
      <c r="Y359" s="11">
        <f t="shared" si="0"/>
        <v>417539.8</v>
      </c>
      <c r="Z359" s="11">
        <f t="shared" si="0"/>
        <v>567175.62</v>
      </c>
      <c r="AA359" s="11">
        <f t="shared" si="0"/>
        <v>601494.21</v>
      </c>
      <c r="AB359" s="11">
        <f t="shared" si="0"/>
        <v>641705.02</v>
      </c>
      <c r="AC359" s="11">
        <f t="shared" si="0"/>
        <v>292069.20999999996</v>
      </c>
      <c r="AD359" s="11">
        <f t="shared" si="0"/>
        <v>280451.68</v>
      </c>
      <c r="AE359" s="11">
        <f t="shared" si="0"/>
        <v>237001.41999999998</v>
      </c>
      <c r="AF359" s="11">
        <f t="shared" si="0"/>
        <v>19750.12</v>
      </c>
      <c r="AG359" s="11">
        <f t="shared" si="0"/>
        <v>19750.12</v>
      </c>
      <c r="AH359" s="11">
        <f t="shared" si="0"/>
        <v>19750.12</v>
      </c>
      <c r="AI359" s="11">
        <f t="shared" si="0"/>
        <v>19750.12</v>
      </c>
      <c r="AJ359" s="11">
        <f t="shared" si="0"/>
        <v>19750.12</v>
      </c>
      <c r="AK359" s="11">
        <f t="shared" si="0"/>
        <v>19750.12</v>
      </c>
      <c r="AL359" s="11">
        <f t="shared" si="0"/>
        <v>19750.12</v>
      </c>
      <c r="AM359" s="11">
        <f t="shared" si="0"/>
        <v>19750.12</v>
      </c>
      <c r="AN359" s="11">
        <f t="shared" si="0"/>
        <v>19750.12</v>
      </c>
      <c r="AO359" s="11">
        <f t="shared" si="0"/>
        <v>0</v>
      </c>
      <c r="AP359" s="11">
        <f t="shared" si="0"/>
        <v>0</v>
      </c>
      <c r="AQ359" s="11">
        <f t="shared" si="0"/>
        <v>0</v>
      </c>
      <c r="AR359" s="11">
        <f t="shared" si="0"/>
        <v>0</v>
      </c>
      <c r="AS359" s="11">
        <f t="shared" si="0"/>
        <v>0</v>
      </c>
      <c r="AT359" s="11">
        <f t="shared" si="0"/>
        <v>0</v>
      </c>
      <c r="AU359" s="11">
        <f t="shared" si="0"/>
        <v>0</v>
      </c>
      <c r="AV359" s="11">
        <f t="shared" si="0"/>
        <v>0</v>
      </c>
      <c r="AW359" s="11">
        <f t="shared" si="0"/>
        <v>0</v>
      </c>
      <c r="AX359" s="11">
        <f t="shared" si="0"/>
        <v>0</v>
      </c>
      <c r="AY359" s="11">
        <f t="shared" si="0"/>
        <v>0</v>
      </c>
      <c r="AZ359" s="11">
        <f t="shared" si="0"/>
        <v>0</v>
      </c>
      <c r="BA359" s="11">
        <f t="shared" si="0"/>
        <v>0</v>
      </c>
      <c r="BB359" s="11">
        <f t="shared" si="0"/>
        <v>0</v>
      </c>
      <c r="BC359" s="9"/>
    </row>
    <row r="360" spans="1:56"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</row>
    <row r="361" spans="1:56"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</row>
    <row r="362" spans="1:56" s="12" customFormat="1">
      <c r="E362" s="56" t="s">
        <v>84</v>
      </c>
      <c r="F362" s="17" t="s">
        <v>70</v>
      </c>
      <c r="G362" s="13">
        <f t="shared" ref="G362:P368" si="1">SUMIF($C$2:$C$358,$F362,G$2:G$358)</f>
        <v>11293995.709999997</v>
      </c>
      <c r="H362" s="13">
        <f t="shared" si="1"/>
        <v>180314.86000000002</v>
      </c>
      <c r="I362" s="13">
        <f t="shared" si="1"/>
        <v>172887.29</v>
      </c>
      <c r="J362" s="13">
        <f t="shared" si="1"/>
        <v>75925.759999999995</v>
      </c>
      <c r="K362" s="13">
        <f t="shared" si="1"/>
        <v>0</v>
      </c>
      <c r="L362" s="13">
        <f t="shared" si="1"/>
        <v>0</v>
      </c>
      <c r="M362" s="13">
        <f t="shared" si="1"/>
        <v>0</v>
      </c>
      <c r="N362" s="13">
        <f t="shared" si="1"/>
        <v>0</v>
      </c>
      <c r="O362" s="13">
        <f t="shared" si="1"/>
        <v>-33330.160000000003</v>
      </c>
      <c r="P362" s="13">
        <f t="shared" si="1"/>
        <v>4400</v>
      </c>
      <c r="Q362" s="13">
        <f t="shared" ref="Q362:Z368" si="2">SUMIF($C$2:$C$358,$F362,Q$2:Q$358)</f>
        <v>4400</v>
      </c>
      <c r="R362" s="13">
        <f t="shared" si="2"/>
        <v>4400</v>
      </c>
      <c r="S362" s="13">
        <f t="shared" si="2"/>
        <v>4400</v>
      </c>
      <c r="T362" s="13">
        <f t="shared" si="2"/>
        <v>4400</v>
      </c>
      <c r="U362" s="13">
        <f t="shared" si="2"/>
        <v>4400</v>
      </c>
      <c r="V362" s="13">
        <f t="shared" si="2"/>
        <v>4400</v>
      </c>
      <c r="W362" s="13">
        <f t="shared" si="2"/>
        <v>0</v>
      </c>
      <c r="X362" s="13">
        <f t="shared" si="2"/>
        <v>0</v>
      </c>
      <c r="Y362" s="13">
        <f t="shared" si="2"/>
        <v>0</v>
      </c>
      <c r="Z362" s="13">
        <f t="shared" si="2"/>
        <v>0</v>
      </c>
      <c r="AA362" s="13">
        <f t="shared" ref="AA362:AJ368" si="3">SUMIF($C$2:$C$358,$F362,AA$2:AA$358)</f>
        <v>0</v>
      </c>
      <c r="AB362" s="13">
        <f t="shared" si="3"/>
        <v>0</v>
      </c>
      <c r="AC362" s="13">
        <f t="shared" si="3"/>
        <v>0</v>
      </c>
      <c r="AD362" s="13">
        <f t="shared" si="3"/>
        <v>0</v>
      </c>
      <c r="AE362" s="13">
        <f t="shared" si="3"/>
        <v>0</v>
      </c>
      <c r="AF362" s="13">
        <f t="shared" si="3"/>
        <v>0</v>
      </c>
      <c r="AG362" s="13">
        <f t="shared" si="3"/>
        <v>0</v>
      </c>
      <c r="AH362" s="13">
        <f t="shared" si="3"/>
        <v>0</v>
      </c>
      <c r="AI362" s="13">
        <f t="shared" si="3"/>
        <v>0</v>
      </c>
      <c r="AJ362" s="13">
        <f t="shared" si="3"/>
        <v>0</v>
      </c>
      <c r="AK362" s="13">
        <f t="shared" ref="AK362:AT368" si="4">SUMIF($C$2:$C$358,$F362,AK$2:AK$358)</f>
        <v>0</v>
      </c>
      <c r="AL362" s="13">
        <f t="shared" si="4"/>
        <v>0</v>
      </c>
      <c r="AM362" s="13">
        <f t="shared" si="4"/>
        <v>0</v>
      </c>
      <c r="AN362" s="13">
        <f t="shared" si="4"/>
        <v>0</v>
      </c>
      <c r="AO362" s="13">
        <f t="shared" si="4"/>
        <v>0</v>
      </c>
      <c r="AP362" s="13">
        <f t="shared" si="4"/>
        <v>0</v>
      </c>
      <c r="AQ362" s="13">
        <f t="shared" si="4"/>
        <v>0</v>
      </c>
      <c r="AR362" s="13">
        <f t="shared" si="4"/>
        <v>0</v>
      </c>
      <c r="AS362" s="13">
        <f t="shared" si="4"/>
        <v>0</v>
      </c>
      <c r="AT362" s="13">
        <f t="shared" si="4"/>
        <v>0</v>
      </c>
      <c r="AU362" s="13">
        <f t="shared" ref="AU362:BB368" si="5">SUMIF($C$2:$C$358,$F362,AU$2:AU$358)</f>
        <v>0</v>
      </c>
      <c r="AV362" s="13">
        <f t="shared" si="5"/>
        <v>0</v>
      </c>
      <c r="AW362" s="13">
        <f t="shared" si="5"/>
        <v>0</v>
      </c>
      <c r="AX362" s="13">
        <f t="shared" si="5"/>
        <v>0</v>
      </c>
      <c r="AY362" s="13">
        <f t="shared" si="5"/>
        <v>0</v>
      </c>
      <c r="AZ362" s="13">
        <f t="shared" si="5"/>
        <v>0</v>
      </c>
      <c r="BA362" s="13">
        <f t="shared" si="5"/>
        <v>0</v>
      </c>
      <c r="BB362" s="13">
        <f t="shared" si="5"/>
        <v>0</v>
      </c>
      <c r="BC362" s="13"/>
      <c r="BD362" s="14"/>
    </row>
    <row r="363" spans="1:56" s="12" customFormat="1">
      <c r="E363" s="56"/>
      <c r="F363" s="17" t="s">
        <v>71</v>
      </c>
      <c r="G363" s="13">
        <f t="shared" si="1"/>
        <v>40407146.669999987</v>
      </c>
      <c r="H363" s="13">
        <f t="shared" si="1"/>
        <v>814410.52</v>
      </c>
      <c r="I363" s="13">
        <f t="shared" si="1"/>
        <v>255968.56</v>
      </c>
      <c r="J363" s="13">
        <f t="shared" si="1"/>
        <v>253430.14</v>
      </c>
      <c r="K363" s="13">
        <f t="shared" si="1"/>
        <v>35000</v>
      </c>
      <c r="L363" s="13">
        <f t="shared" si="1"/>
        <v>9000</v>
      </c>
      <c r="M363" s="13">
        <f t="shared" si="1"/>
        <v>9000</v>
      </c>
      <c r="N363" s="13">
        <f t="shared" si="1"/>
        <v>9000</v>
      </c>
      <c r="O363" s="13">
        <f t="shared" si="1"/>
        <v>-190123.67000000004</v>
      </c>
      <c r="P363" s="13">
        <f t="shared" si="1"/>
        <v>25000</v>
      </c>
      <c r="Q363" s="13">
        <f t="shared" si="2"/>
        <v>25000</v>
      </c>
      <c r="R363" s="13">
        <f t="shared" si="2"/>
        <v>15000</v>
      </c>
      <c r="S363" s="13">
        <f t="shared" si="2"/>
        <v>15000</v>
      </c>
      <c r="T363" s="13">
        <f t="shared" si="2"/>
        <v>15000</v>
      </c>
      <c r="U363" s="13">
        <f t="shared" si="2"/>
        <v>15000</v>
      </c>
      <c r="V363" s="13">
        <f t="shared" si="2"/>
        <v>15000</v>
      </c>
      <c r="W363" s="13">
        <f t="shared" si="2"/>
        <v>0</v>
      </c>
      <c r="X363" s="13">
        <f t="shared" si="2"/>
        <v>0</v>
      </c>
      <c r="Y363" s="13">
        <f t="shared" si="2"/>
        <v>0</v>
      </c>
      <c r="Z363" s="13">
        <f t="shared" si="2"/>
        <v>0</v>
      </c>
      <c r="AA363" s="13">
        <f t="shared" si="3"/>
        <v>0</v>
      </c>
      <c r="AB363" s="13">
        <f t="shared" si="3"/>
        <v>0</v>
      </c>
      <c r="AC363" s="13">
        <f t="shared" si="3"/>
        <v>0</v>
      </c>
      <c r="AD363" s="13">
        <f t="shared" si="3"/>
        <v>0</v>
      </c>
      <c r="AE363" s="13">
        <f t="shared" si="3"/>
        <v>0</v>
      </c>
      <c r="AF363" s="13">
        <f t="shared" si="3"/>
        <v>0</v>
      </c>
      <c r="AG363" s="13">
        <f t="shared" si="3"/>
        <v>0</v>
      </c>
      <c r="AH363" s="13">
        <f t="shared" si="3"/>
        <v>0</v>
      </c>
      <c r="AI363" s="13">
        <f t="shared" si="3"/>
        <v>0</v>
      </c>
      <c r="AJ363" s="13">
        <f t="shared" si="3"/>
        <v>0</v>
      </c>
      <c r="AK363" s="13">
        <f t="shared" si="4"/>
        <v>0</v>
      </c>
      <c r="AL363" s="13">
        <f t="shared" si="4"/>
        <v>0</v>
      </c>
      <c r="AM363" s="13">
        <f t="shared" si="4"/>
        <v>0</v>
      </c>
      <c r="AN363" s="13">
        <f t="shared" si="4"/>
        <v>0</v>
      </c>
      <c r="AO363" s="13">
        <f t="shared" si="4"/>
        <v>0</v>
      </c>
      <c r="AP363" s="13">
        <f t="shared" si="4"/>
        <v>0</v>
      </c>
      <c r="AQ363" s="13">
        <f t="shared" si="4"/>
        <v>0</v>
      </c>
      <c r="AR363" s="13">
        <f t="shared" si="4"/>
        <v>0</v>
      </c>
      <c r="AS363" s="13">
        <f t="shared" si="4"/>
        <v>0</v>
      </c>
      <c r="AT363" s="13">
        <f t="shared" si="4"/>
        <v>0</v>
      </c>
      <c r="AU363" s="13">
        <f t="shared" si="5"/>
        <v>0</v>
      </c>
      <c r="AV363" s="13">
        <f t="shared" si="5"/>
        <v>0</v>
      </c>
      <c r="AW363" s="13">
        <f t="shared" si="5"/>
        <v>0</v>
      </c>
      <c r="AX363" s="13">
        <f t="shared" si="5"/>
        <v>0</v>
      </c>
      <c r="AY363" s="13">
        <f t="shared" si="5"/>
        <v>0</v>
      </c>
      <c r="AZ363" s="13">
        <f t="shared" si="5"/>
        <v>0</v>
      </c>
      <c r="BA363" s="13">
        <f t="shared" si="5"/>
        <v>0</v>
      </c>
      <c r="BB363" s="13">
        <f t="shared" si="5"/>
        <v>0</v>
      </c>
      <c r="BC363" s="14"/>
      <c r="BD363" s="14"/>
    </row>
    <row r="364" spans="1:56" s="12" customFormat="1">
      <c r="E364" s="56"/>
      <c r="F364" s="17" t="s">
        <v>72</v>
      </c>
      <c r="G364" s="13">
        <f t="shared" si="1"/>
        <v>25165875.260000009</v>
      </c>
      <c r="H364" s="13">
        <f t="shared" si="1"/>
        <v>47165.89</v>
      </c>
      <c r="I364" s="13">
        <f t="shared" si="1"/>
        <v>34382.769999999997</v>
      </c>
      <c r="J364" s="13">
        <f t="shared" si="1"/>
        <v>36951.120000000003</v>
      </c>
      <c r="K364" s="13">
        <f t="shared" si="1"/>
        <v>0</v>
      </c>
      <c r="L364" s="13">
        <f t="shared" si="1"/>
        <v>0</v>
      </c>
      <c r="M364" s="13">
        <f t="shared" si="1"/>
        <v>0</v>
      </c>
      <c r="N364" s="13">
        <f t="shared" si="1"/>
        <v>0</v>
      </c>
      <c r="O364" s="13">
        <f t="shared" si="1"/>
        <v>310724.51</v>
      </c>
      <c r="P364" s="13">
        <f t="shared" si="1"/>
        <v>5390.2</v>
      </c>
      <c r="Q364" s="13">
        <f t="shared" si="2"/>
        <v>2000</v>
      </c>
      <c r="R364" s="13">
        <f t="shared" si="2"/>
        <v>2000</v>
      </c>
      <c r="S364" s="13">
        <f t="shared" si="2"/>
        <v>2000</v>
      </c>
      <c r="T364" s="13">
        <f t="shared" si="2"/>
        <v>-1214059.73</v>
      </c>
      <c r="U364" s="13">
        <f t="shared" si="2"/>
        <v>-1214059.6499999999</v>
      </c>
      <c r="V364" s="13">
        <f t="shared" si="2"/>
        <v>2000</v>
      </c>
      <c r="W364" s="13">
        <f t="shared" si="2"/>
        <v>0</v>
      </c>
      <c r="X364" s="13">
        <f t="shared" si="2"/>
        <v>0</v>
      </c>
      <c r="Y364" s="13">
        <f t="shared" si="2"/>
        <v>0</v>
      </c>
      <c r="Z364" s="13">
        <f t="shared" si="2"/>
        <v>0</v>
      </c>
      <c r="AA364" s="13">
        <f t="shared" si="3"/>
        <v>0</v>
      </c>
      <c r="AB364" s="13">
        <f t="shared" si="3"/>
        <v>0</v>
      </c>
      <c r="AC364" s="13">
        <f t="shared" si="3"/>
        <v>0</v>
      </c>
      <c r="AD364" s="13">
        <f t="shared" si="3"/>
        <v>0</v>
      </c>
      <c r="AE364" s="13">
        <f t="shared" si="3"/>
        <v>0</v>
      </c>
      <c r="AF364" s="13">
        <f t="shared" si="3"/>
        <v>0</v>
      </c>
      <c r="AG364" s="13">
        <f t="shared" si="3"/>
        <v>0</v>
      </c>
      <c r="AH364" s="13">
        <f t="shared" si="3"/>
        <v>0</v>
      </c>
      <c r="AI364" s="13">
        <f t="shared" si="3"/>
        <v>0</v>
      </c>
      <c r="AJ364" s="13">
        <f t="shared" si="3"/>
        <v>0</v>
      </c>
      <c r="AK364" s="13">
        <f t="shared" si="4"/>
        <v>0</v>
      </c>
      <c r="AL364" s="13">
        <f t="shared" si="4"/>
        <v>0</v>
      </c>
      <c r="AM364" s="13">
        <f t="shared" si="4"/>
        <v>0</v>
      </c>
      <c r="AN364" s="13">
        <f t="shared" si="4"/>
        <v>0</v>
      </c>
      <c r="AO364" s="13">
        <f t="shared" si="4"/>
        <v>0</v>
      </c>
      <c r="AP364" s="13">
        <f t="shared" si="4"/>
        <v>0</v>
      </c>
      <c r="AQ364" s="13">
        <f t="shared" si="4"/>
        <v>0</v>
      </c>
      <c r="AR364" s="13">
        <f t="shared" si="4"/>
        <v>0</v>
      </c>
      <c r="AS364" s="13">
        <f t="shared" si="4"/>
        <v>0</v>
      </c>
      <c r="AT364" s="13">
        <f t="shared" si="4"/>
        <v>0</v>
      </c>
      <c r="AU364" s="13">
        <f t="shared" si="5"/>
        <v>0</v>
      </c>
      <c r="AV364" s="13">
        <f t="shared" si="5"/>
        <v>0</v>
      </c>
      <c r="AW364" s="13">
        <f t="shared" si="5"/>
        <v>0</v>
      </c>
      <c r="AX364" s="13">
        <f t="shared" si="5"/>
        <v>0</v>
      </c>
      <c r="AY364" s="13">
        <f t="shared" si="5"/>
        <v>0</v>
      </c>
      <c r="AZ364" s="13">
        <f t="shared" si="5"/>
        <v>0</v>
      </c>
      <c r="BA364" s="13">
        <f t="shared" si="5"/>
        <v>0</v>
      </c>
      <c r="BB364" s="13">
        <f t="shared" si="5"/>
        <v>0</v>
      </c>
      <c r="BC364" s="14"/>
      <c r="BD364" s="14"/>
    </row>
    <row r="365" spans="1:56" s="12" customFormat="1">
      <c r="E365" s="56"/>
      <c r="F365" s="17" t="s">
        <v>73</v>
      </c>
      <c r="G365" s="13">
        <f t="shared" si="1"/>
        <v>24714241.869999994</v>
      </c>
      <c r="H365" s="13">
        <f t="shared" si="1"/>
        <v>99824.94</v>
      </c>
      <c r="I365" s="13">
        <f t="shared" si="1"/>
        <v>96406.040000000008</v>
      </c>
      <c r="J365" s="13">
        <f t="shared" si="1"/>
        <v>41028.339999999997</v>
      </c>
      <c r="K365" s="13">
        <f t="shared" si="1"/>
        <v>0</v>
      </c>
      <c r="L365" s="13">
        <f t="shared" si="1"/>
        <v>0</v>
      </c>
      <c r="M365" s="13">
        <f t="shared" si="1"/>
        <v>0</v>
      </c>
      <c r="N365" s="13">
        <f t="shared" si="1"/>
        <v>0</v>
      </c>
      <c r="O365" s="13">
        <f t="shared" si="1"/>
        <v>-101.48999999999296</v>
      </c>
      <c r="P365" s="13">
        <f t="shared" si="1"/>
        <v>1000</v>
      </c>
      <c r="Q365" s="13">
        <f t="shared" si="2"/>
        <v>1000</v>
      </c>
      <c r="R365" s="13">
        <f t="shared" si="2"/>
        <v>1000</v>
      </c>
      <c r="S365" s="13">
        <f t="shared" si="2"/>
        <v>1000</v>
      </c>
      <c r="T365" s="13">
        <f t="shared" si="2"/>
        <v>1000</v>
      </c>
      <c r="U365" s="13">
        <f t="shared" si="2"/>
        <v>1000</v>
      </c>
      <c r="V365" s="13">
        <f t="shared" si="2"/>
        <v>1000</v>
      </c>
      <c r="W365" s="13">
        <f t="shared" si="2"/>
        <v>0</v>
      </c>
      <c r="X365" s="13">
        <f t="shared" si="2"/>
        <v>0</v>
      </c>
      <c r="Y365" s="13">
        <f t="shared" si="2"/>
        <v>0</v>
      </c>
      <c r="Z365" s="13">
        <f t="shared" si="2"/>
        <v>0</v>
      </c>
      <c r="AA365" s="13">
        <f t="shared" si="3"/>
        <v>0</v>
      </c>
      <c r="AB365" s="13">
        <f t="shared" si="3"/>
        <v>0</v>
      </c>
      <c r="AC365" s="13">
        <f t="shared" si="3"/>
        <v>0</v>
      </c>
      <c r="AD365" s="13">
        <f t="shared" si="3"/>
        <v>0</v>
      </c>
      <c r="AE365" s="13">
        <f t="shared" si="3"/>
        <v>0</v>
      </c>
      <c r="AF365" s="13">
        <f t="shared" si="3"/>
        <v>0</v>
      </c>
      <c r="AG365" s="13">
        <f t="shared" si="3"/>
        <v>0</v>
      </c>
      <c r="AH365" s="13">
        <f t="shared" si="3"/>
        <v>0</v>
      </c>
      <c r="AI365" s="13">
        <f t="shared" si="3"/>
        <v>0</v>
      </c>
      <c r="AJ365" s="13">
        <f t="shared" si="3"/>
        <v>0</v>
      </c>
      <c r="AK365" s="13">
        <f t="shared" si="4"/>
        <v>0</v>
      </c>
      <c r="AL365" s="13">
        <f t="shared" si="4"/>
        <v>0</v>
      </c>
      <c r="AM365" s="13">
        <f t="shared" si="4"/>
        <v>0</v>
      </c>
      <c r="AN365" s="13">
        <f t="shared" si="4"/>
        <v>0</v>
      </c>
      <c r="AO365" s="13">
        <f t="shared" si="4"/>
        <v>0</v>
      </c>
      <c r="AP365" s="13">
        <f t="shared" si="4"/>
        <v>0</v>
      </c>
      <c r="AQ365" s="13">
        <f t="shared" si="4"/>
        <v>0</v>
      </c>
      <c r="AR365" s="13">
        <f t="shared" si="4"/>
        <v>0</v>
      </c>
      <c r="AS365" s="13">
        <f t="shared" si="4"/>
        <v>0</v>
      </c>
      <c r="AT365" s="13">
        <f t="shared" si="4"/>
        <v>0</v>
      </c>
      <c r="AU365" s="13">
        <f t="shared" si="5"/>
        <v>0</v>
      </c>
      <c r="AV365" s="13">
        <f t="shared" si="5"/>
        <v>0</v>
      </c>
      <c r="AW365" s="13">
        <f t="shared" si="5"/>
        <v>0</v>
      </c>
      <c r="AX365" s="13">
        <f t="shared" si="5"/>
        <v>0</v>
      </c>
      <c r="AY365" s="13">
        <f t="shared" si="5"/>
        <v>0</v>
      </c>
      <c r="AZ365" s="13">
        <f t="shared" si="5"/>
        <v>0</v>
      </c>
      <c r="BA365" s="13">
        <f t="shared" si="5"/>
        <v>0</v>
      </c>
      <c r="BB365" s="13">
        <f t="shared" si="5"/>
        <v>0</v>
      </c>
      <c r="BC365" s="14"/>
      <c r="BD365" s="14"/>
    </row>
    <row r="366" spans="1:56" s="12" customFormat="1">
      <c r="E366" s="56"/>
      <c r="F366" s="17" t="s">
        <v>74</v>
      </c>
      <c r="G366" s="13">
        <f t="shared" si="1"/>
        <v>18893585.689999994</v>
      </c>
      <c r="H366" s="13">
        <f t="shared" si="1"/>
        <v>684938.48</v>
      </c>
      <c r="I366" s="13">
        <f t="shared" si="1"/>
        <v>270745.82999999996</v>
      </c>
      <c r="J366" s="13">
        <f t="shared" si="1"/>
        <v>557559.07999999996</v>
      </c>
      <c r="K366" s="13">
        <f t="shared" si="1"/>
        <v>636794.89999999991</v>
      </c>
      <c r="L366" s="13">
        <f t="shared" si="1"/>
        <v>800805.76</v>
      </c>
      <c r="M366" s="13">
        <f t="shared" si="1"/>
        <v>754215.92</v>
      </c>
      <c r="N366" s="13">
        <f t="shared" si="1"/>
        <v>1354970.3900000001</v>
      </c>
      <c r="O366" s="13">
        <f t="shared" si="1"/>
        <v>402151.68000000005</v>
      </c>
      <c r="P366" s="13">
        <f t="shared" si="1"/>
        <v>386456.43</v>
      </c>
      <c r="Q366" s="13">
        <f t="shared" si="2"/>
        <v>664581.73</v>
      </c>
      <c r="R366" s="13">
        <f t="shared" si="2"/>
        <v>1630545.82</v>
      </c>
      <c r="S366" s="13">
        <f t="shared" si="2"/>
        <v>2229951.6799999997</v>
      </c>
      <c r="T366" s="13">
        <f t="shared" si="2"/>
        <v>2782106.25</v>
      </c>
      <c r="U366" s="13">
        <f t="shared" si="2"/>
        <v>2988538.25</v>
      </c>
      <c r="V366" s="13">
        <f t="shared" si="2"/>
        <v>2263693.9</v>
      </c>
      <c r="W366" s="13">
        <f t="shared" si="2"/>
        <v>1433573.71</v>
      </c>
      <c r="X366" s="13">
        <f t="shared" si="2"/>
        <v>1004465.5499999999</v>
      </c>
      <c r="Y366" s="13">
        <f t="shared" si="2"/>
        <v>417539.8</v>
      </c>
      <c r="Z366" s="13">
        <f t="shared" si="2"/>
        <v>567175.62</v>
      </c>
      <c r="AA366" s="13">
        <f t="shared" si="3"/>
        <v>601494.21</v>
      </c>
      <c r="AB366" s="13">
        <f t="shared" si="3"/>
        <v>641705.02</v>
      </c>
      <c r="AC366" s="13">
        <f t="shared" si="3"/>
        <v>292069.20999999996</v>
      </c>
      <c r="AD366" s="13">
        <f t="shared" si="3"/>
        <v>280451.68</v>
      </c>
      <c r="AE366" s="13">
        <f t="shared" si="3"/>
        <v>237001.41999999998</v>
      </c>
      <c r="AF366" s="13">
        <f t="shared" si="3"/>
        <v>19750.12</v>
      </c>
      <c r="AG366" s="13">
        <f t="shared" si="3"/>
        <v>19750.12</v>
      </c>
      <c r="AH366" s="13">
        <f t="shared" si="3"/>
        <v>19750.12</v>
      </c>
      <c r="AI366" s="13">
        <f t="shared" si="3"/>
        <v>19750.12</v>
      </c>
      <c r="AJ366" s="13">
        <f t="shared" si="3"/>
        <v>19750.12</v>
      </c>
      <c r="AK366" s="13">
        <f t="shared" si="4"/>
        <v>19750.12</v>
      </c>
      <c r="AL366" s="13">
        <f t="shared" si="4"/>
        <v>19750.12</v>
      </c>
      <c r="AM366" s="13">
        <f t="shared" si="4"/>
        <v>19750.12</v>
      </c>
      <c r="AN366" s="13">
        <f t="shared" si="4"/>
        <v>19750.12</v>
      </c>
      <c r="AO366" s="13">
        <f t="shared" si="4"/>
        <v>0</v>
      </c>
      <c r="AP366" s="13">
        <f t="shared" si="4"/>
        <v>0</v>
      </c>
      <c r="AQ366" s="13">
        <f t="shared" si="4"/>
        <v>0</v>
      </c>
      <c r="AR366" s="13">
        <f t="shared" si="4"/>
        <v>0</v>
      </c>
      <c r="AS366" s="13">
        <f t="shared" si="4"/>
        <v>0</v>
      </c>
      <c r="AT366" s="13">
        <f t="shared" si="4"/>
        <v>0</v>
      </c>
      <c r="AU366" s="13">
        <f t="shared" si="5"/>
        <v>0</v>
      </c>
      <c r="AV366" s="13">
        <f t="shared" si="5"/>
        <v>0</v>
      </c>
      <c r="AW366" s="13">
        <f t="shared" si="5"/>
        <v>0</v>
      </c>
      <c r="AX366" s="13">
        <f t="shared" si="5"/>
        <v>0</v>
      </c>
      <c r="AY366" s="13">
        <f t="shared" si="5"/>
        <v>0</v>
      </c>
      <c r="AZ366" s="13">
        <f t="shared" si="5"/>
        <v>0</v>
      </c>
      <c r="BA366" s="13">
        <f t="shared" si="5"/>
        <v>0</v>
      </c>
      <c r="BB366" s="13">
        <f t="shared" si="5"/>
        <v>0</v>
      </c>
      <c r="BC366" s="14"/>
      <c r="BD366" s="14"/>
    </row>
    <row r="367" spans="1:56" s="12" customFormat="1">
      <c r="E367" s="56"/>
      <c r="F367" s="17" t="s">
        <v>75</v>
      </c>
      <c r="G367" s="13">
        <f t="shared" si="1"/>
        <v>2277959.5399999996</v>
      </c>
      <c r="H367" s="13">
        <f t="shared" si="1"/>
        <v>12500</v>
      </c>
      <c r="I367" s="13">
        <f t="shared" si="1"/>
        <v>0</v>
      </c>
      <c r="J367" s="13">
        <f t="shared" si="1"/>
        <v>0</v>
      </c>
      <c r="K367" s="13">
        <f t="shared" si="1"/>
        <v>0</v>
      </c>
      <c r="L367" s="13">
        <f t="shared" si="1"/>
        <v>0</v>
      </c>
      <c r="M367" s="13">
        <f t="shared" si="1"/>
        <v>0</v>
      </c>
      <c r="N367" s="13">
        <f t="shared" si="1"/>
        <v>0</v>
      </c>
      <c r="O367" s="13">
        <f t="shared" si="1"/>
        <v>122003.18000000002</v>
      </c>
      <c r="P367" s="13">
        <f t="shared" si="1"/>
        <v>6000</v>
      </c>
      <c r="Q367" s="13">
        <f t="shared" si="2"/>
        <v>6000</v>
      </c>
      <c r="R367" s="13">
        <f t="shared" si="2"/>
        <v>6000</v>
      </c>
      <c r="S367" s="13">
        <f t="shared" si="2"/>
        <v>6000</v>
      </c>
      <c r="T367" s="13">
        <f t="shared" si="2"/>
        <v>18059.73</v>
      </c>
      <c r="U367" s="13">
        <f t="shared" si="2"/>
        <v>18059.650000000001</v>
      </c>
      <c r="V367" s="13">
        <f t="shared" si="2"/>
        <v>15000</v>
      </c>
      <c r="W367" s="13">
        <f t="shared" si="2"/>
        <v>0</v>
      </c>
      <c r="X367" s="13">
        <f t="shared" si="2"/>
        <v>0</v>
      </c>
      <c r="Y367" s="13">
        <f t="shared" si="2"/>
        <v>0</v>
      </c>
      <c r="Z367" s="13">
        <f t="shared" si="2"/>
        <v>0</v>
      </c>
      <c r="AA367" s="13">
        <f t="shared" si="3"/>
        <v>0</v>
      </c>
      <c r="AB367" s="13">
        <f t="shared" si="3"/>
        <v>0</v>
      </c>
      <c r="AC367" s="13">
        <f t="shared" si="3"/>
        <v>0</v>
      </c>
      <c r="AD367" s="13">
        <f t="shared" si="3"/>
        <v>0</v>
      </c>
      <c r="AE367" s="13">
        <f t="shared" si="3"/>
        <v>0</v>
      </c>
      <c r="AF367" s="13">
        <f t="shared" si="3"/>
        <v>0</v>
      </c>
      <c r="AG367" s="13">
        <f t="shared" si="3"/>
        <v>0</v>
      </c>
      <c r="AH367" s="13">
        <f t="shared" si="3"/>
        <v>0</v>
      </c>
      <c r="AI367" s="13">
        <f t="shared" si="3"/>
        <v>0</v>
      </c>
      <c r="AJ367" s="13">
        <f t="shared" si="3"/>
        <v>0</v>
      </c>
      <c r="AK367" s="13">
        <f t="shared" si="4"/>
        <v>0</v>
      </c>
      <c r="AL367" s="13">
        <f t="shared" si="4"/>
        <v>0</v>
      </c>
      <c r="AM367" s="13">
        <f t="shared" si="4"/>
        <v>0</v>
      </c>
      <c r="AN367" s="13">
        <f t="shared" si="4"/>
        <v>0</v>
      </c>
      <c r="AO367" s="13">
        <f t="shared" si="4"/>
        <v>0</v>
      </c>
      <c r="AP367" s="13">
        <f t="shared" si="4"/>
        <v>0</v>
      </c>
      <c r="AQ367" s="13">
        <f t="shared" si="4"/>
        <v>0</v>
      </c>
      <c r="AR367" s="13">
        <f t="shared" si="4"/>
        <v>0</v>
      </c>
      <c r="AS367" s="13">
        <f t="shared" si="4"/>
        <v>0</v>
      </c>
      <c r="AT367" s="13">
        <f t="shared" si="4"/>
        <v>0</v>
      </c>
      <c r="AU367" s="13">
        <f t="shared" si="5"/>
        <v>0</v>
      </c>
      <c r="AV367" s="13">
        <f t="shared" si="5"/>
        <v>0</v>
      </c>
      <c r="AW367" s="13">
        <f t="shared" si="5"/>
        <v>0</v>
      </c>
      <c r="AX367" s="13">
        <f t="shared" si="5"/>
        <v>0</v>
      </c>
      <c r="AY367" s="13">
        <f t="shared" si="5"/>
        <v>0</v>
      </c>
      <c r="AZ367" s="13">
        <f t="shared" si="5"/>
        <v>0</v>
      </c>
      <c r="BA367" s="13">
        <f t="shared" si="5"/>
        <v>0</v>
      </c>
      <c r="BB367" s="13">
        <f t="shared" si="5"/>
        <v>0</v>
      </c>
      <c r="BC367" s="14"/>
      <c r="BD367" s="14"/>
    </row>
    <row r="368" spans="1:56" s="12" customFormat="1">
      <c r="E368" s="56"/>
      <c r="F368" s="17" t="s">
        <v>76</v>
      </c>
      <c r="G368" s="13">
        <f t="shared" si="1"/>
        <v>777730.14</v>
      </c>
      <c r="H368" s="13">
        <f t="shared" si="1"/>
        <v>32546.1</v>
      </c>
      <c r="I368" s="13">
        <f t="shared" si="1"/>
        <v>32546.1</v>
      </c>
      <c r="J368" s="13">
        <f t="shared" si="1"/>
        <v>16273.05</v>
      </c>
      <c r="K368" s="13">
        <f t="shared" si="1"/>
        <v>0</v>
      </c>
      <c r="L368" s="13">
        <f t="shared" si="1"/>
        <v>0</v>
      </c>
      <c r="M368" s="13">
        <f t="shared" si="1"/>
        <v>0</v>
      </c>
      <c r="N368" s="13">
        <f t="shared" si="1"/>
        <v>0</v>
      </c>
      <c r="O368" s="13">
        <f t="shared" si="1"/>
        <v>-29687.759999999998</v>
      </c>
      <c r="P368" s="13">
        <f t="shared" si="1"/>
        <v>3682.62</v>
      </c>
      <c r="Q368" s="13">
        <f t="shared" si="2"/>
        <v>3682.62</v>
      </c>
      <c r="R368" s="13">
        <f t="shared" si="2"/>
        <v>3682.62</v>
      </c>
      <c r="S368" s="13">
        <f t="shared" si="2"/>
        <v>3682.62</v>
      </c>
      <c r="T368" s="13">
        <f t="shared" si="2"/>
        <v>3682.62</v>
      </c>
      <c r="U368" s="13">
        <f t="shared" si="2"/>
        <v>3682.62</v>
      </c>
      <c r="V368" s="13">
        <f t="shared" si="2"/>
        <v>3682.62</v>
      </c>
      <c r="W368" s="13">
        <f t="shared" si="2"/>
        <v>0</v>
      </c>
      <c r="X368" s="13">
        <f t="shared" si="2"/>
        <v>0</v>
      </c>
      <c r="Y368" s="13">
        <f t="shared" si="2"/>
        <v>0</v>
      </c>
      <c r="Z368" s="13">
        <f t="shared" si="2"/>
        <v>0</v>
      </c>
      <c r="AA368" s="13">
        <f t="shared" si="3"/>
        <v>0</v>
      </c>
      <c r="AB368" s="13">
        <f t="shared" si="3"/>
        <v>0</v>
      </c>
      <c r="AC368" s="13">
        <f t="shared" si="3"/>
        <v>0</v>
      </c>
      <c r="AD368" s="13">
        <f t="shared" si="3"/>
        <v>0</v>
      </c>
      <c r="AE368" s="13">
        <f t="shared" si="3"/>
        <v>0</v>
      </c>
      <c r="AF368" s="13">
        <f t="shared" si="3"/>
        <v>0</v>
      </c>
      <c r="AG368" s="13">
        <f t="shared" si="3"/>
        <v>0</v>
      </c>
      <c r="AH368" s="13">
        <f t="shared" si="3"/>
        <v>0</v>
      </c>
      <c r="AI368" s="13">
        <f t="shared" si="3"/>
        <v>0</v>
      </c>
      <c r="AJ368" s="13">
        <f t="shared" si="3"/>
        <v>0</v>
      </c>
      <c r="AK368" s="13">
        <f t="shared" si="4"/>
        <v>0</v>
      </c>
      <c r="AL368" s="13">
        <f t="shared" si="4"/>
        <v>0</v>
      </c>
      <c r="AM368" s="13">
        <f t="shared" si="4"/>
        <v>0</v>
      </c>
      <c r="AN368" s="13">
        <f t="shared" si="4"/>
        <v>0</v>
      </c>
      <c r="AO368" s="13">
        <f t="shared" si="4"/>
        <v>0</v>
      </c>
      <c r="AP368" s="13">
        <f t="shared" si="4"/>
        <v>0</v>
      </c>
      <c r="AQ368" s="13">
        <f t="shared" si="4"/>
        <v>0</v>
      </c>
      <c r="AR368" s="13">
        <f t="shared" si="4"/>
        <v>0</v>
      </c>
      <c r="AS368" s="13">
        <f t="shared" si="4"/>
        <v>0</v>
      </c>
      <c r="AT368" s="13">
        <f t="shared" si="4"/>
        <v>0</v>
      </c>
      <c r="AU368" s="13">
        <f t="shared" si="5"/>
        <v>0</v>
      </c>
      <c r="AV368" s="13">
        <f t="shared" si="5"/>
        <v>0</v>
      </c>
      <c r="AW368" s="13">
        <f t="shared" si="5"/>
        <v>0</v>
      </c>
      <c r="AX368" s="13">
        <f t="shared" si="5"/>
        <v>0</v>
      </c>
      <c r="AY368" s="13">
        <f t="shared" si="5"/>
        <v>0</v>
      </c>
      <c r="AZ368" s="13">
        <f t="shared" si="5"/>
        <v>0</v>
      </c>
      <c r="BA368" s="13">
        <f t="shared" si="5"/>
        <v>0</v>
      </c>
      <c r="BB368" s="13">
        <f t="shared" si="5"/>
        <v>0</v>
      </c>
      <c r="BC368" s="14"/>
      <c r="BD368" s="13"/>
    </row>
    <row r="369" spans="5:56" s="12" customFormat="1">
      <c r="E369" s="56"/>
      <c r="F369" s="18" t="s">
        <v>1609</v>
      </c>
      <c r="G369" s="15">
        <f>SUM(G362:G368)</f>
        <v>123530534.87999998</v>
      </c>
      <c r="H369" s="15">
        <f t="shared" ref="H369:BB369" si="6">SUM(H362:H368)</f>
        <v>1871700.79</v>
      </c>
      <c r="I369" s="15">
        <f t="shared" si="6"/>
        <v>862936.59</v>
      </c>
      <c r="J369" s="15">
        <f t="shared" si="6"/>
        <v>981167.49</v>
      </c>
      <c r="K369" s="15">
        <f t="shared" si="6"/>
        <v>671794.89999999991</v>
      </c>
      <c r="L369" s="15">
        <f t="shared" si="6"/>
        <v>809805.76</v>
      </c>
      <c r="M369" s="15">
        <f t="shared" si="6"/>
        <v>763215.92</v>
      </c>
      <c r="N369" s="15">
        <f t="shared" si="6"/>
        <v>1363970.3900000001</v>
      </c>
      <c r="O369" s="15">
        <f t="shared" si="6"/>
        <v>581636.29</v>
      </c>
      <c r="P369" s="15">
        <f t="shared" si="6"/>
        <v>431929.25</v>
      </c>
      <c r="Q369" s="15">
        <f t="shared" si="6"/>
        <v>706664.35</v>
      </c>
      <c r="R369" s="15">
        <f t="shared" si="6"/>
        <v>1662628.4400000002</v>
      </c>
      <c r="S369" s="15">
        <f t="shared" si="6"/>
        <v>2262034.2999999998</v>
      </c>
      <c r="T369" s="15">
        <f t="shared" si="6"/>
        <v>1610188.87</v>
      </c>
      <c r="U369" s="15">
        <f t="shared" si="6"/>
        <v>1816620.87</v>
      </c>
      <c r="V369" s="15">
        <f t="shared" si="6"/>
        <v>2304776.52</v>
      </c>
      <c r="W369" s="15">
        <f t="shared" si="6"/>
        <v>1433573.71</v>
      </c>
      <c r="X369" s="15">
        <f t="shared" si="6"/>
        <v>1004465.5499999999</v>
      </c>
      <c r="Y369" s="15">
        <f t="shared" si="6"/>
        <v>417539.8</v>
      </c>
      <c r="Z369" s="15">
        <f t="shared" si="6"/>
        <v>567175.62</v>
      </c>
      <c r="AA369" s="15">
        <f t="shared" si="6"/>
        <v>601494.21</v>
      </c>
      <c r="AB369" s="15">
        <f t="shared" si="6"/>
        <v>641705.02</v>
      </c>
      <c r="AC369" s="15">
        <f t="shared" si="6"/>
        <v>292069.20999999996</v>
      </c>
      <c r="AD369" s="15">
        <f t="shared" si="6"/>
        <v>280451.68</v>
      </c>
      <c r="AE369" s="15">
        <f t="shared" si="6"/>
        <v>237001.41999999998</v>
      </c>
      <c r="AF369" s="15">
        <f t="shared" si="6"/>
        <v>19750.12</v>
      </c>
      <c r="AG369" s="15">
        <f t="shared" si="6"/>
        <v>19750.12</v>
      </c>
      <c r="AH369" s="15">
        <f t="shared" si="6"/>
        <v>19750.12</v>
      </c>
      <c r="AI369" s="15">
        <f t="shared" si="6"/>
        <v>19750.12</v>
      </c>
      <c r="AJ369" s="15">
        <f t="shared" si="6"/>
        <v>19750.12</v>
      </c>
      <c r="AK369" s="15">
        <f t="shared" si="6"/>
        <v>19750.12</v>
      </c>
      <c r="AL369" s="15">
        <f t="shared" si="6"/>
        <v>19750.12</v>
      </c>
      <c r="AM369" s="15">
        <f t="shared" si="6"/>
        <v>19750.12</v>
      </c>
      <c r="AN369" s="15">
        <f t="shared" si="6"/>
        <v>19750.12</v>
      </c>
      <c r="AO369" s="15">
        <f t="shared" si="6"/>
        <v>0</v>
      </c>
      <c r="AP369" s="15">
        <f t="shared" si="6"/>
        <v>0</v>
      </c>
      <c r="AQ369" s="15">
        <f t="shared" si="6"/>
        <v>0</v>
      </c>
      <c r="AR369" s="15">
        <f t="shared" si="6"/>
        <v>0</v>
      </c>
      <c r="AS369" s="15">
        <f t="shared" si="6"/>
        <v>0</v>
      </c>
      <c r="AT369" s="15">
        <f t="shared" si="6"/>
        <v>0</v>
      </c>
      <c r="AU369" s="15">
        <f t="shared" si="6"/>
        <v>0</v>
      </c>
      <c r="AV369" s="15">
        <f t="shared" si="6"/>
        <v>0</v>
      </c>
      <c r="AW369" s="15">
        <f t="shared" si="6"/>
        <v>0</v>
      </c>
      <c r="AX369" s="15">
        <f t="shared" si="6"/>
        <v>0</v>
      </c>
      <c r="AY369" s="15">
        <f t="shared" si="6"/>
        <v>0</v>
      </c>
      <c r="AZ369" s="15">
        <f t="shared" si="6"/>
        <v>0</v>
      </c>
      <c r="BA369" s="15">
        <f t="shared" si="6"/>
        <v>0</v>
      </c>
      <c r="BB369" s="15">
        <f t="shared" si="6"/>
        <v>0</v>
      </c>
      <c r="BC369" s="14"/>
      <c r="BD369" s="10">
        <f>SUM(G369:BB369)</f>
        <v>147884832.91000015</v>
      </c>
    </row>
    <row r="370" spans="5:56" s="12" customFormat="1">
      <c r="E370" s="56"/>
      <c r="F370" s="17" t="s">
        <v>1610</v>
      </c>
      <c r="G370" s="16">
        <f>G359-G369</f>
        <v>0</v>
      </c>
      <c r="H370" s="16">
        <f t="shared" ref="H370:BB370" si="7">H359-H369</f>
        <v>0</v>
      </c>
      <c r="I370" s="16">
        <f t="shared" si="7"/>
        <v>0</v>
      </c>
      <c r="J370" s="16">
        <f t="shared" si="7"/>
        <v>0</v>
      </c>
      <c r="K370" s="16">
        <f t="shared" si="7"/>
        <v>0</v>
      </c>
      <c r="L370" s="16">
        <f t="shared" si="7"/>
        <v>0</v>
      </c>
      <c r="M370" s="16">
        <f t="shared" si="7"/>
        <v>0</v>
      </c>
      <c r="N370" s="16">
        <f t="shared" si="7"/>
        <v>0</v>
      </c>
      <c r="O370" s="16">
        <f t="shared" si="7"/>
        <v>0</v>
      </c>
      <c r="P370" s="16">
        <f t="shared" si="7"/>
        <v>0</v>
      </c>
      <c r="Q370" s="16">
        <f t="shared" si="7"/>
        <v>0</v>
      </c>
      <c r="R370" s="16">
        <f t="shared" si="7"/>
        <v>0</v>
      </c>
      <c r="S370" s="16">
        <f t="shared" si="7"/>
        <v>0</v>
      </c>
      <c r="T370" s="16">
        <f t="shared" si="7"/>
        <v>0</v>
      </c>
      <c r="U370" s="16">
        <f t="shared" si="7"/>
        <v>0</v>
      </c>
      <c r="V370" s="16">
        <f t="shared" si="7"/>
        <v>0</v>
      </c>
      <c r="W370" s="16">
        <f t="shared" si="7"/>
        <v>0</v>
      </c>
      <c r="X370" s="16">
        <f t="shared" si="7"/>
        <v>0</v>
      </c>
      <c r="Y370" s="16">
        <f t="shared" si="7"/>
        <v>0</v>
      </c>
      <c r="Z370" s="16">
        <f t="shared" si="7"/>
        <v>0</v>
      </c>
      <c r="AA370" s="16">
        <f t="shared" si="7"/>
        <v>0</v>
      </c>
      <c r="AB370" s="16">
        <f t="shared" si="7"/>
        <v>0</v>
      </c>
      <c r="AC370" s="16">
        <f t="shared" si="7"/>
        <v>0</v>
      </c>
      <c r="AD370" s="16">
        <f t="shared" si="7"/>
        <v>0</v>
      </c>
      <c r="AE370" s="16">
        <f t="shared" si="7"/>
        <v>0</v>
      </c>
      <c r="AF370" s="16">
        <f t="shared" si="7"/>
        <v>0</v>
      </c>
      <c r="AG370" s="16">
        <f t="shared" si="7"/>
        <v>0</v>
      </c>
      <c r="AH370" s="16">
        <f t="shared" si="7"/>
        <v>0</v>
      </c>
      <c r="AI370" s="16">
        <f t="shared" si="7"/>
        <v>0</v>
      </c>
      <c r="AJ370" s="16">
        <f t="shared" si="7"/>
        <v>0</v>
      </c>
      <c r="AK370" s="16">
        <f t="shared" si="7"/>
        <v>0</v>
      </c>
      <c r="AL370" s="16">
        <f t="shared" si="7"/>
        <v>0</v>
      </c>
      <c r="AM370" s="16">
        <f t="shared" si="7"/>
        <v>0</v>
      </c>
      <c r="AN370" s="16">
        <f t="shared" si="7"/>
        <v>0</v>
      </c>
      <c r="AO370" s="16">
        <f t="shared" si="7"/>
        <v>0</v>
      </c>
      <c r="AP370" s="16">
        <f t="shared" si="7"/>
        <v>0</v>
      </c>
      <c r="AQ370" s="16">
        <f t="shared" si="7"/>
        <v>0</v>
      </c>
      <c r="AR370" s="16">
        <f t="shared" si="7"/>
        <v>0</v>
      </c>
      <c r="AS370" s="16">
        <f t="shared" si="7"/>
        <v>0</v>
      </c>
      <c r="AT370" s="16">
        <f t="shared" si="7"/>
        <v>0</v>
      </c>
      <c r="AU370" s="16">
        <f t="shared" si="7"/>
        <v>0</v>
      </c>
      <c r="AV370" s="16">
        <f t="shared" si="7"/>
        <v>0</v>
      </c>
      <c r="AW370" s="16">
        <f t="shared" si="7"/>
        <v>0</v>
      </c>
      <c r="AX370" s="16">
        <f t="shared" si="7"/>
        <v>0</v>
      </c>
      <c r="AY370" s="16">
        <f t="shared" si="7"/>
        <v>0</v>
      </c>
      <c r="AZ370" s="16">
        <f t="shared" si="7"/>
        <v>0</v>
      </c>
      <c r="BA370" s="16">
        <f t="shared" si="7"/>
        <v>0</v>
      </c>
      <c r="BB370" s="16">
        <f t="shared" si="7"/>
        <v>0</v>
      </c>
      <c r="BC370" s="14"/>
      <c r="BD370" s="13"/>
    </row>
    <row r="371" spans="5:56" s="12" customFormat="1"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3">
        <f>692374.468666667*1000</f>
        <v>692374468.66666698</v>
      </c>
    </row>
  </sheetData>
  <autoFilter ref="A1:BB358"/>
  <mergeCells count="1">
    <mergeCell ref="E362:E370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45"/>
  <sheetViews>
    <sheetView zoomScale="70" zoomScaleNormal="70" zoomScalePageLayoutView="70" workbookViewId="0">
      <pane ySplit="1" topLeftCell="A213" activePane="bottomLeft" state="frozen"/>
      <selection pane="bottomLeft" activeCell="G243" sqref="G243:M243"/>
    </sheetView>
  </sheetViews>
  <sheetFormatPr baseColWidth="10" defaultColWidth="9.1640625" defaultRowHeight="14" x14ac:dyDescent="0"/>
  <cols>
    <col min="1" max="1" width="18.1640625" bestFit="1" customWidth="1"/>
    <col min="2" max="2" width="22.33203125" customWidth="1"/>
    <col min="3" max="3" width="18.1640625" bestFit="1" customWidth="1"/>
    <col min="4" max="4" width="16.83203125" bestFit="1" customWidth="1"/>
    <col min="5" max="6" width="18.1640625" bestFit="1" customWidth="1"/>
    <col min="7" max="7" width="22.6640625" style="4" customWidth="1"/>
    <col min="8" max="11" width="18.6640625" style="4" bestFit="1" customWidth="1"/>
    <col min="12" max="12" width="19.1640625" style="4" bestFit="1" customWidth="1"/>
    <col min="13" max="13" width="18.83203125" style="4" bestFit="1" customWidth="1"/>
    <col min="14" max="15" width="19.1640625" style="4" bestFit="1" customWidth="1"/>
    <col min="16" max="21" width="19.6640625" style="4" bestFit="1" customWidth="1"/>
    <col min="22" max="22" width="20" style="4" bestFit="1" customWidth="1"/>
    <col min="23" max="23" width="19.6640625" style="4" bestFit="1" customWidth="1"/>
    <col min="24" max="24" width="20" style="4" bestFit="1" customWidth="1"/>
    <col min="25" max="29" width="19.6640625" style="4" bestFit="1" customWidth="1"/>
    <col min="30" max="32" width="20" style="4" bestFit="1" customWidth="1"/>
    <col min="33" max="33" width="19.6640625" style="4" bestFit="1" customWidth="1"/>
    <col min="34" max="37" width="20" style="4" bestFit="1" customWidth="1"/>
    <col min="38" max="41" width="19.6640625" style="4" bestFit="1" customWidth="1"/>
    <col min="42" max="43" width="19.1640625" style="4" bestFit="1" customWidth="1"/>
    <col min="44" max="50" width="19.6640625" style="4" bestFit="1" customWidth="1"/>
    <col min="51" max="54" width="19.1640625" style="4" bestFit="1" customWidth="1"/>
    <col min="55" max="55" width="4" style="4" customWidth="1"/>
    <col min="56" max="56" width="19.6640625" style="4" customWidth="1"/>
  </cols>
  <sheetData>
    <row r="1" spans="1:56" s="3" customFormat="1" ht="18.75" customHeight="1">
      <c r="A1" s="6" t="s">
        <v>91</v>
      </c>
      <c r="B1" s="6" t="s">
        <v>92</v>
      </c>
      <c r="C1" s="6" t="s">
        <v>93</v>
      </c>
      <c r="D1" s="6" t="s">
        <v>94</v>
      </c>
      <c r="E1" s="6" t="s">
        <v>95</v>
      </c>
      <c r="F1" s="6" t="s">
        <v>96</v>
      </c>
      <c r="G1" s="6" t="s">
        <v>20</v>
      </c>
      <c r="H1" s="6" t="s">
        <v>21</v>
      </c>
      <c r="I1" s="6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46</v>
      </c>
      <c r="AH1" s="6" t="s">
        <v>47</v>
      </c>
      <c r="AI1" s="6" t="s">
        <v>48</v>
      </c>
      <c r="AJ1" s="6" t="s">
        <v>49</v>
      </c>
      <c r="AK1" s="6" t="s">
        <v>50</v>
      </c>
      <c r="AL1" s="6" t="s">
        <v>51</v>
      </c>
      <c r="AM1" s="6" t="s">
        <v>52</v>
      </c>
      <c r="AN1" s="6" t="s">
        <v>53</v>
      </c>
      <c r="AO1" s="6" t="s">
        <v>54</v>
      </c>
      <c r="AP1" s="6" t="s">
        <v>55</v>
      </c>
      <c r="AQ1" s="6" t="s">
        <v>56</v>
      </c>
      <c r="AR1" s="6" t="s">
        <v>57</v>
      </c>
      <c r="AS1" s="6" t="s">
        <v>58</v>
      </c>
      <c r="AT1" s="6" t="s">
        <v>59</v>
      </c>
      <c r="AU1" s="6" t="s">
        <v>60</v>
      </c>
      <c r="AV1" s="6" t="s">
        <v>61</v>
      </c>
      <c r="AW1" s="6" t="s">
        <v>62</v>
      </c>
      <c r="AX1" s="6" t="s">
        <v>63</v>
      </c>
      <c r="AY1" s="6" t="s">
        <v>64</v>
      </c>
      <c r="AZ1" s="6" t="s">
        <v>65</v>
      </c>
      <c r="BA1" s="6" t="s">
        <v>66</v>
      </c>
      <c r="BB1" s="6" t="s">
        <v>67</v>
      </c>
      <c r="BC1" s="5"/>
      <c r="BD1" s="5"/>
    </row>
    <row r="2" spans="1:56">
      <c r="A2" s="1" t="s">
        <v>1429</v>
      </c>
      <c r="B2" s="1" t="s">
        <v>98</v>
      </c>
      <c r="C2" s="1" t="s">
        <v>76</v>
      </c>
      <c r="D2" s="1" t="s">
        <v>99</v>
      </c>
      <c r="E2" s="1" t="s">
        <v>100</v>
      </c>
      <c r="F2" s="1" t="s">
        <v>101</v>
      </c>
      <c r="G2" s="7">
        <v>167960.56</v>
      </c>
      <c r="H2" s="7">
        <v>1491</v>
      </c>
      <c r="I2" s="7">
        <v>8397.25</v>
      </c>
      <c r="J2" s="7">
        <v>9014.1299999999992</v>
      </c>
      <c r="K2" s="7">
        <v>9746.94</v>
      </c>
      <c r="L2" s="7">
        <v>9571.94</v>
      </c>
      <c r="M2" s="7">
        <v>9659.44</v>
      </c>
      <c r="N2" s="7">
        <v>9484.44</v>
      </c>
      <c r="O2" s="7">
        <v>5118.1400000000003</v>
      </c>
      <c r="P2" s="7">
        <v>14294.46</v>
      </c>
      <c r="Q2" s="7">
        <v>14774.76</v>
      </c>
      <c r="R2" s="7">
        <v>15777.26</v>
      </c>
      <c r="S2" s="7">
        <v>16213.26</v>
      </c>
      <c r="T2" s="7">
        <v>16213.26</v>
      </c>
      <c r="U2" s="7">
        <v>16508.259999999998</v>
      </c>
      <c r="V2" s="7">
        <v>16184.26</v>
      </c>
      <c r="W2" s="7">
        <v>16191.76</v>
      </c>
      <c r="X2" s="7">
        <v>16540.759999999998</v>
      </c>
      <c r="Y2" s="7">
        <v>14771.67</v>
      </c>
      <c r="Z2" s="7">
        <v>14891.67</v>
      </c>
      <c r="AA2" s="7">
        <v>13539.17</v>
      </c>
      <c r="AB2" s="7">
        <v>13039.17</v>
      </c>
      <c r="AC2" s="7">
        <v>13375.32</v>
      </c>
      <c r="AD2" s="7">
        <v>10765.82</v>
      </c>
      <c r="AE2" s="7">
        <v>10765.82</v>
      </c>
      <c r="AF2" s="7">
        <v>9939.23</v>
      </c>
      <c r="AG2" s="7">
        <v>8150.73</v>
      </c>
      <c r="AH2" s="7">
        <v>7650.73</v>
      </c>
      <c r="AI2" s="7">
        <v>7400.73</v>
      </c>
      <c r="AJ2" s="7">
        <v>7225.73</v>
      </c>
      <c r="AK2" s="7">
        <v>7225.73</v>
      </c>
      <c r="AL2" s="7">
        <v>7225.73</v>
      </c>
      <c r="AM2" s="7">
        <v>7225.73</v>
      </c>
      <c r="AN2" s="7">
        <v>6656.69</v>
      </c>
      <c r="AO2" s="7">
        <v>6656.69</v>
      </c>
      <c r="AP2" s="7">
        <v>5756.69</v>
      </c>
      <c r="AQ2" s="7">
        <v>5496.69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9"/>
    </row>
    <row r="3" spans="1:56">
      <c r="A3" s="1" t="s">
        <v>1430</v>
      </c>
      <c r="B3" s="1" t="s">
        <v>231</v>
      </c>
      <c r="C3" s="1" t="s">
        <v>76</v>
      </c>
      <c r="D3" s="1" t="s">
        <v>99</v>
      </c>
      <c r="E3" s="1" t="s">
        <v>100</v>
      </c>
      <c r="F3" s="1" t="s">
        <v>101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7">
        <v>181.84</v>
      </c>
      <c r="S3" s="7">
        <v>1761.96</v>
      </c>
      <c r="T3" s="7">
        <v>3568.54</v>
      </c>
      <c r="U3" s="7">
        <v>7647.89</v>
      </c>
      <c r="V3" s="7">
        <v>9384.7000000000007</v>
      </c>
      <c r="W3" s="7">
        <v>2823.47</v>
      </c>
      <c r="X3" s="7">
        <v>3585.32</v>
      </c>
      <c r="Y3" s="7">
        <v>1531.93</v>
      </c>
      <c r="Z3" s="7">
        <v>3796.94</v>
      </c>
      <c r="AA3" s="7">
        <v>4156.1899999999996</v>
      </c>
      <c r="AB3" s="7">
        <v>4643.93</v>
      </c>
      <c r="AC3" s="7">
        <v>3713.31</v>
      </c>
      <c r="AD3" s="7">
        <v>2173.5</v>
      </c>
      <c r="AE3" s="7">
        <v>887.77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9"/>
    </row>
    <row r="4" spans="1:56">
      <c r="A4" s="1" t="s">
        <v>1431</v>
      </c>
      <c r="B4" s="1" t="s">
        <v>1432</v>
      </c>
      <c r="C4" s="1" t="s">
        <v>71</v>
      </c>
      <c r="D4" s="1" t="s">
        <v>104</v>
      </c>
      <c r="E4" s="1" t="s">
        <v>100</v>
      </c>
      <c r="F4" s="1" t="s">
        <v>101</v>
      </c>
      <c r="G4" s="7">
        <v>270704.03999999998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9"/>
    </row>
    <row r="5" spans="1:56">
      <c r="A5" s="1" t="s">
        <v>1431</v>
      </c>
      <c r="B5" s="1" t="s">
        <v>1432</v>
      </c>
      <c r="C5" s="1" t="s">
        <v>73</v>
      </c>
      <c r="D5" s="1" t="s">
        <v>105</v>
      </c>
      <c r="E5" s="1" t="s">
        <v>100</v>
      </c>
      <c r="F5" s="1" t="s">
        <v>101</v>
      </c>
      <c r="G5" s="7">
        <v>38797.07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9"/>
    </row>
    <row r="6" spans="1:56">
      <c r="A6" s="1" t="s">
        <v>1431</v>
      </c>
      <c r="B6" s="1" t="s">
        <v>1432</v>
      </c>
      <c r="C6" s="1" t="s">
        <v>75</v>
      </c>
      <c r="D6" s="1" t="s">
        <v>106</v>
      </c>
      <c r="E6" s="1" t="s">
        <v>100</v>
      </c>
      <c r="F6" s="1" t="s">
        <v>101</v>
      </c>
      <c r="G6" s="7">
        <v>-140.54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9"/>
    </row>
    <row r="7" spans="1:56">
      <c r="A7" s="1" t="s">
        <v>1431</v>
      </c>
      <c r="B7" s="1" t="s">
        <v>1432</v>
      </c>
      <c r="C7" s="1" t="s">
        <v>72</v>
      </c>
      <c r="D7" s="1" t="s">
        <v>107</v>
      </c>
      <c r="E7" s="1" t="s">
        <v>100</v>
      </c>
      <c r="F7" s="1" t="s">
        <v>101</v>
      </c>
      <c r="G7" s="7">
        <v>444.01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9"/>
    </row>
    <row r="8" spans="1:56">
      <c r="A8" s="1" t="s">
        <v>1431</v>
      </c>
      <c r="B8" s="1" t="s">
        <v>1432</v>
      </c>
      <c r="C8" s="1" t="s">
        <v>70</v>
      </c>
      <c r="D8" s="1" t="s">
        <v>108</v>
      </c>
      <c r="E8" s="1" t="s">
        <v>100</v>
      </c>
      <c r="F8" s="1" t="s">
        <v>101</v>
      </c>
      <c r="G8" s="7">
        <v>1349152.73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9"/>
    </row>
    <row r="9" spans="1:56">
      <c r="A9" s="1" t="s">
        <v>1433</v>
      </c>
      <c r="B9" s="1" t="s">
        <v>1434</v>
      </c>
      <c r="C9" s="1" t="s">
        <v>75</v>
      </c>
      <c r="D9" s="1" t="s">
        <v>106</v>
      </c>
      <c r="E9" s="1" t="s">
        <v>100</v>
      </c>
      <c r="F9" s="1" t="s">
        <v>101</v>
      </c>
      <c r="G9" s="7">
        <v>-23.5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7">
        <v>23.5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9"/>
    </row>
    <row r="10" spans="1:56">
      <c r="A10" s="1" t="s">
        <v>1433</v>
      </c>
      <c r="B10" s="1" t="s">
        <v>1434</v>
      </c>
      <c r="C10" s="1" t="s">
        <v>72</v>
      </c>
      <c r="D10" s="1" t="s">
        <v>107</v>
      </c>
      <c r="E10" s="1" t="s">
        <v>100</v>
      </c>
      <c r="F10" s="1" t="s">
        <v>101</v>
      </c>
      <c r="G10" s="7">
        <v>23.5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7">
        <v>-23.5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9"/>
    </row>
    <row r="11" spans="1:56">
      <c r="A11" s="1" t="s">
        <v>1433</v>
      </c>
      <c r="B11" s="1" t="s">
        <v>1434</v>
      </c>
      <c r="C11" s="1" t="s">
        <v>70</v>
      </c>
      <c r="D11" s="1" t="s">
        <v>108</v>
      </c>
      <c r="E11" s="1" t="s">
        <v>100</v>
      </c>
      <c r="F11" s="1" t="s">
        <v>101</v>
      </c>
      <c r="G11" s="7">
        <v>299170.82</v>
      </c>
      <c r="H11" s="7">
        <v>55424.7</v>
      </c>
      <c r="I11" s="7">
        <v>111116.11</v>
      </c>
      <c r="J11" s="7">
        <v>55306.69</v>
      </c>
      <c r="K11" s="7">
        <v>59880</v>
      </c>
      <c r="L11" s="7">
        <v>79310</v>
      </c>
      <c r="M11" s="7">
        <v>79987.5</v>
      </c>
      <c r="N11" s="7">
        <v>80352.5</v>
      </c>
      <c r="O11" s="7">
        <v>68107.22</v>
      </c>
      <c r="P11" s="7">
        <v>67726.87</v>
      </c>
      <c r="Q11" s="7">
        <v>61700</v>
      </c>
      <c r="R11" s="7">
        <v>61700</v>
      </c>
      <c r="S11" s="7">
        <v>61700</v>
      </c>
      <c r="T11" s="7">
        <v>61700</v>
      </c>
      <c r="U11" s="7">
        <v>61700</v>
      </c>
      <c r="V11" s="7">
        <v>72060</v>
      </c>
      <c r="W11" s="7">
        <v>50010</v>
      </c>
      <c r="X11" s="7">
        <v>47810</v>
      </c>
      <c r="Y11" s="7">
        <v>47810</v>
      </c>
      <c r="Z11" s="7">
        <v>47810</v>
      </c>
      <c r="AA11" s="7">
        <v>43410</v>
      </c>
      <c r="AB11" s="7">
        <v>43410</v>
      </c>
      <c r="AC11" s="7">
        <v>41210</v>
      </c>
      <c r="AD11" s="7">
        <v>23285</v>
      </c>
      <c r="AE11" s="7">
        <v>23285</v>
      </c>
      <c r="AF11" s="7">
        <v>20210</v>
      </c>
      <c r="AG11" s="7">
        <v>12560</v>
      </c>
      <c r="AH11" s="7">
        <v>12560</v>
      </c>
      <c r="AI11" s="7">
        <v>12560</v>
      </c>
      <c r="AJ11" s="7">
        <v>10360</v>
      </c>
      <c r="AK11" s="7">
        <v>10360</v>
      </c>
      <c r="AL11" s="7">
        <v>10360</v>
      </c>
      <c r="AM11" s="7">
        <v>10360</v>
      </c>
      <c r="AN11" s="7">
        <v>10360</v>
      </c>
      <c r="AO11" s="7">
        <v>10360</v>
      </c>
      <c r="AP11" s="7">
        <v>10360</v>
      </c>
      <c r="AQ11" s="7">
        <v>10360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9"/>
    </row>
    <row r="12" spans="1:56">
      <c r="A12" s="1" t="s">
        <v>1435</v>
      </c>
      <c r="B12" s="1" t="s">
        <v>1436</v>
      </c>
      <c r="C12" s="1" t="s">
        <v>75</v>
      </c>
      <c r="D12" s="1" t="s">
        <v>106</v>
      </c>
      <c r="E12" s="1" t="s">
        <v>100</v>
      </c>
      <c r="F12" s="1" t="s">
        <v>101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9"/>
    </row>
    <row r="13" spans="1:56">
      <c r="A13" s="1" t="s">
        <v>1435</v>
      </c>
      <c r="B13" s="1" t="s">
        <v>1436</v>
      </c>
      <c r="C13" s="1" t="s">
        <v>74</v>
      </c>
      <c r="D13" s="1" t="s">
        <v>109</v>
      </c>
      <c r="E13" s="1" t="s">
        <v>100</v>
      </c>
      <c r="F13" s="1" t="s">
        <v>101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9"/>
    </row>
    <row r="14" spans="1:56">
      <c r="A14" s="1" t="s">
        <v>1437</v>
      </c>
      <c r="B14" s="1" t="s">
        <v>236</v>
      </c>
      <c r="C14" s="1" t="s">
        <v>71</v>
      </c>
      <c r="D14" s="1" t="s">
        <v>104</v>
      </c>
      <c r="E14" s="1" t="s">
        <v>100</v>
      </c>
      <c r="F14" s="1" t="s">
        <v>101</v>
      </c>
      <c r="G14" s="7">
        <v>-56683.93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7">
        <v>5320</v>
      </c>
      <c r="AB14" s="7">
        <v>5320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9"/>
    </row>
    <row r="15" spans="1:56">
      <c r="A15" s="1" t="s">
        <v>1437</v>
      </c>
      <c r="B15" s="1" t="s">
        <v>236</v>
      </c>
      <c r="C15" s="1" t="s">
        <v>73</v>
      </c>
      <c r="D15" s="1" t="s">
        <v>105</v>
      </c>
      <c r="E15" s="1" t="s">
        <v>100</v>
      </c>
      <c r="F15" s="1" t="s">
        <v>101</v>
      </c>
      <c r="G15" s="7">
        <v>99510.06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7">
        <v>779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9"/>
    </row>
    <row r="16" spans="1:56">
      <c r="A16" s="1" t="s">
        <v>1437</v>
      </c>
      <c r="B16" s="1" t="s">
        <v>236</v>
      </c>
      <c r="C16" s="1" t="s">
        <v>75</v>
      </c>
      <c r="D16" s="1" t="s">
        <v>106</v>
      </c>
      <c r="E16" s="1" t="s">
        <v>100</v>
      </c>
      <c r="F16" s="1" t="s">
        <v>101</v>
      </c>
      <c r="G16" s="7">
        <v>400067.55</v>
      </c>
      <c r="H16" s="7">
        <v>22325</v>
      </c>
      <c r="I16" s="7">
        <v>15947</v>
      </c>
      <c r="J16" s="7">
        <v>22325</v>
      </c>
      <c r="K16" s="7">
        <v>22325</v>
      </c>
      <c r="L16" s="7">
        <v>22325</v>
      </c>
      <c r="M16" s="7">
        <v>19250</v>
      </c>
      <c r="N16" s="7">
        <v>18500</v>
      </c>
      <c r="O16" s="7">
        <v>-110042.63</v>
      </c>
      <c r="P16" s="7">
        <v>13324.99</v>
      </c>
      <c r="Q16" s="7">
        <v>14074.99</v>
      </c>
      <c r="R16" s="7">
        <v>13324.99</v>
      </c>
      <c r="S16" s="7">
        <v>13324.99</v>
      </c>
      <c r="T16" s="7">
        <v>13324.99</v>
      </c>
      <c r="U16" s="7">
        <v>8412.5</v>
      </c>
      <c r="V16" s="7">
        <v>7662.5</v>
      </c>
      <c r="W16" s="7">
        <v>7662.5</v>
      </c>
      <c r="X16" s="7">
        <v>7662.5</v>
      </c>
      <c r="Y16" s="7">
        <v>8412.5</v>
      </c>
      <c r="Z16" s="7">
        <v>7662.5</v>
      </c>
      <c r="AA16" s="7">
        <v>7662.5</v>
      </c>
      <c r="AB16" s="7">
        <v>7662.5</v>
      </c>
      <c r="AC16" s="7">
        <v>4581.25</v>
      </c>
      <c r="AD16" s="7">
        <v>3831.25</v>
      </c>
      <c r="AE16" s="7">
        <v>3831.25</v>
      </c>
      <c r="AF16" s="7">
        <v>3831.25</v>
      </c>
      <c r="AG16" s="7">
        <v>4581.25</v>
      </c>
      <c r="AH16" s="7">
        <v>3831.25</v>
      </c>
      <c r="AI16" s="7">
        <v>3831.25</v>
      </c>
      <c r="AJ16" s="7">
        <v>3831.25</v>
      </c>
      <c r="AK16" s="7">
        <v>4581.25</v>
      </c>
      <c r="AL16" s="7">
        <v>3831.25</v>
      </c>
      <c r="AM16" s="7">
        <v>3831.25</v>
      </c>
      <c r="AN16" s="7">
        <v>3831.25</v>
      </c>
      <c r="AO16" s="7">
        <v>4581.25</v>
      </c>
      <c r="AP16" s="7">
        <v>3831.25</v>
      </c>
      <c r="AQ16" s="7">
        <v>3831.25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9"/>
    </row>
    <row r="17" spans="1:55">
      <c r="A17" s="1" t="s">
        <v>1437</v>
      </c>
      <c r="B17" s="1" t="s">
        <v>236</v>
      </c>
      <c r="C17" s="1" t="s">
        <v>72</v>
      </c>
      <c r="D17" s="1" t="s">
        <v>107</v>
      </c>
      <c r="E17" s="1" t="s">
        <v>100</v>
      </c>
      <c r="F17" s="1" t="s">
        <v>101</v>
      </c>
      <c r="G17" s="7">
        <v>53798.13</v>
      </c>
      <c r="H17" s="8">
        <v>0</v>
      </c>
      <c r="I17" s="8">
        <v>0</v>
      </c>
      <c r="J17" s="8">
        <v>0</v>
      </c>
      <c r="K17" s="7">
        <v>5248</v>
      </c>
      <c r="L17" s="7">
        <v>2624</v>
      </c>
      <c r="M17" s="7">
        <v>5248</v>
      </c>
      <c r="N17" s="7">
        <v>2624</v>
      </c>
      <c r="O17" s="7">
        <v>-15744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7">
        <v>5248</v>
      </c>
      <c r="AA17" s="7">
        <v>5248</v>
      </c>
      <c r="AB17" s="7">
        <v>5248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9"/>
    </row>
    <row r="18" spans="1:55">
      <c r="A18" s="1" t="s">
        <v>1437</v>
      </c>
      <c r="B18" s="1" t="s">
        <v>236</v>
      </c>
      <c r="C18" s="1" t="s">
        <v>74</v>
      </c>
      <c r="D18" s="1" t="s">
        <v>109</v>
      </c>
      <c r="E18" s="1" t="s">
        <v>100</v>
      </c>
      <c r="F18" s="1" t="s">
        <v>101</v>
      </c>
      <c r="G18" s="7">
        <v>292035.89</v>
      </c>
      <c r="H18" s="7">
        <v>3828</v>
      </c>
      <c r="I18" s="7">
        <v>4794.41</v>
      </c>
      <c r="J18" s="7">
        <v>6368.1</v>
      </c>
      <c r="K18" s="7">
        <v>12274.57</v>
      </c>
      <c r="L18" s="7">
        <v>6334.82</v>
      </c>
      <c r="M18" s="7">
        <v>13307.33</v>
      </c>
      <c r="N18" s="7">
        <v>4877</v>
      </c>
      <c r="O18" s="7">
        <v>76043.97</v>
      </c>
      <c r="P18" s="7">
        <v>5040</v>
      </c>
      <c r="Q18" s="7">
        <v>5040</v>
      </c>
      <c r="R18" s="7">
        <v>8971.8700000000008</v>
      </c>
      <c r="S18" s="7">
        <v>14555.6</v>
      </c>
      <c r="T18" s="7">
        <v>14555.6</v>
      </c>
      <c r="U18" s="7">
        <v>15315.6</v>
      </c>
      <c r="V18" s="7">
        <v>14555.6</v>
      </c>
      <c r="W18" s="7">
        <v>11383.73</v>
      </c>
      <c r="X18" s="7">
        <v>5800</v>
      </c>
      <c r="Y18" s="7">
        <v>5040</v>
      </c>
      <c r="Z18" s="7">
        <v>5040</v>
      </c>
      <c r="AA18" s="7">
        <v>4870</v>
      </c>
      <c r="AB18" s="7">
        <v>3040</v>
      </c>
      <c r="AC18" s="7">
        <v>3040</v>
      </c>
      <c r="AD18" s="7">
        <v>760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9"/>
    </row>
    <row r="19" spans="1:55">
      <c r="A19" s="1" t="s">
        <v>1438</v>
      </c>
      <c r="B19" s="1" t="s">
        <v>129</v>
      </c>
      <c r="C19" s="1" t="s">
        <v>71</v>
      </c>
      <c r="D19" s="1" t="s">
        <v>104</v>
      </c>
      <c r="E19" s="1" t="s">
        <v>100</v>
      </c>
      <c r="F19" s="1" t="s">
        <v>101</v>
      </c>
      <c r="G19" s="7">
        <v>260993.49</v>
      </c>
      <c r="H19" s="8">
        <v>0</v>
      </c>
      <c r="I19" s="7">
        <v>8015.13</v>
      </c>
      <c r="J19" s="7">
        <v>8015.13</v>
      </c>
      <c r="K19" s="7">
        <v>8015.13</v>
      </c>
      <c r="L19" s="7">
        <v>8015.13</v>
      </c>
      <c r="M19" s="7">
        <v>8015.13</v>
      </c>
      <c r="N19" s="7">
        <v>8015.13</v>
      </c>
      <c r="O19" s="7">
        <v>5828.98</v>
      </c>
      <c r="P19" s="7">
        <v>14252.54</v>
      </c>
      <c r="Q19" s="7">
        <v>14284.73</v>
      </c>
      <c r="R19" s="7">
        <v>14284.73</v>
      </c>
      <c r="S19" s="7">
        <v>14284.73</v>
      </c>
      <c r="T19" s="7">
        <v>14284.73</v>
      </c>
      <c r="U19" s="7">
        <v>14284.73</v>
      </c>
      <c r="V19" s="7">
        <v>9475.4699999999993</v>
      </c>
      <c r="W19" s="7">
        <v>9475.4699999999993</v>
      </c>
      <c r="X19" s="7">
        <v>9475.4699999999993</v>
      </c>
      <c r="Y19" s="7">
        <v>9475.4699999999993</v>
      </c>
      <c r="Z19" s="7">
        <v>9475.4699999999993</v>
      </c>
      <c r="AA19" s="7">
        <v>9475.4699999999993</v>
      </c>
      <c r="AB19" s="7">
        <v>9475.4699999999993</v>
      </c>
      <c r="AC19" s="7">
        <v>9475.4699999999993</v>
      </c>
      <c r="AD19" s="7">
        <v>8701.51</v>
      </c>
      <c r="AE19" s="7">
        <v>8701.51</v>
      </c>
      <c r="AF19" s="7">
        <v>8701.51</v>
      </c>
      <c r="AG19" s="7">
        <v>8701.51</v>
      </c>
      <c r="AH19" s="7">
        <v>8701.51</v>
      </c>
      <c r="AI19" s="7">
        <v>8701.51</v>
      </c>
      <c r="AJ19" s="7">
        <v>8701.51</v>
      </c>
      <c r="AK19" s="7">
        <v>8701.51</v>
      </c>
      <c r="AL19" s="7">
        <v>8701.51</v>
      </c>
      <c r="AM19" s="7">
        <v>8701.51</v>
      </c>
      <c r="AN19" s="7">
        <v>8701.51</v>
      </c>
      <c r="AO19" s="7">
        <v>8701.51</v>
      </c>
      <c r="AP19" s="7">
        <v>8701.51</v>
      </c>
      <c r="AQ19" s="7">
        <v>21853.08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9"/>
    </row>
    <row r="20" spans="1:55">
      <c r="A20" s="1" t="s">
        <v>1438</v>
      </c>
      <c r="B20" s="1" t="s">
        <v>129</v>
      </c>
      <c r="C20" s="1" t="s">
        <v>73</v>
      </c>
      <c r="D20" s="1" t="s">
        <v>105</v>
      </c>
      <c r="E20" s="1" t="s">
        <v>100</v>
      </c>
      <c r="F20" s="1" t="s">
        <v>101</v>
      </c>
      <c r="G20" s="7">
        <v>135636.04999999999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7">
        <v>147.97999999999999</v>
      </c>
      <c r="P20" s="7">
        <v>222</v>
      </c>
      <c r="Q20" s="8">
        <v>0</v>
      </c>
      <c r="R20" s="8">
        <v>0</v>
      </c>
      <c r="S20" s="8">
        <v>0</v>
      </c>
      <c r="T20" s="8">
        <v>0</v>
      </c>
      <c r="U20" s="7">
        <v>140</v>
      </c>
      <c r="V20" s="8">
        <v>0</v>
      </c>
      <c r="W20" s="8">
        <v>0</v>
      </c>
      <c r="X20" s="8">
        <v>0</v>
      </c>
      <c r="Y20" s="8">
        <v>0</v>
      </c>
      <c r="Z20" s="7">
        <v>140</v>
      </c>
      <c r="AA20" s="8">
        <v>0</v>
      </c>
      <c r="AB20" s="8">
        <v>0</v>
      </c>
      <c r="AC20" s="8">
        <v>0</v>
      </c>
      <c r="AD20" s="7">
        <v>406.25</v>
      </c>
      <c r="AE20" s="8">
        <v>0</v>
      </c>
      <c r="AF20" s="8">
        <v>0</v>
      </c>
      <c r="AG20" s="7">
        <v>2096.5</v>
      </c>
      <c r="AH20" s="8">
        <v>0</v>
      </c>
      <c r="AI20" s="8">
        <v>0</v>
      </c>
      <c r="AJ20" s="7">
        <v>1048.25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9"/>
    </row>
    <row r="21" spans="1:55">
      <c r="A21" s="1" t="s">
        <v>1438</v>
      </c>
      <c r="B21" s="1" t="s">
        <v>129</v>
      </c>
      <c r="C21" s="1" t="s">
        <v>75</v>
      </c>
      <c r="D21" s="1" t="s">
        <v>106</v>
      </c>
      <c r="E21" s="1" t="s">
        <v>100</v>
      </c>
      <c r="F21" s="1" t="s">
        <v>101</v>
      </c>
      <c r="G21" s="7">
        <v>800869.39</v>
      </c>
      <c r="H21" s="8">
        <v>0</v>
      </c>
      <c r="I21" s="7">
        <v>925</v>
      </c>
      <c r="J21" s="7">
        <v>75</v>
      </c>
      <c r="K21" s="8">
        <v>0</v>
      </c>
      <c r="L21" s="8">
        <v>0</v>
      </c>
      <c r="M21" s="8">
        <v>0</v>
      </c>
      <c r="N21" s="8">
        <v>0</v>
      </c>
      <c r="O21" s="7">
        <v>-1000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7">
        <v>1000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7">
        <v>1000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7">
        <v>49776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9"/>
    </row>
    <row r="22" spans="1:55">
      <c r="A22" s="1" t="s">
        <v>1438</v>
      </c>
      <c r="B22" s="1" t="s">
        <v>129</v>
      </c>
      <c r="C22" s="1" t="s">
        <v>72</v>
      </c>
      <c r="D22" s="1" t="s">
        <v>107</v>
      </c>
      <c r="E22" s="1" t="s">
        <v>100</v>
      </c>
      <c r="F22" s="1" t="s">
        <v>101</v>
      </c>
      <c r="G22" s="7">
        <v>23998.31</v>
      </c>
      <c r="H22" s="7">
        <v>97</v>
      </c>
      <c r="I22" s="7">
        <v>661.25</v>
      </c>
      <c r="J22" s="7">
        <v>606.6</v>
      </c>
      <c r="K22" s="7">
        <v>606.6</v>
      </c>
      <c r="L22" s="7">
        <v>606.6</v>
      </c>
      <c r="M22" s="7">
        <v>606.6</v>
      </c>
      <c r="N22" s="7">
        <v>606.6</v>
      </c>
      <c r="O22" s="7">
        <v>470.73</v>
      </c>
      <c r="P22" s="7">
        <v>606.6</v>
      </c>
      <c r="Q22" s="7">
        <v>606.6</v>
      </c>
      <c r="R22" s="7">
        <v>606.6</v>
      </c>
      <c r="S22" s="7">
        <v>606.6</v>
      </c>
      <c r="T22" s="7">
        <v>606.6</v>
      </c>
      <c r="U22" s="7">
        <v>606.6</v>
      </c>
      <c r="V22" s="7">
        <v>606.6</v>
      </c>
      <c r="W22" s="7">
        <v>606.6</v>
      </c>
      <c r="X22" s="7">
        <v>606.6</v>
      </c>
      <c r="Y22" s="7">
        <v>606.6</v>
      </c>
      <c r="Z22" s="7">
        <v>606.6</v>
      </c>
      <c r="AA22" s="7">
        <v>606.6</v>
      </c>
      <c r="AB22" s="7">
        <v>606.6</v>
      </c>
      <c r="AC22" s="7">
        <v>303.3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7">
        <v>8865.73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9"/>
    </row>
    <row r="23" spans="1:55">
      <c r="A23" s="1" t="s">
        <v>1438</v>
      </c>
      <c r="B23" s="1" t="s">
        <v>129</v>
      </c>
      <c r="C23" s="1" t="s">
        <v>74</v>
      </c>
      <c r="D23" s="1" t="s">
        <v>109</v>
      </c>
      <c r="E23" s="1" t="s">
        <v>100</v>
      </c>
      <c r="F23" s="1" t="s">
        <v>101</v>
      </c>
      <c r="G23" s="7">
        <v>4301.3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12414.96</v>
      </c>
      <c r="AP23" s="7">
        <v>6436.3</v>
      </c>
      <c r="AQ23" s="7">
        <v>8406.32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9"/>
    </row>
    <row r="24" spans="1:55">
      <c r="A24" s="1" t="s">
        <v>1438</v>
      </c>
      <c r="B24" s="1" t="s">
        <v>129</v>
      </c>
      <c r="C24" s="1" t="s">
        <v>76</v>
      </c>
      <c r="D24" s="1" t="s">
        <v>99</v>
      </c>
      <c r="E24" s="1" t="s">
        <v>100</v>
      </c>
      <c r="F24" s="1" t="s">
        <v>101</v>
      </c>
      <c r="G24" s="7">
        <v>2987.79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9"/>
    </row>
    <row r="25" spans="1:55">
      <c r="A25" s="1" t="s">
        <v>1439</v>
      </c>
      <c r="B25" s="1" t="s">
        <v>131</v>
      </c>
      <c r="C25" s="1" t="s">
        <v>75</v>
      </c>
      <c r="D25" s="1" t="s">
        <v>106</v>
      </c>
      <c r="E25" s="1" t="s">
        <v>100</v>
      </c>
      <c r="F25" s="1" t="s">
        <v>101</v>
      </c>
      <c r="G25" s="7">
        <v>63371.23</v>
      </c>
      <c r="H25" s="7">
        <v>2771.78</v>
      </c>
      <c r="I25" s="7">
        <v>2771.78</v>
      </c>
      <c r="J25" s="7">
        <v>2771.78</v>
      </c>
      <c r="K25" s="7">
        <v>2771.78</v>
      </c>
      <c r="L25" s="7">
        <v>2771.78</v>
      </c>
      <c r="M25" s="7">
        <v>2771.78</v>
      </c>
      <c r="N25" s="7">
        <v>2771.78</v>
      </c>
      <c r="O25" s="7">
        <v>-12770.35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7">
        <v>1000</v>
      </c>
      <c r="W25" s="8">
        <v>0</v>
      </c>
      <c r="X25" s="8">
        <v>0</v>
      </c>
      <c r="Y25" s="7">
        <v>1000</v>
      </c>
      <c r="Z25" s="8">
        <v>0</v>
      </c>
      <c r="AA25" s="8">
        <v>0</v>
      </c>
      <c r="AB25" s="7">
        <v>1000</v>
      </c>
      <c r="AC25" s="8">
        <v>0</v>
      </c>
      <c r="AD25" s="8">
        <v>0</v>
      </c>
      <c r="AE25" s="7">
        <v>1000</v>
      </c>
      <c r="AF25" s="8">
        <v>0</v>
      </c>
      <c r="AG25" s="8">
        <v>0</v>
      </c>
      <c r="AH25" s="7">
        <v>1000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9"/>
    </row>
    <row r="26" spans="1:55">
      <c r="A26" s="1" t="s">
        <v>1439</v>
      </c>
      <c r="B26" s="1" t="s">
        <v>131</v>
      </c>
      <c r="C26" s="1" t="s">
        <v>72</v>
      </c>
      <c r="D26" s="1" t="s">
        <v>107</v>
      </c>
      <c r="E26" s="1" t="s">
        <v>100</v>
      </c>
      <c r="F26" s="1" t="s">
        <v>101</v>
      </c>
      <c r="G26" s="7">
        <v>213.9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7">
        <v>12708.68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9"/>
    </row>
    <row r="27" spans="1:55">
      <c r="A27" s="1" t="s">
        <v>1439</v>
      </c>
      <c r="B27" s="1" t="s">
        <v>131</v>
      </c>
      <c r="C27" s="1" t="s">
        <v>70</v>
      </c>
      <c r="D27" s="1" t="s">
        <v>108</v>
      </c>
      <c r="E27" s="1" t="s">
        <v>100</v>
      </c>
      <c r="F27" s="1" t="s">
        <v>101</v>
      </c>
      <c r="G27" s="7">
        <v>2760.14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7">
        <v>2771.68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9"/>
    </row>
    <row r="28" spans="1:55">
      <c r="A28" s="1" t="s">
        <v>1439</v>
      </c>
      <c r="B28" s="1" t="s">
        <v>131</v>
      </c>
      <c r="C28" s="1" t="s">
        <v>76</v>
      </c>
      <c r="D28" s="1" t="s">
        <v>99</v>
      </c>
      <c r="E28" s="1" t="s">
        <v>100</v>
      </c>
      <c r="F28" s="1" t="s">
        <v>101</v>
      </c>
      <c r="G28" s="7">
        <v>2711.87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7">
        <v>-2771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9"/>
    </row>
    <row r="29" spans="1:55">
      <c r="A29" s="1" t="s">
        <v>1440</v>
      </c>
      <c r="B29" s="1" t="s">
        <v>133</v>
      </c>
      <c r="C29" s="1" t="s">
        <v>71</v>
      </c>
      <c r="D29" s="1" t="s">
        <v>104</v>
      </c>
      <c r="E29" s="1" t="s">
        <v>100</v>
      </c>
      <c r="F29" s="1" t="s">
        <v>101</v>
      </c>
      <c r="G29" s="7">
        <v>145754.03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7">
        <v>3196.84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9"/>
    </row>
    <row r="30" spans="1:55">
      <c r="A30" s="1" t="s">
        <v>1440</v>
      </c>
      <c r="B30" s="1" t="s">
        <v>133</v>
      </c>
      <c r="C30" s="1" t="s">
        <v>73</v>
      </c>
      <c r="D30" s="1" t="s">
        <v>105</v>
      </c>
      <c r="E30" s="1" t="s">
        <v>100</v>
      </c>
      <c r="F30" s="1" t="s">
        <v>101</v>
      </c>
      <c r="G30" s="7">
        <v>762616.74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7">
        <v>23991.78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9"/>
    </row>
    <row r="31" spans="1:55">
      <c r="A31" s="1" t="s">
        <v>1440</v>
      </c>
      <c r="B31" s="1" t="s">
        <v>133</v>
      </c>
      <c r="C31" s="1" t="s">
        <v>75</v>
      </c>
      <c r="D31" s="1" t="s">
        <v>106</v>
      </c>
      <c r="E31" s="1" t="s">
        <v>100</v>
      </c>
      <c r="F31" s="1" t="s">
        <v>101</v>
      </c>
      <c r="G31" s="7">
        <v>130284.2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7">
        <v>500</v>
      </c>
      <c r="AB31" s="7">
        <v>500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9"/>
    </row>
    <row r="32" spans="1:55">
      <c r="A32" s="1" t="s">
        <v>1440</v>
      </c>
      <c r="B32" s="1" t="s">
        <v>133</v>
      </c>
      <c r="C32" s="1" t="s">
        <v>72</v>
      </c>
      <c r="D32" s="1" t="s">
        <v>107</v>
      </c>
      <c r="E32" s="1" t="s">
        <v>100</v>
      </c>
      <c r="F32" s="1" t="s">
        <v>101</v>
      </c>
      <c r="G32" s="7">
        <v>35898.15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7">
        <v>-24189.93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9"/>
    </row>
    <row r="33" spans="1:55">
      <c r="A33" s="1" t="s">
        <v>1440</v>
      </c>
      <c r="B33" s="1" t="s">
        <v>133</v>
      </c>
      <c r="C33" s="1" t="s">
        <v>74</v>
      </c>
      <c r="D33" s="1" t="s">
        <v>109</v>
      </c>
      <c r="E33" s="1" t="s">
        <v>100</v>
      </c>
      <c r="F33" s="1" t="s">
        <v>101</v>
      </c>
      <c r="G33" s="7">
        <v>182631.92</v>
      </c>
      <c r="H33" s="7">
        <v>11555.08</v>
      </c>
      <c r="I33" s="7">
        <v>29876.18</v>
      </c>
      <c r="J33" s="7">
        <v>-21905.02</v>
      </c>
      <c r="K33" s="7">
        <v>2055.08</v>
      </c>
      <c r="L33" s="7">
        <v>3211.08</v>
      </c>
      <c r="M33" s="7">
        <v>3939.08</v>
      </c>
      <c r="N33" s="7">
        <v>1411.08</v>
      </c>
      <c r="O33" s="7">
        <v>-12415.38</v>
      </c>
      <c r="P33" s="7">
        <v>2171</v>
      </c>
      <c r="Q33" s="7">
        <v>2171</v>
      </c>
      <c r="R33" s="7">
        <v>2171</v>
      </c>
      <c r="S33" s="7">
        <v>2171</v>
      </c>
      <c r="T33" s="7">
        <v>2171</v>
      </c>
      <c r="U33" s="7">
        <v>2152</v>
      </c>
      <c r="V33" s="7">
        <v>2152</v>
      </c>
      <c r="W33" s="7">
        <v>2152</v>
      </c>
      <c r="X33" s="7">
        <v>11256</v>
      </c>
      <c r="Y33" s="7">
        <v>2152</v>
      </c>
      <c r="Z33" s="7">
        <v>2152</v>
      </c>
      <c r="AA33" s="7">
        <v>2627</v>
      </c>
      <c r="AB33" s="7">
        <v>2652</v>
      </c>
      <c r="AC33" s="7">
        <v>2652</v>
      </c>
      <c r="AD33" s="7">
        <v>2152</v>
      </c>
      <c r="AE33" s="7">
        <v>125</v>
      </c>
      <c r="AF33" s="7">
        <v>125</v>
      </c>
      <c r="AG33" s="7">
        <v>125</v>
      </c>
      <c r="AH33" s="7">
        <v>125</v>
      </c>
      <c r="AI33" s="7">
        <v>125</v>
      </c>
      <c r="AJ33" s="7">
        <v>17.95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9"/>
    </row>
    <row r="34" spans="1:55">
      <c r="A34" s="1" t="s">
        <v>1440</v>
      </c>
      <c r="B34" s="1" t="s">
        <v>133</v>
      </c>
      <c r="C34" s="1" t="s">
        <v>76</v>
      </c>
      <c r="D34" s="1" t="s">
        <v>99</v>
      </c>
      <c r="E34" s="1" t="s">
        <v>100</v>
      </c>
      <c r="F34" s="1" t="s">
        <v>101</v>
      </c>
      <c r="G34" s="7">
        <v>794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9"/>
    </row>
    <row r="35" spans="1:55">
      <c r="A35" s="1" t="s">
        <v>1441</v>
      </c>
      <c r="B35" s="1" t="s">
        <v>135</v>
      </c>
      <c r="C35" s="1" t="s">
        <v>73</v>
      </c>
      <c r="D35" s="1" t="s">
        <v>105</v>
      </c>
      <c r="E35" s="1" t="s">
        <v>100</v>
      </c>
      <c r="F35" s="1" t="s">
        <v>101</v>
      </c>
      <c r="G35" s="7">
        <v>4800.54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9"/>
    </row>
    <row r="36" spans="1:55">
      <c r="A36" s="1" t="s">
        <v>1441</v>
      </c>
      <c r="B36" s="1" t="s">
        <v>135</v>
      </c>
      <c r="C36" s="1" t="s">
        <v>75</v>
      </c>
      <c r="D36" s="1" t="s">
        <v>106</v>
      </c>
      <c r="E36" s="1" t="s">
        <v>100</v>
      </c>
      <c r="F36" s="1" t="s">
        <v>101</v>
      </c>
      <c r="G36" s="7">
        <v>1144.19</v>
      </c>
      <c r="H36" s="7">
        <v>3084.33</v>
      </c>
      <c r="I36" s="7">
        <v>4539.99</v>
      </c>
      <c r="J36" s="7">
        <v>3140</v>
      </c>
      <c r="K36" s="7">
        <v>2806</v>
      </c>
      <c r="L36" s="7">
        <v>2806</v>
      </c>
      <c r="M36" s="7">
        <v>2806</v>
      </c>
      <c r="N36" s="7">
        <v>1485.33</v>
      </c>
      <c r="O36" s="7">
        <v>2541.1999999999998</v>
      </c>
      <c r="P36" s="7">
        <v>1858.85</v>
      </c>
      <c r="Q36" s="7">
        <v>1858.85</v>
      </c>
      <c r="R36" s="7">
        <v>1858.85</v>
      </c>
      <c r="S36" s="7">
        <v>2408.85</v>
      </c>
      <c r="T36" s="7">
        <v>550</v>
      </c>
      <c r="U36" s="7">
        <v>550</v>
      </c>
      <c r="V36" s="7">
        <v>550</v>
      </c>
      <c r="W36" s="7">
        <v>550</v>
      </c>
      <c r="X36" s="8">
        <v>0</v>
      </c>
      <c r="Y36" s="8">
        <v>0</v>
      </c>
      <c r="Z36" s="7">
        <v>6903</v>
      </c>
      <c r="AA36" s="7">
        <v>2408.85</v>
      </c>
      <c r="AB36" s="7">
        <v>550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9"/>
    </row>
    <row r="37" spans="1:55">
      <c r="A37" s="1" t="s">
        <v>1441</v>
      </c>
      <c r="B37" s="1" t="s">
        <v>135</v>
      </c>
      <c r="C37" s="1" t="s">
        <v>72</v>
      </c>
      <c r="D37" s="1" t="s">
        <v>107</v>
      </c>
      <c r="E37" s="1" t="s">
        <v>100</v>
      </c>
      <c r="F37" s="1" t="s">
        <v>101</v>
      </c>
      <c r="G37" s="7">
        <v>15801.3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7">
        <v>4059.9</v>
      </c>
      <c r="P37" s="7">
        <v>176.6</v>
      </c>
      <c r="Q37" s="7">
        <v>176.6</v>
      </c>
      <c r="R37" s="7">
        <v>176.6</v>
      </c>
      <c r="S37" s="7">
        <v>176.6</v>
      </c>
      <c r="T37" s="7">
        <v>176.6</v>
      </c>
      <c r="U37" s="7">
        <v>176.6</v>
      </c>
      <c r="V37" s="7">
        <v>130.19999999999999</v>
      </c>
      <c r="W37" s="7">
        <v>130.19999999999999</v>
      </c>
      <c r="X37" s="7">
        <v>130.19999999999999</v>
      </c>
      <c r="Y37" s="7">
        <v>130.19999999999999</v>
      </c>
      <c r="Z37" s="7">
        <v>176.6</v>
      </c>
      <c r="AA37" s="7">
        <v>176.6</v>
      </c>
      <c r="AB37" s="7">
        <v>176.6</v>
      </c>
      <c r="AC37" s="7">
        <v>130.19999999999999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9"/>
    </row>
    <row r="38" spans="1:55">
      <c r="A38" s="1" t="s">
        <v>1441</v>
      </c>
      <c r="B38" s="1" t="s">
        <v>135</v>
      </c>
      <c r="C38" s="1" t="s">
        <v>74</v>
      </c>
      <c r="D38" s="1" t="s">
        <v>109</v>
      </c>
      <c r="E38" s="1" t="s">
        <v>100</v>
      </c>
      <c r="F38" s="1" t="s">
        <v>101</v>
      </c>
      <c r="G38" s="7">
        <v>23031.279999999999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7">
        <v>1683.6</v>
      </c>
      <c r="Q38" s="7">
        <v>1683.6</v>
      </c>
      <c r="R38" s="7">
        <v>1683.6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7">
        <v>4368</v>
      </c>
      <c r="AB38" s="7">
        <v>3290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9"/>
    </row>
    <row r="39" spans="1:55">
      <c r="A39" s="1" t="s">
        <v>1441</v>
      </c>
      <c r="B39" s="1" t="s">
        <v>135</v>
      </c>
      <c r="C39" s="1" t="s">
        <v>76</v>
      </c>
      <c r="D39" s="1" t="s">
        <v>99</v>
      </c>
      <c r="E39" s="1" t="s">
        <v>100</v>
      </c>
      <c r="F39" s="1" t="s">
        <v>101</v>
      </c>
      <c r="G39" s="7">
        <v>909.25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9"/>
    </row>
    <row r="40" spans="1:55">
      <c r="A40" s="1" t="s">
        <v>1442</v>
      </c>
      <c r="B40" s="1" t="s">
        <v>127</v>
      </c>
      <c r="C40" s="1" t="s">
        <v>73</v>
      </c>
      <c r="D40" s="1" t="s">
        <v>105</v>
      </c>
      <c r="E40" s="1" t="s">
        <v>100</v>
      </c>
      <c r="F40" s="1" t="s">
        <v>101</v>
      </c>
      <c r="G40" s="7">
        <v>445.5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7">
        <v>250.29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9"/>
    </row>
    <row r="41" spans="1:55">
      <c r="A41" s="1" t="s">
        <v>1442</v>
      </c>
      <c r="B41" s="1" t="s">
        <v>127</v>
      </c>
      <c r="C41" s="1" t="s">
        <v>72</v>
      </c>
      <c r="D41" s="1" t="s">
        <v>107</v>
      </c>
      <c r="E41" s="1" t="s">
        <v>100</v>
      </c>
      <c r="F41" s="1" t="s">
        <v>101</v>
      </c>
      <c r="G41" s="7">
        <v>24951.439999999999</v>
      </c>
      <c r="H41" s="7">
        <v>2450</v>
      </c>
      <c r="I41" s="7">
        <v>6356.84</v>
      </c>
      <c r="J41" s="7">
        <v>1982.93</v>
      </c>
      <c r="K41" s="7">
        <v>1122.31</v>
      </c>
      <c r="L41" s="7">
        <v>1982.93</v>
      </c>
      <c r="M41" s="7">
        <v>1440.81</v>
      </c>
      <c r="N41" s="7">
        <v>1982.93</v>
      </c>
      <c r="O41" s="7">
        <v>12937.52</v>
      </c>
      <c r="P41" s="7">
        <v>5619.9</v>
      </c>
      <c r="Q41" s="7">
        <v>1982.93</v>
      </c>
      <c r="R41" s="7">
        <v>1982.93</v>
      </c>
      <c r="S41" s="7">
        <v>1982.93</v>
      </c>
      <c r="T41" s="7">
        <v>1982.93</v>
      </c>
      <c r="U41" s="7">
        <v>1084.24</v>
      </c>
      <c r="V41" s="7">
        <v>1084.24</v>
      </c>
      <c r="W41" s="7">
        <v>1084.24</v>
      </c>
      <c r="X41" s="7">
        <v>1084.24</v>
      </c>
      <c r="Y41" s="7">
        <v>1084.24</v>
      </c>
      <c r="Z41" s="7">
        <v>1084.24</v>
      </c>
      <c r="AA41" s="7">
        <v>1084.24</v>
      </c>
      <c r="AB41" s="7">
        <v>1084.24</v>
      </c>
      <c r="AC41" s="7">
        <v>1084.24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9"/>
    </row>
    <row r="42" spans="1:55">
      <c r="A42" s="1" t="s">
        <v>1443</v>
      </c>
      <c r="B42" s="1" t="s">
        <v>1444</v>
      </c>
      <c r="C42" s="1" t="s">
        <v>71</v>
      </c>
      <c r="D42" s="1" t="s">
        <v>104</v>
      </c>
      <c r="E42" s="1" t="s">
        <v>100</v>
      </c>
      <c r="F42" s="1" t="s">
        <v>101</v>
      </c>
      <c r="G42" s="7">
        <v>22370.87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9"/>
    </row>
    <row r="43" spans="1:55">
      <c r="A43" s="1" t="s">
        <v>1443</v>
      </c>
      <c r="B43" s="1" t="s">
        <v>1444</v>
      </c>
      <c r="C43" s="1" t="s">
        <v>73</v>
      </c>
      <c r="D43" s="1" t="s">
        <v>105</v>
      </c>
      <c r="E43" s="1" t="s">
        <v>100</v>
      </c>
      <c r="F43" s="1" t="s">
        <v>101</v>
      </c>
      <c r="G43" s="7">
        <v>13534.2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9"/>
    </row>
    <row r="44" spans="1:55">
      <c r="A44" s="1" t="s">
        <v>1443</v>
      </c>
      <c r="B44" s="1" t="s">
        <v>1444</v>
      </c>
      <c r="C44" s="1" t="s">
        <v>75</v>
      </c>
      <c r="D44" s="1" t="s">
        <v>106</v>
      </c>
      <c r="E44" s="1" t="s">
        <v>100</v>
      </c>
      <c r="F44" s="1" t="s">
        <v>101</v>
      </c>
      <c r="G44" s="7">
        <v>75822.63</v>
      </c>
      <c r="H44" s="7">
        <v>5248</v>
      </c>
      <c r="I44" s="7">
        <v>78</v>
      </c>
      <c r="J44" s="7">
        <v>672</v>
      </c>
      <c r="K44" s="7">
        <v>500</v>
      </c>
      <c r="L44" s="7">
        <v>750</v>
      </c>
      <c r="M44" s="8">
        <v>0</v>
      </c>
      <c r="N44" s="8">
        <v>0</v>
      </c>
      <c r="O44" s="7">
        <v>-2123.92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7">
        <v>500</v>
      </c>
      <c r="X44" s="7">
        <v>750</v>
      </c>
      <c r="Y44" s="8">
        <v>0</v>
      </c>
      <c r="Z44" s="8">
        <v>0</v>
      </c>
      <c r="AA44" s="8">
        <v>0</v>
      </c>
      <c r="AB44" s="7">
        <v>750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9"/>
    </row>
    <row r="45" spans="1:55">
      <c r="A45" s="1" t="s">
        <v>1443</v>
      </c>
      <c r="B45" s="1" t="s">
        <v>1444</v>
      </c>
      <c r="C45" s="1" t="s">
        <v>74</v>
      </c>
      <c r="D45" s="1" t="s">
        <v>109</v>
      </c>
      <c r="E45" s="1" t="s">
        <v>100</v>
      </c>
      <c r="F45" s="1" t="s">
        <v>101</v>
      </c>
      <c r="G45" s="7">
        <v>18334.12</v>
      </c>
      <c r="H45" s="7">
        <v>3362</v>
      </c>
      <c r="I45" s="8">
        <v>0</v>
      </c>
      <c r="J45" s="8">
        <v>0</v>
      </c>
      <c r="K45" s="7">
        <v>416</v>
      </c>
      <c r="L45" s="8">
        <v>0</v>
      </c>
      <c r="M45" s="8">
        <v>0</v>
      </c>
      <c r="N45" s="7">
        <v>416</v>
      </c>
      <c r="O45" s="7">
        <v>15173.41</v>
      </c>
      <c r="P45" s="8">
        <v>0</v>
      </c>
      <c r="Q45" s="7">
        <v>1889</v>
      </c>
      <c r="R45" s="8">
        <v>0</v>
      </c>
      <c r="S45" s="8">
        <v>0</v>
      </c>
      <c r="T45" s="7">
        <v>416</v>
      </c>
      <c r="U45" s="8">
        <v>0</v>
      </c>
      <c r="V45" s="8">
        <v>0</v>
      </c>
      <c r="W45" s="7">
        <v>416</v>
      </c>
      <c r="X45" s="8">
        <v>0</v>
      </c>
      <c r="Y45" s="8">
        <v>0</v>
      </c>
      <c r="Z45" s="7">
        <v>416</v>
      </c>
      <c r="AA45" s="8">
        <v>0</v>
      </c>
      <c r="AB45" s="8">
        <v>0</v>
      </c>
      <c r="AC45" s="7">
        <v>416</v>
      </c>
      <c r="AD45" s="8">
        <v>0</v>
      </c>
      <c r="AE45" s="8">
        <v>0</v>
      </c>
      <c r="AF45" s="7">
        <v>416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9"/>
    </row>
    <row r="46" spans="1:55">
      <c r="A46" s="1" t="s">
        <v>1445</v>
      </c>
      <c r="B46" s="1" t="s">
        <v>139</v>
      </c>
      <c r="C46" s="1" t="s">
        <v>71</v>
      </c>
      <c r="D46" s="1" t="s">
        <v>104</v>
      </c>
      <c r="E46" s="1" t="s">
        <v>100</v>
      </c>
      <c r="F46" s="1" t="s">
        <v>101</v>
      </c>
      <c r="G46" s="7">
        <v>1770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9"/>
    </row>
    <row r="47" spans="1:55">
      <c r="A47" s="1" t="s">
        <v>1445</v>
      </c>
      <c r="B47" s="1" t="s">
        <v>139</v>
      </c>
      <c r="C47" s="1" t="s">
        <v>73</v>
      </c>
      <c r="D47" s="1" t="s">
        <v>105</v>
      </c>
      <c r="E47" s="1" t="s">
        <v>100</v>
      </c>
      <c r="F47" s="1" t="s">
        <v>101</v>
      </c>
      <c r="G47" s="7">
        <v>12651.92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7">
        <v>-6823.6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9"/>
    </row>
    <row r="48" spans="1:55">
      <c r="A48" s="1" t="s">
        <v>1445</v>
      </c>
      <c r="B48" s="1" t="s">
        <v>139</v>
      </c>
      <c r="C48" s="1" t="s">
        <v>75</v>
      </c>
      <c r="D48" s="1" t="s">
        <v>106</v>
      </c>
      <c r="E48" s="1" t="s">
        <v>100</v>
      </c>
      <c r="F48" s="1" t="s">
        <v>101</v>
      </c>
      <c r="G48" s="7">
        <v>1776.5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9"/>
    </row>
    <row r="49" spans="1:55">
      <c r="A49" s="1" t="s">
        <v>1445</v>
      </c>
      <c r="B49" s="1" t="s">
        <v>139</v>
      </c>
      <c r="C49" s="1" t="s">
        <v>72</v>
      </c>
      <c r="D49" s="1" t="s">
        <v>107</v>
      </c>
      <c r="E49" s="1" t="s">
        <v>100</v>
      </c>
      <c r="F49" s="1" t="s">
        <v>101</v>
      </c>
      <c r="G49" s="7">
        <v>14342.5</v>
      </c>
      <c r="H49" s="7">
        <v>5116</v>
      </c>
      <c r="I49" s="7">
        <v>21307.95</v>
      </c>
      <c r="J49" s="7">
        <v>2976.37</v>
      </c>
      <c r="K49" s="7">
        <v>1512.79</v>
      </c>
      <c r="L49" s="7">
        <v>2976.37</v>
      </c>
      <c r="M49" s="7">
        <v>2976.37</v>
      </c>
      <c r="N49" s="7">
        <v>2976.37</v>
      </c>
      <c r="O49" s="7">
        <v>31539.84</v>
      </c>
      <c r="P49" s="7">
        <v>7476.84</v>
      </c>
      <c r="Q49" s="7">
        <v>3511.6</v>
      </c>
      <c r="R49" s="7">
        <v>4790.92</v>
      </c>
      <c r="S49" s="7">
        <v>3593.19</v>
      </c>
      <c r="T49" s="7">
        <v>3593.19</v>
      </c>
      <c r="U49" s="7">
        <v>4789.87</v>
      </c>
      <c r="V49" s="7">
        <v>6625.11</v>
      </c>
      <c r="W49" s="7">
        <v>4786.7299999999996</v>
      </c>
      <c r="X49" s="7">
        <v>4786.7299999999996</v>
      </c>
      <c r="Y49" s="7">
        <v>4786.7299999999996</v>
      </c>
      <c r="Z49" s="7">
        <v>4786.7299999999996</v>
      </c>
      <c r="AA49" s="7">
        <v>4786.7299999999996</v>
      </c>
      <c r="AB49" s="7">
        <v>4786.7299999999996</v>
      </c>
      <c r="AC49" s="7">
        <v>4786.7299999999996</v>
      </c>
      <c r="AD49" s="7">
        <v>4188.3900000000003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9"/>
    </row>
    <row r="50" spans="1:55">
      <c r="A50" s="1" t="s">
        <v>1445</v>
      </c>
      <c r="B50" s="1" t="s">
        <v>139</v>
      </c>
      <c r="C50" s="1" t="s">
        <v>74</v>
      </c>
      <c r="D50" s="1" t="s">
        <v>109</v>
      </c>
      <c r="E50" s="1" t="s">
        <v>100</v>
      </c>
      <c r="F50" s="1" t="s">
        <v>101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9"/>
    </row>
    <row r="51" spans="1:55">
      <c r="A51" s="1" t="s">
        <v>1445</v>
      </c>
      <c r="B51" s="1" t="s">
        <v>139</v>
      </c>
      <c r="C51" s="1" t="s">
        <v>76</v>
      </c>
      <c r="D51" s="1" t="s">
        <v>99</v>
      </c>
      <c r="E51" s="1" t="s">
        <v>100</v>
      </c>
      <c r="F51" s="1" t="s">
        <v>101</v>
      </c>
      <c r="G51" s="7">
        <v>910.67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9"/>
    </row>
    <row r="52" spans="1:55">
      <c r="A52" s="1" t="s">
        <v>1446</v>
      </c>
      <c r="B52" s="1" t="s">
        <v>1447</v>
      </c>
      <c r="C52" s="1" t="s">
        <v>71</v>
      </c>
      <c r="D52" s="1" t="s">
        <v>104</v>
      </c>
      <c r="E52" s="1" t="s">
        <v>100</v>
      </c>
      <c r="F52" s="1" t="s">
        <v>101</v>
      </c>
      <c r="G52" s="7">
        <v>244922.54</v>
      </c>
      <c r="H52" s="7">
        <v>3666.6</v>
      </c>
      <c r="I52" s="7">
        <v>7179.9</v>
      </c>
      <c r="J52" s="7">
        <v>9809.9</v>
      </c>
      <c r="K52" s="7">
        <v>9993.9</v>
      </c>
      <c r="L52" s="7">
        <v>9993.9</v>
      </c>
      <c r="M52" s="7">
        <v>25760.7</v>
      </c>
      <c r="N52" s="7">
        <v>27167.7</v>
      </c>
      <c r="O52" s="7">
        <v>-47049.35</v>
      </c>
      <c r="P52" s="7">
        <v>29978.34</v>
      </c>
      <c r="Q52" s="7">
        <v>29978.34</v>
      </c>
      <c r="R52" s="7">
        <v>29978.34</v>
      </c>
      <c r="S52" s="7">
        <v>29978.34</v>
      </c>
      <c r="T52" s="7">
        <v>27164.34</v>
      </c>
      <c r="U52" s="7">
        <v>23472.02</v>
      </c>
      <c r="V52" s="7">
        <v>16292.12</v>
      </c>
      <c r="W52" s="7">
        <v>15413.79</v>
      </c>
      <c r="X52" s="7">
        <v>15413.79</v>
      </c>
      <c r="Y52" s="7">
        <v>15413.79</v>
      </c>
      <c r="Z52" s="7">
        <v>12603.15</v>
      </c>
      <c r="AA52" s="7">
        <v>16408.349999999999</v>
      </c>
      <c r="AB52" s="7">
        <v>16408.349999999999</v>
      </c>
      <c r="AC52" s="7">
        <v>16408.349999999999</v>
      </c>
      <c r="AD52" s="7">
        <v>15457.05</v>
      </c>
      <c r="AE52" s="7">
        <v>12603.15</v>
      </c>
      <c r="AF52" s="7">
        <v>12603.15</v>
      </c>
      <c r="AG52" s="7">
        <v>12603.15</v>
      </c>
      <c r="AH52" s="7">
        <v>12603.15</v>
      </c>
      <c r="AI52" s="7">
        <v>12603.15</v>
      </c>
      <c r="AJ52" s="7">
        <v>12603.15</v>
      </c>
      <c r="AK52" s="7">
        <v>12603.15</v>
      </c>
      <c r="AL52" s="7">
        <v>12603.15</v>
      </c>
      <c r="AM52" s="7">
        <v>12603.15</v>
      </c>
      <c r="AN52" s="7">
        <v>12603.15</v>
      </c>
      <c r="AO52" s="7">
        <v>12603.15</v>
      </c>
      <c r="AP52" s="7">
        <v>12603.15</v>
      </c>
      <c r="AQ52" s="7">
        <v>12603.15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9"/>
    </row>
    <row r="53" spans="1:55">
      <c r="A53" s="1" t="s">
        <v>1446</v>
      </c>
      <c r="B53" s="1" t="s">
        <v>1447</v>
      </c>
      <c r="C53" s="1" t="s">
        <v>73</v>
      </c>
      <c r="D53" s="1" t="s">
        <v>105</v>
      </c>
      <c r="E53" s="1" t="s">
        <v>100</v>
      </c>
      <c r="F53" s="1" t="s">
        <v>101</v>
      </c>
      <c r="G53" s="7">
        <v>380481.36</v>
      </c>
      <c r="H53" s="7">
        <v>87343.28</v>
      </c>
      <c r="I53" s="7">
        <v>97568.56</v>
      </c>
      <c r="J53" s="7">
        <v>71365.09</v>
      </c>
      <c r="K53" s="7">
        <v>25885.200000000001</v>
      </c>
      <c r="L53" s="7">
        <v>11040.81</v>
      </c>
      <c r="M53" s="8">
        <v>0</v>
      </c>
      <c r="N53" s="8">
        <v>0</v>
      </c>
      <c r="O53" s="7">
        <v>-417903.65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9"/>
    </row>
    <row r="54" spans="1:55">
      <c r="A54" s="1" t="s">
        <v>1446</v>
      </c>
      <c r="B54" s="1" t="s">
        <v>1447</v>
      </c>
      <c r="C54" s="1" t="s">
        <v>75</v>
      </c>
      <c r="D54" s="1" t="s">
        <v>106</v>
      </c>
      <c r="E54" s="1" t="s">
        <v>100</v>
      </c>
      <c r="F54" s="1" t="s">
        <v>101</v>
      </c>
      <c r="G54" s="7">
        <v>187687.25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7">
        <v>12227.09</v>
      </c>
      <c r="AA54" s="7">
        <v>16081.85</v>
      </c>
      <c r="AB54" s="7">
        <v>6300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9"/>
    </row>
    <row r="55" spans="1:55">
      <c r="A55" s="1" t="s">
        <v>1446</v>
      </c>
      <c r="B55" s="1" t="s">
        <v>1447</v>
      </c>
      <c r="C55" s="1" t="s">
        <v>72</v>
      </c>
      <c r="D55" s="1" t="s">
        <v>107</v>
      </c>
      <c r="E55" s="1" t="s">
        <v>100</v>
      </c>
      <c r="F55" s="1" t="s">
        <v>101</v>
      </c>
      <c r="G55" s="7">
        <v>71474.929999999993</v>
      </c>
      <c r="H55" s="7">
        <v>2646</v>
      </c>
      <c r="I55" s="7">
        <v>2646</v>
      </c>
      <c r="J55" s="7">
        <v>2646</v>
      </c>
      <c r="K55" s="7">
        <v>2646</v>
      </c>
      <c r="L55" s="7">
        <v>3646</v>
      </c>
      <c r="M55" s="7">
        <v>2646</v>
      </c>
      <c r="N55" s="7">
        <v>2646</v>
      </c>
      <c r="O55" s="7">
        <v>593015.48</v>
      </c>
      <c r="P55" s="7">
        <v>719.44</v>
      </c>
      <c r="Q55" s="7">
        <v>719.44</v>
      </c>
      <c r="R55" s="7">
        <v>719.44</v>
      </c>
      <c r="S55" s="7">
        <v>719.44</v>
      </c>
      <c r="T55" s="7">
        <v>719.44</v>
      </c>
      <c r="U55" s="7">
        <v>719.44</v>
      </c>
      <c r="V55" s="7">
        <v>719.44</v>
      </c>
      <c r="W55" s="7">
        <v>508.72</v>
      </c>
      <c r="X55" s="7">
        <v>508.72</v>
      </c>
      <c r="Y55" s="7">
        <v>1508.72</v>
      </c>
      <c r="Z55" s="7">
        <v>508.72</v>
      </c>
      <c r="AA55" s="7">
        <v>508.72</v>
      </c>
      <c r="AB55" s="7">
        <v>3154.72</v>
      </c>
      <c r="AC55" s="7">
        <v>3154.72</v>
      </c>
      <c r="AD55" s="7">
        <v>3154.72</v>
      </c>
      <c r="AE55" s="7">
        <v>5292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7">
        <v>7938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9"/>
    </row>
    <row r="56" spans="1:55">
      <c r="A56" s="1" t="s">
        <v>1446</v>
      </c>
      <c r="B56" s="1" t="s">
        <v>1447</v>
      </c>
      <c r="C56" s="1" t="s">
        <v>74</v>
      </c>
      <c r="D56" s="1" t="s">
        <v>109</v>
      </c>
      <c r="E56" s="1" t="s">
        <v>100</v>
      </c>
      <c r="F56" s="1" t="s">
        <v>101</v>
      </c>
      <c r="G56" s="7">
        <v>135767.76</v>
      </c>
      <c r="H56" s="7">
        <v>-1205.56</v>
      </c>
      <c r="I56" s="7">
        <v>4920.87</v>
      </c>
      <c r="J56" s="7">
        <v>331.44</v>
      </c>
      <c r="K56" s="7">
        <v>331.44</v>
      </c>
      <c r="L56" s="7">
        <v>331.44</v>
      </c>
      <c r="M56" s="7">
        <v>331.44</v>
      </c>
      <c r="N56" s="7">
        <v>331.44</v>
      </c>
      <c r="O56" s="7">
        <v>-5372.51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7">
        <v>35689.21</v>
      </c>
      <c r="AG56" s="7">
        <v>35689.21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9"/>
    </row>
    <row r="57" spans="1:55">
      <c r="A57" s="1" t="s">
        <v>1448</v>
      </c>
      <c r="B57" s="1" t="s">
        <v>245</v>
      </c>
      <c r="C57" s="1" t="s">
        <v>71</v>
      </c>
      <c r="D57" s="1" t="s">
        <v>104</v>
      </c>
      <c r="E57" s="1" t="s">
        <v>100</v>
      </c>
      <c r="F57" s="1" t="s">
        <v>101</v>
      </c>
      <c r="G57" s="7">
        <v>893972.6</v>
      </c>
      <c r="H57" s="7">
        <v>42131</v>
      </c>
      <c r="I57" s="7">
        <v>26869.53</v>
      </c>
      <c r="J57" s="7">
        <v>26119.53</v>
      </c>
      <c r="K57" s="7">
        <v>26119.53</v>
      </c>
      <c r="L57" s="7">
        <v>18826.5</v>
      </c>
      <c r="M57" s="7">
        <v>26357.1</v>
      </c>
      <c r="N57" s="7">
        <v>26357.1</v>
      </c>
      <c r="O57" s="7">
        <v>56014.25</v>
      </c>
      <c r="P57" s="7">
        <v>27107.1</v>
      </c>
      <c r="Q57" s="7">
        <v>26357.1</v>
      </c>
      <c r="R57" s="7">
        <v>26357.1</v>
      </c>
      <c r="S57" s="7">
        <v>26607.1</v>
      </c>
      <c r="T57" s="7">
        <v>26357.1</v>
      </c>
      <c r="U57" s="7">
        <v>18826.5</v>
      </c>
      <c r="V57" s="7">
        <v>12045.9</v>
      </c>
      <c r="W57" s="7">
        <v>11295.9</v>
      </c>
      <c r="X57" s="7">
        <v>11295.9</v>
      </c>
      <c r="Y57" s="7">
        <v>11295.9</v>
      </c>
      <c r="Z57" s="7">
        <v>19154.7</v>
      </c>
      <c r="AA57" s="7">
        <v>11295.9</v>
      </c>
      <c r="AB57" s="7">
        <v>12045.9</v>
      </c>
      <c r="AC57" s="7">
        <v>11795.9</v>
      </c>
      <c r="AD57" s="7">
        <v>11295.9</v>
      </c>
      <c r="AE57" s="7">
        <v>11295.9</v>
      </c>
      <c r="AF57" s="7">
        <v>12795.9</v>
      </c>
      <c r="AG57" s="7">
        <v>11295.9</v>
      </c>
      <c r="AH57" s="7">
        <v>11295.9</v>
      </c>
      <c r="AI57" s="7">
        <v>11795.9</v>
      </c>
      <c r="AJ57" s="7">
        <v>7530.6</v>
      </c>
      <c r="AK57" s="7">
        <v>7530.6</v>
      </c>
      <c r="AL57" s="7">
        <v>7530.6</v>
      </c>
      <c r="AM57" s="7">
        <v>7530.6</v>
      </c>
      <c r="AN57" s="7">
        <v>3765.3</v>
      </c>
      <c r="AO57" s="7">
        <v>3765.3</v>
      </c>
      <c r="AP57" s="7">
        <v>3765.3</v>
      </c>
      <c r="AQ57" s="7">
        <v>3765.3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9"/>
    </row>
    <row r="58" spans="1:55">
      <c r="A58" s="1" t="s">
        <v>1448</v>
      </c>
      <c r="B58" s="1" t="s">
        <v>245</v>
      </c>
      <c r="C58" s="1" t="s">
        <v>73</v>
      </c>
      <c r="D58" s="1" t="s">
        <v>105</v>
      </c>
      <c r="E58" s="1" t="s">
        <v>100</v>
      </c>
      <c r="F58" s="1" t="s">
        <v>101</v>
      </c>
      <c r="G58" s="7">
        <v>22309.27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9"/>
    </row>
    <row r="59" spans="1:55">
      <c r="A59" s="1" t="s">
        <v>1448</v>
      </c>
      <c r="B59" s="1" t="s">
        <v>245</v>
      </c>
      <c r="C59" s="1" t="s">
        <v>75</v>
      </c>
      <c r="D59" s="1" t="s">
        <v>106</v>
      </c>
      <c r="E59" s="1" t="s">
        <v>100</v>
      </c>
      <c r="F59" s="1" t="s">
        <v>101</v>
      </c>
      <c r="G59" s="7">
        <v>19012.75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7">
        <v>5000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9"/>
    </row>
    <row r="60" spans="1:55">
      <c r="A60" s="1" t="s">
        <v>1448</v>
      </c>
      <c r="B60" s="1" t="s">
        <v>245</v>
      </c>
      <c r="C60" s="1" t="s">
        <v>72</v>
      </c>
      <c r="D60" s="1" t="s">
        <v>107</v>
      </c>
      <c r="E60" s="1" t="s">
        <v>100</v>
      </c>
      <c r="F60" s="1" t="s">
        <v>101</v>
      </c>
      <c r="G60" s="7">
        <v>3503.62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9"/>
    </row>
    <row r="61" spans="1:55">
      <c r="A61" s="1" t="s">
        <v>1448</v>
      </c>
      <c r="B61" s="1" t="s">
        <v>245</v>
      </c>
      <c r="C61" s="1" t="s">
        <v>74</v>
      </c>
      <c r="D61" s="1" t="s">
        <v>109</v>
      </c>
      <c r="E61" s="1" t="s">
        <v>100</v>
      </c>
      <c r="F61" s="1" t="s">
        <v>101</v>
      </c>
      <c r="G61" s="7">
        <v>65205</v>
      </c>
      <c r="H61" s="8">
        <v>0</v>
      </c>
      <c r="I61" s="7">
        <v>2280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7">
        <v>-130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7">
        <v>2280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7">
        <v>2280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7">
        <v>2280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9"/>
    </row>
    <row r="62" spans="1:55">
      <c r="A62" s="1" t="s">
        <v>1449</v>
      </c>
      <c r="B62" s="1" t="s">
        <v>951</v>
      </c>
      <c r="C62" s="1" t="s">
        <v>71</v>
      </c>
      <c r="D62" s="1" t="s">
        <v>104</v>
      </c>
      <c r="E62" s="1" t="s">
        <v>100</v>
      </c>
      <c r="F62" s="1" t="s">
        <v>101</v>
      </c>
      <c r="G62" s="7">
        <v>13956.5</v>
      </c>
      <c r="H62" s="8">
        <v>0</v>
      </c>
      <c r="I62" s="7">
        <v>3024</v>
      </c>
      <c r="J62" s="7">
        <v>3024</v>
      </c>
      <c r="K62" s="7">
        <v>3024</v>
      </c>
      <c r="L62" s="7">
        <v>1512</v>
      </c>
      <c r="M62" s="7">
        <v>3024</v>
      </c>
      <c r="N62" s="7">
        <v>3024</v>
      </c>
      <c r="O62" s="7">
        <v>-16632</v>
      </c>
      <c r="P62" s="7">
        <v>3024</v>
      </c>
      <c r="Q62" s="7">
        <v>3024</v>
      </c>
      <c r="R62" s="7">
        <v>3024</v>
      </c>
      <c r="S62" s="7">
        <v>3024</v>
      </c>
      <c r="T62" s="7">
        <v>3024</v>
      </c>
      <c r="U62" s="7">
        <v>3024</v>
      </c>
      <c r="V62" s="7">
        <v>3024</v>
      </c>
      <c r="W62" s="7">
        <v>3024</v>
      </c>
      <c r="X62" s="7">
        <v>3024</v>
      </c>
      <c r="Y62" s="7">
        <v>1512</v>
      </c>
      <c r="Z62" s="7">
        <v>3024</v>
      </c>
      <c r="AA62" s="7">
        <v>3024</v>
      </c>
      <c r="AB62" s="7">
        <v>3024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9"/>
    </row>
    <row r="63" spans="1:55">
      <c r="A63" s="1" t="s">
        <v>1449</v>
      </c>
      <c r="B63" s="1" t="s">
        <v>951</v>
      </c>
      <c r="C63" s="1" t="s">
        <v>73</v>
      </c>
      <c r="D63" s="1" t="s">
        <v>105</v>
      </c>
      <c r="E63" s="1" t="s">
        <v>100</v>
      </c>
      <c r="F63" s="1" t="s">
        <v>101</v>
      </c>
      <c r="G63" s="7">
        <v>1267.99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9"/>
    </row>
    <row r="64" spans="1:55">
      <c r="A64" s="1" t="s">
        <v>1449</v>
      </c>
      <c r="B64" s="1" t="s">
        <v>951</v>
      </c>
      <c r="C64" s="1" t="s">
        <v>75</v>
      </c>
      <c r="D64" s="1" t="s">
        <v>106</v>
      </c>
      <c r="E64" s="1" t="s">
        <v>100</v>
      </c>
      <c r="F64" s="1" t="s">
        <v>101</v>
      </c>
      <c r="G64" s="7">
        <v>11705.11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9"/>
    </row>
    <row r="65" spans="1:55">
      <c r="A65" s="1" t="s">
        <v>1449</v>
      </c>
      <c r="B65" s="1" t="s">
        <v>951</v>
      </c>
      <c r="C65" s="1" t="s">
        <v>72</v>
      </c>
      <c r="D65" s="1" t="s">
        <v>107</v>
      </c>
      <c r="E65" s="1" t="s">
        <v>100</v>
      </c>
      <c r="F65" s="1" t="s">
        <v>101</v>
      </c>
      <c r="G65" s="7">
        <v>19289.54</v>
      </c>
      <c r="H65" s="8">
        <v>0</v>
      </c>
      <c r="I65" s="8">
        <v>0</v>
      </c>
      <c r="J65" s="7">
        <v>1386</v>
      </c>
      <c r="K65" s="7">
        <v>1386</v>
      </c>
      <c r="L65" s="7">
        <v>753</v>
      </c>
      <c r="M65" s="7">
        <v>1386</v>
      </c>
      <c r="N65" s="7">
        <v>1386</v>
      </c>
      <c r="O65" s="7">
        <v>-2755.3</v>
      </c>
      <c r="P65" s="7">
        <v>1326</v>
      </c>
      <c r="Q65" s="7">
        <v>1386</v>
      </c>
      <c r="R65" s="7">
        <v>1386</v>
      </c>
      <c r="S65" s="7">
        <v>753</v>
      </c>
      <c r="T65" s="7">
        <v>1386</v>
      </c>
      <c r="U65" s="7">
        <v>1386</v>
      </c>
      <c r="V65" s="7">
        <v>1386</v>
      </c>
      <c r="W65" s="7">
        <v>1386</v>
      </c>
      <c r="X65" s="7">
        <v>1386</v>
      </c>
      <c r="Y65" s="7">
        <v>1386</v>
      </c>
      <c r="Z65" s="7">
        <v>1386</v>
      </c>
      <c r="AA65" s="7">
        <v>1386</v>
      </c>
      <c r="AB65" s="7">
        <v>1386</v>
      </c>
      <c r="AC65" s="7">
        <v>1386</v>
      </c>
      <c r="AD65" s="7">
        <v>1299.2</v>
      </c>
      <c r="AE65" s="7">
        <v>839.2</v>
      </c>
      <c r="AF65" s="7">
        <v>839.2</v>
      </c>
      <c r="AG65" s="7">
        <v>839.2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9"/>
    </row>
    <row r="66" spans="1:55">
      <c r="A66" s="1" t="s">
        <v>1449</v>
      </c>
      <c r="B66" s="1" t="s">
        <v>951</v>
      </c>
      <c r="C66" s="1" t="s">
        <v>74</v>
      </c>
      <c r="D66" s="1" t="s">
        <v>109</v>
      </c>
      <c r="E66" s="1" t="s">
        <v>100</v>
      </c>
      <c r="F66" s="1" t="s">
        <v>101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9"/>
    </row>
    <row r="67" spans="1:55">
      <c r="A67" s="1" t="s">
        <v>1450</v>
      </c>
      <c r="B67" s="1" t="s">
        <v>1451</v>
      </c>
      <c r="C67" s="1" t="s">
        <v>71</v>
      </c>
      <c r="D67" s="1" t="s">
        <v>104</v>
      </c>
      <c r="E67" s="1" t="s">
        <v>100</v>
      </c>
      <c r="F67" s="1" t="s">
        <v>101</v>
      </c>
      <c r="G67" s="7">
        <v>16269.84</v>
      </c>
      <c r="H67" s="7">
        <v>9550.7999999999993</v>
      </c>
      <c r="I67" s="7">
        <v>9550.7999999999993</v>
      </c>
      <c r="J67" s="7">
        <v>9550.7999999999993</v>
      </c>
      <c r="K67" s="7">
        <v>9550.7999999999993</v>
      </c>
      <c r="L67" s="7">
        <v>9550.7999999999993</v>
      </c>
      <c r="M67" s="7">
        <v>9550.7999999999993</v>
      </c>
      <c r="N67" s="7">
        <v>9550.7999999999993</v>
      </c>
      <c r="O67" s="7">
        <v>-29489.73</v>
      </c>
      <c r="P67" s="7">
        <v>9550.7999999999993</v>
      </c>
      <c r="Q67" s="7">
        <v>9550.7999999999993</v>
      </c>
      <c r="R67" s="7">
        <v>9550.7999999999993</v>
      </c>
      <c r="S67" s="7">
        <v>9550.7999999999993</v>
      </c>
      <c r="T67" s="7">
        <v>4775.3999999999996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7">
        <v>4775.3999999999996</v>
      </c>
      <c r="AA67" s="7">
        <v>4775.3999999999996</v>
      </c>
      <c r="AB67" s="7">
        <v>4775.3999999999996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9"/>
    </row>
    <row r="68" spans="1:55">
      <c r="A68" s="1" t="s">
        <v>1450</v>
      </c>
      <c r="B68" s="1" t="s">
        <v>1451</v>
      </c>
      <c r="C68" s="1" t="s">
        <v>73</v>
      </c>
      <c r="D68" s="1" t="s">
        <v>105</v>
      </c>
      <c r="E68" s="1" t="s">
        <v>100</v>
      </c>
      <c r="F68" s="1" t="s">
        <v>101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9"/>
    </row>
    <row r="69" spans="1:55">
      <c r="A69" s="1" t="s">
        <v>1450</v>
      </c>
      <c r="B69" s="1" t="s">
        <v>1451</v>
      </c>
      <c r="C69" s="1" t="s">
        <v>72</v>
      </c>
      <c r="D69" s="1" t="s">
        <v>107</v>
      </c>
      <c r="E69" s="1" t="s">
        <v>100</v>
      </c>
      <c r="F69" s="1" t="s">
        <v>101</v>
      </c>
      <c r="G69" s="7">
        <v>58486.26</v>
      </c>
      <c r="H69" s="7">
        <v>21539.81</v>
      </c>
      <c r="I69" s="7">
        <v>21666.23</v>
      </c>
      <c r="J69" s="7">
        <v>16818.009999999998</v>
      </c>
      <c r="K69" s="7">
        <v>18997.2</v>
      </c>
      <c r="L69" s="7">
        <v>10195.620000000001</v>
      </c>
      <c r="M69" s="7">
        <v>20206.2</v>
      </c>
      <c r="N69" s="7">
        <v>18839.7</v>
      </c>
      <c r="O69" s="7">
        <v>141615.17000000001</v>
      </c>
      <c r="P69" s="7">
        <v>18500</v>
      </c>
      <c r="Q69" s="7">
        <v>6312.88</v>
      </c>
      <c r="R69" s="7">
        <v>5689.88</v>
      </c>
      <c r="S69" s="7">
        <v>2463.0700000000002</v>
      </c>
      <c r="T69" s="7">
        <v>1517.81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7">
        <v>2463.0700000000002</v>
      </c>
      <c r="AA69" s="7">
        <v>2463.0700000000002</v>
      </c>
      <c r="AB69" s="7">
        <v>2463.0700000000002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9"/>
    </row>
    <row r="70" spans="1:55">
      <c r="A70" s="1" t="s">
        <v>1452</v>
      </c>
      <c r="B70" s="1" t="s">
        <v>954</v>
      </c>
      <c r="C70" s="1" t="s">
        <v>72</v>
      </c>
      <c r="D70" s="1" t="s">
        <v>107</v>
      </c>
      <c r="E70" s="1" t="s">
        <v>100</v>
      </c>
      <c r="F70" s="1" t="s">
        <v>101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7">
        <v>5888.89</v>
      </c>
      <c r="O70" s="7">
        <v>-5546.89</v>
      </c>
      <c r="P70" s="7">
        <v>13732.33</v>
      </c>
      <c r="Q70" s="7">
        <v>18322.830000000002</v>
      </c>
      <c r="R70" s="7">
        <v>5347.63</v>
      </c>
      <c r="S70" s="7">
        <v>1547.57</v>
      </c>
      <c r="T70" s="7">
        <v>1547.57</v>
      </c>
      <c r="U70" s="7">
        <v>1547.57</v>
      </c>
      <c r="V70" s="7">
        <v>1547.57</v>
      </c>
      <c r="W70" s="7">
        <v>1547.57</v>
      </c>
      <c r="X70" s="7">
        <v>1547.57</v>
      </c>
      <c r="Y70" s="7">
        <v>1547.57</v>
      </c>
      <c r="Z70" s="7">
        <v>1547.57</v>
      </c>
      <c r="AA70" s="7">
        <v>1547.57</v>
      </c>
      <c r="AB70" s="7">
        <v>1547.57</v>
      </c>
      <c r="AC70" s="7">
        <v>1547.57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9"/>
    </row>
    <row r="71" spans="1:55">
      <c r="A71" s="1" t="s">
        <v>1453</v>
      </c>
      <c r="B71" s="1" t="s">
        <v>956</v>
      </c>
      <c r="C71" s="1" t="s">
        <v>71</v>
      </c>
      <c r="D71" s="1" t="s">
        <v>104</v>
      </c>
      <c r="E71" s="1" t="s">
        <v>100</v>
      </c>
      <c r="F71" s="1" t="s">
        <v>101</v>
      </c>
      <c r="G71" s="7">
        <v>12325.69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9"/>
    </row>
    <row r="72" spans="1:55">
      <c r="A72" s="1" t="s">
        <v>1453</v>
      </c>
      <c r="B72" s="1" t="s">
        <v>956</v>
      </c>
      <c r="C72" s="1" t="s">
        <v>73</v>
      </c>
      <c r="D72" s="1" t="s">
        <v>105</v>
      </c>
      <c r="E72" s="1" t="s">
        <v>100</v>
      </c>
      <c r="F72" s="1" t="s">
        <v>101</v>
      </c>
      <c r="G72" s="7">
        <v>23958.400000000001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7">
        <v>25081.29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9"/>
    </row>
    <row r="73" spans="1:55">
      <c r="A73" s="1" t="s">
        <v>1453</v>
      </c>
      <c r="B73" s="1" t="s">
        <v>956</v>
      </c>
      <c r="C73" s="1" t="s">
        <v>75</v>
      </c>
      <c r="D73" s="1" t="s">
        <v>106</v>
      </c>
      <c r="E73" s="1" t="s">
        <v>100</v>
      </c>
      <c r="F73" s="1" t="s">
        <v>101</v>
      </c>
      <c r="G73" s="7">
        <v>6550.78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9"/>
    </row>
    <row r="74" spans="1:55">
      <c r="A74" s="1" t="s">
        <v>1453</v>
      </c>
      <c r="B74" s="1" t="s">
        <v>956</v>
      </c>
      <c r="C74" s="1" t="s">
        <v>72</v>
      </c>
      <c r="D74" s="1" t="s">
        <v>107</v>
      </c>
      <c r="E74" s="1" t="s">
        <v>100</v>
      </c>
      <c r="F74" s="1" t="s">
        <v>101</v>
      </c>
      <c r="G74" s="7">
        <v>132426.13</v>
      </c>
      <c r="H74" s="7">
        <v>8768.68</v>
      </c>
      <c r="I74" s="7">
        <v>8440.8700000000008</v>
      </c>
      <c r="J74" s="7">
        <v>6817.15</v>
      </c>
      <c r="K74" s="7">
        <v>6498.34</v>
      </c>
      <c r="L74" s="7">
        <v>2676</v>
      </c>
      <c r="M74" s="7">
        <v>3437</v>
      </c>
      <c r="N74" s="7">
        <v>3237</v>
      </c>
      <c r="O74" s="7">
        <v>60474.02</v>
      </c>
      <c r="P74" s="7">
        <v>16403.580000000002</v>
      </c>
      <c r="Q74" s="7">
        <v>3955</v>
      </c>
      <c r="R74" s="7">
        <v>3055</v>
      </c>
      <c r="S74" s="7">
        <v>2335</v>
      </c>
      <c r="T74" s="7">
        <v>960</v>
      </c>
      <c r="U74" s="7">
        <v>960</v>
      </c>
      <c r="V74" s="7">
        <v>960</v>
      </c>
      <c r="W74" s="7">
        <v>960</v>
      </c>
      <c r="X74" s="7">
        <v>960</v>
      </c>
      <c r="Y74" s="7">
        <v>960</v>
      </c>
      <c r="Z74" s="7">
        <v>7023.36</v>
      </c>
      <c r="AA74" s="7">
        <v>7023.36</v>
      </c>
      <c r="AB74" s="7">
        <v>5173</v>
      </c>
      <c r="AC74" s="7">
        <v>4763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9"/>
    </row>
    <row r="75" spans="1:55">
      <c r="A75" s="1" t="s">
        <v>1454</v>
      </c>
      <c r="B75" s="1" t="s">
        <v>145</v>
      </c>
      <c r="C75" s="1" t="s">
        <v>73</v>
      </c>
      <c r="D75" s="1" t="s">
        <v>105</v>
      </c>
      <c r="E75" s="1" t="s">
        <v>100</v>
      </c>
      <c r="F75" s="1" t="s">
        <v>101</v>
      </c>
      <c r="G75" s="7">
        <v>8808.32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7">
        <v>7666.61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9"/>
    </row>
    <row r="76" spans="1:55">
      <c r="A76" s="1" t="s">
        <v>1454</v>
      </c>
      <c r="B76" s="1" t="s">
        <v>145</v>
      </c>
      <c r="C76" s="1" t="s">
        <v>75</v>
      </c>
      <c r="D76" s="1" t="s">
        <v>106</v>
      </c>
      <c r="E76" s="1" t="s">
        <v>100</v>
      </c>
      <c r="F76" s="1" t="s">
        <v>101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9"/>
    </row>
    <row r="77" spans="1:55">
      <c r="A77" s="1" t="s">
        <v>1454</v>
      </c>
      <c r="B77" s="1" t="s">
        <v>145</v>
      </c>
      <c r="C77" s="1" t="s">
        <v>72</v>
      </c>
      <c r="D77" s="1" t="s">
        <v>107</v>
      </c>
      <c r="E77" s="1" t="s">
        <v>100</v>
      </c>
      <c r="F77" s="1" t="s">
        <v>101</v>
      </c>
      <c r="G77" s="7">
        <v>84939.62</v>
      </c>
      <c r="H77" s="7">
        <v>2363.1999999999998</v>
      </c>
      <c r="I77" s="7">
        <v>4467.3599999999997</v>
      </c>
      <c r="J77" s="7">
        <v>1796.04</v>
      </c>
      <c r="K77" s="7">
        <v>1806</v>
      </c>
      <c r="L77" s="7">
        <v>1675</v>
      </c>
      <c r="M77" s="7">
        <v>2447.1999999999998</v>
      </c>
      <c r="N77" s="7">
        <v>2447.1999999999998</v>
      </c>
      <c r="O77" s="7">
        <v>21590.97</v>
      </c>
      <c r="P77" s="7">
        <v>7427.6</v>
      </c>
      <c r="Q77" s="7">
        <v>3011.2</v>
      </c>
      <c r="R77" s="7">
        <v>3011.2</v>
      </c>
      <c r="S77" s="7">
        <v>3064</v>
      </c>
      <c r="T77" s="7">
        <v>984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7">
        <v>4989.6000000000004</v>
      </c>
      <c r="AA77" s="7">
        <v>4989.6000000000004</v>
      </c>
      <c r="AB77" s="7">
        <v>3453.6</v>
      </c>
      <c r="AC77" s="7">
        <v>300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9"/>
    </row>
    <row r="78" spans="1:55">
      <c r="A78" s="1" t="s">
        <v>1455</v>
      </c>
      <c r="B78" s="1" t="s">
        <v>147</v>
      </c>
      <c r="C78" s="1" t="s">
        <v>71</v>
      </c>
      <c r="D78" s="1" t="s">
        <v>104</v>
      </c>
      <c r="E78" s="1" t="s">
        <v>100</v>
      </c>
      <c r="F78" s="1" t="s">
        <v>101</v>
      </c>
      <c r="G78" s="7">
        <v>17196.77</v>
      </c>
      <c r="H78" s="7">
        <v>9960.2999999999993</v>
      </c>
      <c r="I78" s="7">
        <v>9960.2999999999993</v>
      </c>
      <c r="J78" s="7">
        <v>9960.2999999999993</v>
      </c>
      <c r="K78" s="7">
        <v>9960.2999999999993</v>
      </c>
      <c r="L78" s="7">
        <v>4980.1499999999996</v>
      </c>
      <c r="M78" s="7">
        <v>9960.2999999999993</v>
      </c>
      <c r="N78" s="7">
        <v>7470.23</v>
      </c>
      <c r="O78" s="7">
        <v>24641.87</v>
      </c>
      <c r="P78" s="7">
        <v>4980.1499999999996</v>
      </c>
      <c r="Q78" s="7">
        <v>4980.1499999999996</v>
      </c>
      <c r="R78" s="7">
        <v>4980.1499999999996</v>
      </c>
      <c r="S78" s="7">
        <v>4980.1499999999996</v>
      </c>
      <c r="T78" s="7">
        <v>4980.1499999999996</v>
      </c>
      <c r="U78" s="7">
        <v>2490.08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9"/>
    </row>
    <row r="79" spans="1:55">
      <c r="A79" s="1" t="s">
        <v>1455</v>
      </c>
      <c r="B79" s="1" t="s">
        <v>147</v>
      </c>
      <c r="C79" s="1" t="s">
        <v>73</v>
      </c>
      <c r="D79" s="1" t="s">
        <v>105</v>
      </c>
      <c r="E79" s="1" t="s">
        <v>100</v>
      </c>
      <c r="F79" s="1" t="s">
        <v>101</v>
      </c>
      <c r="G79" s="7">
        <v>7667.67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7">
        <v>8945.18</v>
      </c>
      <c r="P79" s="8">
        <v>0</v>
      </c>
      <c r="Q79" s="8">
        <v>0</v>
      </c>
      <c r="R79" s="8">
        <v>0</v>
      </c>
      <c r="S79" s="7">
        <v>1942.8</v>
      </c>
      <c r="T79" s="7">
        <v>1942.8</v>
      </c>
      <c r="U79" s="7">
        <v>1942.8</v>
      </c>
      <c r="V79" s="7">
        <v>3885.6</v>
      </c>
      <c r="W79" s="7">
        <v>3885.6</v>
      </c>
      <c r="X79" s="7">
        <v>1942.8</v>
      </c>
      <c r="Y79" s="7">
        <v>1942.8</v>
      </c>
      <c r="Z79" s="7">
        <v>1942.8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9"/>
    </row>
    <row r="80" spans="1:55">
      <c r="A80" s="1" t="s">
        <v>1455</v>
      </c>
      <c r="B80" s="1" t="s">
        <v>147</v>
      </c>
      <c r="C80" s="1" t="s">
        <v>75</v>
      </c>
      <c r="D80" s="1" t="s">
        <v>106</v>
      </c>
      <c r="E80" s="1" t="s">
        <v>100</v>
      </c>
      <c r="F80" s="1" t="s">
        <v>101</v>
      </c>
      <c r="G80" s="8">
        <v>0</v>
      </c>
      <c r="H80" s="7">
        <v>387</v>
      </c>
      <c r="I80" s="7">
        <v>3478.96</v>
      </c>
      <c r="J80" s="7">
        <v>1665.5</v>
      </c>
      <c r="K80" s="7">
        <v>1390</v>
      </c>
      <c r="L80" s="7">
        <v>695</v>
      </c>
      <c r="M80" s="7">
        <v>1390</v>
      </c>
      <c r="N80" s="7">
        <v>2403.96</v>
      </c>
      <c r="O80" s="7">
        <v>13807.19</v>
      </c>
      <c r="P80" s="7">
        <v>3437.32</v>
      </c>
      <c r="Q80" s="7">
        <v>3437.32</v>
      </c>
      <c r="R80" s="7">
        <v>3437.32</v>
      </c>
      <c r="S80" s="7">
        <v>695</v>
      </c>
      <c r="T80" s="7">
        <v>695</v>
      </c>
      <c r="U80" s="7">
        <v>347.5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9"/>
    </row>
    <row r="81" spans="1:55">
      <c r="A81" s="1" t="s">
        <v>1455</v>
      </c>
      <c r="B81" s="1" t="s">
        <v>147</v>
      </c>
      <c r="C81" s="1" t="s">
        <v>72</v>
      </c>
      <c r="D81" s="1" t="s">
        <v>107</v>
      </c>
      <c r="E81" s="1" t="s">
        <v>100</v>
      </c>
      <c r="F81" s="1" t="s">
        <v>101</v>
      </c>
      <c r="G81" s="7">
        <v>21898.03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7">
        <v>2574.69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9"/>
    </row>
    <row r="82" spans="1:55">
      <c r="A82" s="1" t="s">
        <v>1456</v>
      </c>
      <c r="B82" s="1" t="s">
        <v>1457</v>
      </c>
      <c r="C82" s="1" t="s">
        <v>73</v>
      </c>
      <c r="D82" s="1" t="s">
        <v>105</v>
      </c>
      <c r="E82" s="1" t="s">
        <v>100</v>
      </c>
      <c r="F82" s="1" t="s">
        <v>101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9"/>
    </row>
    <row r="83" spans="1:55">
      <c r="A83" s="1" t="s">
        <v>1456</v>
      </c>
      <c r="B83" s="1" t="s">
        <v>1457</v>
      </c>
      <c r="C83" s="1" t="s">
        <v>72</v>
      </c>
      <c r="D83" s="1" t="s">
        <v>107</v>
      </c>
      <c r="E83" s="1" t="s">
        <v>100</v>
      </c>
      <c r="F83" s="1" t="s">
        <v>101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9"/>
    </row>
    <row r="84" spans="1:55">
      <c r="A84" s="1" t="s">
        <v>1456</v>
      </c>
      <c r="B84" s="1" t="s">
        <v>1457</v>
      </c>
      <c r="C84" s="1" t="s">
        <v>74</v>
      </c>
      <c r="D84" s="1" t="s">
        <v>109</v>
      </c>
      <c r="E84" s="1" t="s">
        <v>100</v>
      </c>
      <c r="F84" s="1" t="s">
        <v>101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9"/>
    </row>
    <row r="85" spans="1:55">
      <c r="A85" s="1" t="s">
        <v>1458</v>
      </c>
      <c r="B85" s="1" t="s">
        <v>1459</v>
      </c>
      <c r="C85" s="1" t="s">
        <v>75</v>
      </c>
      <c r="D85" s="1" t="s">
        <v>106</v>
      </c>
      <c r="E85" s="1" t="s">
        <v>100</v>
      </c>
      <c r="F85" s="1" t="s">
        <v>101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9"/>
    </row>
    <row r="86" spans="1:55">
      <c r="A86" s="1" t="s">
        <v>1458</v>
      </c>
      <c r="B86" s="1" t="s">
        <v>1459</v>
      </c>
      <c r="C86" s="1" t="s">
        <v>72</v>
      </c>
      <c r="D86" s="1" t="s">
        <v>107</v>
      </c>
      <c r="E86" s="1" t="s">
        <v>100</v>
      </c>
      <c r="F86" s="1" t="s">
        <v>101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9"/>
    </row>
    <row r="87" spans="1:55">
      <c r="A87" s="1" t="s">
        <v>1460</v>
      </c>
      <c r="B87" s="1" t="s">
        <v>1461</v>
      </c>
      <c r="C87" s="1" t="s">
        <v>71</v>
      </c>
      <c r="D87" s="1" t="s">
        <v>104</v>
      </c>
      <c r="E87" s="1" t="s">
        <v>100</v>
      </c>
      <c r="F87" s="1" t="s">
        <v>101</v>
      </c>
      <c r="G87" s="7">
        <v>4432.26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7">
        <v>8428.94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9"/>
    </row>
    <row r="88" spans="1:55">
      <c r="A88" s="1" t="s">
        <v>1460</v>
      </c>
      <c r="B88" s="1" t="s">
        <v>1461</v>
      </c>
      <c r="C88" s="1" t="s">
        <v>73</v>
      </c>
      <c r="D88" s="1" t="s">
        <v>105</v>
      </c>
      <c r="E88" s="1" t="s">
        <v>100</v>
      </c>
      <c r="F88" s="1" t="s">
        <v>101</v>
      </c>
      <c r="G88" s="7">
        <v>4745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9"/>
    </row>
    <row r="89" spans="1:55">
      <c r="A89" s="1" t="s">
        <v>1460</v>
      </c>
      <c r="B89" s="1" t="s">
        <v>1461</v>
      </c>
      <c r="C89" s="1" t="s">
        <v>75</v>
      </c>
      <c r="D89" s="1" t="s">
        <v>106</v>
      </c>
      <c r="E89" s="1" t="s">
        <v>100</v>
      </c>
      <c r="F89" s="1" t="s">
        <v>101</v>
      </c>
      <c r="G89" s="7">
        <v>1423.5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7">
        <v>8428.94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9"/>
    </row>
    <row r="90" spans="1:55">
      <c r="A90" s="1" t="s">
        <v>1460</v>
      </c>
      <c r="B90" s="1" t="s">
        <v>1461</v>
      </c>
      <c r="C90" s="1" t="s">
        <v>72</v>
      </c>
      <c r="D90" s="1" t="s">
        <v>107</v>
      </c>
      <c r="E90" s="1" t="s">
        <v>100</v>
      </c>
      <c r="F90" s="1" t="s">
        <v>101</v>
      </c>
      <c r="G90" s="7">
        <v>7946.98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9"/>
    </row>
    <row r="91" spans="1:55">
      <c r="A91" s="1" t="s">
        <v>1462</v>
      </c>
      <c r="B91" s="1" t="s">
        <v>1463</v>
      </c>
      <c r="C91" s="1" t="s">
        <v>75</v>
      </c>
      <c r="D91" s="1" t="s">
        <v>106</v>
      </c>
      <c r="E91" s="1" t="s">
        <v>100</v>
      </c>
      <c r="F91" s="1" t="s">
        <v>101</v>
      </c>
      <c r="G91" s="7">
        <v>127506.88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7">
        <v>-43628.62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9"/>
    </row>
    <row r="92" spans="1:55">
      <c r="A92" s="1" t="s">
        <v>1462</v>
      </c>
      <c r="B92" s="1" t="s">
        <v>1463</v>
      </c>
      <c r="C92" s="1" t="s">
        <v>72</v>
      </c>
      <c r="D92" s="1" t="s">
        <v>107</v>
      </c>
      <c r="E92" s="1" t="s">
        <v>100</v>
      </c>
      <c r="F92" s="1" t="s">
        <v>101</v>
      </c>
      <c r="G92" s="7">
        <v>17122.82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9"/>
    </row>
    <row r="93" spans="1:55">
      <c r="A93" s="1" t="s">
        <v>1464</v>
      </c>
      <c r="B93" s="1" t="s">
        <v>1465</v>
      </c>
      <c r="C93" s="1" t="s">
        <v>75</v>
      </c>
      <c r="D93" s="1" t="s">
        <v>106</v>
      </c>
      <c r="E93" s="1" t="s">
        <v>100</v>
      </c>
      <c r="F93" s="1" t="s">
        <v>101</v>
      </c>
      <c r="G93" s="7">
        <v>929026.82</v>
      </c>
      <c r="H93" s="8">
        <v>0</v>
      </c>
      <c r="I93" s="8">
        <v>0</v>
      </c>
      <c r="J93" s="8">
        <v>0</v>
      </c>
      <c r="K93" s="7">
        <v>18970.25</v>
      </c>
      <c r="L93" s="8">
        <v>0</v>
      </c>
      <c r="M93" s="8">
        <v>0</v>
      </c>
      <c r="N93" s="8">
        <v>0</v>
      </c>
      <c r="O93" s="7">
        <v>-18970.25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7">
        <v>184929.7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9"/>
    </row>
    <row r="94" spans="1:55">
      <c r="A94" s="1" t="s">
        <v>1466</v>
      </c>
      <c r="B94" s="1" t="s">
        <v>1467</v>
      </c>
      <c r="C94" s="1" t="s">
        <v>75</v>
      </c>
      <c r="D94" s="1" t="s">
        <v>106</v>
      </c>
      <c r="E94" s="1" t="s">
        <v>100</v>
      </c>
      <c r="F94" s="1" t="s">
        <v>101</v>
      </c>
      <c r="G94" s="7">
        <v>-18724.189999999999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9"/>
    </row>
    <row r="95" spans="1:55">
      <c r="A95" s="1" t="s">
        <v>1466</v>
      </c>
      <c r="B95" s="1" t="s">
        <v>1467</v>
      </c>
      <c r="C95" s="1" t="s">
        <v>72</v>
      </c>
      <c r="D95" s="1" t="s">
        <v>107</v>
      </c>
      <c r="E95" s="1" t="s">
        <v>100</v>
      </c>
      <c r="F95" s="1" t="s">
        <v>101</v>
      </c>
      <c r="G95" s="7">
        <v>16695.189999999999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9"/>
    </row>
    <row r="96" spans="1:55">
      <c r="A96" s="1" t="s">
        <v>1466</v>
      </c>
      <c r="B96" s="1" t="s">
        <v>1467</v>
      </c>
      <c r="C96" s="1" t="s">
        <v>74</v>
      </c>
      <c r="D96" s="1" t="s">
        <v>109</v>
      </c>
      <c r="E96" s="1" t="s">
        <v>100</v>
      </c>
      <c r="F96" s="1" t="s">
        <v>101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9"/>
    </row>
    <row r="97" spans="1:55">
      <c r="A97" s="1" t="s">
        <v>1468</v>
      </c>
      <c r="B97" s="1" t="s">
        <v>1469</v>
      </c>
      <c r="C97" s="1" t="s">
        <v>75</v>
      </c>
      <c r="D97" s="1" t="s">
        <v>106</v>
      </c>
      <c r="E97" s="1" t="s">
        <v>100</v>
      </c>
      <c r="F97" s="1" t="s">
        <v>101</v>
      </c>
      <c r="G97" s="7">
        <v>58800.12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7">
        <v>9568.02</v>
      </c>
      <c r="U97" s="7">
        <v>9568.02</v>
      </c>
      <c r="V97" s="8">
        <v>0</v>
      </c>
      <c r="W97" s="8">
        <v>0</v>
      </c>
      <c r="X97" s="8">
        <v>0</v>
      </c>
      <c r="Y97" s="8">
        <v>0</v>
      </c>
      <c r="Z97" s="7">
        <v>9568.02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9"/>
    </row>
    <row r="98" spans="1:55">
      <c r="A98" s="1" t="s">
        <v>1468</v>
      </c>
      <c r="B98" s="1" t="s">
        <v>1469</v>
      </c>
      <c r="C98" s="1" t="s">
        <v>74</v>
      </c>
      <c r="D98" s="1" t="s">
        <v>109</v>
      </c>
      <c r="E98" s="1" t="s">
        <v>100</v>
      </c>
      <c r="F98" s="1" t="s">
        <v>101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9"/>
    </row>
    <row r="99" spans="1:55">
      <c r="A99" s="1" t="s">
        <v>1470</v>
      </c>
      <c r="B99" s="1" t="s">
        <v>1471</v>
      </c>
      <c r="C99" s="1" t="s">
        <v>75</v>
      </c>
      <c r="D99" s="1" t="s">
        <v>106</v>
      </c>
      <c r="E99" s="1" t="s">
        <v>100</v>
      </c>
      <c r="F99" s="1" t="s">
        <v>101</v>
      </c>
      <c r="G99" s="7">
        <v>3800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9"/>
    </row>
    <row r="100" spans="1:55">
      <c r="A100" s="1" t="s">
        <v>1472</v>
      </c>
      <c r="B100" s="1" t="s">
        <v>1473</v>
      </c>
      <c r="C100" s="1" t="s">
        <v>75</v>
      </c>
      <c r="D100" s="1" t="s">
        <v>106</v>
      </c>
      <c r="E100" s="1" t="s">
        <v>100</v>
      </c>
      <c r="F100" s="1" t="s">
        <v>101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9"/>
    </row>
    <row r="101" spans="1:55">
      <c r="A101" s="1" t="s">
        <v>1472</v>
      </c>
      <c r="B101" s="1" t="s">
        <v>1473</v>
      </c>
      <c r="C101" s="1" t="s">
        <v>72</v>
      </c>
      <c r="D101" s="1" t="s">
        <v>107</v>
      </c>
      <c r="E101" s="1" t="s">
        <v>100</v>
      </c>
      <c r="F101" s="1" t="s">
        <v>101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9"/>
    </row>
    <row r="102" spans="1:55">
      <c r="A102" s="1" t="s">
        <v>1474</v>
      </c>
      <c r="B102" s="1" t="s">
        <v>1475</v>
      </c>
      <c r="C102" s="1" t="s">
        <v>71</v>
      </c>
      <c r="D102" s="1" t="s">
        <v>104</v>
      </c>
      <c r="E102" s="1" t="s">
        <v>100</v>
      </c>
      <c r="F102" s="1" t="s">
        <v>101</v>
      </c>
      <c r="G102" s="7">
        <v>37163.54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7">
        <v>7060.88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9"/>
    </row>
    <row r="103" spans="1:55">
      <c r="A103" s="1" t="s">
        <v>1474</v>
      </c>
      <c r="B103" s="1" t="s">
        <v>1475</v>
      </c>
      <c r="C103" s="1" t="s">
        <v>73</v>
      </c>
      <c r="D103" s="1" t="s">
        <v>105</v>
      </c>
      <c r="E103" s="1" t="s">
        <v>100</v>
      </c>
      <c r="F103" s="1" t="s">
        <v>101</v>
      </c>
      <c r="G103" s="7">
        <v>2340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9"/>
    </row>
    <row r="104" spans="1:55">
      <c r="A104" s="1" t="s">
        <v>1474</v>
      </c>
      <c r="B104" s="1" t="s">
        <v>1475</v>
      </c>
      <c r="C104" s="1" t="s">
        <v>75</v>
      </c>
      <c r="D104" s="1" t="s">
        <v>106</v>
      </c>
      <c r="E104" s="1" t="s">
        <v>100</v>
      </c>
      <c r="F104" s="1" t="s">
        <v>101</v>
      </c>
      <c r="G104" s="7">
        <v>18235.259999999998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9"/>
    </row>
    <row r="105" spans="1:55">
      <c r="A105" s="1" t="s">
        <v>1474</v>
      </c>
      <c r="B105" s="1" t="s">
        <v>1475</v>
      </c>
      <c r="C105" s="1" t="s">
        <v>72</v>
      </c>
      <c r="D105" s="1" t="s">
        <v>107</v>
      </c>
      <c r="E105" s="1" t="s">
        <v>100</v>
      </c>
      <c r="F105" s="1" t="s">
        <v>101</v>
      </c>
      <c r="G105" s="7">
        <v>1996.85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9"/>
    </row>
    <row r="106" spans="1:55">
      <c r="A106" s="1" t="s">
        <v>1476</v>
      </c>
      <c r="B106" s="1" t="s">
        <v>1477</v>
      </c>
      <c r="C106" s="1" t="s">
        <v>73</v>
      </c>
      <c r="D106" s="1" t="s">
        <v>105</v>
      </c>
      <c r="E106" s="1" t="s">
        <v>100</v>
      </c>
      <c r="F106" s="1" t="s">
        <v>101</v>
      </c>
      <c r="G106" s="7">
        <v>17545.759999999998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9"/>
    </row>
    <row r="107" spans="1:55">
      <c r="A107" s="1" t="s">
        <v>1476</v>
      </c>
      <c r="B107" s="1" t="s">
        <v>1477</v>
      </c>
      <c r="C107" s="1" t="s">
        <v>75</v>
      </c>
      <c r="D107" s="1" t="s">
        <v>106</v>
      </c>
      <c r="E107" s="1" t="s">
        <v>100</v>
      </c>
      <c r="F107" s="1" t="s">
        <v>101</v>
      </c>
      <c r="G107" s="7">
        <v>574749.68999999994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9"/>
    </row>
    <row r="108" spans="1:55">
      <c r="A108" s="1" t="s">
        <v>1476</v>
      </c>
      <c r="B108" s="1" t="s">
        <v>1477</v>
      </c>
      <c r="C108" s="1" t="s">
        <v>72</v>
      </c>
      <c r="D108" s="1" t="s">
        <v>107</v>
      </c>
      <c r="E108" s="1" t="s">
        <v>100</v>
      </c>
      <c r="F108" s="1" t="s">
        <v>101</v>
      </c>
      <c r="G108" s="7">
        <v>17706.79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9"/>
    </row>
    <row r="109" spans="1:55">
      <c r="A109" s="1" t="s">
        <v>1478</v>
      </c>
      <c r="B109" s="1" t="s">
        <v>1479</v>
      </c>
      <c r="C109" s="1" t="s">
        <v>73</v>
      </c>
      <c r="D109" s="1" t="s">
        <v>105</v>
      </c>
      <c r="E109" s="1" t="s">
        <v>100</v>
      </c>
      <c r="F109" s="1" t="s">
        <v>101</v>
      </c>
      <c r="G109" s="7">
        <v>6552.21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9"/>
    </row>
    <row r="110" spans="1:55">
      <c r="A110" s="1" t="s">
        <v>1478</v>
      </c>
      <c r="B110" s="1" t="s">
        <v>1479</v>
      </c>
      <c r="C110" s="1" t="s">
        <v>75</v>
      </c>
      <c r="D110" s="1" t="s">
        <v>106</v>
      </c>
      <c r="E110" s="1" t="s">
        <v>100</v>
      </c>
      <c r="F110" s="1" t="s">
        <v>101</v>
      </c>
      <c r="G110" s="7">
        <v>251341.66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9"/>
    </row>
    <row r="111" spans="1:55">
      <c r="A111" s="1" t="s">
        <v>1478</v>
      </c>
      <c r="B111" s="1" t="s">
        <v>1479</v>
      </c>
      <c r="C111" s="1" t="s">
        <v>72</v>
      </c>
      <c r="D111" s="1" t="s">
        <v>107</v>
      </c>
      <c r="E111" s="1" t="s">
        <v>100</v>
      </c>
      <c r="F111" s="1" t="s">
        <v>101</v>
      </c>
      <c r="G111" s="7">
        <v>2411.9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9"/>
    </row>
    <row r="112" spans="1:55">
      <c r="A112" s="1" t="s">
        <v>1480</v>
      </c>
      <c r="B112" s="1" t="s">
        <v>1481</v>
      </c>
      <c r="C112" s="1" t="s">
        <v>73</v>
      </c>
      <c r="D112" s="1" t="s">
        <v>105</v>
      </c>
      <c r="E112" s="1" t="s">
        <v>100</v>
      </c>
      <c r="F112" s="1" t="s">
        <v>101</v>
      </c>
      <c r="G112" s="7">
        <v>1579.28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9"/>
    </row>
    <row r="113" spans="1:55">
      <c r="A113" s="1" t="s">
        <v>1480</v>
      </c>
      <c r="B113" s="1" t="s">
        <v>1481</v>
      </c>
      <c r="C113" s="1" t="s">
        <v>75</v>
      </c>
      <c r="D113" s="1" t="s">
        <v>106</v>
      </c>
      <c r="E113" s="1" t="s">
        <v>100</v>
      </c>
      <c r="F113" s="1" t="s">
        <v>101</v>
      </c>
      <c r="G113" s="7">
        <v>915217.04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9"/>
    </row>
    <row r="114" spans="1:55">
      <c r="A114" s="1" t="s">
        <v>1480</v>
      </c>
      <c r="B114" s="1" t="s">
        <v>1481</v>
      </c>
      <c r="C114" s="1" t="s">
        <v>72</v>
      </c>
      <c r="D114" s="1" t="s">
        <v>107</v>
      </c>
      <c r="E114" s="1" t="s">
        <v>100</v>
      </c>
      <c r="F114" s="1" t="s">
        <v>101</v>
      </c>
      <c r="G114" s="7">
        <v>-16695.189999999999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9"/>
    </row>
    <row r="115" spans="1:55">
      <c r="A115" s="1" t="s">
        <v>1480</v>
      </c>
      <c r="B115" s="1" t="s">
        <v>1481</v>
      </c>
      <c r="C115" s="1" t="s">
        <v>74</v>
      </c>
      <c r="D115" s="1" t="s">
        <v>109</v>
      </c>
      <c r="E115" s="1" t="s">
        <v>100</v>
      </c>
      <c r="F115" s="1" t="s">
        <v>101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9"/>
    </row>
    <row r="116" spans="1:55">
      <c r="A116" s="1" t="s">
        <v>1482</v>
      </c>
      <c r="B116" s="1" t="s">
        <v>1483</v>
      </c>
      <c r="C116" s="1" t="s">
        <v>73</v>
      </c>
      <c r="D116" s="1" t="s">
        <v>105</v>
      </c>
      <c r="E116" s="1" t="s">
        <v>100</v>
      </c>
      <c r="F116" s="1" t="s">
        <v>101</v>
      </c>
      <c r="G116" s="7">
        <v>1071.1199999999999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9"/>
    </row>
    <row r="117" spans="1:55">
      <c r="A117" s="1" t="s">
        <v>1482</v>
      </c>
      <c r="B117" s="1" t="s">
        <v>1483</v>
      </c>
      <c r="C117" s="1" t="s">
        <v>75</v>
      </c>
      <c r="D117" s="1" t="s">
        <v>106</v>
      </c>
      <c r="E117" s="1" t="s">
        <v>100</v>
      </c>
      <c r="F117" s="1" t="s">
        <v>101</v>
      </c>
      <c r="G117" s="7">
        <v>65235.86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7">
        <v>9519.24</v>
      </c>
      <c r="U117" s="7">
        <v>9519.24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7">
        <v>9519.24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9"/>
    </row>
    <row r="118" spans="1:55">
      <c r="A118" s="1" t="s">
        <v>1482</v>
      </c>
      <c r="B118" s="1" t="s">
        <v>1483</v>
      </c>
      <c r="C118" s="1" t="s">
        <v>72</v>
      </c>
      <c r="D118" s="1" t="s">
        <v>107</v>
      </c>
      <c r="E118" s="1" t="s">
        <v>100</v>
      </c>
      <c r="F118" s="1" t="s">
        <v>101</v>
      </c>
      <c r="G118" s="7">
        <v>80.94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9"/>
    </row>
    <row r="119" spans="1:55">
      <c r="A119" s="1" t="s">
        <v>1482</v>
      </c>
      <c r="B119" s="1" t="s">
        <v>1483</v>
      </c>
      <c r="C119" s="1" t="s">
        <v>74</v>
      </c>
      <c r="D119" s="1" t="s">
        <v>109</v>
      </c>
      <c r="E119" s="1" t="s">
        <v>100</v>
      </c>
      <c r="F119" s="1" t="s">
        <v>101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9"/>
    </row>
    <row r="120" spans="1:55">
      <c r="A120" s="1" t="s">
        <v>1484</v>
      </c>
      <c r="B120" s="1" t="s">
        <v>1485</v>
      </c>
      <c r="C120" s="1" t="s">
        <v>75</v>
      </c>
      <c r="D120" s="1" t="s">
        <v>106</v>
      </c>
      <c r="E120" s="1" t="s">
        <v>100</v>
      </c>
      <c r="F120" s="1" t="s">
        <v>101</v>
      </c>
      <c r="G120" s="7">
        <v>5550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9"/>
    </row>
    <row r="121" spans="1:55">
      <c r="A121" s="1" t="s">
        <v>1486</v>
      </c>
      <c r="B121" s="1" t="s">
        <v>989</v>
      </c>
      <c r="C121" s="1" t="s">
        <v>71</v>
      </c>
      <c r="D121" s="1" t="s">
        <v>104</v>
      </c>
      <c r="E121" s="1" t="s">
        <v>100</v>
      </c>
      <c r="F121" s="1" t="s">
        <v>101</v>
      </c>
      <c r="G121" s="7">
        <v>8760.11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7">
        <v>15345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7">
        <v>13137.08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9"/>
    </row>
    <row r="122" spans="1:55">
      <c r="A122" s="1" t="s">
        <v>1486</v>
      </c>
      <c r="B122" s="1" t="s">
        <v>989</v>
      </c>
      <c r="C122" s="1" t="s">
        <v>73</v>
      </c>
      <c r="D122" s="1" t="s">
        <v>105</v>
      </c>
      <c r="E122" s="1" t="s">
        <v>100</v>
      </c>
      <c r="F122" s="1" t="s">
        <v>101</v>
      </c>
      <c r="G122" s="7">
        <v>19622.400000000001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9"/>
    </row>
    <row r="123" spans="1:55">
      <c r="A123" s="1" t="s">
        <v>1486</v>
      </c>
      <c r="B123" s="1" t="s">
        <v>989</v>
      </c>
      <c r="C123" s="1" t="s">
        <v>75</v>
      </c>
      <c r="D123" s="1" t="s">
        <v>106</v>
      </c>
      <c r="E123" s="1" t="s">
        <v>100</v>
      </c>
      <c r="F123" s="1" t="s">
        <v>101</v>
      </c>
      <c r="G123" s="7">
        <v>332.5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9"/>
    </row>
    <row r="124" spans="1:55">
      <c r="A124" s="1" t="s">
        <v>1486</v>
      </c>
      <c r="B124" s="1" t="s">
        <v>989</v>
      </c>
      <c r="C124" s="1" t="s">
        <v>72</v>
      </c>
      <c r="D124" s="1" t="s">
        <v>107</v>
      </c>
      <c r="E124" s="1" t="s">
        <v>100</v>
      </c>
      <c r="F124" s="1" t="s">
        <v>101</v>
      </c>
      <c r="G124" s="7">
        <v>2759.3</v>
      </c>
      <c r="H124" s="7">
        <v>4973</v>
      </c>
      <c r="I124" s="7">
        <v>4872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7">
        <v>-12345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7">
        <v>8865.73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9"/>
    </row>
    <row r="125" spans="1:55">
      <c r="A125" s="1" t="s">
        <v>1486</v>
      </c>
      <c r="B125" s="1" t="s">
        <v>989</v>
      </c>
      <c r="C125" s="1" t="s">
        <v>74</v>
      </c>
      <c r="D125" s="1" t="s">
        <v>109</v>
      </c>
      <c r="E125" s="1" t="s">
        <v>100</v>
      </c>
      <c r="F125" s="1" t="s">
        <v>101</v>
      </c>
      <c r="G125" s="8">
        <v>0</v>
      </c>
      <c r="H125" s="7">
        <v>3000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7">
        <v>-3000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9"/>
    </row>
    <row r="126" spans="1:55">
      <c r="A126" s="1" t="s">
        <v>1487</v>
      </c>
      <c r="B126" s="1" t="s">
        <v>991</v>
      </c>
      <c r="C126" s="1" t="s">
        <v>71</v>
      </c>
      <c r="D126" s="1" t="s">
        <v>104</v>
      </c>
      <c r="E126" s="1" t="s">
        <v>100</v>
      </c>
      <c r="F126" s="1" t="s">
        <v>101</v>
      </c>
      <c r="G126" s="7">
        <v>23343.79</v>
      </c>
      <c r="H126" s="7">
        <v>22195</v>
      </c>
      <c r="I126" s="7">
        <v>15347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7">
        <v>25268.55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9"/>
    </row>
    <row r="127" spans="1:55">
      <c r="A127" s="1" t="s">
        <v>1487</v>
      </c>
      <c r="B127" s="1" t="s">
        <v>991</v>
      </c>
      <c r="C127" s="1" t="s">
        <v>73</v>
      </c>
      <c r="D127" s="1" t="s">
        <v>105</v>
      </c>
      <c r="E127" s="1" t="s">
        <v>100</v>
      </c>
      <c r="F127" s="1" t="s">
        <v>101</v>
      </c>
      <c r="G127" s="7">
        <v>502.3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7">
        <v>-319.8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9"/>
    </row>
    <row r="128" spans="1:55">
      <c r="A128" s="1" t="s">
        <v>1487</v>
      </c>
      <c r="B128" s="1" t="s">
        <v>991</v>
      </c>
      <c r="C128" s="1" t="s">
        <v>75</v>
      </c>
      <c r="D128" s="1" t="s">
        <v>106</v>
      </c>
      <c r="E128" s="1" t="s">
        <v>100</v>
      </c>
      <c r="F128" s="1" t="s">
        <v>101</v>
      </c>
      <c r="G128" s="7">
        <v>252831.79</v>
      </c>
      <c r="H128" s="7">
        <v>4620</v>
      </c>
      <c r="I128" s="7">
        <v>4620</v>
      </c>
      <c r="J128" s="7">
        <v>8830</v>
      </c>
      <c r="K128" s="8">
        <v>0</v>
      </c>
      <c r="L128" s="8">
        <v>0</v>
      </c>
      <c r="M128" s="8">
        <v>0</v>
      </c>
      <c r="N128" s="8">
        <v>0</v>
      </c>
      <c r="O128" s="7">
        <v>14635.77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9"/>
    </row>
    <row r="129" spans="1:55">
      <c r="A129" s="1" t="s">
        <v>1487</v>
      </c>
      <c r="B129" s="1" t="s">
        <v>991</v>
      </c>
      <c r="C129" s="1" t="s">
        <v>72</v>
      </c>
      <c r="D129" s="1" t="s">
        <v>107</v>
      </c>
      <c r="E129" s="1" t="s">
        <v>100</v>
      </c>
      <c r="F129" s="1" t="s">
        <v>101</v>
      </c>
      <c r="G129" s="7">
        <v>52341.33</v>
      </c>
      <c r="H129" s="7">
        <v>10597.13</v>
      </c>
      <c r="I129" s="7">
        <v>5298.57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7">
        <v>-24395.7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9"/>
    </row>
    <row r="130" spans="1:55">
      <c r="A130" s="1" t="s">
        <v>1487</v>
      </c>
      <c r="B130" s="1" t="s">
        <v>991</v>
      </c>
      <c r="C130" s="1" t="s">
        <v>74</v>
      </c>
      <c r="D130" s="1" t="s">
        <v>109</v>
      </c>
      <c r="E130" s="1" t="s">
        <v>100</v>
      </c>
      <c r="F130" s="1" t="s">
        <v>101</v>
      </c>
      <c r="G130" s="7">
        <v>1526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7">
        <v>486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9"/>
    </row>
    <row r="131" spans="1:55">
      <c r="A131" s="1" t="s">
        <v>1488</v>
      </c>
      <c r="B131" s="1" t="s">
        <v>993</v>
      </c>
      <c r="C131" s="1" t="s">
        <v>71</v>
      </c>
      <c r="D131" s="1" t="s">
        <v>104</v>
      </c>
      <c r="E131" s="1" t="s">
        <v>100</v>
      </c>
      <c r="F131" s="1" t="s">
        <v>101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9"/>
    </row>
    <row r="132" spans="1:55">
      <c r="A132" s="1" t="s">
        <v>1488</v>
      </c>
      <c r="B132" s="1" t="s">
        <v>993</v>
      </c>
      <c r="C132" s="1" t="s">
        <v>73</v>
      </c>
      <c r="D132" s="1" t="s">
        <v>105</v>
      </c>
      <c r="E132" s="1" t="s">
        <v>100</v>
      </c>
      <c r="F132" s="1" t="s">
        <v>101</v>
      </c>
      <c r="G132" s="7">
        <v>193901.64</v>
      </c>
      <c r="H132" s="7">
        <v>103418.44</v>
      </c>
      <c r="I132" s="7">
        <v>27009.96</v>
      </c>
      <c r="J132" s="7">
        <v>4023.59</v>
      </c>
      <c r="K132" s="8">
        <v>0</v>
      </c>
      <c r="L132" s="8">
        <v>0</v>
      </c>
      <c r="M132" s="8">
        <v>0</v>
      </c>
      <c r="N132" s="8">
        <v>0</v>
      </c>
      <c r="O132" s="7">
        <v>13779.81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9"/>
    </row>
    <row r="133" spans="1:55">
      <c r="A133" s="1" t="s">
        <v>1488</v>
      </c>
      <c r="B133" s="1" t="s">
        <v>993</v>
      </c>
      <c r="C133" s="1" t="s">
        <v>75</v>
      </c>
      <c r="D133" s="1" t="s">
        <v>106</v>
      </c>
      <c r="E133" s="1" t="s">
        <v>100</v>
      </c>
      <c r="F133" s="1" t="s">
        <v>101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7">
        <v>-3700</v>
      </c>
      <c r="P133" s="8">
        <v>0</v>
      </c>
      <c r="Q133" s="7">
        <v>1233.33</v>
      </c>
      <c r="R133" s="7">
        <v>1233.33</v>
      </c>
      <c r="S133" s="7">
        <v>1233.33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7">
        <v>34028.550000000003</v>
      </c>
      <c r="AA133" s="7">
        <v>38258.550000000003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9"/>
    </row>
    <row r="134" spans="1:55">
      <c r="A134" s="1" t="s">
        <v>1488</v>
      </c>
      <c r="B134" s="1" t="s">
        <v>993</v>
      </c>
      <c r="C134" s="1" t="s">
        <v>72</v>
      </c>
      <c r="D134" s="1" t="s">
        <v>107</v>
      </c>
      <c r="E134" s="1" t="s">
        <v>100</v>
      </c>
      <c r="F134" s="1" t="s">
        <v>101</v>
      </c>
      <c r="G134" s="7">
        <v>34755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7">
        <v>3700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9"/>
    </row>
    <row r="135" spans="1:55">
      <c r="A135" s="1" t="s">
        <v>1488</v>
      </c>
      <c r="B135" s="1" t="s">
        <v>993</v>
      </c>
      <c r="C135" s="1" t="s">
        <v>74</v>
      </c>
      <c r="D135" s="1" t="s">
        <v>109</v>
      </c>
      <c r="E135" s="1" t="s">
        <v>100</v>
      </c>
      <c r="F135" s="1" t="s">
        <v>101</v>
      </c>
      <c r="G135" s="7">
        <v>67059.899999999994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9"/>
    </row>
    <row r="136" spans="1:55">
      <c r="A136" s="1" t="s">
        <v>1489</v>
      </c>
      <c r="B136" s="1" t="s">
        <v>1490</v>
      </c>
      <c r="C136" s="1" t="s">
        <v>71</v>
      </c>
      <c r="D136" s="1" t="s">
        <v>104</v>
      </c>
      <c r="E136" s="1" t="s">
        <v>100</v>
      </c>
      <c r="F136" s="1" t="s">
        <v>101</v>
      </c>
      <c r="G136" s="7">
        <v>148429.98000000001</v>
      </c>
      <c r="H136" s="7">
        <v>5563.43</v>
      </c>
      <c r="I136" s="7">
        <v>10724.85</v>
      </c>
      <c r="J136" s="7">
        <v>402</v>
      </c>
      <c r="K136" s="8">
        <v>0</v>
      </c>
      <c r="L136" s="8">
        <v>0</v>
      </c>
      <c r="M136" s="8">
        <v>0</v>
      </c>
      <c r="N136" s="8">
        <v>0</v>
      </c>
      <c r="O136" s="7">
        <v>1573.9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9"/>
    </row>
    <row r="137" spans="1:55">
      <c r="A137" s="1" t="s">
        <v>1489</v>
      </c>
      <c r="B137" s="1" t="s">
        <v>1490</v>
      </c>
      <c r="C137" s="1" t="s">
        <v>73</v>
      </c>
      <c r="D137" s="1" t="s">
        <v>105</v>
      </c>
      <c r="E137" s="1" t="s">
        <v>100</v>
      </c>
      <c r="F137" s="1" t="s">
        <v>101</v>
      </c>
      <c r="G137" s="7">
        <v>356651.1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7">
        <v>13195.72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9"/>
    </row>
    <row r="138" spans="1:55">
      <c r="A138" s="1" t="s">
        <v>1489</v>
      </c>
      <c r="B138" s="1" t="s">
        <v>1490</v>
      </c>
      <c r="C138" s="1" t="s">
        <v>75</v>
      </c>
      <c r="D138" s="1" t="s">
        <v>106</v>
      </c>
      <c r="E138" s="1" t="s">
        <v>100</v>
      </c>
      <c r="F138" s="1" t="s">
        <v>101</v>
      </c>
      <c r="G138" s="7">
        <v>5519.38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9"/>
    </row>
    <row r="139" spans="1:55">
      <c r="A139" s="1" t="s">
        <v>1489</v>
      </c>
      <c r="B139" s="1" t="s">
        <v>1490</v>
      </c>
      <c r="C139" s="1" t="s">
        <v>72</v>
      </c>
      <c r="D139" s="1" t="s">
        <v>107</v>
      </c>
      <c r="E139" s="1" t="s">
        <v>100</v>
      </c>
      <c r="F139" s="1" t="s">
        <v>101</v>
      </c>
      <c r="G139" s="7">
        <v>104956.33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7">
        <v>653.6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9"/>
    </row>
    <row r="140" spans="1:55">
      <c r="A140" s="1" t="s">
        <v>1489</v>
      </c>
      <c r="B140" s="1" t="s">
        <v>1490</v>
      </c>
      <c r="C140" s="1" t="s">
        <v>74</v>
      </c>
      <c r="D140" s="1" t="s">
        <v>109</v>
      </c>
      <c r="E140" s="1" t="s">
        <v>100</v>
      </c>
      <c r="F140" s="1" t="s">
        <v>101</v>
      </c>
      <c r="G140" s="7">
        <v>1426299</v>
      </c>
      <c r="H140" s="7">
        <v>1934.12</v>
      </c>
      <c r="I140" s="7">
        <v>23484</v>
      </c>
      <c r="J140" s="7">
        <v>15000</v>
      </c>
      <c r="K140" s="7">
        <v>15000</v>
      </c>
      <c r="L140" s="8">
        <v>0</v>
      </c>
      <c r="M140" s="8">
        <v>0</v>
      </c>
      <c r="N140" s="8">
        <v>0</v>
      </c>
      <c r="O140" s="7">
        <v>259.14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9"/>
    </row>
    <row r="141" spans="1:55">
      <c r="A141" s="1" t="s">
        <v>1491</v>
      </c>
      <c r="B141" s="1" t="s">
        <v>1492</v>
      </c>
      <c r="C141" s="1" t="s">
        <v>71</v>
      </c>
      <c r="D141" s="1" t="s">
        <v>104</v>
      </c>
      <c r="E141" s="1" t="s">
        <v>100</v>
      </c>
      <c r="F141" s="1" t="s">
        <v>101</v>
      </c>
      <c r="G141" s="8">
        <v>0</v>
      </c>
      <c r="H141" s="7">
        <v>27812.26</v>
      </c>
      <c r="I141" s="7">
        <v>25089.51</v>
      </c>
      <c r="J141" s="7">
        <v>33664.76</v>
      </c>
      <c r="K141" s="7">
        <v>46890.2</v>
      </c>
      <c r="L141" s="7">
        <v>28855.51</v>
      </c>
      <c r="M141" s="7">
        <v>24046.26</v>
      </c>
      <c r="N141" s="7">
        <v>50497.14</v>
      </c>
      <c r="O141" s="7">
        <v>225007.01</v>
      </c>
      <c r="P141" s="7">
        <v>17250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9"/>
    </row>
    <row r="142" spans="1:55">
      <c r="A142" s="1" t="s">
        <v>1491</v>
      </c>
      <c r="B142" s="1" t="s">
        <v>1492</v>
      </c>
      <c r="C142" s="1" t="s">
        <v>73</v>
      </c>
      <c r="D142" s="1" t="s">
        <v>105</v>
      </c>
      <c r="E142" s="1" t="s">
        <v>100</v>
      </c>
      <c r="F142" s="1" t="s">
        <v>101</v>
      </c>
      <c r="G142" s="7">
        <v>14748.44</v>
      </c>
      <c r="H142" s="7">
        <v>15264.38</v>
      </c>
      <c r="I142" s="7">
        <v>64424.53</v>
      </c>
      <c r="J142" s="7">
        <v>91950.37</v>
      </c>
      <c r="K142" s="7">
        <v>67999.47</v>
      </c>
      <c r="L142" s="7">
        <v>93212.58</v>
      </c>
      <c r="M142" s="7">
        <v>34337.57</v>
      </c>
      <c r="N142" s="7">
        <v>30444.66</v>
      </c>
      <c r="O142" s="7">
        <v>95841.05</v>
      </c>
      <c r="P142" s="7">
        <v>20805.79</v>
      </c>
      <c r="Q142" s="7">
        <v>11273.4</v>
      </c>
      <c r="R142" s="7">
        <v>28702.45</v>
      </c>
      <c r="S142" s="7">
        <v>28702.45</v>
      </c>
      <c r="T142" s="7">
        <v>2682.05</v>
      </c>
      <c r="U142" s="8">
        <v>0</v>
      </c>
      <c r="V142" s="8">
        <v>0</v>
      </c>
      <c r="W142" s="8">
        <v>0</v>
      </c>
      <c r="X142" s="8">
        <v>0</v>
      </c>
      <c r="Y142" s="7">
        <v>175</v>
      </c>
      <c r="Z142" s="7">
        <v>17728.689999999999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9"/>
    </row>
    <row r="143" spans="1:55">
      <c r="A143" s="1" t="s">
        <v>1491</v>
      </c>
      <c r="B143" s="1" t="s">
        <v>1492</v>
      </c>
      <c r="C143" s="1" t="s">
        <v>75</v>
      </c>
      <c r="D143" s="1" t="s">
        <v>106</v>
      </c>
      <c r="E143" s="1" t="s">
        <v>100</v>
      </c>
      <c r="F143" s="1" t="s">
        <v>101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7">
        <v>-123600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9"/>
    </row>
    <row r="144" spans="1:55">
      <c r="A144" s="1" t="s">
        <v>1491</v>
      </c>
      <c r="B144" s="1" t="s">
        <v>1492</v>
      </c>
      <c r="C144" s="1" t="s">
        <v>72</v>
      </c>
      <c r="D144" s="1" t="s">
        <v>107</v>
      </c>
      <c r="E144" s="1" t="s">
        <v>100</v>
      </c>
      <c r="F144" s="1" t="s">
        <v>101</v>
      </c>
      <c r="G144" s="7">
        <v>526.29</v>
      </c>
      <c r="H144" s="7">
        <v>1072.43</v>
      </c>
      <c r="I144" s="8">
        <v>0</v>
      </c>
      <c r="J144" s="7">
        <v>4289.71</v>
      </c>
      <c r="K144" s="7">
        <v>4289.71</v>
      </c>
      <c r="L144" s="7">
        <v>4289.71</v>
      </c>
      <c r="M144" s="7">
        <v>4289.71</v>
      </c>
      <c r="N144" s="7">
        <v>4289.71</v>
      </c>
      <c r="O144" s="7">
        <v>-8414.4699999999993</v>
      </c>
      <c r="P144" s="8">
        <v>0</v>
      </c>
      <c r="Q144" s="8">
        <v>0</v>
      </c>
      <c r="R144" s="7">
        <v>4660.8500000000004</v>
      </c>
      <c r="S144" s="7">
        <v>4660.8500000000004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9"/>
    </row>
    <row r="145" spans="1:55">
      <c r="A145" s="1" t="s">
        <v>1491</v>
      </c>
      <c r="B145" s="1" t="s">
        <v>1492</v>
      </c>
      <c r="C145" s="1" t="s">
        <v>74</v>
      </c>
      <c r="D145" s="1" t="s">
        <v>109</v>
      </c>
      <c r="E145" s="1" t="s">
        <v>100</v>
      </c>
      <c r="F145" s="1" t="s">
        <v>101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9"/>
    </row>
    <row r="146" spans="1:55">
      <c r="A146" s="1" t="s">
        <v>1493</v>
      </c>
      <c r="B146" s="1" t="s">
        <v>1494</v>
      </c>
      <c r="C146" s="1" t="s">
        <v>71</v>
      </c>
      <c r="D146" s="1" t="s">
        <v>104</v>
      </c>
      <c r="E146" s="1" t="s">
        <v>100</v>
      </c>
      <c r="F146" s="1" t="s">
        <v>101</v>
      </c>
      <c r="G146" s="8">
        <v>0</v>
      </c>
      <c r="H146" s="7">
        <v>9205.26</v>
      </c>
      <c r="I146" s="7">
        <v>11200.42</v>
      </c>
      <c r="J146" s="7">
        <v>16401</v>
      </c>
      <c r="K146" s="7">
        <v>22956.39</v>
      </c>
      <c r="L146" s="7">
        <v>15304.26</v>
      </c>
      <c r="M146" s="7">
        <v>24231.73</v>
      </c>
      <c r="N146" s="7">
        <v>15304.26</v>
      </c>
      <c r="O146" s="7">
        <v>143021.43</v>
      </c>
      <c r="P146" s="7">
        <v>52900</v>
      </c>
      <c r="Q146" s="7">
        <v>52900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9"/>
    </row>
    <row r="147" spans="1:55">
      <c r="A147" s="1" t="s">
        <v>1493</v>
      </c>
      <c r="B147" s="1" t="s">
        <v>1494</v>
      </c>
      <c r="C147" s="1" t="s">
        <v>73</v>
      </c>
      <c r="D147" s="1" t="s">
        <v>105</v>
      </c>
      <c r="E147" s="1" t="s">
        <v>100</v>
      </c>
      <c r="F147" s="1" t="s">
        <v>101</v>
      </c>
      <c r="G147" s="7">
        <v>91273.91</v>
      </c>
      <c r="H147" s="7">
        <v>11566.4</v>
      </c>
      <c r="I147" s="7">
        <v>39377.86</v>
      </c>
      <c r="J147" s="7">
        <v>7687.64</v>
      </c>
      <c r="K147" s="7">
        <v>21487.64</v>
      </c>
      <c r="L147" s="7">
        <v>68990.259999999995</v>
      </c>
      <c r="M147" s="7">
        <v>75393.67</v>
      </c>
      <c r="N147" s="7">
        <v>61121.39</v>
      </c>
      <c r="O147" s="7">
        <v>-36.6</v>
      </c>
      <c r="P147" s="7">
        <v>30151.99</v>
      </c>
      <c r="Q147" s="7">
        <v>13364.88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9"/>
    </row>
    <row r="148" spans="1:55">
      <c r="A148" s="1" t="s">
        <v>1493</v>
      </c>
      <c r="B148" s="1" t="s">
        <v>1494</v>
      </c>
      <c r="C148" s="1" t="s">
        <v>72</v>
      </c>
      <c r="D148" s="1" t="s">
        <v>107</v>
      </c>
      <c r="E148" s="1" t="s">
        <v>100</v>
      </c>
      <c r="F148" s="1" t="s">
        <v>101</v>
      </c>
      <c r="G148" s="7">
        <v>2853.5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7">
        <v>7297.38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9"/>
    </row>
    <row r="149" spans="1:55">
      <c r="A149" s="1" t="s">
        <v>1495</v>
      </c>
      <c r="B149" s="1" t="s">
        <v>1023</v>
      </c>
      <c r="C149" s="1" t="s">
        <v>71</v>
      </c>
      <c r="D149" s="1" t="s">
        <v>104</v>
      </c>
      <c r="E149" s="1" t="s">
        <v>100</v>
      </c>
      <c r="F149" s="1" t="s">
        <v>101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7">
        <v>4766.01</v>
      </c>
      <c r="M149" s="8">
        <v>0</v>
      </c>
      <c r="N149" s="7">
        <v>6310.79</v>
      </c>
      <c r="O149" s="7">
        <v>2864.75</v>
      </c>
      <c r="P149" s="7">
        <v>16277.51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9"/>
    </row>
    <row r="150" spans="1:55">
      <c r="A150" s="1" t="s">
        <v>1495</v>
      </c>
      <c r="B150" s="1" t="s">
        <v>1023</v>
      </c>
      <c r="C150" s="1" t="s">
        <v>73</v>
      </c>
      <c r="D150" s="1" t="s">
        <v>105</v>
      </c>
      <c r="E150" s="1" t="s">
        <v>100</v>
      </c>
      <c r="F150" s="1" t="s">
        <v>101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7">
        <v>10976.89</v>
      </c>
      <c r="M150" s="7">
        <v>37571.120000000003</v>
      </c>
      <c r="N150" s="7">
        <v>17533.93</v>
      </c>
      <c r="O150" s="7">
        <v>-4129.8999999999996</v>
      </c>
      <c r="P150" s="7">
        <v>7416.85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9"/>
    </row>
    <row r="151" spans="1:55">
      <c r="A151" s="1" t="s">
        <v>1495</v>
      </c>
      <c r="B151" s="1" t="s">
        <v>1023</v>
      </c>
      <c r="C151" s="1" t="s">
        <v>75</v>
      </c>
      <c r="D151" s="1" t="s">
        <v>106</v>
      </c>
      <c r="E151" s="1" t="s">
        <v>100</v>
      </c>
      <c r="F151" s="1" t="s">
        <v>101</v>
      </c>
      <c r="G151" s="8">
        <v>0</v>
      </c>
      <c r="H151" s="8">
        <v>0</v>
      </c>
      <c r="I151" s="8">
        <v>0</v>
      </c>
      <c r="J151" s="7">
        <v>11129</v>
      </c>
      <c r="K151" s="7">
        <v>11129</v>
      </c>
      <c r="L151" s="8">
        <v>0</v>
      </c>
      <c r="M151" s="8">
        <v>0</v>
      </c>
      <c r="N151" s="8">
        <v>0</v>
      </c>
      <c r="O151" s="7">
        <v>-22258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9"/>
    </row>
    <row r="152" spans="1:55">
      <c r="A152" s="1" t="s">
        <v>1496</v>
      </c>
      <c r="B152" s="1" t="s">
        <v>989</v>
      </c>
      <c r="C152" s="1" t="s">
        <v>71</v>
      </c>
      <c r="D152" s="1" t="s">
        <v>104</v>
      </c>
      <c r="E152" s="1" t="s">
        <v>100</v>
      </c>
      <c r="F152" s="1" t="s">
        <v>101</v>
      </c>
      <c r="G152" s="7">
        <v>13977.44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7">
        <v>16810.759999999998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7">
        <v>13137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9"/>
    </row>
    <row r="153" spans="1:55">
      <c r="A153" s="1" t="s">
        <v>1496</v>
      </c>
      <c r="B153" s="1" t="s">
        <v>989</v>
      </c>
      <c r="C153" s="1" t="s">
        <v>73</v>
      </c>
      <c r="D153" s="1" t="s">
        <v>105</v>
      </c>
      <c r="E153" s="1" t="s">
        <v>100</v>
      </c>
      <c r="F153" s="1" t="s">
        <v>101</v>
      </c>
      <c r="G153" s="7">
        <v>7061.79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9"/>
    </row>
    <row r="154" spans="1:55">
      <c r="A154" s="1" t="s">
        <v>1496</v>
      </c>
      <c r="B154" s="1" t="s">
        <v>989</v>
      </c>
      <c r="C154" s="1" t="s">
        <v>75</v>
      </c>
      <c r="D154" s="1" t="s">
        <v>106</v>
      </c>
      <c r="E154" s="1" t="s">
        <v>100</v>
      </c>
      <c r="F154" s="1" t="s">
        <v>101</v>
      </c>
      <c r="G154" s="7">
        <v>12487.21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9"/>
    </row>
    <row r="155" spans="1:55">
      <c r="A155" s="1" t="s">
        <v>1496</v>
      </c>
      <c r="B155" s="1" t="s">
        <v>989</v>
      </c>
      <c r="C155" s="1" t="s">
        <v>72</v>
      </c>
      <c r="D155" s="1" t="s">
        <v>107</v>
      </c>
      <c r="E155" s="1" t="s">
        <v>100</v>
      </c>
      <c r="F155" s="1" t="s">
        <v>101</v>
      </c>
      <c r="G155" s="7">
        <v>32540.87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7">
        <v>-11442.2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7">
        <v>8865.73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9"/>
    </row>
    <row r="156" spans="1:55">
      <c r="A156" s="1" t="s">
        <v>1496</v>
      </c>
      <c r="B156" s="1" t="s">
        <v>989</v>
      </c>
      <c r="C156" s="1" t="s">
        <v>74</v>
      </c>
      <c r="D156" s="1" t="s">
        <v>109</v>
      </c>
      <c r="E156" s="1" t="s">
        <v>100</v>
      </c>
      <c r="F156" s="1" t="s">
        <v>101</v>
      </c>
      <c r="G156" s="7">
        <v>5368.5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7">
        <v>-5368.5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9"/>
    </row>
    <row r="157" spans="1:55">
      <c r="A157" s="1" t="s">
        <v>1497</v>
      </c>
      <c r="B157" s="1" t="s">
        <v>991</v>
      </c>
      <c r="C157" s="1" t="s">
        <v>71</v>
      </c>
      <c r="D157" s="1" t="s">
        <v>104</v>
      </c>
      <c r="E157" s="1" t="s">
        <v>100</v>
      </c>
      <c r="F157" s="1" t="s">
        <v>101</v>
      </c>
      <c r="G157" s="7">
        <v>65554.69</v>
      </c>
      <c r="H157" s="7">
        <v>-199</v>
      </c>
      <c r="I157" s="7">
        <v>199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7">
        <v>10184.09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9"/>
    </row>
    <row r="158" spans="1:55">
      <c r="A158" s="1" t="s">
        <v>1497</v>
      </c>
      <c r="B158" s="1" t="s">
        <v>991</v>
      </c>
      <c r="C158" s="1" t="s">
        <v>73</v>
      </c>
      <c r="D158" s="1" t="s">
        <v>105</v>
      </c>
      <c r="E158" s="1" t="s">
        <v>100</v>
      </c>
      <c r="F158" s="1" t="s">
        <v>101</v>
      </c>
      <c r="G158" s="7">
        <v>2355.8200000000002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7">
        <v>-542.1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9"/>
    </row>
    <row r="159" spans="1:55">
      <c r="A159" s="1" t="s">
        <v>1497</v>
      </c>
      <c r="B159" s="1" t="s">
        <v>991</v>
      </c>
      <c r="C159" s="1" t="s">
        <v>75</v>
      </c>
      <c r="D159" s="1" t="s">
        <v>106</v>
      </c>
      <c r="E159" s="1" t="s">
        <v>100</v>
      </c>
      <c r="F159" s="1" t="s">
        <v>101</v>
      </c>
      <c r="G159" s="7">
        <v>53440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9"/>
    </row>
    <row r="160" spans="1:55">
      <c r="A160" s="1" t="s">
        <v>1497</v>
      </c>
      <c r="B160" s="1" t="s">
        <v>991</v>
      </c>
      <c r="C160" s="1" t="s">
        <v>72</v>
      </c>
      <c r="D160" s="1" t="s">
        <v>107</v>
      </c>
      <c r="E160" s="1" t="s">
        <v>100</v>
      </c>
      <c r="F160" s="1" t="s">
        <v>101</v>
      </c>
      <c r="G160" s="7">
        <v>28283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7">
        <v>-9642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9"/>
    </row>
    <row r="161" spans="1:55">
      <c r="A161" s="1" t="s">
        <v>1498</v>
      </c>
      <c r="B161" s="1" t="s">
        <v>993</v>
      </c>
      <c r="C161" s="1" t="s">
        <v>71</v>
      </c>
      <c r="D161" s="1" t="s">
        <v>104</v>
      </c>
      <c r="E161" s="1" t="s">
        <v>100</v>
      </c>
      <c r="F161" s="1" t="s">
        <v>101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9"/>
    </row>
    <row r="162" spans="1:55">
      <c r="A162" s="1" t="s">
        <v>1498</v>
      </c>
      <c r="B162" s="1" t="s">
        <v>993</v>
      </c>
      <c r="C162" s="1" t="s">
        <v>73</v>
      </c>
      <c r="D162" s="1" t="s">
        <v>105</v>
      </c>
      <c r="E162" s="1" t="s">
        <v>100</v>
      </c>
      <c r="F162" s="1" t="s">
        <v>101</v>
      </c>
      <c r="G162" s="7">
        <v>338970</v>
      </c>
      <c r="H162" s="7">
        <v>4930</v>
      </c>
      <c r="I162" s="7">
        <v>280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7">
        <v>7995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9"/>
    </row>
    <row r="163" spans="1:55">
      <c r="A163" s="1" t="s">
        <v>1498</v>
      </c>
      <c r="B163" s="1" t="s">
        <v>993</v>
      </c>
      <c r="C163" s="1" t="s">
        <v>75</v>
      </c>
      <c r="D163" s="1" t="s">
        <v>106</v>
      </c>
      <c r="E163" s="1" t="s">
        <v>100</v>
      </c>
      <c r="F163" s="1" t="s">
        <v>101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7">
        <v>15288.43</v>
      </c>
      <c r="AA163" s="7">
        <v>15568.43</v>
      </c>
      <c r="AB163" s="7">
        <v>13158.43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9"/>
    </row>
    <row r="164" spans="1:55">
      <c r="A164" s="1" t="s">
        <v>1498</v>
      </c>
      <c r="B164" s="1" t="s">
        <v>993</v>
      </c>
      <c r="C164" s="1" t="s">
        <v>72</v>
      </c>
      <c r="D164" s="1" t="s">
        <v>107</v>
      </c>
      <c r="E164" s="1" t="s">
        <v>100</v>
      </c>
      <c r="F164" s="1" t="s">
        <v>101</v>
      </c>
      <c r="G164" s="7">
        <v>22955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9"/>
    </row>
    <row r="165" spans="1:55">
      <c r="A165" s="1" t="s">
        <v>1498</v>
      </c>
      <c r="B165" s="1" t="s">
        <v>993</v>
      </c>
      <c r="C165" s="1" t="s">
        <v>74</v>
      </c>
      <c r="D165" s="1" t="s">
        <v>109</v>
      </c>
      <c r="E165" s="1" t="s">
        <v>100</v>
      </c>
      <c r="F165" s="1" t="s">
        <v>101</v>
      </c>
      <c r="G165" s="7">
        <v>67059.899999999994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9"/>
    </row>
    <row r="166" spans="1:55">
      <c r="A166" s="1" t="s">
        <v>1499</v>
      </c>
      <c r="B166" s="1" t="s">
        <v>1490</v>
      </c>
      <c r="C166" s="1" t="s">
        <v>71</v>
      </c>
      <c r="D166" s="1" t="s">
        <v>104</v>
      </c>
      <c r="E166" s="1" t="s">
        <v>100</v>
      </c>
      <c r="F166" s="1" t="s">
        <v>101</v>
      </c>
      <c r="G166" s="7">
        <v>200057.43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7">
        <v>74767.820000000007</v>
      </c>
      <c r="P166" s="8">
        <v>0</v>
      </c>
      <c r="Q166" s="7">
        <v>6900</v>
      </c>
      <c r="R166" s="7">
        <v>4600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9"/>
    </row>
    <row r="167" spans="1:55">
      <c r="A167" s="1" t="s">
        <v>1499</v>
      </c>
      <c r="B167" s="1" t="s">
        <v>1490</v>
      </c>
      <c r="C167" s="1" t="s">
        <v>73</v>
      </c>
      <c r="D167" s="1" t="s">
        <v>105</v>
      </c>
      <c r="E167" s="1" t="s">
        <v>100</v>
      </c>
      <c r="F167" s="1" t="s">
        <v>101</v>
      </c>
      <c r="G167" s="7">
        <v>469999.79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7">
        <v>346.12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9"/>
    </row>
    <row r="168" spans="1:55">
      <c r="A168" s="1" t="s">
        <v>1499</v>
      </c>
      <c r="B168" s="1" t="s">
        <v>1490</v>
      </c>
      <c r="C168" s="1" t="s">
        <v>75</v>
      </c>
      <c r="D168" s="1" t="s">
        <v>106</v>
      </c>
      <c r="E168" s="1" t="s">
        <v>100</v>
      </c>
      <c r="F168" s="1" t="s">
        <v>101</v>
      </c>
      <c r="G168" s="7">
        <v>10992.85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9"/>
    </row>
    <row r="169" spans="1:55">
      <c r="A169" s="1" t="s">
        <v>1499</v>
      </c>
      <c r="B169" s="1" t="s">
        <v>1490</v>
      </c>
      <c r="C169" s="1" t="s">
        <v>72</v>
      </c>
      <c r="D169" s="1" t="s">
        <v>107</v>
      </c>
      <c r="E169" s="1" t="s">
        <v>100</v>
      </c>
      <c r="F169" s="1" t="s">
        <v>101</v>
      </c>
      <c r="G169" s="7">
        <v>-95350.33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600</v>
      </c>
      <c r="R169" s="7">
        <v>2900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9"/>
    </row>
    <row r="170" spans="1:55">
      <c r="A170" s="1" t="s">
        <v>1499</v>
      </c>
      <c r="B170" s="1" t="s">
        <v>1490</v>
      </c>
      <c r="C170" s="1" t="s">
        <v>74</v>
      </c>
      <c r="D170" s="1" t="s">
        <v>109</v>
      </c>
      <c r="E170" s="1" t="s">
        <v>100</v>
      </c>
      <c r="F170" s="1" t="s">
        <v>101</v>
      </c>
      <c r="G170" s="7">
        <v>1880949.34</v>
      </c>
      <c r="H170" s="7">
        <v>13732</v>
      </c>
      <c r="I170" s="7">
        <v>-957.06</v>
      </c>
      <c r="J170" s="7">
        <v>17225.060000000001</v>
      </c>
      <c r="K170" s="8">
        <v>0</v>
      </c>
      <c r="L170" s="8">
        <v>0</v>
      </c>
      <c r="M170" s="8">
        <v>0</v>
      </c>
      <c r="N170" s="8">
        <v>0</v>
      </c>
      <c r="O170" s="7">
        <v>-61688.55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9"/>
    </row>
    <row r="171" spans="1:55">
      <c r="A171" s="1" t="s">
        <v>1500</v>
      </c>
      <c r="B171" s="1" t="s">
        <v>1492</v>
      </c>
      <c r="C171" s="1" t="s">
        <v>71</v>
      </c>
      <c r="D171" s="1" t="s">
        <v>104</v>
      </c>
      <c r="E171" s="1" t="s">
        <v>100</v>
      </c>
      <c r="F171" s="1" t="s">
        <v>101</v>
      </c>
      <c r="G171" s="7">
        <v>105867.83</v>
      </c>
      <c r="H171" s="7">
        <v>46796.58</v>
      </c>
      <c r="I171" s="7">
        <v>39003.43</v>
      </c>
      <c r="J171" s="7">
        <v>51963.38</v>
      </c>
      <c r="K171" s="7">
        <v>41087.33</v>
      </c>
      <c r="L171" s="7">
        <v>20543.66</v>
      </c>
      <c r="M171" s="7">
        <v>42295.78</v>
      </c>
      <c r="N171" s="8">
        <v>0</v>
      </c>
      <c r="O171" s="7">
        <v>57850.05</v>
      </c>
      <c r="P171" s="7">
        <v>3877</v>
      </c>
      <c r="Q171" s="7">
        <v>3877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9"/>
    </row>
    <row r="172" spans="1:55">
      <c r="A172" s="1" t="s">
        <v>1500</v>
      </c>
      <c r="B172" s="1" t="s">
        <v>1492</v>
      </c>
      <c r="C172" s="1" t="s">
        <v>73</v>
      </c>
      <c r="D172" s="1" t="s">
        <v>105</v>
      </c>
      <c r="E172" s="1" t="s">
        <v>100</v>
      </c>
      <c r="F172" s="1" t="s">
        <v>101</v>
      </c>
      <c r="G172" s="7">
        <v>118526.32</v>
      </c>
      <c r="H172" s="7">
        <v>67580.31</v>
      </c>
      <c r="I172" s="7">
        <v>90186.77</v>
      </c>
      <c r="J172" s="7">
        <v>30307.49</v>
      </c>
      <c r="K172" s="7">
        <v>77527.179999999993</v>
      </c>
      <c r="L172" s="7">
        <v>49252.77</v>
      </c>
      <c r="M172" s="7">
        <v>16205.23</v>
      </c>
      <c r="N172" s="7">
        <v>23906.63</v>
      </c>
      <c r="O172" s="7">
        <v>31213.15</v>
      </c>
      <c r="P172" s="7">
        <v>10450</v>
      </c>
      <c r="Q172" s="7">
        <v>32904.379999999997</v>
      </c>
      <c r="R172" s="7">
        <v>32904.379999999997</v>
      </c>
      <c r="S172" s="7">
        <v>3120.5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7">
        <v>10392.24</v>
      </c>
      <c r="AA172" s="7">
        <v>10392.24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9"/>
    </row>
    <row r="173" spans="1:55">
      <c r="A173" s="1" t="s">
        <v>1500</v>
      </c>
      <c r="B173" s="1" t="s">
        <v>1492</v>
      </c>
      <c r="C173" s="1" t="s">
        <v>75</v>
      </c>
      <c r="D173" s="1" t="s">
        <v>106</v>
      </c>
      <c r="E173" s="1" t="s">
        <v>100</v>
      </c>
      <c r="F173" s="1" t="s">
        <v>101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7">
        <v>11575.05</v>
      </c>
      <c r="P173" s="7">
        <v>1866.76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9"/>
    </row>
    <row r="174" spans="1:55">
      <c r="A174" s="1" t="s">
        <v>1500</v>
      </c>
      <c r="B174" s="1" t="s">
        <v>1492</v>
      </c>
      <c r="C174" s="1" t="s">
        <v>72</v>
      </c>
      <c r="D174" s="1" t="s">
        <v>107</v>
      </c>
      <c r="E174" s="1" t="s">
        <v>100</v>
      </c>
      <c r="F174" s="1" t="s">
        <v>101</v>
      </c>
      <c r="G174" s="7">
        <v>7605.01</v>
      </c>
      <c r="H174" s="7">
        <v>4289.71</v>
      </c>
      <c r="I174" s="7">
        <v>8579.41</v>
      </c>
      <c r="J174" s="7">
        <v>2144.85</v>
      </c>
      <c r="K174" s="7">
        <v>2144.85</v>
      </c>
      <c r="L174" s="7">
        <v>4289.71</v>
      </c>
      <c r="M174" s="7">
        <v>2144.85</v>
      </c>
      <c r="N174" s="7">
        <v>3977.06</v>
      </c>
      <c r="O174" s="7">
        <v>75653.25</v>
      </c>
      <c r="P174" s="8">
        <v>0</v>
      </c>
      <c r="Q174" s="7">
        <v>4660.8500000000004</v>
      </c>
      <c r="R174" s="7">
        <v>4660.8500000000004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9"/>
    </row>
    <row r="175" spans="1:55">
      <c r="A175" s="1" t="s">
        <v>1500</v>
      </c>
      <c r="B175" s="1" t="s">
        <v>1492</v>
      </c>
      <c r="C175" s="1" t="s">
        <v>74</v>
      </c>
      <c r="D175" s="1" t="s">
        <v>109</v>
      </c>
      <c r="E175" s="1" t="s">
        <v>100</v>
      </c>
      <c r="F175" s="1" t="s">
        <v>101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9"/>
    </row>
    <row r="176" spans="1:55">
      <c r="A176" s="1" t="s">
        <v>1501</v>
      </c>
      <c r="B176" s="1" t="s">
        <v>1502</v>
      </c>
      <c r="C176" s="1" t="s">
        <v>71</v>
      </c>
      <c r="D176" s="1" t="s">
        <v>104</v>
      </c>
      <c r="E176" s="1" t="s">
        <v>100</v>
      </c>
      <c r="F176" s="1" t="s">
        <v>101</v>
      </c>
      <c r="G176" s="7">
        <v>37439.07</v>
      </c>
      <c r="H176" s="7">
        <v>17155.62</v>
      </c>
      <c r="I176" s="7">
        <v>45317.86</v>
      </c>
      <c r="J176" s="7">
        <v>7645.55</v>
      </c>
      <c r="K176" s="7">
        <v>1220.5899999999999</v>
      </c>
      <c r="L176" s="8">
        <v>0</v>
      </c>
      <c r="M176" s="8">
        <v>0</v>
      </c>
      <c r="N176" s="8">
        <v>0</v>
      </c>
      <c r="O176" s="7">
        <v>271773.96999999997</v>
      </c>
      <c r="P176" s="7">
        <v>57500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9"/>
    </row>
    <row r="177" spans="1:55">
      <c r="A177" s="1" t="s">
        <v>1501</v>
      </c>
      <c r="B177" s="1" t="s">
        <v>1502</v>
      </c>
      <c r="C177" s="1" t="s">
        <v>73</v>
      </c>
      <c r="D177" s="1" t="s">
        <v>105</v>
      </c>
      <c r="E177" s="1" t="s">
        <v>100</v>
      </c>
      <c r="F177" s="1" t="s">
        <v>101</v>
      </c>
      <c r="G177" s="7">
        <v>146131.54999999999</v>
      </c>
      <c r="H177" s="7">
        <v>38252.46</v>
      </c>
      <c r="I177" s="7">
        <v>25901.4</v>
      </c>
      <c r="J177" s="7">
        <v>49919.71</v>
      </c>
      <c r="K177" s="7">
        <v>58973.47</v>
      </c>
      <c r="L177" s="7">
        <v>55524.71</v>
      </c>
      <c r="M177" s="7">
        <v>30844.47</v>
      </c>
      <c r="N177" s="7">
        <v>17957.419999999998</v>
      </c>
      <c r="O177" s="7">
        <v>-32246.11</v>
      </c>
      <c r="P177" s="7">
        <v>17957.419999999998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9"/>
    </row>
    <row r="178" spans="1:55">
      <c r="A178" s="1" t="s">
        <v>1501</v>
      </c>
      <c r="B178" s="1" t="s">
        <v>1502</v>
      </c>
      <c r="C178" s="1" t="s">
        <v>72</v>
      </c>
      <c r="D178" s="1" t="s">
        <v>107</v>
      </c>
      <c r="E178" s="1" t="s">
        <v>100</v>
      </c>
      <c r="F178" s="1" t="s">
        <v>101</v>
      </c>
      <c r="G178" s="7">
        <v>4134.6400000000003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7">
        <v>30655.71</v>
      </c>
      <c r="P178" s="7">
        <v>15282.02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9"/>
    </row>
    <row r="179" spans="1:55">
      <c r="A179" s="1" t="s">
        <v>1503</v>
      </c>
      <c r="B179" s="1" t="s">
        <v>1023</v>
      </c>
      <c r="C179" s="1" t="s">
        <v>71</v>
      </c>
      <c r="D179" s="1" t="s">
        <v>104</v>
      </c>
      <c r="E179" s="1" t="s">
        <v>100</v>
      </c>
      <c r="F179" s="1" t="s">
        <v>101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7">
        <v>33324</v>
      </c>
      <c r="P179" s="7">
        <v>-59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9"/>
    </row>
    <row r="180" spans="1:55">
      <c r="A180" s="1" t="s">
        <v>1503</v>
      </c>
      <c r="B180" s="1" t="s">
        <v>1023</v>
      </c>
      <c r="C180" s="1" t="s">
        <v>73</v>
      </c>
      <c r="D180" s="1" t="s">
        <v>105</v>
      </c>
      <c r="E180" s="1" t="s">
        <v>100</v>
      </c>
      <c r="F180" s="1" t="s">
        <v>101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7">
        <v>58921.38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9"/>
    </row>
    <row r="181" spans="1:55">
      <c r="A181" s="1" t="s">
        <v>1503</v>
      </c>
      <c r="B181" s="1" t="s">
        <v>1023</v>
      </c>
      <c r="C181" s="1" t="s">
        <v>74</v>
      </c>
      <c r="D181" s="1" t="s">
        <v>109</v>
      </c>
      <c r="E181" s="1" t="s">
        <v>100</v>
      </c>
      <c r="F181" s="1" t="s">
        <v>101</v>
      </c>
      <c r="G181" s="8">
        <v>0</v>
      </c>
      <c r="H181" s="8">
        <v>0</v>
      </c>
      <c r="I181" s="8">
        <v>0</v>
      </c>
      <c r="J181" s="7">
        <v>11361.5</v>
      </c>
      <c r="K181" s="7">
        <v>33993.17</v>
      </c>
      <c r="L181" s="7">
        <v>19399.75</v>
      </c>
      <c r="M181" s="7">
        <v>15913.15</v>
      </c>
      <c r="N181" s="7">
        <v>14241.83</v>
      </c>
      <c r="O181" s="7">
        <v>-94909.4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9"/>
    </row>
    <row r="182" spans="1:55">
      <c r="A182" s="1" t="s">
        <v>1504</v>
      </c>
      <c r="B182" s="1" t="s">
        <v>1505</v>
      </c>
      <c r="C182" s="1" t="s">
        <v>71</v>
      </c>
      <c r="D182" s="1" t="s">
        <v>104</v>
      </c>
      <c r="E182" s="1" t="s">
        <v>100</v>
      </c>
      <c r="F182" s="1" t="s">
        <v>101</v>
      </c>
      <c r="G182" s="8">
        <v>0</v>
      </c>
      <c r="H182" s="7">
        <v>-2128</v>
      </c>
      <c r="I182" s="7">
        <v>2505.62</v>
      </c>
      <c r="J182" s="7">
        <v>1888.08</v>
      </c>
      <c r="K182" s="7">
        <v>1699.27</v>
      </c>
      <c r="L182" s="7">
        <v>755.23</v>
      </c>
      <c r="M182" s="7">
        <v>849.63</v>
      </c>
      <c r="N182" s="8">
        <v>0</v>
      </c>
      <c r="O182" s="7">
        <v>61946.92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9"/>
    </row>
    <row r="183" spans="1:55">
      <c r="A183" s="1" t="s">
        <v>1504</v>
      </c>
      <c r="B183" s="1" t="s">
        <v>1505</v>
      </c>
      <c r="C183" s="1" t="s">
        <v>73</v>
      </c>
      <c r="D183" s="1" t="s">
        <v>105</v>
      </c>
      <c r="E183" s="1" t="s">
        <v>100</v>
      </c>
      <c r="F183" s="1" t="s">
        <v>101</v>
      </c>
      <c r="G183" s="7">
        <v>18064.150000000001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20678.759999999998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9"/>
    </row>
    <row r="184" spans="1:55">
      <c r="A184" s="1" t="s">
        <v>1504</v>
      </c>
      <c r="B184" s="1" t="s">
        <v>1505</v>
      </c>
      <c r="C184" s="1" t="s">
        <v>74</v>
      </c>
      <c r="D184" s="1" t="s">
        <v>109</v>
      </c>
      <c r="E184" s="1" t="s">
        <v>100</v>
      </c>
      <c r="F184" s="1" t="s">
        <v>101</v>
      </c>
      <c r="G184" s="8">
        <v>0</v>
      </c>
      <c r="H184" s="8">
        <v>0</v>
      </c>
      <c r="I184" s="7">
        <v>6530.25</v>
      </c>
      <c r="J184" s="7">
        <v>37948.699999999997</v>
      </c>
      <c r="K184" s="7">
        <v>18472.490000000002</v>
      </c>
      <c r="L184" s="7">
        <v>3168.22</v>
      </c>
      <c r="M184" s="7">
        <v>10165.549999999999</v>
      </c>
      <c r="N184" s="8">
        <v>0</v>
      </c>
      <c r="O184" s="7">
        <v>-76285.210000000006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9"/>
    </row>
    <row r="185" spans="1:55">
      <c r="A185" s="1" t="s">
        <v>1506</v>
      </c>
      <c r="B185" s="1" t="s">
        <v>1507</v>
      </c>
      <c r="C185" s="1" t="s">
        <v>73</v>
      </c>
      <c r="D185" s="1" t="s">
        <v>105</v>
      </c>
      <c r="E185" s="1" t="s">
        <v>100</v>
      </c>
      <c r="F185" s="1" t="s">
        <v>101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9"/>
    </row>
    <row r="186" spans="1:55">
      <c r="A186" s="1" t="s">
        <v>1506</v>
      </c>
      <c r="B186" s="1" t="s">
        <v>1507</v>
      </c>
      <c r="C186" s="1" t="s">
        <v>74</v>
      </c>
      <c r="D186" s="1" t="s">
        <v>109</v>
      </c>
      <c r="E186" s="1" t="s">
        <v>100</v>
      </c>
      <c r="F186" s="1" t="s">
        <v>101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7">
        <v>170756.69</v>
      </c>
      <c r="O186" s="7">
        <v>-170756.89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9"/>
    </row>
    <row r="187" spans="1:55">
      <c r="A187" s="1" t="s">
        <v>1508</v>
      </c>
      <c r="B187" s="1" t="s">
        <v>1505</v>
      </c>
      <c r="C187" s="1" t="s">
        <v>71</v>
      </c>
      <c r="D187" s="1" t="s">
        <v>104</v>
      </c>
      <c r="E187" s="1" t="s">
        <v>100</v>
      </c>
      <c r="F187" s="1" t="s">
        <v>101</v>
      </c>
      <c r="G187" s="7">
        <v>15026.16</v>
      </c>
      <c r="H187" s="7">
        <v>1636.33</v>
      </c>
      <c r="I187" s="8">
        <v>0</v>
      </c>
      <c r="J187" s="7">
        <v>1455.39</v>
      </c>
      <c r="K187" s="7">
        <v>3044.52</v>
      </c>
      <c r="L187" s="7">
        <v>1132.8499999999999</v>
      </c>
      <c r="M187" s="7">
        <v>1132.8499999999999</v>
      </c>
      <c r="N187" s="8">
        <v>0</v>
      </c>
      <c r="O187" s="7">
        <v>41941.57</v>
      </c>
      <c r="P187" s="7">
        <v>314.76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9"/>
    </row>
    <row r="188" spans="1:55">
      <c r="A188" s="1" t="s">
        <v>1508</v>
      </c>
      <c r="B188" s="1" t="s">
        <v>1505</v>
      </c>
      <c r="C188" s="1" t="s">
        <v>73</v>
      </c>
      <c r="D188" s="1" t="s">
        <v>105</v>
      </c>
      <c r="E188" s="1" t="s">
        <v>100</v>
      </c>
      <c r="F188" s="1" t="s">
        <v>101</v>
      </c>
      <c r="G188" s="7">
        <v>17981.05</v>
      </c>
      <c r="H188" s="7">
        <v>10629.23</v>
      </c>
      <c r="I188" s="7">
        <v>17048.11</v>
      </c>
      <c r="J188" s="7">
        <v>19777.39</v>
      </c>
      <c r="K188" s="7">
        <v>15811.17</v>
      </c>
      <c r="L188" s="7">
        <v>6066.69</v>
      </c>
      <c r="M188" s="7">
        <v>18984.96</v>
      </c>
      <c r="N188" s="8">
        <v>0</v>
      </c>
      <c r="O188" s="7">
        <v>-40404.79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9"/>
    </row>
    <row r="189" spans="1:55">
      <c r="A189" s="1" t="s">
        <v>1508</v>
      </c>
      <c r="B189" s="1" t="s">
        <v>1505</v>
      </c>
      <c r="C189" s="1" t="s">
        <v>72</v>
      </c>
      <c r="D189" s="1" t="s">
        <v>107</v>
      </c>
      <c r="E189" s="1" t="s">
        <v>100</v>
      </c>
      <c r="F189" s="1" t="s">
        <v>101</v>
      </c>
      <c r="G189" s="7">
        <v>1510.73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-1510.73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9"/>
    </row>
    <row r="190" spans="1:55">
      <c r="A190" s="1" t="s">
        <v>1509</v>
      </c>
      <c r="B190" s="1" t="s">
        <v>1510</v>
      </c>
      <c r="C190" s="1" t="s">
        <v>73</v>
      </c>
      <c r="D190" s="1" t="s">
        <v>105</v>
      </c>
      <c r="E190" s="1" t="s">
        <v>100</v>
      </c>
      <c r="F190" s="1" t="s">
        <v>101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7">
        <v>4734.43</v>
      </c>
      <c r="N190" s="7">
        <v>21612.720000000001</v>
      </c>
      <c r="O190" s="7">
        <v>-26347.15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9"/>
    </row>
    <row r="191" spans="1:55">
      <c r="A191" s="1" t="s">
        <v>1509</v>
      </c>
      <c r="B191" s="1" t="s">
        <v>1510</v>
      </c>
      <c r="C191" s="1" t="s">
        <v>74</v>
      </c>
      <c r="D191" s="1" t="s">
        <v>109</v>
      </c>
      <c r="E191" s="1" t="s">
        <v>100</v>
      </c>
      <c r="F191" s="1" t="s">
        <v>101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7">
        <v>82576.62</v>
      </c>
      <c r="M191" s="7">
        <v>246120.7</v>
      </c>
      <c r="N191" s="7">
        <v>338620.69</v>
      </c>
      <c r="O191" s="7">
        <v>-667318.21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9"/>
    </row>
    <row r="192" spans="1:55">
      <c r="A192" s="1" t="s">
        <v>1511</v>
      </c>
      <c r="B192" s="1" t="s">
        <v>849</v>
      </c>
      <c r="C192" s="1" t="s">
        <v>74</v>
      </c>
      <c r="D192" s="1" t="s">
        <v>109</v>
      </c>
      <c r="E192" s="1" t="s">
        <v>100</v>
      </c>
      <c r="F192" s="1" t="s">
        <v>101</v>
      </c>
      <c r="G192" s="8">
        <v>0</v>
      </c>
      <c r="H192" s="7">
        <v>25152.13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117942.3</v>
      </c>
      <c r="P192" s="8">
        <v>0</v>
      </c>
      <c r="Q192" s="8">
        <v>0</v>
      </c>
      <c r="R192" s="8">
        <v>0</v>
      </c>
      <c r="S192" s="8">
        <v>0</v>
      </c>
      <c r="T192" s="7">
        <v>37892.449999999997</v>
      </c>
      <c r="U192" s="7">
        <v>134345.97</v>
      </c>
      <c r="V192" s="7">
        <v>34447.69</v>
      </c>
      <c r="W192" s="7">
        <v>13779.07</v>
      </c>
      <c r="X192" s="7">
        <v>241133.8</v>
      </c>
      <c r="Y192" s="7">
        <v>48226.76</v>
      </c>
      <c r="Z192" s="7">
        <v>27558.15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9"/>
    </row>
    <row r="193" spans="1:55">
      <c r="A193" s="1" t="s">
        <v>1512</v>
      </c>
      <c r="B193" s="1" t="s">
        <v>933</v>
      </c>
      <c r="C193" s="1" t="s">
        <v>74</v>
      </c>
      <c r="D193" s="1" t="s">
        <v>109</v>
      </c>
      <c r="E193" s="1" t="s">
        <v>100</v>
      </c>
      <c r="F193" s="1" t="s">
        <v>101</v>
      </c>
      <c r="G193" s="7">
        <v>2076.27</v>
      </c>
      <c r="H193" s="8">
        <v>0</v>
      </c>
      <c r="I193" s="8">
        <v>0</v>
      </c>
      <c r="J193" s="7">
        <v>583.70000000000005</v>
      </c>
      <c r="K193" s="7">
        <v>999.68</v>
      </c>
      <c r="L193" s="7">
        <v>959.43</v>
      </c>
      <c r="M193" s="7">
        <v>938.5</v>
      </c>
      <c r="N193" s="7">
        <v>1221.08</v>
      </c>
      <c r="O193" s="7">
        <v>7348.52</v>
      </c>
      <c r="P193" s="8">
        <v>0</v>
      </c>
      <c r="Q193" s="8">
        <v>0</v>
      </c>
      <c r="R193" s="8">
        <v>0</v>
      </c>
      <c r="S193" s="8">
        <v>0</v>
      </c>
      <c r="T193" s="7">
        <v>24387.52</v>
      </c>
      <c r="U193" s="7">
        <v>14467.17</v>
      </c>
      <c r="V193" s="7">
        <v>26454.26</v>
      </c>
      <c r="W193" s="7">
        <v>56996.52</v>
      </c>
      <c r="X193" s="7">
        <v>44488.62</v>
      </c>
      <c r="Y193" s="7">
        <v>12094.56</v>
      </c>
      <c r="Z193" s="7">
        <v>21547.82</v>
      </c>
      <c r="AA193" s="7">
        <v>8266.9599999999991</v>
      </c>
      <c r="AB193" s="7">
        <v>880.43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9"/>
    </row>
    <row r="194" spans="1:55">
      <c r="A194" s="1" t="s">
        <v>1513</v>
      </c>
      <c r="B194" s="1" t="s">
        <v>855</v>
      </c>
      <c r="C194" s="1" t="s">
        <v>74</v>
      </c>
      <c r="D194" s="1" t="s">
        <v>109</v>
      </c>
      <c r="E194" s="1" t="s">
        <v>100</v>
      </c>
      <c r="F194" s="1" t="s">
        <v>101</v>
      </c>
      <c r="G194" s="7">
        <v>6345.64</v>
      </c>
      <c r="H194" s="7">
        <v>2459.69</v>
      </c>
      <c r="I194" s="7">
        <v>4579.38</v>
      </c>
      <c r="J194" s="7">
        <v>6741.81</v>
      </c>
      <c r="K194" s="7">
        <v>6741.81</v>
      </c>
      <c r="L194" s="7">
        <v>6741.81</v>
      </c>
      <c r="M194" s="7">
        <v>6741.81</v>
      </c>
      <c r="N194" s="7">
        <v>9397.9500000000007</v>
      </c>
      <c r="O194" s="7">
        <v>20950.240000000002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7">
        <v>10162.629999999999</v>
      </c>
      <c r="V194" s="7">
        <v>80509.039999999994</v>
      </c>
      <c r="W194" s="7">
        <v>94342.95</v>
      </c>
      <c r="X194" s="7">
        <v>67740.990000000005</v>
      </c>
      <c r="Y194" s="7">
        <v>22205.31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7">
        <v>778.29</v>
      </c>
      <c r="AG194" s="7">
        <v>778.29</v>
      </c>
      <c r="AH194" s="7">
        <v>778.29</v>
      </c>
      <c r="AI194" s="7">
        <v>778.29</v>
      </c>
      <c r="AJ194" s="7">
        <v>778.29</v>
      </c>
      <c r="AK194" s="7">
        <v>778.29</v>
      </c>
      <c r="AL194" s="7">
        <v>778.29</v>
      </c>
      <c r="AM194" s="7">
        <v>778.29</v>
      </c>
      <c r="AN194" s="7">
        <v>778.29</v>
      </c>
      <c r="AO194" s="7">
        <v>778.29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9"/>
    </row>
    <row r="195" spans="1:55">
      <c r="A195" s="1" t="s">
        <v>1514</v>
      </c>
      <c r="B195" s="1" t="s">
        <v>857</v>
      </c>
      <c r="C195" s="1" t="s">
        <v>73</v>
      </c>
      <c r="D195" s="1" t="s">
        <v>105</v>
      </c>
      <c r="E195" s="1" t="s">
        <v>100</v>
      </c>
      <c r="F195" s="1" t="s">
        <v>101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12959.1</v>
      </c>
      <c r="P195" s="8">
        <v>0</v>
      </c>
      <c r="Q195" s="8">
        <v>0</v>
      </c>
      <c r="R195" s="7">
        <v>3782.73</v>
      </c>
      <c r="S195" s="7">
        <v>5455.87</v>
      </c>
      <c r="T195" s="7">
        <v>65834.12</v>
      </c>
      <c r="U195" s="7">
        <v>12803.1</v>
      </c>
      <c r="V195" s="7">
        <v>67798.23</v>
      </c>
      <c r="W195" s="7">
        <v>46265.74</v>
      </c>
      <c r="X195" s="7">
        <v>35499.5</v>
      </c>
      <c r="Y195" s="7">
        <v>11639.18</v>
      </c>
      <c r="Z195" s="7">
        <v>29388.93</v>
      </c>
      <c r="AA195" s="7">
        <v>8729.39</v>
      </c>
      <c r="AB195" s="8">
        <v>0</v>
      </c>
      <c r="AC195" s="7">
        <v>3782.73</v>
      </c>
      <c r="AD195" s="7">
        <v>1745.88</v>
      </c>
      <c r="AE195" s="7">
        <v>581.96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9"/>
    </row>
    <row r="196" spans="1:55">
      <c r="A196" s="1" t="s">
        <v>1514</v>
      </c>
      <c r="B196" s="1" t="s">
        <v>857</v>
      </c>
      <c r="C196" s="1" t="s">
        <v>74</v>
      </c>
      <c r="D196" s="1" t="s">
        <v>109</v>
      </c>
      <c r="E196" s="1" t="s">
        <v>100</v>
      </c>
      <c r="F196" s="1" t="s">
        <v>101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7">
        <v>89230.69</v>
      </c>
      <c r="U196" s="7">
        <v>232587.54</v>
      </c>
      <c r="V196" s="7">
        <v>170365.48</v>
      </c>
      <c r="W196" s="7">
        <v>84890.42</v>
      </c>
      <c r="X196" s="7">
        <v>37038.129999999997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9"/>
    </row>
    <row r="197" spans="1:55">
      <c r="A197" s="1" t="s">
        <v>1515</v>
      </c>
      <c r="B197" s="1" t="s">
        <v>861</v>
      </c>
      <c r="C197" s="1" t="s">
        <v>74</v>
      </c>
      <c r="D197" s="1" t="s">
        <v>109</v>
      </c>
      <c r="E197" s="1" t="s">
        <v>100</v>
      </c>
      <c r="F197" s="1" t="s">
        <v>101</v>
      </c>
      <c r="G197" s="8">
        <v>0</v>
      </c>
      <c r="H197" s="7">
        <v>15596.98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10106.19</v>
      </c>
      <c r="P197" s="8">
        <v>0</v>
      </c>
      <c r="Q197" s="8">
        <v>0</v>
      </c>
      <c r="R197" s="8">
        <v>0</v>
      </c>
      <c r="S197" s="8">
        <v>0</v>
      </c>
      <c r="T197" s="7">
        <v>24012.66</v>
      </c>
      <c r="U197" s="7">
        <v>96050.65</v>
      </c>
      <c r="V197" s="8">
        <v>0</v>
      </c>
      <c r="W197" s="8">
        <v>0</v>
      </c>
      <c r="X197" s="8">
        <v>0</v>
      </c>
      <c r="Y197" s="8">
        <v>0</v>
      </c>
      <c r="Z197" s="7">
        <v>68261.990000000005</v>
      </c>
      <c r="AA197" s="7">
        <v>108285.1</v>
      </c>
      <c r="AB197" s="7">
        <v>28238.89</v>
      </c>
      <c r="AC197" s="7">
        <v>25417.4</v>
      </c>
      <c r="AD197" s="7">
        <v>9887.2099999999991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9"/>
    </row>
    <row r="198" spans="1:55">
      <c r="A198" s="1" t="s">
        <v>1516</v>
      </c>
      <c r="B198" s="1" t="s">
        <v>863</v>
      </c>
      <c r="C198" s="1" t="s">
        <v>71</v>
      </c>
      <c r="D198" s="1" t="s">
        <v>104</v>
      </c>
      <c r="E198" s="1" t="s">
        <v>100</v>
      </c>
      <c r="F198" s="1" t="s">
        <v>101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7">
        <v>24773.06</v>
      </c>
      <c r="T198" s="7">
        <v>86824.82</v>
      </c>
      <c r="U198" s="7">
        <v>162120.63</v>
      </c>
      <c r="V198" s="7">
        <v>129737</v>
      </c>
      <c r="W198" s="7">
        <v>66568.070000000007</v>
      </c>
      <c r="X198" s="7">
        <v>60098.49</v>
      </c>
      <c r="Y198" s="7">
        <v>32514.639999999999</v>
      </c>
      <c r="Z198" s="7">
        <v>48116.91</v>
      </c>
      <c r="AA198" s="7">
        <v>13339.34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9"/>
    </row>
    <row r="199" spans="1:55">
      <c r="A199" s="1" t="s">
        <v>1517</v>
      </c>
      <c r="B199" s="1" t="s">
        <v>865</v>
      </c>
      <c r="C199" s="1" t="s">
        <v>72</v>
      </c>
      <c r="D199" s="1" t="s">
        <v>107</v>
      </c>
      <c r="E199" s="1" t="s">
        <v>100</v>
      </c>
      <c r="F199" s="1" t="s">
        <v>101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2112.65</v>
      </c>
      <c r="P199" s="8">
        <v>0</v>
      </c>
      <c r="Q199" s="8">
        <v>0</v>
      </c>
      <c r="R199" s="8">
        <v>0</v>
      </c>
      <c r="S199" s="7">
        <v>1228.68</v>
      </c>
      <c r="T199" s="7">
        <v>4306.29</v>
      </c>
      <c r="U199" s="7">
        <v>8040.76</v>
      </c>
      <c r="V199" s="7">
        <v>6434.62</v>
      </c>
      <c r="W199" s="7">
        <v>3301.6</v>
      </c>
      <c r="X199" s="7">
        <v>2980.73</v>
      </c>
      <c r="Y199" s="7">
        <v>1612.64</v>
      </c>
      <c r="Z199" s="7">
        <v>2386.4699999999998</v>
      </c>
      <c r="AA199" s="7">
        <v>661.6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9"/>
    </row>
    <row r="200" spans="1:55">
      <c r="A200" s="1" t="s">
        <v>1518</v>
      </c>
      <c r="B200" s="1" t="s">
        <v>867</v>
      </c>
      <c r="C200" s="1" t="s">
        <v>73</v>
      </c>
      <c r="D200" s="1" t="s">
        <v>105</v>
      </c>
      <c r="E200" s="1" t="s">
        <v>100</v>
      </c>
      <c r="F200" s="1" t="s">
        <v>101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7">
        <v>3860.97</v>
      </c>
      <c r="N200" s="7">
        <v>4029.32</v>
      </c>
      <c r="O200" s="7">
        <v>-2014.8</v>
      </c>
      <c r="P200" s="8">
        <v>0</v>
      </c>
      <c r="Q200" s="8">
        <v>0</v>
      </c>
      <c r="R200" s="8">
        <v>0</v>
      </c>
      <c r="S200" s="7">
        <v>12126.71</v>
      </c>
      <c r="T200" s="7">
        <v>42501.79</v>
      </c>
      <c r="U200" s="7">
        <v>79360</v>
      </c>
      <c r="V200" s="7">
        <v>91788.12</v>
      </c>
      <c r="W200" s="7">
        <v>47096.5</v>
      </c>
      <c r="X200" s="7">
        <v>42519.31</v>
      </c>
      <c r="Y200" s="7">
        <v>23003.91</v>
      </c>
      <c r="Z200" s="7">
        <v>34042.410000000003</v>
      </c>
      <c r="AA200" s="7">
        <v>9437.5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9"/>
    </row>
    <row r="201" spans="1:55">
      <c r="A201" s="1" t="s">
        <v>1519</v>
      </c>
      <c r="B201" s="1" t="s">
        <v>869</v>
      </c>
      <c r="C201" s="1" t="s">
        <v>74</v>
      </c>
      <c r="D201" s="1" t="s">
        <v>109</v>
      </c>
      <c r="E201" s="1" t="s">
        <v>100</v>
      </c>
      <c r="F201" s="1" t="s">
        <v>101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7">
        <v>80472.02</v>
      </c>
      <c r="U201" s="7">
        <v>23961.98</v>
      </c>
      <c r="V201" s="7">
        <v>18783.38</v>
      </c>
      <c r="W201" s="7">
        <v>175.55</v>
      </c>
      <c r="X201" s="7">
        <v>3686.46</v>
      </c>
      <c r="Y201" s="7">
        <v>3510.91</v>
      </c>
      <c r="Z201" s="7">
        <v>351.09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9"/>
    </row>
    <row r="202" spans="1:55">
      <c r="A202" s="1" t="s">
        <v>1520</v>
      </c>
      <c r="B202" s="1" t="s">
        <v>1521</v>
      </c>
      <c r="C202" s="1" t="s">
        <v>71</v>
      </c>
      <c r="D202" s="1" t="s">
        <v>104</v>
      </c>
      <c r="E202" s="1" t="s">
        <v>100</v>
      </c>
      <c r="F202" s="1" t="s">
        <v>101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7">
        <v>27293.86</v>
      </c>
      <c r="S202" s="7">
        <v>27293.86</v>
      </c>
      <c r="T202" s="7">
        <v>27293.86</v>
      </c>
      <c r="U202" s="7">
        <v>13133.46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9"/>
    </row>
    <row r="203" spans="1:55">
      <c r="A203" s="1" t="s">
        <v>1520</v>
      </c>
      <c r="B203" s="1" t="s">
        <v>1521</v>
      </c>
      <c r="C203" s="1" t="s">
        <v>73</v>
      </c>
      <c r="D203" s="1" t="s">
        <v>105</v>
      </c>
      <c r="E203" s="1" t="s">
        <v>100</v>
      </c>
      <c r="F203" s="1" t="s">
        <v>101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1564.33</v>
      </c>
      <c r="P203" s="7">
        <v>41610.5</v>
      </c>
      <c r="Q203" s="7">
        <v>10045.23</v>
      </c>
      <c r="R203" s="7">
        <v>96678.47</v>
      </c>
      <c r="S203" s="7">
        <v>91882.25</v>
      </c>
      <c r="T203" s="7">
        <v>46186.9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9"/>
    </row>
    <row r="204" spans="1:55">
      <c r="A204" s="1" t="s">
        <v>1520</v>
      </c>
      <c r="B204" s="1" t="s">
        <v>1521</v>
      </c>
      <c r="C204" s="1" t="s">
        <v>74</v>
      </c>
      <c r="D204" s="1" t="s">
        <v>109</v>
      </c>
      <c r="E204" s="1" t="s">
        <v>100</v>
      </c>
      <c r="F204" s="1" t="s">
        <v>101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17427.79</v>
      </c>
      <c r="R204" s="7">
        <v>44687.5</v>
      </c>
      <c r="S204" s="7">
        <v>114545.3</v>
      </c>
      <c r="T204" s="7">
        <v>126819.39</v>
      </c>
      <c r="U204" s="7">
        <v>60085.54</v>
      </c>
      <c r="V204" s="7">
        <v>72777.09</v>
      </c>
      <c r="W204" s="7">
        <v>91816.23</v>
      </c>
      <c r="X204" s="7">
        <v>119729.74</v>
      </c>
      <c r="Y204" s="7">
        <v>199812.38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9"/>
    </row>
    <row r="205" spans="1:55">
      <c r="A205" s="1" t="s">
        <v>1522</v>
      </c>
      <c r="B205" s="1" t="s">
        <v>1523</v>
      </c>
      <c r="C205" s="1" t="s">
        <v>73</v>
      </c>
      <c r="D205" s="1" t="s">
        <v>105</v>
      </c>
      <c r="E205" s="1" t="s">
        <v>100</v>
      </c>
      <c r="F205" s="1" t="s">
        <v>101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9"/>
    </row>
    <row r="206" spans="1:55">
      <c r="A206" s="1" t="s">
        <v>1522</v>
      </c>
      <c r="B206" s="1" t="s">
        <v>1523</v>
      </c>
      <c r="C206" s="1" t="s">
        <v>74</v>
      </c>
      <c r="D206" s="1" t="s">
        <v>109</v>
      </c>
      <c r="E206" s="1" t="s">
        <v>100</v>
      </c>
      <c r="F206" s="1" t="s">
        <v>101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153362.6</v>
      </c>
      <c r="P206" s="7">
        <v>100641.98</v>
      </c>
      <c r="Q206" s="7">
        <v>160034.29</v>
      </c>
      <c r="R206" s="7">
        <v>160034.29</v>
      </c>
      <c r="S206" s="7">
        <v>114633.46</v>
      </c>
      <c r="T206" s="7">
        <v>101145.14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9"/>
    </row>
    <row r="207" spans="1:55">
      <c r="A207" s="1" t="s">
        <v>1524</v>
      </c>
      <c r="B207" s="1" t="s">
        <v>1521</v>
      </c>
      <c r="C207" s="1" t="s">
        <v>71</v>
      </c>
      <c r="D207" s="1" t="s">
        <v>104</v>
      </c>
      <c r="E207" s="1" t="s">
        <v>100</v>
      </c>
      <c r="F207" s="1" t="s">
        <v>101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25989.63</v>
      </c>
      <c r="R207" s="7">
        <v>25989.63</v>
      </c>
      <c r="S207" s="7">
        <v>25989.63</v>
      </c>
      <c r="T207" s="7">
        <v>14176.71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9"/>
    </row>
    <row r="208" spans="1:55">
      <c r="A208" s="1" t="s">
        <v>1524</v>
      </c>
      <c r="B208" s="1" t="s">
        <v>1521</v>
      </c>
      <c r="C208" s="1" t="s">
        <v>73</v>
      </c>
      <c r="D208" s="1" t="s">
        <v>105</v>
      </c>
      <c r="E208" s="1" t="s">
        <v>100</v>
      </c>
      <c r="F208" s="1" t="s">
        <v>101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81709.2</v>
      </c>
      <c r="P208" s="7">
        <v>8763.73</v>
      </c>
      <c r="Q208" s="7">
        <v>154914.01</v>
      </c>
      <c r="R208" s="7">
        <v>100200.71</v>
      </c>
      <c r="S208" s="7">
        <v>100200.71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9"/>
    </row>
    <row r="209" spans="1:55">
      <c r="A209" s="1" t="s">
        <v>1524</v>
      </c>
      <c r="B209" s="1" t="s">
        <v>1521</v>
      </c>
      <c r="C209" s="1" t="s">
        <v>74</v>
      </c>
      <c r="D209" s="1" t="s">
        <v>109</v>
      </c>
      <c r="E209" s="1" t="s">
        <v>100</v>
      </c>
      <c r="F209" s="1" t="s">
        <v>101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7">
        <v>13245.65</v>
      </c>
      <c r="Q209" s="7">
        <v>70954.740000000005</v>
      </c>
      <c r="R209" s="7">
        <v>110036.39</v>
      </c>
      <c r="S209" s="7">
        <v>135658.32999999999</v>
      </c>
      <c r="T209" s="7">
        <v>95483.37</v>
      </c>
      <c r="U209" s="7">
        <v>65689.490000000005</v>
      </c>
      <c r="V209" s="7">
        <v>118416.83</v>
      </c>
      <c r="W209" s="7">
        <v>170469.42</v>
      </c>
      <c r="X209" s="7">
        <v>87392.31</v>
      </c>
      <c r="Y209" s="7">
        <v>41138.910000000003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9"/>
    </row>
    <row r="210" spans="1:55">
      <c r="A210" s="1" t="s">
        <v>1525</v>
      </c>
      <c r="B210" s="1" t="s">
        <v>1523</v>
      </c>
      <c r="C210" s="1" t="s">
        <v>73</v>
      </c>
      <c r="D210" s="1" t="s">
        <v>105</v>
      </c>
      <c r="E210" s="1" t="s">
        <v>100</v>
      </c>
      <c r="F210" s="1" t="s">
        <v>101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9"/>
    </row>
    <row r="211" spans="1:55">
      <c r="A211" s="1" t="s">
        <v>1525</v>
      </c>
      <c r="B211" s="1" t="s">
        <v>1523</v>
      </c>
      <c r="C211" s="1" t="s">
        <v>74</v>
      </c>
      <c r="D211" s="1" t="s">
        <v>109</v>
      </c>
      <c r="E211" s="1" t="s">
        <v>100</v>
      </c>
      <c r="F211" s="1" t="s">
        <v>101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153362.6</v>
      </c>
      <c r="P211" s="7">
        <v>100911.54</v>
      </c>
      <c r="Q211" s="7">
        <v>100776.76</v>
      </c>
      <c r="R211" s="7">
        <v>190563.86</v>
      </c>
      <c r="S211" s="7">
        <v>145028.26</v>
      </c>
      <c r="T211" s="7">
        <v>144352.59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9"/>
    </row>
    <row r="212" spans="1:55">
      <c r="A212" s="1" t="s">
        <v>1526</v>
      </c>
      <c r="B212" s="1" t="s">
        <v>849</v>
      </c>
      <c r="C212" s="1" t="s">
        <v>74</v>
      </c>
      <c r="D212" s="1" t="s">
        <v>109</v>
      </c>
      <c r="E212" s="1" t="s">
        <v>100</v>
      </c>
      <c r="F212" s="1" t="s">
        <v>101</v>
      </c>
      <c r="G212" s="7">
        <v>108029.59</v>
      </c>
      <c r="H212" s="7">
        <v>25152.13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45558.28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7">
        <v>85717.29</v>
      </c>
      <c r="W212" s="7">
        <v>70132.33</v>
      </c>
      <c r="X212" s="8">
        <v>0</v>
      </c>
      <c r="Y212" s="8">
        <v>0</v>
      </c>
      <c r="Z212" s="8">
        <v>0</v>
      </c>
      <c r="AA212" s="7">
        <v>58443.61</v>
      </c>
      <c r="AB212" s="7">
        <v>136368.42000000001</v>
      </c>
      <c r="AC212" s="7">
        <v>140264.66</v>
      </c>
      <c r="AD212" s="7">
        <v>7792.48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9"/>
    </row>
    <row r="213" spans="1:55">
      <c r="A213" s="1" t="s">
        <v>1527</v>
      </c>
      <c r="B213" s="1" t="s">
        <v>933</v>
      </c>
      <c r="C213" s="1" t="s">
        <v>74</v>
      </c>
      <c r="D213" s="1" t="s">
        <v>109</v>
      </c>
      <c r="E213" s="1" t="s">
        <v>100</v>
      </c>
      <c r="F213" s="1" t="s">
        <v>101</v>
      </c>
      <c r="G213" s="7">
        <v>2076.27</v>
      </c>
      <c r="H213" s="8">
        <v>0</v>
      </c>
      <c r="I213" s="8">
        <v>0</v>
      </c>
      <c r="J213" s="7">
        <v>615.29999999999995</v>
      </c>
      <c r="K213" s="7">
        <v>1053.8</v>
      </c>
      <c r="L213" s="7">
        <v>1011.36</v>
      </c>
      <c r="M213" s="7">
        <v>989.3</v>
      </c>
      <c r="N213" s="7">
        <v>1287.18</v>
      </c>
      <c r="O213" s="7">
        <v>7972.57</v>
      </c>
      <c r="P213" s="8">
        <v>0</v>
      </c>
      <c r="Q213" s="8">
        <v>0</v>
      </c>
      <c r="R213" s="8">
        <v>0</v>
      </c>
      <c r="S213" s="7">
        <v>1011.14</v>
      </c>
      <c r="T213" s="7">
        <v>8748.6299999999992</v>
      </c>
      <c r="U213" s="7">
        <v>3701.34</v>
      </c>
      <c r="V213" s="7">
        <v>18254.349999999999</v>
      </c>
      <c r="W213" s="7">
        <v>30872.560000000001</v>
      </c>
      <c r="X213" s="7">
        <v>5720.26</v>
      </c>
      <c r="Y213" s="8">
        <v>0</v>
      </c>
      <c r="Z213" s="7">
        <v>14637.13</v>
      </c>
      <c r="AA213" s="7">
        <v>32721.55</v>
      </c>
      <c r="AB213" s="7">
        <v>39116.46</v>
      </c>
      <c r="AC213" s="7">
        <v>29190.13</v>
      </c>
      <c r="AD213" s="7">
        <v>18001.98</v>
      </c>
      <c r="AE213" s="7">
        <v>6729.71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9"/>
    </row>
    <row r="214" spans="1:55">
      <c r="A214" s="1" t="s">
        <v>1528</v>
      </c>
      <c r="B214" s="1" t="s">
        <v>855</v>
      </c>
      <c r="C214" s="1" t="s">
        <v>74</v>
      </c>
      <c r="D214" s="1" t="s">
        <v>109</v>
      </c>
      <c r="E214" s="1" t="s">
        <v>100</v>
      </c>
      <c r="F214" s="1" t="s">
        <v>101</v>
      </c>
      <c r="G214" s="7">
        <v>5870.22</v>
      </c>
      <c r="H214" s="7">
        <v>3648.24</v>
      </c>
      <c r="I214" s="7">
        <v>2863.46</v>
      </c>
      <c r="J214" s="7">
        <v>7287.82</v>
      </c>
      <c r="K214" s="7">
        <v>7287.82</v>
      </c>
      <c r="L214" s="7">
        <v>7287.82</v>
      </c>
      <c r="M214" s="7">
        <v>7287.82</v>
      </c>
      <c r="N214" s="7">
        <v>10159.08</v>
      </c>
      <c r="O214" s="7">
        <v>19007.86</v>
      </c>
      <c r="P214" s="8">
        <v>0</v>
      </c>
      <c r="Q214" s="8">
        <v>0</v>
      </c>
      <c r="R214" s="8">
        <v>0</v>
      </c>
      <c r="S214" s="7">
        <v>1862.32</v>
      </c>
      <c r="T214" s="7">
        <v>774.68</v>
      </c>
      <c r="U214" s="7">
        <v>13789.26</v>
      </c>
      <c r="V214" s="7">
        <v>15958.36</v>
      </c>
      <c r="W214" s="7">
        <v>8574.1299999999992</v>
      </c>
      <c r="X214" s="7">
        <v>13584.75</v>
      </c>
      <c r="Y214" s="7">
        <v>774.68</v>
      </c>
      <c r="Z214" s="7">
        <v>50973.78</v>
      </c>
      <c r="AA214" s="7">
        <v>23550.2</v>
      </c>
      <c r="AB214" s="7">
        <v>47549.71</v>
      </c>
      <c r="AC214" s="7">
        <v>60750.22</v>
      </c>
      <c r="AD214" s="7">
        <v>28910.97</v>
      </c>
      <c r="AE214" s="7">
        <v>2850.81</v>
      </c>
      <c r="AF214" s="7">
        <v>716.09</v>
      </c>
      <c r="AG214" s="7">
        <v>716.09</v>
      </c>
      <c r="AH214" s="7">
        <v>716.09</v>
      </c>
      <c r="AI214" s="7">
        <v>716.09</v>
      </c>
      <c r="AJ214" s="7">
        <v>716.09</v>
      </c>
      <c r="AK214" s="7">
        <v>716.09</v>
      </c>
      <c r="AL214" s="7">
        <v>716.09</v>
      </c>
      <c r="AM214" s="7">
        <v>716.09</v>
      </c>
      <c r="AN214" s="7">
        <v>716.09</v>
      </c>
      <c r="AO214" s="7">
        <v>716.09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9"/>
    </row>
    <row r="215" spans="1:55">
      <c r="A215" s="1" t="s">
        <v>1529</v>
      </c>
      <c r="B215" s="1" t="s">
        <v>1423</v>
      </c>
      <c r="C215" s="1" t="s">
        <v>73</v>
      </c>
      <c r="D215" s="1" t="s">
        <v>105</v>
      </c>
      <c r="E215" s="1" t="s">
        <v>100</v>
      </c>
      <c r="F215" s="1" t="s">
        <v>101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7">
        <v>57091.64</v>
      </c>
      <c r="U215" s="7">
        <v>136842.9</v>
      </c>
      <c r="V215" s="7">
        <v>95418.27</v>
      </c>
      <c r="W215" s="7">
        <v>5142.67</v>
      </c>
      <c r="X215" s="7">
        <v>256.69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9"/>
    </row>
    <row r="216" spans="1:55">
      <c r="A216" s="1" t="s">
        <v>1529</v>
      </c>
      <c r="B216" s="1" t="s">
        <v>1423</v>
      </c>
      <c r="C216" s="1" t="s">
        <v>74</v>
      </c>
      <c r="D216" s="1" t="s">
        <v>109</v>
      </c>
      <c r="E216" s="1" t="s">
        <v>100</v>
      </c>
      <c r="F216" s="1" t="s">
        <v>101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7">
        <v>5647.69</v>
      </c>
      <c r="S216" s="7">
        <v>8145.7</v>
      </c>
      <c r="T216" s="7">
        <v>98291.49</v>
      </c>
      <c r="U216" s="7">
        <v>35171.870000000003</v>
      </c>
      <c r="V216" s="7">
        <v>140473.45000000001</v>
      </c>
      <c r="W216" s="7">
        <v>92268.46</v>
      </c>
      <c r="X216" s="7">
        <v>53001.38</v>
      </c>
      <c r="Y216" s="7">
        <v>17377.5</v>
      </c>
      <c r="Z216" s="7">
        <v>44110.12</v>
      </c>
      <c r="AA216" s="7">
        <v>66341.100000000006</v>
      </c>
      <c r="AB216" s="7">
        <v>24976.959999999999</v>
      </c>
      <c r="AC216" s="7">
        <v>9215.83</v>
      </c>
      <c r="AD216" s="7">
        <v>2606.63</v>
      </c>
      <c r="AE216" s="7">
        <v>868.88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9"/>
    </row>
    <row r="217" spans="1:55">
      <c r="A217" s="1" t="s">
        <v>1530</v>
      </c>
      <c r="B217" s="1" t="s">
        <v>861</v>
      </c>
      <c r="C217" s="1" t="s">
        <v>74</v>
      </c>
      <c r="D217" s="1" t="s">
        <v>109</v>
      </c>
      <c r="E217" s="1" t="s">
        <v>100</v>
      </c>
      <c r="F217" s="1" t="s">
        <v>101</v>
      </c>
      <c r="G217" s="8">
        <v>0</v>
      </c>
      <c r="H217" s="7">
        <v>15596.98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10249.379999999999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7">
        <v>42604.97</v>
      </c>
      <c r="AB217" s="7">
        <v>85209.94</v>
      </c>
      <c r="AC217" s="7">
        <v>76696.19</v>
      </c>
      <c r="AD217" s="7">
        <v>80953.070000000007</v>
      </c>
      <c r="AE217" s="7">
        <v>76696.19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9"/>
    </row>
    <row r="218" spans="1:55">
      <c r="A218" s="1" t="s">
        <v>1531</v>
      </c>
      <c r="B218" s="1" t="s">
        <v>1532</v>
      </c>
      <c r="C218" s="1" t="s">
        <v>71</v>
      </c>
      <c r="D218" s="1" t="s">
        <v>104</v>
      </c>
      <c r="E218" s="1" t="s">
        <v>100</v>
      </c>
      <c r="F218" s="1" t="s">
        <v>101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7">
        <v>8241.74</v>
      </c>
      <c r="S218" s="7">
        <v>28915.360000000001</v>
      </c>
      <c r="T218" s="7">
        <v>10060.469999999999</v>
      </c>
      <c r="U218" s="7">
        <v>49174.81</v>
      </c>
      <c r="V218" s="7">
        <v>136179.91</v>
      </c>
      <c r="W218" s="7">
        <v>13602.34</v>
      </c>
      <c r="X218" s="7">
        <v>42635.44</v>
      </c>
      <c r="Y218" s="7">
        <v>7341.38</v>
      </c>
      <c r="Z218" s="7">
        <v>61293.64</v>
      </c>
      <c r="AA218" s="7">
        <v>109566.7</v>
      </c>
      <c r="AB218" s="7">
        <v>114317.83</v>
      </c>
      <c r="AC218" s="7">
        <v>122614.98</v>
      </c>
      <c r="AD218" s="7">
        <v>83110.009999999995</v>
      </c>
      <c r="AE218" s="7">
        <v>31858.84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9"/>
    </row>
    <row r="219" spans="1:55">
      <c r="A219" s="1" t="s">
        <v>1533</v>
      </c>
      <c r="B219" s="1" t="s">
        <v>1534</v>
      </c>
      <c r="C219" s="1" t="s">
        <v>72</v>
      </c>
      <c r="D219" s="1" t="s">
        <v>107</v>
      </c>
      <c r="E219" s="1" t="s">
        <v>100</v>
      </c>
      <c r="F219" s="1" t="s">
        <v>101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2112.65</v>
      </c>
      <c r="P219" s="8">
        <v>0</v>
      </c>
      <c r="Q219" s="8">
        <v>0</v>
      </c>
      <c r="R219" s="7">
        <v>415.98</v>
      </c>
      <c r="S219" s="7">
        <v>1459.43</v>
      </c>
      <c r="T219" s="7">
        <v>507.78</v>
      </c>
      <c r="U219" s="7">
        <v>2481.9699999999998</v>
      </c>
      <c r="V219" s="7">
        <v>6873.32</v>
      </c>
      <c r="W219" s="7">
        <v>686.54</v>
      </c>
      <c r="X219" s="7">
        <v>2151.91</v>
      </c>
      <c r="Y219" s="7">
        <v>370.54</v>
      </c>
      <c r="Z219" s="7">
        <v>3093.63</v>
      </c>
      <c r="AA219" s="7">
        <v>5530.09</v>
      </c>
      <c r="AB219" s="7">
        <v>5769.89</v>
      </c>
      <c r="AC219" s="7">
        <v>6188.67</v>
      </c>
      <c r="AD219" s="7">
        <v>4194.76</v>
      </c>
      <c r="AE219" s="7">
        <v>1607.99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9"/>
    </row>
    <row r="220" spans="1:55">
      <c r="A220" s="1" t="s">
        <v>1535</v>
      </c>
      <c r="B220" s="1" t="s">
        <v>1536</v>
      </c>
      <c r="C220" s="1" t="s">
        <v>73</v>
      </c>
      <c r="D220" s="1" t="s">
        <v>105</v>
      </c>
      <c r="E220" s="1" t="s">
        <v>100</v>
      </c>
      <c r="F220" s="1" t="s">
        <v>101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7">
        <v>2153.96</v>
      </c>
      <c r="N220" s="7">
        <v>10051.81</v>
      </c>
      <c r="O220" s="7">
        <v>-4335.8500000000004</v>
      </c>
      <c r="P220" s="8">
        <v>0</v>
      </c>
      <c r="Q220" s="8">
        <v>0</v>
      </c>
      <c r="R220" s="7">
        <v>3731.29</v>
      </c>
      <c r="S220" s="7">
        <v>13090.88</v>
      </c>
      <c r="T220" s="7">
        <v>4554.68</v>
      </c>
      <c r="U220" s="7">
        <v>22262.959999999999</v>
      </c>
      <c r="V220" s="7">
        <v>79122.37</v>
      </c>
      <c r="W220" s="7">
        <v>7903.14</v>
      </c>
      <c r="X220" s="7">
        <v>24771.77</v>
      </c>
      <c r="Y220" s="7">
        <v>4265.4399999999996</v>
      </c>
      <c r="Z220" s="7">
        <v>35612.43</v>
      </c>
      <c r="AA220" s="7">
        <v>63659.74</v>
      </c>
      <c r="AB220" s="7">
        <v>66420.2</v>
      </c>
      <c r="AC220" s="7">
        <v>71240.960000000006</v>
      </c>
      <c r="AD220" s="7">
        <v>48288.04</v>
      </c>
      <c r="AE220" s="7">
        <v>18510.419999999998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9"/>
    </row>
    <row r="221" spans="1:55">
      <c r="A221" s="1" t="s">
        <v>1537</v>
      </c>
      <c r="B221" s="1" t="s">
        <v>1538</v>
      </c>
      <c r="C221" s="1" t="s">
        <v>73</v>
      </c>
      <c r="D221" s="1" t="s">
        <v>105</v>
      </c>
      <c r="E221" s="1" t="s">
        <v>100</v>
      </c>
      <c r="F221" s="1" t="s">
        <v>101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9"/>
    </row>
    <row r="222" spans="1:55">
      <c r="A222" s="1" t="s">
        <v>1537</v>
      </c>
      <c r="B222" s="1" t="s">
        <v>1538</v>
      </c>
      <c r="C222" s="1" t="s">
        <v>74</v>
      </c>
      <c r="D222" s="1" t="s">
        <v>109</v>
      </c>
      <c r="E222" s="1" t="s">
        <v>100</v>
      </c>
      <c r="F222" s="1" t="s">
        <v>101</v>
      </c>
      <c r="G222" s="7">
        <v>54974.03</v>
      </c>
      <c r="H222" s="8">
        <v>0</v>
      </c>
      <c r="I222" s="8">
        <v>0</v>
      </c>
      <c r="J222" s="7">
        <v>6116.85</v>
      </c>
      <c r="K222" s="7">
        <v>10094.33</v>
      </c>
      <c r="L222" s="8">
        <v>0</v>
      </c>
      <c r="M222" s="7">
        <v>20699.63</v>
      </c>
      <c r="N222" s="7">
        <v>12478.85</v>
      </c>
      <c r="O222" s="7">
        <v>15849.79</v>
      </c>
      <c r="P222" s="8">
        <v>0</v>
      </c>
      <c r="Q222" s="8">
        <v>0</v>
      </c>
      <c r="R222" s="8">
        <v>0</v>
      </c>
      <c r="S222" s="7">
        <v>23129.759999999998</v>
      </c>
      <c r="T222" s="7">
        <v>138368.6</v>
      </c>
      <c r="U222" s="8">
        <v>0</v>
      </c>
      <c r="V222" s="7">
        <v>15419.84</v>
      </c>
      <c r="W222" s="8">
        <v>0</v>
      </c>
      <c r="X222" s="7">
        <v>5806.42</v>
      </c>
      <c r="Y222" s="7">
        <v>18908.009999999998</v>
      </c>
      <c r="Z222" s="7">
        <v>32757.59</v>
      </c>
      <c r="AA222" s="7">
        <v>3317.95</v>
      </c>
      <c r="AB222" s="7">
        <v>14516.05</v>
      </c>
      <c r="AC222" s="7">
        <v>9124.3700000000008</v>
      </c>
      <c r="AD222" s="7">
        <v>4147.4399999999996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9"/>
    </row>
    <row r="223" spans="1:55">
      <c r="A223" s="1" t="s">
        <v>1539</v>
      </c>
      <c r="B223" s="1" t="s">
        <v>1540</v>
      </c>
      <c r="C223" s="1" t="s">
        <v>71</v>
      </c>
      <c r="D223" s="1" t="s">
        <v>104</v>
      </c>
      <c r="E223" s="1" t="s">
        <v>100</v>
      </c>
      <c r="F223" s="1" t="s">
        <v>101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7">
        <v>7635.6</v>
      </c>
      <c r="AA223" s="7">
        <v>30542.400000000001</v>
      </c>
      <c r="AB223" s="7">
        <v>30542.400000000001</v>
      </c>
      <c r="AC223" s="7">
        <v>7635.6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9"/>
    </row>
    <row r="224" spans="1:55">
      <c r="A224" s="1" t="s">
        <v>1539</v>
      </c>
      <c r="B224" s="1" t="s">
        <v>1540</v>
      </c>
      <c r="C224" s="1" t="s">
        <v>75</v>
      </c>
      <c r="D224" s="1" t="s">
        <v>106</v>
      </c>
      <c r="E224" s="1" t="s">
        <v>100</v>
      </c>
      <c r="F224" s="1" t="s">
        <v>101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7">
        <v>64876.03</v>
      </c>
      <c r="AA224" s="7">
        <v>127126.87</v>
      </c>
      <c r="AB224" s="7">
        <v>125758.12</v>
      </c>
      <c r="AC224" s="7">
        <v>61911.78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9"/>
    </row>
    <row r="225" spans="1:56">
      <c r="A225" s="1" t="s">
        <v>1539</v>
      </c>
      <c r="B225" s="1" t="s">
        <v>1540</v>
      </c>
      <c r="C225" s="1" t="s">
        <v>72</v>
      </c>
      <c r="D225" s="1" t="s">
        <v>107</v>
      </c>
      <c r="E225" s="1" t="s">
        <v>100</v>
      </c>
      <c r="F225" s="1" t="s">
        <v>101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7">
        <v>1032.5999999999999</v>
      </c>
      <c r="AA225" s="7">
        <v>4130.3999999999996</v>
      </c>
      <c r="AB225" s="7">
        <v>4130.3999999999996</v>
      </c>
      <c r="AC225" s="7">
        <v>1032.5999999999999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9"/>
    </row>
    <row r="226" spans="1:56">
      <c r="A226" s="1" t="s">
        <v>1539</v>
      </c>
      <c r="B226" s="1" t="s">
        <v>1540</v>
      </c>
      <c r="C226" s="1" t="s">
        <v>74</v>
      </c>
      <c r="D226" s="1" t="s">
        <v>109</v>
      </c>
      <c r="E226" s="1" t="s">
        <v>100</v>
      </c>
      <c r="F226" s="1" t="s">
        <v>101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9"/>
    </row>
    <row r="227" spans="1:56">
      <c r="A227" s="1" t="s">
        <v>1541</v>
      </c>
      <c r="B227" s="1" t="s">
        <v>1542</v>
      </c>
      <c r="C227" s="1" t="s">
        <v>71</v>
      </c>
      <c r="D227" s="1" t="s">
        <v>104</v>
      </c>
      <c r="E227" s="1" t="s">
        <v>100</v>
      </c>
      <c r="F227" s="1" t="s">
        <v>101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7">
        <v>7635.6</v>
      </c>
      <c r="AA227" s="7">
        <v>30542.400000000001</v>
      </c>
      <c r="AB227" s="7">
        <v>30542.400000000001</v>
      </c>
      <c r="AC227" s="7">
        <v>7635.6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9"/>
    </row>
    <row r="228" spans="1:56">
      <c r="A228" s="1" t="s">
        <v>1541</v>
      </c>
      <c r="B228" s="1" t="s">
        <v>1542</v>
      </c>
      <c r="C228" s="1" t="s">
        <v>75</v>
      </c>
      <c r="D228" s="1" t="s">
        <v>106</v>
      </c>
      <c r="E228" s="1" t="s">
        <v>100</v>
      </c>
      <c r="F228" s="1" t="s">
        <v>101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7">
        <v>64876.03</v>
      </c>
      <c r="AA228" s="7">
        <v>127126.87</v>
      </c>
      <c r="AB228" s="7">
        <v>125758.12</v>
      </c>
      <c r="AC228" s="7">
        <v>61911.78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9"/>
    </row>
    <row r="229" spans="1:56">
      <c r="A229" s="1" t="s">
        <v>1541</v>
      </c>
      <c r="B229" s="1" t="s">
        <v>1542</v>
      </c>
      <c r="C229" s="1" t="s">
        <v>72</v>
      </c>
      <c r="D229" s="1" t="s">
        <v>107</v>
      </c>
      <c r="E229" s="1" t="s">
        <v>100</v>
      </c>
      <c r="F229" s="1" t="s">
        <v>101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7">
        <v>1032.5999999999999</v>
      </c>
      <c r="AA229" s="7">
        <v>4130.3999999999996</v>
      </c>
      <c r="AB229" s="7">
        <v>4130.3999999999996</v>
      </c>
      <c r="AC229" s="7">
        <v>1032.5999999999999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9"/>
    </row>
    <row r="230" spans="1:56">
      <c r="A230" s="1" t="s">
        <v>1541</v>
      </c>
      <c r="B230" s="1" t="s">
        <v>1542</v>
      </c>
      <c r="C230" s="1" t="s">
        <v>74</v>
      </c>
      <c r="D230" s="1" t="s">
        <v>109</v>
      </c>
      <c r="E230" s="1" t="s">
        <v>100</v>
      </c>
      <c r="F230" s="1" t="s">
        <v>101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9"/>
    </row>
    <row r="231" spans="1:56">
      <c r="A231" s="1" t="s">
        <v>1543</v>
      </c>
      <c r="B231" s="1" t="s">
        <v>855</v>
      </c>
      <c r="C231" s="1" t="s">
        <v>74</v>
      </c>
      <c r="D231" s="1" t="s">
        <v>109</v>
      </c>
      <c r="E231" s="1" t="s">
        <v>100</v>
      </c>
      <c r="F231" s="1" t="s">
        <v>101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7">
        <v>7782.9</v>
      </c>
      <c r="AA231" s="7">
        <v>7782.9</v>
      </c>
      <c r="AB231" s="7">
        <v>7782.9</v>
      </c>
      <c r="AC231" s="7">
        <v>7782.9</v>
      </c>
      <c r="AD231" s="7">
        <v>7782.9</v>
      </c>
      <c r="AE231" s="7">
        <v>7782.9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9"/>
    </row>
    <row r="232" spans="1:56">
      <c r="A232" s="1" t="s">
        <v>1544</v>
      </c>
      <c r="B232" s="1" t="s">
        <v>855</v>
      </c>
      <c r="C232" s="1" t="s">
        <v>74</v>
      </c>
      <c r="D232" s="1" t="s">
        <v>109</v>
      </c>
      <c r="E232" s="1" t="s">
        <v>100</v>
      </c>
      <c r="F232" s="1" t="s">
        <v>101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7">
        <v>7160.94</v>
      </c>
      <c r="AA232" s="7">
        <v>7160.94</v>
      </c>
      <c r="AB232" s="7">
        <v>7160.94</v>
      </c>
      <c r="AC232" s="7">
        <v>7160.94</v>
      </c>
      <c r="AD232" s="7">
        <v>7160.94</v>
      </c>
      <c r="AE232" s="7">
        <v>7160.94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9"/>
    </row>
    <row r="233" spans="1:56">
      <c r="G233" s="11">
        <f t="shared" ref="G233:BB233" si="0">SUM(G2:G232)</f>
        <v>17796533.449999996</v>
      </c>
      <c r="H233" s="11">
        <f t="shared" si="0"/>
        <v>815407.23999999976</v>
      </c>
      <c r="I233" s="11">
        <f t="shared" si="0"/>
        <v>890326.6</v>
      </c>
      <c r="J233" s="11">
        <f t="shared" si="0"/>
        <v>698999.12</v>
      </c>
      <c r="K233" s="11">
        <f t="shared" si="0"/>
        <v>735743.05000000016</v>
      </c>
      <c r="L233" s="11">
        <f t="shared" si="0"/>
        <v>704267.72</v>
      </c>
      <c r="M233" s="11">
        <f t="shared" si="0"/>
        <v>888438.42999999993</v>
      </c>
      <c r="N233" s="11">
        <f t="shared" si="0"/>
        <v>1071453.3700000001</v>
      </c>
      <c r="O233" s="11">
        <f t="shared" si="0"/>
        <v>1113086.3999999994</v>
      </c>
      <c r="P233" s="11">
        <f t="shared" si="0"/>
        <v>787805.41</v>
      </c>
      <c r="Q233" s="11">
        <f t="shared" si="0"/>
        <v>902646.01</v>
      </c>
      <c r="R233" s="11">
        <f t="shared" si="0"/>
        <v>1081014.05</v>
      </c>
      <c r="S233" s="11">
        <f t="shared" si="0"/>
        <v>1134587.8199999998</v>
      </c>
      <c r="T233" s="11">
        <f t="shared" si="0"/>
        <v>1575774.47</v>
      </c>
      <c r="U233" s="11">
        <f t="shared" si="0"/>
        <v>1383405.49</v>
      </c>
      <c r="V233" s="11">
        <f t="shared" si="0"/>
        <v>1595540.2100000002</v>
      </c>
      <c r="W233" s="11">
        <f t="shared" si="0"/>
        <v>1050678.52</v>
      </c>
      <c r="X233" s="11">
        <f t="shared" si="0"/>
        <v>1177104.3799999997</v>
      </c>
      <c r="Y233" s="11">
        <f t="shared" si="0"/>
        <v>577339.87</v>
      </c>
      <c r="Z233" s="11">
        <f t="shared" si="0"/>
        <v>949011.07</v>
      </c>
      <c r="AA233" s="11">
        <f t="shared" si="0"/>
        <v>1146480.6099999996</v>
      </c>
      <c r="AB233" s="11">
        <f t="shared" si="0"/>
        <v>1092724.68</v>
      </c>
      <c r="AC233" s="11">
        <f t="shared" si="0"/>
        <v>834713.29999999993</v>
      </c>
      <c r="AD233" s="11">
        <f t="shared" si="0"/>
        <v>392052.9</v>
      </c>
      <c r="AE233" s="11">
        <f t="shared" si="0"/>
        <v>233275.24000000002</v>
      </c>
      <c r="AF233" s="11">
        <f t="shared" si="0"/>
        <v>106644.82999999999</v>
      </c>
      <c r="AG233" s="11">
        <f t="shared" si="0"/>
        <v>98136.829999999987</v>
      </c>
      <c r="AH233" s="11">
        <f t="shared" si="0"/>
        <v>59261.919999999998</v>
      </c>
      <c r="AI233" s="11">
        <f t="shared" si="0"/>
        <v>61791.92</v>
      </c>
      <c r="AJ233" s="11">
        <f t="shared" si="0"/>
        <v>52812.819999999992</v>
      </c>
      <c r="AK233" s="11">
        <f t="shared" si="0"/>
        <v>52496.619999999995</v>
      </c>
      <c r="AL233" s="11">
        <f t="shared" si="0"/>
        <v>51746.619999999995</v>
      </c>
      <c r="AM233" s="11">
        <f t="shared" si="0"/>
        <v>51746.619999999995</v>
      </c>
      <c r="AN233" s="11">
        <f t="shared" si="0"/>
        <v>47412.28</v>
      </c>
      <c r="AO233" s="11">
        <f t="shared" si="0"/>
        <v>60577.24</v>
      </c>
      <c r="AP233" s="11">
        <f t="shared" si="0"/>
        <v>51454.200000000004</v>
      </c>
      <c r="AQ233" s="11">
        <f t="shared" si="0"/>
        <v>135175.51999999999</v>
      </c>
      <c r="AR233" s="11">
        <f t="shared" si="0"/>
        <v>0</v>
      </c>
      <c r="AS233" s="11">
        <f t="shared" si="0"/>
        <v>0</v>
      </c>
      <c r="AT233" s="11">
        <f t="shared" si="0"/>
        <v>0</v>
      </c>
      <c r="AU233" s="11">
        <f t="shared" si="0"/>
        <v>0</v>
      </c>
      <c r="AV233" s="11">
        <f t="shared" si="0"/>
        <v>0</v>
      </c>
      <c r="AW233" s="11">
        <f t="shared" si="0"/>
        <v>0</v>
      </c>
      <c r="AX233" s="11">
        <f t="shared" si="0"/>
        <v>0</v>
      </c>
      <c r="AY233" s="11">
        <f t="shared" si="0"/>
        <v>0</v>
      </c>
      <c r="AZ233" s="11">
        <f t="shared" si="0"/>
        <v>0</v>
      </c>
      <c r="BA233" s="11">
        <f t="shared" si="0"/>
        <v>0</v>
      </c>
      <c r="BB233" s="11">
        <f t="shared" si="0"/>
        <v>0</v>
      </c>
      <c r="BC233" s="9"/>
    </row>
    <row r="234" spans="1:56"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</row>
    <row r="235" spans="1:56"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</row>
    <row r="236" spans="1:56" s="12" customFormat="1">
      <c r="E236" s="56" t="s">
        <v>86</v>
      </c>
      <c r="F236" s="17" t="s">
        <v>70</v>
      </c>
      <c r="G236" s="13">
        <f t="shared" ref="G236:P242" si="1">SUMIF($C$2:$C$232,$F236,G$2:G$232)</f>
        <v>1651083.69</v>
      </c>
      <c r="H236" s="13">
        <f t="shared" si="1"/>
        <v>55424.7</v>
      </c>
      <c r="I236" s="13">
        <f t="shared" si="1"/>
        <v>111116.11</v>
      </c>
      <c r="J236" s="13">
        <f t="shared" si="1"/>
        <v>55306.69</v>
      </c>
      <c r="K236" s="13">
        <f t="shared" si="1"/>
        <v>59880</v>
      </c>
      <c r="L236" s="13">
        <f t="shared" si="1"/>
        <v>79310</v>
      </c>
      <c r="M236" s="13">
        <f t="shared" si="1"/>
        <v>79987.5</v>
      </c>
      <c r="N236" s="13">
        <f t="shared" si="1"/>
        <v>80352.5</v>
      </c>
      <c r="O236" s="13">
        <f t="shared" si="1"/>
        <v>70878.899999999994</v>
      </c>
      <c r="P236" s="13">
        <f t="shared" si="1"/>
        <v>67726.87</v>
      </c>
      <c r="Q236" s="13">
        <f t="shared" ref="Q236:Z242" si="2">SUMIF($C$2:$C$232,$F236,Q$2:Q$232)</f>
        <v>61700</v>
      </c>
      <c r="R236" s="13">
        <f t="shared" si="2"/>
        <v>61700</v>
      </c>
      <c r="S236" s="13">
        <f t="shared" si="2"/>
        <v>61700</v>
      </c>
      <c r="T236" s="13">
        <f t="shared" si="2"/>
        <v>61700</v>
      </c>
      <c r="U236" s="13">
        <f t="shared" si="2"/>
        <v>61700</v>
      </c>
      <c r="V236" s="13">
        <f t="shared" si="2"/>
        <v>72060</v>
      </c>
      <c r="W236" s="13">
        <f t="shared" si="2"/>
        <v>50010</v>
      </c>
      <c r="X236" s="13">
        <f t="shared" si="2"/>
        <v>47810</v>
      </c>
      <c r="Y236" s="13">
        <f t="shared" si="2"/>
        <v>47810</v>
      </c>
      <c r="Z236" s="13">
        <f t="shared" si="2"/>
        <v>47810</v>
      </c>
      <c r="AA236" s="13">
        <f t="shared" ref="AA236:AJ242" si="3">SUMIF($C$2:$C$232,$F236,AA$2:AA$232)</f>
        <v>43410</v>
      </c>
      <c r="AB236" s="13">
        <f t="shared" si="3"/>
        <v>43410</v>
      </c>
      <c r="AC236" s="13">
        <f t="shared" si="3"/>
        <v>41210</v>
      </c>
      <c r="AD236" s="13">
        <f t="shared" si="3"/>
        <v>23285</v>
      </c>
      <c r="AE236" s="13">
        <f t="shared" si="3"/>
        <v>23285</v>
      </c>
      <c r="AF236" s="13">
        <f t="shared" si="3"/>
        <v>20210</v>
      </c>
      <c r="AG236" s="13">
        <f t="shared" si="3"/>
        <v>12560</v>
      </c>
      <c r="AH236" s="13">
        <f t="shared" si="3"/>
        <v>12560</v>
      </c>
      <c r="AI236" s="13">
        <f t="shared" si="3"/>
        <v>12560</v>
      </c>
      <c r="AJ236" s="13">
        <f t="shared" si="3"/>
        <v>10360</v>
      </c>
      <c r="AK236" s="13">
        <f t="shared" ref="AK236:AT242" si="4">SUMIF($C$2:$C$232,$F236,AK$2:AK$232)</f>
        <v>10360</v>
      </c>
      <c r="AL236" s="13">
        <f t="shared" si="4"/>
        <v>10360</v>
      </c>
      <c r="AM236" s="13">
        <f t="shared" si="4"/>
        <v>10360</v>
      </c>
      <c r="AN236" s="13">
        <f t="shared" si="4"/>
        <v>10360</v>
      </c>
      <c r="AO236" s="13">
        <f t="shared" si="4"/>
        <v>10360</v>
      </c>
      <c r="AP236" s="13">
        <f t="shared" si="4"/>
        <v>10360</v>
      </c>
      <c r="AQ236" s="13">
        <f t="shared" si="4"/>
        <v>10360</v>
      </c>
      <c r="AR236" s="13">
        <f t="shared" si="4"/>
        <v>0</v>
      </c>
      <c r="AS236" s="13">
        <f t="shared" si="4"/>
        <v>0</v>
      </c>
      <c r="AT236" s="13">
        <f t="shared" si="4"/>
        <v>0</v>
      </c>
      <c r="AU236" s="13">
        <f t="shared" ref="AU236:BB242" si="5">SUMIF($C$2:$C$232,$F236,AU$2:AU$232)</f>
        <v>0</v>
      </c>
      <c r="AV236" s="13">
        <f t="shared" si="5"/>
        <v>0</v>
      </c>
      <c r="AW236" s="13">
        <f t="shared" si="5"/>
        <v>0</v>
      </c>
      <c r="AX236" s="13">
        <f t="shared" si="5"/>
        <v>0</v>
      </c>
      <c r="AY236" s="13">
        <f t="shared" si="5"/>
        <v>0</v>
      </c>
      <c r="AZ236" s="13">
        <f t="shared" si="5"/>
        <v>0</v>
      </c>
      <c r="BA236" s="13">
        <f t="shared" si="5"/>
        <v>0</v>
      </c>
      <c r="BB236" s="13">
        <f t="shared" si="5"/>
        <v>0</v>
      </c>
      <c r="BC236" s="13"/>
      <c r="BD236" s="14"/>
    </row>
    <row r="237" spans="1:56" s="12" customFormat="1">
      <c r="E237" s="56"/>
      <c r="F237" s="17" t="s">
        <v>71</v>
      </c>
      <c r="G237" s="13">
        <f t="shared" si="1"/>
        <v>2503604.7400000007</v>
      </c>
      <c r="H237" s="13">
        <f t="shared" si="1"/>
        <v>193346.17999999996</v>
      </c>
      <c r="I237" s="13">
        <f t="shared" si="1"/>
        <v>213987.34999999998</v>
      </c>
      <c r="J237" s="13">
        <f t="shared" si="1"/>
        <v>179899.82</v>
      </c>
      <c r="K237" s="13">
        <f t="shared" si="1"/>
        <v>183561.96</v>
      </c>
      <c r="L237" s="13">
        <f t="shared" si="1"/>
        <v>124236</v>
      </c>
      <c r="M237" s="13">
        <f t="shared" si="1"/>
        <v>175224.28</v>
      </c>
      <c r="N237" s="13">
        <f t="shared" si="1"/>
        <v>153697.15</v>
      </c>
      <c r="O237" s="13">
        <f t="shared" si="1"/>
        <v>978190.68</v>
      </c>
      <c r="P237" s="13">
        <f t="shared" si="1"/>
        <v>236953.2</v>
      </c>
      <c r="Q237" s="13">
        <f t="shared" si="2"/>
        <v>177841.75</v>
      </c>
      <c r="R237" s="13">
        <f t="shared" si="2"/>
        <v>154300.34999999998</v>
      </c>
      <c r="S237" s="13">
        <f t="shared" si="2"/>
        <v>195397.02999999997</v>
      </c>
      <c r="T237" s="13">
        <f t="shared" si="2"/>
        <v>226002.45999999996</v>
      </c>
      <c r="U237" s="13">
        <f t="shared" si="2"/>
        <v>286526.23</v>
      </c>
      <c r="V237" s="13">
        <f t="shared" si="2"/>
        <v>306754.40000000002</v>
      </c>
      <c r="W237" s="13">
        <f t="shared" si="2"/>
        <v>119379.57</v>
      </c>
      <c r="X237" s="13">
        <f t="shared" si="2"/>
        <v>141943.09</v>
      </c>
      <c r="Y237" s="13">
        <f t="shared" si="2"/>
        <v>77553.180000000008</v>
      </c>
      <c r="Z237" s="13">
        <f t="shared" si="2"/>
        <v>199988.55000000002</v>
      </c>
      <c r="AA237" s="13">
        <f t="shared" si="3"/>
        <v>234289.96</v>
      </c>
      <c r="AB237" s="13">
        <f t="shared" si="3"/>
        <v>234880.69</v>
      </c>
      <c r="AC237" s="13">
        <f t="shared" si="3"/>
        <v>175565.90000000002</v>
      </c>
      <c r="AD237" s="13">
        <f t="shared" si="3"/>
        <v>118564.47</v>
      </c>
      <c r="AE237" s="13">
        <f t="shared" si="3"/>
        <v>64459.399999999994</v>
      </c>
      <c r="AF237" s="13">
        <f t="shared" si="3"/>
        <v>34100.559999999998</v>
      </c>
      <c r="AG237" s="13">
        <f t="shared" si="3"/>
        <v>32600.559999999998</v>
      </c>
      <c r="AH237" s="13">
        <f t="shared" si="3"/>
        <v>32600.559999999998</v>
      </c>
      <c r="AI237" s="13">
        <f t="shared" si="3"/>
        <v>33100.559999999998</v>
      </c>
      <c r="AJ237" s="13">
        <f t="shared" si="3"/>
        <v>28835.260000000002</v>
      </c>
      <c r="AK237" s="13">
        <f t="shared" si="4"/>
        <v>28835.260000000002</v>
      </c>
      <c r="AL237" s="13">
        <f t="shared" si="4"/>
        <v>28835.260000000002</v>
      </c>
      <c r="AM237" s="13">
        <f t="shared" si="4"/>
        <v>28835.260000000002</v>
      </c>
      <c r="AN237" s="13">
        <f t="shared" si="4"/>
        <v>25069.96</v>
      </c>
      <c r="AO237" s="13">
        <f t="shared" si="4"/>
        <v>25069.96</v>
      </c>
      <c r="AP237" s="13">
        <f t="shared" si="4"/>
        <v>25069.96</v>
      </c>
      <c r="AQ237" s="13">
        <f t="shared" si="4"/>
        <v>38221.530000000006</v>
      </c>
      <c r="AR237" s="13">
        <f t="shared" si="4"/>
        <v>0</v>
      </c>
      <c r="AS237" s="13">
        <f t="shared" si="4"/>
        <v>0</v>
      </c>
      <c r="AT237" s="13">
        <f t="shared" si="4"/>
        <v>0</v>
      </c>
      <c r="AU237" s="13">
        <f t="shared" si="5"/>
        <v>0</v>
      </c>
      <c r="AV237" s="13">
        <f t="shared" si="5"/>
        <v>0</v>
      </c>
      <c r="AW237" s="13">
        <f t="shared" si="5"/>
        <v>0</v>
      </c>
      <c r="AX237" s="13">
        <f t="shared" si="5"/>
        <v>0</v>
      </c>
      <c r="AY237" s="13">
        <f t="shared" si="5"/>
        <v>0</v>
      </c>
      <c r="AZ237" s="13">
        <f t="shared" si="5"/>
        <v>0</v>
      </c>
      <c r="BA237" s="13">
        <f t="shared" si="5"/>
        <v>0</v>
      </c>
      <c r="BB237" s="13">
        <f t="shared" si="5"/>
        <v>0</v>
      </c>
      <c r="BC237" s="14"/>
      <c r="BD237" s="14"/>
    </row>
    <row r="238" spans="1:56" s="12" customFormat="1">
      <c r="E238" s="56"/>
      <c r="F238" s="17" t="s">
        <v>72</v>
      </c>
      <c r="G238" s="13">
        <f t="shared" si="1"/>
        <v>808626.32</v>
      </c>
      <c r="H238" s="13">
        <f t="shared" si="1"/>
        <v>63912.959999999999</v>
      </c>
      <c r="I238" s="13">
        <f t="shared" si="1"/>
        <v>84296.48000000001</v>
      </c>
      <c r="J238" s="13">
        <f t="shared" si="1"/>
        <v>41463.659999999996</v>
      </c>
      <c r="K238" s="13">
        <f t="shared" si="1"/>
        <v>46257.8</v>
      </c>
      <c r="L238" s="13">
        <f t="shared" si="1"/>
        <v>35714.94</v>
      </c>
      <c r="M238" s="13">
        <f t="shared" si="1"/>
        <v>46828.739999999991</v>
      </c>
      <c r="N238" s="13">
        <f t="shared" si="1"/>
        <v>50901.459999999992</v>
      </c>
      <c r="O238" s="13">
        <f t="shared" si="1"/>
        <v>887162.52</v>
      </c>
      <c r="P238" s="13">
        <f t="shared" si="1"/>
        <v>87270.91</v>
      </c>
      <c r="Q238" s="13">
        <f t="shared" si="2"/>
        <v>45245.93</v>
      </c>
      <c r="R238" s="13">
        <f t="shared" si="2"/>
        <v>39403.880000000005</v>
      </c>
      <c r="S238" s="13">
        <f t="shared" si="2"/>
        <v>24590.36</v>
      </c>
      <c r="T238" s="13">
        <f t="shared" si="2"/>
        <v>18288.21</v>
      </c>
      <c r="U238" s="13">
        <f t="shared" si="2"/>
        <v>21793.050000000003</v>
      </c>
      <c r="V238" s="13">
        <f t="shared" si="2"/>
        <v>26367.1</v>
      </c>
      <c r="W238" s="13">
        <f t="shared" si="2"/>
        <v>14998.2</v>
      </c>
      <c r="X238" s="13">
        <f t="shared" si="2"/>
        <v>16142.699999999999</v>
      </c>
      <c r="Y238" s="13">
        <f t="shared" si="2"/>
        <v>13993.24</v>
      </c>
      <c r="Z238" s="13">
        <f t="shared" si="2"/>
        <v>55097.249999999993</v>
      </c>
      <c r="AA238" s="13">
        <f t="shared" si="3"/>
        <v>44272.979999999996</v>
      </c>
      <c r="AB238" s="13">
        <f t="shared" si="3"/>
        <v>43110.82</v>
      </c>
      <c r="AC238" s="13">
        <f t="shared" si="3"/>
        <v>25709.629999999997</v>
      </c>
      <c r="AD238" s="13">
        <f t="shared" si="3"/>
        <v>12837.070000000002</v>
      </c>
      <c r="AE238" s="13">
        <f t="shared" si="3"/>
        <v>7739.19</v>
      </c>
      <c r="AF238" s="13">
        <f t="shared" si="3"/>
        <v>839.2</v>
      </c>
      <c r="AG238" s="13">
        <f t="shared" si="3"/>
        <v>839.2</v>
      </c>
      <c r="AH238" s="13">
        <f t="shared" si="3"/>
        <v>0</v>
      </c>
      <c r="AI238" s="13">
        <f t="shared" si="3"/>
        <v>0</v>
      </c>
      <c r="AJ238" s="13">
        <f t="shared" si="3"/>
        <v>0</v>
      </c>
      <c r="AK238" s="13">
        <f t="shared" si="4"/>
        <v>0</v>
      </c>
      <c r="AL238" s="13">
        <f t="shared" si="4"/>
        <v>0</v>
      </c>
      <c r="AM238" s="13">
        <f t="shared" si="4"/>
        <v>0</v>
      </c>
      <c r="AN238" s="13">
        <f t="shared" si="4"/>
        <v>0</v>
      </c>
      <c r="AO238" s="13">
        <f t="shared" si="4"/>
        <v>0</v>
      </c>
      <c r="AP238" s="13">
        <f t="shared" si="4"/>
        <v>0</v>
      </c>
      <c r="AQ238" s="13">
        <f t="shared" si="4"/>
        <v>16803.73</v>
      </c>
      <c r="AR238" s="13">
        <f t="shared" si="4"/>
        <v>0</v>
      </c>
      <c r="AS238" s="13">
        <f t="shared" si="4"/>
        <v>0</v>
      </c>
      <c r="AT238" s="13">
        <f t="shared" si="4"/>
        <v>0</v>
      </c>
      <c r="AU238" s="13">
        <f t="shared" si="5"/>
        <v>0</v>
      </c>
      <c r="AV238" s="13">
        <f t="shared" si="5"/>
        <v>0</v>
      </c>
      <c r="AW238" s="13">
        <f t="shared" si="5"/>
        <v>0</v>
      </c>
      <c r="AX238" s="13">
        <f t="shared" si="5"/>
        <v>0</v>
      </c>
      <c r="AY238" s="13">
        <f t="shared" si="5"/>
        <v>0</v>
      </c>
      <c r="AZ238" s="13">
        <f t="shared" si="5"/>
        <v>0</v>
      </c>
      <c r="BA238" s="13">
        <f t="shared" si="5"/>
        <v>0</v>
      </c>
      <c r="BB238" s="13">
        <f t="shared" si="5"/>
        <v>0</v>
      </c>
      <c r="BC238" s="14"/>
      <c r="BD238" s="14"/>
    </row>
    <row r="239" spans="1:56" s="12" customFormat="1">
      <c r="E239" s="56"/>
      <c r="F239" s="17" t="s">
        <v>73</v>
      </c>
      <c r="G239" s="13">
        <f t="shared" si="1"/>
        <v>3342108.7199999993</v>
      </c>
      <c r="H239" s="13">
        <f t="shared" si="1"/>
        <v>338984.5</v>
      </c>
      <c r="I239" s="13">
        <f t="shared" si="1"/>
        <v>361797.19</v>
      </c>
      <c r="J239" s="13">
        <f t="shared" si="1"/>
        <v>275031.27999999997</v>
      </c>
      <c r="K239" s="13">
        <f t="shared" si="1"/>
        <v>267684.13</v>
      </c>
      <c r="L239" s="13">
        <f t="shared" si="1"/>
        <v>295064.70999999996</v>
      </c>
      <c r="M239" s="13">
        <f t="shared" si="1"/>
        <v>224086.37999999998</v>
      </c>
      <c r="N239" s="13">
        <f t="shared" si="1"/>
        <v>186657.88000000003</v>
      </c>
      <c r="O239" s="13">
        <f t="shared" si="1"/>
        <v>-130038.60000000008</v>
      </c>
      <c r="P239" s="13">
        <f t="shared" si="1"/>
        <v>137378.28</v>
      </c>
      <c r="Q239" s="13">
        <f t="shared" si="2"/>
        <v>222501.90000000002</v>
      </c>
      <c r="R239" s="13">
        <f t="shared" si="2"/>
        <v>266000.02999999997</v>
      </c>
      <c r="S239" s="13">
        <f t="shared" si="2"/>
        <v>256522.17000000004</v>
      </c>
      <c r="T239" s="13">
        <f t="shared" si="2"/>
        <v>220793.97999999998</v>
      </c>
      <c r="U239" s="13">
        <f t="shared" si="2"/>
        <v>253351.75999999998</v>
      </c>
      <c r="V239" s="13">
        <f t="shared" si="2"/>
        <v>338012.59</v>
      </c>
      <c r="W239" s="13">
        <f t="shared" si="2"/>
        <v>110293.65</v>
      </c>
      <c r="X239" s="13">
        <f t="shared" si="2"/>
        <v>104990.07</v>
      </c>
      <c r="Y239" s="13">
        <f t="shared" si="2"/>
        <v>41026.33</v>
      </c>
      <c r="Z239" s="13">
        <f t="shared" si="2"/>
        <v>129247.5</v>
      </c>
      <c r="AA239" s="13">
        <f t="shared" si="3"/>
        <v>92218.87</v>
      </c>
      <c r="AB239" s="13">
        <f t="shared" si="3"/>
        <v>66420.2</v>
      </c>
      <c r="AC239" s="13">
        <f t="shared" si="3"/>
        <v>75023.69</v>
      </c>
      <c r="AD239" s="13">
        <f t="shared" si="3"/>
        <v>50440.17</v>
      </c>
      <c r="AE239" s="13">
        <f t="shared" si="3"/>
        <v>19092.379999999997</v>
      </c>
      <c r="AF239" s="13">
        <f t="shared" si="3"/>
        <v>0</v>
      </c>
      <c r="AG239" s="13">
        <f t="shared" si="3"/>
        <v>2096.5</v>
      </c>
      <c r="AH239" s="13">
        <f t="shared" si="3"/>
        <v>0</v>
      </c>
      <c r="AI239" s="13">
        <f t="shared" si="3"/>
        <v>0</v>
      </c>
      <c r="AJ239" s="13">
        <f t="shared" si="3"/>
        <v>1048.25</v>
      </c>
      <c r="AK239" s="13">
        <f t="shared" si="4"/>
        <v>0</v>
      </c>
      <c r="AL239" s="13">
        <f t="shared" si="4"/>
        <v>0</v>
      </c>
      <c r="AM239" s="13">
        <f t="shared" si="4"/>
        <v>0</v>
      </c>
      <c r="AN239" s="13">
        <f t="shared" si="4"/>
        <v>0</v>
      </c>
      <c r="AO239" s="13">
        <f t="shared" si="4"/>
        <v>0</v>
      </c>
      <c r="AP239" s="13">
        <f t="shared" si="4"/>
        <v>0</v>
      </c>
      <c r="AQ239" s="13">
        <f t="shared" si="4"/>
        <v>0</v>
      </c>
      <c r="AR239" s="13">
        <f t="shared" si="4"/>
        <v>0</v>
      </c>
      <c r="AS239" s="13">
        <f t="shared" si="4"/>
        <v>0</v>
      </c>
      <c r="AT239" s="13">
        <f t="shared" si="4"/>
        <v>0</v>
      </c>
      <c r="AU239" s="13">
        <f t="shared" si="5"/>
        <v>0</v>
      </c>
      <c r="AV239" s="13">
        <f t="shared" si="5"/>
        <v>0</v>
      </c>
      <c r="AW239" s="13">
        <f t="shared" si="5"/>
        <v>0</v>
      </c>
      <c r="AX239" s="13">
        <f t="shared" si="5"/>
        <v>0</v>
      </c>
      <c r="AY239" s="13">
        <f t="shared" si="5"/>
        <v>0</v>
      </c>
      <c r="AZ239" s="13">
        <f t="shared" si="5"/>
        <v>0</v>
      </c>
      <c r="BA239" s="13">
        <f t="shared" si="5"/>
        <v>0</v>
      </c>
      <c r="BB239" s="13">
        <f t="shared" si="5"/>
        <v>0</v>
      </c>
      <c r="BC239" s="14"/>
      <c r="BD239" s="14"/>
    </row>
    <row r="240" spans="1:56" s="12" customFormat="1">
      <c r="E240" s="56"/>
      <c r="F240" s="17" t="s">
        <v>74</v>
      </c>
      <c r="G240" s="13">
        <f t="shared" si="1"/>
        <v>4348941.93</v>
      </c>
      <c r="H240" s="13">
        <f t="shared" si="1"/>
        <v>123811.79000000001</v>
      </c>
      <c r="I240" s="13">
        <f t="shared" si="1"/>
        <v>78371.490000000005</v>
      </c>
      <c r="J240" s="13">
        <f t="shared" si="1"/>
        <v>87675.260000000009</v>
      </c>
      <c r="K240" s="13">
        <f t="shared" si="1"/>
        <v>108720.18999999999</v>
      </c>
      <c r="L240" s="13">
        <f t="shared" si="1"/>
        <v>131022.34999999998</v>
      </c>
      <c r="M240" s="13">
        <f t="shared" si="1"/>
        <v>326434.31</v>
      </c>
      <c r="N240" s="13">
        <f t="shared" si="1"/>
        <v>565198.86999999988</v>
      </c>
      <c r="O240" s="13">
        <f t="shared" si="1"/>
        <v>-443571.80000000005</v>
      </c>
      <c r="P240" s="13">
        <f t="shared" si="1"/>
        <v>223693.77</v>
      </c>
      <c r="Q240" s="13">
        <f t="shared" si="2"/>
        <v>359977.18</v>
      </c>
      <c r="R240" s="13">
        <f t="shared" si="2"/>
        <v>523796.2</v>
      </c>
      <c r="S240" s="13">
        <f t="shared" si="2"/>
        <v>560740.86999999988</v>
      </c>
      <c r="T240" s="13">
        <f t="shared" si="2"/>
        <v>987121.83000000007</v>
      </c>
      <c r="U240" s="13">
        <f t="shared" si="2"/>
        <v>707481.04</v>
      </c>
      <c r="V240" s="13">
        <f t="shared" si="2"/>
        <v>816564.66</v>
      </c>
      <c r="W240" s="13">
        <f t="shared" si="2"/>
        <v>728269.37</v>
      </c>
      <c r="X240" s="13">
        <f t="shared" si="2"/>
        <v>696378.8600000001</v>
      </c>
      <c r="Y240" s="13">
        <f t="shared" si="2"/>
        <v>371241.02000000008</v>
      </c>
      <c r="Z240" s="13">
        <f t="shared" si="2"/>
        <v>282749.51</v>
      </c>
      <c r="AA240" s="13">
        <f t="shared" si="3"/>
        <v>370340.28</v>
      </c>
      <c r="AB240" s="13">
        <f t="shared" si="3"/>
        <v>400782.7</v>
      </c>
      <c r="AC240" s="13">
        <f t="shared" si="3"/>
        <v>371710.64</v>
      </c>
      <c r="AD240" s="13">
        <f t="shared" si="3"/>
        <v>170155.62000000002</v>
      </c>
      <c r="AE240" s="13">
        <f t="shared" si="3"/>
        <v>102214.43</v>
      </c>
      <c r="AF240" s="13">
        <f t="shared" si="3"/>
        <v>37724.589999999997</v>
      </c>
      <c r="AG240" s="13">
        <f t="shared" si="3"/>
        <v>37308.589999999997</v>
      </c>
      <c r="AH240" s="13">
        <f t="shared" si="3"/>
        <v>1619.38</v>
      </c>
      <c r="AI240" s="13">
        <f t="shared" si="3"/>
        <v>3899.38</v>
      </c>
      <c r="AJ240" s="13">
        <f t="shared" si="3"/>
        <v>1512.33</v>
      </c>
      <c r="AK240" s="13">
        <f t="shared" si="4"/>
        <v>1494.38</v>
      </c>
      <c r="AL240" s="13">
        <f t="shared" si="4"/>
        <v>1494.38</v>
      </c>
      <c r="AM240" s="13">
        <f t="shared" si="4"/>
        <v>1494.38</v>
      </c>
      <c r="AN240" s="13">
        <f t="shared" si="4"/>
        <v>1494.38</v>
      </c>
      <c r="AO240" s="13">
        <f t="shared" si="4"/>
        <v>13909.34</v>
      </c>
      <c r="AP240" s="13">
        <f t="shared" si="4"/>
        <v>6436.3</v>
      </c>
      <c r="AQ240" s="13">
        <f t="shared" si="4"/>
        <v>10686.32</v>
      </c>
      <c r="AR240" s="13">
        <f t="shared" si="4"/>
        <v>0</v>
      </c>
      <c r="AS240" s="13">
        <f t="shared" si="4"/>
        <v>0</v>
      </c>
      <c r="AT240" s="13">
        <f t="shared" si="4"/>
        <v>0</v>
      </c>
      <c r="AU240" s="13">
        <f t="shared" si="5"/>
        <v>0</v>
      </c>
      <c r="AV240" s="13">
        <f t="shared" si="5"/>
        <v>0</v>
      </c>
      <c r="AW240" s="13">
        <f t="shared" si="5"/>
        <v>0</v>
      </c>
      <c r="AX240" s="13">
        <f t="shared" si="5"/>
        <v>0</v>
      </c>
      <c r="AY240" s="13">
        <f t="shared" si="5"/>
        <v>0</v>
      </c>
      <c r="AZ240" s="13">
        <f t="shared" si="5"/>
        <v>0</v>
      </c>
      <c r="BA240" s="13">
        <f t="shared" si="5"/>
        <v>0</v>
      </c>
      <c r="BB240" s="13">
        <f t="shared" si="5"/>
        <v>0</v>
      </c>
      <c r="BC240" s="14"/>
      <c r="BD240" s="14"/>
    </row>
    <row r="241" spans="5:56" s="12" customFormat="1">
      <c r="E241" s="56"/>
      <c r="F241" s="17" t="s">
        <v>75</v>
      </c>
      <c r="G241" s="13">
        <f t="shared" si="1"/>
        <v>4965893.91</v>
      </c>
      <c r="H241" s="13">
        <f t="shared" si="1"/>
        <v>38436.11</v>
      </c>
      <c r="I241" s="13">
        <f t="shared" si="1"/>
        <v>32360.729999999996</v>
      </c>
      <c r="J241" s="13">
        <f t="shared" si="1"/>
        <v>50608.28</v>
      </c>
      <c r="K241" s="13">
        <f t="shared" si="1"/>
        <v>59892.03</v>
      </c>
      <c r="L241" s="13">
        <f t="shared" si="1"/>
        <v>29347.78</v>
      </c>
      <c r="M241" s="13">
        <f t="shared" si="1"/>
        <v>26217.78</v>
      </c>
      <c r="N241" s="13">
        <f t="shared" si="1"/>
        <v>25161.07</v>
      </c>
      <c r="O241" s="13">
        <f t="shared" si="1"/>
        <v>-251882.44</v>
      </c>
      <c r="P241" s="13">
        <f t="shared" si="1"/>
        <v>20487.919999999998</v>
      </c>
      <c r="Q241" s="13">
        <f t="shared" si="2"/>
        <v>20604.489999999998</v>
      </c>
      <c r="R241" s="13">
        <f t="shared" si="2"/>
        <v>19854.489999999998</v>
      </c>
      <c r="S241" s="13">
        <f t="shared" si="2"/>
        <v>17662.169999999998</v>
      </c>
      <c r="T241" s="13">
        <f t="shared" si="2"/>
        <v>42086.19</v>
      </c>
      <c r="U241" s="13">
        <f t="shared" si="2"/>
        <v>28397.260000000002</v>
      </c>
      <c r="V241" s="13">
        <f t="shared" si="2"/>
        <v>10212.5</v>
      </c>
      <c r="W241" s="13">
        <f t="shared" si="2"/>
        <v>8712.5</v>
      </c>
      <c r="X241" s="13">
        <f t="shared" si="2"/>
        <v>149713.58000000002</v>
      </c>
      <c r="Y241" s="13">
        <f t="shared" si="2"/>
        <v>9412.5</v>
      </c>
      <c r="Z241" s="13">
        <f t="shared" si="2"/>
        <v>215429.65</v>
      </c>
      <c r="AA241" s="13">
        <f t="shared" si="3"/>
        <v>344253.16000000003</v>
      </c>
      <c r="AB241" s="13">
        <f t="shared" si="3"/>
        <v>286437.17</v>
      </c>
      <c r="AC241" s="13">
        <f t="shared" si="3"/>
        <v>128404.81</v>
      </c>
      <c r="AD241" s="13">
        <f t="shared" si="3"/>
        <v>3831.25</v>
      </c>
      <c r="AE241" s="13">
        <f t="shared" si="3"/>
        <v>4831.25</v>
      </c>
      <c r="AF241" s="13">
        <f t="shared" si="3"/>
        <v>3831.25</v>
      </c>
      <c r="AG241" s="13">
        <f t="shared" si="3"/>
        <v>4581.25</v>
      </c>
      <c r="AH241" s="13">
        <f t="shared" si="3"/>
        <v>4831.25</v>
      </c>
      <c r="AI241" s="13">
        <f t="shared" si="3"/>
        <v>4831.25</v>
      </c>
      <c r="AJ241" s="13">
        <f t="shared" si="3"/>
        <v>3831.25</v>
      </c>
      <c r="AK241" s="13">
        <f t="shared" si="4"/>
        <v>4581.25</v>
      </c>
      <c r="AL241" s="13">
        <f t="shared" si="4"/>
        <v>3831.25</v>
      </c>
      <c r="AM241" s="13">
        <f t="shared" si="4"/>
        <v>3831.25</v>
      </c>
      <c r="AN241" s="13">
        <f t="shared" si="4"/>
        <v>3831.25</v>
      </c>
      <c r="AO241" s="13">
        <f t="shared" si="4"/>
        <v>4581.25</v>
      </c>
      <c r="AP241" s="13">
        <f t="shared" si="4"/>
        <v>3831.25</v>
      </c>
      <c r="AQ241" s="13">
        <f t="shared" si="4"/>
        <v>53607.25</v>
      </c>
      <c r="AR241" s="13">
        <f t="shared" si="4"/>
        <v>0</v>
      </c>
      <c r="AS241" s="13">
        <f t="shared" si="4"/>
        <v>0</v>
      </c>
      <c r="AT241" s="13">
        <f t="shared" si="4"/>
        <v>0</v>
      </c>
      <c r="AU241" s="13">
        <f t="shared" si="5"/>
        <v>0</v>
      </c>
      <c r="AV241" s="13">
        <f t="shared" si="5"/>
        <v>0</v>
      </c>
      <c r="AW241" s="13">
        <f t="shared" si="5"/>
        <v>0</v>
      </c>
      <c r="AX241" s="13">
        <f t="shared" si="5"/>
        <v>0</v>
      </c>
      <c r="AY241" s="13">
        <f t="shared" si="5"/>
        <v>0</v>
      </c>
      <c r="AZ241" s="13">
        <f t="shared" si="5"/>
        <v>0</v>
      </c>
      <c r="BA241" s="13">
        <f t="shared" si="5"/>
        <v>0</v>
      </c>
      <c r="BB241" s="13">
        <f t="shared" si="5"/>
        <v>0</v>
      </c>
      <c r="BC241" s="14"/>
      <c r="BD241" s="14"/>
    </row>
    <row r="242" spans="5:56" s="12" customFormat="1">
      <c r="E242" s="56"/>
      <c r="F242" s="17" t="s">
        <v>76</v>
      </c>
      <c r="G242" s="13">
        <f t="shared" si="1"/>
        <v>176274.14</v>
      </c>
      <c r="H242" s="13">
        <f t="shared" si="1"/>
        <v>1491</v>
      </c>
      <c r="I242" s="13">
        <f t="shared" si="1"/>
        <v>8397.25</v>
      </c>
      <c r="J242" s="13">
        <f t="shared" si="1"/>
        <v>9014.1299999999992</v>
      </c>
      <c r="K242" s="13">
        <f t="shared" si="1"/>
        <v>9746.94</v>
      </c>
      <c r="L242" s="13">
        <f t="shared" si="1"/>
        <v>9571.94</v>
      </c>
      <c r="M242" s="13">
        <f t="shared" si="1"/>
        <v>9659.44</v>
      </c>
      <c r="N242" s="13">
        <f t="shared" si="1"/>
        <v>9484.44</v>
      </c>
      <c r="O242" s="13">
        <f t="shared" si="1"/>
        <v>2347.1400000000003</v>
      </c>
      <c r="P242" s="13">
        <f t="shared" si="1"/>
        <v>14294.46</v>
      </c>
      <c r="Q242" s="13">
        <f t="shared" si="2"/>
        <v>14774.76</v>
      </c>
      <c r="R242" s="13">
        <f t="shared" si="2"/>
        <v>15959.1</v>
      </c>
      <c r="S242" s="13">
        <f t="shared" si="2"/>
        <v>17975.22</v>
      </c>
      <c r="T242" s="13">
        <f t="shared" si="2"/>
        <v>19781.8</v>
      </c>
      <c r="U242" s="13">
        <f t="shared" si="2"/>
        <v>24156.149999999998</v>
      </c>
      <c r="V242" s="13">
        <f t="shared" si="2"/>
        <v>25568.959999999999</v>
      </c>
      <c r="W242" s="13">
        <f t="shared" si="2"/>
        <v>19015.23</v>
      </c>
      <c r="X242" s="13">
        <f t="shared" si="2"/>
        <v>20126.079999999998</v>
      </c>
      <c r="Y242" s="13">
        <f t="shared" si="2"/>
        <v>16303.6</v>
      </c>
      <c r="Z242" s="13">
        <f t="shared" si="2"/>
        <v>18688.61</v>
      </c>
      <c r="AA242" s="13">
        <f t="shared" si="3"/>
        <v>17695.36</v>
      </c>
      <c r="AB242" s="13">
        <f t="shared" si="3"/>
        <v>17683.099999999999</v>
      </c>
      <c r="AC242" s="13">
        <f t="shared" si="3"/>
        <v>17088.63</v>
      </c>
      <c r="AD242" s="13">
        <f t="shared" si="3"/>
        <v>12939.32</v>
      </c>
      <c r="AE242" s="13">
        <f t="shared" si="3"/>
        <v>11653.59</v>
      </c>
      <c r="AF242" s="13">
        <f t="shared" si="3"/>
        <v>9939.23</v>
      </c>
      <c r="AG242" s="13">
        <f t="shared" si="3"/>
        <v>8150.73</v>
      </c>
      <c r="AH242" s="13">
        <f t="shared" si="3"/>
        <v>7650.73</v>
      </c>
      <c r="AI242" s="13">
        <f t="shared" si="3"/>
        <v>7400.73</v>
      </c>
      <c r="AJ242" s="13">
        <f t="shared" si="3"/>
        <v>7225.73</v>
      </c>
      <c r="AK242" s="13">
        <f t="shared" si="4"/>
        <v>7225.73</v>
      </c>
      <c r="AL242" s="13">
        <f t="shared" si="4"/>
        <v>7225.73</v>
      </c>
      <c r="AM242" s="13">
        <f t="shared" si="4"/>
        <v>7225.73</v>
      </c>
      <c r="AN242" s="13">
        <f t="shared" si="4"/>
        <v>6656.69</v>
      </c>
      <c r="AO242" s="13">
        <f t="shared" si="4"/>
        <v>6656.69</v>
      </c>
      <c r="AP242" s="13">
        <f t="shared" si="4"/>
        <v>5756.69</v>
      </c>
      <c r="AQ242" s="13">
        <f t="shared" si="4"/>
        <v>5496.69</v>
      </c>
      <c r="AR242" s="13">
        <f t="shared" si="4"/>
        <v>0</v>
      </c>
      <c r="AS242" s="13">
        <f t="shared" si="4"/>
        <v>0</v>
      </c>
      <c r="AT242" s="13">
        <f t="shared" si="4"/>
        <v>0</v>
      </c>
      <c r="AU242" s="13">
        <f t="shared" si="5"/>
        <v>0</v>
      </c>
      <c r="AV242" s="13">
        <f t="shared" si="5"/>
        <v>0</v>
      </c>
      <c r="AW242" s="13">
        <f t="shared" si="5"/>
        <v>0</v>
      </c>
      <c r="AX242" s="13">
        <f t="shared" si="5"/>
        <v>0</v>
      </c>
      <c r="AY242" s="13">
        <f t="shared" si="5"/>
        <v>0</v>
      </c>
      <c r="AZ242" s="13">
        <f t="shared" si="5"/>
        <v>0</v>
      </c>
      <c r="BA242" s="13">
        <f t="shared" si="5"/>
        <v>0</v>
      </c>
      <c r="BB242" s="13">
        <f t="shared" si="5"/>
        <v>0</v>
      </c>
      <c r="BC242" s="14"/>
      <c r="BD242" s="13"/>
    </row>
    <row r="243" spans="5:56" s="12" customFormat="1">
      <c r="E243" s="56"/>
      <c r="F243" s="18" t="s">
        <v>1609</v>
      </c>
      <c r="G243" s="15">
        <f>SUM(G236:G242)</f>
        <v>17796533.450000003</v>
      </c>
      <c r="H243" s="15">
        <f t="shared" ref="H243:BB243" si="6">SUM(H236:H242)</f>
        <v>815407.24</v>
      </c>
      <c r="I243" s="15">
        <f t="shared" si="6"/>
        <v>890326.59999999986</v>
      </c>
      <c r="J243" s="15">
        <f t="shared" si="6"/>
        <v>698999.12</v>
      </c>
      <c r="K243" s="15">
        <f t="shared" si="6"/>
        <v>735743.04999999993</v>
      </c>
      <c r="L243" s="15">
        <f t="shared" si="6"/>
        <v>704267.71999999986</v>
      </c>
      <c r="M243" s="15">
        <f t="shared" si="6"/>
        <v>888438.42999999993</v>
      </c>
      <c r="N243" s="15">
        <f t="shared" si="6"/>
        <v>1071453.3699999999</v>
      </c>
      <c r="O243" s="15">
        <f t="shared" si="6"/>
        <v>1113086.3999999999</v>
      </c>
      <c r="P243" s="15">
        <f t="shared" si="6"/>
        <v>787805.41</v>
      </c>
      <c r="Q243" s="15">
        <f t="shared" si="6"/>
        <v>902646.01</v>
      </c>
      <c r="R243" s="15">
        <f t="shared" si="6"/>
        <v>1081014.05</v>
      </c>
      <c r="S243" s="15">
        <f t="shared" si="6"/>
        <v>1134587.8199999998</v>
      </c>
      <c r="T243" s="15">
        <f t="shared" si="6"/>
        <v>1575774.47</v>
      </c>
      <c r="U243" s="15">
        <f t="shared" si="6"/>
        <v>1383405.49</v>
      </c>
      <c r="V243" s="15">
        <f t="shared" si="6"/>
        <v>1595540.21</v>
      </c>
      <c r="W243" s="15">
        <f t="shared" si="6"/>
        <v>1050678.52</v>
      </c>
      <c r="X243" s="15">
        <f t="shared" si="6"/>
        <v>1177104.3800000001</v>
      </c>
      <c r="Y243" s="15">
        <f t="shared" si="6"/>
        <v>577339.87</v>
      </c>
      <c r="Z243" s="15">
        <f t="shared" si="6"/>
        <v>949011.07000000007</v>
      </c>
      <c r="AA243" s="15">
        <f t="shared" si="6"/>
        <v>1146480.6100000001</v>
      </c>
      <c r="AB243" s="15">
        <f t="shared" si="6"/>
        <v>1092724.6800000002</v>
      </c>
      <c r="AC243" s="15">
        <f t="shared" si="6"/>
        <v>834713.30000000016</v>
      </c>
      <c r="AD243" s="15">
        <f t="shared" si="6"/>
        <v>392052.90000000008</v>
      </c>
      <c r="AE243" s="15">
        <f t="shared" si="6"/>
        <v>233275.24</v>
      </c>
      <c r="AF243" s="15">
        <f t="shared" si="6"/>
        <v>106644.82999999999</v>
      </c>
      <c r="AG243" s="15">
        <f t="shared" si="6"/>
        <v>98136.829999999987</v>
      </c>
      <c r="AH243" s="15">
        <f t="shared" si="6"/>
        <v>59261.919999999998</v>
      </c>
      <c r="AI243" s="15">
        <f t="shared" si="6"/>
        <v>61791.92</v>
      </c>
      <c r="AJ243" s="15">
        <f t="shared" si="6"/>
        <v>52812.820000000007</v>
      </c>
      <c r="AK243" s="15">
        <f t="shared" si="6"/>
        <v>52496.619999999995</v>
      </c>
      <c r="AL243" s="15">
        <f t="shared" si="6"/>
        <v>51746.619999999995</v>
      </c>
      <c r="AM243" s="15">
        <f t="shared" si="6"/>
        <v>51746.619999999995</v>
      </c>
      <c r="AN243" s="15">
        <f t="shared" si="6"/>
        <v>47412.28</v>
      </c>
      <c r="AO243" s="15">
        <f t="shared" si="6"/>
        <v>60577.240000000005</v>
      </c>
      <c r="AP243" s="15">
        <f t="shared" si="6"/>
        <v>51454.200000000004</v>
      </c>
      <c r="AQ243" s="15">
        <f t="shared" si="6"/>
        <v>135175.52000000002</v>
      </c>
      <c r="AR243" s="15">
        <f t="shared" si="6"/>
        <v>0</v>
      </c>
      <c r="AS243" s="15">
        <f t="shared" si="6"/>
        <v>0</v>
      </c>
      <c r="AT243" s="15">
        <f t="shared" si="6"/>
        <v>0</v>
      </c>
      <c r="AU243" s="15">
        <f t="shared" si="6"/>
        <v>0</v>
      </c>
      <c r="AV243" s="15">
        <f t="shared" si="6"/>
        <v>0</v>
      </c>
      <c r="AW243" s="15">
        <f t="shared" si="6"/>
        <v>0</v>
      </c>
      <c r="AX243" s="15">
        <f t="shared" si="6"/>
        <v>0</v>
      </c>
      <c r="AY243" s="15">
        <f t="shared" si="6"/>
        <v>0</v>
      </c>
      <c r="AZ243" s="15">
        <f t="shared" si="6"/>
        <v>0</v>
      </c>
      <c r="BA243" s="15">
        <f t="shared" si="6"/>
        <v>0</v>
      </c>
      <c r="BB243" s="15">
        <f t="shared" si="6"/>
        <v>0</v>
      </c>
      <c r="BC243" s="14"/>
      <c r="BD243" s="10">
        <f>SUM(G243:BB243)</f>
        <v>41457666.830000006</v>
      </c>
    </row>
    <row r="244" spans="5:56" s="12" customFormat="1">
      <c r="E244" s="56"/>
      <c r="F244" s="17" t="s">
        <v>1610</v>
      </c>
      <c r="G244" s="16">
        <f>G233-G243</f>
        <v>0</v>
      </c>
      <c r="H244" s="16">
        <f t="shared" ref="H244:BB244" si="7">H233-H243</f>
        <v>0</v>
      </c>
      <c r="I244" s="16">
        <f t="shared" si="7"/>
        <v>0</v>
      </c>
      <c r="J244" s="16">
        <f t="shared" si="7"/>
        <v>0</v>
      </c>
      <c r="K244" s="16">
        <f t="shared" si="7"/>
        <v>0</v>
      </c>
      <c r="L244" s="16">
        <f t="shared" si="7"/>
        <v>0</v>
      </c>
      <c r="M244" s="16">
        <f t="shared" si="7"/>
        <v>0</v>
      </c>
      <c r="N244" s="16">
        <f t="shared" si="7"/>
        <v>0</v>
      </c>
      <c r="O244" s="16">
        <f t="shared" si="7"/>
        <v>0</v>
      </c>
      <c r="P244" s="16">
        <f t="shared" si="7"/>
        <v>0</v>
      </c>
      <c r="Q244" s="16">
        <f t="shared" si="7"/>
        <v>0</v>
      </c>
      <c r="R244" s="16">
        <f t="shared" si="7"/>
        <v>0</v>
      </c>
      <c r="S244" s="16">
        <f t="shared" si="7"/>
        <v>0</v>
      </c>
      <c r="T244" s="16">
        <f t="shared" si="7"/>
        <v>0</v>
      </c>
      <c r="U244" s="16">
        <f t="shared" si="7"/>
        <v>0</v>
      </c>
      <c r="V244" s="16">
        <f t="shared" si="7"/>
        <v>0</v>
      </c>
      <c r="W244" s="16">
        <f t="shared" si="7"/>
        <v>0</v>
      </c>
      <c r="X244" s="16">
        <f t="shared" si="7"/>
        <v>0</v>
      </c>
      <c r="Y244" s="16">
        <f t="shared" si="7"/>
        <v>0</v>
      </c>
      <c r="Z244" s="16">
        <f t="shared" si="7"/>
        <v>0</v>
      </c>
      <c r="AA244" s="16">
        <f t="shared" si="7"/>
        <v>0</v>
      </c>
      <c r="AB244" s="16">
        <f t="shared" si="7"/>
        <v>0</v>
      </c>
      <c r="AC244" s="16">
        <f t="shared" si="7"/>
        <v>0</v>
      </c>
      <c r="AD244" s="16">
        <f t="shared" si="7"/>
        <v>0</v>
      </c>
      <c r="AE244" s="16">
        <f t="shared" si="7"/>
        <v>0</v>
      </c>
      <c r="AF244" s="16">
        <f t="shared" si="7"/>
        <v>0</v>
      </c>
      <c r="AG244" s="16">
        <f t="shared" si="7"/>
        <v>0</v>
      </c>
      <c r="AH244" s="16">
        <f t="shared" si="7"/>
        <v>0</v>
      </c>
      <c r="AI244" s="16">
        <f t="shared" si="7"/>
        <v>0</v>
      </c>
      <c r="AJ244" s="16">
        <f t="shared" si="7"/>
        <v>0</v>
      </c>
      <c r="AK244" s="16">
        <f t="shared" si="7"/>
        <v>0</v>
      </c>
      <c r="AL244" s="16">
        <f t="shared" si="7"/>
        <v>0</v>
      </c>
      <c r="AM244" s="16">
        <f t="shared" si="7"/>
        <v>0</v>
      </c>
      <c r="AN244" s="16">
        <f t="shared" si="7"/>
        <v>0</v>
      </c>
      <c r="AO244" s="16">
        <f t="shared" si="7"/>
        <v>0</v>
      </c>
      <c r="AP244" s="16">
        <f t="shared" si="7"/>
        <v>0</v>
      </c>
      <c r="AQ244" s="16">
        <f t="shared" si="7"/>
        <v>0</v>
      </c>
      <c r="AR244" s="16">
        <f t="shared" si="7"/>
        <v>0</v>
      </c>
      <c r="AS244" s="16">
        <f t="shared" si="7"/>
        <v>0</v>
      </c>
      <c r="AT244" s="16">
        <f t="shared" si="7"/>
        <v>0</v>
      </c>
      <c r="AU244" s="16">
        <f t="shared" si="7"/>
        <v>0</v>
      </c>
      <c r="AV244" s="16">
        <f t="shared" si="7"/>
        <v>0</v>
      </c>
      <c r="AW244" s="16">
        <f t="shared" si="7"/>
        <v>0</v>
      </c>
      <c r="AX244" s="16">
        <f t="shared" si="7"/>
        <v>0</v>
      </c>
      <c r="AY244" s="16">
        <f t="shared" si="7"/>
        <v>0</v>
      </c>
      <c r="AZ244" s="16">
        <f t="shared" si="7"/>
        <v>0</v>
      </c>
      <c r="BA244" s="16">
        <f t="shared" si="7"/>
        <v>0</v>
      </c>
      <c r="BB244" s="16">
        <f t="shared" si="7"/>
        <v>0</v>
      </c>
      <c r="BC244" s="14"/>
      <c r="BD244" s="13"/>
    </row>
    <row r="245" spans="5:56" s="12" customFormat="1"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3">
        <f>692374.468666667*1000</f>
        <v>692374468.66666698</v>
      </c>
    </row>
  </sheetData>
  <autoFilter ref="A1:BB232"/>
  <mergeCells count="1">
    <mergeCell ref="E236:E24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5"/>
  <sheetViews>
    <sheetView zoomScale="70" zoomScaleNormal="70" zoomScalePageLayoutView="70" workbookViewId="0">
      <pane ySplit="1" topLeftCell="A89" activePane="bottomLeft" state="frozen"/>
      <selection pane="bottomLeft" activeCell="G113" sqref="G113:M113"/>
    </sheetView>
  </sheetViews>
  <sheetFormatPr baseColWidth="10" defaultColWidth="9.1640625" defaultRowHeight="14" x14ac:dyDescent="0"/>
  <cols>
    <col min="1" max="1" width="18.1640625" bestFit="1" customWidth="1"/>
    <col min="2" max="2" width="22.33203125" customWidth="1"/>
    <col min="3" max="3" width="18.1640625" bestFit="1" customWidth="1"/>
    <col min="4" max="4" width="16.83203125" bestFit="1" customWidth="1"/>
    <col min="5" max="6" width="18.1640625" bestFit="1" customWidth="1"/>
    <col min="7" max="7" width="22.6640625" style="4" customWidth="1"/>
    <col min="8" max="11" width="18.6640625" style="4" bestFit="1" customWidth="1"/>
    <col min="12" max="12" width="19.1640625" style="4" bestFit="1" customWidth="1"/>
    <col min="13" max="13" width="18.83203125" style="4" bestFit="1" customWidth="1"/>
    <col min="14" max="15" width="19.1640625" style="4" bestFit="1" customWidth="1"/>
    <col min="16" max="21" width="19.6640625" style="4" bestFit="1" customWidth="1"/>
    <col min="22" max="22" width="20" style="4" bestFit="1" customWidth="1"/>
    <col min="23" max="23" width="19.6640625" style="4" bestFit="1" customWidth="1"/>
    <col min="24" max="24" width="20" style="4" bestFit="1" customWidth="1"/>
    <col min="25" max="29" width="19.6640625" style="4" bestFit="1" customWidth="1"/>
    <col min="30" max="32" width="20" style="4" bestFit="1" customWidth="1"/>
    <col min="33" max="33" width="19.6640625" style="4" bestFit="1" customWidth="1"/>
    <col min="34" max="37" width="20" style="4" bestFit="1" customWidth="1"/>
    <col min="38" max="41" width="19.6640625" style="4" bestFit="1" customWidth="1"/>
    <col min="42" max="43" width="19.1640625" style="4" bestFit="1" customWidth="1"/>
    <col min="44" max="50" width="19.6640625" style="4" bestFit="1" customWidth="1"/>
    <col min="51" max="54" width="19.1640625" style="4" bestFit="1" customWidth="1"/>
    <col min="55" max="55" width="4" style="4" customWidth="1"/>
    <col min="56" max="56" width="19.6640625" style="4" customWidth="1"/>
  </cols>
  <sheetData>
    <row r="1" spans="1:56" s="3" customFormat="1" ht="18.75" customHeight="1">
      <c r="A1" s="6" t="s">
        <v>91</v>
      </c>
      <c r="B1" s="6" t="s">
        <v>92</v>
      </c>
      <c r="C1" s="6" t="s">
        <v>93</v>
      </c>
      <c r="D1" s="6" t="s">
        <v>94</v>
      </c>
      <c r="E1" s="6" t="s">
        <v>95</v>
      </c>
      <c r="F1" s="6" t="s">
        <v>96</v>
      </c>
      <c r="G1" s="6" t="s">
        <v>20</v>
      </c>
      <c r="H1" s="6" t="s">
        <v>21</v>
      </c>
      <c r="I1" s="6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46</v>
      </c>
      <c r="AH1" s="6" t="s">
        <v>47</v>
      </c>
      <c r="AI1" s="6" t="s">
        <v>48</v>
      </c>
      <c r="AJ1" s="6" t="s">
        <v>49</v>
      </c>
      <c r="AK1" s="6" t="s">
        <v>50</v>
      </c>
      <c r="AL1" s="6" t="s">
        <v>51</v>
      </c>
      <c r="AM1" s="6" t="s">
        <v>52</v>
      </c>
      <c r="AN1" s="6" t="s">
        <v>53</v>
      </c>
      <c r="AO1" s="6" t="s">
        <v>54</v>
      </c>
      <c r="AP1" s="6" t="s">
        <v>55</v>
      </c>
      <c r="AQ1" s="6" t="s">
        <v>56</v>
      </c>
      <c r="AR1" s="6" t="s">
        <v>57</v>
      </c>
      <c r="AS1" s="6" t="s">
        <v>58</v>
      </c>
      <c r="AT1" s="6" t="s">
        <v>59</v>
      </c>
      <c r="AU1" s="6" t="s">
        <v>60</v>
      </c>
      <c r="AV1" s="6" t="s">
        <v>61</v>
      </c>
      <c r="AW1" s="6" t="s">
        <v>62</v>
      </c>
      <c r="AX1" s="6" t="s">
        <v>63</v>
      </c>
      <c r="AY1" s="6" t="s">
        <v>64</v>
      </c>
      <c r="AZ1" s="6" t="s">
        <v>65</v>
      </c>
      <c r="BA1" s="6" t="s">
        <v>66</v>
      </c>
      <c r="BB1" s="6" t="s">
        <v>67</v>
      </c>
      <c r="BC1" s="5"/>
      <c r="BD1" s="5"/>
    </row>
    <row r="2" spans="1:56">
      <c r="A2" s="1" t="s">
        <v>1545</v>
      </c>
      <c r="B2" s="1" t="s">
        <v>98</v>
      </c>
      <c r="C2" s="1" t="s">
        <v>76</v>
      </c>
      <c r="D2" s="1" t="s">
        <v>99</v>
      </c>
      <c r="E2" s="1" t="s">
        <v>100</v>
      </c>
      <c r="F2" s="1" t="s">
        <v>101</v>
      </c>
      <c r="G2" s="7">
        <v>27302.67</v>
      </c>
      <c r="H2" s="7">
        <v>1214.8499999999999</v>
      </c>
      <c r="I2" s="7">
        <v>8914.07</v>
      </c>
      <c r="J2" s="7">
        <v>6108.24</v>
      </c>
      <c r="K2" s="7">
        <v>5981.13</v>
      </c>
      <c r="L2" s="7">
        <v>5514.89</v>
      </c>
      <c r="M2" s="7">
        <v>5357.25</v>
      </c>
      <c r="N2" s="7">
        <v>5468.1</v>
      </c>
      <c r="O2" s="7">
        <v>78252.399999999994</v>
      </c>
      <c r="P2" s="7">
        <v>11419.42</v>
      </c>
      <c r="Q2" s="7">
        <v>11069.67</v>
      </c>
      <c r="R2" s="7">
        <v>8910.2000000000007</v>
      </c>
      <c r="S2" s="7">
        <v>5907.66</v>
      </c>
      <c r="T2" s="7">
        <v>5490.04</v>
      </c>
      <c r="U2" s="7">
        <v>3931.4</v>
      </c>
      <c r="V2" s="7">
        <v>135.25</v>
      </c>
      <c r="W2" s="7">
        <v>62.13</v>
      </c>
      <c r="X2" s="7">
        <v>62.13</v>
      </c>
      <c r="Y2" s="7">
        <v>62.13</v>
      </c>
      <c r="Z2" s="7">
        <v>4.4400000000000004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9"/>
    </row>
    <row r="3" spans="1:56">
      <c r="A3" s="1" t="s">
        <v>1546</v>
      </c>
      <c r="B3" s="1" t="s">
        <v>1547</v>
      </c>
      <c r="C3" s="1" t="s">
        <v>71</v>
      </c>
      <c r="D3" s="1" t="s">
        <v>104</v>
      </c>
      <c r="E3" s="1" t="s">
        <v>100</v>
      </c>
      <c r="F3" s="1" t="s">
        <v>101</v>
      </c>
      <c r="G3" s="7">
        <v>227350.2</v>
      </c>
      <c r="H3" s="7">
        <v>38481.31</v>
      </c>
      <c r="I3" s="7">
        <v>59681.31</v>
      </c>
      <c r="J3" s="7">
        <v>59681.31</v>
      </c>
      <c r="K3" s="7">
        <v>46941.18</v>
      </c>
      <c r="L3" s="7">
        <v>37783.85</v>
      </c>
      <c r="M3" s="7">
        <v>37783.85</v>
      </c>
      <c r="N3" s="7">
        <v>37783.85</v>
      </c>
      <c r="O3" s="7">
        <v>73107.38</v>
      </c>
      <c r="P3" s="7">
        <v>62958.84</v>
      </c>
      <c r="Q3" s="7">
        <v>62958.84</v>
      </c>
      <c r="R3" s="7">
        <v>29399.08</v>
      </c>
      <c r="S3" s="7">
        <v>12975.79</v>
      </c>
      <c r="T3" s="7">
        <v>12975.79</v>
      </c>
      <c r="U3" s="7">
        <v>6024.47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9"/>
    </row>
    <row r="4" spans="1:56">
      <c r="A4" s="1" t="s">
        <v>1546</v>
      </c>
      <c r="B4" s="1" t="s">
        <v>1547</v>
      </c>
      <c r="C4" s="1" t="s">
        <v>73</v>
      </c>
      <c r="D4" s="1" t="s">
        <v>105</v>
      </c>
      <c r="E4" s="1" t="s">
        <v>100</v>
      </c>
      <c r="F4" s="1" t="s">
        <v>101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9"/>
    </row>
    <row r="5" spans="1:56">
      <c r="A5" s="1" t="s">
        <v>1546</v>
      </c>
      <c r="B5" s="1" t="s">
        <v>1547</v>
      </c>
      <c r="C5" s="1" t="s">
        <v>75</v>
      </c>
      <c r="D5" s="1" t="s">
        <v>106</v>
      </c>
      <c r="E5" s="1" t="s">
        <v>100</v>
      </c>
      <c r="F5" s="1" t="s">
        <v>101</v>
      </c>
      <c r="G5" s="7">
        <v>38.61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9"/>
    </row>
    <row r="6" spans="1:56">
      <c r="A6" s="1" t="s">
        <v>1546</v>
      </c>
      <c r="B6" s="1" t="s">
        <v>1547</v>
      </c>
      <c r="C6" s="1" t="s">
        <v>70</v>
      </c>
      <c r="D6" s="1" t="s">
        <v>108</v>
      </c>
      <c r="E6" s="1" t="s">
        <v>100</v>
      </c>
      <c r="F6" s="1" t="s">
        <v>101</v>
      </c>
      <c r="G6" s="7">
        <v>1114860.9099999999</v>
      </c>
      <c r="H6" s="7">
        <v>87348.23</v>
      </c>
      <c r="I6" s="7">
        <v>119522.59</v>
      </c>
      <c r="J6" s="7">
        <v>95022.59</v>
      </c>
      <c r="K6" s="7">
        <v>79653.89</v>
      </c>
      <c r="L6" s="7">
        <v>131096.01</v>
      </c>
      <c r="M6" s="7">
        <v>131096.01</v>
      </c>
      <c r="N6" s="7">
        <v>131096.01</v>
      </c>
      <c r="O6" s="7">
        <v>-31604.89</v>
      </c>
      <c r="P6" s="7">
        <v>69602.429999999993</v>
      </c>
      <c r="Q6" s="7">
        <v>69602.429999999993</v>
      </c>
      <c r="R6" s="7">
        <v>60413.63</v>
      </c>
      <c r="S6" s="7">
        <v>50519.67</v>
      </c>
      <c r="T6" s="7">
        <v>42113.63</v>
      </c>
      <c r="U6" s="7">
        <v>23433.17</v>
      </c>
      <c r="V6" s="7">
        <v>1399.43</v>
      </c>
      <c r="W6" s="7">
        <v>1399.43</v>
      </c>
      <c r="X6" s="7">
        <v>1399.43</v>
      </c>
      <c r="Y6" s="7">
        <v>1149.53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9"/>
    </row>
    <row r="7" spans="1:56">
      <c r="A7" s="1" t="s">
        <v>1548</v>
      </c>
      <c r="B7" s="1" t="s">
        <v>127</v>
      </c>
      <c r="C7" s="1" t="s">
        <v>73</v>
      </c>
      <c r="D7" s="1" t="s">
        <v>105</v>
      </c>
      <c r="E7" s="1" t="s">
        <v>100</v>
      </c>
      <c r="F7" s="1" t="s">
        <v>101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7">
        <v>2190.4</v>
      </c>
      <c r="P7" s="7">
        <v>1136.92</v>
      </c>
      <c r="Q7" s="7">
        <v>1136.92</v>
      </c>
      <c r="R7" s="7">
        <v>1136.92</v>
      </c>
      <c r="S7" s="7">
        <v>1136.92</v>
      </c>
      <c r="T7" s="7">
        <v>1136.92</v>
      </c>
      <c r="U7" s="7">
        <v>1136.92</v>
      </c>
      <c r="V7" s="7">
        <v>1136.92</v>
      </c>
      <c r="W7" s="7">
        <v>1136.92</v>
      </c>
      <c r="X7" s="7">
        <v>1136.92</v>
      </c>
      <c r="Y7" s="7">
        <v>933.9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9"/>
    </row>
    <row r="8" spans="1:56">
      <c r="A8" s="1" t="s">
        <v>1548</v>
      </c>
      <c r="B8" s="1" t="s">
        <v>127</v>
      </c>
      <c r="C8" s="1" t="s">
        <v>75</v>
      </c>
      <c r="D8" s="1" t="s">
        <v>106</v>
      </c>
      <c r="E8" s="1" t="s">
        <v>100</v>
      </c>
      <c r="F8" s="1" t="s">
        <v>101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9"/>
    </row>
    <row r="9" spans="1:56">
      <c r="A9" s="1" t="s">
        <v>1548</v>
      </c>
      <c r="B9" s="1" t="s">
        <v>127</v>
      </c>
      <c r="C9" s="1" t="s">
        <v>72</v>
      </c>
      <c r="D9" s="1" t="s">
        <v>107</v>
      </c>
      <c r="E9" s="1" t="s">
        <v>100</v>
      </c>
      <c r="F9" s="1" t="s">
        <v>101</v>
      </c>
      <c r="G9" s="7">
        <v>13048.78</v>
      </c>
      <c r="H9" s="7">
        <v>4634.49</v>
      </c>
      <c r="I9" s="7">
        <v>4634.49</v>
      </c>
      <c r="J9" s="7">
        <v>4634.49</v>
      </c>
      <c r="K9" s="7">
        <v>4634.49</v>
      </c>
      <c r="L9" s="7">
        <v>4634.49</v>
      </c>
      <c r="M9" s="7">
        <v>4634.49</v>
      </c>
      <c r="N9" s="7">
        <v>4634.49</v>
      </c>
      <c r="O9" s="7">
        <v>-4369.91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9"/>
    </row>
    <row r="10" spans="1:56">
      <c r="A10" s="1" t="s">
        <v>1549</v>
      </c>
      <c r="B10" s="1" t="s">
        <v>1550</v>
      </c>
      <c r="C10" s="1" t="s">
        <v>73</v>
      </c>
      <c r="D10" s="1" t="s">
        <v>105</v>
      </c>
      <c r="E10" s="1" t="s">
        <v>100</v>
      </c>
      <c r="F10" s="1" t="s">
        <v>101</v>
      </c>
      <c r="G10" s="7">
        <v>4312.6000000000004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9"/>
    </row>
    <row r="11" spans="1:56">
      <c r="A11" s="1" t="s">
        <v>1549</v>
      </c>
      <c r="B11" s="1" t="s">
        <v>1550</v>
      </c>
      <c r="C11" s="1" t="s">
        <v>72</v>
      </c>
      <c r="D11" s="1" t="s">
        <v>107</v>
      </c>
      <c r="E11" s="1" t="s">
        <v>100</v>
      </c>
      <c r="F11" s="1" t="s">
        <v>101</v>
      </c>
      <c r="G11" s="7">
        <v>362693.84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7">
        <v>495.08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9"/>
    </row>
    <row r="12" spans="1:56">
      <c r="A12" s="1" t="s">
        <v>1551</v>
      </c>
      <c r="B12" s="1" t="s">
        <v>1552</v>
      </c>
      <c r="C12" s="1" t="s">
        <v>73</v>
      </c>
      <c r="D12" s="1" t="s">
        <v>105</v>
      </c>
      <c r="E12" s="1" t="s">
        <v>100</v>
      </c>
      <c r="F12" s="1" t="s">
        <v>101</v>
      </c>
      <c r="G12" s="7">
        <v>850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9"/>
    </row>
    <row r="13" spans="1:56">
      <c r="A13" s="1" t="s">
        <v>1551</v>
      </c>
      <c r="B13" s="1" t="s">
        <v>1552</v>
      </c>
      <c r="C13" s="1" t="s">
        <v>72</v>
      </c>
      <c r="D13" s="1" t="s">
        <v>107</v>
      </c>
      <c r="E13" s="1" t="s">
        <v>100</v>
      </c>
      <c r="F13" s="1" t="s">
        <v>101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7">
        <v>-850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9"/>
    </row>
    <row r="14" spans="1:56">
      <c r="A14" s="1" t="s">
        <v>1553</v>
      </c>
      <c r="B14" s="1" t="s">
        <v>1554</v>
      </c>
      <c r="C14" s="1" t="s">
        <v>71</v>
      </c>
      <c r="D14" s="1" t="s">
        <v>104</v>
      </c>
      <c r="E14" s="1" t="s">
        <v>100</v>
      </c>
      <c r="F14" s="1" t="s">
        <v>101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7">
        <v>11910.75</v>
      </c>
      <c r="P14" s="8">
        <v>0</v>
      </c>
      <c r="Q14" s="7">
        <v>15124.93</v>
      </c>
      <c r="R14" s="7">
        <v>27224.880000000001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9"/>
    </row>
    <row r="15" spans="1:56">
      <c r="A15" s="1" t="s">
        <v>1553</v>
      </c>
      <c r="B15" s="1" t="s">
        <v>1554</v>
      </c>
      <c r="C15" s="1" t="s">
        <v>72</v>
      </c>
      <c r="D15" s="1" t="s">
        <v>107</v>
      </c>
      <c r="E15" s="1" t="s">
        <v>100</v>
      </c>
      <c r="F15" s="1" t="s">
        <v>101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7">
        <v>7524</v>
      </c>
      <c r="P15" s="8">
        <v>0</v>
      </c>
      <c r="Q15" s="7">
        <v>1783.27</v>
      </c>
      <c r="R15" s="7">
        <v>3209.89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9"/>
    </row>
    <row r="16" spans="1:56">
      <c r="A16" s="1" t="s">
        <v>1555</v>
      </c>
      <c r="B16" s="1" t="s">
        <v>1556</v>
      </c>
      <c r="C16" s="1" t="s">
        <v>71</v>
      </c>
      <c r="D16" s="1" t="s">
        <v>104</v>
      </c>
      <c r="E16" s="1" t="s">
        <v>100</v>
      </c>
      <c r="F16" s="1" t="s">
        <v>101</v>
      </c>
      <c r="G16" s="7">
        <v>55530.8</v>
      </c>
      <c r="H16" s="7">
        <v>20220.900000000001</v>
      </c>
      <c r="I16" s="7">
        <v>48524.15</v>
      </c>
      <c r="J16" s="7">
        <v>15408.43</v>
      </c>
      <c r="K16" s="7">
        <v>9749.2000000000007</v>
      </c>
      <c r="L16" s="7">
        <v>10995.86</v>
      </c>
      <c r="M16" s="7">
        <v>10995.86</v>
      </c>
      <c r="N16" s="7">
        <v>5783.14</v>
      </c>
      <c r="O16" s="7">
        <v>-112583.18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9"/>
    </row>
    <row r="17" spans="1:55">
      <c r="A17" s="1" t="s">
        <v>1555</v>
      </c>
      <c r="B17" s="1" t="s">
        <v>1556</v>
      </c>
      <c r="C17" s="1" t="s">
        <v>72</v>
      </c>
      <c r="D17" s="1" t="s">
        <v>107</v>
      </c>
      <c r="E17" s="1" t="s">
        <v>100</v>
      </c>
      <c r="F17" s="1" t="s">
        <v>101</v>
      </c>
      <c r="G17" s="7">
        <v>37754.199999999997</v>
      </c>
      <c r="H17" s="7">
        <v>7654.52</v>
      </c>
      <c r="I17" s="7">
        <v>16609.09</v>
      </c>
      <c r="J17" s="7">
        <v>9377.7199999999993</v>
      </c>
      <c r="K17" s="7">
        <v>9688.89</v>
      </c>
      <c r="L17" s="7">
        <v>14903.26</v>
      </c>
      <c r="M17" s="7">
        <v>14903.26</v>
      </c>
      <c r="N17" s="7">
        <v>8434.11</v>
      </c>
      <c r="O17" s="7">
        <v>29197.56</v>
      </c>
      <c r="P17" s="7">
        <v>4087.24</v>
      </c>
      <c r="Q17" s="7">
        <v>302.76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9"/>
    </row>
    <row r="18" spans="1:55">
      <c r="A18" s="1" t="s">
        <v>1557</v>
      </c>
      <c r="B18" s="1" t="s">
        <v>1558</v>
      </c>
      <c r="C18" s="1" t="s">
        <v>71</v>
      </c>
      <c r="D18" s="1" t="s">
        <v>104</v>
      </c>
      <c r="E18" s="1" t="s">
        <v>100</v>
      </c>
      <c r="F18" s="1" t="s">
        <v>101</v>
      </c>
      <c r="G18" s="8">
        <v>0</v>
      </c>
      <c r="H18" s="8">
        <v>0</v>
      </c>
      <c r="I18" s="7">
        <v>8134.05</v>
      </c>
      <c r="J18" s="7">
        <v>32536.2</v>
      </c>
      <c r="K18" s="7">
        <v>8134.05</v>
      </c>
      <c r="L18" s="8">
        <v>0</v>
      </c>
      <c r="M18" s="8">
        <v>0</v>
      </c>
      <c r="N18" s="8">
        <v>0</v>
      </c>
      <c r="O18" s="7">
        <v>-34558.089999999997</v>
      </c>
      <c r="P18" s="8">
        <v>0</v>
      </c>
      <c r="Q18" s="8">
        <v>0</v>
      </c>
      <c r="R18" s="7">
        <v>6833.2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9"/>
    </row>
    <row r="19" spans="1:55">
      <c r="A19" s="1" t="s">
        <v>1557</v>
      </c>
      <c r="B19" s="1" t="s">
        <v>1558</v>
      </c>
      <c r="C19" s="1" t="s">
        <v>73</v>
      </c>
      <c r="D19" s="1" t="s">
        <v>105</v>
      </c>
      <c r="E19" s="1" t="s">
        <v>100</v>
      </c>
      <c r="F19" s="1" t="s">
        <v>101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7">
        <v>861.5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9"/>
    </row>
    <row r="20" spans="1:55">
      <c r="A20" s="1" t="s">
        <v>1557</v>
      </c>
      <c r="B20" s="1" t="s">
        <v>1558</v>
      </c>
      <c r="C20" s="1" t="s">
        <v>72</v>
      </c>
      <c r="D20" s="1" t="s">
        <v>107</v>
      </c>
      <c r="E20" s="1" t="s">
        <v>100</v>
      </c>
      <c r="F20" s="1" t="s">
        <v>101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9"/>
    </row>
    <row r="21" spans="1:55">
      <c r="A21" s="1" t="s">
        <v>1557</v>
      </c>
      <c r="B21" s="1" t="s">
        <v>1558</v>
      </c>
      <c r="C21" s="1" t="s">
        <v>74</v>
      </c>
      <c r="D21" s="1" t="s">
        <v>109</v>
      </c>
      <c r="E21" s="1" t="s">
        <v>100</v>
      </c>
      <c r="F21" s="1" t="s">
        <v>101</v>
      </c>
      <c r="G21" s="8">
        <v>0</v>
      </c>
      <c r="H21" s="8">
        <v>0</v>
      </c>
      <c r="I21" s="7">
        <v>38440.81</v>
      </c>
      <c r="J21" s="7">
        <v>153763.25</v>
      </c>
      <c r="K21" s="7">
        <v>45137.52</v>
      </c>
      <c r="L21" s="8">
        <v>0</v>
      </c>
      <c r="M21" s="8">
        <v>0</v>
      </c>
      <c r="N21" s="8">
        <v>0</v>
      </c>
      <c r="O21" s="7">
        <v>-25014.78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7">
        <v>30000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9"/>
    </row>
    <row r="22" spans="1:55">
      <c r="A22" s="1" t="s">
        <v>1559</v>
      </c>
      <c r="B22" s="1" t="s">
        <v>1560</v>
      </c>
      <c r="C22" s="1" t="s">
        <v>71</v>
      </c>
      <c r="D22" s="1" t="s">
        <v>104</v>
      </c>
      <c r="E22" s="1" t="s">
        <v>100</v>
      </c>
      <c r="F22" s="1" t="s">
        <v>101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7">
        <v>46310.02</v>
      </c>
      <c r="P22" s="7">
        <v>29063.599999999999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9"/>
    </row>
    <row r="23" spans="1:55">
      <c r="A23" s="1" t="s">
        <v>1559</v>
      </c>
      <c r="B23" s="1" t="s">
        <v>1560</v>
      </c>
      <c r="C23" s="1" t="s">
        <v>73</v>
      </c>
      <c r="D23" s="1" t="s">
        <v>105</v>
      </c>
      <c r="E23" s="1" t="s">
        <v>100</v>
      </c>
      <c r="F23" s="1" t="s">
        <v>101</v>
      </c>
      <c r="G23" s="8">
        <v>0</v>
      </c>
      <c r="H23" s="7">
        <v>10415.5</v>
      </c>
      <c r="I23" s="7">
        <v>10801.26</v>
      </c>
      <c r="J23" s="7">
        <v>10801.26</v>
      </c>
      <c r="K23" s="7">
        <v>10801.26</v>
      </c>
      <c r="L23" s="7">
        <v>10801.26</v>
      </c>
      <c r="M23" s="7">
        <v>10801.26</v>
      </c>
      <c r="N23" s="7">
        <v>10801.26</v>
      </c>
      <c r="O23" s="7">
        <v>-75223.06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9"/>
    </row>
    <row r="24" spans="1:55">
      <c r="A24" s="1" t="s">
        <v>1559</v>
      </c>
      <c r="B24" s="1" t="s">
        <v>1560</v>
      </c>
      <c r="C24" s="1" t="s">
        <v>72</v>
      </c>
      <c r="D24" s="1" t="s">
        <v>107</v>
      </c>
      <c r="E24" s="1" t="s">
        <v>100</v>
      </c>
      <c r="F24" s="1" t="s">
        <v>101</v>
      </c>
      <c r="G24" s="8">
        <v>0</v>
      </c>
      <c r="H24" s="7">
        <v>1342.79</v>
      </c>
      <c r="I24" s="7">
        <v>1342.79</v>
      </c>
      <c r="J24" s="7">
        <v>1342.79</v>
      </c>
      <c r="K24" s="7">
        <v>1342.79</v>
      </c>
      <c r="L24" s="7">
        <v>1342.79</v>
      </c>
      <c r="M24" s="7">
        <v>1342.79</v>
      </c>
      <c r="N24" s="7">
        <v>1342.79</v>
      </c>
      <c r="O24" s="7">
        <v>-2855.18</v>
      </c>
      <c r="P24" s="7">
        <v>1326.98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9"/>
    </row>
    <row r="25" spans="1:55">
      <c r="A25" s="1" t="s">
        <v>1561</v>
      </c>
      <c r="B25" s="1" t="s">
        <v>1562</v>
      </c>
      <c r="C25" s="1" t="s">
        <v>71</v>
      </c>
      <c r="D25" s="1" t="s">
        <v>104</v>
      </c>
      <c r="E25" s="1" t="s">
        <v>100</v>
      </c>
      <c r="F25" s="1" t="s">
        <v>101</v>
      </c>
      <c r="G25" s="7">
        <v>296797.28999999998</v>
      </c>
      <c r="H25" s="7">
        <v>144557.73000000001</v>
      </c>
      <c r="I25" s="7">
        <v>115058.47</v>
      </c>
      <c r="J25" s="7">
        <v>291694.51</v>
      </c>
      <c r="K25" s="7">
        <v>200480.82</v>
      </c>
      <c r="L25" s="7">
        <v>7918.58</v>
      </c>
      <c r="M25" s="7">
        <v>7918.58</v>
      </c>
      <c r="N25" s="7">
        <v>128692.27</v>
      </c>
      <c r="O25" s="7">
        <v>-60708.42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9"/>
    </row>
    <row r="26" spans="1:55">
      <c r="A26" s="1" t="s">
        <v>1561</v>
      </c>
      <c r="B26" s="1" t="s">
        <v>1562</v>
      </c>
      <c r="C26" s="1" t="s">
        <v>73</v>
      </c>
      <c r="D26" s="1" t="s">
        <v>105</v>
      </c>
      <c r="E26" s="1" t="s">
        <v>100</v>
      </c>
      <c r="F26" s="1" t="s">
        <v>101</v>
      </c>
      <c r="G26" s="7">
        <v>1400.24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7">
        <v>964.54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9"/>
    </row>
    <row r="27" spans="1:55">
      <c r="A27" s="1" t="s">
        <v>1561</v>
      </c>
      <c r="B27" s="1" t="s">
        <v>1562</v>
      </c>
      <c r="C27" s="1" t="s">
        <v>75</v>
      </c>
      <c r="D27" s="1" t="s">
        <v>106</v>
      </c>
      <c r="E27" s="1" t="s">
        <v>100</v>
      </c>
      <c r="F27" s="1" t="s">
        <v>101</v>
      </c>
      <c r="G27" s="7">
        <v>620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7">
        <v>-204.2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9"/>
    </row>
    <row r="28" spans="1:55">
      <c r="A28" s="1" t="s">
        <v>1561</v>
      </c>
      <c r="B28" s="1" t="s">
        <v>1562</v>
      </c>
      <c r="C28" s="1" t="s">
        <v>72</v>
      </c>
      <c r="D28" s="1" t="s">
        <v>107</v>
      </c>
      <c r="E28" s="1" t="s">
        <v>100</v>
      </c>
      <c r="F28" s="1" t="s">
        <v>101</v>
      </c>
      <c r="G28" s="7">
        <v>4051.41</v>
      </c>
      <c r="H28" s="7">
        <v>25510.19</v>
      </c>
      <c r="I28" s="7">
        <v>20304.439999999999</v>
      </c>
      <c r="J28" s="7">
        <v>51475.5</v>
      </c>
      <c r="K28" s="7">
        <v>35378.97</v>
      </c>
      <c r="L28" s="7">
        <v>1397.4</v>
      </c>
      <c r="M28" s="7">
        <v>1397.4</v>
      </c>
      <c r="N28" s="7">
        <v>22710.400000000001</v>
      </c>
      <c r="O28" s="7">
        <v>-84042.17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9"/>
    </row>
    <row r="29" spans="1:55">
      <c r="A29" s="1" t="s">
        <v>1561</v>
      </c>
      <c r="B29" s="1" t="s">
        <v>1562</v>
      </c>
      <c r="C29" s="1" t="s">
        <v>74</v>
      </c>
      <c r="D29" s="1" t="s">
        <v>109</v>
      </c>
      <c r="E29" s="1" t="s">
        <v>100</v>
      </c>
      <c r="F29" s="1" t="s">
        <v>101</v>
      </c>
      <c r="G29" s="7">
        <v>2399.96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7">
        <v>550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9"/>
    </row>
    <row r="30" spans="1:55">
      <c r="A30" s="1" t="s">
        <v>1563</v>
      </c>
      <c r="B30" s="1" t="s">
        <v>1564</v>
      </c>
      <c r="C30" s="1" t="s">
        <v>71</v>
      </c>
      <c r="D30" s="1" t="s">
        <v>104</v>
      </c>
      <c r="E30" s="1" t="s">
        <v>100</v>
      </c>
      <c r="F30" s="1" t="s">
        <v>101</v>
      </c>
      <c r="G30" s="7">
        <v>232102.23</v>
      </c>
      <c r="H30" s="8">
        <v>0</v>
      </c>
      <c r="I30" s="7">
        <v>205771.94</v>
      </c>
      <c r="J30" s="7">
        <v>8142.27</v>
      </c>
      <c r="K30" s="7">
        <v>86481.96</v>
      </c>
      <c r="L30" s="7">
        <v>282331.18</v>
      </c>
      <c r="M30" s="7">
        <v>282331.18</v>
      </c>
      <c r="N30" s="7">
        <v>106066.88</v>
      </c>
      <c r="O30" s="7">
        <v>231073.87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9"/>
    </row>
    <row r="31" spans="1:55">
      <c r="A31" s="1" t="s">
        <v>1563</v>
      </c>
      <c r="B31" s="1" t="s">
        <v>1564</v>
      </c>
      <c r="C31" s="1" t="s">
        <v>73</v>
      </c>
      <c r="D31" s="1" t="s">
        <v>105</v>
      </c>
      <c r="E31" s="1" t="s">
        <v>100</v>
      </c>
      <c r="F31" s="1" t="s">
        <v>101</v>
      </c>
      <c r="G31" s="7">
        <v>952.7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7">
        <v>3239.84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9"/>
    </row>
    <row r="32" spans="1:55">
      <c r="A32" s="1" t="s">
        <v>1563</v>
      </c>
      <c r="B32" s="1" t="s">
        <v>1564</v>
      </c>
      <c r="C32" s="1" t="s">
        <v>72</v>
      </c>
      <c r="D32" s="1" t="s">
        <v>107</v>
      </c>
      <c r="E32" s="1" t="s">
        <v>100</v>
      </c>
      <c r="F32" s="1" t="s">
        <v>101</v>
      </c>
      <c r="G32" s="8">
        <v>0</v>
      </c>
      <c r="H32" s="8">
        <v>0</v>
      </c>
      <c r="I32" s="7">
        <v>36312.69</v>
      </c>
      <c r="J32" s="7">
        <v>1436.87</v>
      </c>
      <c r="K32" s="7">
        <v>15261.52</v>
      </c>
      <c r="L32" s="7">
        <v>49823.15</v>
      </c>
      <c r="M32" s="7">
        <v>49823.15</v>
      </c>
      <c r="N32" s="7">
        <v>18717.68</v>
      </c>
      <c r="O32" s="7">
        <v>-72383.69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9"/>
    </row>
    <row r="33" spans="1:55">
      <c r="A33" s="1" t="s">
        <v>1563</v>
      </c>
      <c r="B33" s="1" t="s">
        <v>1564</v>
      </c>
      <c r="C33" s="1" t="s">
        <v>74</v>
      </c>
      <c r="D33" s="1" t="s">
        <v>109</v>
      </c>
      <c r="E33" s="1" t="s">
        <v>100</v>
      </c>
      <c r="F33" s="1" t="s">
        <v>101</v>
      </c>
      <c r="G33" s="7">
        <v>2399.96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7">
        <v>550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9"/>
    </row>
    <row r="34" spans="1:55">
      <c r="A34" s="1" t="s">
        <v>1565</v>
      </c>
      <c r="B34" s="1" t="s">
        <v>1566</v>
      </c>
      <c r="C34" s="1" t="s">
        <v>71</v>
      </c>
      <c r="D34" s="1" t="s">
        <v>104</v>
      </c>
      <c r="E34" s="1" t="s">
        <v>100</v>
      </c>
      <c r="F34" s="1" t="s">
        <v>101</v>
      </c>
      <c r="G34" s="8">
        <v>0</v>
      </c>
      <c r="H34" s="7">
        <v>550.20000000000005</v>
      </c>
      <c r="I34" s="7">
        <v>7702.82</v>
      </c>
      <c r="J34" s="7">
        <v>7702.82</v>
      </c>
      <c r="K34" s="7">
        <v>7702.82</v>
      </c>
      <c r="L34" s="7">
        <v>7702.82</v>
      </c>
      <c r="M34" s="7">
        <v>7702.82</v>
      </c>
      <c r="N34" s="7">
        <v>7702.82</v>
      </c>
      <c r="O34" s="7">
        <v>-11502.64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9"/>
    </row>
    <row r="35" spans="1:55">
      <c r="A35" s="1" t="s">
        <v>1565</v>
      </c>
      <c r="B35" s="1" t="s">
        <v>1566</v>
      </c>
      <c r="C35" s="1" t="s">
        <v>72</v>
      </c>
      <c r="D35" s="1" t="s">
        <v>107</v>
      </c>
      <c r="E35" s="1" t="s">
        <v>100</v>
      </c>
      <c r="F35" s="1" t="s">
        <v>101</v>
      </c>
      <c r="G35" s="8">
        <v>0</v>
      </c>
      <c r="H35" s="7">
        <v>209.63</v>
      </c>
      <c r="I35" s="7">
        <v>2934.84</v>
      </c>
      <c r="J35" s="7">
        <v>2934.84</v>
      </c>
      <c r="K35" s="7">
        <v>2934.84</v>
      </c>
      <c r="L35" s="7">
        <v>2934.84</v>
      </c>
      <c r="M35" s="7">
        <v>2934.84</v>
      </c>
      <c r="N35" s="7">
        <v>2934.84</v>
      </c>
      <c r="O35" s="7">
        <v>-14565.32</v>
      </c>
      <c r="P35" s="7">
        <v>665.75</v>
      </c>
      <c r="Q35" s="7">
        <v>1509.51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9"/>
    </row>
    <row r="36" spans="1:55">
      <c r="A36" s="1" t="s">
        <v>1567</v>
      </c>
      <c r="B36" s="1" t="s">
        <v>1568</v>
      </c>
      <c r="C36" s="1" t="s">
        <v>71</v>
      </c>
      <c r="D36" s="1" t="s">
        <v>104</v>
      </c>
      <c r="E36" s="1" t="s">
        <v>100</v>
      </c>
      <c r="F36" s="1" t="s">
        <v>101</v>
      </c>
      <c r="G36" s="8">
        <v>0</v>
      </c>
      <c r="H36" s="7">
        <v>2856.74</v>
      </c>
      <c r="I36" s="7">
        <v>3664.28</v>
      </c>
      <c r="J36" s="7">
        <v>5102.4799999999996</v>
      </c>
      <c r="K36" s="7">
        <v>4547.55</v>
      </c>
      <c r="L36" s="7">
        <v>4168.8</v>
      </c>
      <c r="M36" s="7">
        <v>4168.8</v>
      </c>
      <c r="N36" s="7">
        <v>3536.72</v>
      </c>
      <c r="O36" s="7">
        <v>-28045.37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9"/>
    </row>
    <row r="37" spans="1:55">
      <c r="A37" s="1" t="s">
        <v>1567</v>
      </c>
      <c r="B37" s="1" t="s">
        <v>1568</v>
      </c>
      <c r="C37" s="1" t="s">
        <v>73</v>
      </c>
      <c r="D37" s="1" t="s">
        <v>105</v>
      </c>
      <c r="E37" s="1" t="s">
        <v>100</v>
      </c>
      <c r="F37" s="1" t="s">
        <v>101</v>
      </c>
      <c r="G37" s="7">
        <v>209950.12</v>
      </c>
      <c r="H37" s="7">
        <v>44500.86</v>
      </c>
      <c r="I37" s="7">
        <v>65856.12</v>
      </c>
      <c r="J37" s="7">
        <v>102902.79</v>
      </c>
      <c r="K37" s="7">
        <v>92898.44</v>
      </c>
      <c r="L37" s="7">
        <v>84853.94</v>
      </c>
      <c r="M37" s="7">
        <v>84853.94</v>
      </c>
      <c r="N37" s="7">
        <v>69948.17</v>
      </c>
      <c r="O37" s="7">
        <v>112141.51</v>
      </c>
      <c r="P37" s="7">
        <v>325.58</v>
      </c>
      <c r="Q37" s="7">
        <v>23.26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9"/>
    </row>
    <row r="38" spans="1:55">
      <c r="A38" s="1" t="s">
        <v>1567</v>
      </c>
      <c r="B38" s="1" t="s">
        <v>1568</v>
      </c>
      <c r="C38" s="1" t="s">
        <v>75</v>
      </c>
      <c r="D38" s="1" t="s">
        <v>106</v>
      </c>
      <c r="E38" s="1" t="s">
        <v>100</v>
      </c>
      <c r="F38" s="1" t="s">
        <v>101</v>
      </c>
      <c r="G38" s="8">
        <v>0</v>
      </c>
      <c r="H38" s="7">
        <v>1833.01</v>
      </c>
      <c r="I38" s="7">
        <v>1833.01</v>
      </c>
      <c r="J38" s="7">
        <v>1833.01</v>
      </c>
      <c r="K38" s="7">
        <v>1833.01</v>
      </c>
      <c r="L38" s="7">
        <v>1833.01</v>
      </c>
      <c r="M38" s="7">
        <v>1833.01</v>
      </c>
      <c r="N38" s="7">
        <v>1833.01</v>
      </c>
      <c r="O38" s="7">
        <v>-10479.42</v>
      </c>
      <c r="P38" s="7">
        <v>1005.75</v>
      </c>
      <c r="Q38" s="7">
        <v>1005.75</v>
      </c>
      <c r="R38" s="7">
        <v>1005.75</v>
      </c>
      <c r="S38" s="7">
        <v>1005.75</v>
      </c>
      <c r="T38" s="7">
        <v>215.52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9"/>
    </row>
    <row r="39" spans="1:55">
      <c r="A39" s="1" t="s">
        <v>1567</v>
      </c>
      <c r="B39" s="1" t="s">
        <v>1568</v>
      </c>
      <c r="C39" s="1" t="s">
        <v>72</v>
      </c>
      <c r="D39" s="1" t="s">
        <v>107</v>
      </c>
      <c r="E39" s="1" t="s">
        <v>100</v>
      </c>
      <c r="F39" s="1" t="s">
        <v>101</v>
      </c>
      <c r="G39" s="7">
        <v>46822.41</v>
      </c>
      <c r="H39" s="7">
        <v>18722.990000000002</v>
      </c>
      <c r="I39" s="7">
        <v>18633.580000000002</v>
      </c>
      <c r="J39" s="7">
        <v>18633.580000000002</v>
      </c>
      <c r="K39" s="7">
        <v>13309.64</v>
      </c>
      <c r="L39" s="7">
        <v>12422.31</v>
      </c>
      <c r="M39" s="7">
        <v>12422.31</v>
      </c>
      <c r="N39" s="7">
        <v>12422.31</v>
      </c>
      <c r="O39" s="7">
        <v>-70536.479999999996</v>
      </c>
      <c r="P39" s="7">
        <v>5986.15</v>
      </c>
      <c r="Q39" s="7">
        <v>3678.46</v>
      </c>
      <c r="R39" s="7">
        <v>2909.23</v>
      </c>
      <c r="S39" s="7">
        <v>2909.23</v>
      </c>
      <c r="T39" s="7">
        <v>1573.33</v>
      </c>
      <c r="U39" s="7">
        <v>1209</v>
      </c>
      <c r="V39" s="7">
        <v>1209</v>
      </c>
      <c r="W39" s="7">
        <v>1209</v>
      </c>
      <c r="X39" s="7">
        <v>1209</v>
      </c>
      <c r="Y39" s="7">
        <v>1209</v>
      </c>
      <c r="Z39" s="7">
        <v>1209</v>
      </c>
      <c r="AA39" s="7">
        <v>1209</v>
      </c>
      <c r="AB39" s="7">
        <v>1209</v>
      </c>
      <c r="AC39" s="7">
        <v>1209</v>
      </c>
      <c r="AD39" s="7">
        <v>1209</v>
      </c>
      <c r="AE39" s="7">
        <v>1209</v>
      </c>
      <c r="AF39" s="7">
        <v>1209</v>
      </c>
      <c r="AG39" s="7">
        <v>1209</v>
      </c>
      <c r="AH39" s="7">
        <v>1209</v>
      </c>
      <c r="AI39" s="7">
        <v>1209</v>
      </c>
      <c r="AJ39" s="7">
        <v>1209</v>
      </c>
      <c r="AK39" s="7">
        <v>993.1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9"/>
    </row>
    <row r="40" spans="1:55">
      <c r="A40" s="1" t="s">
        <v>1567</v>
      </c>
      <c r="B40" s="1" t="s">
        <v>1568</v>
      </c>
      <c r="C40" s="1" t="s">
        <v>74</v>
      </c>
      <c r="D40" s="1" t="s">
        <v>109</v>
      </c>
      <c r="E40" s="1" t="s">
        <v>100</v>
      </c>
      <c r="F40" s="1" t="s">
        <v>101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7">
        <v>67891.199999999997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9"/>
    </row>
    <row r="41" spans="1:55">
      <c r="A41" s="1" t="s">
        <v>1569</v>
      </c>
      <c r="B41" s="1" t="s">
        <v>1570</v>
      </c>
      <c r="C41" s="1" t="s">
        <v>73</v>
      </c>
      <c r="D41" s="1" t="s">
        <v>105</v>
      </c>
      <c r="E41" s="1" t="s">
        <v>100</v>
      </c>
      <c r="F41" s="1" t="s">
        <v>101</v>
      </c>
      <c r="G41" s="7">
        <v>347.2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7">
        <v>-0.03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9"/>
    </row>
    <row r="42" spans="1:55">
      <c r="A42" s="1" t="s">
        <v>1571</v>
      </c>
      <c r="B42" s="1" t="s">
        <v>1572</v>
      </c>
      <c r="C42" s="1" t="s">
        <v>71</v>
      </c>
      <c r="D42" s="1" t="s">
        <v>104</v>
      </c>
      <c r="E42" s="1" t="s">
        <v>100</v>
      </c>
      <c r="F42" s="1" t="s">
        <v>101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7">
        <v>6514.4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9"/>
    </row>
    <row r="43" spans="1:55">
      <c r="A43" s="1" t="s">
        <v>1571</v>
      </c>
      <c r="B43" s="1" t="s">
        <v>1572</v>
      </c>
      <c r="C43" s="1" t="s">
        <v>73</v>
      </c>
      <c r="D43" s="1" t="s">
        <v>105</v>
      </c>
      <c r="E43" s="1" t="s">
        <v>100</v>
      </c>
      <c r="F43" s="1" t="s">
        <v>101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7">
        <v>747.62</v>
      </c>
      <c r="O43" s="7">
        <v>-747.62</v>
      </c>
      <c r="P43" s="8">
        <v>0</v>
      </c>
      <c r="Q43" s="8">
        <v>0</v>
      </c>
      <c r="R43" s="7">
        <v>21745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9"/>
    </row>
    <row r="44" spans="1:55">
      <c r="A44" s="1" t="s">
        <v>1571</v>
      </c>
      <c r="B44" s="1" t="s">
        <v>1572</v>
      </c>
      <c r="C44" s="1" t="s">
        <v>75</v>
      </c>
      <c r="D44" s="1" t="s">
        <v>106</v>
      </c>
      <c r="E44" s="1" t="s">
        <v>100</v>
      </c>
      <c r="F44" s="1" t="s">
        <v>101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7">
        <v>35288.14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9"/>
    </row>
    <row r="45" spans="1:55">
      <c r="A45" s="1" t="s">
        <v>1573</v>
      </c>
      <c r="B45" s="1" t="s">
        <v>1574</v>
      </c>
      <c r="C45" s="1" t="s">
        <v>71</v>
      </c>
      <c r="D45" s="1" t="s">
        <v>104</v>
      </c>
      <c r="E45" s="1" t="s">
        <v>100</v>
      </c>
      <c r="F45" s="1" t="s">
        <v>101</v>
      </c>
      <c r="G45" s="7">
        <v>103280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7">
        <v>4531.76</v>
      </c>
      <c r="S45" s="7">
        <v>1982.64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9"/>
    </row>
    <row r="46" spans="1:55">
      <c r="A46" s="1" t="s">
        <v>1573</v>
      </c>
      <c r="B46" s="1" t="s">
        <v>1574</v>
      </c>
      <c r="C46" s="1" t="s">
        <v>73</v>
      </c>
      <c r="D46" s="1" t="s">
        <v>105</v>
      </c>
      <c r="E46" s="1" t="s">
        <v>100</v>
      </c>
      <c r="F46" s="1" t="s">
        <v>101</v>
      </c>
      <c r="G46" s="7">
        <v>513661.99</v>
      </c>
      <c r="H46" s="7">
        <v>187415.64</v>
      </c>
      <c r="I46" s="7">
        <v>252143.14</v>
      </c>
      <c r="J46" s="7">
        <v>455570.88</v>
      </c>
      <c r="K46" s="7">
        <v>30411.919999999998</v>
      </c>
      <c r="L46" s="7">
        <v>40200.78</v>
      </c>
      <c r="M46" s="7">
        <v>99575.78</v>
      </c>
      <c r="N46" s="7">
        <v>80825.78</v>
      </c>
      <c r="O46" s="7">
        <v>15803.54</v>
      </c>
      <c r="P46" s="7">
        <v>3417.25</v>
      </c>
      <c r="Q46" s="7">
        <v>53835.76</v>
      </c>
      <c r="R46" s="7">
        <v>12668.63</v>
      </c>
      <c r="S46" s="7">
        <v>2896.53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9"/>
    </row>
    <row r="47" spans="1:55">
      <c r="A47" s="1" t="s">
        <v>1573</v>
      </c>
      <c r="B47" s="1" t="s">
        <v>1574</v>
      </c>
      <c r="C47" s="1" t="s">
        <v>75</v>
      </c>
      <c r="D47" s="1" t="s">
        <v>106</v>
      </c>
      <c r="E47" s="1" t="s">
        <v>100</v>
      </c>
      <c r="F47" s="1" t="s">
        <v>101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7">
        <v>29102.11</v>
      </c>
      <c r="P47" s="7">
        <v>29102.11</v>
      </c>
      <c r="Q47" s="7">
        <v>12472.33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7">
        <v>80000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9"/>
    </row>
    <row r="48" spans="1:55">
      <c r="A48" s="1" t="s">
        <v>1573</v>
      </c>
      <c r="B48" s="1" t="s">
        <v>1574</v>
      </c>
      <c r="C48" s="1" t="s">
        <v>72</v>
      </c>
      <c r="D48" s="1" t="s">
        <v>107</v>
      </c>
      <c r="E48" s="1" t="s">
        <v>100</v>
      </c>
      <c r="F48" s="1" t="s">
        <v>101</v>
      </c>
      <c r="G48" s="7">
        <v>216351</v>
      </c>
      <c r="H48" s="7">
        <v>12055.56</v>
      </c>
      <c r="I48" s="7">
        <v>12055.56</v>
      </c>
      <c r="J48" s="7">
        <v>12055.56</v>
      </c>
      <c r="K48" s="7">
        <v>12055.56</v>
      </c>
      <c r="L48" s="7">
        <v>12055.56</v>
      </c>
      <c r="M48" s="7">
        <v>35443</v>
      </c>
      <c r="N48" s="7">
        <v>12055.56</v>
      </c>
      <c r="O48" s="7">
        <v>-65124.3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9"/>
    </row>
    <row r="49" spans="1:55">
      <c r="A49" s="1" t="s">
        <v>1573</v>
      </c>
      <c r="B49" s="1" t="s">
        <v>1574</v>
      </c>
      <c r="C49" s="1" t="s">
        <v>74</v>
      </c>
      <c r="D49" s="1" t="s">
        <v>109</v>
      </c>
      <c r="E49" s="1" t="s">
        <v>100</v>
      </c>
      <c r="F49" s="1" t="s">
        <v>101</v>
      </c>
      <c r="G49" s="7">
        <v>52880</v>
      </c>
      <c r="H49" s="7">
        <v>10956.09</v>
      </c>
      <c r="I49" s="7">
        <v>10956.09</v>
      </c>
      <c r="J49" s="7">
        <v>10956.09</v>
      </c>
      <c r="K49" s="7">
        <v>10956.09</v>
      </c>
      <c r="L49" s="7">
        <v>10956.09</v>
      </c>
      <c r="M49" s="7">
        <v>10956.09</v>
      </c>
      <c r="N49" s="7">
        <v>10956.09</v>
      </c>
      <c r="O49" s="7">
        <v>-28627.63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9"/>
    </row>
    <row r="50" spans="1:55">
      <c r="A50" s="1" t="s">
        <v>1575</v>
      </c>
      <c r="B50" s="1" t="s">
        <v>1576</v>
      </c>
      <c r="C50" s="1" t="s">
        <v>73</v>
      </c>
      <c r="D50" s="1" t="s">
        <v>105</v>
      </c>
      <c r="E50" s="1" t="s">
        <v>100</v>
      </c>
      <c r="F50" s="1" t="s">
        <v>101</v>
      </c>
      <c r="G50" s="7">
        <v>84942.59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7">
        <v>195542.04</v>
      </c>
      <c r="N50" s="7">
        <v>1244336.33</v>
      </c>
      <c r="O50" s="7">
        <v>-97588.72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9"/>
    </row>
    <row r="51" spans="1:55">
      <c r="A51" s="1" t="s">
        <v>1575</v>
      </c>
      <c r="B51" s="1" t="s">
        <v>1576</v>
      </c>
      <c r="C51" s="1" t="s">
        <v>72</v>
      </c>
      <c r="D51" s="1" t="s">
        <v>107</v>
      </c>
      <c r="E51" s="1" t="s">
        <v>100</v>
      </c>
      <c r="F51" s="1" t="s">
        <v>101</v>
      </c>
      <c r="G51" s="7">
        <v>1029.05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7">
        <v>20430.03</v>
      </c>
      <c r="N51" s="8">
        <v>0</v>
      </c>
      <c r="O51" s="7">
        <v>-13700.14</v>
      </c>
      <c r="P51" s="7">
        <v>6729.89</v>
      </c>
      <c r="Q51" s="7">
        <v>3124.59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9"/>
    </row>
    <row r="52" spans="1:55">
      <c r="A52" s="1" t="s">
        <v>1577</v>
      </c>
      <c r="B52" s="1" t="s">
        <v>1578</v>
      </c>
      <c r="C52" s="1" t="s">
        <v>71</v>
      </c>
      <c r="D52" s="1" t="s">
        <v>104</v>
      </c>
      <c r="E52" s="1" t="s">
        <v>100</v>
      </c>
      <c r="F52" s="1" t="s">
        <v>101</v>
      </c>
      <c r="G52" s="8">
        <v>0</v>
      </c>
      <c r="H52" s="8">
        <v>0</v>
      </c>
      <c r="I52" s="8">
        <v>0</v>
      </c>
      <c r="J52" s="8">
        <v>0</v>
      </c>
      <c r="K52" s="7">
        <v>10369.450000000001</v>
      </c>
      <c r="L52" s="7">
        <v>15554.17</v>
      </c>
      <c r="M52" s="7">
        <v>32383.41</v>
      </c>
      <c r="N52" s="7">
        <v>100748.4</v>
      </c>
      <c r="O52" s="7">
        <v>-87032.82</v>
      </c>
      <c r="P52" s="7">
        <v>478900.11</v>
      </c>
      <c r="Q52" s="7">
        <v>105639.83</v>
      </c>
      <c r="R52" s="7">
        <v>36164.69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9"/>
    </row>
    <row r="53" spans="1:55">
      <c r="A53" s="1" t="s">
        <v>1577</v>
      </c>
      <c r="B53" s="1" t="s">
        <v>1578</v>
      </c>
      <c r="C53" s="1" t="s">
        <v>73</v>
      </c>
      <c r="D53" s="1" t="s">
        <v>105</v>
      </c>
      <c r="E53" s="1" t="s">
        <v>100</v>
      </c>
      <c r="F53" s="1" t="s">
        <v>101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7">
        <v>18553.25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9"/>
    </row>
    <row r="54" spans="1:55">
      <c r="A54" s="1" t="s">
        <v>1577</v>
      </c>
      <c r="B54" s="1" t="s">
        <v>1578</v>
      </c>
      <c r="C54" s="1" t="s">
        <v>75</v>
      </c>
      <c r="D54" s="1" t="s">
        <v>106</v>
      </c>
      <c r="E54" s="1" t="s">
        <v>100</v>
      </c>
      <c r="F54" s="1" t="s">
        <v>101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7">
        <v>1450</v>
      </c>
      <c r="N54" s="7">
        <v>2900</v>
      </c>
      <c r="O54" s="7">
        <v>16046.81</v>
      </c>
      <c r="P54" s="7">
        <v>193485.26</v>
      </c>
      <c r="Q54" s="7">
        <v>56691.73</v>
      </c>
      <c r="R54" s="7">
        <v>13736.84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9"/>
    </row>
    <row r="55" spans="1:55">
      <c r="A55" s="1" t="s">
        <v>1577</v>
      </c>
      <c r="B55" s="1" t="s">
        <v>1578</v>
      </c>
      <c r="C55" s="1" t="s">
        <v>72</v>
      </c>
      <c r="D55" s="1" t="s">
        <v>107</v>
      </c>
      <c r="E55" s="1" t="s">
        <v>100</v>
      </c>
      <c r="F55" s="1" t="s">
        <v>101</v>
      </c>
      <c r="G55" s="8">
        <v>0</v>
      </c>
      <c r="H55" s="8">
        <v>0</v>
      </c>
      <c r="I55" s="8">
        <v>0</v>
      </c>
      <c r="J55" s="8">
        <v>0</v>
      </c>
      <c r="K55" s="7">
        <v>5610.95</v>
      </c>
      <c r="L55" s="7">
        <v>8416.42</v>
      </c>
      <c r="M55" s="7">
        <v>49177</v>
      </c>
      <c r="N55" s="7">
        <v>54515.34</v>
      </c>
      <c r="O55" s="7">
        <v>-85634.96</v>
      </c>
      <c r="P55" s="7">
        <v>48913.4</v>
      </c>
      <c r="Q55" s="7">
        <v>14232.68</v>
      </c>
      <c r="R55" s="7">
        <v>3419.19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9"/>
    </row>
    <row r="56" spans="1:55">
      <c r="A56" s="1" t="s">
        <v>1577</v>
      </c>
      <c r="B56" s="1" t="s">
        <v>1578</v>
      </c>
      <c r="C56" s="1" t="s">
        <v>74</v>
      </c>
      <c r="D56" s="1" t="s">
        <v>109</v>
      </c>
      <c r="E56" s="1" t="s">
        <v>100</v>
      </c>
      <c r="F56" s="1" t="s">
        <v>101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7">
        <v>22014.71</v>
      </c>
      <c r="N56" s="7">
        <v>374250.09</v>
      </c>
      <c r="O56" s="7">
        <v>-372954.2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9"/>
    </row>
    <row r="57" spans="1:55">
      <c r="A57" s="1" t="s">
        <v>1579</v>
      </c>
      <c r="B57" s="1" t="s">
        <v>1580</v>
      </c>
      <c r="C57" s="1" t="s">
        <v>71</v>
      </c>
      <c r="D57" s="1" t="s">
        <v>104</v>
      </c>
      <c r="E57" s="1" t="s">
        <v>100</v>
      </c>
      <c r="F57" s="1" t="s">
        <v>101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9"/>
    </row>
    <row r="58" spans="1:55">
      <c r="A58" s="1" t="s">
        <v>1579</v>
      </c>
      <c r="B58" s="1" t="s">
        <v>1580</v>
      </c>
      <c r="C58" s="1" t="s">
        <v>73</v>
      </c>
      <c r="D58" s="1" t="s">
        <v>105</v>
      </c>
      <c r="E58" s="1" t="s">
        <v>100</v>
      </c>
      <c r="F58" s="1" t="s">
        <v>101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9"/>
    </row>
    <row r="59" spans="1:55">
      <c r="A59" s="1" t="s">
        <v>1579</v>
      </c>
      <c r="B59" s="1" t="s">
        <v>1580</v>
      </c>
      <c r="C59" s="1" t="s">
        <v>74</v>
      </c>
      <c r="D59" s="1" t="s">
        <v>109</v>
      </c>
      <c r="E59" s="1" t="s">
        <v>100</v>
      </c>
      <c r="F59" s="1" t="s">
        <v>101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7">
        <v>4087.24</v>
      </c>
      <c r="Q59" s="7">
        <v>302.76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9"/>
    </row>
    <row r="60" spans="1:55">
      <c r="A60" s="1" t="s">
        <v>1581</v>
      </c>
      <c r="B60" s="1" t="s">
        <v>1582</v>
      </c>
      <c r="C60" s="1" t="s">
        <v>75</v>
      </c>
      <c r="D60" s="1" t="s">
        <v>106</v>
      </c>
      <c r="E60" s="1" t="s">
        <v>100</v>
      </c>
      <c r="F60" s="1" t="s">
        <v>101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7">
        <v>3490.14</v>
      </c>
      <c r="S60" s="7">
        <v>4248.8599999999997</v>
      </c>
      <c r="T60" s="7">
        <v>4248.8599999999997</v>
      </c>
      <c r="U60" s="7">
        <v>4248.8599999999997</v>
      </c>
      <c r="V60" s="7">
        <v>4248.8599999999997</v>
      </c>
      <c r="W60" s="7">
        <v>4248.8599999999997</v>
      </c>
      <c r="X60" s="7">
        <v>4248.8599999999997</v>
      </c>
      <c r="Y60" s="7">
        <v>4248.8599999999997</v>
      </c>
      <c r="Z60" s="7">
        <v>4248.8599999999997</v>
      </c>
      <c r="AA60" s="7">
        <v>4248.8599999999997</v>
      </c>
      <c r="AB60" s="7">
        <v>4248.8599999999997</v>
      </c>
      <c r="AC60" s="7">
        <v>4248.8599999999997</v>
      </c>
      <c r="AD60" s="7">
        <v>4248.8599999999997</v>
      </c>
      <c r="AE60" s="7">
        <v>4248.8599999999997</v>
      </c>
      <c r="AF60" s="7">
        <v>4248.8599999999997</v>
      </c>
      <c r="AG60" s="7">
        <v>4248.8599999999997</v>
      </c>
      <c r="AH60" s="7">
        <v>4248.8599999999997</v>
      </c>
      <c r="AI60" s="7">
        <v>4248.8599999999997</v>
      </c>
      <c r="AJ60" s="7">
        <v>4248.8599999999997</v>
      </c>
      <c r="AK60" s="7">
        <v>4248.8599999999997</v>
      </c>
      <c r="AL60" s="7">
        <v>4248.8599999999997</v>
      </c>
      <c r="AM60" s="7">
        <v>4248.8599999999997</v>
      </c>
      <c r="AN60" s="7">
        <v>4248.8599999999997</v>
      </c>
      <c r="AO60" s="7">
        <v>3034.9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9"/>
    </row>
    <row r="61" spans="1:55">
      <c r="A61" s="1" t="s">
        <v>1583</v>
      </c>
      <c r="B61" s="1" t="s">
        <v>1584</v>
      </c>
      <c r="C61" s="1" t="s">
        <v>71</v>
      </c>
      <c r="D61" s="1" t="s">
        <v>104</v>
      </c>
      <c r="E61" s="1" t="s">
        <v>100</v>
      </c>
      <c r="F61" s="1" t="s">
        <v>101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9"/>
    </row>
    <row r="62" spans="1:55">
      <c r="A62" s="1" t="s">
        <v>1583</v>
      </c>
      <c r="B62" s="1" t="s">
        <v>1584</v>
      </c>
      <c r="C62" s="1" t="s">
        <v>70</v>
      </c>
      <c r="D62" s="1" t="s">
        <v>108</v>
      </c>
      <c r="E62" s="1" t="s">
        <v>100</v>
      </c>
      <c r="F62" s="1" t="s">
        <v>101</v>
      </c>
      <c r="G62" s="7">
        <v>491.03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7">
        <v>-491.03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9"/>
    </row>
    <row r="63" spans="1:55">
      <c r="A63" s="1" t="s">
        <v>1583</v>
      </c>
      <c r="B63" s="1" t="s">
        <v>1584</v>
      </c>
      <c r="C63" s="1" t="s">
        <v>74</v>
      </c>
      <c r="D63" s="1" t="s">
        <v>109</v>
      </c>
      <c r="E63" s="1" t="s">
        <v>100</v>
      </c>
      <c r="F63" s="1" t="s">
        <v>101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7">
        <v>491.03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9"/>
    </row>
    <row r="64" spans="1:55">
      <c r="A64" s="1" t="s">
        <v>1585</v>
      </c>
      <c r="B64" s="1" t="s">
        <v>1586</v>
      </c>
      <c r="C64" s="1" t="s">
        <v>71</v>
      </c>
      <c r="D64" s="1" t="s">
        <v>104</v>
      </c>
      <c r="E64" s="1" t="s">
        <v>100</v>
      </c>
      <c r="F64" s="1" t="s">
        <v>101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5601.71</v>
      </c>
      <c r="R64" s="7">
        <v>6110.95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9"/>
    </row>
    <row r="65" spans="1:55">
      <c r="A65" s="1" t="s">
        <v>1585</v>
      </c>
      <c r="B65" s="1" t="s">
        <v>1586</v>
      </c>
      <c r="C65" s="1" t="s">
        <v>73</v>
      </c>
      <c r="D65" s="1" t="s">
        <v>105</v>
      </c>
      <c r="E65" s="1" t="s">
        <v>100</v>
      </c>
      <c r="F65" s="1" t="s">
        <v>101</v>
      </c>
      <c r="G65" s="8">
        <v>0</v>
      </c>
      <c r="H65" s="8">
        <v>0</v>
      </c>
      <c r="I65" s="7">
        <v>1027755.82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7">
        <v>-6746.2</v>
      </c>
      <c r="P65" s="7">
        <v>123181.89</v>
      </c>
      <c r="Q65" s="7">
        <v>51208.639999999999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9"/>
    </row>
    <row r="66" spans="1:55">
      <c r="A66" s="1" t="s">
        <v>1585</v>
      </c>
      <c r="B66" s="1" t="s">
        <v>1586</v>
      </c>
      <c r="C66" s="1" t="s">
        <v>75</v>
      </c>
      <c r="D66" s="1" t="s">
        <v>106</v>
      </c>
      <c r="E66" s="1" t="s">
        <v>100</v>
      </c>
      <c r="F66" s="1" t="s">
        <v>101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7">
        <v>3799.3</v>
      </c>
      <c r="P66" s="7">
        <v>17730.09</v>
      </c>
      <c r="Q66" s="7">
        <v>17785.57</v>
      </c>
      <c r="R66" s="7">
        <v>11113.04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9"/>
    </row>
    <row r="67" spans="1:55">
      <c r="A67" s="1" t="s">
        <v>1585</v>
      </c>
      <c r="B67" s="1" t="s">
        <v>1586</v>
      </c>
      <c r="C67" s="1" t="s">
        <v>72</v>
      </c>
      <c r="D67" s="1" t="s">
        <v>107</v>
      </c>
      <c r="E67" s="1" t="s">
        <v>100</v>
      </c>
      <c r="F67" s="1" t="s">
        <v>101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7">
        <v>1095.6500000000001</v>
      </c>
      <c r="P67" s="7">
        <v>5113.04</v>
      </c>
      <c r="Q67" s="7">
        <v>2837.19</v>
      </c>
      <c r="R67" s="7">
        <v>704.6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9"/>
    </row>
    <row r="68" spans="1:55">
      <c r="A68" s="1" t="s">
        <v>1587</v>
      </c>
      <c r="B68" s="1" t="s">
        <v>1588</v>
      </c>
      <c r="C68" s="1" t="s">
        <v>71</v>
      </c>
      <c r="D68" s="1" t="s">
        <v>104</v>
      </c>
      <c r="E68" s="1" t="s">
        <v>100</v>
      </c>
      <c r="F68" s="1" t="s">
        <v>101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7">
        <v>88474.96</v>
      </c>
      <c r="P68" s="7">
        <v>173904.74</v>
      </c>
      <c r="Q68" s="7">
        <v>144598.1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9"/>
    </row>
    <row r="69" spans="1:55">
      <c r="A69" s="1" t="s">
        <v>1587</v>
      </c>
      <c r="B69" s="1" t="s">
        <v>1588</v>
      </c>
      <c r="C69" s="1" t="s">
        <v>75</v>
      </c>
      <c r="D69" s="1" t="s">
        <v>106</v>
      </c>
      <c r="E69" s="1" t="s">
        <v>100</v>
      </c>
      <c r="F69" s="1" t="s">
        <v>101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22339.33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9"/>
    </row>
    <row r="70" spans="1:55">
      <c r="A70" s="1" t="s">
        <v>1587</v>
      </c>
      <c r="B70" s="1" t="s">
        <v>1588</v>
      </c>
      <c r="C70" s="1" t="s">
        <v>72</v>
      </c>
      <c r="D70" s="1" t="s">
        <v>107</v>
      </c>
      <c r="E70" s="1" t="s">
        <v>100</v>
      </c>
      <c r="F70" s="1" t="s">
        <v>101</v>
      </c>
      <c r="G70" s="8">
        <v>0</v>
      </c>
      <c r="H70" s="8">
        <v>0</v>
      </c>
      <c r="I70" s="7">
        <v>23049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7">
        <v>16967.43</v>
      </c>
      <c r="P70" s="7">
        <v>41172.400000000001</v>
      </c>
      <c r="Q70" s="7">
        <v>19413.060000000001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9"/>
    </row>
    <row r="71" spans="1:55">
      <c r="A71" s="1" t="s">
        <v>1587</v>
      </c>
      <c r="B71" s="1" t="s">
        <v>1588</v>
      </c>
      <c r="C71" s="1" t="s">
        <v>70</v>
      </c>
      <c r="D71" s="1" t="s">
        <v>108</v>
      </c>
      <c r="E71" s="1" t="s">
        <v>100</v>
      </c>
      <c r="F71" s="1" t="s">
        <v>101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7">
        <v>3136.8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9"/>
    </row>
    <row r="72" spans="1:55">
      <c r="A72" s="1" t="s">
        <v>1587</v>
      </c>
      <c r="B72" s="1" t="s">
        <v>1588</v>
      </c>
      <c r="C72" s="1" t="s">
        <v>74</v>
      </c>
      <c r="D72" s="1" t="s">
        <v>109</v>
      </c>
      <c r="E72" s="1" t="s">
        <v>100</v>
      </c>
      <c r="F72" s="1" t="s">
        <v>101</v>
      </c>
      <c r="G72" s="8">
        <v>0</v>
      </c>
      <c r="H72" s="8">
        <v>0</v>
      </c>
      <c r="I72" s="7">
        <v>15827.54</v>
      </c>
      <c r="J72" s="7">
        <v>8181.65</v>
      </c>
      <c r="K72" s="7">
        <v>1332.63</v>
      </c>
      <c r="L72" s="7">
        <v>1332.63</v>
      </c>
      <c r="M72" s="7">
        <v>2040.63</v>
      </c>
      <c r="N72" s="7">
        <v>1332.63</v>
      </c>
      <c r="O72" s="7">
        <v>-30047.71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9"/>
    </row>
    <row r="73" spans="1:55">
      <c r="A73" s="1" t="s">
        <v>1589</v>
      </c>
      <c r="B73" s="1" t="s">
        <v>1590</v>
      </c>
      <c r="C73" s="1" t="s">
        <v>71</v>
      </c>
      <c r="D73" s="1" t="s">
        <v>104</v>
      </c>
      <c r="E73" s="1" t="s">
        <v>100</v>
      </c>
      <c r="F73" s="1" t="s">
        <v>101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7">
        <v>179573.99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9"/>
    </row>
    <row r="74" spans="1:55">
      <c r="A74" s="1" t="s">
        <v>1589</v>
      </c>
      <c r="B74" s="1" t="s">
        <v>1590</v>
      </c>
      <c r="C74" s="1" t="s">
        <v>73</v>
      </c>
      <c r="D74" s="1" t="s">
        <v>105</v>
      </c>
      <c r="E74" s="1" t="s">
        <v>100</v>
      </c>
      <c r="F74" s="1" t="s">
        <v>101</v>
      </c>
      <c r="G74" s="7">
        <v>3669.75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9"/>
    </row>
    <row r="75" spans="1:55">
      <c r="A75" s="1" t="s">
        <v>1589</v>
      </c>
      <c r="B75" s="1" t="s">
        <v>1590</v>
      </c>
      <c r="C75" s="1" t="s">
        <v>72</v>
      </c>
      <c r="D75" s="1" t="s">
        <v>107</v>
      </c>
      <c r="E75" s="1" t="s">
        <v>100</v>
      </c>
      <c r="F75" s="1" t="s">
        <v>101</v>
      </c>
      <c r="G75" s="7">
        <v>205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9"/>
    </row>
    <row r="76" spans="1:55">
      <c r="A76" s="1" t="s">
        <v>1589</v>
      </c>
      <c r="B76" s="1" t="s">
        <v>1590</v>
      </c>
      <c r="C76" s="1" t="s">
        <v>70</v>
      </c>
      <c r="D76" s="1" t="s">
        <v>108</v>
      </c>
      <c r="E76" s="1" t="s">
        <v>100</v>
      </c>
      <c r="F76" s="1" t="s">
        <v>101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7">
        <v>2466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9"/>
    </row>
    <row r="77" spans="1:55">
      <c r="A77" s="1" t="s">
        <v>1589</v>
      </c>
      <c r="B77" s="1" t="s">
        <v>1590</v>
      </c>
      <c r="C77" s="1" t="s">
        <v>74</v>
      </c>
      <c r="D77" s="1" t="s">
        <v>109</v>
      </c>
      <c r="E77" s="1" t="s">
        <v>100</v>
      </c>
      <c r="F77" s="1" t="s">
        <v>101</v>
      </c>
      <c r="G77" s="8">
        <v>0</v>
      </c>
      <c r="H77" s="7">
        <v>7062.03</v>
      </c>
      <c r="I77" s="7">
        <v>7062.03</v>
      </c>
      <c r="J77" s="7">
        <v>7062.03</v>
      </c>
      <c r="K77" s="7">
        <v>7062.03</v>
      </c>
      <c r="L77" s="7">
        <v>7062.03</v>
      </c>
      <c r="M77" s="7">
        <v>62764</v>
      </c>
      <c r="N77" s="7">
        <v>7062.03</v>
      </c>
      <c r="O77" s="7">
        <v>-105136.18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9"/>
    </row>
    <row r="78" spans="1:55">
      <c r="A78" s="1" t="s">
        <v>1591</v>
      </c>
      <c r="B78" s="1" t="s">
        <v>1592</v>
      </c>
      <c r="C78" s="1" t="s">
        <v>71</v>
      </c>
      <c r="D78" s="1" t="s">
        <v>104</v>
      </c>
      <c r="E78" s="1" t="s">
        <v>100</v>
      </c>
      <c r="F78" s="1" t="s">
        <v>101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7">
        <v>775</v>
      </c>
      <c r="N78" s="7">
        <v>10075</v>
      </c>
      <c r="O78" s="7">
        <v>-10850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7">
        <v>15686.31</v>
      </c>
      <c r="AF78" s="7">
        <v>4278.09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9"/>
    </row>
    <row r="79" spans="1:55">
      <c r="A79" s="1" t="s">
        <v>1591</v>
      </c>
      <c r="B79" s="1" t="s">
        <v>1592</v>
      </c>
      <c r="C79" s="1" t="s">
        <v>73</v>
      </c>
      <c r="D79" s="1" t="s">
        <v>105</v>
      </c>
      <c r="E79" s="1" t="s">
        <v>100</v>
      </c>
      <c r="F79" s="1" t="s">
        <v>101</v>
      </c>
      <c r="G79" s="7">
        <v>507824.02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7">
        <v>6577.8</v>
      </c>
      <c r="N79" s="7">
        <v>18571.43</v>
      </c>
      <c r="O79" s="7">
        <v>-20910.25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7">
        <v>23192.05</v>
      </c>
      <c r="AF79" s="7">
        <v>6325.11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9"/>
    </row>
    <row r="80" spans="1:55">
      <c r="A80" s="1" t="s">
        <v>1591</v>
      </c>
      <c r="B80" s="1" t="s">
        <v>1592</v>
      </c>
      <c r="C80" s="1" t="s">
        <v>75</v>
      </c>
      <c r="D80" s="1" t="s">
        <v>106</v>
      </c>
      <c r="E80" s="1" t="s">
        <v>100</v>
      </c>
      <c r="F80" s="1" t="s">
        <v>101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7">
        <v>86052.21</v>
      </c>
      <c r="AF80" s="7">
        <v>23468.79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9"/>
    </row>
    <row r="81" spans="1:55">
      <c r="A81" s="1" t="s">
        <v>1591</v>
      </c>
      <c r="B81" s="1" t="s">
        <v>1592</v>
      </c>
      <c r="C81" s="1" t="s">
        <v>72</v>
      </c>
      <c r="D81" s="1" t="s">
        <v>107</v>
      </c>
      <c r="E81" s="1" t="s">
        <v>100</v>
      </c>
      <c r="F81" s="1" t="s">
        <v>101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7">
        <v>3365.77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9"/>
    </row>
    <row r="82" spans="1:55">
      <c r="A82" s="1" t="s">
        <v>1591</v>
      </c>
      <c r="B82" s="1" t="s">
        <v>1592</v>
      </c>
      <c r="C82" s="1" t="s">
        <v>74</v>
      </c>
      <c r="D82" s="1" t="s">
        <v>109</v>
      </c>
      <c r="E82" s="1" t="s">
        <v>100</v>
      </c>
      <c r="F82" s="1" t="s">
        <v>101</v>
      </c>
      <c r="G82" s="8">
        <v>0</v>
      </c>
      <c r="H82" s="8">
        <v>0</v>
      </c>
      <c r="I82" s="8">
        <v>0</v>
      </c>
      <c r="J82" s="8">
        <v>0</v>
      </c>
      <c r="K82" s="7">
        <v>38000</v>
      </c>
      <c r="L82" s="8">
        <v>0</v>
      </c>
      <c r="M82" s="7">
        <v>5149.2299999999996</v>
      </c>
      <c r="N82" s="7">
        <v>28320.77</v>
      </c>
      <c r="O82" s="7">
        <v>-71470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9"/>
    </row>
    <row r="83" spans="1:55">
      <c r="A83" s="1" t="s">
        <v>1593</v>
      </c>
      <c r="B83" s="1" t="s">
        <v>1594</v>
      </c>
      <c r="C83" s="1" t="s">
        <v>71</v>
      </c>
      <c r="D83" s="1" t="s">
        <v>104</v>
      </c>
      <c r="E83" s="1" t="s">
        <v>100</v>
      </c>
      <c r="F83" s="1" t="s">
        <v>101</v>
      </c>
      <c r="G83" s="7">
        <v>353413.18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7">
        <v>1078.5999999999999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9"/>
    </row>
    <row r="84" spans="1:55">
      <c r="A84" s="1" t="s">
        <v>1593</v>
      </c>
      <c r="B84" s="1" t="s">
        <v>1594</v>
      </c>
      <c r="C84" s="1" t="s">
        <v>73</v>
      </c>
      <c r="D84" s="1" t="s">
        <v>105</v>
      </c>
      <c r="E84" s="1" t="s">
        <v>100</v>
      </c>
      <c r="F84" s="1" t="s">
        <v>101</v>
      </c>
      <c r="G84" s="7">
        <v>43608.46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7">
        <v>-6659.6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9"/>
    </row>
    <row r="85" spans="1:55">
      <c r="A85" s="1" t="s">
        <v>1593</v>
      </c>
      <c r="B85" s="1" t="s">
        <v>1594</v>
      </c>
      <c r="C85" s="1" t="s">
        <v>72</v>
      </c>
      <c r="D85" s="1" t="s">
        <v>107</v>
      </c>
      <c r="E85" s="1" t="s">
        <v>100</v>
      </c>
      <c r="F85" s="1" t="s">
        <v>101</v>
      </c>
      <c r="G85" s="7">
        <v>22233.64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7">
        <v>-210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9"/>
    </row>
    <row r="86" spans="1:55">
      <c r="A86" s="1" t="s">
        <v>1593</v>
      </c>
      <c r="B86" s="1" t="s">
        <v>1594</v>
      </c>
      <c r="C86" s="1" t="s">
        <v>70</v>
      </c>
      <c r="D86" s="1" t="s">
        <v>108</v>
      </c>
      <c r="E86" s="1" t="s">
        <v>100</v>
      </c>
      <c r="F86" s="1" t="s">
        <v>101</v>
      </c>
      <c r="G86" s="7">
        <v>68383.69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7">
        <v>-68383.69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9"/>
    </row>
    <row r="87" spans="1:55">
      <c r="A87" s="1" t="s">
        <v>1593</v>
      </c>
      <c r="B87" s="1" t="s">
        <v>1594</v>
      </c>
      <c r="C87" s="1" t="s">
        <v>74</v>
      </c>
      <c r="D87" s="1" t="s">
        <v>109</v>
      </c>
      <c r="E87" s="1" t="s">
        <v>100</v>
      </c>
      <c r="F87" s="1" t="s">
        <v>101</v>
      </c>
      <c r="G87" s="7">
        <v>2335258.0499999998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7">
        <v>137914.9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9"/>
    </row>
    <row r="88" spans="1:55">
      <c r="A88" s="1" t="s">
        <v>1595</v>
      </c>
      <c r="B88" s="1" t="s">
        <v>1596</v>
      </c>
      <c r="C88" s="1" t="s">
        <v>71</v>
      </c>
      <c r="D88" s="1" t="s">
        <v>104</v>
      </c>
      <c r="E88" s="1" t="s">
        <v>100</v>
      </c>
      <c r="F88" s="1" t="s">
        <v>101</v>
      </c>
      <c r="G88" s="7">
        <v>693212.73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7">
        <v>-11229.6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9"/>
    </row>
    <row r="89" spans="1:55">
      <c r="A89" s="1" t="s">
        <v>1595</v>
      </c>
      <c r="B89" s="1" t="s">
        <v>1596</v>
      </c>
      <c r="C89" s="1" t="s">
        <v>73</v>
      </c>
      <c r="D89" s="1" t="s">
        <v>105</v>
      </c>
      <c r="E89" s="1" t="s">
        <v>100</v>
      </c>
      <c r="F89" s="1" t="s">
        <v>101</v>
      </c>
      <c r="G89" s="7">
        <v>797291.18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7">
        <v>872.11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9"/>
    </row>
    <row r="90" spans="1:55">
      <c r="A90" s="1" t="s">
        <v>1595</v>
      </c>
      <c r="B90" s="1" t="s">
        <v>1596</v>
      </c>
      <c r="C90" s="1" t="s">
        <v>75</v>
      </c>
      <c r="D90" s="1" t="s">
        <v>106</v>
      </c>
      <c r="E90" s="1" t="s">
        <v>100</v>
      </c>
      <c r="F90" s="1" t="s">
        <v>101</v>
      </c>
      <c r="G90" s="7">
        <v>3267.8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7">
        <v>-102.2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9"/>
    </row>
    <row r="91" spans="1:55">
      <c r="A91" s="1" t="s">
        <v>1595</v>
      </c>
      <c r="B91" s="1" t="s">
        <v>1596</v>
      </c>
      <c r="C91" s="1" t="s">
        <v>72</v>
      </c>
      <c r="D91" s="1" t="s">
        <v>107</v>
      </c>
      <c r="E91" s="1" t="s">
        <v>100</v>
      </c>
      <c r="F91" s="1" t="s">
        <v>101</v>
      </c>
      <c r="G91" s="7">
        <v>201120.3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7">
        <v>7115.76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9"/>
    </row>
    <row r="92" spans="1:55">
      <c r="A92" s="1" t="s">
        <v>1597</v>
      </c>
      <c r="B92" s="1" t="s">
        <v>1598</v>
      </c>
      <c r="C92" s="1" t="s">
        <v>71</v>
      </c>
      <c r="D92" s="1" t="s">
        <v>104</v>
      </c>
      <c r="E92" s="1" t="s">
        <v>100</v>
      </c>
      <c r="F92" s="1" t="s">
        <v>101</v>
      </c>
      <c r="G92" s="7">
        <v>493391.53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7">
        <v>3125.25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9"/>
    </row>
    <row r="93" spans="1:55">
      <c r="A93" s="1" t="s">
        <v>1597</v>
      </c>
      <c r="B93" s="1" t="s">
        <v>1598</v>
      </c>
      <c r="C93" s="1" t="s">
        <v>73</v>
      </c>
      <c r="D93" s="1" t="s">
        <v>105</v>
      </c>
      <c r="E93" s="1" t="s">
        <v>100</v>
      </c>
      <c r="F93" s="1" t="s">
        <v>101</v>
      </c>
      <c r="G93" s="7">
        <v>833725.77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7">
        <v>14695.77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9"/>
    </row>
    <row r="94" spans="1:55">
      <c r="A94" s="1" t="s">
        <v>1597</v>
      </c>
      <c r="B94" s="1" t="s">
        <v>1598</v>
      </c>
      <c r="C94" s="1" t="s">
        <v>75</v>
      </c>
      <c r="D94" s="1" t="s">
        <v>106</v>
      </c>
      <c r="E94" s="1" t="s">
        <v>100</v>
      </c>
      <c r="F94" s="1" t="s">
        <v>101</v>
      </c>
      <c r="G94" s="7">
        <v>3151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9"/>
    </row>
    <row r="95" spans="1:55">
      <c r="A95" s="1" t="s">
        <v>1597</v>
      </c>
      <c r="B95" s="1" t="s">
        <v>1598</v>
      </c>
      <c r="C95" s="1" t="s">
        <v>72</v>
      </c>
      <c r="D95" s="1" t="s">
        <v>107</v>
      </c>
      <c r="E95" s="1" t="s">
        <v>100</v>
      </c>
      <c r="F95" s="1" t="s">
        <v>101</v>
      </c>
      <c r="G95" s="7">
        <v>206597.49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7">
        <v>-20000.88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9"/>
    </row>
    <row r="96" spans="1:55">
      <c r="A96" s="1" t="s">
        <v>1599</v>
      </c>
      <c r="B96" s="1" t="s">
        <v>1600</v>
      </c>
      <c r="C96" s="1" t="s">
        <v>71</v>
      </c>
      <c r="D96" s="1" t="s">
        <v>104</v>
      </c>
      <c r="E96" s="1" t="s">
        <v>100</v>
      </c>
      <c r="F96" s="1" t="s">
        <v>101</v>
      </c>
      <c r="G96" s="7">
        <v>8414.0400000000009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9"/>
    </row>
    <row r="97" spans="1:56">
      <c r="A97" s="1" t="s">
        <v>1601</v>
      </c>
      <c r="B97" s="1" t="s">
        <v>1602</v>
      </c>
      <c r="C97" s="1" t="s">
        <v>74</v>
      </c>
      <c r="D97" s="1" t="s">
        <v>109</v>
      </c>
      <c r="E97" s="1" t="s">
        <v>100</v>
      </c>
      <c r="F97" s="1" t="s">
        <v>101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58962.26</v>
      </c>
      <c r="R97" s="7">
        <v>66037.740000000005</v>
      </c>
      <c r="S97" s="7">
        <v>66037.740000000005</v>
      </c>
      <c r="T97" s="7">
        <v>58962.26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9"/>
    </row>
    <row r="98" spans="1:56">
      <c r="A98" s="1" t="s">
        <v>1603</v>
      </c>
      <c r="B98" s="1" t="s">
        <v>1604</v>
      </c>
      <c r="C98" s="1" t="s">
        <v>75</v>
      </c>
      <c r="D98" s="1" t="s">
        <v>106</v>
      </c>
      <c r="E98" s="1" t="s">
        <v>100</v>
      </c>
      <c r="F98" s="1" t="s">
        <v>101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21226.42</v>
      </c>
      <c r="R98" s="7">
        <v>23773.58</v>
      </c>
      <c r="S98" s="7">
        <v>23773.58</v>
      </c>
      <c r="T98" s="7">
        <v>21226.42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9"/>
    </row>
    <row r="99" spans="1:56">
      <c r="A99" s="1" t="s">
        <v>1605</v>
      </c>
      <c r="B99" s="1" t="s">
        <v>849</v>
      </c>
      <c r="C99" s="1" t="s">
        <v>73</v>
      </c>
      <c r="D99" s="1" t="s">
        <v>105</v>
      </c>
      <c r="E99" s="1" t="s">
        <v>100</v>
      </c>
      <c r="F99" s="1" t="s">
        <v>101</v>
      </c>
      <c r="G99" s="7">
        <v>3168.37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9"/>
    </row>
    <row r="100" spans="1:56">
      <c r="A100" s="1" t="s">
        <v>1605</v>
      </c>
      <c r="B100" s="1" t="s">
        <v>849</v>
      </c>
      <c r="C100" s="1" t="s">
        <v>72</v>
      </c>
      <c r="D100" s="1" t="s">
        <v>107</v>
      </c>
      <c r="E100" s="1" t="s">
        <v>100</v>
      </c>
      <c r="F100" s="1" t="s">
        <v>101</v>
      </c>
      <c r="G100" s="7">
        <v>829.84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9"/>
    </row>
    <row r="101" spans="1:56">
      <c r="A101" s="1" t="s">
        <v>1605</v>
      </c>
      <c r="B101" s="1" t="s">
        <v>849</v>
      </c>
      <c r="C101" s="1" t="s">
        <v>74</v>
      </c>
      <c r="D101" s="1" t="s">
        <v>109</v>
      </c>
      <c r="E101" s="1" t="s">
        <v>100</v>
      </c>
      <c r="F101" s="1" t="s">
        <v>101</v>
      </c>
      <c r="G101" s="7">
        <v>371548.19</v>
      </c>
      <c r="H101" s="7">
        <v>162823.60999999999</v>
      </c>
      <c r="I101" s="8">
        <v>0</v>
      </c>
      <c r="J101" s="8">
        <v>0</v>
      </c>
      <c r="K101" s="7">
        <v>40983.839999999997</v>
      </c>
      <c r="L101" s="7">
        <v>368854.56</v>
      </c>
      <c r="M101" s="7">
        <v>255105</v>
      </c>
      <c r="N101" s="7">
        <v>147795</v>
      </c>
      <c r="O101" s="7">
        <v>93455.65</v>
      </c>
      <c r="P101" s="7">
        <v>927.86</v>
      </c>
      <c r="Q101" s="8">
        <v>0</v>
      </c>
      <c r="R101" s="8">
        <v>0</v>
      </c>
      <c r="S101" s="7">
        <v>513833.14</v>
      </c>
      <c r="T101" s="7">
        <v>713833.14</v>
      </c>
      <c r="U101" s="7">
        <v>715431.14</v>
      </c>
      <c r="V101" s="7">
        <v>515431.14</v>
      </c>
      <c r="W101" s="7">
        <v>359874.35</v>
      </c>
      <c r="X101" s="8">
        <v>0</v>
      </c>
      <c r="Y101" s="8">
        <v>0</v>
      </c>
      <c r="Z101" s="8">
        <v>0</v>
      </c>
      <c r="AA101" s="7">
        <v>6666.67</v>
      </c>
      <c r="AB101" s="7">
        <v>6666.67</v>
      </c>
      <c r="AC101" s="7">
        <v>6666.67</v>
      </c>
      <c r="AD101" s="7">
        <v>6666.67</v>
      </c>
      <c r="AE101" s="7">
        <v>6666.67</v>
      </c>
      <c r="AF101" s="7">
        <v>833.33</v>
      </c>
      <c r="AG101" s="7">
        <v>833.33</v>
      </c>
      <c r="AH101" s="7">
        <v>833.33</v>
      </c>
      <c r="AI101" s="7">
        <v>833.33</v>
      </c>
      <c r="AJ101" s="7">
        <v>833.33</v>
      </c>
      <c r="AK101" s="7">
        <v>833.33</v>
      </c>
      <c r="AL101" s="7">
        <v>833.33</v>
      </c>
      <c r="AM101" s="7">
        <v>833.33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9"/>
    </row>
    <row r="102" spans="1:56">
      <c r="A102" s="1" t="s">
        <v>1606</v>
      </c>
      <c r="B102" s="1" t="s">
        <v>867</v>
      </c>
      <c r="C102" s="1" t="s">
        <v>73</v>
      </c>
      <c r="D102" s="1" t="s">
        <v>105</v>
      </c>
      <c r="E102" s="1" t="s">
        <v>100</v>
      </c>
      <c r="F102" s="1" t="s">
        <v>101</v>
      </c>
      <c r="G102" s="7">
        <v>4499.78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9"/>
    </row>
    <row r="103" spans="1:56">
      <c r="G103" s="11">
        <f t="shared" ref="G103:BB103" si="0">SUM(G2:G102)</f>
        <v>10569035.599999998</v>
      </c>
      <c r="H103" s="11">
        <f t="shared" si="0"/>
        <v>790366.87</v>
      </c>
      <c r="I103" s="11">
        <f t="shared" si="0"/>
        <v>2143525.9799999995</v>
      </c>
      <c r="J103" s="11">
        <f t="shared" si="0"/>
        <v>1374361.1600000001</v>
      </c>
      <c r="K103" s="11">
        <f t="shared" si="0"/>
        <v>839676.44000000006</v>
      </c>
      <c r="L103" s="11">
        <f t="shared" si="0"/>
        <v>1136890.6800000002</v>
      </c>
      <c r="M103" s="11">
        <f t="shared" si="0"/>
        <v>1471684.52</v>
      </c>
      <c r="N103" s="11">
        <f t="shared" si="0"/>
        <v>2674400.92</v>
      </c>
      <c r="O103" s="11">
        <f t="shared" si="0"/>
        <v>-439779.82999999973</v>
      </c>
      <c r="P103" s="11">
        <f t="shared" si="0"/>
        <v>1314243.9400000002</v>
      </c>
      <c r="Q103" s="11">
        <f t="shared" si="0"/>
        <v>758467.76000000013</v>
      </c>
      <c r="R103" s="11">
        <f t="shared" si="0"/>
        <v>386341.48000000004</v>
      </c>
      <c r="S103" s="11">
        <f t="shared" si="0"/>
        <v>687227.51</v>
      </c>
      <c r="T103" s="11">
        <f t="shared" si="0"/>
        <v>861775.91</v>
      </c>
      <c r="U103" s="11">
        <f t="shared" si="0"/>
        <v>755414.96</v>
      </c>
      <c r="V103" s="11">
        <f t="shared" si="0"/>
        <v>523560.60000000003</v>
      </c>
      <c r="W103" s="11">
        <f t="shared" si="0"/>
        <v>367930.69</v>
      </c>
      <c r="X103" s="11">
        <f t="shared" si="0"/>
        <v>8056.34</v>
      </c>
      <c r="Y103" s="11">
        <f t="shared" si="0"/>
        <v>7603.42</v>
      </c>
      <c r="Z103" s="11">
        <f t="shared" si="0"/>
        <v>5462.2999999999993</v>
      </c>
      <c r="AA103" s="11">
        <f t="shared" si="0"/>
        <v>12124.529999999999</v>
      </c>
      <c r="AB103" s="11">
        <f t="shared" si="0"/>
        <v>12124.529999999999</v>
      </c>
      <c r="AC103" s="11">
        <f t="shared" si="0"/>
        <v>12124.529999999999</v>
      </c>
      <c r="AD103" s="11">
        <f t="shared" si="0"/>
        <v>12124.529999999999</v>
      </c>
      <c r="AE103" s="11">
        <f t="shared" si="0"/>
        <v>137055.1</v>
      </c>
      <c r="AF103" s="11">
        <f t="shared" si="0"/>
        <v>40363.180000000008</v>
      </c>
      <c r="AG103" s="11">
        <f t="shared" si="0"/>
        <v>6291.19</v>
      </c>
      <c r="AH103" s="11">
        <f t="shared" si="0"/>
        <v>6291.19</v>
      </c>
      <c r="AI103" s="11">
        <f t="shared" si="0"/>
        <v>6291.19</v>
      </c>
      <c r="AJ103" s="11">
        <f t="shared" si="0"/>
        <v>6291.19</v>
      </c>
      <c r="AK103" s="11">
        <f t="shared" si="0"/>
        <v>6075.29</v>
      </c>
      <c r="AL103" s="11">
        <f t="shared" si="0"/>
        <v>5082.1899999999996</v>
      </c>
      <c r="AM103" s="11">
        <f t="shared" si="0"/>
        <v>5082.1899999999996</v>
      </c>
      <c r="AN103" s="11">
        <f t="shared" si="0"/>
        <v>4248.8599999999997</v>
      </c>
      <c r="AO103" s="11">
        <f t="shared" si="0"/>
        <v>3034.9</v>
      </c>
      <c r="AP103" s="11">
        <f t="shared" si="0"/>
        <v>0</v>
      </c>
      <c r="AQ103" s="11">
        <f t="shared" si="0"/>
        <v>110000</v>
      </c>
      <c r="AR103" s="11">
        <f t="shared" si="0"/>
        <v>0</v>
      </c>
      <c r="AS103" s="11">
        <f t="shared" si="0"/>
        <v>0</v>
      </c>
      <c r="AT103" s="11">
        <f t="shared" si="0"/>
        <v>0</v>
      </c>
      <c r="AU103" s="11">
        <f t="shared" si="0"/>
        <v>0</v>
      </c>
      <c r="AV103" s="11">
        <f t="shared" si="0"/>
        <v>0</v>
      </c>
      <c r="AW103" s="11">
        <f t="shared" si="0"/>
        <v>0</v>
      </c>
      <c r="AX103" s="11">
        <f t="shared" si="0"/>
        <v>0</v>
      </c>
      <c r="AY103" s="11">
        <f t="shared" si="0"/>
        <v>0</v>
      </c>
      <c r="AZ103" s="11">
        <f t="shared" si="0"/>
        <v>0</v>
      </c>
      <c r="BA103" s="11">
        <f t="shared" si="0"/>
        <v>0</v>
      </c>
      <c r="BB103" s="11">
        <f t="shared" si="0"/>
        <v>0</v>
      </c>
      <c r="BC103" s="9"/>
    </row>
    <row r="104" spans="1:56"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</row>
    <row r="105" spans="1:56"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</row>
    <row r="106" spans="1:56" s="12" customFormat="1">
      <c r="E106" s="56" t="s">
        <v>88</v>
      </c>
      <c r="F106" s="17" t="s">
        <v>70</v>
      </c>
      <c r="G106" s="13">
        <f t="shared" ref="G106:P112" si="1">SUMIF($C$2:$C$102,$F106,G$2:G$102)</f>
        <v>1183735.6299999999</v>
      </c>
      <c r="H106" s="13">
        <f t="shared" si="1"/>
        <v>87348.23</v>
      </c>
      <c r="I106" s="13">
        <f t="shared" si="1"/>
        <v>119522.59</v>
      </c>
      <c r="J106" s="13">
        <f t="shared" si="1"/>
        <v>95022.59</v>
      </c>
      <c r="K106" s="13">
        <f t="shared" si="1"/>
        <v>79653.89</v>
      </c>
      <c r="L106" s="13">
        <f t="shared" si="1"/>
        <v>131096.01</v>
      </c>
      <c r="M106" s="13">
        <f t="shared" si="1"/>
        <v>131096.01</v>
      </c>
      <c r="N106" s="13">
        <f t="shared" si="1"/>
        <v>131096.01</v>
      </c>
      <c r="O106" s="13">
        <f t="shared" si="1"/>
        <v>-94876.81</v>
      </c>
      <c r="P106" s="13">
        <f t="shared" si="1"/>
        <v>69602.429999999993</v>
      </c>
      <c r="Q106" s="13">
        <f t="shared" ref="Q106:Z112" si="2">SUMIF($C$2:$C$102,$F106,Q$2:Q$102)</f>
        <v>69602.429999999993</v>
      </c>
      <c r="R106" s="13">
        <f t="shared" si="2"/>
        <v>60413.63</v>
      </c>
      <c r="S106" s="13">
        <f t="shared" si="2"/>
        <v>50519.67</v>
      </c>
      <c r="T106" s="13">
        <f t="shared" si="2"/>
        <v>42113.63</v>
      </c>
      <c r="U106" s="13">
        <f t="shared" si="2"/>
        <v>23433.17</v>
      </c>
      <c r="V106" s="13">
        <f t="shared" si="2"/>
        <v>1399.43</v>
      </c>
      <c r="W106" s="13">
        <f t="shared" si="2"/>
        <v>1399.43</v>
      </c>
      <c r="X106" s="13">
        <f t="shared" si="2"/>
        <v>1399.43</v>
      </c>
      <c r="Y106" s="13">
        <f t="shared" si="2"/>
        <v>1149.53</v>
      </c>
      <c r="Z106" s="13">
        <f t="shared" si="2"/>
        <v>0</v>
      </c>
      <c r="AA106" s="13">
        <f t="shared" ref="AA106:AJ112" si="3">SUMIF($C$2:$C$102,$F106,AA$2:AA$102)</f>
        <v>0</v>
      </c>
      <c r="AB106" s="13">
        <f t="shared" si="3"/>
        <v>0</v>
      </c>
      <c r="AC106" s="13">
        <f t="shared" si="3"/>
        <v>0</v>
      </c>
      <c r="AD106" s="13">
        <f t="shared" si="3"/>
        <v>0</v>
      </c>
      <c r="AE106" s="13">
        <f t="shared" si="3"/>
        <v>0</v>
      </c>
      <c r="AF106" s="13">
        <f t="shared" si="3"/>
        <v>0</v>
      </c>
      <c r="AG106" s="13">
        <f t="shared" si="3"/>
        <v>0</v>
      </c>
      <c r="AH106" s="13">
        <f t="shared" si="3"/>
        <v>0</v>
      </c>
      <c r="AI106" s="13">
        <f t="shared" si="3"/>
        <v>0</v>
      </c>
      <c r="AJ106" s="13">
        <f t="shared" si="3"/>
        <v>0</v>
      </c>
      <c r="AK106" s="13">
        <f t="shared" ref="AK106:AT112" si="4">SUMIF($C$2:$C$102,$F106,AK$2:AK$102)</f>
        <v>0</v>
      </c>
      <c r="AL106" s="13">
        <f t="shared" si="4"/>
        <v>0</v>
      </c>
      <c r="AM106" s="13">
        <f t="shared" si="4"/>
        <v>0</v>
      </c>
      <c r="AN106" s="13">
        <f t="shared" si="4"/>
        <v>0</v>
      </c>
      <c r="AO106" s="13">
        <f t="shared" si="4"/>
        <v>0</v>
      </c>
      <c r="AP106" s="13">
        <f t="shared" si="4"/>
        <v>0</v>
      </c>
      <c r="AQ106" s="13">
        <f t="shared" si="4"/>
        <v>0</v>
      </c>
      <c r="AR106" s="13">
        <f t="shared" si="4"/>
        <v>0</v>
      </c>
      <c r="AS106" s="13">
        <f t="shared" si="4"/>
        <v>0</v>
      </c>
      <c r="AT106" s="13">
        <f t="shared" si="4"/>
        <v>0</v>
      </c>
      <c r="AU106" s="13">
        <f t="shared" ref="AU106:BB112" si="5">SUMIF($C$2:$C$102,$F106,AU$2:AU$102)</f>
        <v>0</v>
      </c>
      <c r="AV106" s="13">
        <f t="shared" si="5"/>
        <v>0</v>
      </c>
      <c r="AW106" s="13">
        <f t="shared" si="5"/>
        <v>0</v>
      </c>
      <c r="AX106" s="13">
        <f t="shared" si="5"/>
        <v>0</v>
      </c>
      <c r="AY106" s="13">
        <f t="shared" si="5"/>
        <v>0</v>
      </c>
      <c r="AZ106" s="13">
        <f t="shared" si="5"/>
        <v>0</v>
      </c>
      <c r="BA106" s="13">
        <f t="shared" si="5"/>
        <v>0</v>
      </c>
      <c r="BB106" s="13">
        <f t="shared" si="5"/>
        <v>0</v>
      </c>
      <c r="BC106" s="13"/>
      <c r="BD106" s="14"/>
    </row>
    <row r="107" spans="1:56" s="12" customFormat="1">
      <c r="E107" s="56"/>
      <c r="F107" s="17" t="s">
        <v>71</v>
      </c>
      <c r="G107" s="13">
        <f t="shared" si="1"/>
        <v>2463492</v>
      </c>
      <c r="H107" s="13">
        <f t="shared" si="1"/>
        <v>206666.88</v>
      </c>
      <c r="I107" s="13">
        <f t="shared" si="1"/>
        <v>448537.02</v>
      </c>
      <c r="J107" s="13">
        <f t="shared" si="1"/>
        <v>420268.02</v>
      </c>
      <c r="K107" s="13">
        <f t="shared" si="1"/>
        <v>374407.03</v>
      </c>
      <c r="L107" s="13">
        <f t="shared" si="1"/>
        <v>366455.25999999995</v>
      </c>
      <c r="M107" s="13">
        <f t="shared" si="1"/>
        <v>384059.49999999994</v>
      </c>
      <c r="N107" s="13">
        <f t="shared" si="1"/>
        <v>400389.07999999996</v>
      </c>
      <c r="O107" s="13">
        <f t="shared" si="1"/>
        <v>278144.7</v>
      </c>
      <c r="P107" s="13">
        <f t="shared" si="1"/>
        <v>744827.29</v>
      </c>
      <c r="Q107" s="13">
        <f t="shared" si="2"/>
        <v>333923.40999999997</v>
      </c>
      <c r="R107" s="13">
        <f t="shared" si="2"/>
        <v>116778.95999999999</v>
      </c>
      <c r="S107" s="13">
        <f t="shared" si="2"/>
        <v>14958.43</v>
      </c>
      <c r="T107" s="13">
        <f t="shared" si="2"/>
        <v>12975.79</v>
      </c>
      <c r="U107" s="13">
        <f t="shared" si="2"/>
        <v>6024.47</v>
      </c>
      <c r="V107" s="13">
        <f t="shared" si="2"/>
        <v>0</v>
      </c>
      <c r="W107" s="13">
        <f t="shared" si="2"/>
        <v>0</v>
      </c>
      <c r="X107" s="13">
        <f t="shared" si="2"/>
        <v>0</v>
      </c>
      <c r="Y107" s="13">
        <f t="shared" si="2"/>
        <v>0</v>
      </c>
      <c r="Z107" s="13">
        <f t="shared" si="2"/>
        <v>0</v>
      </c>
      <c r="AA107" s="13">
        <f t="shared" si="3"/>
        <v>0</v>
      </c>
      <c r="AB107" s="13">
        <f t="shared" si="3"/>
        <v>0</v>
      </c>
      <c r="AC107" s="13">
        <f t="shared" si="3"/>
        <v>0</v>
      </c>
      <c r="AD107" s="13">
        <f t="shared" si="3"/>
        <v>0</v>
      </c>
      <c r="AE107" s="13">
        <f t="shared" si="3"/>
        <v>15686.31</v>
      </c>
      <c r="AF107" s="13">
        <f t="shared" si="3"/>
        <v>4278.09</v>
      </c>
      <c r="AG107" s="13">
        <f t="shared" si="3"/>
        <v>0</v>
      </c>
      <c r="AH107" s="13">
        <f t="shared" si="3"/>
        <v>0</v>
      </c>
      <c r="AI107" s="13">
        <f t="shared" si="3"/>
        <v>0</v>
      </c>
      <c r="AJ107" s="13">
        <f t="shared" si="3"/>
        <v>0</v>
      </c>
      <c r="AK107" s="13">
        <f t="shared" si="4"/>
        <v>0</v>
      </c>
      <c r="AL107" s="13">
        <f t="shared" si="4"/>
        <v>0</v>
      </c>
      <c r="AM107" s="13">
        <f t="shared" si="4"/>
        <v>0</v>
      </c>
      <c r="AN107" s="13">
        <f t="shared" si="4"/>
        <v>0</v>
      </c>
      <c r="AO107" s="13">
        <f t="shared" si="4"/>
        <v>0</v>
      </c>
      <c r="AP107" s="13">
        <f t="shared" si="4"/>
        <v>0</v>
      </c>
      <c r="AQ107" s="13">
        <f t="shared" si="4"/>
        <v>0</v>
      </c>
      <c r="AR107" s="13">
        <f t="shared" si="4"/>
        <v>0</v>
      </c>
      <c r="AS107" s="13">
        <f t="shared" si="4"/>
        <v>0</v>
      </c>
      <c r="AT107" s="13">
        <f t="shared" si="4"/>
        <v>0</v>
      </c>
      <c r="AU107" s="13">
        <f t="shared" si="5"/>
        <v>0</v>
      </c>
      <c r="AV107" s="13">
        <f t="shared" si="5"/>
        <v>0</v>
      </c>
      <c r="AW107" s="13">
        <f t="shared" si="5"/>
        <v>0</v>
      </c>
      <c r="AX107" s="13">
        <f t="shared" si="5"/>
        <v>0</v>
      </c>
      <c r="AY107" s="13">
        <f t="shared" si="5"/>
        <v>0</v>
      </c>
      <c r="AZ107" s="13">
        <f t="shared" si="5"/>
        <v>0</v>
      </c>
      <c r="BA107" s="13">
        <f t="shared" si="5"/>
        <v>0</v>
      </c>
      <c r="BB107" s="13">
        <f t="shared" si="5"/>
        <v>0</v>
      </c>
      <c r="BC107" s="14"/>
      <c r="BD107" s="14"/>
    </row>
    <row r="108" spans="1:56" s="12" customFormat="1">
      <c r="E108" s="56"/>
      <c r="F108" s="17" t="s">
        <v>72</v>
      </c>
      <c r="G108" s="13">
        <f t="shared" si="1"/>
        <v>1112736.9600000002</v>
      </c>
      <c r="H108" s="13">
        <f t="shared" si="1"/>
        <v>70130.17</v>
      </c>
      <c r="I108" s="13">
        <f t="shared" si="1"/>
        <v>135876.47999999998</v>
      </c>
      <c r="J108" s="13">
        <f t="shared" si="1"/>
        <v>101891.34999999999</v>
      </c>
      <c r="K108" s="13">
        <f t="shared" si="1"/>
        <v>100217.65</v>
      </c>
      <c r="L108" s="13">
        <f t="shared" si="1"/>
        <v>107930.21999999999</v>
      </c>
      <c r="M108" s="13">
        <f t="shared" si="1"/>
        <v>192508.27</v>
      </c>
      <c r="N108" s="13">
        <f t="shared" si="1"/>
        <v>137767.51999999999</v>
      </c>
      <c r="O108" s="13">
        <f t="shared" si="1"/>
        <v>-368511.77999999997</v>
      </c>
      <c r="P108" s="13">
        <f t="shared" si="1"/>
        <v>113994.85</v>
      </c>
      <c r="Q108" s="13">
        <f t="shared" si="2"/>
        <v>46881.520000000004</v>
      </c>
      <c r="R108" s="13">
        <f t="shared" si="2"/>
        <v>10242.91</v>
      </c>
      <c r="S108" s="13">
        <f t="shared" si="2"/>
        <v>2909.23</v>
      </c>
      <c r="T108" s="13">
        <f t="shared" si="2"/>
        <v>1573.33</v>
      </c>
      <c r="U108" s="13">
        <f t="shared" si="2"/>
        <v>1209</v>
      </c>
      <c r="V108" s="13">
        <f t="shared" si="2"/>
        <v>1209</v>
      </c>
      <c r="W108" s="13">
        <f t="shared" si="2"/>
        <v>1209</v>
      </c>
      <c r="X108" s="13">
        <f t="shared" si="2"/>
        <v>1209</v>
      </c>
      <c r="Y108" s="13">
        <f t="shared" si="2"/>
        <v>1209</v>
      </c>
      <c r="Z108" s="13">
        <f t="shared" si="2"/>
        <v>1209</v>
      </c>
      <c r="AA108" s="13">
        <f t="shared" si="3"/>
        <v>1209</v>
      </c>
      <c r="AB108" s="13">
        <f t="shared" si="3"/>
        <v>1209</v>
      </c>
      <c r="AC108" s="13">
        <f t="shared" si="3"/>
        <v>1209</v>
      </c>
      <c r="AD108" s="13">
        <f t="shared" si="3"/>
        <v>1209</v>
      </c>
      <c r="AE108" s="13">
        <f t="shared" si="3"/>
        <v>1209</v>
      </c>
      <c r="AF108" s="13">
        <f t="shared" si="3"/>
        <v>1209</v>
      </c>
      <c r="AG108" s="13">
        <f t="shared" si="3"/>
        <v>1209</v>
      </c>
      <c r="AH108" s="13">
        <f t="shared" si="3"/>
        <v>1209</v>
      </c>
      <c r="AI108" s="13">
        <f t="shared" si="3"/>
        <v>1209</v>
      </c>
      <c r="AJ108" s="13">
        <f t="shared" si="3"/>
        <v>1209</v>
      </c>
      <c r="AK108" s="13">
        <f t="shared" si="4"/>
        <v>993.1</v>
      </c>
      <c r="AL108" s="13">
        <f t="shared" si="4"/>
        <v>0</v>
      </c>
      <c r="AM108" s="13">
        <f t="shared" si="4"/>
        <v>0</v>
      </c>
      <c r="AN108" s="13">
        <f t="shared" si="4"/>
        <v>0</v>
      </c>
      <c r="AO108" s="13">
        <f t="shared" si="4"/>
        <v>0</v>
      </c>
      <c r="AP108" s="13">
        <f t="shared" si="4"/>
        <v>0</v>
      </c>
      <c r="AQ108" s="13">
        <f t="shared" si="4"/>
        <v>0</v>
      </c>
      <c r="AR108" s="13">
        <f t="shared" si="4"/>
        <v>0</v>
      </c>
      <c r="AS108" s="13">
        <f t="shared" si="4"/>
        <v>0</v>
      </c>
      <c r="AT108" s="13">
        <f t="shared" si="4"/>
        <v>0</v>
      </c>
      <c r="AU108" s="13">
        <f t="shared" si="5"/>
        <v>0</v>
      </c>
      <c r="AV108" s="13">
        <f t="shared" si="5"/>
        <v>0</v>
      </c>
      <c r="AW108" s="13">
        <f t="shared" si="5"/>
        <v>0</v>
      </c>
      <c r="AX108" s="13">
        <f t="shared" si="5"/>
        <v>0</v>
      </c>
      <c r="AY108" s="13">
        <f t="shared" si="5"/>
        <v>0</v>
      </c>
      <c r="AZ108" s="13">
        <f t="shared" si="5"/>
        <v>0</v>
      </c>
      <c r="BA108" s="13">
        <f t="shared" si="5"/>
        <v>0</v>
      </c>
      <c r="BB108" s="13">
        <f t="shared" si="5"/>
        <v>0</v>
      </c>
      <c r="BC108" s="14"/>
      <c r="BD108" s="14"/>
    </row>
    <row r="109" spans="1:56" s="12" customFormat="1">
      <c r="E109" s="56"/>
      <c r="F109" s="17" t="s">
        <v>73</v>
      </c>
      <c r="G109" s="13">
        <f t="shared" si="1"/>
        <v>3010204.77</v>
      </c>
      <c r="H109" s="13">
        <f t="shared" si="1"/>
        <v>242332</v>
      </c>
      <c r="I109" s="13">
        <f t="shared" si="1"/>
        <v>1356556.3399999999</v>
      </c>
      <c r="J109" s="13">
        <f t="shared" si="1"/>
        <v>569274.92999999993</v>
      </c>
      <c r="K109" s="13">
        <f t="shared" si="1"/>
        <v>134111.62</v>
      </c>
      <c r="L109" s="13">
        <f t="shared" si="1"/>
        <v>135855.97999999998</v>
      </c>
      <c r="M109" s="13">
        <f t="shared" si="1"/>
        <v>397350.82</v>
      </c>
      <c r="N109" s="13">
        <f t="shared" si="1"/>
        <v>1425230.59</v>
      </c>
      <c r="O109" s="13">
        <f t="shared" si="1"/>
        <v>-38553.020000000019</v>
      </c>
      <c r="P109" s="13">
        <f t="shared" si="1"/>
        <v>128061.64</v>
      </c>
      <c r="Q109" s="13">
        <f t="shared" si="2"/>
        <v>106204.58</v>
      </c>
      <c r="R109" s="13">
        <f t="shared" si="2"/>
        <v>35550.549999999996</v>
      </c>
      <c r="S109" s="13">
        <f t="shared" si="2"/>
        <v>4033.4500000000003</v>
      </c>
      <c r="T109" s="13">
        <f t="shared" si="2"/>
        <v>1136.92</v>
      </c>
      <c r="U109" s="13">
        <f t="shared" si="2"/>
        <v>1136.92</v>
      </c>
      <c r="V109" s="13">
        <f t="shared" si="2"/>
        <v>1136.92</v>
      </c>
      <c r="W109" s="13">
        <f t="shared" si="2"/>
        <v>1136.92</v>
      </c>
      <c r="X109" s="13">
        <f t="shared" si="2"/>
        <v>1136.92</v>
      </c>
      <c r="Y109" s="13">
        <f t="shared" si="2"/>
        <v>933.9</v>
      </c>
      <c r="Z109" s="13">
        <f t="shared" si="2"/>
        <v>0</v>
      </c>
      <c r="AA109" s="13">
        <f t="shared" si="3"/>
        <v>0</v>
      </c>
      <c r="AB109" s="13">
        <f t="shared" si="3"/>
        <v>0</v>
      </c>
      <c r="AC109" s="13">
        <f t="shared" si="3"/>
        <v>0</v>
      </c>
      <c r="AD109" s="13">
        <f t="shared" si="3"/>
        <v>0</v>
      </c>
      <c r="AE109" s="13">
        <f t="shared" si="3"/>
        <v>23192.05</v>
      </c>
      <c r="AF109" s="13">
        <f t="shared" si="3"/>
        <v>6325.11</v>
      </c>
      <c r="AG109" s="13">
        <f t="shared" si="3"/>
        <v>0</v>
      </c>
      <c r="AH109" s="13">
        <f t="shared" si="3"/>
        <v>0</v>
      </c>
      <c r="AI109" s="13">
        <f t="shared" si="3"/>
        <v>0</v>
      </c>
      <c r="AJ109" s="13">
        <f t="shared" si="3"/>
        <v>0</v>
      </c>
      <c r="AK109" s="13">
        <f t="shared" si="4"/>
        <v>0</v>
      </c>
      <c r="AL109" s="13">
        <f t="shared" si="4"/>
        <v>0</v>
      </c>
      <c r="AM109" s="13">
        <f t="shared" si="4"/>
        <v>0</v>
      </c>
      <c r="AN109" s="13">
        <f t="shared" si="4"/>
        <v>0</v>
      </c>
      <c r="AO109" s="13">
        <f t="shared" si="4"/>
        <v>0</v>
      </c>
      <c r="AP109" s="13">
        <f t="shared" si="4"/>
        <v>0</v>
      </c>
      <c r="AQ109" s="13">
        <f t="shared" si="4"/>
        <v>0</v>
      </c>
      <c r="AR109" s="13">
        <f t="shared" si="4"/>
        <v>0</v>
      </c>
      <c r="AS109" s="13">
        <f t="shared" si="4"/>
        <v>0</v>
      </c>
      <c r="AT109" s="13">
        <f t="shared" si="4"/>
        <v>0</v>
      </c>
      <c r="AU109" s="13">
        <f t="shared" si="5"/>
        <v>0</v>
      </c>
      <c r="AV109" s="13">
        <f t="shared" si="5"/>
        <v>0</v>
      </c>
      <c r="AW109" s="13">
        <f t="shared" si="5"/>
        <v>0</v>
      </c>
      <c r="AX109" s="13">
        <f t="shared" si="5"/>
        <v>0</v>
      </c>
      <c r="AY109" s="13">
        <f t="shared" si="5"/>
        <v>0</v>
      </c>
      <c r="AZ109" s="13">
        <f t="shared" si="5"/>
        <v>0</v>
      </c>
      <c r="BA109" s="13">
        <f t="shared" si="5"/>
        <v>0</v>
      </c>
      <c r="BB109" s="13">
        <f t="shared" si="5"/>
        <v>0</v>
      </c>
      <c r="BC109" s="14"/>
      <c r="BD109" s="14"/>
    </row>
    <row r="110" spans="1:56" s="12" customFormat="1">
      <c r="E110" s="56"/>
      <c r="F110" s="17" t="s">
        <v>74</v>
      </c>
      <c r="G110" s="13">
        <f t="shared" si="1"/>
        <v>2764486.1599999997</v>
      </c>
      <c r="H110" s="13">
        <f t="shared" si="1"/>
        <v>180841.72999999998</v>
      </c>
      <c r="I110" s="13">
        <f t="shared" si="1"/>
        <v>72286.47</v>
      </c>
      <c r="J110" s="13">
        <f t="shared" si="1"/>
        <v>179963.02</v>
      </c>
      <c r="K110" s="13">
        <f t="shared" si="1"/>
        <v>143472.10999999999</v>
      </c>
      <c r="L110" s="13">
        <f t="shared" si="1"/>
        <v>388205.31</v>
      </c>
      <c r="M110" s="13">
        <f t="shared" si="1"/>
        <v>358029.66</v>
      </c>
      <c r="N110" s="13">
        <f t="shared" si="1"/>
        <v>569716.6100000001</v>
      </c>
      <c r="O110" s="13">
        <f t="shared" si="1"/>
        <v>-332397.71999999997</v>
      </c>
      <c r="P110" s="13">
        <f t="shared" si="1"/>
        <v>5015.0999999999995</v>
      </c>
      <c r="Q110" s="13">
        <f t="shared" si="2"/>
        <v>59265.020000000004</v>
      </c>
      <c r="R110" s="13">
        <f t="shared" si="2"/>
        <v>66037.740000000005</v>
      </c>
      <c r="S110" s="13">
        <f t="shared" si="2"/>
        <v>579870.88</v>
      </c>
      <c r="T110" s="13">
        <f t="shared" si="2"/>
        <v>772795.4</v>
      </c>
      <c r="U110" s="13">
        <f t="shared" si="2"/>
        <v>715431.14</v>
      </c>
      <c r="V110" s="13">
        <f t="shared" si="2"/>
        <v>515431.14</v>
      </c>
      <c r="W110" s="13">
        <f t="shared" si="2"/>
        <v>359874.35</v>
      </c>
      <c r="X110" s="13">
        <f t="shared" si="2"/>
        <v>0</v>
      </c>
      <c r="Y110" s="13">
        <f t="shared" si="2"/>
        <v>0</v>
      </c>
      <c r="Z110" s="13">
        <f t="shared" si="2"/>
        <v>0</v>
      </c>
      <c r="AA110" s="13">
        <f t="shared" si="3"/>
        <v>6666.67</v>
      </c>
      <c r="AB110" s="13">
        <f t="shared" si="3"/>
        <v>6666.67</v>
      </c>
      <c r="AC110" s="13">
        <f t="shared" si="3"/>
        <v>6666.67</v>
      </c>
      <c r="AD110" s="13">
        <f t="shared" si="3"/>
        <v>6666.67</v>
      </c>
      <c r="AE110" s="13">
        <f t="shared" si="3"/>
        <v>6666.67</v>
      </c>
      <c r="AF110" s="13">
        <f t="shared" si="3"/>
        <v>833.33</v>
      </c>
      <c r="AG110" s="13">
        <f t="shared" si="3"/>
        <v>833.33</v>
      </c>
      <c r="AH110" s="13">
        <f t="shared" si="3"/>
        <v>833.33</v>
      </c>
      <c r="AI110" s="13">
        <f t="shared" si="3"/>
        <v>833.33</v>
      </c>
      <c r="AJ110" s="13">
        <f t="shared" si="3"/>
        <v>833.33</v>
      </c>
      <c r="AK110" s="13">
        <f t="shared" si="4"/>
        <v>833.33</v>
      </c>
      <c r="AL110" s="13">
        <f t="shared" si="4"/>
        <v>833.33</v>
      </c>
      <c r="AM110" s="13">
        <f t="shared" si="4"/>
        <v>833.33</v>
      </c>
      <c r="AN110" s="13">
        <f t="shared" si="4"/>
        <v>0</v>
      </c>
      <c r="AO110" s="13">
        <f t="shared" si="4"/>
        <v>0</v>
      </c>
      <c r="AP110" s="13">
        <f t="shared" si="4"/>
        <v>0</v>
      </c>
      <c r="AQ110" s="13">
        <f t="shared" si="4"/>
        <v>30000</v>
      </c>
      <c r="AR110" s="13">
        <f t="shared" si="4"/>
        <v>0</v>
      </c>
      <c r="AS110" s="13">
        <f t="shared" si="4"/>
        <v>0</v>
      </c>
      <c r="AT110" s="13">
        <f t="shared" si="4"/>
        <v>0</v>
      </c>
      <c r="AU110" s="13">
        <f t="shared" si="5"/>
        <v>0</v>
      </c>
      <c r="AV110" s="13">
        <f t="shared" si="5"/>
        <v>0</v>
      </c>
      <c r="AW110" s="13">
        <f t="shared" si="5"/>
        <v>0</v>
      </c>
      <c r="AX110" s="13">
        <f t="shared" si="5"/>
        <v>0</v>
      </c>
      <c r="AY110" s="13">
        <f t="shared" si="5"/>
        <v>0</v>
      </c>
      <c r="AZ110" s="13">
        <f t="shared" si="5"/>
        <v>0</v>
      </c>
      <c r="BA110" s="13">
        <f t="shared" si="5"/>
        <v>0</v>
      </c>
      <c r="BB110" s="13">
        <f t="shared" si="5"/>
        <v>0</v>
      </c>
      <c r="BC110" s="14"/>
      <c r="BD110" s="14"/>
    </row>
    <row r="111" spans="1:56" s="12" customFormat="1">
      <c r="E111" s="56"/>
      <c r="F111" s="17" t="s">
        <v>75</v>
      </c>
      <c r="G111" s="13">
        <f t="shared" si="1"/>
        <v>7077.41</v>
      </c>
      <c r="H111" s="13">
        <f t="shared" si="1"/>
        <v>1833.01</v>
      </c>
      <c r="I111" s="13">
        <f t="shared" si="1"/>
        <v>1833.01</v>
      </c>
      <c r="J111" s="13">
        <f t="shared" si="1"/>
        <v>1833.01</v>
      </c>
      <c r="K111" s="13">
        <f t="shared" si="1"/>
        <v>1833.01</v>
      </c>
      <c r="L111" s="13">
        <f t="shared" si="1"/>
        <v>1833.01</v>
      </c>
      <c r="M111" s="13">
        <f t="shared" si="1"/>
        <v>3283.01</v>
      </c>
      <c r="N111" s="13">
        <f t="shared" si="1"/>
        <v>4733.01</v>
      </c>
      <c r="O111" s="13">
        <f t="shared" si="1"/>
        <v>38162.400000000001</v>
      </c>
      <c r="P111" s="13">
        <f t="shared" si="1"/>
        <v>241323.21</v>
      </c>
      <c r="Q111" s="13">
        <f t="shared" si="2"/>
        <v>131521.13</v>
      </c>
      <c r="R111" s="13">
        <f t="shared" si="2"/>
        <v>88407.489999999991</v>
      </c>
      <c r="S111" s="13">
        <f t="shared" si="2"/>
        <v>29028.190000000002</v>
      </c>
      <c r="T111" s="13">
        <f t="shared" si="2"/>
        <v>25690.799999999999</v>
      </c>
      <c r="U111" s="13">
        <f t="shared" si="2"/>
        <v>4248.8599999999997</v>
      </c>
      <c r="V111" s="13">
        <f t="shared" si="2"/>
        <v>4248.8599999999997</v>
      </c>
      <c r="W111" s="13">
        <f t="shared" si="2"/>
        <v>4248.8599999999997</v>
      </c>
      <c r="X111" s="13">
        <f t="shared" si="2"/>
        <v>4248.8599999999997</v>
      </c>
      <c r="Y111" s="13">
        <f t="shared" si="2"/>
        <v>4248.8599999999997</v>
      </c>
      <c r="Z111" s="13">
        <f t="shared" si="2"/>
        <v>4248.8599999999997</v>
      </c>
      <c r="AA111" s="13">
        <f t="shared" si="3"/>
        <v>4248.8599999999997</v>
      </c>
      <c r="AB111" s="13">
        <f t="shared" si="3"/>
        <v>4248.8599999999997</v>
      </c>
      <c r="AC111" s="13">
        <f t="shared" si="3"/>
        <v>4248.8599999999997</v>
      </c>
      <c r="AD111" s="13">
        <f t="shared" si="3"/>
        <v>4248.8599999999997</v>
      </c>
      <c r="AE111" s="13">
        <f t="shared" si="3"/>
        <v>90301.07</v>
      </c>
      <c r="AF111" s="13">
        <f t="shared" si="3"/>
        <v>27717.65</v>
      </c>
      <c r="AG111" s="13">
        <f t="shared" si="3"/>
        <v>4248.8599999999997</v>
      </c>
      <c r="AH111" s="13">
        <f t="shared" si="3"/>
        <v>4248.8599999999997</v>
      </c>
      <c r="AI111" s="13">
        <f t="shared" si="3"/>
        <v>4248.8599999999997</v>
      </c>
      <c r="AJ111" s="13">
        <f t="shared" si="3"/>
        <v>4248.8599999999997</v>
      </c>
      <c r="AK111" s="13">
        <f t="shared" si="4"/>
        <v>4248.8599999999997</v>
      </c>
      <c r="AL111" s="13">
        <f t="shared" si="4"/>
        <v>4248.8599999999997</v>
      </c>
      <c r="AM111" s="13">
        <f t="shared" si="4"/>
        <v>4248.8599999999997</v>
      </c>
      <c r="AN111" s="13">
        <f t="shared" si="4"/>
        <v>4248.8599999999997</v>
      </c>
      <c r="AO111" s="13">
        <f t="shared" si="4"/>
        <v>3034.9</v>
      </c>
      <c r="AP111" s="13">
        <f t="shared" si="4"/>
        <v>0</v>
      </c>
      <c r="AQ111" s="13">
        <f t="shared" si="4"/>
        <v>80000</v>
      </c>
      <c r="AR111" s="13">
        <f t="shared" si="4"/>
        <v>0</v>
      </c>
      <c r="AS111" s="13">
        <f t="shared" si="4"/>
        <v>0</v>
      </c>
      <c r="AT111" s="13">
        <f t="shared" si="4"/>
        <v>0</v>
      </c>
      <c r="AU111" s="13">
        <f t="shared" si="5"/>
        <v>0</v>
      </c>
      <c r="AV111" s="13">
        <f t="shared" si="5"/>
        <v>0</v>
      </c>
      <c r="AW111" s="13">
        <f t="shared" si="5"/>
        <v>0</v>
      </c>
      <c r="AX111" s="13">
        <f t="shared" si="5"/>
        <v>0</v>
      </c>
      <c r="AY111" s="13">
        <f t="shared" si="5"/>
        <v>0</v>
      </c>
      <c r="AZ111" s="13">
        <f t="shared" si="5"/>
        <v>0</v>
      </c>
      <c r="BA111" s="13">
        <f t="shared" si="5"/>
        <v>0</v>
      </c>
      <c r="BB111" s="13">
        <f t="shared" si="5"/>
        <v>0</v>
      </c>
      <c r="BC111" s="14"/>
      <c r="BD111" s="14"/>
    </row>
    <row r="112" spans="1:56" s="12" customFormat="1">
      <c r="E112" s="56"/>
      <c r="F112" s="17" t="s">
        <v>76</v>
      </c>
      <c r="G112" s="13">
        <f t="shared" si="1"/>
        <v>27302.67</v>
      </c>
      <c r="H112" s="13">
        <f t="shared" si="1"/>
        <v>1214.8499999999999</v>
      </c>
      <c r="I112" s="13">
        <f t="shared" si="1"/>
        <v>8914.07</v>
      </c>
      <c r="J112" s="13">
        <f t="shared" si="1"/>
        <v>6108.24</v>
      </c>
      <c r="K112" s="13">
        <f t="shared" si="1"/>
        <v>5981.13</v>
      </c>
      <c r="L112" s="13">
        <f t="shared" si="1"/>
        <v>5514.89</v>
      </c>
      <c r="M112" s="13">
        <f t="shared" si="1"/>
        <v>5357.25</v>
      </c>
      <c r="N112" s="13">
        <f t="shared" si="1"/>
        <v>5468.1</v>
      </c>
      <c r="O112" s="13">
        <f t="shared" si="1"/>
        <v>78252.399999999994</v>
      </c>
      <c r="P112" s="13">
        <f t="shared" si="1"/>
        <v>11419.42</v>
      </c>
      <c r="Q112" s="13">
        <f t="shared" si="2"/>
        <v>11069.67</v>
      </c>
      <c r="R112" s="13">
        <f t="shared" si="2"/>
        <v>8910.2000000000007</v>
      </c>
      <c r="S112" s="13">
        <f t="shared" si="2"/>
        <v>5907.66</v>
      </c>
      <c r="T112" s="13">
        <f t="shared" si="2"/>
        <v>5490.04</v>
      </c>
      <c r="U112" s="13">
        <f t="shared" si="2"/>
        <v>3931.4</v>
      </c>
      <c r="V112" s="13">
        <f t="shared" si="2"/>
        <v>135.25</v>
      </c>
      <c r="W112" s="13">
        <f t="shared" si="2"/>
        <v>62.13</v>
      </c>
      <c r="X112" s="13">
        <f t="shared" si="2"/>
        <v>62.13</v>
      </c>
      <c r="Y112" s="13">
        <f t="shared" si="2"/>
        <v>62.13</v>
      </c>
      <c r="Z112" s="13">
        <f t="shared" si="2"/>
        <v>4.4400000000000004</v>
      </c>
      <c r="AA112" s="13">
        <f t="shared" si="3"/>
        <v>0</v>
      </c>
      <c r="AB112" s="13">
        <f t="shared" si="3"/>
        <v>0</v>
      </c>
      <c r="AC112" s="13">
        <f t="shared" si="3"/>
        <v>0</v>
      </c>
      <c r="AD112" s="13">
        <f t="shared" si="3"/>
        <v>0</v>
      </c>
      <c r="AE112" s="13">
        <f t="shared" si="3"/>
        <v>0</v>
      </c>
      <c r="AF112" s="13">
        <f t="shared" si="3"/>
        <v>0</v>
      </c>
      <c r="AG112" s="13">
        <f t="shared" si="3"/>
        <v>0</v>
      </c>
      <c r="AH112" s="13">
        <f t="shared" si="3"/>
        <v>0</v>
      </c>
      <c r="AI112" s="13">
        <f t="shared" si="3"/>
        <v>0</v>
      </c>
      <c r="AJ112" s="13">
        <f t="shared" si="3"/>
        <v>0</v>
      </c>
      <c r="AK112" s="13">
        <f t="shared" si="4"/>
        <v>0</v>
      </c>
      <c r="AL112" s="13">
        <f t="shared" si="4"/>
        <v>0</v>
      </c>
      <c r="AM112" s="13">
        <f t="shared" si="4"/>
        <v>0</v>
      </c>
      <c r="AN112" s="13">
        <f t="shared" si="4"/>
        <v>0</v>
      </c>
      <c r="AO112" s="13">
        <f t="shared" si="4"/>
        <v>0</v>
      </c>
      <c r="AP112" s="13">
        <f t="shared" si="4"/>
        <v>0</v>
      </c>
      <c r="AQ112" s="13">
        <f t="shared" si="4"/>
        <v>0</v>
      </c>
      <c r="AR112" s="13">
        <f t="shared" si="4"/>
        <v>0</v>
      </c>
      <c r="AS112" s="13">
        <f t="shared" si="4"/>
        <v>0</v>
      </c>
      <c r="AT112" s="13">
        <f t="shared" si="4"/>
        <v>0</v>
      </c>
      <c r="AU112" s="13">
        <f t="shared" si="5"/>
        <v>0</v>
      </c>
      <c r="AV112" s="13">
        <f t="shared" si="5"/>
        <v>0</v>
      </c>
      <c r="AW112" s="13">
        <f t="shared" si="5"/>
        <v>0</v>
      </c>
      <c r="AX112" s="13">
        <f t="shared" si="5"/>
        <v>0</v>
      </c>
      <c r="AY112" s="13">
        <f t="shared" si="5"/>
        <v>0</v>
      </c>
      <c r="AZ112" s="13">
        <f t="shared" si="5"/>
        <v>0</v>
      </c>
      <c r="BA112" s="13">
        <f t="shared" si="5"/>
        <v>0</v>
      </c>
      <c r="BB112" s="13">
        <f t="shared" si="5"/>
        <v>0</v>
      </c>
      <c r="BC112" s="14"/>
      <c r="BD112" s="13"/>
    </row>
    <row r="113" spans="5:56" s="12" customFormat="1">
      <c r="E113" s="56"/>
      <c r="F113" s="18" t="s">
        <v>1609</v>
      </c>
      <c r="G113" s="15">
        <f>SUM(G106:G112)</f>
        <v>10569035.6</v>
      </c>
      <c r="H113" s="15">
        <f t="shared" ref="H113:BB113" si="6">SUM(H106:H112)</f>
        <v>790366.87</v>
      </c>
      <c r="I113" s="15">
        <f t="shared" si="6"/>
        <v>2143525.9799999995</v>
      </c>
      <c r="J113" s="15">
        <f t="shared" si="6"/>
        <v>1374361.16</v>
      </c>
      <c r="K113" s="15">
        <f t="shared" si="6"/>
        <v>839676.44000000006</v>
      </c>
      <c r="L113" s="15">
        <f t="shared" si="6"/>
        <v>1136890.68</v>
      </c>
      <c r="M113" s="15">
        <f t="shared" si="6"/>
        <v>1471684.5199999998</v>
      </c>
      <c r="N113" s="15">
        <f t="shared" si="6"/>
        <v>2674400.9200000004</v>
      </c>
      <c r="O113" s="15">
        <f t="shared" si="6"/>
        <v>-439779.82999999984</v>
      </c>
      <c r="P113" s="15">
        <f t="shared" si="6"/>
        <v>1314243.94</v>
      </c>
      <c r="Q113" s="15">
        <f t="shared" si="6"/>
        <v>758467.76</v>
      </c>
      <c r="R113" s="15">
        <f t="shared" si="6"/>
        <v>386341.48</v>
      </c>
      <c r="S113" s="15">
        <f t="shared" si="6"/>
        <v>687227.51000000013</v>
      </c>
      <c r="T113" s="15">
        <f t="shared" si="6"/>
        <v>861775.91000000015</v>
      </c>
      <c r="U113" s="15">
        <f t="shared" si="6"/>
        <v>755414.96</v>
      </c>
      <c r="V113" s="15">
        <f t="shared" si="6"/>
        <v>523560.6</v>
      </c>
      <c r="W113" s="15">
        <f t="shared" si="6"/>
        <v>367930.68999999994</v>
      </c>
      <c r="X113" s="15">
        <f t="shared" si="6"/>
        <v>8056.34</v>
      </c>
      <c r="Y113" s="15">
        <f t="shared" si="6"/>
        <v>7603.4199999999992</v>
      </c>
      <c r="Z113" s="15">
        <f t="shared" si="6"/>
        <v>5462.2999999999993</v>
      </c>
      <c r="AA113" s="15">
        <f t="shared" si="6"/>
        <v>12124.529999999999</v>
      </c>
      <c r="AB113" s="15">
        <f t="shared" si="6"/>
        <v>12124.529999999999</v>
      </c>
      <c r="AC113" s="15">
        <f t="shared" si="6"/>
        <v>12124.529999999999</v>
      </c>
      <c r="AD113" s="15">
        <f t="shared" si="6"/>
        <v>12124.529999999999</v>
      </c>
      <c r="AE113" s="15">
        <f t="shared" si="6"/>
        <v>137055.1</v>
      </c>
      <c r="AF113" s="15">
        <f t="shared" si="6"/>
        <v>40363.18</v>
      </c>
      <c r="AG113" s="15">
        <f t="shared" si="6"/>
        <v>6291.19</v>
      </c>
      <c r="AH113" s="15">
        <f t="shared" si="6"/>
        <v>6291.19</v>
      </c>
      <c r="AI113" s="15">
        <f t="shared" si="6"/>
        <v>6291.19</v>
      </c>
      <c r="AJ113" s="15">
        <f t="shared" si="6"/>
        <v>6291.19</v>
      </c>
      <c r="AK113" s="15">
        <f t="shared" si="6"/>
        <v>6075.29</v>
      </c>
      <c r="AL113" s="15">
        <f t="shared" si="6"/>
        <v>5082.1899999999996</v>
      </c>
      <c r="AM113" s="15">
        <f t="shared" si="6"/>
        <v>5082.1899999999996</v>
      </c>
      <c r="AN113" s="15">
        <f t="shared" si="6"/>
        <v>4248.8599999999997</v>
      </c>
      <c r="AO113" s="15">
        <f t="shared" si="6"/>
        <v>3034.9</v>
      </c>
      <c r="AP113" s="15">
        <f t="shared" si="6"/>
        <v>0</v>
      </c>
      <c r="AQ113" s="15">
        <f t="shared" si="6"/>
        <v>110000</v>
      </c>
      <c r="AR113" s="15">
        <f t="shared" si="6"/>
        <v>0</v>
      </c>
      <c r="AS113" s="15">
        <f t="shared" si="6"/>
        <v>0</v>
      </c>
      <c r="AT113" s="15">
        <f t="shared" si="6"/>
        <v>0</v>
      </c>
      <c r="AU113" s="15">
        <f t="shared" si="6"/>
        <v>0</v>
      </c>
      <c r="AV113" s="15">
        <f t="shared" si="6"/>
        <v>0</v>
      </c>
      <c r="AW113" s="15">
        <f t="shared" si="6"/>
        <v>0</v>
      </c>
      <c r="AX113" s="15">
        <f t="shared" si="6"/>
        <v>0</v>
      </c>
      <c r="AY113" s="15">
        <f t="shared" si="6"/>
        <v>0</v>
      </c>
      <c r="AZ113" s="15">
        <f t="shared" si="6"/>
        <v>0</v>
      </c>
      <c r="BA113" s="15">
        <f t="shared" si="6"/>
        <v>0</v>
      </c>
      <c r="BB113" s="15">
        <f t="shared" si="6"/>
        <v>0</v>
      </c>
      <c r="BC113" s="14"/>
      <c r="BD113" s="10">
        <f>SUM(G113:BB113)</f>
        <v>26620851.840000026</v>
      </c>
    </row>
    <row r="114" spans="5:56" s="12" customFormat="1">
      <c r="E114" s="56"/>
      <c r="F114" s="17" t="s">
        <v>1610</v>
      </c>
      <c r="G114" s="16">
        <f>G103-G113</f>
        <v>0</v>
      </c>
      <c r="H114" s="16">
        <f t="shared" ref="H114:BB114" si="7">H103-H113</f>
        <v>0</v>
      </c>
      <c r="I114" s="16">
        <f t="shared" si="7"/>
        <v>0</v>
      </c>
      <c r="J114" s="16">
        <f t="shared" si="7"/>
        <v>0</v>
      </c>
      <c r="K114" s="16">
        <f t="shared" si="7"/>
        <v>0</v>
      </c>
      <c r="L114" s="16">
        <f t="shared" si="7"/>
        <v>0</v>
      </c>
      <c r="M114" s="16">
        <f t="shared" si="7"/>
        <v>0</v>
      </c>
      <c r="N114" s="16">
        <f t="shared" si="7"/>
        <v>0</v>
      </c>
      <c r="O114" s="16">
        <f t="shared" si="7"/>
        <v>0</v>
      </c>
      <c r="P114" s="16">
        <f t="shared" si="7"/>
        <v>0</v>
      </c>
      <c r="Q114" s="16">
        <f t="shared" si="7"/>
        <v>0</v>
      </c>
      <c r="R114" s="16">
        <f t="shared" si="7"/>
        <v>0</v>
      </c>
      <c r="S114" s="16">
        <f t="shared" si="7"/>
        <v>0</v>
      </c>
      <c r="T114" s="16">
        <f t="shared" si="7"/>
        <v>0</v>
      </c>
      <c r="U114" s="16">
        <f t="shared" si="7"/>
        <v>0</v>
      </c>
      <c r="V114" s="16">
        <f t="shared" si="7"/>
        <v>0</v>
      </c>
      <c r="W114" s="16">
        <f t="shared" si="7"/>
        <v>0</v>
      </c>
      <c r="X114" s="16">
        <f t="shared" si="7"/>
        <v>0</v>
      </c>
      <c r="Y114" s="16">
        <f t="shared" si="7"/>
        <v>0</v>
      </c>
      <c r="Z114" s="16">
        <f t="shared" si="7"/>
        <v>0</v>
      </c>
      <c r="AA114" s="16">
        <f t="shared" si="7"/>
        <v>0</v>
      </c>
      <c r="AB114" s="16">
        <f t="shared" si="7"/>
        <v>0</v>
      </c>
      <c r="AC114" s="16">
        <f t="shared" si="7"/>
        <v>0</v>
      </c>
      <c r="AD114" s="16">
        <f t="shared" si="7"/>
        <v>0</v>
      </c>
      <c r="AE114" s="16">
        <f t="shared" si="7"/>
        <v>0</v>
      </c>
      <c r="AF114" s="16">
        <f t="shared" si="7"/>
        <v>0</v>
      </c>
      <c r="AG114" s="16">
        <f t="shared" si="7"/>
        <v>0</v>
      </c>
      <c r="AH114" s="16">
        <f t="shared" si="7"/>
        <v>0</v>
      </c>
      <c r="AI114" s="16">
        <f t="shared" si="7"/>
        <v>0</v>
      </c>
      <c r="AJ114" s="16">
        <f t="shared" si="7"/>
        <v>0</v>
      </c>
      <c r="AK114" s="16">
        <f t="shared" si="7"/>
        <v>0</v>
      </c>
      <c r="AL114" s="16">
        <f t="shared" si="7"/>
        <v>0</v>
      </c>
      <c r="AM114" s="16">
        <f t="shared" si="7"/>
        <v>0</v>
      </c>
      <c r="AN114" s="16">
        <f t="shared" si="7"/>
        <v>0</v>
      </c>
      <c r="AO114" s="16">
        <f t="shared" si="7"/>
        <v>0</v>
      </c>
      <c r="AP114" s="16">
        <f t="shared" si="7"/>
        <v>0</v>
      </c>
      <c r="AQ114" s="16">
        <f t="shared" si="7"/>
        <v>0</v>
      </c>
      <c r="AR114" s="16">
        <f t="shared" si="7"/>
        <v>0</v>
      </c>
      <c r="AS114" s="16">
        <f t="shared" si="7"/>
        <v>0</v>
      </c>
      <c r="AT114" s="16">
        <f t="shared" si="7"/>
        <v>0</v>
      </c>
      <c r="AU114" s="16">
        <f t="shared" si="7"/>
        <v>0</v>
      </c>
      <c r="AV114" s="16">
        <f t="shared" si="7"/>
        <v>0</v>
      </c>
      <c r="AW114" s="16">
        <f t="shared" si="7"/>
        <v>0</v>
      </c>
      <c r="AX114" s="16">
        <f t="shared" si="7"/>
        <v>0</v>
      </c>
      <c r="AY114" s="16">
        <f t="shared" si="7"/>
        <v>0</v>
      </c>
      <c r="AZ114" s="16">
        <f t="shared" si="7"/>
        <v>0</v>
      </c>
      <c r="BA114" s="16">
        <f t="shared" si="7"/>
        <v>0</v>
      </c>
      <c r="BB114" s="16">
        <f t="shared" si="7"/>
        <v>0</v>
      </c>
      <c r="BC114" s="14"/>
      <c r="BD114" s="13"/>
    </row>
    <row r="115" spans="5:56" s="12" customFormat="1"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3">
        <f>692374.468666667*1000</f>
        <v>692374468.66666698</v>
      </c>
    </row>
  </sheetData>
  <autoFilter ref="A1:BB102"/>
  <mergeCells count="1">
    <mergeCell ref="E106:E11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Overall Summary</vt:lpstr>
      <vt:lpstr>Summary Breakdown</vt:lpstr>
      <vt:lpstr>A</vt:lpstr>
      <vt:lpstr>B</vt:lpstr>
      <vt:lpstr>C</vt:lpstr>
      <vt:lpstr>D</vt:lpstr>
      <vt:lpstr>E</vt:lpstr>
      <vt:lpstr>F</vt:lpstr>
      <vt:lpstr>G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Mahmad</cp:lastModifiedBy>
  <cp:revision/>
  <dcterms:created xsi:type="dcterms:W3CDTF">2019-04-23T14:13:23Z</dcterms:created>
  <dcterms:modified xsi:type="dcterms:W3CDTF">2020-03-08T15:23:56Z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0x01010011510160A955E1488E17EB520A1FBFA9</vt:lpwstr>
  </property>
</Properties>
</file>