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4F74A823-34CD-453C-B5AA-3FC01E08E7FC}" xr6:coauthVersionLast="47" xr6:coauthVersionMax="47" xr10:uidLastSave="{00000000-0000-0000-0000-000000000000}"/>
  <bookViews>
    <workbookView xWindow="-120" yWindow="-120" windowWidth="20730" windowHeight="11160" activeTab="1" xr2:uid="{00000000-000D-0000-FFFF-FFFF00000000}"/>
  </bookViews>
  <sheets>
    <sheet name="Summary" sheetId="4" r:id="rId1"/>
    <sheet name="Dashboard" sheetId="3" r:id="rId2"/>
    <sheet name="Pivot Table" sheetId="2" r:id="rId3"/>
    <sheet name="Raw Data" sheetId="1" r:id="rId4"/>
  </sheets>
  <definedNames>
    <definedName name="Slicer_Campaign">#N/A</definedName>
    <definedName name="Slicer_Channel">#N/A</definedName>
    <definedName name="Slicer_Months_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P13" i="1" l="1"/>
  <c r="P10" i="1"/>
  <c r="P7" i="1"/>
  <c r="P4" i="1"/>
</calcChain>
</file>

<file path=xl/sharedStrings.xml><?xml version="1.0" encoding="utf-8"?>
<sst xmlns="http://schemas.openxmlformats.org/spreadsheetml/2006/main" count="668" uniqueCount="56">
  <si>
    <t>Date</t>
  </si>
  <si>
    <t>Channel</t>
  </si>
  <si>
    <t>Campaign</t>
  </si>
  <si>
    <t>AdSpend</t>
  </si>
  <si>
    <t>Impressions</t>
  </si>
  <si>
    <t>Clicks</t>
  </si>
  <si>
    <t>Conversions</t>
  </si>
  <si>
    <t>Revenue</t>
  </si>
  <si>
    <t>WebsiteVisits</t>
  </si>
  <si>
    <t>EmailOpens</t>
  </si>
  <si>
    <t>CTR</t>
  </si>
  <si>
    <t>ConversionRate</t>
  </si>
  <si>
    <t>ROAS</t>
  </si>
  <si>
    <t>BounceRate</t>
  </si>
  <si>
    <t>Social Media</t>
  </si>
  <si>
    <t>Email</t>
  </si>
  <si>
    <t>SEO</t>
  </si>
  <si>
    <t>Referral</t>
  </si>
  <si>
    <t>PPC</t>
  </si>
  <si>
    <t>Campaign B</t>
  </si>
  <si>
    <t>Campaign C</t>
  </si>
  <si>
    <t>Campaign A</t>
  </si>
  <si>
    <t>Sum of AdSpend</t>
  </si>
  <si>
    <t>Grand Total</t>
  </si>
  <si>
    <t>Jan</t>
  </si>
  <si>
    <t>Feb</t>
  </si>
  <si>
    <t>Mar</t>
  </si>
  <si>
    <t>Sum of Revenue</t>
  </si>
  <si>
    <t>Total Spend</t>
  </si>
  <si>
    <t xml:space="preserve"> ROAS</t>
  </si>
  <si>
    <t xml:space="preserve">CTR </t>
  </si>
  <si>
    <t>Average of ROAS</t>
  </si>
  <si>
    <t>Average of CTR</t>
  </si>
  <si>
    <t>Total Revenue</t>
  </si>
  <si>
    <t>Avg CTR</t>
  </si>
  <si>
    <t>Avg ROAS</t>
  </si>
  <si>
    <t>Digital Marketing Dashboard Summary</t>
  </si>
  <si>
    <t>Total Revenue: INR 7,76,681.00</t>
  </si>
  <si>
    <t>Average CTR: 0.24</t>
  </si>
  <si>
    <t>Average ROAS: 13.47</t>
  </si>
  <si>
    <t>Total Spend: INR 81,697.00</t>
  </si>
  <si>
    <t>Highest Spend: Social Media (INR 18,650)</t>
  </si>
  <si>
    <t>Highest Revenue Channels: Social Media, SEO</t>
  </si>
  <si>
    <t>Best ROAS: Email (15.19), Social Media (14.75)</t>
  </si>
  <si>
    <t>Lowest ROAS: SEO (11.70)</t>
  </si>
  <si>
    <t xml:space="preserve"> Strong ROI with overall ROAS of 13.47</t>
  </si>
  <si>
    <t>Email and Social Media are cost-effective</t>
  </si>
  <si>
    <t>Monthly CTR trend is positive (0.23 to 0.26 from Jan to Mar)</t>
  </si>
  <si>
    <t>SEO needs optimization despite high revenue</t>
  </si>
  <si>
    <t>Continue investment in Email and Social Media</t>
  </si>
  <si>
    <t>Optimize SEO campaigns for better ROAS</t>
  </si>
  <si>
    <t>This dashboard provides a comprehensive overview of the digital marketing performance, highlighting total spend, revenue, CTR, and ROAS across channels and campaigns.</t>
  </si>
  <si>
    <t>Recommendations</t>
  </si>
  <si>
    <t>Business Impact</t>
  </si>
  <si>
    <t>Channel Performance</t>
  </si>
  <si>
    <t>Key Performance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</si>
</sst>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5" x14ac:knownFonts="1">
    <font>
      <sz val="11"/>
      <color theme="1"/>
      <name val="Calibri"/>
      <family val="2"/>
      <scheme val="minor"/>
    </font>
    <font>
      <b/>
      <sz val="11"/>
      <color theme="1"/>
      <name val="Calibri"/>
      <family val="2"/>
      <scheme val="minor"/>
    </font>
    <font>
      <b/>
      <sz val="11"/>
      <color theme="0"/>
      <name val="Calibri"/>
      <family val="2"/>
      <scheme val="minor"/>
    </font>
    <font>
      <b/>
      <sz val="14"/>
      <color rgb="FFFFFF00"/>
      <name val="Calibri"/>
      <family val="2"/>
      <scheme val="minor"/>
    </font>
    <font>
      <b/>
      <sz val="12"/>
      <color rgb="FFFFFF00"/>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7030A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s>
  <cellStyleXfs count="1">
    <xf numFmtId="0" fontId="0" fillId="0" borderId="0"/>
  </cellStyleXfs>
  <cellXfs count="23">
    <xf numFmtId="0" fontId="0" fillId="0" borderId="0" xfId="0"/>
    <xf numFmtId="14" fontId="0" fillId="0" borderId="0" xfId="0" applyNumberFormat="1"/>
    <xf numFmtId="14" fontId="1" fillId="0" borderId="2" xfId="0" applyNumberFormat="1" applyFont="1" applyBorder="1" applyAlignment="1">
      <alignment horizontal="center" vertical="top"/>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0" fontId="0" fillId="0" borderId="0" xfId="0" applyAlignment="1">
      <alignment horizontal="center"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164" fontId="0" fillId="3" borderId="3" xfId="0" applyNumberFormat="1" applyFill="1" applyBorder="1" applyAlignment="1">
      <alignment horizontal="center" vertical="center"/>
    </xf>
    <xf numFmtId="164" fontId="0" fillId="4"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2" fontId="0" fillId="4" borderId="3" xfId="0" applyNumberFormat="1" applyFill="1" applyBorder="1" applyAlignment="1">
      <alignment horizontal="center" vertical="center"/>
    </xf>
    <xf numFmtId="0" fontId="0" fillId="0" borderId="0" xfId="0" applyAlignment="1">
      <alignment horizontal="center"/>
    </xf>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xf>
    <xf numFmtId="0" fontId="3" fillId="6" borderId="1" xfId="0" applyFont="1" applyFill="1" applyBorder="1" applyAlignment="1">
      <alignment horizontal="center" vertical="center"/>
    </xf>
    <xf numFmtId="0" fontId="0" fillId="5" borderId="1" xfId="0" applyFill="1" applyBorder="1" applyAlignment="1">
      <alignment horizontal="center" vertical="center"/>
    </xf>
    <xf numFmtId="0" fontId="4" fillId="6" borderId="1" xfId="0" applyFont="1" applyFill="1" applyBorder="1" applyAlignment="1">
      <alignment horizontal="center" vertical="center"/>
    </xf>
    <xf numFmtId="0" fontId="0" fillId="5" borderId="1" xfId="0" applyFill="1" applyBorder="1" applyAlignment="1">
      <alignment horizontal="center" vertical="center" wrapText="1"/>
    </xf>
  </cellXfs>
  <cellStyles count="1">
    <cellStyle name="Normal" xfId="0" builtinId="0"/>
  </cellStyles>
  <dxfs count="12">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164" formatCode="&quot;₹&quot;\ #,##0.00"/>
    </dxf>
    <dxf>
      <numFmt numFmtId="164" formatCode="&quot;₹&quot;\ #,##0.00"/>
    </dxf>
    <dxf>
      <numFmt numFmtId="164" formatCode="&quot;₹&quot;\ #,##0.00"/>
    </dxf>
    <dxf>
      <numFmt numFmtId="164" formatCode="&quot;₹&quot;\ #,##0.00"/>
    </dxf>
    <dxf>
      <numFmt numFmtId="2" formatCode="0.0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Table!PivotTable2</c:name>
    <c:fmtId val="8"/>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t>Total Spend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Table'!$B$3</c:f>
              <c:strCache>
                <c:ptCount val="1"/>
                <c:pt idx="0">
                  <c:v>Total</c:v>
                </c:pt>
              </c:strCache>
            </c:strRef>
          </c:tx>
          <c:spPr>
            <a:ln w="12700" cap="flat">
              <a:solidFill>
                <a:schemeClr val="lt1"/>
              </a:solidFill>
            </a:ln>
          </c:spPr>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E00-4F6C-A3D0-0344DC91B83E}"/>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E00-4F6C-A3D0-0344DC91B83E}"/>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E00-4F6C-A3D0-0344DC91B83E}"/>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E00-4F6C-A3D0-0344DC91B83E}"/>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E00-4F6C-A3D0-0344DC91B83E}"/>
              </c:ext>
            </c:extLst>
          </c:dPt>
          <c:dLbls>
            <c:spPr>
              <a:noFill/>
              <a:ln>
                <a:noFill/>
              </a:ln>
              <a:effectLst/>
            </c:spPr>
            <c:txPr>
              <a:bodyPr rot="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Table'!$A$4:$A$9</c:f>
              <c:strCache>
                <c:ptCount val="5"/>
                <c:pt idx="0">
                  <c:v>Email</c:v>
                </c:pt>
                <c:pt idx="1">
                  <c:v>PPC</c:v>
                </c:pt>
                <c:pt idx="2">
                  <c:v>Referral</c:v>
                </c:pt>
                <c:pt idx="3">
                  <c:v>SEO</c:v>
                </c:pt>
                <c:pt idx="4">
                  <c:v>Social Media</c:v>
                </c:pt>
              </c:strCache>
            </c:strRef>
          </c:cat>
          <c:val>
            <c:numRef>
              <c:f>'Pivot Table'!$B$4:$B$9</c:f>
              <c:numCache>
                <c:formatCode>"₹"\ #,##0.00</c:formatCode>
                <c:ptCount val="5"/>
                <c:pt idx="0">
                  <c:v>11536</c:v>
                </c:pt>
                <c:pt idx="1">
                  <c:v>18173</c:v>
                </c:pt>
                <c:pt idx="2">
                  <c:v>18650</c:v>
                </c:pt>
                <c:pt idx="3">
                  <c:v>16077</c:v>
                </c:pt>
                <c:pt idx="4">
                  <c:v>17261</c:v>
                </c:pt>
              </c:numCache>
            </c:numRef>
          </c:val>
          <c:extLst>
            <c:ext xmlns:c16="http://schemas.microsoft.com/office/drawing/2014/chart" uri="{C3380CC4-5D6E-409C-BE32-E72D297353CC}">
              <c16:uniqueId val="{0000000A-EE00-4F6C-A3D0-0344DC91B83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tileRect/>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Table!PivotTable4</c:name>
    <c:fmtId val="10"/>
  </c:pivotSource>
  <c:chart>
    <c:title>
      <c:tx>
        <c:rich>
          <a:bodyPr rot="0" spcFirstLastPara="1" vertOverflow="ellipsis" vert="horz" wrap="square" anchor="ctr" anchorCtr="1"/>
          <a:lstStyle/>
          <a:p>
            <a:pPr>
              <a:defRPr sz="1400" b="1" i="0" u="none" strike="noStrike" kern="1200" cap="none" baseline="0">
                <a:solidFill>
                  <a:schemeClr val="lt1"/>
                </a:solidFill>
                <a:latin typeface="+mn-lt"/>
                <a:ea typeface="+mn-ea"/>
                <a:cs typeface="+mn-cs"/>
              </a:defRPr>
            </a:pPr>
            <a:r>
              <a:rPr lang="en-US"/>
              <a:t>Average CTR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solidFill>
              <a:latin typeface="+mn-lt"/>
              <a:ea typeface="+mn-ea"/>
              <a:cs typeface="+mn-cs"/>
            </a:defRPr>
          </a:pPr>
          <a:endParaRPr lang="en-US"/>
        </a:p>
      </c:txPr>
    </c:title>
    <c:autoTitleDeleted val="0"/>
    <c:pivotFmts>
      <c:pivotFmt>
        <c:idx val="0"/>
        <c:spPr>
          <a:noFill/>
          <a:ln w="22225" cap="rnd" cmpd="sng" algn="ctr">
            <a:solidFill>
              <a:srgbClr val="FFFF0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rgbClr val="FFFF0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rgbClr val="FFFF0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c:f>
              <c:strCache>
                <c:ptCount val="1"/>
                <c:pt idx="0">
                  <c:v>Total</c:v>
                </c:pt>
              </c:strCache>
            </c:strRef>
          </c:tx>
          <c:spPr>
            <a:ln w="22225" cap="rnd">
              <a:solidFill>
                <a:srgbClr val="FFFF0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rgbClr val="FFC000">
                    <a:alpha val="50000"/>
                  </a:srgbClr>
                </a:solidFill>
              </a:ln>
              <a:effectLst/>
            </c:spPr>
            <c:trendlineType val="linear"/>
            <c:dispRSqr val="0"/>
            <c:dispEq val="0"/>
          </c:trendline>
          <c:cat>
            <c:strRef>
              <c:f>'Pivot Table'!$G$4:$G$7</c:f>
              <c:strCache>
                <c:ptCount val="3"/>
                <c:pt idx="0">
                  <c:v>Jan</c:v>
                </c:pt>
                <c:pt idx="1">
                  <c:v>Feb</c:v>
                </c:pt>
                <c:pt idx="2">
                  <c:v>Mar</c:v>
                </c:pt>
              </c:strCache>
            </c:strRef>
          </c:cat>
          <c:val>
            <c:numRef>
              <c:f>'Pivot Table'!$H$4:$H$7</c:f>
              <c:numCache>
                <c:formatCode>0.00</c:formatCode>
                <c:ptCount val="3"/>
                <c:pt idx="0">
                  <c:v>0.23017176258624372</c:v>
                </c:pt>
                <c:pt idx="1">
                  <c:v>0.22840664830824312</c:v>
                </c:pt>
                <c:pt idx="2">
                  <c:v>0.26231100004160346</c:v>
                </c:pt>
              </c:numCache>
            </c:numRef>
          </c:val>
          <c:smooth val="0"/>
          <c:extLst>
            <c:ext xmlns:c16="http://schemas.microsoft.com/office/drawing/2014/chart" uri="{C3380CC4-5D6E-409C-BE32-E72D297353CC}">
              <c16:uniqueId val="{00000001-D3ED-4B75-8FF4-885092B746D0}"/>
            </c:ext>
          </c:extLst>
        </c:ser>
        <c:dLbls>
          <c:dLblPos val="t"/>
          <c:showLegendKey val="0"/>
          <c:showVal val="1"/>
          <c:showCatName val="0"/>
          <c:showSerName val="0"/>
          <c:showPercent val="0"/>
          <c:showBubbleSize val="0"/>
        </c:dLbls>
        <c:marker val="1"/>
        <c:smooth val="0"/>
        <c:axId val="121486312"/>
        <c:axId val="121487752"/>
      </c:lineChart>
      <c:catAx>
        <c:axId val="1214863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1487752"/>
        <c:crosses val="autoZero"/>
        <c:auto val="1"/>
        <c:lblAlgn val="ctr"/>
        <c:lblOffset val="100"/>
        <c:noMultiLvlLbl val="0"/>
      </c:catAx>
      <c:valAx>
        <c:axId val="1214877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1486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cap="flat" cmpd="sng" algn="ctr">
      <a:no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Table!PivotTable3</c:name>
    <c:fmtId val="5"/>
  </c:pivotSource>
  <c:chart>
    <c:title>
      <c:tx>
        <c:rich>
          <a:bodyPr rot="0" spcFirstLastPara="1" vertOverflow="ellipsis" vert="horz" wrap="square" anchor="ctr" anchorCtr="1"/>
          <a:lstStyle/>
          <a:p>
            <a:pPr>
              <a:defRPr sz="1400" b="1" i="0" u="none" strike="noStrike" kern="1200" cap="none" baseline="0">
                <a:solidFill>
                  <a:schemeClr val="lt1"/>
                </a:solidFill>
                <a:latin typeface="+mn-lt"/>
                <a:ea typeface="+mn-ea"/>
                <a:cs typeface="+mn-cs"/>
              </a:defRPr>
            </a:pPr>
            <a:r>
              <a:rPr lang="en-US"/>
              <a:t>Average ROAS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solidFill>
              <a:srgbClr val="FFFF00"/>
            </a:solid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Table'!$D$4:$D$9</c:f>
              <c:strCache>
                <c:ptCount val="5"/>
                <c:pt idx="0">
                  <c:v>Email</c:v>
                </c:pt>
                <c:pt idx="1">
                  <c:v>PPC</c:v>
                </c:pt>
                <c:pt idx="2">
                  <c:v>Referral</c:v>
                </c:pt>
                <c:pt idx="3">
                  <c:v>SEO</c:v>
                </c:pt>
                <c:pt idx="4">
                  <c:v>Social Media</c:v>
                </c:pt>
              </c:strCache>
            </c:strRef>
          </c:cat>
          <c:val>
            <c:numRef>
              <c:f>'Pivot Table'!$E$4:$E$9</c:f>
              <c:numCache>
                <c:formatCode>0.00</c:formatCode>
                <c:ptCount val="5"/>
                <c:pt idx="0">
                  <c:v>15.18770286813441</c:v>
                </c:pt>
                <c:pt idx="1">
                  <c:v>13.484755219515389</c:v>
                </c:pt>
                <c:pt idx="2">
                  <c:v>12.586544702984735</c:v>
                </c:pt>
                <c:pt idx="3">
                  <c:v>11.696461886807066</c:v>
                </c:pt>
                <c:pt idx="4">
                  <c:v>14.745495294971384</c:v>
                </c:pt>
              </c:numCache>
            </c:numRef>
          </c:val>
          <c:extLst>
            <c:ext xmlns:c16="http://schemas.microsoft.com/office/drawing/2014/chart" uri="{C3380CC4-5D6E-409C-BE32-E72D297353CC}">
              <c16:uniqueId val="{00000000-5844-4AD8-B3F8-4DBC043B09BC}"/>
            </c:ext>
          </c:extLst>
        </c:ser>
        <c:dLbls>
          <c:dLblPos val="ctr"/>
          <c:showLegendKey val="0"/>
          <c:showVal val="1"/>
          <c:showCatName val="0"/>
          <c:showSerName val="0"/>
          <c:showPercent val="0"/>
          <c:showBubbleSize val="0"/>
        </c:dLbls>
        <c:gapWidth val="182"/>
        <c:overlap val="-50"/>
        <c:axId val="422811992"/>
        <c:axId val="422812712"/>
      </c:barChart>
      <c:catAx>
        <c:axId val="4228119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22812712"/>
        <c:crosses val="autoZero"/>
        <c:auto val="1"/>
        <c:lblAlgn val="ctr"/>
        <c:lblOffset val="100"/>
        <c:noMultiLvlLbl val="0"/>
      </c:catAx>
      <c:valAx>
        <c:axId val="422812712"/>
        <c:scaling>
          <c:orientation val="minMax"/>
        </c:scaling>
        <c:delete val="1"/>
        <c:axPos val="b"/>
        <c:numFmt formatCode="0.00" sourceLinked="1"/>
        <c:majorTickMark val="out"/>
        <c:minorTickMark val="none"/>
        <c:tickLblPos val="nextTo"/>
        <c:crossAx val="422811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cap="flat" cmpd="sng" algn="ctr">
      <a:no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Table!PivotTable5</c:name>
    <c:fmtId val="5"/>
  </c:pivotSource>
  <c:chart>
    <c:title>
      <c:tx>
        <c:rich>
          <a:bodyPr rot="0" spcFirstLastPara="1" vertOverflow="ellipsis" vert="horz" wrap="square" anchor="ctr" anchorCtr="1"/>
          <a:lstStyle/>
          <a:p>
            <a:pPr>
              <a:defRPr sz="1400" b="1" i="0" u="none" strike="noStrike" kern="1200" cap="none" baseline="0">
                <a:solidFill>
                  <a:schemeClr val="lt1"/>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solidFill>
              <a:latin typeface="+mn-lt"/>
              <a:ea typeface="+mn-ea"/>
              <a:cs typeface="+mn-cs"/>
            </a:defRPr>
          </a:pPr>
          <a:endParaRPr lang="en-US"/>
        </a:p>
      </c:txPr>
    </c:title>
    <c:autoTitleDeleted val="0"/>
    <c:pivotFmts>
      <c:pivotFmt>
        <c:idx val="0"/>
        <c:spPr>
          <a:solidFill>
            <a:srgbClr val="FFFF00"/>
          </a:solidFill>
          <a:ln w="9525" cap="rnd" cmpd="sng" algn="ctr">
            <a:solidFill>
              <a:schemeClr val="accent1"/>
            </a:solidFill>
            <a:prstDash val="solid"/>
            <a:round/>
          </a:ln>
          <a:effectLst>
            <a:outerShdw algn="ctr" rotWithShape="0">
              <a:srgbClr val="FFFF00"/>
            </a:outerShd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w="9525" cap="rnd" cmpd="sng" algn="ctr">
            <a:solidFill>
              <a:schemeClr val="accent1"/>
            </a:solidFill>
            <a:prstDash val="solid"/>
            <a:round/>
          </a:ln>
          <a:effectLst>
            <a:outerShdw algn="ctr" rotWithShape="0">
              <a:srgbClr val="FFFF00"/>
            </a:outerShdw>
          </a:effectLst>
        </c:spPr>
      </c:pivotFmt>
      <c:pivotFmt>
        <c:idx val="2"/>
        <c:spPr>
          <a:solidFill>
            <a:srgbClr val="FFFF00"/>
          </a:solidFill>
          <a:ln w="9525" cap="rnd" cmpd="sng" algn="ctr">
            <a:solidFill>
              <a:schemeClr val="accent1"/>
            </a:solidFill>
            <a:prstDash val="solid"/>
            <a:round/>
          </a:ln>
          <a:effectLst>
            <a:outerShdw algn="ctr" rotWithShape="0">
              <a:srgbClr val="FFFF00"/>
            </a:outerShdw>
          </a:effectLst>
        </c:spPr>
      </c:pivotFmt>
      <c:pivotFmt>
        <c:idx val="3"/>
        <c:spPr>
          <a:solidFill>
            <a:srgbClr val="FFFF00"/>
          </a:solidFill>
          <a:ln w="9525" cap="rnd" cmpd="sng" algn="ctr">
            <a:solidFill>
              <a:schemeClr val="accent1"/>
            </a:solidFill>
            <a:prstDash val="solid"/>
            <a:round/>
          </a:ln>
          <a:effectLst>
            <a:outerShdw algn="ctr"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w="9525" cap="rnd" cmpd="sng" algn="ctr">
            <a:solidFill>
              <a:schemeClr val="accent1"/>
            </a:solidFill>
            <a:prstDash val="solid"/>
            <a:round/>
          </a:ln>
          <a:effectLst>
            <a:outerShdw algn="ctr"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Table'!$K$3</c:f>
              <c:strCache>
                <c:ptCount val="1"/>
                <c:pt idx="0">
                  <c:v>Total</c:v>
                </c:pt>
              </c:strCache>
            </c:strRef>
          </c:tx>
          <c:spPr>
            <a:solidFill>
              <a:srgbClr val="FFFF00"/>
            </a:solidFill>
            <a:ln w="9525" cap="rnd" cmpd="sng" algn="ctr">
              <a:solidFill>
                <a:schemeClr val="accent1"/>
              </a:solidFill>
              <a:prstDash val="solid"/>
              <a:round/>
            </a:ln>
            <a:effectLst>
              <a:outerShdw algn="ctr" rotWithShape="0">
                <a:srgbClr val="FFFF00"/>
              </a:outerShdw>
            </a:effectLst>
          </c:spPr>
          <c:invertIfNegative val="0"/>
          <c:cat>
            <c:strRef>
              <c:f>'Pivot Table'!$J$4:$J$9</c:f>
              <c:strCache>
                <c:ptCount val="5"/>
                <c:pt idx="0">
                  <c:v>Email</c:v>
                </c:pt>
                <c:pt idx="1">
                  <c:v>PPC</c:v>
                </c:pt>
                <c:pt idx="2">
                  <c:v>Referral</c:v>
                </c:pt>
                <c:pt idx="3">
                  <c:v>SEO</c:v>
                </c:pt>
                <c:pt idx="4">
                  <c:v>Social Media</c:v>
                </c:pt>
              </c:strCache>
            </c:strRef>
          </c:cat>
          <c:val>
            <c:numRef>
              <c:f>'Pivot Table'!$K$4:$K$9</c:f>
              <c:numCache>
                <c:formatCode>"₹"\ #,##0.00</c:formatCode>
                <c:ptCount val="5"/>
                <c:pt idx="0">
                  <c:v>119410</c:v>
                </c:pt>
                <c:pt idx="1">
                  <c:v>172065</c:v>
                </c:pt>
                <c:pt idx="2">
                  <c:v>182575</c:v>
                </c:pt>
                <c:pt idx="3">
                  <c:v>139448</c:v>
                </c:pt>
                <c:pt idx="4">
                  <c:v>163183</c:v>
                </c:pt>
              </c:numCache>
            </c:numRef>
          </c:val>
          <c:extLst>
            <c:ext xmlns:c16="http://schemas.microsoft.com/office/drawing/2014/chart" uri="{C3380CC4-5D6E-409C-BE32-E72D297353CC}">
              <c16:uniqueId val="{00000000-5846-4010-A3F4-98F408D97AEC}"/>
            </c:ext>
          </c:extLst>
        </c:ser>
        <c:dLbls>
          <c:showLegendKey val="0"/>
          <c:showVal val="0"/>
          <c:showCatName val="0"/>
          <c:showSerName val="0"/>
          <c:showPercent val="0"/>
          <c:showBubbleSize val="0"/>
        </c:dLbls>
        <c:gapWidth val="135"/>
        <c:overlap val="-100"/>
        <c:axId val="489916416"/>
        <c:axId val="489911016"/>
      </c:barChart>
      <c:catAx>
        <c:axId val="489916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89911016"/>
        <c:crosses val="autoZero"/>
        <c:auto val="1"/>
        <c:lblAlgn val="ctr"/>
        <c:lblOffset val="100"/>
        <c:noMultiLvlLbl val="0"/>
      </c:catAx>
      <c:valAx>
        <c:axId val="489911016"/>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89916416"/>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cap="flat" cmpd="sng" algn="ctr">
      <a:no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Spend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Table'!$B$3</c:f>
              <c:strCache>
                <c:ptCount val="1"/>
                <c:pt idx="0">
                  <c:v>Total</c:v>
                </c:pt>
              </c:strCache>
            </c:strRef>
          </c:tx>
          <c:spPr>
            <a:ln w="12700" cap="flat">
              <a:solidFill>
                <a:schemeClr val="lt1"/>
              </a:solidFill>
            </a:ln>
          </c:spPr>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E01-4253-9342-36A91784ED8A}"/>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E01-4253-9342-36A91784ED8A}"/>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CE01-4253-9342-36A91784ED8A}"/>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CE01-4253-9342-36A91784ED8A}"/>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12700" cap="flat">
                <a:solidFill>
                  <a:schemeClr val="lt1"/>
                </a:solid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CE01-4253-9342-36A91784ED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Table'!$A$4:$A$9</c:f>
              <c:strCache>
                <c:ptCount val="5"/>
                <c:pt idx="0">
                  <c:v>Email</c:v>
                </c:pt>
                <c:pt idx="1">
                  <c:v>PPC</c:v>
                </c:pt>
                <c:pt idx="2">
                  <c:v>Referral</c:v>
                </c:pt>
                <c:pt idx="3">
                  <c:v>SEO</c:v>
                </c:pt>
                <c:pt idx="4">
                  <c:v>Social Media</c:v>
                </c:pt>
              </c:strCache>
            </c:strRef>
          </c:cat>
          <c:val>
            <c:numRef>
              <c:f>'Pivot Table'!$B$4:$B$9</c:f>
              <c:numCache>
                <c:formatCode>"₹"\ #,##0.00</c:formatCode>
                <c:ptCount val="5"/>
                <c:pt idx="0">
                  <c:v>11536</c:v>
                </c:pt>
                <c:pt idx="1">
                  <c:v>18173</c:v>
                </c:pt>
                <c:pt idx="2">
                  <c:v>18650</c:v>
                </c:pt>
                <c:pt idx="3">
                  <c:v>16077</c:v>
                </c:pt>
                <c:pt idx="4">
                  <c:v>17261</c:v>
                </c:pt>
              </c:numCache>
            </c:numRef>
          </c:val>
          <c:extLst>
            <c:ext xmlns:c16="http://schemas.microsoft.com/office/drawing/2014/chart" uri="{C3380CC4-5D6E-409C-BE32-E72D297353CC}">
              <c16:uniqueId val="{00000000-0D50-4EB0-A12D-D60D4233E3D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030A0"/>
    </a:solidFill>
    <a:ln>
      <a:solidFill>
        <a:schemeClr val="lt1">
          <a:alpha val="98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CTR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rgbClr val="FFFF0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c:f>
              <c:strCache>
                <c:ptCount val="1"/>
                <c:pt idx="0">
                  <c:v>Total</c:v>
                </c:pt>
              </c:strCache>
            </c:strRef>
          </c:tx>
          <c:spPr>
            <a:ln w="22225" cap="rnd">
              <a:solidFill>
                <a:srgbClr val="FFFF0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rgbClr val="FFC000">
                    <a:alpha val="50000"/>
                  </a:srgbClr>
                </a:solidFill>
              </a:ln>
              <a:effectLst/>
            </c:spPr>
            <c:trendlineType val="linear"/>
            <c:dispRSqr val="0"/>
            <c:dispEq val="0"/>
          </c:trendline>
          <c:cat>
            <c:strRef>
              <c:f>'Pivot Table'!$G$4:$G$7</c:f>
              <c:strCache>
                <c:ptCount val="3"/>
                <c:pt idx="0">
                  <c:v>Jan</c:v>
                </c:pt>
                <c:pt idx="1">
                  <c:v>Feb</c:v>
                </c:pt>
                <c:pt idx="2">
                  <c:v>Mar</c:v>
                </c:pt>
              </c:strCache>
            </c:strRef>
          </c:cat>
          <c:val>
            <c:numRef>
              <c:f>'Pivot Table'!$H$4:$H$7</c:f>
              <c:numCache>
                <c:formatCode>0.00</c:formatCode>
                <c:ptCount val="3"/>
                <c:pt idx="0">
                  <c:v>0.23017176258624372</c:v>
                </c:pt>
                <c:pt idx="1">
                  <c:v>0.22840664830824312</c:v>
                </c:pt>
                <c:pt idx="2">
                  <c:v>0.26231100004160346</c:v>
                </c:pt>
              </c:numCache>
            </c:numRef>
          </c:val>
          <c:smooth val="0"/>
          <c:extLst>
            <c:ext xmlns:c16="http://schemas.microsoft.com/office/drawing/2014/chart" uri="{C3380CC4-5D6E-409C-BE32-E72D297353CC}">
              <c16:uniqueId val="{00000000-57C9-4FA3-8056-6748DA4EA7E1}"/>
            </c:ext>
          </c:extLst>
        </c:ser>
        <c:dLbls>
          <c:dLblPos val="t"/>
          <c:showLegendKey val="0"/>
          <c:showVal val="1"/>
          <c:showCatName val="0"/>
          <c:showSerName val="0"/>
          <c:showPercent val="0"/>
          <c:showBubbleSize val="0"/>
        </c:dLbls>
        <c:marker val="1"/>
        <c:smooth val="0"/>
        <c:axId val="121486312"/>
        <c:axId val="121487752"/>
      </c:lineChart>
      <c:catAx>
        <c:axId val="1214863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487752"/>
        <c:crosses val="autoZero"/>
        <c:auto val="1"/>
        <c:lblAlgn val="ctr"/>
        <c:lblOffset val="100"/>
        <c:noMultiLvlLbl val="0"/>
      </c:catAx>
      <c:valAx>
        <c:axId val="1214877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1486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030A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 ROAS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Table'!$D$4:$D$9</c:f>
              <c:strCache>
                <c:ptCount val="5"/>
                <c:pt idx="0">
                  <c:v>Email</c:v>
                </c:pt>
                <c:pt idx="1">
                  <c:v>PPC</c:v>
                </c:pt>
                <c:pt idx="2">
                  <c:v>Referral</c:v>
                </c:pt>
                <c:pt idx="3">
                  <c:v>SEO</c:v>
                </c:pt>
                <c:pt idx="4">
                  <c:v>Social Media</c:v>
                </c:pt>
              </c:strCache>
            </c:strRef>
          </c:cat>
          <c:val>
            <c:numRef>
              <c:f>'Pivot Table'!$E$4:$E$9</c:f>
              <c:numCache>
                <c:formatCode>0.00</c:formatCode>
                <c:ptCount val="5"/>
                <c:pt idx="0">
                  <c:v>15.18770286813441</c:v>
                </c:pt>
                <c:pt idx="1">
                  <c:v>13.484755219515389</c:v>
                </c:pt>
                <c:pt idx="2">
                  <c:v>12.586544702984735</c:v>
                </c:pt>
                <c:pt idx="3">
                  <c:v>11.696461886807066</c:v>
                </c:pt>
                <c:pt idx="4">
                  <c:v>14.745495294971384</c:v>
                </c:pt>
              </c:numCache>
            </c:numRef>
          </c:val>
          <c:extLst>
            <c:ext xmlns:c16="http://schemas.microsoft.com/office/drawing/2014/chart" uri="{C3380CC4-5D6E-409C-BE32-E72D297353CC}">
              <c16:uniqueId val="{00000000-017E-498A-9F28-F921BA8F393A}"/>
            </c:ext>
          </c:extLst>
        </c:ser>
        <c:dLbls>
          <c:showLegendKey val="0"/>
          <c:showVal val="0"/>
          <c:showCatName val="0"/>
          <c:showSerName val="0"/>
          <c:showPercent val="0"/>
          <c:showBubbleSize val="0"/>
        </c:dLbls>
        <c:gapWidth val="182"/>
        <c:overlap val="-50"/>
        <c:axId val="422811992"/>
        <c:axId val="422812712"/>
      </c:barChart>
      <c:catAx>
        <c:axId val="422811992"/>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2812712"/>
        <c:crosses val="autoZero"/>
        <c:auto val="1"/>
        <c:lblAlgn val="ctr"/>
        <c:lblOffset val="100"/>
        <c:noMultiLvlLbl val="0"/>
      </c:catAx>
      <c:valAx>
        <c:axId val="422812712"/>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22811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[Digital_Marketing_Analytics_Dashboard.xlsx]Pivot Table!PivotTable5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solidFill>
            <a:srgbClr val="FFFF00"/>
          </a:solidFill>
          <a:ln w="9525" cap="rnd" cmpd="sng" algn="ctr">
            <a:solidFill>
              <a:schemeClr val="accent1"/>
            </a:solidFill>
            <a:prstDash val="solid"/>
            <a:round/>
          </a:ln>
          <a:effectLst>
            <a:outerShdw algn="ctr" rotWithShape="0">
              <a:srgbClr val="FFFF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w="9525" cap="rnd" cmpd="sng" algn="ctr">
            <a:solidFill>
              <a:schemeClr val="accent1"/>
            </a:solidFill>
            <a:prstDash val="solid"/>
            <a:round/>
          </a:ln>
          <a:effectLst>
            <a:outerShdw algn="ctr" rotWithShape="0">
              <a:srgbClr val="FFFF00"/>
            </a:outerShdw>
          </a:effectLst>
        </c:spPr>
      </c:pivotFmt>
      <c:pivotFmt>
        <c:idx val="2"/>
        <c:spPr>
          <a:solidFill>
            <a:srgbClr val="FFFF00"/>
          </a:solidFill>
          <a:ln w="9525" cap="rnd" cmpd="sng" algn="ctr">
            <a:solidFill>
              <a:schemeClr val="accent1"/>
            </a:solidFill>
            <a:prstDash val="solid"/>
            <a:round/>
          </a:ln>
          <a:effectLst>
            <a:outerShdw algn="ctr" rotWithShape="0">
              <a:srgbClr val="FFFF00"/>
            </a:outerShdw>
          </a:effectLst>
        </c:spPr>
      </c:pivotFmt>
    </c:pivotFmts>
    <c:plotArea>
      <c:layout/>
      <c:barChart>
        <c:barDir val="col"/>
        <c:grouping val="clustered"/>
        <c:varyColors val="0"/>
        <c:ser>
          <c:idx val="0"/>
          <c:order val="0"/>
          <c:tx>
            <c:strRef>
              <c:f>'Pivot Table'!$K$3</c:f>
              <c:strCache>
                <c:ptCount val="1"/>
                <c:pt idx="0">
                  <c:v>Total</c:v>
                </c:pt>
              </c:strCache>
            </c:strRef>
          </c:tx>
          <c:spPr>
            <a:solidFill>
              <a:srgbClr val="FFFF00"/>
            </a:solidFill>
            <a:ln w="9525" cap="rnd" cmpd="sng" algn="ctr">
              <a:solidFill>
                <a:schemeClr val="accent1"/>
              </a:solidFill>
              <a:prstDash val="solid"/>
              <a:round/>
            </a:ln>
            <a:effectLst>
              <a:outerShdw algn="ctr" rotWithShape="0">
                <a:srgbClr val="FFFF00"/>
              </a:outerShdw>
            </a:effectLst>
          </c:spPr>
          <c:invertIfNegative val="0"/>
          <c:cat>
            <c:strRef>
              <c:f>'Pivot Table'!$J$4:$J$9</c:f>
              <c:strCache>
                <c:ptCount val="5"/>
                <c:pt idx="0">
                  <c:v>Email</c:v>
                </c:pt>
                <c:pt idx="1">
                  <c:v>PPC</c:v>
                </c:pt>
                <c:pt idx="2">
                  <c:v>Referral</c:v>
                </c:pt>
                <c:pt idx="3">
                  <c:v>SEO</c:v>
                </c:pt>
                <c:pt idx="4">
                  <c:v>Social Media</c:v>
                </c:pt>
              </c:strCache>
            </c:strRef>
          </c:cat>
          <c:val>
            <c:numRef>
              <c:f>'Pivot Table'!$K$4:$K$9</c:f>
              <c:numCache>
                <c:formatCode>"₹"\ #,##0.00</c:formatCode>
                <c:ptCount val="5"/>
                <c:pt idx="0">
                  <c:v>119410</c:v>
                </c:pt>
                <c:pt idx="1">
                  <c:v>172065</c:v>
                </c:pt>
                <c:pt idx="2">
                  <c:v>182575</c:v>
                </c:pt>
                <c:pt idx="3">
                  <c:v>139448</c:v>
                </c:pt>
                <c:pt idx="4">
                  <c:v>163183</c:v>
                </c:pt>
              </c:numCache>
            </c:numRef>
          </c:val>
          <c:extLst>
            <c:ext xmlns:c16="http://schemas.microsoft.com/office/drawing/2014/chart" uri="{C3380CC4-5D6E-409C-BE32-E72D297353CC}">
              <c16:uniqueId val="{00000000-9A98-48E5-88B3-C79F2888DEDA}"/>
            </c:ext>
          </c:extLst>
        </c:ser>
        <c:dLbls>
          <c:showLegendKey val="0"/>
          <c:showVal val="0"/>
          <c:showCatName val="0"/>
          <c:showSerName val="0"/>
          <c:showPercent val="0"/>
          <c:showBubbleSize val="0"/>
        </c:dLbls>
        <c:gapWidth val="135"/>
        <c:overlap val="-100"/>
        <c:axId val="489916416"/>
        <c:axId val="489911016"/>
      </c:barChart>
      <c:catAx>
        <c:axId val="4899164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9911016"/>
        <c:crosses val="autoZero"/>
        <c:auto val="1"/>
        <c:lblAlgn val="ctr"/>
        <c:lblOffset val="100"/>
        <c:noMultiLvlLbl val="0"/>
      </c:catAx>
      <c:valAx>
        <c:axId val="489911016"/>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89916416"/>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jpeg"/><Relationship Id="rId5" Type="http://schemas.openxmlformats.org/officeDocument/2006/relationships/image" Target="../media/image1.jpe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596348</xdr:colOff>
      <xdr:row>6</xdr:row>
      <xdr:rowOff>101106</xdr:rowOff>
    </xdr:from>
    <xdr:to>
      <xdr:col>11</xdr:col>
      <xdr:colOff>381000</xdr:colOff>
      <xdr:row>19</xdr:row>
      <xdr:rowOff>32845</xdr:rowOff>
    </xdr:to>
    <xdr:sp macro="" textlink="">
      <xdr:nvSpPr>
        <xdr:cNvPr id="11" name="Rectangle 10">
          <a:extLst>
            <a:ext uri="{FF2B5EF4-FFF2-40B4-BE49-F238E27FC236}">
              <a16:creationId xmlns:a16="http://schemas.microsoft.com/office/drawing/2014/main" id="{4FE1C39D-20B4-9D7C-A98F-3A06FC229E53}"/>
            </a:ext>
          </a:extLst>
        </xdr:cNvPr>
        <xdr:cNvSpPr/>
      </xdr:nvSpPr>
      <xdr:spPr>
        <a:xfrm>
          <a:off x="1351779" y="1368916"/>
          <a:ext cx="2839221" cy="2408239"/>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5</xdr:col>
      <xdr:colOff>0</xdr:colOff>
      <xdr:row>6</xdr:row>
      <xdr:rowOff>98148</xdr:rowOff>
    </xdr:from>
    <xdr:to>
      <xdr:col>7</xdr:col>
      <xdr:colOff>34373</xdr:colOff>
      <xdr:row>30</xdr:row>
      <xdr:rowOff>24093</xdr:rowOff>
    </xdr:to>
    <mc:AlternateContent xmlns:mc="http://schemas.openxmlformats.org/markup-compatibility/2006" xmlns:a14="http://schemas.microsoft.com/office/drawing/2010/main">
      <mc:Choice Requires="a14">
        <xdr:graphicFrame macro="">
          <xdr:nvGraphicFramePr>
            <xdr:cNvPr id="14" name="Months (Date) 1">
              <a:extLst>
                <a:ext uri="{FF2B5EF4-FFF2-40B4-BE49-F238E27FC236}">
                  <a16:creationId xmlns:a16="http://schemas.microsoft.com/office/drawing/2014/main" id="{9F339EF7-DE56-4FEE-AE55-B4FBB1B20B3B}"/>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mlns="">
        <xdr:sp macro="" textlink="">
          <xdr:nvSpPr>
            <xdr:cNvPr id="0" name=""/>
            <xdr:cNvSpPr>
              <a:spLocks noTextEdit="1"/>
            </xdr:cNvSpPr>
          </xdr:nvSpPr>
          <xdr:spPr>
            <a:xfrm>
              <a:off x="2076450" y="1384023"/>
              <a:ext cx="1253573" cy="4497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106431</xdr:colOff>
      <xdr:row>9</xdr:row>
      <xdr:rowOff>139147</xdr:rowOff>
    </xdr:from>
    <xdr:to>
      <xdr:col>19</xdr:col>
      <xdr:colOff>0</xdr:colOff>
      <xdr:row>18</xdr:row>
      <xdr:rowOff>177247</xdr:rowOff>
    </xdr:to>
    <mc:AlternateContent xmlns:mc="http://schemas.openxmlformats.org/markup-compatibility/2006" xmlns:a14="http://schemas.microsoft.com/office/drawing/2010/main">
      <mc:Choice Requires="a14">
        <xdr:graphicFrame macro="">
          <xdr:nvGraphicFramePr>
            <xdr:cNvPr id="15" name="Channel 1">
              <a:extLst>
                <a:ext uri="{FF2B5EF4-FFF2-40B4-BE49-F238E27FC236}">
                  <a16:creationId xmlns:a16="http://schemas.microsoft.com/office/drawing/2014/main" id="{03CC237D-C5CB-4C4C-BB8A-D5A9E430A521}"/>
                </a:ext>
              </a:extLst>
            </xdr:cNvPr>
            <xdr:cNvGraphicFramePr/>
          </xdr:nvGraphicFramePr>
          <xdr:xfrm>
            <a:off x="0" y="0"/>
            <a:ext cx="0" cy="0"/>
          </xdr:xfrm>
          <a:graphic>
            <a:graphicData uri="http://schemas.microsoft.com/office/drawing/2010/slicer">
              <sle:slicer xmlns:sle="http://schemas.microsoft.com/office/drawing/2010/slicer" name="Channel 1"/>
            </a:graphicData>
          </a:graphic>
        </xdr:graphicFrame>
      </mc:Choice>
      <mc:Fallback xmlns="">
        <xdr:sp macro="" textlink="">
          <xdr:nvSpPr>
            <xdr:cNvPr id="0" name=""/>
            <xdr:cNvSpPr>
              <a:spLocks noTextEdit="1"/>
            </xdr:cNvSpPr>
          </xdr:nvSpPr>
          <xdr:spPr>
            <a:xfrm>
              <a:off x="8431281" y="1996522"/>
              <a:ext cx="1722369"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356153</xdr:colOff>
      <xdr:row>6</xdr:row>
      <xdr:rowOff>99391</xdr:rowOff>
    </xdr:from>
    <xdr:to>
      <xdr:col>16</xdr:col>
      <xdr:colOff>114301</xdr:colOff>
      <xdr:row>19</xdr:row>
      <xdr:rowOff>0</xdr:rowOff>
    </xdr:to>
    <xdr:sp macro="" textlink="">
      <xdr:nvSpPr>
        <xdr:cNvPr id="16" name="Rectangle 15">
          <a:extLst>
            <a:ext uri="{FF2B5EF4-FFF2-40B4-BE49-F238E27FC236}">
              <a16:creationId xmlns:a16="http://schemas.microsoft.com/office/drawing/2014/main" id="{D07615B9-F9FE-4D74-B2D7-9994B433DE93}"/>
            </a:ext>
          </a:extLst>
        </xdr:cNvPr>
        <xdr:cNvSpPr/>
      </xdr:nvSpPr>
      <xdr:spPr>
        <a:xfrm>
          <a:off x="4156628" y="1366216"/>
          <a:ext cx="2806148" cy="2377109"/>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16</xdr:col>
      <xdr:colOff>132521</xdr:colOff>
      <xdr:row>2</xdr:row>
      <xdr:rowOff>167723</xdr:rowOff>
    </xdr:from>
    <xdr:to>
      <xdr:col>19</xdr:col>
      <xdr:colOff>0</xdr:colOff>
      <xdr:row>9</xdr:row>
      <xdr:rowOff>149444</xdr:rowOff>
    </xdr:to>
    <mc:AlternateContent xmlns:mc="http://schemas.openxmlformats.org/markup-compatibility/2006" xmlns:a14="http://schemas.microsoft.com/office/drawing/2010/main">
      <mc:Choice Requires="a14">
        <xdr:graphicFrame macro="">
          <xdr:nvGraphicFramePr>
            <xdr:cNvPr id="17" name="Campaign 1">
              <a:extLst>
                <a:ext uri="{FF2B5EF4-FFF2-40B4-BE49-F238E27FC236}">
                  <a16:creationId xmlns:a16="http://schemas.microsoft.com/office/drawing/2014/main" id="{199310C9-46E1-4988-B5F1-73B58987BE56}"/>
                </a:ext>
              </a:extLst>
            </xdr:cNvPr>
            <xdr:cNvGraphicFramePr/>
          </xdr:nvGraphicFramePr>
          <xdr:xfrm>
            <a:off x="0" y="0"/>
            <a:ext cx="0" cy="0"/>
          </xdr:xfrm>
          <a:graphic>
            <a:graphicData uri="http://schemas.microsoft.com/office/drawing/2010/slicer">
              <sle:slicer xmlns:sle="http://schemas.microsoft.com/office/drawing/2010/slicer" name="Campaign 1"/>
            </a:graphicData>
          </a:graphic>
        </xdr:graphicFrame>
      </mc:Choice>
      <mc:Fallback xmlns="">
        <xdr:sp macro="" textlink="">
          <xdr:nvSpPr>
            <xdr:cNvPr id="0" name=""/>
            <xdr:cNvSpPr>
              <a:spLocks noTextEdit="1"/>
            </xdr:cNvSpPr>
          </xdr:nvSpPr>
          <xdr:spPr>
            <a:xfrm>
              <a:off x="8457371" y="691598"/>
              <a:ext cx="1696279" cy="1315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24847</xdr:colOff>
      <xdr:row>19</xdr:row>
      <xdr:rowOff>1</xdr:rowOff>
    </xdr:from>
    <xdr:to>
      <xdr:col>12</xdr:col>
      <xdr:colOff>215346</xdr:colOff>
      <xdr:row>30</xdr:row>
      <xdr:rowOff>0</xdr:rowOff>
    </xdr:to>
    <xdr:sp macro="" textlink="">
      <xdr:nvSpPr>
        <xdr:cNvPr id="18" name="Rectangle 17">
          <a:extLst>
            <a:ext uri="{FF2B5EF4-FFF2-40B4-BE49-F238E27FC236}">
              <a16:creationId xmlns:a16="http://schemas.microsoft.com/office/drawing/2014/main" id="{4E6E3D8F-1D67-469D-A275-44F9868FCFC5}"/>
            </a:ext>
          </a:extLst>
        </xdr:cNvPr>
        <xdr:cNvSpPr/>
      </xdr:nvSpPr>
      <xdr:spPr>
        <a:xfrm>
          <a:off x="1391192" y="3744311"/>
          <a:ext cx="3245068" cy="2102068"/>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215348</xdr:colOff>
      <xdr:row>18</xdr:row>
      <xdr:rowOff>182218</xdr:rowOff>
    </xdr:from>
    <xdr:to>
      <xdr:col>19</xdr:col>
      <xdr:colOff>6569</xdr:colOff>
      <xdr:row>30</xdr:row>
      <xdr:rowOff>0</xdr:rowOff>
    </xdr:to>
    <xdr:sp macro="" textlink="">
      <xdr:nvSpPr>
        <xdr:cNvPr id="19" name="Rectangle 18">
          <a:extLst>
            <a:ext uri="{FF2B5EF4-FFF2-40B4-BE49-F238E27FC236}">
              <a16:creationId xmlns:a16="http://schemas.microsoft.com/office/drawing/2014/main" id="{CBB979FB-6A9A-4967-B249-B8F2217324DE}"/>
            </a:ext>
          </a:extLst>
        </xdr:cNvPr>
        <xdr:cNvSpPr/>
      </xdr:nvSpPr>
      <xdr:spPr>
        <a:xfrm>
          <a:off x="4636262" y="3736028"/>
          <a:ext cx="4067617" cy="211692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19050</xdr:colOff>
      <xdr:row>6</xdr:row>
      <xdr:rowOff>104775</xdr:rowOff>
    </xdr:from>
    <xdr:to>
      <xdr:col>11</xdr:col>
      <xdr:colOff>342900</xdr:colOff>
      <xdr:row>18</xdr:row>
      <xdr:rowOff>180975</xdr:rowOff>
    </xdr:to>
    <xdr:graphicFrame macro="">
      <xdr:nvGraphicFramePr>
        <xdr:cNvPr id="20" name="Chart 19">
          <a:extLst>
            <a:ext uri="{FF2B5EF4-FFF2-40B4-BE49-F238E27FC236}">
              <a16:creationId xmlns:a16="http://schemas.microsoft.com/office/drawing/2014/main" id="{25CAD1A1-F71D-4857-9A45-6126A0700A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19051</xdr:colOff>
      <xdr:row>19</xdr:row>
      <xdr:rowOff>9525</xdr:rowOff>
    </xdr:from>
    <xdr:to>
      <xdr:col>12</xdr:col>
      <xdr:colOff>219075</xdr:colOff>
      <xdr:row>30</xdr:row>
      <xdr:rowOff>0</xdr:rowOff>
    </xdr:to>
    <xdr:graphicFrame macro="">
      <xdr:nvGraphicFramePr>
        <xdr:cNvPr id="21" name="Chart 20">
          <a:extLst>
            <a:ext uri="{FF2B5EF4-FFF2-40B4-BE49-F238E27FC236}">
              <a16:creationId xmlns:a16="http://schemas.microsoft.com/office/drawing/2014/main" id="{27FEC3C9-ABCA-4906-96E8-EBACE81EB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246409</xdr:colOff>
      <xdr:row>19</xdr:row>
      <xdr:rowOff>2898</xdr:rowOff>
    </xdr:from>
    <xdr:to>
      <xdr:col>18</xdr:col>
      <xdr:colOff>608359</xdr:colOff>
      <xdr:row>30</xdr:row>
      <xdr:rowOff>0</xdr:rowOff>
    </xdr:to>
    <xdr:graphicFrame macro="">
      <xdr:nvGraphicFramePr>
        <xdr:cNvPr id="22" name="Chart 21">
          <a:extLst>
            <a:ext uri="{FF2B5EF4-FFF2-40B4-BE49-F238E27FC236}">
              <a16:creationId xmlns:a16="http://schemas.microsoft.com/office/drawing/2014/main" id="{A86CAD4F-FD90-40A3-B5A1-726B4F863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371475</xdr:colOff>
      <xdr:row>6</xdr:row>
      <xdr:rowOff>104775</xdr:rowOff>
    </xdr:from>
    <xdr:to>
      <xdr:col>16</xdr:col>
      <xdr:colOff>123825</xdr:colOff>
      <xdr:row>18</xdr:row>
      <xdr:rowOff>171450</xdr:rowOff>
    </xdr:to>
    <xdr:graphicFrame macro="">
      <xdr:nvGraphicFramePr>
        <xdr:cNvPr id="23" name="Chart 22">
          <a:extLst>
            <a:ext uri="{FF2B5EF4-FFF2-40B4-BE49-F238E27FC236}">
              <a16:creationId xmlns:a16="http://schemas.microsoft.com/office/drawing/2014/main" id="{04F115B7-AE0F-4226-9C50-86E8821BA8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9107</xdr:colOff>
      <xdr:row>2</xdr:row>
      <xdr:rowOff>183459</xdr:rowOff>
    </xdr:from>
    <xdr:to>
      <xdr:col>16</xdr:col>
      <xdr:colOff>124238</xdr:colOff>
      <xdr:row>6</xdr:row>
      <xdr:rowOff>107674</xdr:rowOff>
    </xdr:to>
    <xdr:grpSp>
      <xdr:nvGrpSpPr>
        <xdr:cNvPr id="36" name="Group 35">
          <a:extLst>
            <a:ext uri="{FF2B5EF4-FFF2-40B4-BE49-F238E27FC236}">
              <a16:creationId xmlns:a16="http://schemas.microsoft.com/office/drawing/2014/main" id="{C25A6D5E-371C-BE1D-C451-C8E254B9423C}"/>
            </a:ext>
          </a:extLst>
        </xdr:cNvPr>
        <xdr:cNvGrpSpPr/>
      </xdr:nvGrpSpPr>
      <xdr:grpSpPr>
        <a:xfrm>
          <a:off x="2085557" y="564459"/>
          <a:ext cx="6363531" cy="686215"/>
          <a:chOff x="151982" y="707334"/>
          <a:chExt cx="6820731" cy="686215"/>
        </a:xfrm>
      </xdr:grpSpPr>
      <xdr:grpSp>
        <xdr:nvGrpSpPr>
          <xdr:cNvPr id="7" name="Group 6">
            <a:extLst>
              <a:ext uri="{FF2B5EF4-FFF2-40B4-BE49-F238E27FC236}">
                <a16:creationId xmlns:a16="http://schemas.microsoft.com/office/drawing/2014/main" id="{8F726E0C-991F-2CD1-417F-AF277FC028E2}"/>
              </a:ext>
            </a:extLst>
          </xdr:cNvPr>
          <xdr:cNvGrpSpPr/>
        </xdr:nvGrpSpPr>
        <xdr:grpSpPr>
          <a:xfrm>
            <a:off x="151982" y="707334"/>
            <a:ext cx="6820731" cy="686215"/>
            <a:chOff x="133350" y="133764"/>
            <a:chExt cx="7373296" cy="563335"/>
          </a:xfrm>
        </xdr:grpSpPr>
        <xdr:sp macro="" textlink="">
          <xdr:nvSpPr>
            <xdr:cNvPr id="2" name="Rectangle 1">
              <a:extLst>
                <a:ext uri="{FF2B5EF4-FFF2-40B4-BE49-F238E27FC236}">
                  <a16:creationId xmlns:a16="http://schemas.microsoft.com/office/drawing/2014/main" id="{458C57CC-0F5E-6890-673F-95C76FD488F0}"/>
                </a:ext>
              </a:extLst>
            </xdr:cNvPr>
            <xdr:cNvSpPr/>
          </xdr:nvSpPr>
          <xdr:spPr>
            <a:xfrm>
              <a:off x="133350" y="133764"/>
              <a:ext cx="1846193" cy="561975"/>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sp macro="" textlink="">
          <xdr:nvSpPr>
            <xdr:cNvPr id="4" name="Rectangle 3">
              <a:extLst>
                <a:ext uri="{FF2B5EF4-FFF2-40B4-BE49-F238E27FC236}">
                  <a16:creationId xmlns:a16="http://schemas.microsoft.com/office/drawing/2014/main" id="{07769D20-23FD-460A-AEA0-7CFDE496C79C}"/>
                </a:ext>
              </a:extLst>
            </xdr:cNvPr>
            <xdr:cNvSpPr/>
          </xdr:nvSpPr>
          <xdr:spPr>
            <a:xfrm>
              <a:off x="5658382" y="135124"/>
              <a:ext cx="1848264" cy="561975"/>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sp macro="" textlink="">
          <xdr:nvSpPr>
            <xdr:cNvPr id="5" name="Rectangle 4">
              <a:extLst>
                <a:ext uri="{FF2B5EF4-FFF2-40B4-BE49-F238E27FC236}">
                  <a16:creationId xmlns:a16="http://schemas.microsoft.com/office/drawing/2014/main" id="{5E56050D-397D-4E0B-B7EF-DAE0986F4309}"/>
                </a:ext>
              </a:extLst>
            </xdr:cNvPr>
            <xdr:cNvSpPr/>
          </xdr:nvSpPr>
          <xdr:spPr>
            <a:xfrm>
              <a:off x="3812014" y="133764"/>
              <a:ext cx="1851577" cy="561975"/>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sp macro="" textlink="">
          <xdr:nvSpPr>
            <xdr:cNvPr id="6" name="Rectangle 5">
              <a:extLst>
                <a:ext uri="{FF2B5EF4-FFF2-40B4-BE49-F238E27FC236}">
                  <a16:creationId xmlns:a16="http://schemas.microsoft.com/office/drawing/2014/main" id="{1B1BFDC4-4C45-4F80-94B5-58A32B65397D}"/>
                </a:ext>
              </a:extLst>
            </xdr:cNvPr>
            <xdr:cNvSpPr/>
          </xdr:nvSpPr>
          <xdr:spPr>
            <a:xfrm>
              <a:off x="1966705" y="133764"/>
              <a:ext cx="1851578" cy="561975"/>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grpSp>
      <xdr:sp macro="" textlink="">
        <xdr:nvSpPr>
          <xdr:cNvPr id="24" name="TextBox 23">
            <a:extLst>
              <a:ext uri="{FF2B5EF4-FFF2-40B4-BE49-F238E27FC236}">
                <a16:creationId xmlns:a16="http://schemas.microsoft.com/office/drawing/2014/main" id="{243E4772-151D-BD19-B6A9-1DAA74A2A7AB}"/>
              </a:ext>
            </a:extLst>
          </xdr:cNvPr>
          <xdr:cNvSpPr txBox="1"/>
        </xdr:nvSpPr>
        <xdr:spPr>
          <a:xfrm>
            <a:off x="390525" y="790575"/>
            <a:ext cx="1181004" cy="190500"/>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r>
              <a:rPr lang="en-IN" sz="1400" b="1"/>
              <a:t>Total Spend</a:t>
            </a:r>
          </a:p>
        </xdr:txBody>
      </xdr:sp>
      <xdr:sp macro="" textlink="">
        <xdr:nvSpPr>
          <xdr:cNvPr id="27" name="TextBox 26">
            <a:extLst>
              <a:ext uri="{FF2B5EF4-FFF2-40B4-BE49-F238E27FC236}">
                <a16:creationId xmlns:a16="http://schemas.microsoft.com/office/drawing/2014/main" id="{5DA98493-CB7A-46BD-A803-FD72C1902144}"/>
              </a:ext>
            </a:extLst>
          </xdr:cNvPr>
          <xdr:cNvSpPr txBox="1"/>
        </xdr:nvSpPr>
        <xdr:spPr>
          <a:xfrm>
            <a:off x="2083238" y="800099"/>
            <a:ext cx="1336181" cy="190501"/>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r>
              <a:rPr lang="en-IN" sz="1400" b="1"/>
              <a:t>Total Revenue</a:t>
            </a:r>
          </a:p>
        </xdr:txBody>
      </xdr:sp>
      <xdr:sp macro="" textlink="">
        <xdr:nvSpPr>
          <xdr:cNvPr id="28" name="TextBox 27">
            <a:extLst>
              <a:ext uri="{FF2B5EF4-FFF2-40B4-BE49-F238E27FC236}">
                <a16:creationId xmlns:a16="http://schemas.microsoft.com/office/drawing/2014/main" id="{CD65F410-8FB1-41FB-B8FB-9499C5744566}"/>
              </a:ext>
            </a:extLst>
          </xdr:cNvPr>
          <xdr:cNvSpPr txBox="1"/>
        </xdr:nvSpPr>
        <xdr:spPr>
          <a:xfrm>
            <a:off x="3819525" y="790575"/>
            <a:ext cx="1114425" cy="190500"/>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r>
              <a:rPr lang="en-IN" sz="1400" b="1"/>
              <a:t>Avg CTR</a:t>
            </a:r>
          </a:p>
        </xdr:txBody>
      </xdr:sp>
      <xdr:sp macro="" textlink="">
        <xdr:nvSpPr>
          <xdr:cNvPr id="29" name="TextBox 28">
            <a:extLst>
              <a:ext uri="{FF2B5EF4-FFF2-40B4-BE49-F238E27FC236}">
                <a16:creationId xmlns:a16="http://schemas.microsoft.com/office/drawing/2014/main" id="{79FE4F09-44CE-4E17-B488-0D84FF36F815}"/>
              </a:ext>
            </a:extLst>
          </xdr:cNvPr>
          <xdr:cNvSpPr txBox="1"/>
        </xdr:nvSpPr>
        <xdr:spPr>
          <a:xfrm>
            <a:off x="5562600" y="790575"/>
            <a:ext cx="1114425" cy="190500"/>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r>
              <a:rPr lang="en-IN" sz="1400" b="1"/>
              <a:t>Avg ROAS</a:t>
            </a:r>
          </a:p>
        </xdr:txBody>
      </xdr:sp>
      <xdr:sp macro="" textlink="'Raw Data'!P4">
        <xdr:nvSpPr>
          <xdr:cNvPr id="30" name="TextBox 29">
            <a:extLst>
              <a:ext uri="{FF2B5EF4-FFF2-40B4-BE49-F238E27FC236}">
                <a16:creationId xmlns:a16="http://schemas.microsoft.com/office/drawing/2014/main" id="{73DCBF71-E353-42A6-BF46-775BFB698B2E}"/>
              </a:ext>
            </a:extLst>
          </xdr:cNvPr>
          <xdr:cNvSpPr txBox="1"/>
        </xdr:nvSpPr>
        <xdr:spPr>
          <a:xfrm>
            <a:off x="502198" y="1079938"/>
            <a:ext cx="957027" cy="167837"/>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fld id="{C33C256C-885C-4597-AD99-550175F2C193}" type="TxLink">
              <a:rPr lang="en-US" sz="1100" b="1" i="0" u="none" strike="noStrike">
                <a:solidFill>
                  <a:schemeClr val="bg1"/>
                </a:solidFill>
                <a:latin typeface="Calibri"/>
                <a:cs typeface="Calibri"/>
              </a:rPr>
              <a:pPr algn="ctr"/>
              <a:t>₹ 81,697.00</a:t>
            </a:fld>
            <a:endParaRPr lang="en-IN" sz="1200" b="1">
              <a:solidFill>
                <a:schemeClr val="bg1"/>
              </a:solidFill>
            </a:endParaRPr>
          </a:p>
        </xdr:txBody>
      </xdr:sp>
      <xdr:sp macro="" textlink="'Raw Data'!P7">
        <xdr:nvSpPr>
          <xdr:cNvPr id="31" name="TextBox 30">
            <a:extLst>
              <a:ext uri="{FF2B5EF4-FFF2-40B4-BE49-F238E27FC236}">
                <a16:creationId xmlns:a16="http://schemas.microsoft.com/office/drawing/2014/main" id="{55637F67-1C70-4D8A-82D7-95053C7B6657}"/>
              </a:ext>
            </a:extLst>
          </xdr:cNvPr>
          <xdr:cNvSpPr txBox="1"/>
        </xdr:nvSpPr>
        <xdr:spPr>
          <a:xfrm>
            <a:off x="2198497" y="1078913"/>
            <a:ext cx="1114424" cy="190500"/>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fld id="{4336B5B4-9515-408C-9D01-254801427CFC}" type="TxLink">
              <a:rPr lang="en-US" sz="1100" b="1" i="0" u="none" strike="noStrike">
                <a:solidFill>
                  <a:schemeClr val="bg1"/>
                </a:solidFill>
                <a:latin typeface="Calibri"/>
                <a:cs typeface="Calibri"/>
              </a:rPr>
              <a:pPr algn="ctr"/>
              <a:t>₹ 7,76,681.00</a:t>
            </a:fld>
            <a:endParaRPr lang="en-IN" sz="1200" b="1">
              <a:solidFill>
                <a:schemeClr val="bg1"/>
              </a:solidFill>
            </a:endParaRPr>
          </a:p>
        </xdr:txBody>
      </xdr:sp>
      <xdr:sp macro="" textlink="'Raw Data'!P10">
        <xdr:nvSpPr>
          <xdr:cNvPr id="32" name="TextBox 31">
            <a:extLst>
              <a:ext uri="{FF2B5EF4-FFF2-40B4-BE49-F238E27FC236}">
                <a16:creationId xmlns:a16="http://schemas.microsoft.com/office/drawing/2014/main" id="{E41EC093-3ACF-4D10-987F-77176F583033}"/>
              </a:ext>
            </a:extLst>
          </xdr:cNvPr>
          <xdr:cNvSpPr txBox="1"/>
        </xdr:nvSpPr>
        <xdr:spPr>
          <a:xfrm>
            <a:off x="3826959" y="1062794"/>
            <a:ext cx="1117145" cy="190500"/>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fld id="{1C9880B2-BFA2-4990-85FC-5CA9041AE259}" type="TxLink">
              <a:rPr lang="en-US" sz="1100" b="1" i="0" u="none" strike="noStrike">
                <a:solidFill>
                  <a:schemeClr val="bg1"/>
                </a:solidFill>
                <a:latin typeface="Calibri"/>
                <a:cs typeface="Calibri"/>
              </a:rPr>
              <a:pPr algn="ctr"/>
              <a:t>0.24</a:t>
            </a:fld>
            <a:endParaRPr lang="en-IN" sz="1200" b="1">
              <a:solidFill>
                <a:schemeClr val="bg1"/>
              </a:solidFill>
            </a:endParaRPr>
          </a:p>
        </xdr:txBody>
      </xdr:sp>
      <xdr:sp macro="" textlink="'Raw Data'!P13">
        <xdr:nvSpPr>
          <xdr:cNvPr id="33" name="TextBox 32">
            <a:extLst>
              <a:ext uri="{FF2B5EF4-FFF2-40B4-BE49-F238E27FC236}">
                <a16:creationId xmlns:a16="http://schemas.microsoft.com/office/drawing/2014/main" id="{9CF36394-3919-452D-A945-9EDC5C049DE7}"/>
              </a:ext>
            </a:extLst>
          </xdr:cNvPr>
          <xdr:cNvSpPr txBox="1"/>
        </xdr:nvSpPr>
        <xdr:spPr>
          <a:xfrm>
            <a:off x="5560719" y="1056095"/>
            <a:ext cx="1114424" cy="190500"/>
          </a:xfrm>
          <a:prstGeom prst="rect">
            <a:avLst/>
          </a:prstGeom>
          <a:ln/>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fld id="{FDDAEBAE-11C5-4204-9522-AEB498130C21}" type="TxLink">
              <a:rPr lang="en-US" sz="1100" b="1" i="0" u="none" strike="noStrike">
                <a:solidFill>
                  <a:schemeClr val="bg1"/>
                </a:solidFill>
                <a:latin typeface="Calibri"/>
                <a:cs typeface="Calibri"/>
              </a:rPr>
              <a:pPr algn="ctr"/>
              <a:t>13.47</a:t>
            </a:fld>
            <a:endParaRPr lang="en-IN" sz="1200" b="1">
              <a:solidFill>
                <a:schemeClr val="bg1"/>
              </a:solidFill>
            </a:endParaRPr>
          </a:p>
        </xdr:txBody>
      </xdr:sp>
    </xdr:grpSp>
    <xdr:clientData/>
  </xdr:twoCellAnchor>
  <xdr:twoCellAnchor>
    <xdr:from>
      <xdr:col>5</xdr:col>
      <xdr:colOff>8282</xdr:colOff>
      <xdr:row>0</xdr:row>
      <xdr:rowOff>0</xdr:rowOff>
    </xdr:from>
    <xdr:to>
      <xdr:col>19</xdr:col>
      <xdr:colOff>0</xdr:colOff>
      <xdr:row>2</xdr:row>
      <xdr:rowOff>173935</xdr:rowOff>
    </xdr:to>
    <xdr:grpSp>
      <xdr:nvGrpSpPr>
        <xdr:cNvPr id="35" name="Group 34">
          <a:extLst>
            <a:ext uri="{FF2B5EF4-FFF2-40B4-BE49-F238E27FC236}">
              <a16:creationId xmlns:a16="http://schemas.microsoft.com/office/drawing/2014/main" id="{D9881B72-6235-FDC5-BF5E-AA9EC97F5A6B}"/>
            </a:ext>
          </a:extLst>
        </xdr:cNvPr>
        <xdr:cNvGrpSpPr/>
      </xdr:nvGrpSpPr>
      <xdr:grpSpPr>
        <a:xfrm>
          <a:off x="2084732" y="0"/>
          <a:ext cx="8068918" cy="554935"/>
          <a:chOff x="151157" y="115957"/>
          <a:chExt cx="8526118" cy="581853"/>
        </a:xfrm>
      </xdr:grpSpPr>
      <xdr:sp macro="" textlink="">
        <xdr:nvSpPr>
          <xdr:cNvPr id="10" name="Rectangle 9">
            <a:extLst>
              <a:ext uri="{FF2B5EF4-FFF2-40B4-BE49-F238E27FC236}">
                <a16:creationId xmlns:a16="http://schemas.microsoft.com/office/drawing/2014/main" id="{57D72E8A-2B7D-9285-DF01-600E51622147}"/>
              </a:ext>
            </a:extLst>
          </xdr:cNvPr>
          <xdr:cNvSpPr/>
        </xdr:nvSpPr>
        <xdr:spPr>
          <a:xfrm>
            <a:off x="151157" y="115957"/>
            <a:ext cx="8526118" cy="581853"/>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sp macro="" textlink="">
        <xdr:nvSpPr>
          <xdr:cNvPr id="34" name="TextBox 33">
            <a:extLst>
              <a:ext uri="{FF2B5EF4-FFF2-40B4-BE49-F238E27FC236}">
                <a16:creationId xmlns:a16="http://schemas.microsoft.com/office/drawing/2014/main" id="{055A79D9-36C6-9A44-4737-50BF697970B6}"/>
              </a:ext>
            </a:extLst>
          </xdr:cNvPr>
          <xdr:cNvSpPr txBox="1"/>
        </xdr:nvSpPr>
        <xdr:spPr>
          <a:xfrm>
            <a:off x="2520764" y="299757"/>
            <a:ext cx="3863787" cy="280147"/>
          </a:xfrm>
          <a:prstGeom prst="rect">
            <a:avLst/>
          </a:prstGeom>
          <a:ln>
            <a:solidFill>
              <a:srgbClr val="FFFF00"/>
            </a:solidFill>
          </a:ln>
          <a:effectLst>
            <a:outerShdw blurRad="50800" dist="38100" dir="5400000" algn="t" rotWithShape="0">
              <a:prstClr val="black">
                <a:alpha val="40000"/>
              </a:prstClr>
            </a:outerShdw>
          </a:effectLst>
        </xdr:spPr>
        <xdr:style>
          <a:lnRef idx="0">
            <a:schemeClr val="accent4"/>
          </a:lnRef>
          <a:fillRef idx="3">
            <a:schemeClr val="accent4"/>
          </a:fillRef>
          <a:effectRef idx="3">
            <a:schemeClr val="accent4"/>
          </a:effectRef>
          <a:fontRef idx="minor">
            <a:schemeClr val="lt1"/>
          </a:fontRef>
        </xdr:style>
        <xdr:txBody>
          <a:bodyPr vertOverflow="clip" horzOverflow="clip" wrap="square" rtlCol="0" anchor="ctr"/>
          <a:lstStyle/>
          <a:p>
            <a:pPr algn="ctr"/>
            <a:r>
              <a:rPr lang="en-IN" sz="2000" b="1" cap="none" spc="0">
                <a:ln w="0"/>
                <a:solidFill>
                  <a:srgbClr val="FFFF00"/>
                </a:solidFill>
                <a:effectLst>
                  <a:glow rad="228600">
                    <a:schemeClr val="accent4">
                      <a:satMod val="175000"/>
                      <a:alpha val="40000"/>
                    </a:schemeClr>
                  </a:glow>
                  <a:reflection blurRad="6350" stA="53000" endA="300" endPos="35500" dir="5400000" sy="-90000" algn="bl" rotWithShape="0"/>
                </a:effectLst>
              </a:rPr>
              <a:t>DIGITAL MARKETING DASHBOARD</a:t>
            </a:r>
          </a:p>
        </xdr:txBody>
      </xdr:sp>
    </xdr:grpSp>
    <xdr:clientData/>
  </xdr:twoCellAnchor>
  <xdr:twoCellAnchor editAs="oneCell">
    <xdr:from>
      <xdr:col>0</xdr:col>
      <xdr:colOff>0</xdr:colOff>
      <xdr:row>0</xdr:row>
      <xdr:rowOff>0</xdr:rowOff>
    </xdr:from>
    <xdr:to>
      <xdr:col>4</xdr:col>
      <xdr:colOff>180975</xdr:colOff>
      <xdr:row>30</xdr:row>
      <xdr:rowOff>28575</xdr:rowOff>
    </xdr:to>
    <xdr:pic>
      <xdr:nvPicPr>
        <xdr:cNvPr id="25" name="Picture 24">
          <a:extLst>
            <a:ext uri="{FF2B5EF4-FFF2-40B4-BE49-F238E27FC236}">
              <a16:creationId xmlns:a16="http://schemas.microsoft.com/office/drawing/2014/main" id="{5CFF496A-C965-B998-4224-F136F6CCE40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066925" cy="5743575"/>
        </a:xfrm>
        <a:prstGeom prst="rect">
          <a:avLst/>
        </a:prstGeom>
      </xdr:spPr>
    </xdr:pic>
    <xdr:clientData/>
  </xdr:twoCellAnchor>
  <xdr:twoCellAnchor editAs="oneCell">
    <xdr:from>
      <xdr:col>19</xdr:col>
      <xdr:colOff>0</xdr:colOff>
      <xdr:row>0</xdr:row>
      <xdr:rowOff>0</xdr:rowOff>
    </xdr:from>
    <xdr:to>
      <xdr:col>22</xdr:col>
      <xdr:colOff>933450</xdr:colOff>
      <xdr:row>30</xdr:row>
      <xdr:rowOff>28575</xdr:rowOff>
    </xdr:to>
    <xdr:pic>
      <xdr:nvPicPr>
        <xdr:cNvPr id="38" name="Picture 37">
          <a:extLst>
            <a:ext uri="{FF2B5EF4-FFF2-40B4-BE49-F238E27FC236}">
              <a16:creationId xmlns:a16="http://schemas.microsoft.com/office/drawing/2014/main" id="{0BC111A9-D9D0-4874-BAD6-9708392640D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153650" y="0"/>
          <a:ext cx="2295525" cy="5743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185737</xdr:rowOff>
    </xdr:from>
    <xdr:to>
      <xdr:col>3</xdr:col>
      <xdr:colOff>800100</xdr:colOff>
      <xdr:row>25</xdr:row>
      <xdr:rowOff>71437</xdr:rowOff>
    </xdr:to>
    <xdr:graphicFrame macro="">
      <xdr:nvGraphicFramePr>
        <xdr:cNvPr id="2" name="Chart 1">
          <a:extLst>
            <a:ext uri="{FF2B5EF4-FFF2-40B4-BE49-F238E27FC236}">
              <a16:creationId xmlns:a16="http://schemas.microsoft.com/office/drawing/2014/main" id="{52313310-AB3C-A5AC-56FF-8657F4276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800100</xdr:colOff>
      <xdr:row>10</xdr:row>
      <xdr:rowOff>185737</xdr:rowOff>
    </xdr:from>
    <xdr:to>
      <xdr:col>7</xdr:col>
      <xdr:colOff>800100</xdr:colOff>
      <xdr:row>25</xdr:row>
      <xdr:rowOff>71437</xdr:rowOff>
    </xdr:to>
    <xdr:graphicFrame macro="">
      <xdr:nvGraphicFramePr>
        <xdr:cNvPr id="3" name="Chart 2">
          <a:extLst>
            <a:ext uri="{FF2B5EF4-FFF2-40B4-BE49-F238E27FC236}">
              <a16:creationId xmlns:a16="http://schemas.microsoft.com/office/drawing/2014/main" id="{F46E8ACB-E63F-D93A-BBA2-1627D676D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819150</xdr:colOff>
      <xdr:row>13</xdr:row>
      <xdr:rowOff>42862</xdr:rowOff>
    </xdr:from>
    <xdr:to>
      <xdr:col>12</xdr:col>
      <xdr:colOff>104775</xdr:colOff>
      <xdr:row>27</xdr:row>
      <xdr:rowOff>119062</xdr:rowOff>
    </xdr:to>
    <xdr:graphicFrame macro="">
      <xdr:nvGraphicFramePr>
        <xdr:cNvPr id="4" name="Chart 3">
          <a:extLst>
            <a:ext uri="{FF2B5EF4-FFF2-40B4-BE49-F238E27FC236}">
              <a16:creationId xmlns:a16="http://schemas.microsoft.com/office/drawing/2014/main" id="{6BA6BF46-E631-F903-8CCB-EF710F15C2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142875</xdr:colOff>
      <xdr:row>14</xdr:row>
      <xdr:rowOff>4762</xdr:rowOff>
    </xdr:from>
    <xdr:to>
      <xdr:col>19</xdr:col>
      <xdr:colOff>161925</xdr:colOff>
      <xdr:row>28</xdr:row>
      <xdr:rowOff>80962</xdr:rowOff>
    </xdr:to>
    <xdr:graphicFrame macro="">
      <xdr:nvGraphicFramePr>
        <xdr:cNvPr id="5" name="Chart 4">
          <a:extLst>
            <a:ext uri="{FF2B5EF4-FFF2-40B4-BE49-F238E27FC236}">
              <a16:creationId xmlns:a16="http://schemas.microsoft.com/office/drawing/2014/main" id="{26A9B9F8-9555-6766-58E8-D48F712B46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400050</xdr:colOff>
      <xdr:row>0</xdr:row>
      <xdr:rowOff>85725</xdr:rowOff>
    </xdr:from>
    <xdr:to>
      <xdr:col>20</xdr:col>
      <xdr:colOff>400050</xdr:colOff>
      <xdr:row>13</xdr:row>
      <xdr:rowOff>133350</xdr:rowOff>
    </xdr:to>
    <mc:AlternateContent xmlns:mc="http://schemas.openxmlformats.org/markup-compatibility/2006" xmlns:a14="http://schemas.microsoft.com/office/drawing/2010/main">
      <mc:Choice Requires="a14">
        <xdr:graphicFrame macro="">
          <xdr:nvGraphicFramePr>
            <xdr:cNvPr id="7" name="Channel">
              <a:extLst>
                <a:ext uri="{FF2B5EF4-FFF2-40B4-BE49-F238E27FC236}">
                  <a16:creationId xmlns:a16="http://schemas.microsoft.com/office/drawing/2014/main" id="{2944AEF0-1F54-53DE-FCF1-CD14414F13B8}"/>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13992225" y="85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266700</xdr:colOff>
      <xdr:row>0</xdr:row>
      <xdr:rowOff>104775</xdr:rowOff>
    </xdr:from>
    <xdr:to>
      <xdr:col>16</xdr:col>
      <xdr:colOff>266700</xdr:colOff>
      <xdr:row>13</xdr:row>
      <xdr:rowOff>152400</xdr:rowOff>
    </xdr:to>
    <mc:AlternateContent xmlns:mc="http://schemas.openxmlformats.org/markup-compatibility/2006" xmlns:a14="http://schemas.microsoft.com/office/drawing/2010/main">
      <mc:Choice Requires="a14">
        <xdr:graphicFrame macro="">
          <xdr:nvGraphicFramePr>
            <xdr:cNvPr id="8" name="Campaign">
              <a:extLst>
                <a:ext uri="{FF2B5EF4-FFF2-40B4-BE49-F238E27FC236}">
                  <a16:creationId xmlns:a16="http://schemas.microsoft.com/office/drawing/2014/main" id="{527ACD89-D06E-266D-4A64-B5BC0AB539D4}"/>
                </a:ext>
              </a:extLst>
            </xdr:cNvPr>
            <xdr:cNvGraphicFramePr/>
          </xdr:nvGraphicFramePr>
          <xdr:xfrm>
            <a:off x="0" y="0"/>
            <a:ext cx="0" cy="0"/>
          </xdr:xfrm>
          <a:graphic>
            <a:graphicData uri="http://schemas.microsoft.com/office/drawing/2010/slicer">
              <sle:slicer xmlns:sle="http://schemas.microsoft.com/office/drawing/2010/slicer" name="Campaign"/>
            </a:graphicData>
          </a:graphic>
        </xdr:graphicFrame>
      </mc:Choice>
      <mc:Fallback xmlns="">
        <xdr:sp macro="" textlink="">
          <xdr:nvSpPr>
            <xdr:cNvPr id="0" name=""/>
            <xdr:cNvSpPr>
              <a:spLocks noTextEdit="1"/>
            </xdr:cNvSpPr>
          </xdr:nvSpPr>
          <xdr:spPr>
            <a:xfrm>
              <a:off x="11420475" y="1047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104775</xdr:colOff>
      <xdr:row>0</xdr:row>
      <xdr:rowOff>85725</xdr:rowOff>
    </xdr:from>
    <xdr:to>
      <xdr:col>13</xdr:col>
      <xdr:colOff>276225</xdr:colOff>
      <xdr:row>13</xdr:row>
      <xdr:rowOff>133350</xdr:rowOff>
    </xdr:to>
    <mc:AlternateContent xmlns:mc="http://schemas.openxmlformats.org/markup-compatibility/2006" xmlns:a14="http://schemas.microsoft.com/office/drawing/2010/main">
      <mc:Choice Requires="a14">
        <xdr:graphicFrame macro="">
          <xdr:nvGraphicFramePr>
            <xdr:cNvPr id="9" name="Months (Date)">
              <a:extLst>
                <a:ext uri="{FF2B5EF4-FFF2-40B4-BE49-F238E27FC236}">
                  <a16:creationId xmlns:a16="http://schemas.microsoft.com/office/drawing/2014/main" id="{613FB8BA-3305-A63B-69E5-58FA041A65D4}"/>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9601200" y="85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54.648311574078" createdVersion="8" refreshedVersion="8" minRefreshableVersion="3" recordCount="300" xr:uid="{29C913EF-C38F-48EC-B3E8-AA55B409D9D6}">
  <cacheSource type="worksheet">
    <worksheetSource ref="A1:N301" sheet="Raw Data"/>
  </cacheSource>
  <cacheFields count="16">
    <cacheField name="Date" numFmtId="14">
      <sharedItems containsSemiMixedTypes="0" containsNonDate="0" containsDate="1" containsString="0" minDate="2024-01-01T00:00:00" maxDate="2024-04-01T00:00:00" count="89">
        <d v="2024-02-21T00:00:00"/>
        <d v="2024-01-15T00:00:00"/>
        <d v="2024-03-12T00:00:00"/>
        <d v="2024-03-01T00:00:00"/>
        <d v="2024-01-21T00:00:00"/>
        <d v="2024-03-23T00:00:00"/>
        <d v="2024-03-27T00:00:00"/>
        <d v="2024-03-15T00:00:00"/>
        <d v="2024-03-28T00:00:00"/>
        <d v="2024-01-24T00:00:00"/>
        <d v="2024-01-03T00:00:00"/>
        <d v="2024-01-22T00:00:00"/>
        <d v="2024-02-22T00:00:00"/>
        <d v="2024-01-02T00:00:00"/>
        <d v="2024-01-30T00:00:00"/>
        <d v="2024-02-07T00:00:00"/>
        <d v="2024-03-04T00:00:00"/>
        <d v="2024-02-29T00:00:00"/>
        <d v="2024-02-02T00:00:00"/>
        <d v="2024-03-16T00:00:00"/>
        <d v="2024-02-27T00:00:00"/>
        <d v="2024-03-29T00:00:00"/>
        <d v="2024-02-18T00:00:00"/>
        <d v="2024-03-31T00:00:00"/>
        <d v="2024-02-28T00:00:00"/>
        <d v="2024-02-11T00:00:00"/>
        <d v="2024-03-20T00:00:00"/>
        <d v="2024-03-02T00:00:00"/>
        <d v="2024-02-16T00:00:00"/>
        <d v="2024-02-20T00:00:00"/>
        <d v="2024-02-24T00:00:00"/>
        <d v="2024-01-07T00:00:00"/>
        <d v="2024-03-13T00:00:00"/>
        <d v="2024-02-08T00:00:00"/>
        <d v="2024-01-18T00:00:00"/>
        <d v="2024-01-04T00:00:00"/>
        <d v="2024-01-14T00:00:00"/>
        <d v="2024-01-09T00:00:00"/>
        <d v="2024-03-30T00:00:00"/>
        <d v="2024-03-24T00:00:00"/>
        <d v="2024-03-11T00:00:00"/>
        <d v="2024-02-13T00:00:00"/>
        <d v="2024-01-08T00:00:00"/>
        <d v="2024-02-04T00:00:00"/>
        <d v="2024-03-18T00:00:00"/>
        <d v="2024-03-21T00:00:00"/>
        <d v="2024-02-05T00:00:00"/>
        <d v="2024-02-19T00:00:00"/>
        <d v="2024-01-06T00:00:00"/>
        <d v="2024-02-23T00:00:00"/>
        <d v="2024-03-03T00:00:00"/>
        <d v="2024-02-03T00:00:00"/>
        <d v="2024-03-14T00:00:00"/>
        <d v="2024-02-17T00:00:00"/>
        <d v="2024-02-09T00:00:00"/>
        <d v="2024-03-25T00:00:00"/>
        <d v="2024-03-22T00:00:00"/>
        <d v="2024-01-26T00:00:00"/>
        <d v="2024-02-10T00:00:00"/>
        <d v="2024-01-29T00:00:00"/>
        <d v="2024-02-14T00:00:00"/>
        <d v="2024-03-05T00:00:00"/>
        <d v="2024-01-01T00:00:00"/>
        <d v="2024-01-11T00:00:00"/>
        <d v="2024-01-05T00:00:00"/>
        <d v="2024-01-28T00:00:00"/>
        <d v="2024-01-12T00:00:00"/>
        <d v="2024-01-23T00:00:00"/>
        <d v="2024-02-06T00:00:00"/>
        <d v="2024-03-26T00:00:00"/>
        <d v="2024-01-27T00:00:00"/>
        <d v="2024-03-19T00:00:00"/>
        <d v="2024-03-17T00:00:00"/>
        <d v="2024-02-12T00:00:00"/>
        <d v="2024-01-13T00:00:00"/>
        <d v="2024-02-01T00:00:00"/>
        <d v="2024-03-06T00:00:00"/>
        <d v="2024-02-26T00:00:00"/>
        <d v="2024-03-10T00:00:00"/>
        <d v="2024-02-25T00:00:00"/>
        <d v="2024-01-19T00:00:00"/>
        <d v="2024-03-08T00:00:00"/>
        <d v="2024-01-17T00:00:00"/>
        <d v="2024-03-09T00:00:00"/>
        <d v="2024-01-16T00:00:00"/>
        <d v="2024-01-20T00:00:00"/>
        <d v="2024-03-07T00:00:00"/>
        <d v="2024-01-31T00:00:00"/>
        <d v="2024-01-25T00:00:00"/>
      </sharedItems>
      <fieldGroup par="15"/>
    </cacheField>
    <cacheField name="Channel" numFmtId="0">
      <sharedItems count="5">
        <s v="Social Media"/>
        <s v="Email"/>
        <s v="SEO"/>
        <s v="Referral"/>
        <s v="PPC"/>
      </sharedItems>
    </cacheField>
    <cacheField name="Campaign" numFmtId="0">
      <sharedItems count="3">
        <s v="Campaign B"/>
        <s v="Campaign C"/>
        <s v="Campaign A"/>
      </sharedItems>
    </cacheField>
    <cacheField name="AdSpend" numFmtId="0">
      <sharedItems containsSemiMixedTypes="0" containsString="0" containsNumber="1" containsInteger="1" minValue="50" maxValue="499"/>
    </cacheField>
    <cacheField name="Impressions" numFmtId="0">
      <sharedItems containsSemiMixedTypes="0" containsString="0" containsNumber="1" containsInteger="1" minValue="1054" maxValue="9996"/>
    </cacheField>
    <cacheField name="Clicks" numFmtId="0">
      <sharedItems containsSemiMixedTypes="0" containsString="0" containsNumber="1" containsInteger="1" minValue="102" maxValue="1989"/>
    </cacheField>
    <cacheField name="Conversions" numFmtId="0">
      <sharedItems containsSemiMixedTypes="0" containsString="0" containsNumber="1" containsInteger="1" minValue="11" maxValue="491"/>
    </cacheField>
    <cacheField name="Revenue" numFmtId="0">
      <sharedItems containsSemiMixedTypes="0" containsString="0" containsNumber="1" containsInteger="1" minValue="209" maxValue="4995"/>
    </cacheField>
    <cacheField name="WebsiteVisits" numFmtId="0">
      <sharedItems containsSemiMixedTypes="0" containsString="0" containsNumber="1" containsInteger="1" minValue="111" maxValue="2983"/>
    </cacheField>
    <cacheField name="EmailOpens" numFmtId="0">
      <sharedItems containsSemiMixedTypes="0" containsString="0" containsNumber="1" containsInteger="1" minValue="68" maxValue="1499"/>
    </cacheField>
    <cacheField name="CTR" numFmtId="0">
      <sharedItems containsSemiMixedTypes="0" containsString="0" containsNumber="1" minValue="1.180145782714335E-2" maxValue="1.495109104589917"/>
    </cacheField>
    <cacheField name="ConversionRate" numFmtId="0">
      <sharedItems containsSemiMixedTypes="0" containsString="0" containsNumber="1" minValue="8.8174273858921161E-3" maxValue="4.2549019607843137"/>
    </cacheField>
    <cacheField name="ROAS" numFmtId="0">
      <sharedItems containsSemiMixedTypes="0" containsString="0" containsNumber="1" minValue="0.48351648351648352" maxValue="82.660377358490564"/>
    </cacheField>
    <cacheField name="BounceRate" numFmtId="0">
      <sharedItems containsSemiMixedTypes="0" containsString="0" containsNumber="1" minValue="0.20093906311488369" maxValue="0.79726250971478607"/>
    </cacheField>
    <cacheField name="Days (Date)" numFmtId="0" databaseField="0">
      <fieldGroup base="0">
        <rangePr groupBy="days" startDate="2024-01-01T00:00:00" endDate="2024-04-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4"/>
        </groupItems>
      </fieldGroup>
    </cacheField>
    <cacheField name="Months (Date)" numFmtId="0" databaseField="0">
      <fieldGroup base="0">
        <rangePr groupBy="months" startDate="2024-01-01T00:00:00" endDate="2024-04-01T00:00:00"/>
        <groupItems count="14">
          <s v="&lt;01-01-2024"/>
          <s v="Jan"/>
          <s v="Feb"/>
          <s v="Mar"/>
          <s v="Apr"/>
          <s v="May"/>
          <s v="Jun"/>
          <s v="Jul"/>
          <s v="Aug"/>
          <s v="Sep"/>
          <s v="Oct"/>
          <s v="Nov"/>
          <s v="Dec"/>
          <s v="&gt;01-04-2024"/>
        </groupItems>
      </fieldGroup>
    </cacheField>
  </cacheFields>
  <extLst>
    <ext xmlns:x14="http://schemas.microsoft.com/office/spreadsheetml/2009/9/main" uri="{725AE2AE-9491-48be-B2B4-4EB974FC3084}">
      <x14:pivotCacheDefinition pivotCacheId="11608665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322"/>
    <n v="2792"/>
    <n v="439"/>
    <n v="266"/>
    <n v="4596"/>
    <n v="1207"/>
    <n v="829"/>
    <n v="0.1572349570200573"/>
    <n v="0.60592255125284733"/>
    <n v="14.273291925465839"/>
    <n v="0.29882381205937758"/>
  </r>
  <r>
    <x v="1"/>
    <x v="1"/>
    <x v="1"/>
    <n v="280"/>
    <n v="6732"/>
    <n v="488"/>
    <n v="67"/>
    <n v="3574"/>
    <n v="2553"/>
    <n v="1306"/>
    <n v="7.2489601901366607E-2"/>
    <n v="0.1372950819672131"/>
    <n v="12.764285714285711"/>
    <n v="0.39812903892289853"/>
  </r>
  <r>
    <x v="2"/>
    <x v="2"/>
    <x v="1"/>
    <n v="135"/>
    <n v="4476"/>
    <n v="676"/>
    <n v="389"/>
    <n v="3666"/>
    <n v="555"/>
    <n v="992"/>
    <n v="0.15102770330652371"/>
    <n v="0.57544378698224852"/>
    <n v="27.155555555555559"/>
    <n v="0.65405090341318117"/>
  </r>
  <r>
    <x v="3"/>
    <x v="2"/>
    <x v="0"/>
    <n v="175"/>
    <n v="4417"/>
    <n v="1812"/>
    <n v="431"/>
    <n v="3281"/>
    <n v="1866"/>
    <n v="198"/>
    <n v="0.41023318994792851"/>
    <n v="0.23785871964679911"/>
    <n v="18.748571428571431"/>
    <n v="0.51163151570236254"/>
  </r>
  <r>
    <x v="4"/>
    <x v="0"/>
    <x v="0"/>
    <n v="349"/>
    <n v="2645"/>
    <n v="102"/>
    <n v="24"/>
    <n v="3978"/>
    <n v="899"/>
    <n v="1470"/>
    <n v="3.8563327032136108E-2"/>
    <n v="0.23529411764705879"/>
    <n v="11.398280802292261"/>
    <n v="0.32292876449042762"/>
  </r>
  <r>
    <x v="5"/>
    <x v="1"/>
    <x v="1"/>
    <n v="74"/>
    <n v="4030"/>
    <n v="1552"/>
    <n v="171"/>
    <n v="829"/>
    <n v="1284"/>
    <n v="1071"/>
    <n v="0.38511166253101742"/>
    <n v="0.110180412371134"/>
    <n v="11.2027027027027"/>
    <n v="0.72669804689122453"/>
  </r>
  <r>
    <x v="6"/>
    <x v="1"/>
    <x v="1"/>
    <n v="194"/>
    <n v="3872"/>
    <n v="1265"/>
    <n v="454"/>
    <n v="469"/>
    <n v="1112"/>
    <n v="710"/>
    <n v="0.32670454545454553"/>
    <n v="0.35889328063241099"/>
    <n v="2.4175257731958761"/>
    <n v="0.72774911297091771"/>
  </r>
  <r>
    <x v="7"/>
    <x v="3"/>
    <x v="0"/>
    <n v="62"/>
    <n v="4072"/>
    <n v="475"/>
    <n v="172"/>
    <n v="2839"/>
    <n v="2931"/>
    <n v="351"/>
    <n v="0.1166502946954813"/>
    <n v="0.36210526315789482"/>
    <n v="45.79032258064516"/>
    <n v="0.72234705502760432"/>
  </r>
  <r>
    <x v="7"/>
    <x v="1"/>
    <x v="1"/>
    <n v="261"/>
    <n v="2854"/>
    <n v="1793"/>
    <n v="329"/>
    <n v="2193"/>
    <n v="2607"/>
    <n v="1433"/>
    <n v="0.62824106517168887"/>
    <n v="0.1834913552704964"/>
    <n v="8.4022988505747129"/>
    <n v="0.3432777268289236"/>
  </r>
  <r>
    <x v="8"/>
    <x v="1"/>
    <x v="2"/>
    <n v="74"/>
    <n v="5021"/>
    <n v="423"/>
    <n v="290"/>
    <n v="3091"/>
    <n v="1623"/>
    <n v="287"/>
    <n v="8.424616610237004E-2"/>
    <n v="0.68557919621749408"/>
    <n v="41.770270270270267"/>
    <n v="0.47074360650859293"/>
  </r>
  <r>
    <x v="9"/>
    <x v="1"/>
    <x v="2"/>
    <n v="117"/>
    <n v="5662"/>
    <n v="245"/>
    <n v="289"/>
    <n v="3632"/>
    <n v="2885"/>
    <n v="696"/>
    <n v="4.3270929000353231E-2"/>
    <n v="1.179591836734694"/>
    <n v="31.042735042735039"/>
    <n v="0.79099379368452505"/>
  </r>
  <r>
    <x v="10"/>
    <x v="4"/>
    <x v="0"/>
    <n v="443"/>
    <n v="7514"/>
    <n v="392"/>
    <n v="21"/>
    <n v="1480"/>
    <n v="2656"/>
    <n v="712"/>
    <n v="5.2169284003194039E-2"/>
    <n v="5.3571428571428568E-2"/>
    <n v="3.3408577878103838"/>
    <n v="0.66320748578599431"/>
  </r>
  <r>
    <x v="11"/>
    <x v="3"/>
    <x v="0"/>
    <n v="116"/>
    <n v="6031"/>
    <n v="1788"/>
    <n v="283"/>
    <n v="2560"/>
    <n v="580"/>
    <n v="285"/>
    <n v="0.29646824738849281"/>
    <n v="0.1582774049217002"/>
    <n v="22.068965517241381"/>
    <n v="0.21630045273533591"/>
  </r>
  <r>
    <x v="12"/>
    <x v="2"/>
    <x v="0"/>
    <n v="282"/>
    <n v="3708"/>
    <n v="531"/>
    <n v="280"/>
    <n v="775"/>
    <n v="1786"/>
    <n v="252"/>
    <n v="0.1432038834951456"/>
    <n v="0.52730696798493404"/>
    <n v="2.74822695035461"/>
    <n v="0.23912275475629521"/>
  </r>
  <r>
    <x v="13"/>
    <x v="0"/>
    <x v="2"/>
    <n v="158"/>
    <n v="8112"/>
    <n v="804"/>
    <n v="217"/>
    <n v="1507"/>
    <n v="2261"/>
    <n v="305"/>
    <n v="9.9112426035502965E-2"/>
    <n v="0.26990049751243778"/>
    <n v="9.537974683544304"/>
    <n v="0.47835882608739971"/>
  </r>
  <r>
    <x v="8"/>
    <x v="2"/>
    <x v="1"/>
    <n v="195"/>
    <n v="9393"/>
    <n v="1048"/>
    <n v="36"/>
    <n v="3392"/>
    <n v="2896"/>
    <n v="647"/>
    <n v="0.1115724475673374"/>
    <n v="3.4351145038167941E-2"/>
    <n v="17.39487179487179"/>
    <n v="0.7455321235169361"/>
  </r>
  <r>
    <x v="14"/>
    <x v="3"/>
    <x v="2"/>
    <n v="160"/>
    <n v="4507"/>
    <n v="684"/>
    <n v="81"/>
    <n v="3378"/>
    <n v="1701"/>
    <n v="711"/>
    <n v="0.15176392278677611"/>
    <n v="0.1184210526315789"/>
    <n v="21.112500000000001"/>
    <n v="0.5232210787716286"/>
  </r>
  <r>
    <x v="15"/>
    <x v="0"/>
    <x v="1"/>
    <n v="277"/>
    <n v="7456"/>
    <n v="498"/>
    <n v="69"/>
    <n v="2934"/>
    <n v="2508"/>
    <n v="284"/>
    <n v="6.6791845493562235E-2"/>
    <n v="0.13855421686746991"/>
    <n v="10.59205776173285"/>
    <n v="0.49868750482057422"/>
  </r>
  <r>
    <x v="13"/>
    <x v="3"/>
    <x v="2"/>
    <n v="160"/>
    <n v="5212"/>
    <n v="916"/>
    <n v="439"/>
    <n v="2412"/>
    <n v="440"/>
    <n v="1418"/>
    <n v="0.1757482732156562"/>
    <n v="0.47925764192139741"/>
    <n v="15.074999999999999"/>
    <n v="0.26328421997397838"/>
  </r>
  <r>
    <x v="16"/>
    <x v="1"/>
    <x v="1"/>
    <n v="83"/>
    <n v="8970"/>
    <n v="1467"/>
    <n v="482"/>
    <n v="2552"/>
    <n v="2917"/>
    <n v="583"/>
    <n v="0.1635451505016722"/>
    <n v="0.32856169052488071"/>
    <n v="30.746987951807231"/>
    <n v="0.59406806283457647"/>
  </r>
  <r>
    <x v="17"/>
    <x v="0"/>
    <x v="2"/>
    <n v="160"/>
    <n v="9766"/>
    <n v="1063"/>
    <n v="154"/>
    <n v="3768"/>
    <n v="2110"/>
    <n v="909"/>
    <n v="0.1088470202744215"/>
    <n v="0.1448730009407338"/>
    <n v="23.55"/>
    <n v="0.69326189636013535"/>
  </r>
  <r>
    <x v="4"/>
    <x v="1"/>
    <x v="0"/>
    <n v="313"/>
    <n v="1536"/>
    <n v="1263"/>
    <n v="102"/>
    <n v="1855"/>
    <n v="2908"/>
    <n v="819"/>
    <n v="0.822265625"/>
    <n v="8.076009501187649E-2"/>
    <n v="5.9265175718849843"/>
    <n v="0.42825200450453738"/>
  </r>
  <r>
    <x v="18"/>
    <x v="2"/>
    <x v="2"/>
    <n v="473"/>
    <n v="2625"/>
    <n v="286"/>
    <n v="318"/>
    <n v="1779"/>
    <n v="2596"/>
    <n v="590"/>
    <n v="0.10895238095238099"/>
    <n v="1.1118881118881121"/>
    <n v="3.7610993657505292"/>
    <n v="0.66536711055519659"/>
  </r>
  <r>
    <x v="19"/>
    <x v="2"/>
    <x v="1"/>
    <n v="418"/>
    <n v="8973"/>
    <n v="1928"/>
    <n v="17"/>
    <n v="2403"/>
    <n v="1966"/>
    <n v="262"/>
    <n v="0.21486682269029311"/>
    <n v="8.8174273858921161E-3"/>
    <n v="5.7488038277511961"/>
    <n v="0.77868599234048697"/>
  </r>
  <r>
    <x v="20"/>
    <x v="0"/>
    <x v="2"/>
    <n v="285"/>
    <n v="9577"/>
    <n v="160"/>
    <n v="88"/>
    <n v="1590"/>
    <n v="934"/>
    <n v="512"/>
    <n v="1.670669311893077E-2"/>
    <n v="0.55000000000000004"/>
    <n v="5.5789473684210522"/>
    <n v="0.3222598754766135"/>
  </r>
  <r>
    <x v="11"/>
    <x v="0"/>
    <x v="2"/>
    <n v="132"/>
    <n v="9070"/>
    <n v="1038"/>
    <n v="36"/>
    <n v="1942"/>
    <n v="1303"/>
    <n v="485"/>
    <n v="0.11444321940463061"/>
    <n v="3.4682080924855488E-2"/>
    <n v="14.712121212121209"/>
    <n v="0.51399777871684482"/>
  </r>
  <r>
    <x v="21"/>
    <x v="3"/>
    <x v="2"/>
    <n v="91"/>
    <n v="9666"/>
    <n v="1503"/>
    <n v="183"/>
    <n v="2125"/>
    <n v="1825"/>
    <n v="332"/>
    <n v="0.1554934823091248"/>
    <n v="0.1217564870259481"/>
    <n v="23.35164835164835"/>
    <n v="0.37228277485074529"/>
  </r>
  <r>
    <x v="22"/>
    <x v="3"/>
    <x v="0"/>
    <n v="474"/>
    <n v="9609"/>
    <n v="809"/>
    <n v="59"/>
    <n v="819"/>
    <n v="1789"/>
    <n v="1480"/>
    <n v="8.4191903423873449E-2"/>
    <n v="7.2929542645241041E-2"/>
    <n v="1.7278481012658231"/>
    <n v="0.67571265142030368"/>
  </r>
  <r>
    <x v="23"/>
    <x v="1"/>
    <x v="2"/>
    <n v="150"/>
    <n v="7490"/>
    <n v="906"/>
    <n v="208"/>
    <n v="1474"/>
    <n v="410"/>
    <n v="137"/>
    <n v="0.1209612817089453"/>
    <n v="0.22958057395143491"/>
    <n v="9.8266666666666662"/>
    <n v="0.54655601952869459"/>
  </r>
  <r>
    <x v="24"/>
    <x v="0"/>
    <x v="0"/>
    <n v="55"/>
    <n v="4600"/>
    <n v="1563"/>
    <n v="396"/>
    <n v="1156"/>
    <n v="361"/>
    <n v="1117"/>
    <n v="0.33978260869565219"/>
    <n v="0.25335892514395392"/>
    <n v="21.018181818181819"/>
    <n v="0.58074945053018234"/>
  </r>
  <r>
    <x v="25"/>
    <x v="2"/>
    <x v="0"/>
    <n v="229"/>
    <n v="7783"/>
    <n v="1442"/>
    <n v="358"/>
    <n v="2139"/>
    <n v="1542"/>
    <n v="510"/>
    <n v="0.18527560066812279"/>
    <n v="0.2482662968099861"/>
    <n v="9.3406113537117896"/>
    <n v="0.67874849576953644"/>
  </r>
  <r>
    <x v="17"/>
    <x v="3"/>
    <x v="2"/>
    <n v="331"/>
    <n v="5971"/>
    <n v="1425"/>
    <n v="457"/>
    <n v="4153"/>
    <n v="505"/>
    <n v="327"/>
    <n v="0.2386534918774075"/>
    <n v="0.32070175438596488"/>
    <n v="12.54682779456193"/>
    <n v="0.43758228359747298"/>
  </r>
  <r>
    <x v="26"/>
    <x v="3"/>
    <x v="2"/>
    <n v="369"/>
    <n v="2205"/>
    <n v="1467"/>
    <n v="437"/>
    <n v="2581"/>
    <n v="2290"/>
    <n v="470"/>
    <n v="0.66530612244897958"/>
    <n v="0.29788684389911391"/>
    <n v="6.9945799457994582"/>
    <n v="0.74905404104422613"/>
  </r>
  <r>
    <x v="1"/>
    <x v="2"/>
    <x v="2"/>
    <n v="275"/>
    <n v="2990"/>
    <n v="110"/>
    <n v="190"/>
    <n v="1168"/>
    <n v="441"/>
    <n v="1426"/>
    <n v="3.678929765886288E-2"/>
    <n v="1.7272727272727271"/>
    <n v="4.2472727272727271"/>
    <n v="0.51981732034768402"/>
  </r>
  <r>
    <x v="27"/>
    <x v="3"/>
    <x v="1"/>
    <n v="492"/>
    <n v="6299"/>
    <n v="1185"/>
    <n v="33"/>
    <n v="1516"/>
    <n v="1439"/>
    <n v="745"/>
    <n v="0.18812509922209869"/>
    <n v="2.7848101265822781E-2"/>
    <n v="3.0813008130081299"/>
    <n v="0.29477289370120879"/>
  </r>
  <r>
    <x v="27"/>
    <x v="1"/>
    <x v="2"/>
    <n v="489"/>
    <n v="4572"/>
    <n v="1968"/>
    <n v="325"/>
    <n v="1243"/>
    <n v="343"/>
    <n v="564"/>
    <n v="0.43044619422572178"/>
    <n v="0.16514227642276419"/>
    <n v="2.5419222903885479"/>
    <n v="0.61753947090128158"/>
  </r>
  <r>
    <x v="28"/>
    <x v="0"/>
    <x v="0"/>
    <n v="364"/>
    <n v="6975"/>
    <n v="325"/>
    <n v="387"/>
    <n v="481"/>
    <n v="589"/>
    <n v="752"/>
    <n v="4.6594982078853049E-2"/>
    <n v="1.190769230769231"/>
    <n v="1.321428571428571"/>
    <n v="0.67595681026295273"/>
  </r>
  <r>
    <x v="27"/>
    <x v="2"/>
    <x v="2"/>
    <n v="414"/>
    <n v="7320"/>
    <n v="1276"/>
    <n v="396"/>
    <n v="3044"/>
    <n v="111"/>
    <n v="68"/>
    <n v="0.1743169398907104"/>
    <n v="0.31034482758620691"/>
    <n v="7.3526570048309177"/>
    <n v="0.39005700624051598"/>
  </r>
  <r>
    <x v="29"/>
    <x v="0"/>
    <x v="1"/>
    <n v="278"/>
    <n v="5380"/>
    <n v="1834"/>
    <n v="413"/>
    <n v="1258"/>
    <n v="660"/>
    <n v="72"/>
    <n v="0.3408921933085502"/>
    <n v="0.2251908396946565"/>
    <n v="4.5251798561151082"/>
    <n v="0.71430755419925185"/>
  </r>
  <r>
    <x v="30"/>
    <x v="3"/>
    <x v="2"/>
    <n v="426"/>
    <n v="5757"/>
    <n v="663"/>
    <n v="55"/>
    <n v="4493"/>
    <n v="141"/>
    <n v="462"/>
    <n v="0.1151641479937467"/>
    <n v="8.2956259426847659E-2"/>
    <n v="10.54694835680751"/>
    <n v="0.74368595285945993"/>
  </r>
  <r>
    <x v="16"/>
    <x v="3"/>
    <x v="1"/>
    <n v="338"/>
    <n v="3713"/>
    <n v="871"/>
    <n v="24"/>
    <n v="2732"/>
    <n v="2825"/>
    <n v="1103"/>
    <n v="0.2345812011850256"/>
    <n v="2.755453501722158E-2"/>
    <n v="8.0828402366863905"/>
    <n v="0.3661426924266854"/>
  </r>
  <r>
    <x v="10"/>
    <x v="2"/>
    <x v="1"/>
    <n v="486"/>
    <n v="6588"/>
    <n v="1694"/>
    <n v="162"/>
    <n v="4028"/>
    <n v="693"/>
    <n v="157"/>
    <n v="0.25713418336369148"/>
    <n v="9.5631641086186547E-2"/>
    <n v="8.2880658436213999"/>
    <n v="0.79011288362913334"/>
  </r>
  <r>
    <x v="29"/>
    <x v="1"/>
    <x v="2"/>
    <n v="199"/>
    <n v="1966"/>
    <n v="1707"/>
    <n v="231"/>
    <n v="1208"/>
    <n v="1552"/>
    <n v="1440"/>
    <n v="0.86826042726347918"/>
    <n v="0.13532513181019329"/>
    <n v="6.0703517587939686"/>
    <n v="0.28442691682925508"/>
  </r>
  <r>
    <x v="31"/>
    <x v="4"/>
    <x v="0"/>
    <n v="326"/>
    <n v="5944"/>
    <n v="1783"/>
    <n v="215"/>
    <n v="1429"/>
    <n v="1926"/>
    <n v="1354"/>
    <n v="0.29996635262449528"/>
    <n v="0.12058328659562539"/>
    <n v="4.3834355828220861"/>
    <n v="0.32120940104149398"/>
  </r>
  <r>
    <x v="4"/>
    <x v="2"/>
    <x v="1"/>
    <n v="247"/>
    <n v="4432"/>
    <n v="1984"/>
    <n v="464"/>
    <n v="1235"/>
    <n v="1793"/>
    <n v="1201"/>
    <n v="0.44765342960288812"/>
    <n v="0.2338709677419355"/>
    <n v="5"/>
    <n v="0.31053490354281571"/>
  </r>
  <r>
    <x v="32"/>
    <x v="4"/>
    <x v="2"/>
    <n v="119"/>
    <n v="1688"/>
    <n v="1698"/>
    <n v="282"/>
    <n v="4785"/>
    <n v="233"/>
    <n v="1302"/>
    <n v="1.0059241706161139"/>
    <n v="0.16607773851590099"/>
    <n v="40.210084033613448"/>
    <n v="0.73639382600472225"/>
  </r>
  <r>
    <x v="33"/>
    <x v="4"/>
    <x v="2"/>
    <n v="161"/>
    <n v="5243"/>
    <n v="1433"/>
    <n v="391"/>
    <n v="475"/>
    <n v="1047"/>
    <n v="1184"/>
    <n v="0.27331680335685682"/>
    <n v="0.27285415212840203"/>
    <n v="2.9503105590062111"/>
    <n v="0.59257553139497721"/>
  </r>
  <r>
    <x v="34"/>
    <x v="1"/>
    <x v="0"/>
    <n v="53"/>
    <n v="4701"/>
    <n v="984"/>
    <n v="245"/>
    <n v="2940"/>
    <n v="172"/>
    <n v="185"/>
    <n v="0.2093171665603063"/>
    <n v="0.24898373983739841"/>
    <n v="55.471698113207538"/>
    <n v="0.29126256993336369"/>
  </r>
  <r>
    <x v="35"/>
    <x v="4"/>
    <x v="1"/>
    <n v="399"/>
    <n v="9533"/>
    <n v="1366"/>
    <n v="349"/>
    <n v="2489"/>
    <n v="498"/>
    <n v="411"/>
    <n v="0.14329172348683519"/>
    <n v="0.25549048316251832"/>
    <n v="6.2380952380952381"/>
    <n v="0.46419405102100952"/>
  </r>
  <r>
    <x v="21"/>
    <x v="4"/>
    <x v="1"/>
    <n v="380"/>
    <n v="6182"/>
    <n v="1616"/>
    <n v="237"/>
    <n v="1439"/>
    <n v="1528"/>
    <n v="1259"/>
    <n v="0.26140407635069562"/>
    <n v="0.14665841584158409"/>
    <n v="3.7868421052631578"/>
    <n v="0.56917881504188128"/>
  </r>
  <r>
    <x v="17"/>
    <x v="1"/>
    <x v="2"/>
    <n v="495"/>
    <n v="7704"/>
    <n v="1489"/>
    <n v="18"/>
    <n v="325"/>
    <n v="2725"/>
    <n v="178"/>
    <n v="0.19327622014537901"/>
    <n v="1.208865010073875E-2"/>
    <n v="0.65656565656565657"/>
    <n v="0.25007845099363002"/>
  </r>
  <r>
    <x v="36"/>
    <x v="4"/>
    <x v="2"/>
    <n v="367"/>
    <n v="5422"/>
    <n v="1453"/>
    <n v="175"/>
    <n v="4265"/>
    <n v="229"/>
    <n v="1334"/>
    <n v="0.26798229435632609"/>
    <n v="0.1204404679972471"/>
    <n v="11.621253405994549"/>
    <n v="0.72944982104440337"/>
  </r>
  <r>
    <x v="37"/>
    <x v="4"/>
    <x v="0"/>
    <n v="399"/>
    <n v="2759"/>
    <n v="1230"/>
    <n v="441"/>
    <n v="4512"/>
    <n v="1911"/>
    <n v="564"/>
    <n v="0.44581370061616532"/>
    <n v="0.35853658536585359"/>
    <n v="11.30827067669173"/>
    <n v="0.68216212126492115"/>
  </r>
  <r>
    <x v="38"/>
    <x v="4"/>
    <x v="0"/>
    <n v="144"/>
    <n v="3482"/>
    <n v="325"/>
    <n v="453"/>
    <n v="4068"/>
    <n v="2101"/>
    <n v="498"/>
    <n v="9.3337162550258479E-2"/>
    <n v="1.393846153846154"/>
    <n v="28.25"/>
    <n v="0.50312406414598299"/>
  </r>
  <r>
    <x v="12"/>
    <x v="2"/>
    <x v="1"/>
    <n v="201"/>
    <n v="9058"/>
    <n v="924"/>
    <n v="328"/>
    <n v="1408"/>
    <n v="365"/>
    <n v="1177"/>
    <n v="0.1020092735703246"/>
    <n v="0.354978354978355"/>
    <n v="7.0049751243781104"/>
    <n v="0.78027596915550235"/>
  </r>
  <r>
    <x v="13"/>
    <x v="2"/>
    <x v="1"/>
    <n v="360"/>
    <n v="1951"/>
    <n v="317"/>
    <n v="223"/>
    <n v="3449"/>
    <n v="1660"/>
    <n v="1297"/>
    <n v="0.16248077908764741"/>
    <n v="0.70347003154574128"/>
    <n v="9.5805555555555557"/>
    <n v="0.45065658756505989"/>
  </r>
  <r>
    <x v="39"/>
    <x v="2"/>
    <x v="2"/>
    <n v="186"/>
    <n v="9914"/>
    <n v="1036"/>
    <n v="126"/>
    <n v="1118"/>
    <n v="2085"/>
    <n v="923"/>
    <n v="0.104498688723018"/>
    <n v="0.1216216216216216"/>
    <n v="6.010752688172043"/>
    <n v="0.79046619142189889"/>
  </r>
  <r>
    <x v="17"/>
    <x v="1"/>
    <x v="1"/>
    <n v="296"/>
    <n v="3079"/>
    <n v="852"/>
    <n v="395"/>
    <n v="4123"/>
    <n v="892"/>
    <n v="522"/>
    <n v="0.27671321857746017"/>
    <n v="0.46361502347417838"/>
    <n v="13.929054054054051"/>
    <n v="0.60075199928217637"/>
  </r>
  <r>
    <x v="40"/>
    <x v="3"/>
    <x v="0"/>
    <n v="436"/>
    <n v="3717"/>
    <n v="605"/>
    <n v="353"/>
    <n v="4603"/>
    <n v="2400"/>
    <n v="1083"/>
    <n v="0.16276567124024749"/>
    <n v="0.58347107438016532"/>
    <n v="10.55733944954128"/>
    <n v="0.58080276395236496"/>
  </r>
  <r>
    <x v="41"/>
    <x v="4"/>
    <x v="0"/>
    <n v="292"/>
    <n v="5524"/>
    <n v="358"/>
    <n v="81"/>
    <n v="2169"/>
    <n v="2969"/>
    <n v="1478"/>
    <n v="6.4808110065170163E-2"/>
    <n v="0.2262569832402235"/>
    <n v="7.4280821917808222"/>
    <n v="0.29957293717747102"/>
  </r>
  <r>
    <x v="42"/>
    <x v="4"/>
    <x v="2"/>
    <n v="80"/>
    <n v="9477"/>
    <n v="1897"/>
    <n v="404"/>
    <n v="2993"/>
    <n v="1412"/>
    <n v="351"/>
    <n v="0.2001688297984594"/>
    <n v="0.21296784396415391"/>
    <n v="37.412500000000001"/>
    <n v="0.72915665498278659"/>
  </r>
  <r>
    <x v="28"/>
    <x v="1"/>
    <x v="0"/>
    <n v="89"/>
    <n v="8311"/>
    <n v="1640"/>
    <n v="73"/>
    <n v="1091"/>
    <n v="263"/>
    <n v="280"/>
    <n v="0.19732884129466971"/>
    <n v="4.4512195121951217E-2"/>
    <n v="12.258426966292131"/>
    <n v="0.45649381275236911"/>
  </r>
  <r>
    <x v="43"/>
    <x v="4"/>
    <x v="0"/>
    <n v="278"/>
    <n v="8186"/>
    <n v="1896"/>
    <n v="214"/>
    <n v="4670"/>
    <n v="194"/>
    <n v="972"/>
    <n v="0.23161495235768381"/>
    <n v="0.1128691983122363"/>
    <n v="16.798561151079141"/>
    <n v="0.29734004346948761"/>
  </r>
  <r>
    <x v="44"/>
    <x v="2"/>
    <x v="0"/>
    <n v="85"/>
    <n v="3065"/>
    <n v="153"/>
    <n v="218"/>
    <n v="2233"/>
    <n v="1905"/>
    <n v="1139"/>
    <n v="4.9918433931484513E-2"/>
    <n v="1.42483660130719"/>
    <n v="26.27058823529412"/>
    <n v="0.20756451198545539"/>
  </r>
  <r>
    <x v="45"/>
    <x v="3"/>
    <x v="0"/>
    <n v="457"/>
    <n v="1768"/>
    <n v="1170"/>
    <n v="81"/>
    <n v="1564"/>
    <n v="2980"/>
    <n v="986"/>
    <n v="0.66176470588235292"/>
    <n v="6.9230769230769235E-2"/>
    <n v="3.4223194748358861"/>
    <n v="0.53585341018302968"/>
  </r>
  <r>
    <x v="46"/>
    <x v="0"/>
    <x v="2"/>
    <n v="272"/>
    <n v="6490"/>
    <n v="826"/>
    <n v="286"/>
    <n v="328"/>
    <n v="1233"/>
    <n v="161"/>
    <n v="0.12727272727272729"/>
    <n v="0.34624697336561738"/>
    <n v="1.205882352941176"/>
    <n v="0.51643977327360591"/>
  </r>
  <r>
    <x v="47"/>
    <x v="4"/>
    <x v="2"/>
    <n v="55"/>
    <n v="7645"/>
    <n v="788"/>
    <n v="283"/>
    <n v="1214"/>
    <n v="2483"/>
    <n v="1086"/>
    <n v="0.1030739045127534"/>
    <n v="0.35913705583756339"/>
    <n v="22.072727272727271"/>
    <n v="0.63161217342149523"/>
  </r>
  <r>
    <x v="35"/>
    <x v="2"/>
    <x v="1"/>
    <n v="371"/>
    <n v="6083"/>
    <n v="1644"/>
    <n v="487"/>
    <n v="1999"/>
    <n v="921"/>
    <n v="1466"/>
    <n v="0.27026138418543483"/>
    <n v="0.2962287104622871"/>
    <n v="5.388140161725067"/>
    <n v="0.73415483181068142"/>
  </r>
  <r>
    <x v="13"/>
    <x v="0"/>
    <x v="0"/>
    <n v="269"/>
    <n v="6232"/>
    <n v="1222"/>
    <n v="329"/>
    <n v="4812"/>
    <n v="337"/>
    <n v="549"/>
    <n v="0.1960847240051348"/>
    <n v="0.26923076923076922"/>
    <n v="17.88847583643123"/>
    <n v="0.24764395078581769"/>
  </r>
  <r>
    <x v="48"/>
    <x v="3"/>
    <x v="1"/>
    <n v="124"/>
    <n v="6797"/>
    <n v="1143"/>
    <n v="347"/>
    <n v="1718"/>
    <n v="2528"/>
    <n v="981"/>
    <n v="0.16816242459908781"/>
    <n v="0.30358705161854771"/>
    <n v="13.85483870967742"/>
    <n v="0.6388978942042175"/>
  </r>
  <r>
    <x v="49"/>
    <x v="0"/>
    <x v="2"/>
    <n v="53"/>
    <n v="5926"/>
    <n v="1876"/>
    <n v="375"/>
    <n v="4381"/>
    <n v="2630"/>
    <n v="647"/>
    <n v="0.31657104286196419"/>
    <n v="0.19989339019189761"/>
    <n v="82.660377358490564"/>
    <n v="0.31244716645854942"/>
  </r>
  <r>
    <x v="35"/>
    <x v="2"/>
    <x v="2"/>
    <n v="384"/>
    <n v="7016"/>
    <n v="1696"/>
    <n v="104"/>
    <n v="1398"/>
    <n v="2060"/>
    <n v="283"/>
    <n v="0.241733181299886"/>
    <n v="6.1320754716981132E-2"/>
    <n v="3.640625"/>
    <n v="0.71490623189429847"/>
  </r>
  <r>
    <x v="49"/>
    <x v="0"/>
    <x v="2"/>
    <n v="183"/>
    <n v="4335"/>
    <n v="1613"/>
    <n v="175"/>
    <n v="4073"/>
    <n v="1148"/>
    <n v="651"/>
    <n v="0.37208765859284892"/>
    <n v="0.1084934903905766"/>
    <n v="22.256830601092901"/>
    <n v="0.69143810831699382"/>
  </r>
  <r>
    <x v="50"/>
    <x v="1"/>
    <x v="2"/>
    <n v="167"/>
    <n v="9038"/>
    <n v="518"/>
    <n v="41"/>
    <n v="2674"/>
    <n v="1776"/>
    <n v="363"/>
    <n v="5.7313564947997338E-2"/>
    <n v="7.9150579150579145E-2"/>
    <n v="16.011976047904191"/>
    <n v="0.52447625299132672"/>
  </r>
  <r>
    <x v="34"/>
    <x v="0"/>
    <x v="2"/>
    <n v="418"/>
    <n v="5873"/>
    <n v="789"/>
    <n v="20"/>
    <n v="3685"/>
    <n v="2629"/>
    <n v="615"/>
    <n v="0.13434360633407119"/>
    <n v="2.5348542458808621E-2"/>
    <n v="8.8157894736842106"/>
    <n v="0.626145679173987"/>
  </r>
  <r>
    <x v="38"/>
    <x v="4"/>
    <x v="2"/>
    <n v="143"/>
    <n v="2481"/>
    <n v="949"/>
    <n v="310"/>
    <n v="4249"/>
    <n v="1063"/>
    <n v="1085"/>
    <n v="0.38250705360741638"/>
    <n v="0.32665964172813489"/>
    <n v="29.71328671328671"/>
    <n v="0.3886100679102491"/>
  </r>
  <r>
    <x v="41"/>
    <x v="4"/>
    <x v="2"/>
    <n v="484"/>
    <n v="7305"/>
    <n v="161"/>
    <n v="226"/>
    <n v="3919"/>
    <n v="636"/>
    <n v="258"/>
    <n v="2.2039698836413411E-2"/>
    <n v="1.4037267080745339"/>
    <n v="8.0971074380165291"/>
    <n v="0.48270073935968882"/>
  </r>
  <r>
    <x v="51"/>
    <x v="1"/>
    <x v="0"/>
    <n v="111"/>
    <n v="4451"/>
    <n v="1268"/>
    <n v="298"/>
    <n v="502"/>
    <n v="1703"/>
    <n v="1087"/>
    <n v="0.28487980229161991"/>
    <n v="0.2350157728706625"/>
    <n v="4.5225225225225234"/>
    <n v="0.69298213862628311"/>
  </r>
  <r>
    <x v="52"/>
    <x v="2"/>
    <x v="1"/>
    <n v="490"/>
    <n v="1054"/>
    <n v="315"/>
    <n v="111"/>
    <n v="4152"/>
    <n v="2079"/>
    <n v="1491"/>
    <n v="0.29886148007590141"/>
    <n v="0.35238095238095241"/>
    <n v="8.4734693877551024"/>
    <n v="0.47555911830392839"/>
  </r>
  <r>
    <x v="27"/>
    <x v="4"/>
    <x v="2"/>
    <n v="243"/>
    <n v="8643"/>
    <n v="102"/>
    <n v="434"/>
    <n v="4883"/>
    <n v="227"/>
    <n v="1450"/>
    <n v="1.180145782714335E-2"/>
    <n v="4.2549019607843137"/>
    <n v="20.094650205761319"/>
    <n v="0.4146789591952651"/>
  </r>
  <r>
    <x v="36"/>
    <x v="3"/>
    <x v="0"/>
    <n v="384"/>
    <n v="4462"/>
    <n v="259"/>
    <n v="401"/>
    <n v="1186"/>
    <n v="191"/>
    <n v="1093"/>
    <n v="5.8045719408337068E-2"/>
    <n v="1.5482625482625481"/>
    <n v="3.088541666666667"/>
    <n v="0.49652746835018002"/>
  </r>
  <r>
    <x v="53"/>
    <x v="4"/>
    <x v="0"/>
    <n v="252"/>
    <n v="1832"/>
    <n v="1862"/>
    <n v="276"/>
    <n v="2063"/>
    <n v="642"/>
    <n v="636"/>
    <n v="1.016375545851528"/>
    <n v="0.14822771213748659"/>
    <n v="8.1865079365079367"/>
    <n v="0.69694955146233117"/>
  </r>
  <r>
    <x v="1"/>
    <x v="4"/>
    <x v="1"/>
    <n v="441"/>
    <n v="6954"/>
    <n v="880"/>
    <n v="223"/>
    <n v="4640"/>
    <n v="945"/>
    <n v="1064"/>
    <n v="0.12654587287891861"/>
    <n v="0.25340909090909092"/>
    <n v="10.521541950113379"/>
    <n v="0.40112482842252373"/>
  </r>
  <r>
    <x v="2"/>
    <x v="2"/>
    <x v="2"/>
    <n v="75"/>
    <n v="9519"/>
    <n v="1243"/>
    <n v="188"/>
    <n v="3272"/>
    <n v="1781"/>
    <n v="1143"/>
    <n v="0.13058094337640511"/>
    <n v="0.1512469831053902"/>
    <n v="43.626666666666672"/>
    <n v="0.3042569558814463"/>
  </r>
  <r>
    <x v="44"/>
    <x v="0"/>
    <x v="1"/>
    <n v="484"/>
    <n v="8221"/>
    <n v="992"/>
    <n v="97"/>
    <n v="3324"/>
    <n v="1951"/>
    <n v="1284"/>
    <n v="0.1206665855735312"/>
    <n v="9.7782258064516125E-2"/>
    <n v="6.8677685950413228"/>
    <n v="0.62720841219846846"/>
  </r>
  <r>
    <x v="6"/>
    <x v="4"/>
    <x v="2"/>
    <n v="222"/>
    <n v="4310"/>
    <n v="1212"/>
    <n v="50"/>
    <n v="1527"/>
    <n v="2594"/>
    <n v="1174"/>
    <n v="0.28120649651972163"/>
    <n v="4.1254125412541247E-2"/>
    <n v="6.8783783783783781"/>
    <n v="0.69558692762484919"/>
  </r>
  <r>
    <x v="27"/>
    <x v="1"/>
    <x v="0"/>
    <n v="349"/>
    <n v="4300"/>
    <n v="428"/>
    <n v="410"/>
    <n v="2608"/>
    <n v="489"/>
    <n v="747"/>
    <n v="9.9534883720930237E-2"/>
    <n v="0.95794392523364491"/>
    <n v="7.4727793696275073"/>
    <n v="0.26038248711411999"/>
  </r>
  <r>
    <x v="54"/>
    <x v="0"/>
    <x v="0"/>
    <n v="182"/>
    <n v="7722"/>
    <n v="679"/>
    <n v="85"/>
    <n v="3873"/>
    <n v="2819"/>
    <n v="181"/>
    <n v="8.7930587930587931E-2"/>
    <n v="0.1251840942562592"/>
    <n v="21.280219780219781"/>
    <n v="0.34392446765356688"/>
  </r>
  <r>
    <x v="55"/>
    <x v="3"/>
    <x v="0"/>
    <n v="375"/>
    <n v="8218"/>
    <n v="1480"/>
    <n v="386"/>
    <n v="3491"/>
    <n v="1984"/>
    <n v="1454"/>
    <n v="0.18009247992212221"/>
    <n v="0.26081081081081081"/>
    <n v="9.309333333333333"/>
    <n v="0.28518319385659641"/>
  </r>
  <r>
    <x v="26"/>
    <x v="2"/>
    <x v="0"/>
    <n v="459"/>
    <n v="8776"/>
    <n v="1733"/>
    <n v="55"/>
    <n v="4233"/>
    <n v="142"/>
    <n v="1205"/>
    <n v="0.19747037374658161"/>
    <n v="3.1736872475476047E-2"/>
    <n v="9.2222222222222214"/>
    <n v="0.40876484694929999"/>
  </r>
  <r>
    <x v="56"/>
    <x v="3"/>
    <x v="1"/>
    <n v="167"/>
    <n v="4675"/>
    <n v="1390"/>
    <n v="169"/>
    <n v="903"/>
    <n v="353"/>
    <n v="1093"/>
    <n v="0.29732620320855607"/>
    <n v="0.12158273381294959"/>
    <n v="5.4071856287425151"/>
    <n v="0.47021058734324772"/>
  </r>
  <r>
    <x v="12"/>
    <x v="0"/>
    <x v="2"/>
    <n v="373"/>
    <n v="4054"/>
    <n v="1740"/>
    <n v="472"/>
    <n v="774"/>
    <n v="1183"/>
    <n v="585"/>
    <n v="0.42920572274296992"/>
    <n v="0.27126436781609198"/>
    <n v="2.0750670241286859"/>
    <n v="0.64929580217798399"/>
  </r>
  <r>
    <x v="9"/>
    <x v="0"/>
    <x v="2"/>
    <n v="324"/>
    <n v="8970"/>
    <n v="1051"/>
    <n v="89"/>
    <n v="3432"/>
    <n v="2810"/>
    <n v="1063"/>
    <n v="0.1171683389074693"/>
    <n v="8.468125594671741E-2"/>
    <n v="10.59259259259259"/>
    <n v="0.59068855092900452"/>
  </r>
  <r>
    <x v="57"/>
    <x v="0"/>
    <x v="1"/>
    <n v="261"/>
    <n v="3143"/>
    <n v="1446"/>
    <n v="319"/>
    <n v="4983"/>
    <n v="2614"/>
    <n v="276"/>
    <n v="0.46006999681832639"/>
    <n v="0.22060857538035961"/>
    <n v="19.09195402298851"/>
    <n v="0.57255714048705875"/>
  </r>
  <r>
    <x v="21"/>
    <x v="3"/>
    <x v="2"/>
    <n v="274"/>
    <n v="6207"/>
    <n v="734"/>
    <n v="95"/>
    <n v="2832"/>
    <n v="2434"/>
    <n v="1227"/>
    <n v="0.1182535846624778"/>
    <n v="0.1294277929155313"/>
    <n v="10.33576642335766"/>
    <n v="0.4114249679657927"/>
  </r>
  <r>
    <x v="17"/>
    <x v="0"/>
    <x v="0"/>
    <n v="69"/>
    <n v="3538"/>
    <n v="1087"/>
    <n v="101"/>
    <n v="4028"/>
    <n v="1640"/>
    <n v="871"/>
    <n v="0.30723572639909552"/>
    <n v="9.2916283348666057E-2"/>
    <n v="58.376811594202898"/>
    <n v="0.70486853185085607"/>
  </r>
  <r>
    <x v="58"/>
    <x v="3"/>
    <x v="2"/>
    <n v="162"/>
    <n v="5547"/>
    <n v="1664"/>
    <n v="157"/>
    <n v="3430"/>
    <n v="2053"/>
    <n v="920"/>
    <n v="0.29998197223724538"/>
    <n v="9.4350961538461536E-2"/>
    <n v="21.172839506172838"/>
    <n v="0.48277230043889879"/>
  </r>
  <r>
    <x v="59"/>
    <x v="0"/>
    <x v="0"/>
    <n v="189"/>
    <n v="6619"/>
    <n v="1772"/>
    <n v="170"/>
    <n v="688"/>
    <n v="2925"/>
    <n v="454"/>
    <n v="0.26771415621695122"/>
    <n v="9.5936794582392779E-2"/>
    <n v="3.64021164021164"/>
    <n v="0.78746296280909278"/>
  </r>
  <r>
    <x v="1"/>
    <x v="1"/>
    <x v="1"/>
    <n v="96"/>
    <n v="9356"/>
    <n v="1318"/>
    <n v="211"/>
    <n v="1547"/>
    <n v="2492"/>
    <n v="251"/>
    <n v="0.14087216759298851"/>
    <n v="0.16009104704097121"/>
    <n v="16.114583333333329"/>
    <n v="0.58048528297744217"/>
  </r>
  <r>
    <x v="60"/>
    <x v="0"/>
    <x v="2"/>
    <n v="50"/>
    <n v="7612"/>
    <n v="1020"/>
    <n v="433"/>
    <n v="3881"/>
    <n v="741"/>
    <n v="87"/>
    <n v="0.13399894902785081"/>
    <n v="0.42450980392156862"/>
    <n v="77.62"/>
    <n v="0.27575884493870167"/>
  </r>
  <r>
    <x v="61"/>
    <x v="3"/>
    <x v="1"/>
    <n v="139"/>
    <n v="6005"/>
    <n v="837"/>
    <n v="425"/>
    <n v="3373"/>
    <n v="2529"/>
    <n v="991"/>
    <n v="0.13938384679433799"/>
    <n v="0.50776583034647549"/>
    <n v="24.266187050359711"/>
    <n v="0.60570653724526047"/>
  </r>
  <r>
    <x v="21"/>
    <x v="4"/>
    <x v="2"/>
    <n v="191"/>
    <n v="1822"/>
    <n v="1455"/>
    <n v="251"/>
    <n v="4789"/>
    <n v="789"/>
    <n v="237"/>
    <n v="0.79857299670691551"/>
    <n v="0.17250859106529209"/>
    <n v="25.073298429319369"/>
    <n v="0.39506240925901942"/>
  </r>
  <r>
    <x v="40"/>
    <x v="0"/>
    <x v="0"/>
    <n v="369"/>
    <n v="1943"/>
    <n v="269"/>
    <n v="362"/>
    <n v="1867"/>
    <n v="1376"/>
    <n v="1130"/>
    <n v="0.13844570252187341"/>
    <n v="1.3457249070631969"/>
    <n v="5.0596205962059617"/>
    <n v="0.61179631801165857"/>
  </r>
  <r>
    <x v="37"/>
    <x v="4"/>
    <x v="1"/>
    <n v="87"/>
    <n v="7150"/>
    <n v="620"/>
    <n v="11"/>
    <n v="1837"/>
    <n v="2050"/>
    <n v="990"/>
    <n v="8.6713286713286708E-2"/>
    <n v="1.7741935483870971E-2"/>
    <n v="21.114942528735629"/>
    <n v="0.24178468889744351"/>
  </r>
  <r>
    <x v="8"/>
    <x v="1"/>
    <x v="2"/>
    <n v="342"/>
    <n v="5425"/>
    <n v="1586"/>
    <n v="234"/>
    <n v="4314"/>
    <n v="1179"/>
    <n v="1093"/>
    <n v="0.29235023041474661"/>
    <n v="0.1475409836065574"/>
    <n v="12.6140350877193"/>
    <n v="0.30492886230557559"/>
  </r>
  <r>
    <x v="62"/>
    <x v="2"/>
    <x v="0"/>
    <n v="431"/>
    <n v="9966"/>
    <n v="139"/>
    <n v="298"/>
    <n v="3753"/>
    <n v="1586"/>
    <n v="322"/>
    <n v="1.3947421232189439E-2"/>
    <n v="2.1438848920863309"/>
    <n v="8.7076566125290018"/>
    <n v="0.71344235534347189"/>
  </r>
  <r>
    <x v="42"/>
    <x v="1"/>
    <x v="1"/>
    <n v="188"/>
    <n v="3198"/>
    <n v="1660"/>
    <n v="242"/>
    <n v="1200"/>
    <n v="556"/>
    <n v="1192"/>
    <n v="0.51907442151344585"/>
    <n v="0.14578313253012051"/>
    <n v="6.3829787234042552"/>
    <n v="0.33630773421410898"/>
  </r>
  <r>
    <x v="8"/>
    <x v="0"/>
    <x v="1"/>
    <n v="405"/>
    <n v="5242"/>
    <n v="1384"/>
    <n v="470"/>
    <n v="1050"/>
    <n v="1082"/>
    <n v="632"/>
    <n v="0.26402136589088132"/>
    <n v="0.33959537572254328"/>
    <n v="2.592592592592593"/>
    <n v="0.70222467514576414"/>
  </r>
  <r>
    <x v="50"/>
    <x v="4"/>
    <x v="2"/>
    <n v="382"/>
    <n v="4695"/>
    <n v="1518"/>
    <n v="423"/>
    <n v="1588"/>
    <n v="2230"/>
    <n v="565"/>
    <n v="0.32332268370607031"/>
    <n v="0.27865612648221338"/>
    <n v="4.157068062827225"/>
    <n v="0.36756565307264633"/>
  </r>
  <r>
    <x v="63"/>
    <x v="4"/>
    <x v="2"/>
    <n v="308"/>
    <n v="4452"/>
    <n v="1054"/>
    <n v="426"/>
    <n v="3912"/>
    <n v="1222"/>
    <n v="1294"/>
    <n v="0.23674752920035941"/>
    <n v="0.40417457305502852"/>
    <n v="12.7012987012987"/>
    <n v="0.58572914603522463"/>
  </r>
  <r>
    <x v="45"/>
    <x v="3"/>
    <x v="2"/>
    <n v="210"/>
    <n v="2308"/>
    <n v="1349"/>
    <n v="86"/>
    <n v="1567"/>
    <n v="248"/>
    <n v="575"/>
    <n v="0.58448873483535524"/>
    <n v="6.3750926612305414E-2"/>
    <n v="7.461904761904762"/>
    <n v="0.61649034410589865"/>
  </r>
  <r>
    <x v="42"/>
    <x v="4"/>
    <x v="0"/>
    <n v="439"/>
    <n v="5177"/>
    <n v="1083"/>
    <n v="125"/>
    <n v="1021"/>
    <n v="1452"/>
    <n v="385"/>
    <n v="0.20919451419741161"/>
    <n v="0.11542012927054481"/>
    <n v="2.3257403189066062"/>
    <n v="0.50759285188703185"/>
  </r>
  <r>
    <x v="43"/>
    <x v="3"/>
    <x v="2"/>
    <n v="227"/>
    <n v="9705"/>
    <n v="1247"/>
    <n v="163"/>
    <n v="654"/>
    <n v="1279"/>
    <n v="747"/>
    <n v="0.12849046883049969"/>
    <n v="0.13071371291098641"/>
    <n v="2.8810572687224671"/>
    <n v="0.38318640601803883"/>
  </r>
  <r>
    <x v="43"/>
    <x v="2"/>
    <x v="1"/>
    <n v="59"/>
    <n v="7852"/>
    <n v="1074"/>
    <n v="415"/>
    <n v="1824"/>
    <n v="289"/>
    <n v="1128"/>
    <n v="0.13678043810494139"/>
    <n v="0.38640595903165742"/>
    <n v="30.915254237288131"/>
    <n v="0.32758662582265768"/>
  </r>
  <r>
    <x v="18"/>
    <x v="0"/>
    <x v="1"/>
    <n v="310"/>
    <n v="7035"/>
    <n v="137"/>
    <n v="112"/>
    <n v="2972"/>
    <n v="982"/>
    <n v="549"/>
    <n v="1.947405828002843E-2"/>
    <n v="0.81751824817518248"/>
    <n v="9.5870967741935491"/>
    <n v="0.21991361273745569"/>
  </r>
  <r>
    <x v="64"/>
    <x v="3"/>
    <x v="2"/>
    <n v="456"/>
    <n v="4594"/>
    <n v="427"/>
    <n v="203"/>
    <n v="3926"/>
    <n v="2410"/>
    <n v="949"/>
    <n v="9.2947322594688728E-2"/>
    <n v="0.47540983606557369"/>
    <n v="8.6096491228070171"/>
    <n v="0.38236784074443431"/>
  </r>
  <r>
    <x v="58"/>
    <x v="2"/>
    <x v="2"/>
    <n v="187"/>
    <n v="5841"/>
    <n v="1374"/>
    <n v="175"/>
    <n v="3347"/>
    <n v="499"/>
    <n v="815"/>
    <n v="0.2352336928608115"/>
    <n v="0.12736535662299861"/>
    <n v="17.89839572192513"/>
    <n v="0.59189767431876983"/>
  </r>
  <r>
    <x v="65"/>
    <x v="4"/>
    <x v="1"/>
    <n v="221"/>
    <n v="2409"/>
    <n v="1299"/>
    <n v="368"/>
    <n v="4289"/>
    <n v="2911"/>
    <n v="585"/>
    <n v="0.539227895392279"/>
    <n v="0.28329484218629708"/>
    <n v="19.40723981900452"/>
    <n v="0.76298289106908967"/>
  </r>
  <r>
    <x v="31"/>
    <x v="4"/>
    <x v="0"/>
    <n v="435"/>
    <n v="5566"/>
    <n v="1725"/>
    <n v="99"/>
    <n v="2390"/>
    <n v="708"/>
    <n v="211"/>
    <n v="0.30991735537190079"/>
    <n v="5.7391304347826078E-2"/>
    <n v="5.4942528735632186"/>
    <n v="0.72272268935783135"/>
  </r>
  <r>
    <x v="32"/>
    <x v="2"/>
    <x v="2"/>
    <n v="62"/>
    <n v="5491"/>
    <n v="1013"/>
    <n v="183"/>
    <n v="1116"/>
    <n v="1895"/>
    <n v="643"/>
    <n v="0.1844837006009834"/>
    <n v="0.18065153010858839"/>
    <n v="18"/>
    <n v="0.65963886592118159"/>
  </r>
  <r>
    <x v="2"/>
    <x v="4"/>
    <x v="2"/>
    <n v="217"/>
    <n v="2555"/>
    <n v="553"/>
    <n v="131"/>
    <n v="4186"/>
    <n v="1738"/>
    <n v="208"/>
    <n v="0.21643835616438359"/>
    <n v="0.2368896925858951"/>
    <n v="19.29032258064516"/>
    <n v="0.67306840595197936"/>
  </r>
  <r>
    <x v="66"/>
    <x v="2"/>
    <x v="1"/>
    <n v="179"/>
    <n v="1804"/>
    <n v="136"/>
    <n v="152"/>
    <n v="3075"/>
    <n v="1675"/>
    <n v="1261"/>
    <n v="7.5388026607538808E-2"/>
    <n v="1.117647058823529"/>
    <n v="17.178770949720668"/>
    <n v="0.59899094208559722"/>
  </r>
  <r>
    <x v="51"/>
    <x v="3"/>
    <x v="2"/>
    <n v="133"/>
    <n v="2279"/>
    <n v="1439"/>
    <n v="491"/>
    <n v="1640"/>
    <n v="2932"/>
    <n v="109"/>
    <n v="0.63141728828433519"/>
    <n v="0.34120917303683113"/>
    <n v="12.330827067669169"/>
    <n v="0.35617211453960179"/>
  </r>
  <r>
    <x v="18"/>
    <x v="3"/>
    <x v="0"/>
    <n v="370"/>
    <n v="8083"/>
    <n v="1811"/>
    <n v="115"/>
    <n v="4600"/>
    <n v="2248"/>
    <n v="964"/>
    <n v="0.22405047630830141"/>
    <n v="6.350082827167311E-2"/>
    <n v="12.43243243243243"/>
    <n v="0.74431701842349796"/>
  </r>
  <r>
    <x v="53"/>
    <x v="2"/>
    <x v="1"/>
    <n v="368"/>
    <n v="6986"/>
    <n v="1072"/>
    <n v="384"/>
    <n v="935"/>
    <n v="1482"/>
    <n v="1392"/>
    <n v="0.1534497566561695"/>
    <n v="0.35820895522388058"/>
    <n v="2.5407608695652169"/>
    <n v="0.60243938714350054"/>
  </r>
  <r>
    <x v="67"/>
    <x v="3"/>
    <x v="2"/>
    <n v="150"/>
    <n v="6619"/>
    <n v="895"/>
    <n v="437"/>
    <n v="3768"/>
    <n v="1503"/>
    <n v="260"/>
    <n v="0.13521680012086421"/>
    <n v="0.48826815642458099"/>
    <n v="25.12"/>
    <n v="0.53626437858826403"/>
  </r>
  <r>
    <x v="27"/>
    <x v="3"/>
    <x v="1"/>
    <n v="378"/>
    <n v="2387"/>
    <n v="1072"/>
    <n v="314"/>
    <n v="3538"/>
    <n v="919"/>
    <n v="455"/>
    <n v="0.44909928780896519"/>
    <n v="0.29291044776119401"/>
    <n v="9.3597883597883591"/>
    <n v="0.26659368152808871"/>
  </r>
  <r>
    <x v="8"/>
    <x v="3"/>
    <x v="2"/>
    <n v="322"/>
    <n v="3679"/>
    <n v="692"/>
    <n v="369"/>
    <n v="3215"/>
    <n v="919"/>
    <n v="713"/>
    <n v="0.18809459092144601"/>
    <n v="0.5332369942196532"/>
    <n v="9.9844720496894404"/>
    <n v="0.46823332628385528"/>
  </r>
  <r>
    <x v="68"/>
    <x v="1"/>
    <x v="2"/>
    <n v="314"/>
    <n v="3106"/>
    <n v="1237"/>
    <n v="468"/>
    <n v="3089"/>
    <n v="519"/>
    <n v="1182"/>
    <n v="0.39826142949130722"/>
    <n v="0.37833468067906217"/>
    <n v="9.8375796178343951"/>
    <n v="0.47621496272115582"/>
  </r>
  <r>
    <x v="41"/>
    <x v="0"/>
    <x v="2"/>
    <n v="448"/>
    <n v="9173"/>
    <n v="1163"/>
    <n v="326"/>
    <n v="1161"/>
    <n v="223"/>
    <n v="1149"/>
    <n v="0.12678513027362909"/>
    <n v="0.28030954428202931"/>
    <n v="2.5915178571428572"/>
    <n v="0.71873816571360205"/>
  </r>
  <r>
    <x v="69"/>
    <x v="4"/>
    <x v="0"/>
    <n v="457"/>
    <n v="5223"/>
    <n v="1424"/>
    <n v="460"/>
    <n v="3189"/>
    <n v="521"/>
    <n v="591"/>
    <n v="0.27264024506988321"/>
    <n v="0.32303370786516861"/>
    <n v="6.9781181619256021"/>
    <n v="0.52798893211267317"/>
  </r>
  <r>
    <x v="23"/>
    <x v="1"/>
    <x v="0"/>
    <n v="87"/>
    <n v="5831"/>
    <n v="323"/>
    <n v="132"/>
    <n v="4048"/>
    <n v="1608"/>
    <n v="1387"/>
    <n v="5.5393586005830907E-2"/>
    <n v="0.4086687306501548"/>
    <n v="46.52873563218391"/>
    <n v="0.42824032938224582"/>
  </r>
  <r>
    <x v="43"/>
    <x v="3"/>
    <x v="1"/>
    <n v="468"/>
    <n v="3768"/>
    <n v="417"/>
    <n v="399"/>
    <n v="1226"/>
    <n v="1697"/>
    <n v="1047"/>
    <n v="0.1106687898089172"/>
    <n v="0.95683453237410077"/>
    <n v="2.6196581196581201"/>
    <n v="0.78608019710639576"/>
  </r>
  <r>
    <x v="61"/>
    <x v="2"/>
    <x v="2"/>
    <n v="143"/>
    <n v="4186"/>
    <n v="448"/>
    <n v="18"/>
    <n v="4065"/>
    <n v="867"/>
    <n v="1190"/>
    <n v="0.1070234113712375"/>
    <n v="4.0178571428571432E-2"/>
    <n v="28.42657342657343"/>
    <n v="0.2664323559957894"/>
  </r>
  <r>
    <x v="28"/>
    <x v="3"/>
    <x v="2"/>
    <n v="144"/>
    <n v="3573"/>
    <n v="214"/>
    <n v="271"/>
    <n v="3063"/>
    <n v="2144"/>
    <n v="976"/>
    <n v="5.9893646795410017E-2"/>
    <n v="1.266355140186916"/>
    <n v="21.270833333333329"/>
    <n v="0.45352905698716678"/>
  </r>
  <r>
    <x v="44"/>
    <x v="0"/>
    <x v="0"/>
    <n v="354"/>
    <n v="3599"/>
    <n v="797"/>
    <n v="82"/>
    <n v="2701"/>
    <n v="2630"/>
    <n v="917"/>
    <n v="0.22145040288969159"/>
    <n v="0.10288582183186951"/>
    <n v="7.629943502824859"/>
    <n v="0.2252148051028432"/>
  </r>
  <r>
    <x v="10"/>
    <x v="3"/>
    <x v="2"/>
    <n v="118"/>
    <n v="5033"/>
    <n v="1446"/>
    <n v="368"/>
    <n v="2147"/>
    <n v="2666"/>
    <n v="68"/>
    <n v="0.28730379495330821"/>
    <n v="0.2544951590594744"/>
    <n v="18.194915254237291"/>
    <n v="0.64394247246015834"/>
  </r>
  <r>
    <x v="62"/>
    <x v="2"/>
    <x v="0"/>
    <n v="367"/>
    <n v="9428"/>
    <n v="1691"/>
    <n v="232"/>
    <n v="1377"/>
    <n v="2302"/>
    <n v="481"/>
    <n v="0.17935935511243109"/>
    <n v="0.13719692489651089"/>
    <n v="3.7520435967302448"/>
    <n v="0.7508459313194904"/>
  </r>
  <r>
    <x v="64"/>
    <x v="0"/>
    <x v="2"/>
    <n v="493"/>
    <n v="2304"/>
    <n v="1163"/>
    <n v="425"/>
    <n v="4960"/>
    <n v="2239"/>
    <n v="789"/>
    <n v="0.50477430555555558"/>
    <n v="0.3654342218400688"/>
    <n v="10.060851926977691"/>
    <n v="0.36802239773029372"/>
  </r>
  <r>
    <x v="38"/>
    <x v="3"/>
    <x v="1"/>
    <n v="285"/>
    <n v="8368"/>
    <n v="1989"/>
    <n v="50"/>
    <n v="211"/>
    <n v="1649"/>
    <n v="1423"/>
    <n v="0.2376912045889101"/>
    <n v="2.513826043237808E-2"/>
    <n v="0.74035087719298243"/>
    <n v="0.71500500607947259"/>
  </r>
  <r>
    <x v="36"/>
    <x v="0"/>
    <x v="2"/>
    <n v="483"/>
    <n v="6877"/>
    <n v="139"/>
    <n v="379"/>
    <n v="4599"/>
    <n v="2602"/>
    <n v="232"/>
    <n v="2.0212301875817941E-2"/>
    <n v="2.7266187050359711"/>
    <n v="9.5217391304347831"/>
    <n v="0.3753309382771387"/>
  </r>
  <r>
    <x v="70"/>
    <x v="4"/>
    <x v="2"/>
    <n v="383"/>
    <n v="2301"/>
    <n v="1982"/>
    <n v="213"/>
    <n v="3564"/>
    <n v="1864"/>
    <n v="162"/>
    <n v="0.86136462407648851"/>
    <n v="0.1074672048435923"/>
    <n v="9.3054830287206265"/>
    <n v="0.74646209698634913"/>
  </r>
  <r>
    <x v="37"/>
    <x v="4"/>
    <x v="0"/>
    <n v="422"/>
    <n v="3541"/>
    <n v="1872"/>
    <n v="273"/>
    <n v="3222"/>
    <n v="2144"/>
    <n v="1256"/>
    <n v="0.52866421914713357"/>
    <n v="0.14583333333333329"/>
    <n v="7.6350710900473926"/>
    <n v="0.65237714215807041"/>
  </r>
  <r>
    <x v="71"/>
    <x v="3"/>
    <x v="2"/>
    <n v="425"/>
    <n v="3051"/>
    <n v="1412"/>
    <n v="337"/>
    <n v="3571"/>
    <n v="2745"/>
    <n v="530"/>
    <n v="0.46279908226810879"/>
    <n v="0.2386685552407932"/>
    <n v="8.4023529411764706"/>
    <n v="0.68294406610486325"/>
  </r>
  <r>
    <x v="1"/>
    <x v="0"/>
    <x v="2"/>
    <n v="186"/>
    <n v="7809"/>
    <n v="1385"/>
    <n v="187"/>
    <n v="3030"/>
    <n v="609"/>
    <n v="1219"/>
    <n v="0.17735945703675249"/>
    <n v="0.13501805054151619"/>
    <n v="16.29032258064516"/>
    <n v="0.2108039333602727"/>
  </r>
  <r>
    <x v="38"/>
    <x v="2"/>
    <x v="0"/>
    <n v="467"/>
    <n v="9633"/>
    <n v="315"/>
    <n v="357"/>
    <n v="242"/>
    <n v="1306"/>
    <n v="880"/>
    <n v="3.2700093428838367E-2"/>
    <n v="1.1333333333333331"/>
    <n v="0.5182012847965739"/>
    <n v="0.77768621424441564"/>
  </r>
  <r>
    <x v="25"/>
    <x v="3"/>
    <x v="1"/>
    <n v="125"/>
    <n v="9996"/>
    <n v="1270"/>
    <n v="327"/>
    <n v="1143"/>
    <n v="485"/>
    <n v="1186"/>
    <n v="0.12705082032813131"/>
    <n v="0.2574803149606299"/>
    <n v="9.1440000000000001"/>
    <n v="0.63600259524219405"/>
  </r>
  <r>
    <x v="72"/>
    <x v="4"/>
    <x v="1"/>
    <n v="84"/>
    <n v="1074"/>
    <n v="435"/>
    <n v="93"/>
    <n v="2590"/>
    <n v="1697"/>
    <n v="812"/>
    <n v="0.40502793296089379"/>
    <n v="0.2137931034482759"/>
    <n v="30.833333333333329"/>
    <n v="0.38285065723167999"/>
  </r>
  <r>
    <x v="29"/>
    <x v="4"/>
    <x v="0"/>
    <n v="50"/>
    <n v="7981"/>
    <n v="1291"/>
    <n v="327"/>
    <n v="2745"/>
    <n v="2552"/>
    <n v="525"/>
    <n v="0.16175917804786369"/>
    <n v="0.25329202168861348"/>
    <n v="54.9"/>
    <n v="0.69763679891530828"/>
  </r>
  <r>
    <x v="50"/>
    <x v="3"/>
    <x v="0"/>
    <n v="345"/>
    <n v="6475"/>
    <n v="191"/>
    <n v="120"/>
    <n v="2611"/>
    <n v="2393"/>
    <n v="812"/>
    <n v="2.9498069498069501E-2"/>
    <n v="0.62827225130890052"/>
    <n v="7.5681159420289852"/>
    <n v="0.368912719048958"/>
  </r>
  <r>
    <x v="0"/>
    <x v="0"/>
    <x v="0"/>
    <n v="369"/>
    <n v="9232"/>
    <n v="452"/>
    <n v="260"/>
    <n v="1204"/>
    <n v="841"/>
    <n v="1376"/>
    <n v="4.8960138648180253E-2"/>
    <n v="0.5752212389380531"/>
    <n v="3.2628726287262868"/>
    <n v="0.72365230373967693"/>
  </r>
  <r>
    <x v="35"/>
    <x v="4"/>
    <x v="0"/>
    <n v="455"/>
    <n v="8184"/>
    <n v="670"/>
    <n v="392"/>
    <n v="220"/>
    <n v="2808"/>
    <n v="1020"/>
    <n v="8.1867057673509283E-2"/>
    <n v="0.58507462686567169"/>
    <n v="0.48351648351648352"/>
    <n v="0.26754823424716218"/>
  </r>
  <r>
    <x v="67"/>
    <x v="0"/>
    <x v="0"/>
    <n v="109"/>
    <n v="6796"/>
    <n v="1694"/>
    <n v="16"/>
    <n v="606"/>
    <n v="2797"/>
    <n v="1069"/>
    <n v="0.24926427310182461"/>
    <n v="9.4451003541912628E-3"/>
    <n v="5.5596330275229358"/>
    <n v="0.62221158647647745"/>
  </r>
  <r>
    <x v="1"/>
    <x v="4"/>
    <x v="1"/>
    <n v="369"/>
    <n v="8141"/>
    <n v="915"/>
    <n v="468"/>
    <n v="1214"/>
    <n v="2011"/>
    <n v="1191"/>
    <n v="0.1123940547844245"/>
    <n v="0.51147540983606554"/>
    <n v="3.2899728997289972"/>
    <n v="0.5244190859869462"/>
  </r>
  <r>
    <x v="73"/>
    <x v="4"/>
    <x v="1"/>
    <n v="398"/>
    <n v="2622"/>
    <n v="1804"/>
    <n v="93"/>
    <n v="4631"/>
    <n v="1546"/>
    <n v="210"/>
    <n v="0.68802440884820748"/>
    <n v="5.155210643015521E-2"/>
    <n v="11.6356783919598"/>
    <n v="0.25792068211726449"/>
  </r>
  <r>
    <x v="59"/>
    <x v="1"/>
    <x v="0"/>
    <n v="377"/>
    <n v="9041"/>
    <n v="880"/>
    <n v="217"/>
    <n v="2038"/>
    <n v="1000"/>
    <n v="450"/>
    <n v="9.7334365667514661E-2"/>
    <n v="0.24659090909090911"/>
    <n v="5.4058355437665782"/>
    <n v="0.34513629695530351"/>
  </r>
  <r>
    <x v="46"/>
    <x v="4"/>
    <x v="2"/>
    <n v="316"/>
    <n v="1341"/>
    <n v="462"/>
    <n v="397"/>
    <n v="3388"/>
    <n v="2212"/>
    <n v="247"/>
    <n v="0.34451901565995519"/>
    <n v="0.85930735930735935"/>
    <n v="10.721518987341771"/>
    <n v="0.20744242176638891"/>
  </r>
  <r>
    <x v="74"/>
    <x v="2"/>
    <x v="0"/>
    <n v="410"/>
    <n v="3074"/>
    <n v="656"/>
    <n v="399"/>
    <n v="914"/>
    <n v="2360"/>
    <n v="1333"/>
    <n v="0.2134027325959662"/>
    <n v="0.60823170731707321"/>
    <n v="2.229268292682927"/>
    <n v="0.48126077927870348"/>
  </r>
  <r>
    <x v="75"/>
    <x v="3"/>
    <x v="2"/>
    <n v="278"/>
    <n v="8992"/>
    <n v="1468"/>
    <n v="323"/>
    <n v="4346"/>
    <n v="2109"/>
    <n v="709"/>
    <n v="0.16325622775800711"/>
    <n v="0.2200272479564033"/>
    <n v="15.633093525179859"/>
    <n v="0.38075915645600023"/>
  </r>
  <r>
    <x v="40"/>
    <x v="3"/>
    <x v="0"/>
    <n v="319"/>
    <n v="1645"/>
    <n v="1816"/>
    <n v="31"/>
    <n v="4054"/>
    <n v="341"/>
    <n v="1120"/>
    <n v="1.103951367781155"/>
    <n v="1.7070484581497802E-2"/>
    <n v="12.70846394984326"/>
    <n v="0.55901449057865538"/>
  </r>
  <r>
    <x v="24"/>
    <x v="0"/>
    <x v="0"/>
    <n v="365"/>
    <n v="5263"/>
    <n v="1293"/>
    <n v="419"/>
    <n v="4619"/>
    <n v="2640"/>
    <n v="448"/>
    <n v="0.24567737032110959"/>
    <n v="0.32405259087393662"/>
    <n v="12.65479452054795"/>
    <n v="0.37834268462517029"/>
  </r>
  <r>
    <x v="69"/>
    <x v="4"/>
    <x v="1"/>
    <n v="335"/>
    <n v="9801"/>
    <n v="455"/>
    <n v="392"/>
    <n v="340"/>
    <n v="2485"/>
    <n v="127"/>
    <n v="4.6423834302622181E-2"/>
    <n v="0.86153846153846159"/>
    <n v="1.014925373134328"/>
    <n v="0.37995146690419079"/>
  </r>
  <r>
    <x v="65"/>
    <x v="2"/>
    <x v="2"/>
    <n v="340"/>
    <n v="7136"/>
    <n v="290"/>
    <n v="12"/>
    <n v="4765"/>
    <n v="2120"/>
    <n v="173"/>
    <n v="4.0639013452914798E-2"/>
    <n v="4.1379310344827593E-2"/>
    <n v="14.01470588235294"/>
    <n v="0.64591591923896208"/>
  </r>
  <r>
    <x v="76"/>
    <x v="0"/>
    <x v="2"/>
    <n v="262"/>
    <n v="9646"/>
    <n v="1790"/>
    <n v="136"/>
    <n v="1163"/>
    <n v="272"/>
    <n v="124"/>
    <n v="0.18556914783329881"/>
    <n v="7.5977653631284919E-2"/>
    <n v="4.4389312977099236"/>
    <n v="0.2288857015870121"/>
  </r>
  <r>
    <x v="25"/>
    <x v="1"/>
    <x v="1"/>
    <n v="214"/>
    <n v="3969"/>
    <n v="521"/>
    <n v="306"/>
    <n v="572"/>
    <n v="771"/>
    <n v="186"/>
    <n v="0.13126732174351219"/>
    <n v="0.58733205374280228"/>
    <n v="2.6728971962616819"/>
    <n v="0.74173699711519236"/>
  </r>
  <r>
    <x v="60"/>
    <x v="0"/>
    <x v="1"/>
    <n v="54"/>
    <n v="4028"/>
    <n v="799"/>
    <n v="197"/>
    <n v="3835"/>
    <n v="263"/>
    <n v="651"/>
    <n v="0.1983614697120159"/>
    <n v="0.24655819774718399"/>
    <n v="71.018518518518519"/>
    <n v="0.71135832463470905"/>
  </r>
  <r>
    <x v="27"/>
    <x v="0"/>
    <x v="1"/>
    <n v="388"/>
    <n v="8643"/>
    <n v="106"/>
    <n v="371"/>
    <n v="2741"/>
    <n v="564"/>
    <n v="1473"/>
    <n v="1.226426009487446E-2"/>
    <n v="3.5"/>
    <n v="7.0644329896907214"/>
    <n v="0.600682809935844"/>
  </r>
  <r>
    <x v="77"/>
    <x v="4"/>
    <x v="1"/>
    <n v="428"/>
    <n v="3681"/>
    <n v="232"/>
    <n v="23"/>
    <n v="3810"/>
    <n v="596"/>
    <n v="886"/>
    <n v="6.3026351534908986E-2"/>
    <n v="9.9137931034482762E-2"/>
    <n v="8.9018691588785046"/>
    <n v="0.55593294206443067"/>
  </r>
  <r>
    <x v="48"/>
    <x v="1"/>
    <x v="2"/>
    <n v="127"/>
    <n v="4629"/>
    <n v="1870"/>
    <n v="468"/>
    <n v="1892"/>
    <n v="799"/>
    <n v="549"/>
    <n v="0.40397494059192052"/>
    <n v="0.25026737967914442"/>
    <n v="14.897637795275591"/>
    <n v="0.73538149888379145"/>
  </r>
  <r>
    <x v="65"/>
    <x v="0"/>
    <x v="2"/>
    <n v="459"/>
    <n v="5225"/>
    <n v="656"/>
    <n v="475"/>
    <n v="305"/>
    <n v="2542"/>
    <n v="187"/>
    <n v="0.1255502392344498"/>
    <n v="0.72408536585365857"/>
    <n v="0.66448801742919394"/>
    <n v="0.31119810771722872"/>
  </r>
  <r>
    <x v="65"/>
    <x v="2"/>
    <x v="0"/>
    <n v="111"/>
    <n v="4067"/>
    <n v="925"/>
    <n v="21"/>
    <n v="1881"/>
    <n v="802"/>
    <n v="99"/>
    <n v="0.2274403737398574"/>
    <n v="2.27027027027027E-2"/>
    <n v="16.945945945945951"/>
    <n v="0.24738149731449721"/>
  </r>
  <r>
    <x v="41"/>
    <x v="2"/>
    <x v="0"/>
    <n v="181"/>
    <n v="6941"/>
    <n v="860"/>
    <n v="96"/>
    <n v="4297"/>
    <n v="2040"/>
    <n v="1022"/>
    <n v="0.1239014551217404"/>
    <n v="0.1116279069767442"/>
    <n v="23.740331491712709"/>
    <n v="0.34370610194572287"/>
  </r>
  <r>
    <x v="39"/>
    <x v="3"/>
    <x v="1"/>
    <n v="138"/>
    <n v="2386"/>
    <n v="1154"/>
    <n v="21"/>
    <n v="4216"/>
    <n v="2455"/>
    <n v="303"/>
    <n v="0.48365465213746861"/>
    <n v="1.819757365684575E-2"/>
    <n v="30.55072463768116"/>
    <n v="0.67674696722011429"/>
  </r>
  <r>
    <x v="14"/>
    <x v="1"/>
    <x v="1"/>
    <n v="286"/>
    <n v="3866"/>
    <n v="634"/>
    <n v="406"/>
    <n v="2836"/>
    <n v="1891"/>
    <n v="759"/>
    <n v="0.16399379203310921"/>
    <n v="0.64037854889589907"/>
    <n v="9.9160839160839167"/>
    <n v="0.22080216003589001"/>
  </r>
  <r>
    <x v="27"/>
    <x v="1"/>
    <x v="1"/>
    <n v="91"/>
    <n v="5788"/>
    <n v="525"/>
    <n v="34"/>
    <n v="2337"/>
    <n v="282"/>
    <n v="612"/>
    <n v="9.0704906703524532E-2"/>
    <n v="6.4761904761904757E-2"/>
    <n v="25.681318681318679"/>
    <n v="0.54968410105009391"/>
  </r>
  <r>
    <x v="7"/>
    <x v="3"/>
    <x v="0"/>
    <n v="138"/>
    <n v="6490"/>
    <n v="1517"/>
    <n v="310"/>
    <n v="3616"/>
    <n v="728"/>
    <n v="806"/>
    <n v="0.23374422187981511"/>
    <n v="0.2043506921555702"/>
    <n v="26.20289855072464"/>
    <n v="0.79726250971478607"/>
  </r>
  <r>
    <x v="21"/>
    <x v="0"/>
    <x v="0"/>
    <n v="451"/>
    <n v="5124"/>
    <n v="771"/>
    <n v="252"/>
    <n v="4645"/>
    <n v="2657"/>
    <n v="1499"/>
    <n v="0.15046838407494151"/>
    <n v="0.32684824902723741"/>
    <n v="10.299334811529929"/>
    <n v="0.71341765630252363"/>
  </r>
  <r>
    <x v="27"/>
    <x v="1"/>
    <x v="0"/>
    <n v="345"/>
    <n v="9340"/>
    <n v="462"/>
    <n v="131"/>
    <n v="3730"/>
    <n v="1831"/>
    <n v="596"/>
    <n v="4.9464668094218407E-2"/>
    <n v="0.28354978354978361"/>
    <n v="10.811594202898551"/>
    <n v="0.51286741342615372"/>
  </r>
  <r>
    <x v="62"/>
    <x v="2"/>
    <x v="0"/>
    <n v="377"/>
    <n v="4850"/>
    <n v="1560"/>
    <n v="156"/>
    <n v="1486"/>
    <n v="645"/>
    <n v="1375"/>
    <n v="0.3216494845360825"/>
    <n v="0.1"/>
    <n v="3.941644562334218"/>
    <n v="0.2381845455719854"/>
  </r>
  <r>
    <x v="70"/>
    <x v="2"/>
    <x v="0"/>
    <n v="344"/>
    <n v="6415"/>
    <n v="1793"/>
    <n v="64"/>
    <n v="3379"/>
    <n v="1687"/>
    <n v="971"/>
    <n v="0.27950116913484019"/>
    <n v="3.5694366982710543E-2"/>
    <n v="9.8226744186046506"/>
    <n v="0.69882410863142597"/>
  </r>
  <r>
    <x v="27"/>
    <x v="4"/>
    <x v="0"/>
    <n v="153"/>
    <n v="8679"/>
    <n v="1674"/>
    <n v="247"/>
    <n v="3854"/>
    <n v="723"/>
    <n v="630"/>
    <n v="0.1928793639820256"/>
    <n v="0.14755077658303459"/>
    <n v="25.18954248366013"/>
    <n v="0.55938710490632637"/>
  </r>
  <r>
    <x v="72"/>
    <x v="1"/>
    <x v="0"/>
    <n v="63"/>
    <n v="7819"/>
    <n v="181"/>
    <n v="365"/>
    <n v="2559"/>
    <n v="693"/>
    <n v="1422"/>
    <n v="2.3148740248113569E-2"/>
    <n v="2.0165745856353592"/>
    <n v="40.61904761904762"/>
    <n v="0.26895979823574012"/>
  </r>
  <r>
    <x v="10"/>
    <x v="0"/>
    <x v="1"/>
    <n v="337"/>
    <n v="9378"/>
    <n v="455"/>
    <n v="182"/>
    <n v="644"/>
    <n v="843"/>
    <n v="98"/>
    <n v="4.8517807634890171E-2"/>
    <n v="0.4"/>
    <n v="1.9109792284866469"/>
    <n v="0.25631437089401382"/>
  </r>
  <r>
    <x v="78"/>
    <x v="3"/>
    <x v="1"/>
    <n v="228"/>
    <n v="2333"/>
    <n v="1381"/>
    <n v="401"/>
    <n v="235"/>
    <n v="1868"/>
    <n v="966"/>
    <n v="0.591941705957994"/>
    <n v="0.29036929761042718"/>
    <n v="1.0307017543859649"/>
    <n v="0.74577609166195558"/>
  </r>
  <r>
    <x v="2"/>
    <x v="3"/>
    <x v="1"/>
    <n v="174"/>
    <n v="5150"/>
    <n v="1841"/>
    <n v="230"/>
    <n v="1675"/>
    <n v="1559"/>
    <n v="1147"/>
    <n v="0.35747572815533979"/>
    <n v="0.12493210211841391"/>
    <n v="9.6264367816091951"/>
    <n v="0.60152015776284706"/>
  </r>
  <r>
    <x v="70"/>
    <x v="0"/>
    <x v="1"/>
    <n v="471"/>
    <n v="7766"/>
    <n v="688"/>
    <n v="128"/>
    <n v="4157"/>
    <n v="2048"/>
    <n v="753"/>
    <n v="8.859129539016225E-2"/>
    <n v="0.186046511627907"/>
    <n v="8.8259023354564761"/>
    <n v="0.69757207959005341"/>
  </r>
  <r>
    <x v="37"/>
    <x v="4"/>
    <x v="0"/>
    <n v="402"/>
    <n v="3711"/>
    <n v="1647"/>
    <n v="318"/>
    <n v="1998"/>
    <n v="2701"/>
    <n v="310"/>
    <n v="0.44381568310428449"/>
    <n v="0.19307832422586521"/>
    <n v="4.9701492537313436"/>
    <n v="0.72738734016936046"/>
  </r>
  <r>
    <x v="27"/>
    <x v="3"/>
    <x v="2"/>
    <n v="72"/>
    <n v="5853"/>
    <n v="394"/>
    <n v="192"/>
    <n v="2045"/>
    <n v="2168"/>
    <n v="405"/>
    <n v="6.7315906372800272E-2"/>
    <n v="0.48730964467005078"/>
    <n v="28.402777777777779"/>
    <n v="0.54306341122899338"/>
  </r>
  <r>
    <x v="68"/>
    <x v="1"/>
    <x v="0"/>
    <n v="112"/>
    <n v="7212"/>
    <n v="1347"/>
    <n v="297"/>
    <n v="1608"/>
    <n v="2701"/>
    <n v="1333"/>
    <n v="0.1867720465890183"/>
    <n v="0.2204899777282851"/>
    <n v="14.357142857142859"/>
    <n v="0.51046781105302474"/>
  </r>
  <r>
    <x v="29"/>
    <x v="4"/>
    <x v="2"/>
    <n v="192"/>
    <n v="8479"/>
    <n v="1648"/>
    <n v="316"/>
    <n v="1908"/>
    <n v="2544"/>
    <n v="687"/>
    <n v="0.19436254275268311"/>
    <n v="0.19174757281553401"/>
    <n v="9.9375"/>
    <n v="0.45825644619259409"/>
  </r>
  <r>
    <x v="41"/>
    <x v="1"/>
    <x v="1"/>
    <n v="202"/>
    <n v="6408"/>
    <n v="1169"/>
    <n v="309"/>
    <n v="3138"/>
    <n v="2772"/>
    <n v="792"/>
    <n v="0.18242821473158549"/>
    <n v="0.26432848588537211"/>
    <n v="15.53465346534654"/>
    <n v="0.39016795267467158"/>
  </r>
  <r>
    <x v="9"/>
    <x v="2"/>
    <x v="0"/>
    <n v="194"/>
    <n v="8715"/>
    <n v="1790"/>
    <n v="91"/>
    <n v="1500"/>
    <n v="204"/>
    <n v="1368"/>
    <n v="0.20539300057372351"/>
    <n v="5.0837988826815637E-2"/>
    <n v="7.731958762886598"/>
    <n v="0.46075757651522709"/>
  </r>
  <r>
    <x v="71"/>
    <x v="4"/>
    <x v="1"/>
    <n v="274"/>
    <n v="9942"/>
    <n v="1236"/>
    <n v="463"/>
    <n v="1443"/>
    <n v="2339"/>
    <n v="1059"/>
    <n v="0.1243210621605311"/>
    <n v="0.37459546925566339"/>
    <n v="5.2664233576642339"/>
    <n v="0.66432779343809389"/>
  </r>
  <r>
    <x v="24"/>
    <x v="3"/>
    <x v="0"/>
    <n v="499"/>
    <n v="2762"/>
    <n v="1356"/>
    <n v="411"/>
    <n v="4176"/>
    <n v="116"/>
    <n v="980"/>
    <n v="0.49094858797972479"/>
    <n v="0.30309734513274339"/>
    <n v="8.3687374749498993"/>
    <n v="0.56115405860907908"/>
  </r>
  <r>
    <x v="75"/>
    <x v="4"/>
    <x v="1"/>
    <n v="358"/>
    <n v="8101"/>
    <n v="116"/>
    <n v="220"/>
    <n v="3297"/>
    <n v="492"/>
    <n v="690"/>
    <n v="1.4319219849401311E-2"/>
    <n v="1.896551724137931"/>
    <n v="9.2094972067039098"/>
    <n v="0.73551397397290774"/>
  </r>
  <r>
    <x v="8"/>
    <x v="4"/>
    <x v="2"/>
    <n v="153"/>
    <n v="8674"/>
    <n v="459"/>
    <n v="159"/>
    <n v="4816"/>
    <n v="524"/>
    <n v="841"/>
    <n v="5.2916762739220663E-2"/>
    <n v="0.34640522875816993"/>
    <n v="31.477124183006531"/>
    <n v="0.4660280086275127"/>
  </r>
  <r>
    <x v="0"/>
    <x v="4"/>
    <x v="2"/>
    <n v="153"/>
    <n v="7122"/>
    <n v="1346"/>
    <n v="46"/>
    <n v="209"/>
    <n v="2276"/>
    <n v="1386"/>
    <n v="0.1889918562201629"/>
    <n v="3.4175334323922731E-2"/>
    <n v="1.3660130718954251"/>
    <n v="0.56425374723125254"/>
  </r>
  <r>
    <x v="27"/>
    <x v="4"/>
    <x v="2"/>
    <n v="484"/>
    <n v="1481"/>
    <n v="965"/>
    <n v="361"/>
    <n v="2625"/>
    <n v="671"/>
    <n v="661"/>
    <n v="0.6515867656988521"/>
    <n v="0.37409326424870459"/>
    <n v="5.4235537190082654"/>
    <n v="0.5787845318551933"/>
  </r>
  <r>
    <x v="20"/>
    <x v="1"/>
    <x v="0"/>
    <n v="88"/>
    <n v="1153"/>
    <n v="799"/>
    <n v="321"/>
    <n v="1860"/>
    <n v="2176"/>
    <n v="858"/>
    <n v="0.69297484822202948"/>
    <n v="0.40175219023779718"/>
    <n v="21.13636363636364"/>
    <n v="0.55501829738379538"/>
  </r>
  <r>
    <x v="0"/>
    <x v="2"/>
    <x v="2"/>
    <n v="484"/>
    <n v="8617"/>
    <n v="547"/>
    <n v="370"/>
    <n v="2831"/>
    <n v="1220"/>
    <n v="1255"/>
    <n v="6.3479169084368112E-2"/>
    <n v="0.67641681901279704"/>
    <n v="5.8491735537190079"/>
    <n v="0.62158026385130993"/>
  </r>
  <r>
    <x v="66"/>
    <x v="0"/>
    <x v="0"/>
    <n v="247"/>
    <n v="2524"/>
    <n v="955"/>
    <n v="68"/>
    <n v="1272"/>
    <n v="341"/>
    <n v="735"/>
    <n v="0.37836767036450081"/>
    <n v="7.1204188481675396E-2"/>
    <n v="5.1497975708502022"/>
    <n v="0.34246008102488379"/>
  </r>
  <r>
    <x v="33"/>
    <x v="4"/>
    <x v="2"/>
    <n v="183"/>
    <n v="3120"/>
    <n v="464"/>
    <n v="140"/>
    <n v="3425"/>
    <n v="2379"/>
    <n v="1437"/>
    <n v="0.14871794871794869"/>
    <n v="0.30172413793103448"/>
    <n v="18.715846994535521"/>
    <n v="0.50741826652747446"/>
  </r>
  <r>
    <x v="13"/>
    <x v="3"/>
    <x v="2"/>
    <n v="116"/>
    <n v="3343"/>
    <n v="774"/>
    <n v="421"/>
    <n v="1516"/>
    <n v="888"/>
    <n v="237"/>
    <n v="0.2315285671552498"/>
    <n v="0.54392764857881137"/>
    <n v="13.068965517241381"/>
    <n v="0.2625348816850086"/>
  </r>
  <r>
    <x v="10"/>
    <x v="4"/>
    <x v="0"/>
    <n v="440"/>
    <n v="6136"/>
    <n v="1107"/>
    <n v="211"/>
    <n v="4345"/>
    <n v="814"/>
    <n v="1034"/>
    <n v="0.18041069100391141"/>
    <n v="0.19060523938572721"/>
    <n v="9.875"/>
    <n v="0.4307067965868876"/>
  </r>
  <r>
    <x v="79"/>
    <x v="3"/>
    <x v="0"/>
    <n v="228"/>
    <n v="6760"/>
    <n v="1449"/>
    <n v="252"/>
    <n v="3883"/>
    <n v="858"/>
    <n v="597"/>
    <n v="0.21434911242603549"/>
    <n v="0.17391304347826089"/>
    <n v="17.030701754385969"/>
    <n v="0.49260024117275869"/>
  </r>
  <r>
    <x v="45"/>
    <x v="1"/>
    <x v="2"/>
    <n v="91"/>
    <n v="2240"/>
    <n v="566"/>
    <n v="44"/>
    <n v="3473"/>
    <n v="2949"/>
    <n v="774"/>
    <n v="0.25267857142857142"/>
    <n v="7.7738515901060068E-2"/>
    <n v="38.164835164835168"/>
    <n v="0.59133455572728355"/>
  </r>
  <r>
    <x v="24"/>
    <x v="3"/>
    <x v="0"/>
    <n v="497"/>
    <n v="1060"/>
    <n v="513"/>
    <n v="454"/>
    <n v="345"/>
    <n v="875"/>
    <n v="975"/>
    <n v="0.4839622641509434"/>
    <n v="0.88499025341130599"/>
    <n v="0.69416498993963782"/>
    <n v="0.77031863155172231"/>
  </r>
  <r>
    <x v="13"/>
    <x v="0"/>
    <x v="2"/>
    <n v="64"/>
    <n v="2639"/>
    <n v="1578"/>
    <n v="102"/>
    <n v="3240"/>
    <n v="2873"/>
    <n v="1481"/>
    <n v="0.59795377036756348"/>
    <n v="6.4638783269961975E-2"/>
    <n v="50.625"/>
    <n v="0.56039063992901361"/>
  </r>
  <r>
    <x v="13"/>
    <x v="2"/>
    <x v="0"/>
    <n v="160"/>
    <n v="7185"/>
    <n v="685"/>
    <n v="447"/>
    <n v="1662"/>
    <n v="2347"/>
    <n v="925"/>
    <n v="9.5337508698677798E-2"/>
    <n v="0.6525547445255474"/>
    <n v="10.387499999999999"/>
    <n v="0.64615634970593594"/>
  </r>
  <r>
    <x v="49"/>
    <x v="3"/>
    <x v="1"/>
    <n v="206"/>
    <n v="8970"/>
    <n v="1356"/>
    <n v="456"/>
    <n v="4876"/>
    <n v="178"/>
    <n v="667"/>
    <n v="0.15117056856187289"/>
    <n v="0.33628318584070799"/>
    <n v="23.66990291262136"/>
    <n v="0.50375963569712168"/>
  </r>
  <r>
    <x v="6"/>
    <x v="3"/>
    <x v="1"/>
    <n v="338"/>
    <n v="2252"/>
    <n v="1347"/>
    <n v="216"/>
    <n v="1784"/>
    <n v="955"/>
    <n v="463"/>
    <n v="0.59813499111900537"/>
    <n v="0.16035634743875279"/>
    <n v="5.27810650887574"/>
    <n v="0.58046241882579885"/>
  </r>
  <r>
    <x v="62"/>
    <x v="2"/>
    <x v="1"/>
    <n v="280"/>
    <n v="5203"/>
    <n v="1093"/>
    <n v="362"/>
    <n v="682"/>
    <n v="2614"/>
    <n v="1415"/>
    <n v="0.2100711128195272"/>
    <n v="0.3311985361390668"/>
    <n v="2.4357142857142851"/>
    <n v="0.24255932968026411"/>
  </r>
  <r>
    <x v="80"/>
    <x v="0"/>
    <x v="1"/>
    <n v="460"/>
    <n v="9363"/>
    <n v="1954"/>
    <n v="400"/>
    <n v="3379"/>
    <n v="2728"/>
    <n v="1293"/>
    <n v="0.20869379472391331"/>
    <n v="0.20470829068577279"/>
    <n v="7.3456521739130434"/>
    <n v="0.35263494850510818"/>
  </r>
  <r>
    <x v="13"/>
    <x v="4"/>
    <x v="1"/>
    <n v="469"/>
    <n v="4549"/>
    <n v="1535"/>
    <n v="341"/>
    <n v="1449"/>
    <n v="1539"/>
    <n v="952"/>
    <n v="0.33743679929654868"/>
    <n v="0.22214983713355049"/>
    <n v="3.08955223880597"/>
    <n v="0.41711185592308331"/>
  </r>
  <r>
    <x v="12"/>
    <x v="3"/>
    <x v="2"/>
    <n v="206"/>
    <n v="5197"/>
    <n v="671"/>
    <n v="314"/>
    <n v="4968"/>
    <n v="2596"/>
    <n v="212"/>
    <n v="0.12911294977871851"/>
    <n v="0.46795827123695982"/>
    <n v="24.11650485436893"/>
    <n v="0.48349601300390821"/>
  </r>
  <r>
    <x v="41"/>
    <x v="2"/>
    <x v="1"/>
    <n v="87"/>
    <n v="8009"/>
    <n v="434"/>
    <n v="359"/>
    <n v="830"/>
    <n v="2234"/>
    <n v="1293"/>
    <n v="5.4189037333000373E-2"/>
    <n v="0.82718894009216593"/>
    <n v="9.5402298850574709"/>
    <n v="0.22738924730143029"/>
  </r>
  <r>
    <x v="38"/>
    <x v="1"/>
    <x v="1"/>
    <n v="490"/>
    <n v="7667"/>
    <n v="1345"/>
    <n v="222"/>
    <n v="861"/>
    <n v="2248"/>
    <n v="319"/>
    <n v="0.17542715534107209"/>
    <n v="0.16505576208178441"/>
    <n v="1.7571428571428569"/>
    <n v="0.28401445853199059"/>
  </r>
  <r>
    <x v="75"/>
    <x v="2"/>
    <x v="1"/>
    <n v="146"/>
    <n v="3322"/>
    <n v="136"/>
    <n v="168"/>
    <n v="3703"/>
    <n v="1131"/>
    <n v="681"/>
    <n v="4.0939193257074062E-2"/>
    <n v="1.2352941176470591"/>
    <n v="25.363013698630141"/>
    <n v="0.3660885846747835"/>
  </r>
  <r>
    <x v="78"/>
    <x v="1"/>
    <x v="1"/>
    <n v="460"/>
    <n v="5090"/>
    <n v="1088"/>
    <n v="451"/>
    <n v="3052"/>
    <n v="944"/>
    <n v="955"/>
    <n v="0.21375245579567781"/>
    <n v="0.41452205882352938"/>
    <n v="6.6347826086956534"/>
    <n v="0.78291961454063053"/>
  </r>
  <r>
    <x v="75"/>
    <x v="0"/>
    <x v="0"/>
    <n v="488"/>
    <n v="7960"/>
    <n v="377"/>
    <n v="454"/>
    <n v="2666"/>
    <n v="186"/>
    <n v="1473"/>
    <n v="4.7361809045226133E-2"/>
    <n v="1.204244031830239"/>
    <n v="5.4631147540983607"/>
    <n v="0.3988082042618305"/>
  </r>
  <r>
    <x v="81"/>
    <x v="4"/>
    <x v="2"/>
    <n v="338"/>
    <n v="4004"/>
    <n v="1319"/>
    <n v="33"/>
    <n v="1187"/>
    <n v="2190"/>
    <n v="1255"/>
    <n v="0.3294205794205794"/>
    <n v="2.5018953752843059E-2"/>
    <n v="3.5118343195266268"/>
    <n v="0.4892246348672496"/>
  </r>
  <r>
    <x v="30"/>
    <x v="2"/>
    <x v="1"/>
    <n v="303"/>
    <n v="6136"/>
    <n v="1015"/>
    <n v="413"/>
    <n v="1746"/>
    <n v="507"/>
    <n v="254"/>
    <n v="0.16541720990873529"/>
    <n v="0.40689655172413791"/>
    <n v="5.7623762376237622"/>
    <n v="0.31765862764303582"/>
  </r>
  <r>
    <x v="7"/>
    <x v="3"/>
    <x v="1"/>
    <n v="245"/>
    <n v="1329"/>
    <n v="1987"/>
    <n v="302"/>
    <n v="849"/>
    <n v="2811"/>
    <n v="631"/>
    <n v="1.495109104589917"/>
    <n v="0.1519879214896829"/>
    <n v="3.465306122448979"/>
    <n v="0.56646804264546102"/>
  </r>
  <r>
    <x v="79"/>
    <x v="0"/>
    <x v="1"/>
    <n v="135"/>
    <n v="4640"/>
    <n v="583"/>
    <n v="13"/>
    <n v="1168"/>
    <n v="1768"/>
    <n v="890"/>
    <n v="0.12564655172413791"/>
    <n v="2.2298456260720408E-2"/>
    <n v="8.6518518518518519"/>
    <n v="0.36840992930958461"/>
  </r>
  <r>
    <x v="82"/>
    <x v="2"/>
    <x v="2"/>
    <n v="371"/>
    <n v="8982"/>
    <n v="1365"/>
    <n v="229"/>
    <n v="2837"/>
    <n v="247"/>
    <n v="1301"/>
    <n v="0.1519706078824315"/>
    <n v="0.16776556776556781"/>
    <n v="7.6469002695417787"/>
    <n v="0.32419554706305609"/>
  </r>
  <r>
    <x v="15"/>
    <x v="3"/>
    <x v="0"/>
    <n v="59"/>
    <n v="5107"/>
    <n v="1447"/>
    <n v="373"/>
    <n v="1300"/>
    <n v="2424"/>
    <n v="645"/>
    <n v="0.28333659682788331"/>
    <n v="0.25777470628887361"/>
    <n v="22.033898305084751"/>
    <n v="0.50994357706758753"/>
  </r>
  <r>
    <x v="9"/>
    <x v="2"/>
    <x v="2"/>
    <n v="54"/>
    <n v="2341"/>
    <n v="830"/>
    <n v="391"/>
    <n v="640"/>
    <n v="331"/>
    <n v="299"/>
    <n v="0.35454933788979071"/>
    <n v="0.47108433734939759"/>
    <n v="11.851851851851849"/>
    <n v="0.20330347949625249"/>
  </r>
  <r>
    <x v="83"/>
    <x v="1"/>
    <x v="0"/>
    <n v="172"/>
    <n v="9407"/>
    <n v="291"/>
    <n v="29"/>
    <n v="969"/>
    <n v="2050"/>
    <n v="924"/>
    <n v="3.0934410545338579E-2"/>
    <n v="9.9656357388316158E-2"/>
    <n v="5.6337209302325579"/>
    <n v="0.2045984195895352"/>
  </r>
  <r>
    <x v="78"/>
    <x v="2"/>
    <x v="1"/>
    <n v="379"/>
    <n v="1338"/>
    <n v="1140"/>
    <n v="453"/>
    <n v="1543"/>
    <n v="465"/>
    <n v="245"/>
    <n v="0.85201793721973096"/>
    <n v="0.39736842105263159"/>
    <n v="4.0712401055408973"/>
    <n v="0.33144128546111468"/>
  </r>
  <r>
    <x v="69"/>
    <x v="2"/>
    <x v="1"/>
    <n v="402"/>
    <n v="6895"/>
    <n v="623"/>
    <n v="161"/>
    <n v="4558"/>
    <n v="1774"/>
    <n v="739"/>
    <n v="9.0355329949238575E-2"/>
    <n v="0.25842696629213491"/>
    <n v="11.33830845771144"/>
    <n v="0.2220328175004927"/>
  </r>
  <r>
    <x v="63"/>
    <x v="2"/>
    <x v="2"/>
    <n v="167"/>
    <n v="3708"/>
    <n v="1017"/>
    <n v="59"/>
    <n v="3929"/>
    <n v="535"/>
    <n v="1143"/>
    <n v="0.27427184466019422"/>
    <n v="5.801376597836775E-2"/>
    <n v="23.526946107784429"/>
    <n v="0.26481545247841493"/>
  </r>
  <r>
    <x v="84"/>
    <x v="0"/>
    <x v="2"/>
    <n v="343"/>
    <n v="2750"/>
    <n v="500"/>
    <n v="186"/>
    <n v="4106"/>
    <n v="498"/>
    <n v="688"/>
    <n v="0.1818181818181818"/>
    <n v="0.372"/>
    <n v="11.97084548104956"/>
    <n v="0.403316389603251"/>
  </r>
  <r>
    <x v="32"/>
    <x v="2"/>
    <x v="0"/>
    <n v="446"/>
    <n v="6604"/>
    <n v="985"/>
    <n v="444"/>
    <n v="1777"/>
    <n v="1334"/>
    <n v="1472"/>
    <n v="0.14915202907328889"/>
    <n v="0.45076142131979702"/>
    <n v="3.9843049327354261"/>
    <n v="0.68155140774788781"/>
  </r>
  <r>
    <x v="24"/>
    <x v="3"/>
    <x v="0"/>
    <n v="208"/>
    <n v="3421"/>
    <n v="804"/>
    <n v="105"/>
    <n v="4208"/>
    <n v="1514"/>
    <n v="721"/>
    <n v="0.23501900029231221"/>
    <n v="0.13059701492537309"/>
    <n v="20.23076923076923"/>
    <n v="0.54322918602158055"/>
  </r>
  <r>
    <x v="78"/>
    <x v="1"/>
    <x v="2"/>
    <n v="352"/>
    <n v="8119"/>
    <n v="121"/>
    <n v="114"/>
    <n v="3551"/>
    <n v="2646"/>
    <n v="1276"/>
    <n v="1.490331321591329E-2"/>
    <n v="0.94214876033057848"/>
    <n v="10.08806818181818"/>
    <n v="0.50760063557384982"/>
  </r>
  <r>
    <x v="26"/>
    <x v="1"/>
    <x v="0"/>
    <n v="277"/>
    <n v="9901"/>
    <n v="573"/>
    <n v="429"/>
    <n v="4995"/>
    <n v="2687"/>
    <n v="1221"/>
    <n v="5.7872942127057868E-2"/>
    <n v="0.74869109947643975"/>
    <n v="18.032490974729239"/>
    <n v="0.37609329392487301"/>
  </r>
  <r>
    <x v="10"/>
    <x v="2"/>
    <x v="2"/>
    <n v="414"/>
    <n v="6319"/>
    <n v="1243"/>
    <n v="259"/>
    <n v="2549"/>
    <n v="662"/>
    <n v="993"/>
    <n v="0.19670833992720371"/>
    <n v="0.20836685438455349"/>
    <n v="6.1570048309178746"/>
    <n v="0.75905223165968994"/>
  </r>
  <r>
    <x v="85"/>
    <x v="0"/>
    <x v="0"/>
    <n v="265"/>
    <n v="7609"/>
    <n v="309"/>
    <n v="126"/>
    <n v="3802"/>
    <n v="2589"/>
    <n v="248"/>
    <n v="4.0609804179261397E-2"/>
    <n v="0.40776699029126212"/>
    <n v="14.347169811320761"/>
    <n v="0.43820902474231499"/>
  </r>
  <r>
    <x v="24"/>
    <x v="0"/>
    <x v="2"/>
    <n v="485"/>
    <n v="6387"/>
    <n v="405"/>
    <n v="363"/>
    <n v="1441"/>
    <n v="1384"/>
    <n v="1499"/>
    <n v="6.3410051667449507E-2"/>
    <n v="0.89629629629629626"/>
    <n v="2.9711340206185568"/>
    <n v="0.25225566007746292"/>
  </r>
  <r>
    <x v="46"/>
    <x v="3"/>
    <x v="2"/>
    <n v="233"/>
    <n v="4993"/>
    <n v="1393"/>
    <n v="237"/>
    <n v="1325"/>
    <n v="872"/>
    <n v="541"/>
    <n v="0.27899058682155009"/>
    <n v="0.17013639626704949"/>
    <n v="5.6866952789699567"/>
    <n v="0.57023990967068083"/>
  </r>
  <r>
    <x v="80"/>
    <x v="2"/>
    <x v="2"/>
    <n v="64"/>
    <n v="9680"/>
    <n v="803"/>
    <n v="75"/>
    <n v="2801"/>
    <n v="2497"/>
    <n v="945"/>
    <n v="8.2954545454545461E-2"/>
    <n v="9.3399750933997508E-2"/>
    <n v="43.765625"/>
    <n v="0.26830303608596079"/>
  </r>
  <r>
    <x v="38"/>
    <x v="1"/>
    <x v="0"/>
    <n v="206"/>
    <n v="9044"/>
    <n v="786"/>
    <n v="344"/>
    <n v="1390"/>
    <n v="2137"/>
    <n v="191"/>
    <n v="8.6908447589562135E-2"/>
    <n v="0.43765903307888038"/>
    <n v="6.7475728155339807"/>
    <n v="0.40713388568101527"/>
  </r>
  <r>
    <x v="86"/>
    <x v="0"/>
    <x v="0"/>
    <n v="185"/>
    <n v="9238"/>
    <n v="384"/>
    <n v="427"/>
    <n v="4331"/>
    <n v="2667"/>
    <n v="1386"/>
    <n v="4.1567438839575657E-2"/>
    <n v="1.111979166666667"/>
    <n v="23.410810810810808"/>
    <n v="0.50444716323068539"/>
  </r>
  <r>
    <x v="80"/>
    <x v="2"/>
    <x v="0"/>
    <n v="310"/>
    <n v="5873"/>
    <n v="815"/>
    <n v="429"/>
    <n v="4648"/>
    <n v="1443"/>
    <n v="214"/>
    <n v="0.13877064532606839"/>
    <n v="0.52638036809815947"/>
    <n v="14.993548387096769"/>
    <n v="0.72453351481110562"/>
  </r>
  <r>
    <x v="85"/>
    <x v="0"/>
    <x v="2"/>
    <n v="206"/>
    <n v="5806"/>
    <n v="1799"/>
    <n v="271"/>
    <n v="272"/>
    <n v="2285"/>
    <n v="363"/>
    <n v="0.30985187736823983"/>
    <n v="0.150639244024458"/>
    <n v="1.320388349514563"/>
    <n v="0.49612794820407119"/>
  </r>
  <r>
    <x v="40"/>
    <x v="0"/>
    <x v="0"/>
    <n v="96"/>
    <n v="9592"/>
    <n v="862"/>
    <n v="304"/>
    <n v="2114"/>
    <n v="1673"/>
    <n v="70"/>
    <n v="8.9866555462885744E-2"/>
    <n v="0.35266821345707661"/>
    <n v="22.020833333333329"/>
    <n v="0.62135525961899862"/>
  </r>
  <r>
    <x v="0"/>
    <x v="1"/>
    <x v="0"/>
    <n v="373"/>
    <n v="6913"/>
    <n v="1350"/>
    <n v="435"/>
    <n v="2672"/>
    <n v="1091"/>
    <n v="1155"/>
    <n v="0.1952842470707363"/>
    <n v="0.32222222222222219"/>
    <n v="7.1635388739946384"/>
    <n v="0.79569010339944235"/>
  </r>
  <r>
    <x v="18"/>
    <x v="4"/>
    <x v="2"/>
    <n v="381"/>
    <n v="8124"/>
    <n v="1047"/>
    <n v="252"/>
    <n v="3246"/>
    <n v="2515"/>
    <n v="1204"/>
    <n v="0.128877400295421"/>
    <n v="0.24068767908309449"/>
    <n v="8.5196850393700796"/>
    <n v="0.27889347193878899"/>
  </r>
  <r>
    <x v="54"/>
    <x v="3"/>
    <x v="1"/>
    <n v="222"/>
    <n v="4157"/>
    <n v="480"/>
    <n v="380"/>
    <n v="907"/>
    <n v="1346"/>
    <n v="1033"/>
    <n v="0.1154678854943469"/>
    <n v="0.79166666666666663"/>
    <n v="4.0855855855855854"/>
    <n v="0.36483891531171181"/>
  </r>
  <r>
    <x v="33"/>
    <x v="3"/>
    <x v="2"/>
    <n v="179"/>
    <n v="1390"/>
    <n v="559"/>
    <n v="195"/>
    <n v="2004"/>
    <n v="459"/>
    <n v="354"/>
    <n v="0.40215827338129501"/>
    <n v="0.34883720930232559"/>
    <n v="11.19553072625698"/>
    <n v="0.4367456453585879"/>
  </r>
  <r>
    <x v="56"/>
    <x v="1"/>
    <x v="0"/>
    <n v="460"/>
    <n v="5430"/>
    <n v="1130"/>
    <n v="255"/>
    <n v="3913"/>
    <n v="1020"/>
    <n v="420"/>
    <n v="0.20810313075506451"/>
    <n v="0.22566371681415931"/>
    <n v="8.5065217391304344"/>
    <n v="0.45309690712329892"/>
  </r>
  <r>
    <x v="62"/>
    <x v="0"/>
    <x v="2"/>
    <n v="144"/>
    <n v="9820"/>
    <n v="128"/>
    <n v="134"/>
    <n v="2764"/>
    <n v="2476"/>
    <n v="902"/>
    <n v="1.3034623217922609E-2"/>
    <n v="1.046875"/>
    <n v="19.194444444444439"/>
    <n v="0.44661264515932753"/>
  </r>
  <r>
    <x v="63"/>
    <x v="2"/>
    <x v="1"/>
    <n v="164"/>
    <n v="8686"/>
    <n v="1006"/>
    <n v="277"/>
    <n v="2675"/>
    <n v="2610"/>
    <n v="433"/>
    <n v="0.1158185586000461"/>
    <n v="0.27534791252485091"/>
    <n v="16.310975609756099"/>
    <n v="0.74456660153393295"/>
  </r>
  <r>
    <x v="77"/>
    <x v="0"/>
    <x v="2"/>
    <n v="292"/>
    <n v="5232"/>
    <n v="1156"/>
    <n v="140"/>
    <n v="3810"/>
    <n v="1062"/>
    <n v="494"/>
    <n v="0.22094801223241589"/>
    <n v="0.1211072664359862"/>
    <n v="13.047945205479451"/>
    <n v="0.62841958668011388"/>
  </r>
  <r>
    <x v="21"/>
    <x v="1"/>
    <x v="0"/>
    <n v="469"/>
    <n v="9007"/>
    <n v="1769"/>
    <n v="246"/>
    <n v="4455"/>
    <n v="1927"/>
    <n v="474"/>
    <n v="0.1964027978239147"/>
    <n v="0.1390616167326173"/>
    <n v="9.498933901918976"/>
    <n v="0.56474312845442232"/>
  </r>
  <r>
    <x v="47"/>
    <x v="3"/>
    <x v="1"/>
    <n v="341"/>
    <n v="2521"/>
    <n v="978"/>
    <n v="27"/>
    <n v="3023"/>
    <n v="2983"/>
    <n v="210"/>
    <n v="0.38794129313764381"/>
    <n v="2.7607361963190181E-2"/>
    <n v="8.8651026392961878"/>
    <n v="0.38562363071766931"/>
  </r>
  <r>
    <x v="67"/>
    <x v="0"/>
    <x v="0"/>
    <n v="331"/>
    <n v="2500"/>
    <n v="178"/>
    <n v="49"/>
    <n v="1935"/>
    <n v="1713"/>
    <n v="1251"/>
    <n v="7.1199999999999999E-2"/>
    <n v="0.2752808988764045"/>
    <n v="5.8459214501510566"/>
    <n v="0.69427423053277693"/>
  </r>
  <r>
    <x v="87"/>
    <x v="3"/>
    <x v="1"/>
    <n v="348"/>
    <n v="7737"/>
    <n v="1046"/>
    <n v="30"/>
    <n v="1785"/>
    <n v="1740"/>
    <n v="678"/>
    <n v="0.13519451983973119"/>
    <n v="2.8680688336520078E-2"/>
    <n v="5.1293103448275863"/>
    <n v="0.77303630689099356"/>
  </r>
  <r>
    <x v="25"/>
    <x v="2"/>
    <x v="1"/>
    <n v="332"/>
    <n v="4294"/>
    <n v="558"/>
    <n v="408"/>
    <n v="266"/>
    <n v="2316"/>
    <n v="944"/>
    <n v="0.12994876571960881"/>
    <n v="0.73118279569892475"/>
    <n v="0.8012048192771084"/>
    <n v="0.69271896953013601"/>
  </r>
  <r>
    <x v="31"/>
    <x v="3"/>
    <x v="2"/>
    <n v="118"/>
    <n v="6085"/>
    <n v="669"/>
    <n v="234"/>
    <n v="3261"/>
    <n v="316"/>
    <n v="539"/>
    <n v="0.10994248151191451"/>
    <n v="0.34977578475336318"/>
    <n v="27.635593220338979"/>
    <n v="0.20093906311488369"/>
  </r>
  <r>
    <x v="84"/>
    <x v="3"/>
    <x v="2"/>
    <n v="197"/>
    <n v="3419"/>
    <n v="1661"/>
    <n v="364"/>
    <n v="2628"/>
    <n v="477"/>
    <n v="1066"/>
    <n v="0.48581456566247438"/>
    <n v="0.21914509331727869"/>
    <n v="13.340101522842639"/>
    <n v="0.58184082211004429"/>
  </r>
  <r>
    <x v="38"/>
    <x v="4"/>
    <x v="0"/>
    <n v="60"/>
    <n v="4042"/>
    <n v="1605"/>
    <n v="291"/>
    <n v="4353"/>
    <n v="218"/>
    <n v="376"/>
    <n v="0.39708065314200891"/>
    <n v="0.18130841121495331"/>
    <n v="72.55"/>
    <n v="0.23068122886526049"/>
  </r>
  <r>
    <x v="17"/>
    <x v="4"/>
    <x v="2"/>
    <n v="303"/>
    <n v="5497"/>
    <n v="1553"/>
    <n v="17"/>
    <n v="541"/>
    <n v="289"/>
    <n v="647"/>
    <n v="0.28251773694742588"/>
    <n v="1.0946555054732779E-2"/>
    <n v="1.785478547854785"/>
    <n v="0.35456433220023309"/>
  </r>
  <r>
    <x v="13"/>
    <x v="4"/>
    <x v="2"/>
    <n v="379"/>
    <n v="2466"/>
    <n v="837"/>
    <n v="109"/>
    <n v="2974"/>
    <n v="2914"/>
    <n v="1064"/>
    <n v="0.33941605839416061"/>
    <n v="0.13022700119474309"/>
    <n v="7.8469656992084431"/>
    <n v="0.235714820208663"/>
  </r>
  <r>
    <x v="62"/>
    <x v="3"/>
    <x v="1"/>
    <n v="409"/>
    <n v="4561"/>
    <n v="1408"/>
    <n v="249"/>
    <n v="3017"/>
    <n v="469"/>
    <n v="338"/>
    <n v="0.30870423152817372"/>
    <n v="0.17684659090909091"/>
    <n v="7.3765281173594133"/>
    <n v="0.56227727176963271"/>
  </r>
  <r>
    <x v="53"/>
    <x v="1"/>
    <x v="2"/>
    <n v="87"/>
    <n v="1614"/>
    <n v="615"/>
    <n v="487"/>
    <n v="2861"/>
    <n v="1901"/>
    <n v="642"/>
    <n v="0.38104089219330861"/>
    <n v="0.79186991869918699"/>
    <n v="32.885057471264368"/>
    <n v="0.61195394809556414"/>
  </r>
  <r>
    <x v="66"/>
    <x v="3"/>
    <x v="1"/>
    <n v="183"/>
    <n v="6392"/>
    <n v="1222"/>
    <n v="96"/>
    <n v="1432"/>
    <n v="2296"/>
    <n v="622"/>
    <n v="0.19117647058823531"/>
    <n v="7.855973813420622E-2"/>
    <n v="7.8251366120218577"/>
    <n v="0.26869258283954311"/>
  </r>
  <r>
    <x v="83"/>
    <x v="1"/>
    <x v="1"/>
    <n v="249"/>
    <n v="8693"/>
    <n v="496"/>
    <n v="307"/>
    <n v="4074"/>
    <n v="751"/>
    <n v="1427"/>
    <n v="5.7057402507764858E-2"/>
    <n v="0.61895161290322576"/>
    <n v="16.361445783132531"/>
    <n v="0.43030332982698771"/>
  </r>
  <r>
    <x v="68"/>
    <x v="1"/>
    <x v="1"/>
    <n v="72"/>
    <n v="4223"/>
    <n v="1612"/>
    <n v="437"/>
    <n v="2601"/>
    <n v="1982"/>
    <n v="77"/>
    <n v="0.38171915699739523"/>
    <n v="0.27109181141439198"/>
    <n v="36.125"/>
    <n v="0.47374190537332528"/>
  </r>
  <r>
    <x v="75"/>
    <x v="4"/>
    <x v="0"/>
    <n v="352"/>
    <n v="8138"/>
    <n v="138"/>
    <n v="23"/>
    <n v="1694"/>
    <n v="1611"/>
    <n v="1003"/>
    <n v="1.6957483411157531E-2"/>
    <n v="0.16666666666666671"/>
    <n v="4.8125"/>
    <n v="0.42143181305654998"/>
  </r>
  <r>
    <x v="37"/>
    <x v="0"/>
    <x v="0"/>
    <n v="395"/>
    <n v="3667"/>
    <n v="1394"/>
    <n v="343"/>
    <n v="4411"/>
    <n v="869"/>
    <n v="92"/>
    <n v="0.38014725934006"/>
    <n v="0.24605451936872311"/>
    <n v="11.167088607594939"/>
    <n v="0.27261500029111579"/>
  </r>
  <r>
    <x v="80"/>
    <x v="2"/>
    <x v="0"/>
    <n v="351"/>
    <n v="8980"/>
    <n v="986"/>
    <n v="11"/>
    <n v="861"/>
    <n v="2521"/>
    <n v="472"/>
    <n v="0.1097995545657016"/>
    <n v="1.115618661257606E-2"/>
    <n v="2.4529914529914532"/>
    <n v="0.45136867411248532"/>
  </r>
  <r>
    <x v="53"/>
    <x v="4"/>
    <x v="1"/>
    <n v="412"/>
    <n v="1130"/>
    <n v="896"/>
    <n v="384"/>
    <n v="4083"/>
    <n v="880"/>
    <n v="226"/>
    <n v="0.79292035398230087"/>
    <n v="0.42857142857142849"/>
    <n v="9.9101941747572813"/>
    <n v="0.65070682868505103"/>
  </r>
  <r>
    <x v="26"/>
    <x v="4"/>
    <x v="0"/>
    <n v="445"/>
    <n v="3983"/>
    <n v="256"/>
    <n v="302"/>
    <n v="3819"/>
    <n v="1816"/>
    <n v="578"/>
    <n v="6.427316093396937E-2"/>
    <n v="1.1796875"/>
    <n v="8.582022471910113"/>
    <n v="0.2426045987199533"/>
  </r>
  <r>
    <x v="10"/>
    <x v="0"/>
    <x v="0"/>
    <n v="267"/>
    <n v="5278"/>
    <n v="1198"/>
    <n v="334"/>
    <n v="2068"/>
    <n v="2307"/>
    <n v="1015"/>
    <n v="0.22697991663508901"/>
    <n v="0.27879799666110178"/>
    <n v="7.7453183520599254"/>
    <n v="0.2481080084491421"/>
  </r>
  <r>
    <x v="85"/>
    <x v="2"/>
    <x v="2"/>
    <n v="190"/>
    <n v="8126"/>
    <n v="983"/>
    <n v="431"/>
    <n v="2534"/>
    <n v="2498"/>
    <n v="247"/>
    <n v="0.120969726802855"/>
    <n v="0.43845371312309261"/>
    <n v="13.336842105263161"/>
    <n v="0.41286277510159058"/>
  </r>
  <r>
    <x v="9"/>
    <x v="3"/>
    <x v="0"/>
    <n v="153"/>
    <n v="9230"/>
    <n v="1923"/>
    <n v="50"/>
    <n v="3574"/>
    <n v="1411"/>
    <n v="659"/>
    <n v="0.20834236186348859"/>
    <n v="2.6001040041601659E-2"/>
    <n v="23.359477124183009"/>
    <n v="0.76503542697135507"/>
  </r>
  <r>
    <x v="49"/>
    <x v="3"/>
    <x v="0"/>
    <n v="495"/>
    <n v="8694"/>
    <n v="1253"/>
    <n v="327"/>
    <n v="1216"/>
    <n v="1349"/>
    <n v="891"/>
    <n v="0.14412238325281801"/>
    <n v="0.26097366320830012"/>
    <n v="2.456565656565656"/>
    <n v="0.60114358803374857"/>
  </r>
  <r>
    <x v="18"/>
    <x v="4"/>
    <x v="1"/>
    <n v="259"/>
    <n v="7640"/>
    <n v="1810"/>
    <n v="325"/>
    <n v="4606"/>
    <n v="622"/>
    <n v="902"/>
    <n v="0.23691099476439789"/>
    <n v="0.1795580110497238"/>
    <n v="17.783783783783779"/>
    <n v="0.60720197400353892"/>
  </r>
  <r>
    <x v="9"/>
    <x v="2"/>
    <x v="1"/>
    <n v="160"/>
    <n v="6468"/>
    <n v="1073"/>
    <n v="390"/>
    <n v="407"/>
    <n v="621"/>
    <n v="71"/>
    <n v="0.1658936301793445"/>
    <n v="0.36346691519105312"/>
    <n v="2.5437500000000002"/>
    <n v="0.417151994502719"/>
  </r>
  <r>
    <x v="7"/>
    <x v="4"/>
    <x v="1"/>
    <n v="153"/>
    <n v="1920"/>
    <n v="1207"/>
    <n v="120"/>
    <n v="2865"/>
    <n v="882"/>
    <n v="1185"/>
    <n v="0.62864583333333335"/>
    <n v="9.9420049710024855E-2"/>
    <n v="18.725490196078429"/>
    <n v="0.55619647472512312"/>
  </r>
  <r>
    <x v="2"/>
    <x v="1"/>
    <x v="1"/>
    <n v="365"/>
    <n v="8564"/>
    <n v="1145"/>
    <n v="23"/>
    <n v="2693"/>
    <n v="2420"/>
    <n v="1130"/>
    <n v="0.1336992059785147"/>
    <n v="2.0087336244541489E-2"/>
    <n v="7.3780821917808206"/>
    <n v="0.20607871041664599"/>
  </r>
  <r>
    <x v="46"/>
    <x v="4"/>
    <x v="1"/>
    <n v="220"/>
    <n v="9684"/>
    <n v="1582"/>
    <n v="240"/>
    <n v="832"/>
    <n v="1035"/>
    <n v="1139"/>
    <n v="0.16336224700536969"/>
    <n v="0.15170670037926681"/>
    <n v="3.7818181818181822"/>
    <n v="0.58165762784572539"/>
  </r>
  <r>
    <x v="15"/>
    <x v="4"/>
    <x v="1"/>
    <n v="405"/>
    <n v="9502"/>
    <n v="1662"/>
    <n v="482"/>
    <n v="2302"/>
    <n v="2330"/>
    <n v="891"/>
    <n v="0.1749105451483898"/>
    <n v="0.29001203369434408"/>
    <n v="5.6839506172839496"/>
    <n v="0.74797216854574211"/>
  </r>
  <r>
    <x v="39"/>
    <x v="3"/>
    <x v="0"/>
    <n v="373"/>
    <n v="9930"/>
    <n v="1830"/>
    <n v="93"/>
    <n v="3159"/>
    <n v="1788"/>
    <n v="147"/>
    <n v="0.18429003021148041"/>
    <n v="5.0819672131147541E-2"/>
    <n v="8.4691689008042896"/>
    <n v="0.56754408100689158"/>
  </r>
  <r>
    <x v="21"/>
    <x v="3"/>
    <x v="1"/>
    <n v="182"/>
    <n v="4241"/>
    <n v="948"/>
    <n v="139"/>
    <n v="3283"/>
    <n v="587"/>
    <n v="1217"/>
    <n v="0.2235321858052346"/>
    <n v="0.1466244725738397"/>
    <n v="18.03846153846154"/>
    <n v="0.72421915607980702"/>
  </r>
  <r>
    <x v="88"/>
    <x v="3"/>
    <x v="1"/>
    <n v="425"/>
    <n v="1545"/>
    <n v="1505"/>
    <n v="240"/>
    <n v="4952"/>
    <n v="1950"/>
    <n v="484"/>
    <n v="0.97411003236245952"/>
    <n v="0.159468438538206"/>
    <n v="11.65176470588235"/>
    <n v="0.63438383327965631"/>
  </r>
  <r>
    <x v="34"/>
    <x v="1"/>
    <x v="2"/>
    <n v="342"/>
    <n v="5346"/>
    <n v="847"/>
    <n v="335"/>
    <n v="2131"/>
    <n v="945"/>
    <n v="686"/>
    <n v="0.15843621399176949"/>
    <n v="0.39551357733175913"/>
    <n v="6.230994152046784"/>
    <n v="0.27233504984221418"/>
  </r>
  <r>
    <x v="56"/>
    <x v="3"/>
    <x v="0"/>
    <n v="377"/>
    <n v="4810"/>
    <n v="1563"/>
    <n v="154"/>
    <n v="3919"/>
    <n v="2271"/>
    <n v="1159"/>
    <n v="0.32494802494802488"/>
    <n v="9.852847088931542E-2"/>
    <n v="10.395225464190981"/>
    <n v="0.74147198437150519"/>
  </r>
  <r>
    <x v="76"/>
    <x v="2"/>
    <x v="0"/>
    <n v="176"/>
    <n v="8206"/>
    <n v="1727"/>
    <n v="388"/>
    <n v="2762"/>
    <n v="2937"/>
    <n v="637"/>
    <n v="0.210455764075067"/>
    <n v="0.2246670526925304"/>
    <n v="15.69318181818182"/>
    <n v="0.23986630661346489"/>
  </r>
  <r>
    <x v="49"/>
    <x v="0"/>
    <x v="0"/>
    <n v="155"/>
    <n v="3032"/>
    <n v="1088"/>
    <n v="354"/>
    <n v="1879"/>
    <n v="2561"/>
    <n v="393"/>
    <n v="0.35883905013192607"/>
    <n v="0.32536764705882348"/>
    <n v="12.122580645161291"/>
    <n v="0.52038048352865829"/>
  </r>
  <r>
    <x v="43"/>
    <x v="2"/>
    <x v="1"/>
    <n v="141"/>
    <n v="9436"/>
    <n v="120"/>
    <n v="37"/>
    <n v="436"/>
    <n v="2103"/>
    <n v="1367"/>
    <n v="1.271725307333616E-2"/>
    <n v="0.30833333333333329"/>
    <n v="3.0921985815602842"/>
    <n v="0.28528227427607461"/>
  </r>
  <r>
    <x v="26"/>
    <x v="2"/>
    <x v="1"/>
    <n v="336"/>
    <n v="1271"/>
    <n v="402"/>
    <n v="75"/>
    <n v="4643"/>
    <n v="1848"/>
    <n v="620"/>
    <n v="0.31628638867033831"/>
    <n v="0.18656716417910449"/>
    <n v="13.81845238095238"/>
    <n v="0.20702396643854251"/>
  </r>
  <r>
    <x v="3"/>
    <x v="3"/>
    <x v="1"/>
    <n v="427"/>
    <n v="4511"/>
    <n v="968"/>
    <n v="172"/>
    <n v="4925"/>
    <n v="785"/>
    <n v="660"/>
    <n v="0.21458656617158059"/>
    <n v="0.1776859504132231"/>
    <n v="11.53395784543325"/>
    <n v="0.45322055607658351"/>
  </r>
  <r>
    <x v="58"/>
    <x v="0"/>
    <x v="2"/>
    <n v="442"/>
    <n v="2771"/>
    <n v="183"/>
    <n v="238"/>
    <n v="1740"/>
    <n v="2260"/>
    <n v="292"/>
    <n v="6.6041140382533378E-2"/>
    <n v="1.300546448087432"/>
    <n v="3.936651583710407"/>
    <n v="0.37702442459249369"/>
  </r>
  <r>
    <x v="18"/>
    <x v="0"/>
    <x v="1"/>
    <n v="100"/>
    <n v="5361"/>
    <n v="1897"/>
    <n v="270"/>
    <n v="4143"/>
    <n v="2269"/>
    <n v="610"/>
    <n v="0.35385189330348821"/>
    <n v="0.14232999472851871"/>
    <n v="41.43"/>
    <n v="0.49160029627856189"/>
  </r>
  <r>
    <x v="81"/>
    <x v="0"/>
    <x v="2"/>
    <n v="78"/>
    <n v="8069"/>
    <n v="1782"/>
    <n v="458"/>
    <n v="563"/>
    <n v="1667"/>
    <n v="1009"/>
    <n v="0.22084521006320479"/>
    <n v="0.25701459034792368"/>
    <n v="7.2179487179487181"/>
    <n v="0.54631993204073059"/>
  </r>
  <r>
    <x v="18"/>
    <x v="1"/>
    <x v="0"/>
    <n v="345"/>
    <n v="1920"/>
    <n v="1576"/>
    <n v="433"/>
    <n v="2568"/>
    <n v="1345"/>
    <n v="81"/>
    <n v="0.8208333333333333"/>
    <n v="0.27474619289340102"/>
    <n v="7.4434782608695649"/>
    <n v="0.22624344338536839"/>
  </r>
  <r>
    <x v="36"/>
    <x v="3"/>
    <x v="1"/>
    <n v="346"/>
    <n v="9190"/>
    <n v="1510"/>
    <n v="469"/>
    <n v="485"/>
    <n v="138"/>
    <n v="440"/>
    <n v="0.16430903155603921"/>
    <n v="0.31059602649006618"/>
    <n v="1.401734104046243"/>
    <n v="0.27380197707424742"/>
  </r>
  <r>
    <x v="4"/>
    <x v="0"/>
    <x v="2"/>
    <n v="263"/>
    <n v="4430"/>
    <n v="1630"/>
    <n v="449"/>
    <n v="348"/>
    <n v="2644"/>
    <n v="326"/>
    <n v="0.36794582392776531"/>
    <n v="0.27546012269938652"/>
    <n v="1.3231939163498101"/>
    <n v="0.535185437870255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1E5190-D456-4C46-9A0F-DD47721A25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 ROAS">
  <location ref="D3:E9" firstHeaderRow="1" firstDataRow="1" firstDataCol="1"/>
  <pivotFields count="16">
    <pivotField numFmtId="14" showAll="0">
      <items count="90">
        <item x="62"/>
        <item x="13"/>
        <item x="10"/>
        <item x="35"/>
        <item x="64"/>
        <item x="48"/>
        <item x="31"/>
        <item x="42"/>
        <item x="37"/>
        <item x="63"/>
        <item x="66"/>
        <item x="74"/>
        <item x="36"/>
        <item x="1"/>
        <item x="84"/>
        <item x="82"/>
        <item x="34"/>
        <item x="80"/>
        <item x="85"/>
        <item x="4"/>
        <item x="11"/>
        <item x="67"/>
        <item x="9"/>
        <item x="88"/>
        <item x="57"/>
        <item x="70"/>
        <item x="65"/>
        <item x="59"/>
        <item x="14"/>
        <item x="87"/>
        <item x="75"/>
        <item x="18"/>
        <item x="51"/>
        <item x="43"/>
        <item x="46"/>
        <item x="68"/>
        <item x="15"/>
        <item x="33"/>
        <item x="54"/>
        <item x="58"/>
        <item x="25"/>
        <item x="73"/>
        <item x="41"/>
        <item x="60"/>
        <item x="28"/>
        <item x="53"/>
        <item x="22"/>
        <item x="47"/>
        <item x="29"/>
        <item x="0"/>
        <item x="12"/>
        <item x="49"/>
        <item x="30"/>
        <item x="79"/>
        <item x="77"/>
        <item x="20"/>
        <item x="24"/>
        <item x="17"/>
        <item x="3"/>
        <item x="27"/>
        <item x="50"/>
        <item x="16"/>
        <item x="61"/>
        <item x="76"/>
        <item x="86"/>
        <item x="81"/>
        <item x="83"/>
        <item x="78"/>
        <item x="40"/>
        <item x="2"/>
        <item x="32"/>
        <item x="52"/>
        <item x="7"/>
        <item x="19"/>
        <item x="72"/>
        <item x="44"/>
        <item x="71"/>
        <item x="26"/>
        <item x="45"/>
        <item x="56"/>
        <item x="5"/>
        <item x="39"/>
        <item x="55"/>
        <item x="69"/>
        <item x="6"/>
        <item x="8"/>
        <item x="21"/>
        <item x="38"/>
        <item x="23"/>
        <item t="default"/>
      </items>
    </pivotField>
    <pivotField axis="axisRow" showAll="0">
      <items count="6">
        <item x="1"/>
        <item x="4"/>
        <item x="3"/>
        <item x="2"/>
        <item x="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6">
    <i>
      <x/>
    </i>
    <i>
      <x v="1"/>
    </i>
    <i>
      <x v="2"/>
    </i>
    <i>
      <x v="3"/>
    </i>
    <i>
      <x v="4"/>
    </i>
    <i t="grand">
      <x/>
    </i>
  </rowItems>
  <colItems count="1">
    <i/>
  </colItems>
  <dataFields count="1">
    <dataField name="Average of ROAS" fld="12" subtotal="average" baseField="1" baseItem="0" numFmtId="2"/>
  </dataFields>
  <formats count="2">
    <format dxfId="5">
      <pivotArea dataOnly="0" labelOnly="1" outline="0" axis="axisValues" fieldPosition="0"/>
    </format>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DC486C-8F21-4A16-A632-6CB389B3CD7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Total Spend">
  <location ref="A3:B9" firstHeaderRow="1" firstDataRow="1" firstDataCol="1"/>
  <pivotFields count="16">
    <pivotField numFmtId="14" showAll="0">
      <items count="90">
        <item x="62"/>
        <item x="13"/>
        <item x="10"/>
        <item x="35"/>
        <item x="64"/>
        <item x="48"/>
        <item x="31"/>
        <item x="42"/>
        <item x="37"/>
        <item x="63"/>
        <item x="66"/>
        <item x="74"/>
        <item x="36"/>
        <item x="1"/>
        <item x="84"/>
        <item x="82"/>
        <item x="34"/>
        <item x="80"/>
        <item x="85"/>
        <item x="4"/>
        <item x="11"/>
        <item x="67"/>
        <item x="9"/>
        <item x="88"/>
        <item x="57"/>
        <item x="70"/>
        <item x="65"/>
        <item x="59"/>
        <item x="14"/>
        <item x="87"/>
        <item x="75"/>
        <item x="18"/>
        <item x="51"/>
        <item x="43"/>
        <item x="46"/>
        <item x="68"/>
        <item x="15"/>
        <item x="33"/>
        <item x="54"/>
        <item x="58"/>
        <item x="25"/>
        <item x="73"/>
        <item x="41"/>
        <item x="60"/>
        <item x="28"/>
        <item x="53"/>
        <item x="22"/>
        <item x="47"/>
        <item x="29"/>
        <item x="0"/>
        <item x="12"/>
        <item x="49"/>
        <item x="30"/>
        <item x="79"/>
        <item x="77"/>
        <item x="20"/>
        <item x="24"/>
        <item x="17"/>
        <item x="3"/>
        <item x="27"/>
        <item x="50"/>
        <item x="16"/>
        <item x="61"/>
        <item x="76"/>
        <item x="86"/>
        <item x="81"/>
        <item x="83"/>
        <item x="78"/>
        <item x="40"/>
        <item x="2"/>
        <item x="32"/>
        <item x="52"/>
        <item x="7"/>
        <item x="19"/>
        <item x="72"/>
        <item x="44"/>
        <item x="71"/>
        <item x="26"/>
        <item x="45"/>
        <item x="56"/>
        <item x="5"/>
        <item x="39"/>
        <item x="55"/>
        <item x="69"/>
        <item x="6"/>
        <item x="8"/>
        <item x="21"/>
        <item x="38"/>
        <item x="23"/>
        <item t="default"/>
      </items>
    </pivotField>
    <pivotField axis="axisRow" showAll="0">
      <items count="6">
        <item x="1"/>
        <item x="4"/>
        <item x="3"/>
        <item x="2"/>
        <item x="0"/>
        <item t="default"/>
      </items>
    </pivotField>
    <pivotField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6">
    <i>
      <x/>
    </i>
    <i>
      <x v="1"/>
    </i>
    <i>
      <x v="2"/>
    </i>
    <i>
      <x v="3"/>
    </i>
    <i>
      <x v="4"/>
    </i>
    <i t="grand">
      <x/>
    </i>
  </rowItems>
  <colItems count="1">
    <i/>
  </colItems>
  <dataFields count="1">
    <dataField name="Sum of AdSpend" fld="3" baseField="0" baseItem="0" numFmtId="164"/>
  </dataFields>
  <formats count="2">
    <format dxfId="7">
      <pivotArea outline="0" collapsedLevelsAreSubtotals="1" fieldPosition="0"/>
    </format>
    <format dxfId="6">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1" count="1" selected="0">
            <x v="0"/>
          </reference>
        </references>
      </pivotArea>
    </chartFormat>
    <chartFormat chart="8" format="9">
      <pivotArea type="data" outline="0" fieldPosition="0">
        <references count="2">
          <reference field="4294967294" count="1" selected="0">
            <x v="0"/>
          </reference>
          <reference field="1" count="1" selected="0">
            <x v="1"/>
          </reference>
        </references>
      </pivotArea>
    </chartFormat>
    <chartFormat chart="8" format="10">
      <pivotArea type="data" outline="0" fieldPosition="0">
        <references count="2">
          <reference field="4294967294" count="1" selected="0">
            <x v="0"/>
          </reference>
          <reference field="1" count="1" selected="0">
            <x v="2"/>
          </reference>
        </references>
      </pivotArea>
    </chartFormat>
    <chartFormat chart="8" format="11">
      <pivotArea type="data" outline="0" fieldPosition="0">
        <references count="2">
          <reference field="4294967294" count="1" selected="0">
            <x v="0"/>
          </reference>
          <reference field="1" count="1" selected="0">
            <x v="3"/>
          </reference>
        </references>
      </pivotArea>
    </chartFormat>
    <chartFormat chart="8" format="12">
      <pivotArea type="data" outline="0" fieldPosition="0">
        <references count="2">
          <reference field="4294967294" count="1" selected="0">
            <x v="0"/>
          </reference>
          <reference field="1" count="1" selected="0">
            <x v="4"/>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26533D-DC96-4C6A-A222-9DF7D537D99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Total Revenue">
  <location ref="J3:K9" firstHeaderRow="1" firstDataRow="1" firstDataCol="1"/>
  <pivotFields count="16">
    <pivotField numFmtId="14" showAll="0">
      <items count="90">
        <item x="62"/>
        <item x="13"/>
        <item x="10"/>
        <item x="35"/>
        <item x="64"/>
        <item x="48"/>
        <item x="31"/>
        <item x="42"/>
        <item x="37"/>
        <item x="63"/>
        <item x="66"/>
        <item x="74"/>
        <item x="36"/>
        <item x="1"/>
        <item x="84"/>
        <item x="82"/>
        <item x="34"/>
        <item x="80"/>
        <item x="85"/>
        <item x="4"/>
        <item x="11"/>
        <item x="67"/>
        <item x="9"/>
        <item x="88"/>
        <item x="57"/>
        <item x="70"/>
        <item x="65"/>
        <item x="59"/>
        <item x="14"/>
        <item x="87"/>
        <item x="75"/>
        <item x="18"/>
        <item x="51"/>
        <item x="43"/>
        <item x="46"/>
        <item x="68"/>
        <item x="15"/>
        <item x="33"/>
        <item x="54"/>
        <item x="58"/>
        <item x="25"/>
        <item x="73"/>
        <item x="41"/>
        <item x="60"/>
        <item x="28"/>
        <item x="53"/>
        <item x="22"/>
        <item x="47"/>
        <item x="29"/>
        <item x="0"/>
        <item x="12"/>
        <item x="49"/>
        <item x="30"/>
        <item x="79"/>
        <item x="77"/>
        <item x="20"/>
        <item x="24"/>
        <item x="17"/>
        <item x="3"/>
        <item x="27"/>
        <item x="50"/>
        <item x="16"/>
        <item x="61"/>
        <item x="76"/>
        <item x="86"/>
        <item x="81"/>
        <item x="83"/>
        <item x="78"/>
        <item x="40"/>
        <item x="2"/>
        <item x="32"/>
        <item x="52"/>
        <item x="7"/>
        <item x="19"/>
        <item x="72"/>
        <item x="44"/>
        <item x="71"/>
        <item x="26"/>
        <item x="45"/>
        <item x="56"/>
        <item x="5"/>
        <item x="39"/>
        <item x="55"/>
        <item x="69"/>
        <item x="6"/>
        <item x="8"/>
        <item x="21"/>
        <item x="38"/>
        <item x="23"/>
        <item t="default"/>
      </items>
    </pivotField>
    <pivotField axis="axisRow" showAll="0">
      <items count="6">
        <item x="1"/>
        <item x="4"/>
        <item x="3"/>
        <item x="2"/>
        <item x="0"/>
        <item t="default"/>
      </items>
    </pivotField>
    <pivotField showAll="0">
      <items count="4">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6">
    <i>
      <x/>
    </i>
    <i>
      <x v="1"/>
    </i>
    <i>
      <x v="2"/>
    </i>
    <i>
      <x v="3"/>
    </i>
    <i>
      <x v="4"/>
    </i>
    <i t="grand">
      <x/>
    </i>
  </rowItems>
  <colItems count="1">
    <i/>
  </colItems>
  <dataFields count="1">
    <dataField name="Sum of Revenue" fld="7" baseField="0" baseItem="0"/>
  </dataFields>
  <formats count="2">
    <format dxfId="9">
      <pivotArea outline="0" collapsedLevelsAreSubtotals="1" fieldPosition="0"/>
    </format>
    <format dxfId="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D0B3E4-EED3-4C9A-81E7-EC4D043652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CTR ">
  <location ref="G3:H7" firstHeaderRow="1" firstDataRow="1" firstDataCol="1"/>
  <pivotFields count="16">
    <pivotField axis="axisRow" numFmtId="14" showAll="0">
      <items count="90">
        <item x="62"/>
        <item x="13"/>
        <item x="10"/>
        <item x="35"/>
        <item x="64"/>
        <item x="48"/>
        <item x="31"/>
        <item x="42"/>
        <item x="37"/>
        <item x="63"/>
        <item x="66"/>
        <item x="74"/>
        <item x="36"/>
        <item x="1"/>
        <item x="84"/>
        <item x="82"/>
        <item x="34"/>
        <item x="80"/>
        <item x="85"/>
        <item x="4"/>
        <item x="11"/>
        <item x="67"/>
        <item x="9"/>
        <item x="88"/>
        <item x="57"/>
        <item x="70"/>
        <item x="65"/>
        <item x="59"/>
        <item x="14"/>
        <item x="87"/>
        <item x="75"/>
        <item x="18"/>
        <item x="51"/>
        <item x="43"/>
        <item x="46"/>
        <item x="68"/>
        <item x="15"/>
        <item x="33"/>
        <item x="54"/>
        <item x="58"/>
        <item x="25"/>
        <item x="73"/>
        <item x="41"/>
        <item x="60"/>
        <item x="28"/>
        <item x="53"/>
        <item x="22"/>
        <item x="47"/>
        <item x="29"/>
        <item x="0"/>
        <item x="12"/>
        <item x="49"/>
        <item x="30"/>
        <item x="79"/>
        <item x="77"/>
        <item x="20"/>
        <item x="24"/>
        <item x="17"/>
        <item x="3"/>
        <item x="27"/>
        <item x="50"/>
        <item x="16"/>
        <item x="61"/>
        <item x="76"/>
        <item x="86"/>
        <item x="81"/>
        <item x="83"/>
        <item x="78"/>
        <item x="40"/>
        <item x="2"/>
        <item x="32"/>
        <item x="52"/>
        <item x="7"/>
        <item x="19"/>
        <item x="72"/>
        <item x="44"/>
        <item x="71"/>
        <item x="26"/>
        <item x="45"/>
        <item x="56"/>
        <item x="5"/>
        <item x="39"/>
        <item x="55"/>
        <item x="69"/>
        <item x="6"/>
        <item x="8"/>
        <item x="21"/>
        <item x="38"/>
        <item x="23"/>
        <item t="default"/>
      </items>
    </pivotField>
    <pivotField showAll="0">
      <items count="6">
        <item x="1"/>
        <item x="4"/>
        <item x="3"/>
        <item x="2"/>
        <item x="0"/>
        <item t="default"/>
      </items>
    </pivotField>
    <pivotField showAll="0">
      <items count="4">
        <item x="2"/>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5"/>
    <field x="14"/>
    <field x="0"/>
  </rowFields>
  <rowItems count="4">
    <i>
      <x v="1"/>
    </i>
    <i>
      <x v="2"/>
    </i>
    <i>
      <x v="3"/>
    </i>
    <i t="grand">
      <x/>
    </i>
  </rowItems>
  <colItems count="1">
    <i/>
  </colItems>
  <dataFields count="1">
    <dataField name="Average of CTR" fld="10" subtotal="average" baseField="15" baseItem="1" numFmtId="2"/>
  </dataFields>
  <formats count="2">
    <format dxfId="11">
      <pivotArea outline="0" collapsedLevelsAreSubtotals="1"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8A18AE3D-4FBA-494F-A6D3-2118026854BD}" sourceName="Channel">
  <pivotTables>
    <pivotTable tabId="2" name="PivotTable2"/>
    <pivotTable tabId="2" name="PivotTable3"/>
    <pivotTable tabId="2" name="PivotTable4"/>
    <pivotTable tabId="2" name="PivotTable5"/>
  </pivotTables>
  <data>
    <tabular pivotCacheId="1160866533">
      <items count="5">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 xr10:uid="{220E569E-2395-42F2-AD27-35605C242A51}" sourceName="Campaign">
  <pivotTables>
    <pivotTable tabId="2" name="PivotTable2"/>
    <pivotTable tabId="2" name="PivotTable3"/>
    <pivotTable tabId="2" name="PivotTable4"/>
    <pivotTable tabId="2" name="PivotTable5"/>
  </pivotTables>
  <data>
    <tabular pivotCacheId="1160866533">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D261DF45-1D1A-42A2-A5FD-C18F69272079}" sourceName="Months (Date)">
  <pivotTables>
    <pivotTable tabId="2" name="PivotTable2"/>
    <pivotTable tabId="2" name="PivotTable3"/>
    <pivotTable tabId="2" name="PivotTable4"/>
    <pivotTable tabId="2" name="PivotTable5"/>
  </pivotTables>
  <data>
    <tabular pivotCacheId="1160866533">
      <items count="14">
        <i x="1" s="1"/>
        <i x="2" s="1"/>
        <i x="3" s="1"/>
        <i x="4" s="1" nd="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1" xr10:uid="{ED85377F-B7B7-48C6-A705-EDE46EAFE762}" cache="Slicer_Channel" caption="Channel" style="SlicerStyleDark4" rowHeight="241300"/>
  <slicer name="Campaign 1" xr10:uid="{1876660A-8A6E-4D1E-B101-D42365D86D17}" cache="Slicer_Campaign" caption="Campaign" style="SlicerStyleDark4" rowHeight="241300"/>
  <slicer name="Months (Date) 1" xr10:uid="{04068851-D1BB-445A-911C-FB289D2F8942}" cache="Slicer_Months__Date" caption="Months (Date)"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xr10:uid="{2E55E2B6-4046-4639-9BCE-983F48B760A2}" cache="Slicer_Channel" caption="Channel" rowHeight="241300"/>
  <slicer name="Campaign" xr10:uid="{274DDCFD-9CB9-47B4-ACA4-5DD7CC05699C}" cache="Slicer_Campaign" caption="Campaign" rowHeight="241300"/>
  <slicer name="Months (Date)" xr10:uid="{3B076EDC-F916-4C9D-87AD-3D9D90BDD281}" cache="Slicer_Months__Date" caption="Month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098E3-A3AB-4AD4-8256-576C4DA5F913}" name="Table1" displayName="Table1" ref="A1:N301" totalsRowShown="0" headerRowDxfId="3" headerRowBorderDxfId="2" tableBorderDxfId="1">
  <autoFilter ref="A1:N301" xr:uid="{B5A098E3-A3AB-4AD4-8256-576C4DA5F913}"/>
  <tableColumns count="14">
    <tableColumn id="1" xr3:uid="{C24FE9B6-EF14-4B5E-A508-59FCC347D95A}" name="Date" dataDxfId="0"/>
    <tableColumn id="2" xr3:uid="{D1191853-70BB-4F09-85B9-E2C18DF61537}" name="Channel"/>
    <tableColumn id="3" xr3:uid="{BC3B061F-B5F0-4A48-8F59-05BDC960E6AE}" name="Campaign"/>
    <tableColumn id="4" xr3:uid="{BE367533-04C0-40AD-9642-6EAA6F93C86B}" name="AdSpend"/>
    <tableColumn id="5" xr3:uid="{12BF1B2B-50B7-49C0-8066-F694F8F3B68B}" name="Impressions"/>
    <tableColumn id="6" xr3:uid="{66E041C1-DF64-4719-9D70-F280EE0AB5BC}" name="Clicks"/>
    <tableColumn id="7" xr3:uid="{AAADAE74-034C-4ED3-9ADD-2205CDC23935}" name="Conversions"/>
    <tableColumn id="8" xr3:uid="{381617D9-D30B-4E47-8605-F95D9CB27C31}" name="Revenue"/>
    <tableColumn id="9" xr3:uid="{35253B98-DD30-4D9C-856E-CDA79C350B50}" name="WebsiteVisits"/>
    <tableColumn id="10" xr3:uid="{01CB02A0-B7D4-4CEA-AE25-020118DA6538}" name="EmailOpens"/>
    <tableColumn id="11" xr3:uid="{F5AD9E41-2271-4B1C-A614-9CF098EE31EE}" name="CTR"/>
    <tableColumn id="12" xr3:uid="{FFE77CE6-45DD-4820-8904-43E25963C766}" name="ConversionRate"/>
    <tableColumn id="13" xr3:uid="{12947633-83B8-4920-9C26-4AB39A5E6814}" name="ROAS"/>
    <tableColumn id="14" xr3:uid="{638EE1A7-7703-4BB3-8BB9-82793C736CCF}" name="BounceRat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FA003-9281-4DE6-B3D4-1C23C488DEC1}">
  <dimension ref="B1:B24"/>
  <sheetViews>
    <sheetView workbookViewId="0">
      <selection activeCell="B7" sqref="B7"/>
    </sheetView>
  </sheetViews>
  <sheetFormatPr defaultRowHeight="15" customHeight="1" x14ac:dyDescent="0.25"/>
  <cols>
    <col min="1" max="1" width="9.140625" style="15"/>
    <col min="2" max="2" width="83.28515625" style="15" customWidth="1"/>
    <col min="3" max="16384" width="9.140625" style="15"/>
  </cols>
  <sheetData>
    <row r="1" spans="2:2" ht="15" customHeight="1" x14ac:dyDescent="0.25">
      <c r="B1" s="19" t="s">
        <v>36</v>
      </c>
    </row>
    <row r="2" spans="2:2" ht="30" x14ac:dyDescent="0.25">
      <c r="B2" s="22" t="s">
        <v>51</v>
      </c>
    </row>
    <row r="3" spans="2:2" ht="9.75" customHeight="1" x14ac:dyDescent="0.25"/>
    <row r="4" spans="2:2" ht="15" customHeight="1" x14ac:dyDescent="0.25">
      <c r="B4" s="21" t="s">
        <v>55</v>
      </c>
    </row>
    <row r="5" spans="2:2" ht="15" customHeight="1" x14ac:dyDescent="0.25">
      <c r="B5" s="20" t="s">
        <v>40</v>
      </c>
    </row>
    <row r="6" spans="2:2" ht="15" customHeight="1" x14ac:dyDescent="0.25">
      <c r="B6" s="20" t="s">
        <v>37</v>
      </c>
    </row>
    <row r="7" spans="2:2" ht="15" customHeight="1" x14ac:dyDescent="0.25">
      <c r="B7" s="20" t="s">
        <v>38</v>
      </c>
    </row>
    <row r="8" spans="2:2" ht="15" customHeight="1" x14ac:dyDescent="0.25">
      <c r="B8" s="20" t="s">
        <v>39</v>
      </c>
    </row>
    <row r="9" spans="2:2" ht="8.25" customHeight="1" x14ac:dyDescent="0.25"/>
    <row r="10" spans="2:2" ht="15" customHeight="1" x14ac:dyDescent="0.25">
      <c r="B10" s="21" t="s">
        <v>54</v>
      </c>
    </row>
    <row r="11" spans="2:2" ht="15" customHeight="1" x14ac:dyDescent="0.25">
      <c r="B11" s="20" t="s">
        <v>41</v>
      </c>
    </row>
    <row r="12" spans="2:2" ht="15" customHeight="1" x14ac:dyDescent="0.25">
      <c r="B12" s="20" t="s">
        <v>42</v>
      </c>
    </row>
    <row r="13" spans="2:2" ht="15" customHeight="1" x14ac:dyDescent="0.25">
      <c r="B13" s="20" t="s">
        <v>43</v>
      </c>
    </row>
    <row r="14" spans="2:2" ht="15" customHeight="1" x14ac:dyDescent="0.25">
      <c r="B14" s="20" t="s">
        <v>44</v>
      </c>
    </row>
    <row r="15" spans="2:2" ht="9" customHeight="1" x14ac:dyDescent="0.25"/>
    <row r="16" spans="2:2" ht="15" customHeight="1" x14ac:dyDescent="0.25">
      <c r="B16" s="21" t="s">
        <v>53</v>
      </c>
    </row>
    <row r="17" spans="2:2" ht="15" customHeight="1" x14ac:dyDescent="0.25">
      <c r="B17" s="20" t="s">
        <v>45</v>
      </c>
    </row>
    <row r="18" spans="2:2" ht="15" customHeight="1" x14ac:dyDescent="0.25">
      <c r="B18" s="20" t="s">
        <v>46</v>
      </c>
    </row>
    <row r="19" spans="2:2" ht="15" customHeight="1" x14ac:dyDescent="0.25">
      <c r="B19" s="20" t="s">
        <v>47</v>
      </c>
    </row>
    <row r="20" spans="2:2" ht="15" customHeight="1" x14ac:dyDescent="0.25">
      <c r="B20" s="20" t="s">
        <v>48</v>
      </c>
    </row>
    <row r="21" spans="2:2" ht="8.25" customHeight="1" x14ac:dyDescent="0.25"/>
    <row r="22" spans="2:2" ht="15" customHeight="1" x14ac:dyDescent="0.25">
      <c r="B22" s="21" t="s">
        <v>52</v>
      </c>
    </row>
    <row r="23" spans="2:2" ht="15" customHeight="1" x14ac:dyDescent="0.25">
      <c r="B23" s="20" t="s">
        <v>49</v>
      </c>
    </row>
    <row r="24" spans="2:2" ht="15" customHeight="1" x14ac:dyDescent="0.25">
      <c r="B24" s="2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3C513-8695-476C-B4FA-F46640A28E2B}">
  <dimension ref="A1:W30"/>
  <sheetViews>
    <sheetView showGridLines="0" showRowColHeaders="0" tabSelected="1" zoomScaleNormal="100" workbookViewId="0">
      <selection activeCell="X1" sqref="X1:XFD1048576"/>
    </sheetView>
  </sheetViews>
  <sheetFormatPr defaultRowHeight="15" x14ac:dyDescent="0.25"/>
  <cols>
    <col min="1" max="1" width="3" style="18" customWidth="1"/>
    <col min="2" max="2" width="9.140625" style="18" customWidth="1"/>
    <col min="3" max="3" width="9.140625" style="18"/>
    <col min="4" max="4" width="7" style="18" customWidth="1"/>
    <col min="5" max="5" width="2.85546875" style="18" customWidth="1"/>
    <col min="6" max="6" width="9.140625" style="18" customWidth="1"/>
    <col min="7" max="7" width="9.140625" style="18"/>
    <col min="8" max="8" width="9.140625" style="18" customWidth="1"/>
    <col min="9" max="15" width="9.140625" style="18"/>
    <col min="16" max="16" width="2.28515625" style="18" customWidth="1"/>
    <col min="17" max="19" width="9.140625" style="18"/>
    <col min="20" max="20" width="2.140625" style="18" customWidth="1"/>
    <col min="21" max="22" width="9.140625" style="18"/>
    <col min="23" max="23" width="14.140625" style="18" customWidth="1"/>
    <col min="24" max="16384" width="9.140625" style="18"/>
  </cols>
  <sheetData>
    <row r="1" spans="1:23" x14ac:dyDescent="0.25">
      <c r="A1" s="17"/>
      <c r="B1" s="17"/>
      <c r="C1" s="17"/>
      <c r="D1" s="17"/>
      <c r="E1" s="17"/>
      <c r="F1" s="8"/>
      <c r="G1"/>
      <c r="H1"/>
      <c r="I1"/>
      <c r="J1"/>
      <c r="K1"/>
      <c r="L1"/>
      <c r="M1"/>
      <c r="N1"/>
      <c r="O1"/>
      <c r="P1"/>
      <c r="Q1"/>
      <c r="R1"/>
      <c r="S1"/>
      <c r="T1" s="16"/>
      <c r="U1" s="16"/>
      <c r="V1" s="16"/>
      <c r="W1" s="16"/>
    </row>
    <row r="2" spans="1:23" x14ac:dyDescent="0.25">
      <c r="A2" s="17"/>
      <c r="B2" s="17"/>
      <c r="C2" s="17"/>
      <c r="D2" s="17"/>
      <c r="E2" s="17"/>
      <c r="F2"/>
      <c r="G2"/>
      <c r="H2"/>
      <c r="I2"/>
      <c r="J2"/>
      <c r="K2"/>
      <c r="L2"/>
      <c r="M2"/>
      <c r="N2"/>
      <c r="O2"/>
      <c r="P2"/>
      <c r="Q2"/>
      <c r="R2"/>
      <c r="S2"/>
      <c r="T2" s="16"/>
      <c r="U2" s="16"/>
      <c r="V2" s="16"/>
      <c r="W2" s="16"/>
    </row>
    <row r="3" spans="1:23" x14ac:dyDescent="0.25">
      <c r="A3" s="17"/>
      <c r="B3" s="17"/>
      <c r="C3" s="17"/>
      <c r="D3" s="17"/>
      <c r="E3" s="17"/>
      <c r="F3"/>
      <c r="G3"/>
      <c r="H3"/>
      <c r="I3"/>
      <c r="J3"/>
      <c r="K3"/>
      <c r="L3"/>
      <c r="M3"/>
      <c r="N3"/>
      <c r="O3"/>
      <c r="P3"/>
      <c r="Q3"/>
      <c r="R3"/>
      <c r="S3"/>
      <c r="T3" s="16"/>
      <c r="U3" s="16"/>
      <c r="V3" s="16"/>
      <c r="W3" s="16"/>
    </row>
    <row r="4" spans="1:23" x14ac:dyDescent="0.25">
      <c r="A4" s="17"/>
      <c r="B4" s="17"/>
      <c r="C4" s="17"/>
      <c r="D4" s="17"/>
      <c r="E4" s="17"/>
      <c r="F4"/>
      <c r="G4"/>
      <c r="H4"/>
      <c r="I4"/>
      <c r="J4"/>
      <c r="K4"/>
      <c r="L4"/>
      <c r="M4"/>
      <c r="N4"/>
      <c r="O4"/>
      <c r="P4"/>
      <c r="Q4"/>
      <c r="R4"/>
      <c r="S4"/>
      <c r="T4" s="16"/>
      <c r="U4" s="16"/>
      <c r="V4" s="16"/>
      <c r="W4" s="16"/>
    </row>
    <row r="5" spans="1:23" x14ac:dyDescent="0.25">
      <c r="A5" s="17"/>
      <c r="B5" s="17"/>
      <c r="C5" s="17"/>
      <c r="D5" s="17"/>
      <c r="E5" s="17"/>
      <c r="F5"/>
      <c r="G5"/>
      <c r="H5"/>
      <c r="I5"/>
      <c r="J5"/>
      <c r="K5"/>
      <c r="L5"/>
      <c r="M5"/>
      <c r="N5"/>
      <c r="O5"/>
      <c r="P5"/>
      <c r="Q5"/>
      <c r="R5"/>
      <c r="S5"/>
      <c r="T5" s="16"/>
      <c r="U5" s="16"/>
      <c r="V5" s="16"/>
      <c r="W5" s="16"/>
    </row>
    <row r="6" spans="1:23" x14ac:dyDescent="0.25">
      <c r="A6" s="17"/>
      <c r="B6" s="17"/>
      <c r="C6" s="17"/>
      <c r="D6" s="17"/>
      <c r="E6" s="17"/>
      <c r="F6"/>
      <c r="G6"/>
      <c r="H6"/>
      <c r="I6"/>
      <c r="J6"/>
      <c r="K6"/>
      <c r="L6"/>
      <c r="M6"/>
      <c r="N6"/>
      <c r="O6"/>
      <c r="P6"/>
      <c r="Q6"/>
      <c r="R6"/>
      <c r="S6"/>
      <c r="T6" s="16"/>
      <c r="U6" s="16"/>
      <c r="V6" s="16"/>
      <c r="W6" s="16"/>
    </row>
    <row r="7" spans="1:23" x14ac:dyDescent="0.25">
      <c r="A7" s="17"/>
      <c r="B7" s="17"/>
      <c r="C7" s="17"/>
      <c r="D7" s="17"/>
      <c r="E7" s="17"/>
      <c r="F7"/>
      <c r="G7"/>
      <c r="H7"/>
      <c r="I7"/>
      <c r="J7"/>
      <c r="K7"/>
      <c r="L7"/>
      <c r="M7"/>
      <c r="N7"/>
      <c r="O7"/>
      <c r="P7"/>
      <c r="Q7"/>
      <c r="R7"/>
      <c r="S7"/>
      <c r="T7" s="16"/>
      <c r="U7" s="16"/>
      <c r="V7" s="16"/>
      <c r="W7" s="16"/>
    </row>
    <row r="8" spans="1:23" x14ac:dyDescent="0.25">
      <c r="A8" s="17"/>
      <c r="B8" s="17"/>
      <c r="C8" s="17"/>
      <c r="D8" s="17"/>
      <c r="E8" s="17"/>
      <c r="F8"/>
      <c r="G8"/>
      <c r="H8"/>
      <c r="I8"/>
      <c r="J8"/>
      <c r="K8"/>
      <c r="L8"/>
      <c r="M8"/>
      <c r="N8"/>
      <c r="O8"/>
      <c r="P8"/>
      <c r="Q8"/>
      <c r="R8"/>
      <c r="S8"/>
      <c r="T8" s="16"/>
      <c r="U8" s="16"/>
      <c r="V8" s="16"/>
      <c r="W8" s="16"/>
    </row>
    <row r="9" spans="1:23" x14ac:dyDescent="0.25">
      <c r="A9" s="17"/>
      <c r="B9" s="17"/>
      <c r="C9" s="17"/>
      <c r="D9" s="17"/>
      <c r="E9" s="17"/>
      <c r="F9"/>
      <c r="G9"/>
      <c r="H9"/>
      <c r="I9"/>
      <c r="J9"/>
      <c r="K9"/>
      <c r="L9"/>
      <c r="M9"/>
      <c r="N9"/>
      <c r="O9"/>
      <c r="P9"/>
      <c r="Q9"/>
      <c r="R9"/>
      <c r="S9"/>
      <c r="T9" s="16"/>
      <c r="U9" s="16"/>
      <c r="V9" s="16"/>
      <c r="W9" s="16"/>
    </row>
    <row r="10" spans="1:23" x14ac:dyDescent="0.25">
      <c r="A10" s="17"/>
      <c r="B10" s="17"/>
      <c r="C10" s="17"/>
      <c r="D10" s="17"/>
      <c r="E10" s="17"/>
      <c r="F10"/>
      <c r="G10"/>
      <c r="H10"/>
      <c r="I10"/>
      <c r="J10"/>
      <c r="K10"/>
      <c r="L10"/>
      <c r="M10"/>
      <c r="N10"/>
      <c r="O10"/>
      <c r="P10"/>
      <c r="Q10"/>
      <c r="R10"/>
      <c r="S10"/>
      <c r="T10" s="16"/>
      <c r="U10" s="16"/>
      <c r="V10" s="16"/>
      <c r="W10" s="16"/>
    </row>
    <row r="11" spans="1:23" x14ac:dyDescent="0.25">
      <c r="A11" s="17"/>
      <c r="B11" s="17"/>
      <c r="C11" s="17"/>
      <c r="D11" s="17"/>
      <c r="E11" s="17"/>
      <c r="F11"/>
      <c r="G11"/>
      <c r="H11"/>
      <c r="I11"/>
      <c r="J11"/>
      <c r="K11"/>
      <c r="L11"/>
      <c r="M11"/>
      <c r="N11"/>
      <c r="O11"/>
      <c r="P11"/>
      <c r="Q11"/>
      <c r="R11"/>
      <c r="S11"/>
      <c r="T11" s="16"/>
      <c r="U11" s="16"/>
      <c r="V11" s="16"/>
      <c r="W11" s="16"/>
    </row>
    <row r="12" spans="1:23" x14ac:dyDescent="0.25">
      <c r="A12" s="17"/>
      <c r="B12" s="17"/>
      <c r="C12" s="17"/>
      <c r="D12" s="17"/>
      <c r="E12" s="17"/>
      <c r="F12"/>
      <c r="G12"/>
      <c r="H12"/>
      <c r="I12"/>
      <c r="J12"/>
      <c r="K12"/>
      <c r="L12"/>
      <c r="M12"/>
      <c r="N12"/>
      <c r="O12"/>
      <c r="P12"/>
      <c r="Q12"/>
      <c r="R12"/>
      <c r="S12"/>
      <c r="T12" s="16"/>
      <c r="U12" s="16"/>
      <c r="V12" s="16"/>
      <c r="W12" s="16"/>
    </row>
    <row r="13" spans="1:23" x14ac:dyDescent="0.25">
      <c r="A13" s="17"/>
      <c r="B13" s="17"/>
      <c r="C13" s="17"/>
      <c r="D13" s="17"/>
      <c r="E13" s="17"/>
      <c r="F13"/>
      <c r="G13"/>
      <c r="H13"/>
      <c r="I13"/>
      <c r="J13"/>
      <c r="K13"/>
      <c r="L13"/>
      <c r="M13"/>
      <c r="N13"/>
      <c r="O13"/>
      <c r="P13"/>
      <c r="Q13"/>
      <c r="R13"/>
      <c r="S13"/>
      <c r="T13" s="16"/>
      <c r="U13" s="16"/>
      <c r="V13" s="16"/>
      <c r="W13" s="16"/>
    </row>
    <row r="14" spans="1:23" x14ac:dyDescent="0.25">
      <c r="A14" s="17"/>
      <c r="B14" s="17"/>
      <c r="C14" s="17"/>
      <c r="D14" s="17"/>
      <c r="E14" s="17"/>
      <c r="F14"/>
      <c r="G14"/>
      <c r="H14"/>
      <c r="I14"/>
      <c r="J14"/>
      <c r="K14"/>
      <c r="L14"/>
      <c r="M14"/>
      <c r="N14"/>
      <c r="O14"/>
      <c r="P14"/>
      <c r="Q14"/>
      <c r="R14"/>
      <c r="S14"/>
      <c r="T14" s="16"/>
      <c r="U14" s="16"/>
      <c r="V14" s="16"/>
      <c r="W14" s="16"/>
    </row>
    <row r="15" spans="1:23" x14ac:dyDescent="0.25">
      <c r="A15" s="17"/>
      <c r="B15" s="17"/>
      <c r="C15" s="17"/>
      <c r="D15" s="17"/>
      <c r="E15" s="17"/>
      <c r="F15"/>
      <c r="G15"/>
      <c r="H15"/>
      <c r="I15"/>
      <c r="J15"/>
      <c r="K15"/>
      <c r="L15"/>
      <c r="M15"/>
      <c r="N15"/>
      <c r="O15"/>
      <c r="P15"/>
      <c r="Q15"/>
      <c r="R15"/>
      <c r="S15"/>
      <c r="T15" s="16"/>
      <c r="U15" s="16"/>
      <c r="V15" s="16"/>
      <c r="W15" s="16"/>
    </row>
    <row r="16" spans="1:23" x14ac:dyDescent="0.25">
      <c r="A16" s="17"/>
      <c r="B16" s="17"/>
      <c r="C16" s="17"/>
      <c r="D16" s="17"/>
      <c r="E16" s="17"/>
      <c r="F16"/>
      <c r="G16"/>
      <c r="H16"/>
      <c r="I16"/>
      <c r="J16"/>
      <c r="K16"/>
      <c r="L16"/>
      <c r="M16"/>
      <c r="N16"/>
      <c r="O16"/>
      <c r="P16"/>
      <c r="Q16"/>
      <c r="R16"/>
      <c r="S16"/>
      <c r="T16" s="16"/>
      <c r="U16" s="16"/>
      <c r="V16" s="16"/>
      <c r="W16" s="16"/>
    </row>
    <row r="17" spans="1:23" x14ac:dyDescent="0.25">
      <c r="A17" s="17"/>
      <c r="B17" s="17"/>
      <c r="C17" s="17"/>
      <c r="D17" s="17"/>
      <c r="E17" s="17"/>
      <c r="F17"/>
      <c r="G17"/>
      <c r="H17"/>
      <c r="I17"/>
      <c r="J17"/>
      <c r="K17"/>
      <c r="L17"/>
      <c r="M17"/>
      <c r="N17"/>
      <c r="O17"/>
      <c r="P17"/>
      <c r="Q17"/>
      <c r="R17"/>
      <c r="S17"/>
      <c r="T17" s="16"/>
      <c r="U17" s="16"/>
      <c r="V17" s="16"/>
      <c r="W17" s="16"/>
    </row>
    <row r="18" spans="1:23" x14ac:dyDescent="0.25">
      <c r="A18" s="17"/>
      <c r="B18" s="17"/>
      <c r="C18" s="17"/>
      <c r="D18" s="17"/>
      <c r="E18" s="17"/>
      <c r="F18"/>
      <c r="G18"/>
      <c r="H18"/>
      <c r="I18"/>
      <c r="J18"/>
      <c r="K18"/>
      <c r="L18"/>
      <c r="M18"/>
      <c r="N18"/>
      <c r="O18"/>
      <c r="P18"/>
      <c r="Q18"/>
      <c r="R18"/>
      <c r="S18"/>
      <c r="T18" s="16"/>
      <c r="U18" s="16"/>
      <c r="V18" s="16"/>
      <c r="W18" s="16"/>
    </row>
    <row r="19" spans="1:23" x14ac:dyDescent="0.25">
      <c r="A19" s="17"/>
      <c r="B19" s="17"/>
      <c r="C19" s="17"/>
      <c r="D19" s="17"/>
      <c r="E19" s="17"/>
      <c r="F19"/>
      <c r="G19"/>
      <c r="H19"/>
      <c r="I19"/>
      <c r="J19"/>
      <c r="K19"/>
      <c r="L19"/>
      <c r="M19"/>
      <c r="N19"/>
      <c r="O19"/>
      <c r="P19"/>
      <c r="Q19"/>
      <c r="R19"/>
      <c r="S19"/>
      <c r="T19" s="16"/>
      <c r="U19" s="16"/>
      <c r="V19" s="16"/>
      <c r="W19" s="16"/>
    </row>
    <row r="20" spans="1:23" x14ac:dyDescent="0.25">
      <c r="A20" s="17"/>
      <c r="B20" s="17"/>
      <c r="C20" s="17"/>
      <c r="D20" s="17"/>
      <c r="E20" s="17"/>
      <c r="F20"/>
      <c r="G20"/>
      <c r="H20"/>
      <c r="I20"/>
      <c r="J20"/>
      <c r="K20"/>
      <c r="L20"/>
      <c r="M20"/>
      <c r="N20"/>
      <c r="O20"/>
      <c r="P20"/>
      <c r="Q20"/>
      <c r="R20"/>
      <c r="S20"/>
      <c r="T20" s="16"/>
      <c r="U20" s="16"/>
      <c r="V20" s="16"/>
      <c r="W20" s="16"/>
    </row>
    <row r="21" spans="1:23" x14ac:dyDescent="0.25">
      <c r="A21" s="17"/>
      <c r="B21" s="17"/>
      <c r="C21" s="17"/>
      <c r="D21" s="17"/>
      <c r="E21" s="17"/>
      <c r="F21"/>
      <c r="G21"/>
      <c r="H21"/>
      <c r="I21"/>
      <c r="J21"/>
      <c r="K21"/>
      <c r="L21"/>
      <c r="M21"/>
      <c r="N21"/>
      <c r="O21"/>
      <c r="P21"/>
      <c r="Q21"/>
      <c r="R21"/>
      <c r="S21"/>
      <c r="T21" s="16"/>
      <c r="U21" s="16"/>
      <c r="V21" s="16"/>
      <c r="W21" s="16"/>
    </row>
    <row r="22" spans="1:23" x14ac:dyDescent="0.25">
      <c r="A22" s="17"/>
      <c r="B22" s="17"/>
      <c r="C22" s="17"/>
      <c r="D22" s="17"/>
      <c r="E22" s="17"/>
      <c r="F22"/>
      <c r="G22"/>
      <c r="H22"/>
      <c r="I22"/>
      <c r="J22"/>
      <c r="K22"/>
      <c r="L22"/>
      <c r="M22"/>
      <c r="N22"/>
      <c r="O22"/>
      <c r="P22"/>
      <c r="Q22"/>
      <c r="R22"/>
      <c r="S22"/>
      <c r="T22" s="16"/>
      <c r="U22" s="16"/>
      <c r="V22" s="16"/>
      <c r="W22" s="16"/>
    </row>
    <row r="23" spans="1:23" x14ac:dyDescent="0.25">
      <c r="A23" s="17"/>
      <c r="B23" s="17"/>
      <c r="C23" s="17"/>
      <c r="D23" s="17"/>
      <c r="E23" s="17"/>
      <c r="F23"/>
      <c r="G23"/>
      <c r="H23"/>
      <c r="I23"/>
      <c r="J23"/>
      <c r="K23"/>
      <c r="L23"/>
      <c r="M23"/>
      <c r="N23"/>
      <c r="O23"/>
      <c r="P23"/>
      <c r="Q23"/>
      <c r="R23"/>
      <c r="S23"/>
      <c r="T23" s="16"/>
      <c r="U23" s="16"/>
      <c r="V23" s="16"/>
      <c r="W23" s="16"/>
    </row>
    <row r="24" spans="1:23" x14ac:dyDescent="0.25">
      <c r="A24" s="17"/>
      <c r="B24" s="17"/>
      <c r="C24" s="17"/>
      <c r="D24" s="17"/>
      <c r="E24" s="17"/>
      <c r="F24"/>
      <c r="G24"/>
      <c r="H24"/>
      <c r="I24"/>
      <c r="J24"/>
      <c r="K24"/>
      <c r="L24"/>
      <c r="M24"/>
      <c r="N24"/>
      <c r="O24"/>
      <c r="P24"/>
      <c r="Q24"/>
      <c r="R24"/>
      <c r="S24"/>
      <c r="T24" s="16"/>
      <c r="U24" s="16"/>
      <c r="V24" s="16"/>
      <c r="W24" s="16"/>
    </row>
    <row r="25" spans="1:23" x14ac:dyDescent="0.25">
      <c r="A25" s="17"/>
      <c r="B25" s="17"/>
      <c r="C25" s="17"/>
      <c r="D25" s="17"/>
      <c r="E25" s="17"/>
      <c r="F25"/>
      <c r="G25"/>
      <c r="H25"/>
      <c r="I25"/>
      <c r="J25"/>
      <c r="K25"/>
      <c r="L25"/>
      <c r="M25"/>
      <c r="N25"/>
      <c r="O25"/>
      <c r="P25"/>
      <c r="Q25"/>
      <c r="R25"/>
      <c r="S25"/>
      <c r="T25" s="16"/>
      <c r="U25" s="16"/>
      <c r="V25" s="16"/>
      <c r="W25" s="16"/>
    </row>
    <row r="26" spans="1:23" x14ac:dyDescent="0.25">
      <c r="A26" s="17"/>
      <c r="B26" s="17"/>
      <c r="C26" s="17"/>
      <c r="D26" s="17"/>
      <c r="E26" s="17"/>
      <c r="F26"/>
      <c r="G26"/>
      <c r="H26"/>
      <c r="I26"/>
      <c r="J26"/>
      <c r="K26"/>
      <c r="L26"/>
      <c r="M26"/>
      <c r="N26"/>
      <c r="O26"/>
      <c r="P26"/>
      <c r="Q26"/>
      <c r="R26"/>
      <c r="S26"/>
      <c r="T26" s="16"/>
      <c r="U26" s="16"/>
      <c r="V26" s="16"/>
      <c r="W26" s="16"/>
    </row>
    <row r="27" spans="1:23" x14ac:dyDescent="0.25">
      <c r="A27" s="17"/>
      <c r="B27" s="17"/>
      <c r="C27" s="17"/>
      <c r="D27" s="17"/>
      <c r="E27" s="17"/>
      <c r="F27"/>
      <c r="G27"/>
      <c r="H27"/>
      <c r="I27"/>
      <c r="J27"/>
      <c r="K27"/>
      <c r="L27"/>
      <c r="M27"/>
      <c r="N27"/>
      <c r="O27"/>
      <c r="P27"/>
      <c r="Q27"/>
      <c r="R27"/>
      <c r="S27"/>
      <c r="T27" s="16"/>
      <c r="U27" s="16"/>
      <c r="V27" s="16"/>
      <c r="W27" s="16"/>
    </row>
    <row r="28" spans="1:23" x14ac:dyDescent="0.25">
      <c r="A28" s="17"/>
      <c r="B28" s="17"/>
      <c r="C28" s="17"/>
      <c r="D28" s="17"/>
      <c r="E28" s="17"/>
      <c r="F28"/>
      <c r="G28"/>
      <c r="H28"/>
      <c r="I28"/>
      <c r="J28"/>
      <c r="K28"/>
      <c r="L28"/>
      <c r="M28"/>
      <c r="N28"/>
      <c r="O28"/>
      <c r="P28"/>
      <c r="Q28"/>
      <c r="R28"/>
      <c r="S28"/>
      <c r="T28" s="16"/>
      <c r="U28" s="16"/>
      <c r="V28" s="16"/>
      <c r="W28" s="16"/>
    </row>
    <row r="29" spans="1:23" x14ac:dyDescent="0.25">
      <c r="A29" s="17"/>
      <c r="B29" s="17"/>
      <c r="C29" s="17"/>
      <c r="D29" s="17"/>
      <c r="E29" s="17"/>
      <c r="F29"/>
      <c r="G29"/>
      <c r="H29"/>
      <c r="I29"/>
      <c r="J29"/>
      <c r="K29"/>
      <c r="L29"/>
      <c r="M29"/>
      <c r="N29"/>
      <c r="O29"/>
      <c r="P29"/>
      <c r="Q29"/>
      <c r="R29"/>
      <c r="S29"/>
      <c r="T29" s="16"/>
      <c r="U29" s="16"/>
      <c r="V29" s="16"/>
      <c r="W29" s="16"/>
    </row>
    <row r="30" spans="1:23" x14ac:dyDescent="0.25">
      <c r="A30" s="17"/>
      <c r="B30" s="17"/>
      <c r="C30" s="17"/>
      <c r="D30" s="17"/>
      <c r="E30" s="17"/>
      <c r="F30"/>
      <c r="G30"/>
      <c r="H30"/>
      <c r="I30"/>
      <c r="J30"/>
      <c r="K30"/>
      <c r="L30"/>
      <c r="M30"/>
      <c r="N30"/>
      <c r="O30"/>
      <c r="P30"/>
      <c r="Q30"/>
      <c r="R30"/>
      <c r="S30"/>
      <c r="T30" s="16"/>
      <c r="U30" s="16"/>
      <c r="V30" s="16"/>
      <c r="W30" s="16"/>
    </row>
  </sheetData>
  <mergeCells count="4">
    <mergeCell ref="T1:W30"/>
    <mergeCell ref="A1:E30"/>
    <mergeCell ref="X1:XFD1048576"/>
    <mergeCell ref="A31:W104857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2AAE-D244-4782-94FA-8B549A21D6CF}">
  <dimension ref="A3:K9"/>
  <sheetViews>
    <sheetView topLeftCell="A7" workbookViewId="0">
      <selection activeCell="V22" sqref="V22"/>
    </sheetView>
  </sheetViews>
  <sheetFormatPr defaultRowHeight="15" x14ac:dyDescent="0.25"/>
  <cols>
    <col min="1" max="1" width="13.7109375" bestFit="1" customWidth="1"/>
    <col min="2" max="2" width="15.7109375" style="6" bestFit="1" customWidth="1"/>
    <col min="4" max="4" width="12.140625" bestFit="1" customWidth="1"/>
    <col min="5" max="5" width="16" bestFit="1" customWidth="1"/>
    <col min="7" max="7" width="11.28515625" bestFit="1" customWidth="1"/>
    <col min="8" max="8" width="14.42578125" bestFit="1" customWidth="1"/>
    <col min="10" max="10" width="16.140625" bestFit="1" customWidth="1"/>
    <col min="11" max="11" width="15.5703125" bestFit="1" customWidth="1"/>
    <col min="12" max="12" width="15.7109375" bestFit="1" customWidth="1"/>
  </cols>
  <sheetData>
    <row r="3" spans="1:11" x14ac:dyDescent="0.25">
      <c r="A3" s="4" t="s">
        <v>28</v>
      </c>
      <c r="B3" s="6" t="s">
        <v>22</v>
      </c>
      <c r="D3" s="4" t="s">
        <v>29</v>
      </c>
      <c r="E3" s="7" t="s">
        <v>31</v>
      </c>
      <c r="G3" s="4" t="s">
        <v>30</v>
      </c>
      <c r="H3" s="7" t="s">
        <v>32</v>
      </c>
      <c r="J3" s="4" t="s">
        <v>33</v>
      </c>
      <c r="K3" s="6" t="s">
        <v>27</v>
      </c>
    </row>
    <row r="4" spans="1:11" x14ac:dyDescent="0.25">
      <c r="A4" s="5" t="s">
        <v>15</v>
      </c>
      <c r="B4" s="6">
        <v>11536</v>
      </c>
      <c r="D4" s="5" t="s">
        <v>15</v>
      </c>
      <c r="E4" s="7">
        <v>15.18770286813441</v>
      </c>
      <c r="G4" s="5" t="s">
        <v>24</v>
      </c>
      <c r="H4" s="7">
        <v>0.23017176258624372</v>
      </c>
      <c r="J4" s="5" t="s">
        <v>15</v>
      </c>
      <c r="K4" s="6">
        <v>119410</v>
      </c>
    </row>
    <row r="5" spans="1:11" x14ac:dyDescent="0.25">
      <c r="A5" s="5" t="s">
        <v>18</v>
      </c>
      <c r="B5" s="6">
        <v>18173</v>
      </c>
      <c r="D5" s="5" t="s">
        <v>18</v>
      </c>
      <c r="E5" s="7">
        <v>13.484755219515389</v>
      </c>
      <c r="G5" s="5" t="s">
        <v>25</v>
      </c>
      <c r="H5" s="7">
        <v>0.22840664830824312</v>
      </c>
      <c r="J5" s="5" t="s">
        <v>18</v>
      </c>
      <c r="K5" s="6">
        <v>172065</v>
      </c>
    </row>
    <row r="6" spans="1:11" x14ac:dyDescent="0.25">
      <c r="A6" s="5" t="s">
        <v>17</v>
      </c>
      <c r="B6" s="6">
        <v>18650</v>
      </c>
      <c r="D6" s="5" t="s">
        <v>17</v>
      </c>
      <c r="E6" s="7">
        <v>12.586544702984735</v>
      </c>
      <c r="G6" s="5" t="s">
        <v>26</v>
      </c>
      <c r="H6" s="7">
        <v>0.26231100004160346</v>
      </c>
      <c r="J6" s="5" t="s">
        <v>17</v>
      </c>
      <c r="K6" s="6">
        <v>182575</v>
      </c>
    </row>
    <row r="7" spans="1:11" x14ac:dyDescent="0.25">
      <c r="A7" s="5" t="s">
        <v>16</v>
      </c>
      <c r="B7" s="6">
        <v>16077</v>
      </c>
      <c r="D7" s="5" t="s">
        <v>16</v>
      </c>
      <c r="E7" s="7">
        <v>11.696461886807066</v>
      </c>
      <c r="G7" s="5" t="s">
        <v>23</v>
      </c>
      <c r="H7" s="7">
        <v>0.24052249932358591</v>
      </c>
      <c r="J7" s="5" t="s">
        <v>16</v>
      </c>
      <c r="K7" s="6">
        <v>139448</v>
      </c>
    </row>
    <row r="8" spans="1:11" x14ac:dyDescent="0.25">
      <c r="A8" s="5" t="s">
        <v>14</v>
      </c>
      <c r="B8" s="6">
        <v>17261</v>
      </c>
      <c r="D8" s="5" t="s">
        <v>14</v>
      </c>
      <c r="E8" s="7">
        <v>14.745495294971384</v>
      </c>
      <c r="J8" s="5" t="s">
        <v>14</v>
      </c>
      <c r="K8" s="6">
        <v>163183</v>
      </c>
    </row>
    <row r="9" spans="1:11" x14ac:dyDescent="0.25">
      <c r="A9" s="5" t="s">
        <v>23</v>
      </c>
      <c r="B9" s="6">
        <v>81697</v>
      </c>
      <c r="D9" s="5" t="s">
        <v>23</v>
      </c>
      <c r="E9" s="7">
        <v>13.46517017681604</v>
      </c>
      <c r="J9" s="5" t="s">
        <v>23</v>
      </c>
      <c r="K9" s="6">
        <v>776681</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topLeftCell="C1" workbookViewId="0">
      <selection activeCell="P16" sqref="P16"/>
    </sheetView>
  </sheetViews>
  <sheetFormatPr defaultRowHeight="15" x14ac:dyDescent="0.25"/>
  <cols>
    <col min="1" max="1" width="18.28515625" style="1" bestFit="1" customWidth="1"/>
    <col min="2" max="2" width="12.140625" bestFit="1" customWidth="1"/>
    <col min="3" max="3" width="11.85546875" customWidth="1"/>
    <col min="4" max="4" width="11.140625" customWidth="1"/>
    <col min="5" max="5" width="13.85546875" customWidth="1"/>
    <col min="6" max="6" width="8.140625" customWidth="1"/>
    <col min="7" max="7" width="14" customWidth="1"/>
    <col min="8" max="8" width="11" customWidth="1"/>
    <col min="9" max="9" width="15.5703125" customWidth="1"/>
    <col min="10" max="10" width="13.7109375" customWidth="1"/>
    <col min="11" max="11" width="12" bestFit="1" customWidth="1"/>
    <col min="12" max="12" width="17.140625" customWidth="1"/>
    <col min="13" max="13" width="12" bestFit="1" customWidth="1"/>
    <col min="14" max="14" width="13.7109375" customWidth="1"/>
    <col min="16" max="16" width="13.85546875" bestFit="1" customWidth="1"/>
  </cols>
  <sheetData>
    <row r="1" spans="1:16" x14ac:dyDescent="0.25">
      <c r="A1" s="2" t="s">
        <v>0</v>
      </c>
      <c r="B1" s="3" t="s">
        <v>1</v>
      </c>
      <c r="C1" s="3" t="s">
        <v>2</v>
      </c>
      <c r="D1" s="3" t="s">
        <v>3</v>
      </c>
      <c r="E1" s="3" t="s">
        <v>4</v>
      </c>
      <c r="F1" s="3" t="s">
        <v>5</v>
      </c>
      <c r="G1" s="3" t="s">
        <v>6</v>
      </c>
      <c r="H1" s="3" t="s">
        <v>7</v>
      </c>
      <c r="I1" s="3" t="s">
        <v>8</v>
      </c>
      <c r="J1" s="3" t="s">
        <v>9</v>
      </c>
      <c r="K1" s="3" t="s">
        <v>10</v>
      </c>
      <c r="L1" s="3" t="s">
        <v>11</v>
      </c>
      <c r="M1" s="3" t="s">
        <v>12</v>
      </c>
      <c r="N1" s="3" t="s">
        <v>13</v>
      </c>
    </row>
    <row r="2" spans="1:16" x14ac:dyDescent="0.25">
      <c r="A2" s="1">
        <v>45343</v>
      </c>
      <c r="B2" t="s">
        <v>14</v>
      </c>
      <c r="C2" t="s">
        <v>19</v>
      </c>
      <c r="D2">
        <v>322</v>
      </c>
      <c r="E2">
        <v>2792</v>
      </c>
      <c r="F2">
        <v>439</v>
      </c>
      <c r="G2">
        <v>266</v>
      </c>
      <c r="H2">
        <v>4596</v>
      </c>
      <c r="I2">
        <v>1207</v>
      </c>
      <c r="J2">
        <v>829</v>
      </c>
      <c r="K2">
        <v>0.1572349570200573</v>
      </c>
      <c r="L2">
        <v>0.60592255125284733</v>
      </c>
      <c r="M2">
        <v>14.273291925465839</v>
      </c>
      <c r="N2">
        <v>0.29882381205937758</v>
      </c>
    </row>
    <row r="3" spans="1:16" x14ac:dyDescent="0.25">
      <c r="A3" s="1">
        <v>45306</v>
      </c>
      <c r="B3" t="s">
        <v>15</v>
      </c>
      <c r="C3" t="s">
        <v>20</v>
      </c>
      <c r="D3">
        <v>280</v>
      </c>
      <c r="E3">
        <v>6732</v>
      </c>
      <c r="F3">
        <v>488</v>
      </c>
      <c r="G3">
        <v>67</v>
      </c>
      <c r="H3">
        <v>3574</v>
      </c>
      <c r="I3">
        <v>2553</v>
      </c>
      <c r="J3">
        <v>1306</v>
      </c>
      <c r="K3">
        <v>7.2489601901366607E-2</v>
      </c>
      <c r="L3">
        <v>0.1372950819672131</v>
      </c>
      <c r="M3">
        <v>12.764285714285711</v>
      </c>
      <c r="N3">
        <v>0.39812903892289853</v>
      </c>
      <c r="P3" s="10" t="s">
        <v>28</v>
      </c>
    </row>
    <row r="4" spans="1:16" x14ac:dyDescent="0.25">
      <c r="A4" s="1">
        <v>45363</v>
      </c>
      <c r="B4" t="s">
        <v>16</v>
      </c>
      <c r="C4" t="s">
        <v>20</v>
      </c>
      <c r="D4">
        <v>135</v>
      </c>
      <c r="E4">
        <v>4476</v>
      </c>
      <c r="F4">
        <v>676</v>
      </c>
      <c r="G4">
        <v>389</v>
      </c>
      <c r="H4">
        <v>3666</v>
      </c>
      <c r="I4">
        <v>555</v>
      </c>
      <c r="J4">
        <v>992</v>
      </c>
      <c r="K4">
        <v>0.15102770330652371</v>
      </c>
      <c r="L4">
        <v>0.57544378698224852</v>
      </c>
      <c r="M4">
        <v>27.155555555555559</v>
      </c>
      <c r="N4">
        <v>0.65405090341318117</v>
      </c>
      <c r="P4" s="11">
        <f>SUM(Table1[AdSpend])</f>
        <v>81697</v>
      </c>
    </row>
    <row r="5" spans="1:16" x14ac:dyDescent="0.25">
      <c r="A5" s="1">
        <v>45352</v>
      </c>
      <c r="B5" t="s">
        <v>16</v>
      </c>
      <c r="C5" t="s">
        <v>19</v>
      </c>
      <c r="D5">
        <v>175</v>
      </c>
      <c r="E5">
        <v>4417</v>
      </c>
      <c r="F5">
        <v>1812</v>
      </c>
      <c r="G5">
        <v>431</v>
      </c>
      <c r="H5">
        <v>3281</v>
      </c>
      <c r="I5">
        <v>1866</v>
      </c>
      <c r="J5">
        <v>198</v>
      </c>
      <c r="K5">
        <v>0.41023318994792851</v>
      </c>
      <c r="L5">
        <v>0.23785871964679911</v>
      </c>
      <c r="M5">
        <v>18.748571428571431</v>
      </c>
      <c r="N5">
        <v>0.51163151570236254</v>
      </c>
      <c r="P5" s="9"/>
    </row>
    <row r="6" spans="1:16" x14ac:dyDescent="0.25">
      <c r="A6" s="1">
        <v>45312</v>
      </c>
      <c r="B6" t="s">
        <v>14</v>
      </c>
      <c r="C6" t="s">
        <v>19</v>
      </c>
      <c r="D6">
        <v>349</v>
      </c>
      <c r="E6">
        <v>2645</v>
      </c>
      <c r="F6">
        <v>102</v>
      </c>
      <c r="G6">
        <v>24</v>
      </c>
      <c r="H6">
        <v>3978</v>
      </c>
      <c r="I6">
        <v>899</v>
      </c>
      <c r="J6">
        <v>1470</v>
      </c>
      <c r="K6">
        <v>3.8563327032136108E-2</v>
      </c>
      <c r="L6">
        <v>0.23529411764705879</v>
      </c>
      <c r="M6">
        <v>11.398280802292261</v>
      </c>
      <c r="N6">
        <v>0.32292876449042762</v>
      </c>
      <c r="P6" s="10" t="s">
        <v>33</v>
      </c>
    </row>
    <row r="7" spans="1:16" x14ac:dyDescent="0.25">
      <c r="A7" s="1">
        <v>45374</v>
      </c>
      <c r="B7" t="s">
        <v>15</v>
      </c>
      <c r="C7" t="s">
        <v>20</v>
      </c>
      <c r="D7">
        <v>74</v>
      </c>
      <c r="E7">
        <v>4030</v>
      </c>
      <c r="F7">
        <v>1552</v>
      </c>
      <c r="G7">
        <v>171</v>
      </c>
      <c r="H7">
        <v>829</v>
      </c>
      <c r="I7">
        <v>1284</v>
      </c>
      <c r="J7">
        <v>1071</v>
      </c>
      <c r="K7">
        <v>0.38511166253101742</v>
      </c>
      <c r="L7">
        <v>0.110180412371134</v>
      </c>
      <c r="M7">
        <v>11.2027027027027</v>
      </c>
      <c r="N7">
        <v>0.72669804689122453</v>
      </c>
      <c r="P7" s="12">
        <f>SUM(Table1[Revenue])</f>
        <v>776681</v>
      </c>
    </row>
    <row r="8" spans="1:16" x14ac:dyDescent="0.25">
      <c r="A8" s="1">
        <v>45378</v>
      </c>
      <c r="B8" t="s">
        <v>15</v>
      </c>
      <c r="C8" t="s">
        <v>20</v>
      </c>
      <c r="D8">
        <v>194</v>
      </c>
      <c r="E8">
        <v>3872</v>
      </c>
      <c r="F8">
        <v>1265</v>
      </c>
      <c r="G8">
        <v>454</v>
      </c>
      <c r="H8">
        <v>469</v>
      </c>
      <c r="I8">
        <v>1112</v>
      </c>
      <c r="J8">
        <v>710</v>
      </c>
      <c r="K8">
        <v>0.32670454545454553</v>
      </c>
      <c r="L8">
        <v>0.35889328063241099</v>
      </c>
      <c r="M8">
        <v>2.4175257731958761</v>
      </c>
      <c r="N8">
        <v>0.72774911297091771</v>
      </c>
      <c r="P8" s="9"/>
    </row>
    <row r="9" spans="1:16" x14ac:dyDescent="0.25">
      <c r="A9" s="1">
        <v>45366</v>
      </c>
      <c r="B9" t="s">
        <v>17</v>
      </c>
      <c r="C9" t="s">
        <v>19</v>
      </c>
      <c r="D9">
        <v>62</v>
      </c>
      <c r="E9">
        <v>4072</v>
      </c>
      <c r="F9">
        <v>475</v>
      </c>
      <c r="G9">
        <v>172</v>
      </c>
      <c r="H9">
        <v>2839</v>
      </c>
      <c r="I9">
        <v>2931</v>
      </c>
      <c r="J9">
        <v>351</v>
      </c>
      <c r="K9">
        <v>0.1166502946954813</v>
      </c>
      <c r="L9">
        <v>0.36210526315789482</v>
      </c>
      <c r="M9">
        <v>45.79032258064516</v>
      </c>
      <c r="N9">
        <v>0.72234705502760432</v>
      </c>
      <c r="P9" s="10" t="s">
        <v>34</v>
      </c>
    </row>
    <row r="10" spans="1:16" x14ac:dyDescent="0.25">
      <c r="A10" s="1">
        <v>45366</v>
      </c>
      <c r="B10" t="s">
        <v>15</v>
      </c>
      <c r="C10" t="s">
        <v>20</v>
      </c>
      <c r="D10">
        <v>261</v>
      </c>
      <c r="E10">
        <v>2854</v>
      </c>
      <c r="F10">
        <v>1793</v>
      </c>
      <c r="G10">
        <v>329</v>
      </c>
      <c r="H10">
        <v>2193</v>
      </c>
      <c r="I10">
        <v>2607</v>
      </c>
      <c r="J10">
        <v>1433</v>
      </c>
      <c r="K10">
        <v>0.62824106517168887</v>
      </c>
      <c r="L10">
        <v>0.1834913552704964</v>
      </c>
      <c r="M10">
        <v>8.4022988505747129</v>
      </c>
      <c r="N10">
        <v>0.3432777268289236</v>
      </c>
      <c r="P10" s="13">
        <f>AVERAGE(Table1[CTR])</f>
        <v>0.24052249932358569</v>
      </c>
    </row>
    <row r="11" spans="1:16" x14ac:dyDescent="0.25">
      <c r="A11" s="1">
        <v>45379</v>
      </c>
      <c r="B11" t="s">
        <v>15</v>
      </c>
      <c r="C11" t="s">
        <v>21</v>
      </c>
      <c r="D11">
        <v>74</v>
      </c>
      <c r="E11">
        <v>5021</v>
      </c>
      <c r="F11">
        <v>423</v>
      </c>
      <c r="G11">
        <v>290</v>
      </c>
      <c r="H11">
        <v>3091</v>
      </c>
      <c r="I11">
        <v>1623</v>
      </c>
      <c r="J11">
        <v>287</v>
      </c>
      <c r="K11">
        <v>8.424616610237004E-2</v>
      </c>
      <c r="L11">
        <v>0.68557919621749408</v>
      </c>
      <c r="M11">
        <v>41.770270270270267</v>
      </c>
      <c r="N11">
        <v>0.47074360650859293</v>
      </c>
      <c r="P11" s="9"/>
    </row>
    <row r="12" spans="1:16" x14ac:dyDescent="0.25">
      <c r="A12" s="1">
        <v>45315</v>
      </c>
      <c r="B12" t="s">
        <v>15</v>
      </c>
      <c r="C12" t="s">
        <v>21</v>
      </c>
      <c r="D12">
        <v>117</v>
      </c>
      <c r="E12">
        <v>5662</v>
      </c>
      <c r="F12">
        <v>245</v>
      </c>
      <c r="G12">
        <v>289</v>
      </c>
      <c r="H12">
        <v>3632</v>
      </c>
      <c r="I12">
        <v>2885</v>
      </c>
      <c r="J12">
        <v>696</v>
      </c>
      <c r="K12">
        <v>4.3270929000353231E-2</v>
      </c>
      <c r="L12">
        <v>1.179591836734694</v>
      </c>
      <c r="M12">
        <v>31.042735042735039</v>
      </c>
      <c r="N12">
        <v>0.79099379368452505</v>
      </c>
      <c r="P12" s="10" t="s">
        <v>35</v>
      </c>
    </row>
    <row r="13" spans="1:16" x14ac:dyDescent="0.25">
      <c r="A13" s="1">
        <v>45294</v>
      </c>
      <c r="B13" t="s">
        <v>18</v>
      </c>
      <c r="C13" t="s">
        <v>19</v>
      </c>
      <c r="D13">
        <v>443</v>
      </c>
      <c r="E13">
        <v>7514</v>
      </c>
      <c r="F13">
        <v>392</v>
      </c>
      <c r="G13">
        <v>21</v>
      </c>
      <c r="H13">
        <v>1480</v>
      </c>
      <c r="I13">
        <v>2656</v>
      </c>
      <c r="J13">
        <v>712</v>
      </c>
      <c r="K13">
        <v>5.2169284003194039E-2</v>
      </c>
      <c r="L13">
        <v>5.3571428571428568E-2</v>
      </c>
      <c r="M13">
        <v>3.3408577878103838</v>
      </c>
      <c r="N13">
        <v>0.66320748578599431</v>
      </c>
      <c r="P13" s="14">
        <f>AVERAGE(Table1[ROAS])</f>
        <v>13.465170176816043</v>
      </c>
    </row>
    <row r="14" spans="1:16" x14ac:dyDescent="0.25">
      <c r="A14" s="1">
        <v>45313</v>
      </c>
      <c r="B14" t="s">
        <v>17</v>
      </c>
      <c r="C14" t="s">
        <v>19</v>
      </c>
      <c r="D14">
        <v>116</v>
      </c>
      <c r="E14">
        <v>6031</v>
      </c>
      <c r="F14">
        <v>1788</v>
      </c>
      <c r="G14">
        <v>283</v>
      </c>
      <c r="H14">
        <v>2560</v>
      </c>
      <c r="I14">
        <v>580</v>
      </c>
      <c r="J14">
        <v>285</v>
      </c>
      <c r="K14">
        <v>0.29646824738849281</v>
      </c>
      <c r="L14">
        <v>0.1582774049217002</v>
      </c>
      <c r="M14">
        <v>22.068965517241381</v>
      </c>
      <c r="N14">
        <v>0.21630045273533591</v>
      </c>
    </row>
    <row r="15" spans="1:16" x14ac:dyDescent="0.25">
      <c r="A15" s="1">
        <v>45344</v>
      </c>
      <c r="B15" t="s">
        <v>16</v>
      </c>
      <c r="C15" t="s">
        <v>19</v>
      </c>
      <c r="D15">
        <v>282</v>
      </c>
      <c r="E15">
        <v>3708</v>
      </c>
      <c r="F15">
        <v>531</v>
      </c>
      <c r="G15">
        <v>280</v>
      </c>
      <c r="H15">
        <v>775</v>
      </c>
      <c r="I15">
        <v>1786</v>
      </c>
      <c r="J15">
        <v>252</v>
      </c>
      <c r="K15">
        <v>0.1432038834951456</v>
      </c>
      <c r="L15">
        <v>0.52730696798493404</v>
      </c>
      <c r="M15">
        <v>2.74822695035461</v>
      </c>
      <c r="N15">
        <v>0.23912275475629521</v>
      </c>
    </row>
    <row r="16" spans="1:16" x14ac:dyDescent="0.25">
      <c r="A16" s="1">
        <v>45293</v>
      </c>
      <c r="B16" t="s">
        <v>14</v>
      </c>
      <c r="C16" t="s">
        <v>21</v>
      </c>
      <c r="D16">
        <v>158</v>
      </c>
      <c r="E16">
        <v>8112</v>
      </c>
      <c r="F16">
        <v>804</v>
      </c>
      <c r="G16">
        <v>217</v>
      </c>
      <c r="H16">
        <v>1507</v>
      </c>
      <c r="I16">
        <v>2261</v>
      </c>
      <c r="J16">
        <v>305</v>
      </c>
      <c r="K16">
        <v>9.9112426035502965E-2</v>
      </c>
      <c r="L16">
        <v>0.26990049751243778</v>
      </c>
      <c r="M16">
        <v>9.537974683544304</v>
      </c>
      <c r="N16">
        <v>0.47835882608739971</v>
      </c>
    </row>
    <row r="17" spans="1:14" x14ac:dyDescent="0.25">
      <c r="A17" s="1">
        <v>45379</v>
      </c>
      <c r="B17" t="s">
        <v>16</v>
      </c>
      <c r="C17" t="s">
        <v>20</v>
      </c>
      <c r="D17">
        <v>195</v>
      </c>
      <c r="E17">
        <v>9393</v>
      </c>
      <c r="F17">
        <v>1048</v>
      </c>
      <c r="G17">
        <v>36</v>
      </c>
      <c r="H17">
        <v>3392</v>
      </c>
      <c r="I17">
        <v>2896</v>
      </c>
      <c r="J17">
        <v>647</v>
      </c>
      <c r="K17">
        <v>0.1115724475673374</v>
      </c>
      <c r="L17">
        <v>3.4351145038167941E-2</v>
      </c>
      <c r="M17">
        <v>17.39487179487179</v>
      </c>
      <c r="N17">
        <v>0.7455321235169361</v>
      </c>
    </row>
    <row r="18" spans="1:14" x14ac:dyDescent="0.25">
      <c r="A18" s="1">
        <v>45321</v>
      </c>
      <c r="B18" t="s">
        <v>17</v>
      </c>
      <c r="C18" t="s">
        <v>21</v>
      </c>
      <c r="D18">
        <v>160</v>
      </c>
      <c r="E18">
        <v>4507</v>
      </c>
      <c r="F18">
        <v>684</v>
      </c>
      <c r="G18">
        <v>81</v>
      </c>
      <c r="H18">
        <v>3378</v>
      </c>
      <c r="I18">
        <v>1701</v>
      </c>
      <c r="J18">
        <v>711</v>
      </c>
      <c r="K18">
        <v>0.15176392278677611</v>
      </c>
      <c r="L18">
        <v>0.1184210526315789</v>
      </c>
      <c r="M18">
        <v>21.112500000000001</v>
      </c>
      <c r="N18">
        <v>0.5232210787716286</v>
      </c>
    </row>
    <row r="19" spans="1:14" x14ac:dyDescent="0.25">
      <c r="A19" s="1">
        <v>45329</v>
      </c>
      <c r="B19" t="s">
        <v>14</v>
      </c>
      <c r="C19" t="s">
        <v>20</v>
      </c>
      <c r="D19">
        <v>277</v>
      </c>
      <c r="E19">
        <v>7456</v>
      </c>
      <c r="F19">
        <v>498</v>
      </c>
      <c r="G19">
        <v>69</v>
      </c>
      <c r="H19">
        <v>2934</v>
      </c>
      <c r="I19">
        <v>2508</v>
      </c>
      <c r="J19">
        <v>284</v>
      </c>
      <c r="K19">
        <v>6.6791845493562235E-2</v>
      </c>
      <c r="L19">
        <v>0.13855421686746991</v>
      </c>
      <c r="M19">
        <v>10.59205776173285</v>
      </c>
      <c r="N19">
        <v>0.49868750482057422</v>
      </c>
    </row>
    <row r="20" spans="1:14" x14ac:dyDescent="0.25">
      <c r="A20" s="1">
        <v>45293</v>
      </c>
      <c r="B20" t="s">
        <v>17</v>
      </c>
      <c r="C20" t="s">
        <v>21</v>
      </c>
      <c r="D20">
        <v>160</v>
      </c>
      <c r="E20">
        <v>5212</v>
      </c>
      <c r="F20">
        <v>916</v>
      </c>
      <c r="G20">
        <v>439</v>
      </c>
      <c r="H20">
        <v>2412</v>
      </c>
      <c r="I20">
        <v>440</v>
      </c>
      <c r="J20">
        <v>1418</v>
      </c>
      <c r="K20">
        <v>0.1757482732156562</v>
      </c>
      <c r="L20">
        <v>0.47925764192139741</v>
      </c>
      <c r="M20">
        <v>15.074999999999999</v>
      </c>
      <c r="N20">
        <v>0.26328421997397838</v>
      </c>
    </row>
    <row r="21" spans="1:14" x14ac:dyDescent="0.25">
      <c r="A21" s="1">
        <v>45355</v>
      </c>
      <c r="B21" t="s">
        <v>15</v>
      </c>
      <c r="C21" t="s">
        <v>20</v>
      </c>
      <c r="D21">
        <v>83</v>
      </c>
      <c r="E21">
        <v>8970</v>
      </c>
      <c r="F21">
        <v>1467</v>
      </c>
      <c r="G21">
        <v>482</v>
      </c>
      <c r="H21">
        <v>2552</v>
      </c>
      <c r="I21">
        <v>2917</v>
      </c>
      <c r="J21">
        <v>583</v>
      </c>
      <c r="K21">
        <v>0.1635451505016722</v>
      </c>
      <c r="L21">
        <v>0.32856169052488071</v>
      </c>
      <c r="M21">
        <v>30.746987951807231</v>
      </c>
      <c r="N21">
        <v>0.59406806283457647</v>
      </c>
    </row>
    <row r="22" spans="1:14" x14ac:dyDescent="0.25">
      <c r="A22" s="1">
        <v>45351</v>
      </c>
      <c r="B22" t="s">
        <v>14</v>
      </c>
      <c r="C22" t="s">
        <v>21</v>
      </c>
      <c r="D22">
        <v>160</v>
      </c>
      <c r="E22">
        <v>9766</v>
      </c>
      <c r="F22">
        <v>1063</v>
      </c>
      <c r="G22">
        <v>154</v>
      </c>
      <c r="H22">
        <v>3768</v>
      </c>
      <c r="I22">
        <v>2110</v>
      </c>
      <c r="J22">
        <v>909</v>
      </c>
      <c r="K22">
        <v>0.1088470202744215</v>
      </c>
      <c r="L22">
        <v>0.1448730009407338</v>
      </c>
      <c r="M22">
        <v>23.55</v>
      </c>
      <c r="N22">
        <v>0.69326189636013535</v>
      </c>
    </row>
    <row r="23" spans="1:14" x14ac:dyDescent="0.25">
      <c r="A23" s="1">
        <v>45312</v>
      </c>
      <c r="B23" t="s">
        <v>15</v>
      </c>
      <c r="C23" t="s">
        <v>19</v>
      </c>
      <c r="D23">
        <v>313</v>
      </c>
      <c r="E23">
        <v>1536</v>
      </c>
      <c r="F23">
        <v>1263</v>
      </c>
      <c r="G23">
        <v>102</v>
      </c>
      <c r="H23">
        <v>1855</v>
      </c>
      <c r="I23">
        <v>2908</v>
      </c>
      <c r="J23">
        <v>819</v>
      </c>
      <c r="K23">
        <v>0.822265625</v>
      </c>
      <c r="L23">
        <v>8.076009501187649E-2</v>
      </c>
      <c r="M23">
        <v>5.9265175718849843</v>
      </c>
      <c r="N23">
        <v>0.42825200450453738</v>
      </c>
    </row>
    <row r="24" spans="1:14" x14ac:dyDescent="0.25">
      <c r="A24" s="1">
        <v>45324</v>
      </c>
      <c r="B24" t="s">
        <v>16</v>
      </c>
      <c r="C24" t="s">
        <v>21</v>
      </c>
      <c r="D24">
        <v>473</v>
      </c>
      <c r="E24">
        <v>2625</v>
      </c>
      <c r="F24">
        <v>286</v>
      </c>
      <c r="G24">
        <v>318</v>
      </c>
      <c r="H24">
        <v>1779</v>
      </c>
      <c r="I24">
        <v>2596</v>
      </c>
      <c r="J24">
        <v>590</v>
      </c>
      <c r="K24">
        <v>0.10895238095238099</v>
      </c>
      <c r="L24">
        <v>1.1118881118881121</v>
      </c>
      <c r="M24">
        <v>3.7610993657505292</v>
      </c>
      <c r="N24">
        <v>0.66536711055519659</v>
      </c>
    </row>
    <row r="25" spans="1:14" x14ac:dyDescent="0.25">
      <c r="A25" s="1">
        <v>45367</v>
      </c>
      <c r="B25" t="s">
        <v>16</v>
      </c>
      <c r="C25" t="s">
        <v>20</v>
      </c>
      <c r="D25">
        <v>418</v>
      </c>
      <c r="E25">
        <v>8973</v>
      </c>
      <c r="F25">
        <v>1928</v>
      </c>
      <c r="G25">
        <v>17</v>
      </c>
      <c r="H25">
        <v>2403</v>
      </c>
      <c r="I25">
        <v>1966</v>
      </c>
      <c r="J25">
        <v>262</v>
      </c>
      <c r="K25">
        <v>0.21486682269029311</v>
      </c>
      <c r="L25">
        <v>8.8174273858921161E-3</v>
      </c>
      <c r="M25">
        <v>5.7488038277511961</v>
      </c>
      <c r="N25">
        <v>0.77868599234048697</v>
      </c>
    </row>
    <row r="26" spans="1:14" x14ac:dyDescent="0.25">
      <c r="A26" s="1">
        <v>45349</v>
      </c>
      <c r="B26" t="s">
        <v>14</v>
      </c>
      <c r="C26" t="s">
        <v>21</v>
      </c>
      <c r="D26">
        <v>285</v>
      </c>
      <c r="E26">
        <v>9577</v>
      </c>
      <c r="F26">
        <v>160</v>
      </c>
      <c r="G26">
        <v>88</v>
      </c>
      <c r="H26">
        <v>1590</v>
      </c>
      <c r="I26">
        <v>934</v>
      </c>
      <c r="J26">
        <v>512</v>
      </c>
      <c r="K26">
        <v>1.670669311893077E-2</v>
      </c>
      <c r="L26">
        <v>0.55000000000000004</v>
      </c>
      <c r="M26">
        <v>5.5789473684210522</v>
      </c>
      <c r="N26">
        <v>0.3222598754766135</v>
      </c>
    </row>
    <row r="27" spans="1:14" x14ac:dyDescent="0.25">
      <c r="A27" s="1">
        <v>45313</v>
      </c>
      <c r="B27" t="s">
        <v>14</v>
      </c>
      <c r="C27" t="s">
        <v>21</v>
      </c>
      <c r="D27">
        <v>132</v>
      </c>
      <c r="E27">
        <v>9070</v>
      </c>
      <c r="F27">
        <v>1038</v>
      </c>
      <c r="G27">
        <v>36</v>
      </c>
      <c r="H27">
        <v>1942</v>
      </c>
      <c r="I27">
        <v>1303</v>
      </c>
      <c r="J27">
        <v>485</v>
      </c>
      <c r="K27">
        <v>0.11444321940463061</v>
      </c>
      <c r="L27">
        <v>3.4682080924855488E-2</v>
      </c>
      <c r="M27">
        <v>14.712121212121209</v>
      </c>
      <c r="N27">
        <v>0.51399777871684482</v>
      </c>
    </row>
    <row r="28" spans="1:14" x14ac:dyDescent="0.25">
      <c r="A28" s="1">
        <v>45380</v>
      </c>
      <c r="B28" t="s">
        <v>17</v>
      </c>
      <c r="C28" t="s">
        <v>21</v>
      </c>
      <c r="D28">
        <v>91</v>
      </c>
      <c r="E28">
        <v>9666</v>
      </c>
      <c r="F28">
        <v>1503</v>
      </c>
      <c r="G28">
        <v>183</v>
      </c>
      <c r="H28">
        <v>2125</v>
      </c>
      <c r="I28">
        <v>1825</v>
      </c>
      <c r="J28">
        <v>332</v>
      </c>
      <c r="K28">
        <v>0.1554934823091248</v>
      </c>
      <c r="L28">
        <v>0.1217564870259481</v>
      </c>
      <c r="M28">
        <v>23.35164835164835</v>
      </c>
      <c r="N28">
        <v>0.37228277485074529</v>
      </c>
    </row>
    <row r="29" spans="1:14" x14ac:dyDescent="0.25">
      <c r="A29" s="1">
        <v>45340</v>
      </c>
      <c r="B29" t="s">
        <v>17</v>
      </c>
      <c r="C29" t="s">
        <v>19</v>
      </c>
      <c r="D29">
        <v>474</v>
      </c>
      <c r="E29">
        <v>9609</v>
      </c>
      <c r="F29">
        <v>809</v>
      </c>
      <c r="G29">
        <v>59</v>
      </c>
      <c r="H29">
        <v>819</v>
      </c>
      <c r="I29">
        <v>1789</v>
      </c>
      <c r="J29">
        <v>1480</v>
      </c>
      <c r="K29">
        <v>8.4191903423873449E-2</v>
      </c>
      <c r="L29">
        <v>7.2929542645241041E-2</v>
      </c>
      <c r="M29">
        <v>1.7278481012658231</v>
      </c>
      <c r="N29">
        <v>0.67571265142030368</v>
      </c>
    </row>
    <row r="30" spans="1:14" x14ac:dyDescent="0.25">
      <c r="A30" s="1">
        <v>45382</v>
      </c>
      <c r="B30" t="s">
        <v>15</v>
      </c>
      <c r="C30" t="s">
        <v>21</v>
      </c>
      <c r="D30">
        <v>150</v>
      </c>
      <c r="E30">
        <v>7490</v>
      </c>
      <c r="F30">
        <v>906</v>
      </c>
      <c r="G30">
        <v>208</v>
      </c>
      <c r="H30">
        <v>1474</v>
      </c>
      <c r="I30">
        <v>410</v>
      </c>
      <c r="J30">
        <v>137</v>
      </c>
      <c r="K30">
        <v>0.1209612817089453</v>
      </c>
      <c r="L30">
        <v>0.22958057395143491</v>
      </c>
      <c r="M30">
        <v>9.8266666666666662</v>
      </c>
      <c r="N30">
        <v>0.54655601952869459</v>
      </c>
    </row>
    <row r="31" spans="1:14" x14ac:dyDescent="0.25">
      <c r="A31" s="1">
        <v>45350</v>
      </c>
      <c r="B31" t="s">
        <v>14</v>
      </c>
      <c r="C31" t="s">
        <v>19</v>
      </c>
      <c r="D31">
        <v>55</v>
      </c>
      <c r="E31">
        <v>4600</v>
      </c>
      <c r="F31">
        <v>1563</v>
      </c>
      <c r="G31">
        <v>396</v>
      </c>
      <c r="H31">
        <v>1156</v>
      </c>
      <c r="I31">
        <v>361</v>
      </c>
      <c r="J31">
        <v>1117</v>
      </c>
      <c r="K31">
        <v>0.33978260869565219</v>
      </c>
      <c r="L31">
        <v>0.25335892514395392</v>
      </c>
      <c r="M31">
        <v>21.018181818181819</v>
      </c>
      <c r="N31">
        <v>0.58074945053018234</v>
      </c>
    </row>
    <row r="32" spans="1:14" x14ac:dyDescent="0.25">
      <c r="A32" s="1">
        <v>45333</v>
      </c>
      <c r="B32" t="s">
        <v>16</v>
      </c>
      <c r="C32" t="s">
        <v>19</v>
      </c>
      <c r="D32">
        <v>229</v>
      </c>
      <c r="E32">
        <v>7783</v>
      </c>
      <c r="F32">
        <v>1442</v>
      </c>
      <c r="G32">
        <v>358</v>
      </c>
      <c r="H32">
        <v>2139</v>
      </c>
      <c r="I32">
        <v>1542</v>
      </c>
      <c r="J32">
        <v>510</v>
      </c>
      <c r="K32">
        <v>0.18527560066812279</v>
      </c>
      <c r="L32">
        <v>0.2482662968099861</v>
      </c>
      <c r="M32">
        <v>9.3406113537117896</v>
      </c>
      <c r="N32">
        <v>0.67874849576953644</v>
      </c>
    </row>
    <row r="33" spans="1:14" x14ac:dyDescent="0.25">
      <c r="A33" s="1">
        <v>45351</v>
      </c>
      <c r="B33" t="s">
        <v>17</v>
      </c>
      <c r="C33" t="s">
        <v>21</v>
      </c>
      <c r="D33">
        <v>331</v>
      </c>
      <c r="E33">
        <v>5971</v>
      </c>
      <c r="F33">
        <v>1425</v>
      </c>
      <c r="G33">
        <v>457</v>
      </c>
      <c r="H33">
        <v>4153</v>
      </c>
      <c r="I33">
        <v>505</v>
      </c>
      <c r="J33">
        <v>327</v>
      </c>
      <c r="K33">
        <v>0.2386534918774075</v>
      </c>
      <c r="L33">
        <v>0.32070175438596488</v>
      </c>
      <c r="M33">
        <v>12.54682779456193</v>
      </c>
      <c r="N33">
        <v>0.43758228359747298</v>
      </c>
    </row>
    <row r="34" spans="1:14" x14ac:dyDescent="0.25">
      <c r="A34" s="1">
        <v>45371</v>
      </c>
      <c r="B34" t="s">
        <v>17</v>
      </c>
      <c r="C34" t="s">
        <v>21</v>
      </c>
      <c r="D34">
        <v>369</v>
      </c>
      <c r="E34">
        <v>2205</v>
      </c>
      <c r="F34">
        <v>1467</v>
      </c>
      <c r="G34">
        <v>437</v>
      </c>
      <c r="H34">
        <v>2581</v>
      </c>
      <c r="I34">
        <v>2290</v>
      </c>
      <c r="J34">
        <v>470</v>
      </c>
      <c r="K34">
        <v>0.66530612244897958</v>
      </c>
      <c r="L34">
        <v>0.29788684389911391</v>
      </c>
      <c r="M34">
        <v>6.9945799457994582</v>
      </c>
      <c r="N34">
        <v>0.74905404104422613</v>
      </c>
    </row>
    <row r="35" spans="1:14" x14ac:dyDescent="0.25">
      <c r="A35" s="1">
        <v>45306</v>
      </c>
      <c r="B35" t="s">
        <v>16</v>
      </c>
      <c r="C35" t="s">
        <v>21</v>
      </c>
      <c r="D35">
        <v>275</v>
      </c>
      <c r="E35">
        <v>2990</v>
      </c>
      <c r="F35">
        <v>110</v>
      </c>
      <c r="G35">
        <v>190</v>
      </c>
      <c r="H35">
        <v>1168</v>
      </c>
      <c r="I35">
        <v>441</v>
      </c>
      <c r="J35">
        <v>1426</v>
      </c>
      <c r="K35">
        <v>3.678929765886288E-2</v>
      </c>
      <c r="L35">
        <v>1.7272727272727271</v>
      </c>
      <c r="M35">
        <v>4.2472727272727271</v>
      </c>
      <c r="N35">
        <v>0.51981732034768402</v>
      </c>
    </row>
    <row r="36" spans="1:14" x14ac:dyDescent="0.25">
      <c r="A36" s="1">
        <v>45353</v>
      </c>
      <c r="B36" t="s">
        <v>17</v>
      </c>
      <c r="C36" t="s">
        <v>20</v>
      </c>
      <c r="D36">
        <v>492</v>
      </c>
      <c r="E36">
        <v>6299</v>
      </c>
      <c r="F36">
        <v>1185</v>
      </c>
      <c r="G36">
        <v>33</v>
      </c>
      <c r="H36">
        <v>1516</v>
      </c>
      <c r="I36">
        <v>1439</v>
      </c>
      <c r="J36">
        <v>745</v>
      </c>
      <c r="K36">
        <v>0.18812509922209869</v>
      </c>
      <c r="L36">
        <v>2.7848101265822781E-2</v>
      </c>
      <c r="M36">
        <v>3.0813008130081299</v>
      </c>
      <c r="N36">
        <v>0.29477289370120879</v>
      </c>
    </row>
    <row r="37" spans="1:14" x14ac:dyDescent="0.25">
      <c r="A37" s="1">
        <v>45353</v>
      </c>
      <c r="B37" t="s">
        <v>15</v>
      </c>
      <c r="C37" t="s">
        <v>21</v>
      </c>
      <c r="D37">
        <v>489</v>
      </c>
      <c r="E37">
        <v>4572</v>
      </c>
      <c r="F37">
        <v>1968</v>
      </c>
      <c r="G37">
        <v>325</v>
      </c>
      <c r="H37">
        <v>1243</v>
      </c>
      <c r="I37">
        <v>343</v>
      </c>
      <c r="J37">
        <v>564</v>
      </c>
      <c r="K37">
        <v>0.43044619422572178</v>
      </c>
      <c r="L37">
        <v>0.16514227642276419</v>
      </c>
      <c r="M37">
        <v>2.5419222903885479</v>
      </c>
      <c r="N37">
        <v>0.61753947090128158</v>
      </c>
    </row>
    <row r="38" spans="1:14" x14ac:dyDescent="0.25">
      <c r="A38" s="1">
        <v>45338</v>
      </c>
      <c r="B38" t="s">
        <v>14</v>
      </c>
      <c r="C38" t="s">
        <v>19</v>
      </c>
      <c r="D38">
        <v>364</v>
      </c>
      <c r="E38">
        <v>6975</v>
      </c>
      <c r="F38">
        <v>325</v>
      </c>
      <c r="G38">
        <v>387</v>
      </c>
      <c r="H38">
        <v>481</v>
      </c>
      <c r="I38">
        <v>589</v>
      </c>
      <c r="J38">
        <v>752</v>
      </c>
      <c r="K38">
        <v>4.6594982078853049E-2</v>
      </c>
      <c r="L38">
        <v>1.190769230769231</v>
      </c>
      <c r="M38">
        <v>1.321428571428571</v>
      </c>
      <c r="N38">
        <v>0.67595681026295273</v>
      </c>
    </row>
    <row r="39" spans="1:14" x14ac:dyDescent="0.25">
      <c r="A39" s="1">
        <v>45353</v>
      </c>
      <c r="B39" t="s">
        <v>16</v>
      </c>
      <c r="C39" t="s">
        <v>21</v>
      </c>
      <c r="D39">
        <v>414</v>
      </c>
      <c r="E39">
        <v>7320</v>
      </c>
      <c r="F39">
        <v>1276</v>
      </c>
      <c r="G39">
        <v>396</v>
      </c>
      <c r="H39">
        <v>3044</v>
      </c>
      <c r="I39">
        <v>111</v>
      </c>
      <c r="J39">
        <v>68</v>
      </c>
      <c r="K39">
        <v>0.1743169398907104</v>
      </c>
      <c r="L39">
        <v>0.31034482758620691</v>
      </c>
      <c r="M39">
        <v>7.3526570048309177</v>
      </c>
      <c r="N39">
        <v>0.39005700624051598</v>
      </c>
    </row>
    <row r="40" spans="1:14" x14ac:dyDescent="0.25">
      <c r="A40" s="1">
        <v>45342</v>
      </c>
      <c r="B40" t="s">
        <v>14</v>
      </c>
      <c r="C40" t="s">
        <v>20</v>
      </c>
      <c r="D40">
        <v>278</v>
      </c>
      <c r="E40">
        <v>5380</v>
      </c>
      <c r="F40">
        <v>1834</v>
      </c>
      <c r="G40">
        <v>413</v>
      </c>
      <c r="H40">
        <v>1258</v>
      </c>
      <c r="I40">
        <v>660</v>
      </c>
      <c r="J40">
        <v>72</v>
      </c>
      <c r="K40">
        <v>0.3408921933085502</v>
      </c>
      <c r="L40">
        <v>0.2251908396946565</v>
      </c>
      <c r="M40">
        <v>4.5251798561151082</v>
      </c>
      <c r="N40">
        <v>0.71430755419925185</v>
      </c>
    </row>
    <row r="41" spans="1:14" x14ac:dyDescent="0.25">
      <c r="A41" s="1">
        <v>45346</v>
      </c>
      <c r="B41" t="s">
        <v>17</v>
      </c>
      <c r="C41" t="s">
        <v>21</v>
      </c>
      <c r="D41">
        <v>426</v>
      </c>
      <c r="E41">
        <v>5757</v>
      </c>
      <c r="F41">
        <v>663</v>
      </c>
      <c r="G41">
        <v>55</v>
      </c>
      <c r="H41">
        <v>4493</v>
      </c>
      <c r="I41">
        <v>141</v>
      </c>
      <c r="J41">
        <v>462</v>
      </c>
      <c r="K41">
        <v>0.1151641479937467</v>
      </c>
      <c r="L41">
        <v>8.2956259426847659E-2</v>
      </c>
      <c r="M41">
        <v>10.54694835680751</v>
      </c>
      <c r="N41">
        <v>0.74368595285945993</v>
      </c>
    </row>
    <row r="42" spans="1:14" x14ac:dyDescent="0.25">
      <c r="A42" s="1">
        <v>45355</v>
      </c>
      <c r="B42" t="s">
        <v>17</v>
      </c>
      <c r="C42" t="s">
        <v>20</v>
      </c>
      <c r="D42">
        <v>338</v>
      </c>
      <c r="E42">
        <v>3713</v>
      </c>
      <c r="F42">
        <v>871</v>
      </c>
      <c r="G42">
        <v>24</v>
      </c>
      <c r="H42">
        <v>2732</v>
      </c>
      <c r="I42">
        <v>2825</v>
      </c>
      <c r="J42">
        <v>1103</v>
      </c>
      <c r="K42">
        <v>0.2345812011850256</v>
      </c>
      <c r="L42">
        <v>2.755453501722158E-2</v>
      </c>
      <c r="M42">
        <v>8.0828402366863905</v>
      </c>
      <c r="N42">
        <v>0.3661426924266854</v>
      </c>
    </row>
    <row r="43" spans="1:14" x14ac:dyDescent="0.25">
      <c r="A43" s="1">
        <v>45294</v>
      </c>
      <c r="B43" t="s">
        <v>16</v>
      </c>
      <c r="C43" t="s">
        <v>20</v>
      </c>
      <c r="D43">
        <v>486</v>
      </c>
      <c r="E43">
        <v>6588</v>
      </c>
      <c r="F43">
        <v>1694</v>
      </c>
      <c r="G43">
        <v>162</v>
      </c>
      <c r="H43">
        <v>4028</v>
      </c>
      <c r="I43">
        <v>693</v>
      </c>
      <c r="J43">
        <v>157</v>
      </c>
      <c r="K43">
        <v>0.25713418336369148</v>
      </c>
      <c r="L43">
        <v>9.5631641086186547E-2</v>
      </c>
      <c r="M43">
        <v>8.2880658436213999</v>
      </c>
      <c r="N43">
        <v>0.79011288362913334</v>
      </c>
    </row>
    <row r="44" spans="1:14" x14ac:dyDescent="0.25">
      <c r="A44" s="1">
        <v>45342</v>
      </c>
      <c r="B44" t="s">
        <v>15</v>
      </c>
      <c r="C44" t="s">
        <v>21</v>
      </c>
      <c r="D44">
        <v>199</v>
      </c>
      <c r="E44">
        <v>1966</v>
      </c>
      <c r="F44">
        <v>1707</v>
      </c>
      <c r="G44">
        <v>231</v>
      </c>
      <c r="H44">
        <v>1208</v>
      </c>
      <c r="I44">
        <v>1552</v>
      </c>
      <c r="J44">
        <v>1440</v>
      </c>
      <c r="K44">
        <v>0.86826042726347918</v>
      </c>
      <c r="L44">
        <v>0.13532513181019329</v>
      </c>
      <c r="M44">
        <v>6.0703517587939686</v>
      </c>
      <c r="N44">
        <v>0.28442691682925508</v>
      </c>
    </row>
    <row r="45" spans="1:14" x14ac:dyDescent="0.25">
      <c r="A45" s="1">
        <v>45298</v>
      </c>
      <c r="B45" t="s">
        <v>18</v>
      </c>
      <c r="C45" t="s">
        <v>19</v>
      </c>
      <c r="D45">
        <v>326</v>
      </c>
      <c r="E45">
        <v>5944</v>
      </c>
      <c r="F45">
        <v>1783</v>
      </c>
      <c r="G45">
        <v>215</v>
      </c>
      <c r="H45">
        <v>1429</v>
      </c>
      <c r="I45">
        <v>1926</v>
      </c>
      <c r="J45">
        <v>1354</v>
      </c>
      <c r="K45">
        <v>0.29996635262449528</v>
      </c>
      <c r="L45">
        <v>0.12058328659562539</v>
      </c>
      <c r="M45">
        <v>4.3834355828220861</v>
      </c>
      <c r="N45">
        <v>0.32120940104149398</v>
      </c>
    </row>
    <row r="46" spans="1:14" x14ac:dyDescent="0.25">
      <c r="A46" s="1">
        <v>45312</v>
      </c>
      <c r="B46" t="s">
        <v>16</v>
      </c>
      <c r="C46" t="s">
        <v>20</v>
      </c>
      <c r="D46">
        <v>247</v>
      </c>
      <c r="E46">
        <v>4432</v>
      </c>
      <c r="F46">
        <v>1984</v>
      </c>
      <c r="G46">
        <v>464</v>
      </c>
      <c r="H46">
        <v>1235</v>
      </c>
      <c r="I46">
        <v>1793</v>
      </c>
      <c r="J46">
        <v>1201</v>
      </c>
      <c r="K46">
        <v>0.44765342960288812</v>
      </c>
      <c r="L46">
        <v>0.2338709677419355</v>
      </c>
      <c r="M46">
        <v>5</v>
      </c>
      <c r="N46">
        <v>0.31053490354281571</v>
      </c>
    </row>
    <row r="47" spans="1:14" x14ac:dyDescent="0.25">
      <c r="A47" s="1">
        <v>45364</v>
      </c>
      <c r="B47" t="s">
        <v>18</v>
      </c>
      <c r="C47" t="s">
        <v>21</v>
      </c>
      <c r="D47">
        <v>119</v>
      </c>
      <c r="E47">
        <v>1688</v>
      </c>
      <c r="F47">
        <v>1698</v>
      </c>
      <c r="G47">
        <v>282</v>
      </c>
      <c r="H47">
        <v>4785</v>
      </c>
      <c r="I47">
        <v>233</v>
      </c>
      <c r="J47">
        <v>1302</v>
      </c>
      <c r="K47">
        <v>1.0059241706161139</v>
      </c>
      <c r="L47">
        <v>0.16607773851590099</v>
      </c>
      <c r="M47">
        <v>40.210084033613448</v>
      </c>
      <c r="N47">
        <v>0.73639382600472225</v>
      </c>
    </row>
    <row r="48" spans="1:14" x14ac:dyDescent="0.25">
      <c r="A48" s="1">
        <v>45330</v>
      </c>
      <c r="B48" t="s">
        <v>18</v>
      </c>
      <c r="C48" t="s">
        <v>21</v>
      </c>
      <c r="D48">
        <v>161</v>
      </c>
      <c r="E48">
        <v>5243</v>
      </c>
      <c r="F48">
        <v>1433</v>
      </c>
      <c r="G48">
        <v>391</v>
      </c>
      <c r="H48">
        <v>475</v>
      </c>
      <c r="I48">
        <v>1047</v>
      </c>
      <c r="J48">
        <v>1184</v>
      </c>
      <c r="K48">
        <v>0.27331680335685682</v>
      </c>
      <c r="L48">
        <v>0.27285415212840203</v>
      </c>
      <c r="M48">
        <v>2.9503105590062111</v>
      </c>
      <c r="N48">
        <v>0.59257553139497721</v>
      </c>
    </row>
    <row r="49" spans="1:14" x14ac:dyDescent="0.25">
      <c r="A49" s="1">
        <v>45309</v>
      </c>
      <c r="B49" t="s">
        <v>15</v>
      </c>
      <c r="C49" t="s">
        <v>19</v>
      </c>
      <c r="D49">
        <v>53</v>
      </c>
      <c r="E49">
        <v>4701</v>
      </c>
      <c r="F49">
        <v>984</v>
      </c>
      <c r="G49">
        <v>245</v>
      </c>
      <c r="H49">
        <v>2940</v>
      </c>
      <c r="I49">
        <v>172</v>
      </c>
      <c r="J49">
        <v>185</v>
      </c>
      <c r="K49">
        <v>0.2093171665603063</v>
      </c>
      <c r="L49">
        <v>0.24898373983739841</v>
      </c>
      <c r="M49">
        <v>55.471698113207538</v>
      </c>
      <c r="N49">
        <v>0.29126256993336369</v>
      </c>
    </row>
    <row r="50" spans="1:14" x14ac:dyDescent="0.25">
      <c r="A50" s="1">
        <v>45295</v>
      </c>
      <c r="B50" t="s">
        <v>18</v>
      </c>
      <c r="C50" t="s">
        <v>20</v>
      </c>
      <c r="D50">
        <v>399</v>
      </c>
      <c r="E50">
        <v>9533</v>
      </c>
      <c r="F50">
        <v>1366</v>
      </c>
      <c r="G50">
        <v>349</v>
      </c>
      <c r="H50">
        <v>2489</v>
      </c>
      <c r="I50">
        <v>498</v>
      </c>
      <c r="J50">
        <v>411</v>
      </c>
      <c r="K50">
        <v>0.14329172348683519</v>
      </c>
      <c r="L50">
        <v>0.25549048316251832</v>
      </c>
      <c r="M50">
        <v>6.2380952380952381</v>
      </c>
      <c r="N50">
        <v>0.46419405102100952</v>
      </c>
    </row>
    <row r="51" spans="1:14" x14ac:dyDescent="0.25">
      <c r="A51" s="1">
        <v>45380</v>
      </c>
      <c r="B51" t="s">
        <v>18</v>
      </c>
      <c r="C51" t="s">
        <v>20</v>
      </c>
      <c r="D51">
        <v>380</v>
      </c>
      <c r="E51">
        <v>6182</v>
      </c>
      <c r="F51">
        <v>1616</v>
      </c>
      <c r="G51">
        <v>237</v>
      </c>
      <c r="H51">
        <v>1439</v>
      </c>
      <c r="I51">
        <v>1528</v>
      </c>
      <c r="J51">
        <v>1259</v>
      </c>
      <c r="K51">
        <v>0.26140407635069562</v>
      </c>
      <c r="L51">
        <v>0.14665841584158409</v>
      </c>
      <c r="M51">
        <v>3.7868421052631578</v>
      </c>
      <c r="N51">
        <v>0.56917881504188128</v>
      </c>
    </row>
    <row r="52" spans="1:14" x14ac:dyDescent="0.25">
      <c r="A52" s="1">
        <v>45351</v>
      </c>
      <c r="B52" t="s">
        <v>15</v>
      </c>
      <c r="C52" t="s">
        <v>21</v>
      </c>
      <c r="D52">
        <v>495</v>
      </c>
      <c r="E52">
        <v>7704</v>
      </c>
      <c r="F52">
        <v>1489</v>
      </c>
      <c r="G52">
        <v>18</v>
      </c>
      <c r="H52">
        <v>325</v>
      </c>
      <c r="I52">
        <v>2725</v>
      </c>
      <c r="J52">
        <v>178</v>
      </c>
      <c r="K52">
        <v>0.19327622014537901</v>
      </c>
      <c r="L52">
        <v>1.208865010073875E-2</v>
      </c>
      <c r="M52">
        <v>0.65656565656565657</v>
      </c>
      <c r="N52">
        <v>0.25007845099363002</v>
      </c>
    </row>
    <row r="53" spans="1:14" x14ac:dyDescent="0.25">
      <c r="A53" s="1">
        <v>45305</v>
      </c>
      <c r="B53" t="s">
        <v>18</v>
      </c>
      <c r="C53" t="s">
        <v>21</v>
      </c>
      <c r="D53">
        <v>367</v>
      </c>
      <c r="E53">
        <v>5422</v>
      </c>
      <c r="F53">
        <v>1453</v>
      </c>
      <c r="G53">
        <v>175</v>
      </c>
      <c r="H53">
        <v>4265</v>
      </c>
      <c r="I53">
        <v>229</v>
      </c>
      <c r="J53">
        <v>1334</v>
      </c>
      <c r="K53">
        <v>0.26798229435632609</v>
      </c>
      <c r="L53">
        <v>0.1204404679972471</v>
      </c>
      <c r="M53">
        <v>11.621253405994549</v>
      </c>
      <c r="N53">
        <v>0.72944982104440337</v>
      </c>
    </row>
    <row r="54" spans="1:14" x14ac:dyDescent="0.25">
      <c r="A54" s="1">
        <v>45300</v>
      </c>
      <c r="B54" t="s">
        <v>18</v>
      </c>
      <c r="C54" t="s">
        <v>19</v>
      </c>
      <c r="D54">
        <v>399</v>
      </c>
      <c r="E54">
        <v>2759</v>
      </c>
      <c r="F54">
        <v>1230</v>
      </c>
      <c r="G54">
        <v>441</v>
      </c>
      <c r="H54">
        <v>4512</v>
      </c>
      <c r="I54">
        <v>1911</v>
      </c>
      <c r="J54">
        <v>564</v>
      </c>
      <c r="K54">
        <v>0.44581370061616532</v>
      </c>
      <c r="L54">
        <v>0.35853658536585359</v>
      </c>
      <c r="M54">
        <v>11.30827067669173</v>
      </c>
      <c r="N54">
        <v>0.68216212126492115</v>
      </c>
    </row>
    <row r="55" spans="1:14" x14ac:dyDescent="0.25">
      <c r="A55" s="1">
        <v>45381</v>
      </c>
      <c r="B55" t="s">
        <v>18</v>
      </c>
      <c r="C55" t="s">
        <v>19</v>
      </c>
      <c r="D55">
        <v>144</v>
      </c>
      <c r="E55">
        <v>3482</v>
      </c>
      <c r="F55">
        <v>325</v>
      </c>
      <c r="G55">
        <v>453</v>
      </c>
      <c r="H55">
        <v>4068</v>
      </c>
      <c r="I55">
        <v>2101</v>
      </c>
      <c r="J55">
        <v>498</v>
      </c>
      <c r="K55">
        <v>9.3337162550258479E-2</v>
      </c>
      <c r="L55">
        <v>1.393846153846154</v>
      </c>
      <c r="M55">
        <v>28.25</v>
      </c>
      <c r="N55">
        <v>0.50312406414598299</v>
      </c>
    </row>
    <row r="56" spans="1:14" x14ac:dyDescent="0.25">
      <c r="A56" s="1">
        <v>45344</v>
      </c>
      <c r="B56" t="s">
        <v>16</v>
      </c>
      <c r="C56" t="s">
        <v>20</v>
      </c>
      <c r="D56">
        <v>201</v>
      </c>
      <c r="E56">
        <v>9058</v>
      </c>
      <c r="F56">
        <v>924</v>
      </c>
      <c r="G56">
        <v>328</v>
      </c>
      <c r="H56">
        <v>1408</v>
      </c>
      <c r="I56">
        <v>365</v>
      </c>
      <c r="J56">
        <v>1177</v>
      </c>
      <c r="K56">
        <v>0.1020092735703246</v>
      </c>
      <c r="L56">
        <v>0.354978354978355</v>
      </c>
      <c r="M56">
        <v>7.0049751243781104</v>
      </c>
      <c r="N56">
        <v>0.78027596915550235</v>
      </c>
    </row>
    <row r="57" spans="1:14" x14ac:dyDescent="0.25">
      <c r="A57" s="1">
        <v>45293</v>
      </c>
      <c r="B57" t="s">
        <v>16</v>
      </c>
      <c r="C57" t="s">
        <v>20</v>
      </c>
      <c r="D57">
        <v>360</v>
      </c>
      <c r="E57">
        <v>1951</v>
      </c>
      <c r="F57">
        <v>317</v>
      </c>
      <c r="G57">
        <v>223</v>
      </c>
      <c r="H57">
        <v>3449</v>
      </c>
      <c r="I57">
        <v>1660</v>
      </c>
      <c r="J57">
        <v>1297</v>
      </c>
      <c r="K57">
        <v>0.16248077908764741</v>
      </c>
      <c r="L57">
        <v>0.70347003154574128</v>
      </c>
      <c r="M57">
        <v>9.5805555555555557</v>
      </c>
      <c r="N57">
        <v>0.45065658756505989</v>
      </c>
    </row>
    <row r="58" spans="1:14" x14ac:dyDescent="0.25">
      <c r="A58" s="1">
        <v>45375</v>
      </c>
      <c r="B58" t="s">
        <v>16</v>
      </c>
      <c r="C58" t="s">
        <v>21</v>
      </c>
      <c r="D58">
        <v>186</v>
      </c>
      <c r="E58">
        <v>9914</v>
      </c>
      <c r="F58">
        <v>1036</v>
      </c>
      <c r="G58">
        <v>126</v>
      </c>
      <c r="H58">
        <v>1118</v>
      </c>
      <c r="I58">
        <v>2085</v>
      </c>
      <c r="J58">
        <v>923</v>
      </c>
      <c r="K58">
        <v>0.104498688723018</v>
      </c>
      <c r="L58">
        <v>0.1216216216216216</v>
      </c>
      <c r="M58">
        <v>6.010752688172043</v>
      </c>
      <c r="N58">
        <v>0.79046619142189889</v>
      </c>
    </row>
    <row r="59" spans="1:14" x14ac:dyDescent="0.25">
      <c r="A59" s="1">
        <v>45351</v>
      </c>
      <c r="B59" t="s">
        <v>15</v>
      </c>
      <c r="C59" t="s">
        <v>20</v>
      </c>
      <c r="D59">
        <v>296</v>
      </c>
      <c r="E59">
        <v>3079</v>
      </c>
      <c r="F59">
        <v>852</v>
      </c>
      <c r="G59">
        <v>395</v>
      </c>
      <c r="H59">
        <v>4123</v>
      </c>
      <c r="I59">
        <v>892</v>
      </c>
      <c r="J59">
        <v>522</v>
      </c>
      <c r="K59">
        <v>0.27671321857746017</v>
      </c>
      <c r="L59">
        <v>0.46361502347417838</v>
      </c>
      <c r="M59">
        <v>13.929054054054051</v>
      </c>
      <c r="N59">
        <v>0.60075199928217637</v>
      </c>
    </row>
    <row r="60" spans="1:14" x14ac:dyDescent="0.25">
      <c r="A60" s="1">
        <v>45362</v>
      </c>
      <c r="B60" t="s">
        <v>17</v>
      </c>
      <c r="C60" t="s">
        <v>19</v>
      </c>
      <c r="D60">
        <v>436</v>
      </c>
      <c r="E60">
        <v>3717</v>
      </c>
      <c r="F60">
        <v>605</v>
      </c>
      <c r="G60">
        <v>353</v>
      </c>
      <c r="H60">
        <v>4603</v>
      </c>
      <c r="I60">
        <v>2400</v>
      </c>
      <c r="J60">
        <v>1083</v>
      </c>
      <c r="K60">
        <v>0.16276567124024749</v>
      </c>
      <c r="L60">
        <v>0.58347107438016532</v>
      </c>
      <c r="M60">
        <v>10.55733944954128</v>
      </c>
      <c r="N60">
        <v>0.58080276395236496</v>
      </c>
    </row>
    <row r="61" spans="1:14" x14ac:dyDescent="0.25">
      <c r="A61" s="1">
        <v>45335</v>
      </c>
      <c r="B61" t="s">
        <v>18</v>
      </c>
      <c r="C61" t="s">
        <v>19</v>
      </c>
      <c r="D61">
        <v>292</v>
      </c>
      <c r="E61">
        <v>5524</v>
      </c>
      <c r="F61">
        <v>358</v>
      </c>
      <c r="G61">
        <v>81</v>
      </c>
      <c r="H61">
        <v>2169</v>
      </c>
      <c r="I61">
        <v>2969</v>
      </c>
      <c r="J61">
        <v>1478</v>
      </c>
      <c r="K61">
        <v>6.4808110065170163E-2</v>
      </c>
      <c r="L61">
        <v>0.2262569832402235</v>
      </c>
      <c r="M61">
        <v>7.4280821917808222</v>
      </c>
      <c r="N61">
        <v>0.29957293717747102</v>
      </c>
    </row>
    <row r="62" spans="1:14" x14ac:dyDescent="0.25">
      <c r="A62" s="1">
        <v>45299</v>
      </c>
      <c r="B62" t="s">
        <v>18</v>
      </c>
      <c r="C62" t="s">
        <v>21</v>
      </c>
      <c r="D62">
        <v>80</v>
      </c>
      <c r="E62">
        <v>9477</v>
      </c>
      <c r="F62">
        <v>1897</v>
      </c>
      <c r="G62">
        <v>404</v>
      </c>
      <c r="H62">
        <v>2993</v>
      </c>
      <c r="I62">
        <v>1412</v>
      </c>
      <c r="J62">
        <v>351</v>
      </c>
      <c r="K62">
        <v>0.2001688297984594</v>
      </c>
      <c r="L62">
        <v>0.21296784396415391</v>
      </c>
      <c r="M62">
        <v>37.412500000000001</v>
      </c>
      <c r="N62">
        <v>0.72915665498278659</v>
      </c>
    </row>
    <row r="63" spans="1:14" x14ac:dyDescent="0.25">
      <c r="A63" s="1">
        <v>45338</v>
      </c>
      <c r="B63" t="s">
        <v>15</v>
      </c>
      <c r="C63" t="s">
        <v>19</v>
      </c>
      <c r="D63">
        <v>89</v>
      </c>
      <c r="E63">
        <v>8311</v>
      </c>
      <c r="F63">
        <v>1640</v>
      </c>
      <c r="G63">
        <v>73</v>
      </c>
      <c r="H63">
        <v>1091</v>
      </c>
      <c r="I63">
        <v>263</v>
      </c>
      <c r="J63">
        <v>280</v>
      </c>
      <c r="K63">
        <v>0.19732884129466971</v>
      </c>
      <c r="L63">
        <v>4.4512195121951217E-2</v>
      </c>
      <c r="M63">
        <v>12.258426966292131</v>
      </c>
      <c r="N63">
        <v>0.45649381275236911</v>
      </c>
    </row>
    <row r="64" spans="1:14" x14ac:dyDescent="0.25">
      <c r="A64" s="1">
        <v>45326</v>
      </c>
      <c r="B64" t="s">
        <v>18</v>
      </c>
      <c r="C64" t="s">
        <v>19</v>
      </c>
      <c r="D64">
        <v>278</v>
      </c>
      <c r="E64">
        <v>8186</v>
      </c>
      <c r="F64">
        <v>1896</v>
      </c>
      <c r="G64">
        <v>214</v>
      </c>
      <c r="H64">
        <v>4670</v>
      </c>
      <c r="I64">
        <v>194</v>
      </c>
      <c r="J64">
        <v>972</v>
      </c>
      <c r="K64">
        <v>0.23161495235768381</v>
      </c>
      <c r="L64">
        <v>0.1128691983122363</v>
      </c>
      <c r="M64">
        <v>16.798561151079141</v>
      </c>
      <c r="N64">
        <v>0.29734004346948761</v>
      </c>
    </row>
    <row r="65" spans="1:14" x14ac:dyDescent="0.25">
      <c r="A65" s="1">
        <v>45369</v>
      </c>
      <c r="B65" t="s">
        <v>16</v>
      </c>
      <c r="C65" t="s">
        <v>19</v>
      </c>
      <c r="D65">
        <v>85</v>
      </c>
      <c r="E65">
        <v>3065</v>
      </c>
      <c r="F65">
        <v>153</v>
      </c>
      <c r="G65">
        <v>218</v>
      </c>
      <c r="H65">
        <v>2233</v>
      </c>
      <c r="I65">
        <v>1905</v>
      </c>
      <c r="J65">
        <v>1139</v>
      </c>
      <c r="K65">
        <v>4.9918433931484513E-2</v>
      </c>
      <c r="L65">
        <v>1.42483660130719</v>
      </c>
      <c r="M65">
        <v>26.27058823529412</v>
      </c>
      <c r="N65">
        <v>0.20756451198545539</v>
      </c>
    </row>
    <row r="66" spans="1:14" x14ac:dyDescent="0.25">
      <c r="A66" s="1">
        <v>45372</v>
      </c>
      <c r="B66" t="s">
        <v>17</v>
      </c>
      <c r="C66" t="s">
        <v>19</v>
      </c>
      <c r="D66">
        <v>457</v>
      </c>
      <c r="E66">
        <v>1768</v>
      </c>
      <c r="F66">
        <v>1170</v>
      </c>
      <c r="G66">
        <v>81</v>
      </c>
      <c r="H66">
        <v>1564</v>
      </c>
      <c r="I66">
        <v>2980</v>
      </c>
      <c r="J66">
        <v>986</v>
      </c>
      <c r="K66">
        <v>0.66176470588235292</v>
      </c>
      <c r="L66">
        <v>6.9230769230769235E-2</v>
      </c>
      <c r="M66">
        <v>3.4223194748358861</v>
      </c>
      <c r="N66">
        <v>0.53585341018302968</v>
      </c>
    </row>
    <row r="67" spans="1:14" x14ac:dyDescent="0.25">
      <c r="A67" s="1">
        <v>45327</v>
      </c>
      <c r="B67" t="s">
        <v>14</v>
      </c>
      <c r="C67" t="s">
        <v>21</v>
      </c>
      <c r="D67">
        <v>272</v>
      </c>
      <c r="E67">
        <v>6490</v>
      </c>
      <c r="F67">
        <v>826</v>
      </c>
      <c r="G67">
        <v>286</v>
      </c>
      <c r="H67">
        <v>328</v>
      </c>
      <c r="I67">
        <v>1233</v>
      </c>
      <c r="J67">
        <v>161</v>
      </c>
      <c r="K67">
        <v>0.12727272727272729</v>
      </c>
      <c r="L67">
        <v>0.34624697336561738</v>
      </c>
      <c r="M67">
        <v>1.205882352941176</v>
      </c>
      <c r="N67">
        <v>0.51643977327360591</v>
      </c>
    </row>
    <row r="68" spans="1:14" x14ac:dyDescent="0.25">
      <c r="A68" s="1">
        <v>45341</v>
      </c>
      <c r="B68" t="s">
        <v>18</v>
      </c>
      <c r="C68" t="s">
        <v>21</v>
      </c>
      <c r="D68">
        <v>55</v>
      </c>
      <c r="E68">
        <v>7645</v>
      </c>
      <c r="F68">
        <v>788</v>
      </c>
      <c r="G68">
        <v>283</v>
      </c>
      <c r="H68">
        <v>1214</v>
      </c>
      <c r="I68">
        <v>2483</v>
      </c>
      <c r="J68">
        <v>1086</v>
      </c>
      <c r="K68">
        <v>0.1030739045127534</v>
      </c>
      <c r="L68">
        <v>0.35913705583756339</v>
      </c>
      <c r="M68">
        <v>22.072727272727271</v>
      </c>
      <c r="N68">
        <v>0.63161217342149523</v>
      </c>
    </row>
    <row r="69" spans="1:14" x14ac:dyDescent="0.25">
      <c r="A69" s="1">
        <v>45295</v>
      </c>
      <c r="B69" t="s">
        <v>16</v>
      </c>
      <c r="C69" t="s">
        <v>20</v>
      </c>
      <c r="D69">
        <v>371</v>
      </c>
      <c r="E69">
        <v>6083</v>
      </c>
      <c r="F69">
        <v>1644</v>
      </c>
      <c r="G69">
        <v>487</v>
      </c>
      <c r="H69">
        <v>1999</v>
      </c>
      <c r="I69">
        <v>921</v>
      </c>
      <c r="J69">
        <v>1466</v>
      </c>
      <c r="K69">
        <v>0.27026138418543483</v>
      </c>
      <c r="L69">
        <v>0.2962287104622871</v>
      </c>
      <c r="M69">
        <v>5.388140161725067</v>
      </c>
      <c r="N69">
        <v>0.73415483181068142</v>
      </c>
    </row>
    <row r="70" spans="1:14" x14ac:dyDescent="0.25">
      <c r="A70" s="1">
        <v>45293</v>
      </c>
      <c r="B70" t="s">
        <v>14</v>
      </c>
      <c r="C70" t="s">
        <v>19</v>
      </c>
      <c r="D70">
        <v>269</v>
      </c>
      <c r="E70">
        <v>6232</v>
      </c>
      <c r="F70">
        <v>1222</v>
      </c>
      <c r="G70">
        <v>329</v>
      </c>
      <c r="H70">
        <v>4812</v>
      </c>
      <c r="I70">
        <v>337</v>
      </c>
      <c r="J70">
        <v>549</v>
      </c>
      <c r="K70">
        <v>0.1960847240051348</v>
      </c>
      <c r="L70">
        <v>0.26923076923076922</v>
      </c>
      <c r="M70">
        <v>17.88847583643123</v>
      </c>
      <c r="N70">
        <v>0.24764395078581769</v>
      </c>
    </row>
    <row r="71" spans="1:14" x14ac:dyDescent="0.25">
      <c r="A71" s="1">
        <v>45297</v>
      </c>
      <c r="B71" t="s">
        <v>17</v>
      </c>
      <c r="C71" t="s">
        <v>20</v>
      </c>
      <c r="D71">
        <v>124</v>
      </c>
      <c r="E71">
        <v>6797</v>
      </c>
      <c r="F71">
        <v>1143</v>
      </c>
      <c r="G71">
        <v>347</v>
      </c>
      <c r="H71">
        <v>1718</v>
      </c>
      <c r="I71">
        <v>2528</v>
      </c>
      <c r="J71">
        <v>981</v>
      </c>
      <c r="K71">
        <v>0.16816242459908781</v>
      </c>
      <c r="L71">
        <v>0.30358705161854771</v>
      </c>
      <c r="M71">
        <v>13.85483870967742</v>
      </c>
      <c r="N71">
        <v>0.6388978942042175</v>
      </c>
    </row>
    <row r="72" spans="1:14" x14ac:dyDescent="0.25">
      <c r="A72" s="1">
        <v>45345</v>
      </c>
      <c r="B72" t="s">
        <v>14</v>
      </c>
      <c r="C72" t="s">
        <v>21</v>
      </c>
      <c r="D72">
        <v>53</v>
      </c>
      <c r="E72">
        <v>5926</v>
      </c>
      <c r="F72">
        <v>1876</v>
      </c>
      <c r="G72">
        <v>375</v>
      </c>
      <c r="H72">
        <v>4381</v>
      </c>
      <c r="I72">
        <v>2630</v>
      </c>
      <c r="J72">
        <v>647</v>
      </c>
      <c r="K72">
        <v>0.31657104286196419</v>
      </c>
      <c r="L72">
        <v>0.19989339019189761</v>
      </c>
      <c r="M72">
        <v>82.660377358490564</v>
      </c>
      <c r="N72">
        <v>0.31244716645854942</v>
      </c>
    </row>
    <row r="73" spans="1:14" x14ac:dyDescent="0.25">
      <c r="A73" s="1">
        <v>45295</v>
      </c>
      <c r="B73" t="s">
        <v>16</v>
      </c>
      <c r="C73" t="s">
        <v>21</v>
      </c>
      <c r="D73">
        <v>384</v>
      </c>
      <c r="E73">
        <v>7016</v>
      </c>
      <c r="F73">
        <v>1696</v>
      </c>
      <c r="G73">
        <v>104</v>
      </c>
      <c r="H73">
        <v>1398</v>
      </c>
      <c r="I73">
        <v>2060</v>
      </c>
      <c r="J73">
        <v>283</v>
      </c>
      <c r="K73">
        <v>0.241733181299886</v>
      </c>
      <c r="L73">
        <v>6.1320754716981132E-2</v>
      </c>
      <c r="M73">
        <v>3.640625</v>
      </c>
      <c r="N73">
        <v>0.71490623189429847</v>
      </c>
    </row>
    <row r="74" spans="1:14" x14ac:dyDescent="0.25">
      <c r="A74" s="1">
        <v>45345</v>
      </c>
      <c r="B74" t="s">
        <v>14</v>
      </c>
      <c r="C74" t="s">
        <v>21</v>
      </c>
      <c r="D74">
        <v>183</v>
      </c>
      <c r="E74">
        <v>4335</v>
      </c>
      <c r="F74">
        <v>1613</v>
      </c>
      <c r="G74">
        <v>175</v>
      </c>
      <c r="H74">
        <v>4073</v>
      </c>
      <c r="I74">
        <v>1148</v>
      </c>
      <c r="J74">
        <v>651</v>
      </c>
      <c r="K74">
        <v>0.37208765859284892</v>
      </c>
      <c r="L74">
        <v>0.1084934903905766</v>
      </c>
      <c r="M74">
        <v>22.256830601092901</v>
      </c>
      <c r="N74">
        <v>0.69143810831699382</v>
      </c>
    </row>
    <row r="75" spans="1:14" x14ac:dyDescent="0.25">
      <c r="A75" s="1">
        <v>45354</v>
      </c>
      <c r="B75" t="s">
        <v>15</v>
      </c>
      <c r="C75" t="s">
        <v>21</v>
      </c>
      <c r="D75">
        <v>167</v>
      </c>
      <c r="E75">
        <v>9038</v>
      </c>
      <c r="F75">
        <v>518</v>
      </c>
      <c r="G75">
        <v>41</v>
      </c>
      <c r="H75">
        <v>2674</v>
      </c>
      <c r="I75">
        <v>1776</v>
      </c>
      <c r="J75">
        <v>363</v>
      </c>
      <c r="K75">
        <v>5.7313564947997338E-2</v>
      </c>
      <c r="L75">
        <v>7.9150579150579145E-2</v>
      </c>
      <c r="M75">
        <v>16.011976047904191</v>
      </c>
      <c r="N75">
        <v>0.52447625299132672</v>
      </c>
    </row>
    <row r="76" spans="1:14" x14ac:dyDescent="0.25">
      <c r="A76" s="1">
        <v>45309</v>
      </c>
      <c r="B76" t="s">
        <v>14</v>
      </c>
      <c r="C76" t="s">
        <v>21</v>
      </c>
      <c r="D76">
        <v>418</v>
      </c>
      <c r="E76">
        <v>5873</v>
      </c>
      <c r="F76">
        <v>789</v>
      </c>
      <c r="G76">
        <v>20</v>
      </c>
      <c r="H76">
        <v>3685</v>
      </c>
      <c r="I76">
        <v>2629</v>
      </c>
      <c r="J76">
        <v>615</v>
      </c>
      <c r="K76">
        <v>0.13434360633407119</v>
      </c>
      <c r="L76">
        <v>2.5348542458808621E-2</v>
      </c>
      <c r="M76">
        <v>8.8157894736842106</v>
      </c>
      <c r="N76">
        <v>0.626145679173987</v>
      </c>
    </row>
    <row r="77" spans="1:14" x14ac:dyDescent="0.25">
      <c r="A77" s="1">
        <v>45381</v>
      </c>
      <c r="B77" t="s">
        <v>18</v>
      </c>
      <c r="C77" t="s">
        <v>21</v>
      </c>
      <c r="D77">
        <v>143</v>
      </c>
      <c r="E77">
        <v>2481</v>
      </c>
      <c r="F77">
        <v>949</v>
      </c>
      <c r="G77">
        <v>310</v>
      </c>
      <c r="H77">
        <v>4249</v>
      </c>
      <c r="I77">
        <v>1063</v>
      </c>
      <c r="J77">
        <v>1085</v>
      </c>
      <c r="K77">
        <v>0.38250705360741638</v>
      </c>
      <c r="L77">
        <v>0.32665964172813489</v>
      </c>
      <c r="M77">
        <v>29.71328671328671</v>
      </c>
      <c r="N77">
        <v>0.3886100679102491</v>
      </c>
    </row>
    <row r="78" spans="1:14" x14ac:dyDescent="0.25">
      <c r="A78" s="1">
        <v>45335</v>
      </c>
      <c r="B78" t="s">
        <v>18</v>
      </c>
      <c r="C78" t="s">
        <v>21</v>
      </c>
      <c r="D78">
        <v>484</v>
      </c>
      <c r="E78">
        <v>7305</v>
      </c>
      <c r="F78">
        <v>161</v>
      </c>
      <c r="G78">
        <v>226</v>
      </c>
      <c r="H78">
        <v>3919</v>
      </c>
      <c r="I78">
        <v>636</v>
      </c>
      <c r="J78">
        <v>258</v>
      </c>
      <c r="K78">
        <v>2.2039698836413411E-2</v>
      </c>
      <c r="L78">
        <v>1.4037267080745339</v>
      </c>
      <c r="M78">
        <v>8.0971074380165291</v>
      </c>
      <c r="N78">
        <v>0.48270073935968882</v>
      </c>
    </row>
    <row r="79" spans="1:14" x14ac:dyDescent="0.25">
      <c r="A79" s="1">
        <v>45325</v>
      </c>
      <c r="B79" t="s">
        <v>15</v>
      </c>
      <c r="C79" t="s">
        <v>19</v>
      </c>
      <c r="D79">
        <v>111</v>
      </c>
      <c r="E79">
        <v>4451</v>
      </c>
      <c r="F79">
        <v>1268</v>
      </c>
      <c r="G79">
        <v>298</v>
      </c>
      <c r="H79">
        <v>502</v>
      </c>
      <c r="I79">
        <v>1703</v>
      </c>
      <c r="J79">
        <v>1087</v>
      </c>
      <c r="K79">
        <v>0.28487980229161991</v>
      </c>
      <c r="L79">
        <v>0.2350157728706625</v>
      </c>
      <c r="M79">
        <v>4.5225225225225234</v>
      </c>
      <c r="N79">
        <v>0.69298213862628311</v>
      </c>
    </row>
    <row r="80" spans="1:14" x14ac:dyDescent="0.25">
      <c r="A80" s="1">
        <v>45365</v>
      </c>
      <c r="B80" t="s">
        <v>16</v>
      </c>
      <c r="C80" t="s">
        <v>20</v>
      </c>
      <c r="D80">
        <v>490</v>
      </c>
      <c r="E80">
        <v>1054</v>
      </c>
      <c r="F80">
        <v>315</v>
      </c>
      <c r="G80">
        <v>111</v>
      </c>
      <c r="H80">
        <v>4152</v>
      </c>
      <c r="I80">
        <v>2079</v>
      </c>
      <c r="J80">
        <v>1491</v>
      </c>
      <c r="K80">
        <v>0.29886148007590141</v>
      </c>
      <c r="L80">
        <v>0.35238095238095241</v>
      </c>
      <c r="M80">
        <v>8.4734693877551024</v>
      </c>
      <c r="N80">
        <v>0.47555911830392839</v>
      </c>
    </row>
    <row r="81" spans="1:14" x14ac:dyDescent="0.25">
      <c r="A81" s="1">
        <v>45353</v>
      </c>
      <c r="B81" t="s">
        <v>18</v>
      </c>
      <c r="C81" t="s">
        <v>21</v>
      </c>
      <c r="D81">
        <v>243</v>
      </c>
      <c r="E81">
        <v>8643</v>
      </c>
      <c r="F81">
        <v>102</v>
      </c>
      <c r="G81">
        <v>434</v>
      </c>
      <c r="H81">
        <v>4883</v>
      </c>
      <c r="I81">
        <v>227</v>
      </c>
      <c r="J81">
        <v>1450</v>
      </c>
      <c r="K81">
        <v>1.180145782714335E-2</v>
      </c>
      <c r="L81">
        <v>4.2549019607843137</v>
      </c>
      <c r="M81">
        <v>20.094650205761319</v>
      </c>
      <c r="N81">
        <v>0.4146789591952651</v>
      </c>
    </row>
    <row r="82" spans="1:14" x14ac:dyDescent="0.25">
      <c r="A82" s="1">
        <v>45305</v>
      </c>
      <c r="B82" t="s">
        <v>17</v>
      </c>
      <c r="C82" t="s">
        <v>19</v>
      </c>
      <c r="D82">
        <v>384</v>
      </c>
      <c r="E82">
        <v>4462</v>
      </c>
      <c r="F82">
        <v>259</v>
      </c>
      <c r="G82">
        <v>401</v>
      </c>
      <c r="H82">
        <v>1186</v>
      </c>
      <c r="I82">
        <v>191</v>
      </c>
      <c r="J82">
        <v>1093</v>
      </c>
      <c r="K82">
        <v>5.8045719408337068E-2</v>
      </c>
      <c r="L82">
        <v>1.5482625482625481</v>
      </c>
      <c r="M82">
        <v>3.088541666666667</v>
      </c>
      <c r="N82">
        <v>0.49652746835018002</v>
      </c>
    </row>
    <row r="83" spans="1:14" x14ac:dyDescent="0.25">
      <c r="A83" s="1">
        <v>45339</v>
      </c>
      <c r="B83" t="s">
        <v>18</v>
      </c>
      <c r="C83" t="s">
        <v>19</v>
      </c>
      <c r="D83">
        <v>252</v>
      </c>
      <c r="E83">
        <v>1832</v>
      </c>
      <c r="F83">
        <v>1862</v>
      </c>
      <c r="G83">
        <v>276</v>
      </c>
      <c r="H83">
        <v>2063</v>
      </c>
      <c r="I83">
        <v>642</v>
      </c>
      <c r="J83">
        <v>636</v>
      </c>
      <c r="K83">
        <v>1.016375545851528</v>
      </c>
      <c r="L83">
        <v>0.14822771213748659</v>
      </c>
      <c r="M83">
        <v>8.1865079365079367</v>
      </c>
      <c r="N83">
        <v>0.69694955146233117</v>
      </c>
    </row>
    <row r="84" spans="1:14" x14ac:dyDescent="0.25">
      <c r="A84" s="1">
        <v>45306</v>
      </c>
      <c r="B84" t="s">
        <v>18</v>
      </c>
      <c r="C84" t="s">
        <v>20</v>
      </c>
      <c r="D84">
        <v>441</v>
      </c>
      <c r="E84">
        <v>6954</v>
      </c>
      <c r="F84">
        <v>880</v>
      </c>
      <c r="G84">
        <v>223</v>
      </c>
      <c r="H84">
        <v>4640</v>
      </c>
      <c r="I84">
        <v>945</v>
      </c>
      <c r="J84">
        <v>1064</v>
      </c>
      <c r="K84">
        <v>0.12654587287891861</v>
      </c>
      <c r="L84">
        <v>0.25340909090909092</v>
      </c>
      <c r="M84">
        <v>10.521541950113379</v>
      </c>
      <c r="N84">
        <v>0.40112482842252373</v>
      </c>
    </row>
    <row r="85" spans="1:14" x14ac:dyDescent="0.25">
      <c r="A85" s="1">
        <v>45363</v>
      </c>
      <c r="B85" t="s">
        <v>16</v>
      </c>
      <c r="C85" t="s">
        <v>21</v>
      </c>
      <c r="D85">
        <v>75</v>
      </c>
      <c r="E85">
        <v>9519</v>
      </c>
      <c r="F85">
        <v>1243</v>
      </c>
      <c r="G85">
        <v>188</v>
      </c>
      <c r="H85">
        <v>3272</v>
      </c>
      <c r="I85">
        <v>1781</v>
      </c>
      <c r="J85">
        <v>1143</v>
      </c>
      <c r="K85">
        <v>0.13058094337640511</v>
      </c>
      <c r="L85">
        <v>0.1512469831053902</v>
      </c>
      <c r="M85">
        <v>43.626666666666672</v>
      </c>
      <c r="N85">
        <v>0.3042569558814463</v>
      </c>
    </row>
    <row r="86" spans="1:14" x14ac:dyDescent="0.25">
      <c r="A86" s="1">
        <v>45369</v>
      </c>
      <c r="B86" t="s">
        <v>14</v>
      </c>
      <c r="C86" t="s">
        <v>20</v>
      </c>
      <c r="D86">
        <v>484</v>
      </c>
      <c r="E86">
        <v>8221</v>
      </c>
      <c r="F86">
        <v>992</v>
      </c>
      <c r="G86">
        <v>97</v>
      </c>
      <c r="H86">
        <v>3324</v>
      </c>
      <c r="I86">
        <v>1951</v>
      </c>
      <c r="J86">
        <v>1284</v>
      </c>
      <c r="K86">
        <v>0.1206665855735312</v>
      </c>
      <c r="L86">
        <v>9.7782258064516125E-2</v>
      </c>
      <c r="M86">
        <v>6.8677685950413228</v>
      </c>
      <c r="N86">
        <v>0.62720841219846846</v>
      </c>
    </row>
    <row r="87" spans="1:14" x14ac:dyDescent="0.25">
      <c r="A87" s="1">
        <v>45378</v>
      </c>
      <c r="B87" t="s">
        <v>18</v>
      </c>
      <c r="C87" t="s">
        <v>21</v>
      </c>
      <c r="D87">
        <v>222</v>
      </c>
      <c r="E87">
        <v>4310</v>
      </c>
      <c r="F87">
        <v>1212</v>
      </c>
      <c r="G87">
        <v>50</v>
      </c>
      <c r="H87">
        <v>1527</v>
      </c>
      <c r="I87">
        <v>2594</v>
      </c>
      <c r="J87">
        <v>1174</v>
      </c>
      <c r="K87">
        <v>0.28120649651972163</v>
      </c>
      <c r="L87">
        <v>4.1254125412541247E-2</v>
      </c>
      <c r="M87">
        <v>6.8783783783783781</v>
      </c>
      <c r="N87">
        <v>0.69558692762484919</v>
      </c>
    </row>
    <row r="88" spans="1:14" x14ac:dyDescent="0.25">
      <c r="A88" s="1">
        <v>45353</v>
      </c>
      <c r="B88" t="s">
        <v>15</v>
      </c>
      <c r="C88" t="s">
        <v>19</v>
      </c>
      <c r="D88">
        <v>349</v>
      </c>
      <c r="E88">
        <v>4300</v>
      </c>
      <c r="F88">
        <v>428</v>
      </c>
      <c r="G88">
        <v>410</v>
      </c>
      <c r="H88">
        <v>2608</v>
      </c>
      <c r="I88">
        <v>489</v>
      </c>
      <c r="J88">
        <v>747</v>
      </c>
      <c r="K88">
        <v>9.9534883720930237E-2</v>
      </c>
      <c r="L88">
        <v>0.95794392523364491</v>
      </c>
      <c r="M88">
        <v>7.4727793696275073</v>
      </c>
      <c r="N88">
        <v>0.26038248711411999</v>
      </c>
    </row>
    <row r="89" spans="1:14" x14ac:dyDescent="0.25">
      <c r="A89" s="1">
        <v>45331</v>
      </c>
      <c r="B89" t="s">
        <v>14</v>
      </c>
      <c r="C89" t="s">
        <v>19</v>
      </c>
      <c r="D89">
        <v>182</v>
      </c>
      <c r="E89">
        <v>7722</v>
      </c>
      <c r="F89">
        <v>679</v>
      </c>
      <c r="G89">
        <v>85</v>
      </c>
      <c r="H89">
        <v>3873</v>
      </c>
      <c r="I89">
        <v>2819</v>
      </c>
      <c r="J89">
        <v>181</v>
      </c>
      <c r="K89">
        <v>8.7930587930587931E-2</v>
      </c>
      <c r="L89">
        <v>0.1251840942562592</v>
      </c>
      <c r="M89">
        <v>21.280219780219781</v>
      </c>
      <c r="N89">
        <v>0.34392446765356688</v>
      </c>
    </row>
    <row r="90" spans="1:14" x14ac:dyDescent="0.25">
      <c r="A90" s="1">
        <v>45376</v>
      </c>
      <c r="B90" t="s">
        <v>17</v>
      </c>
      <c r="C90" t="s">
        <v>19</v>
      </c>
      <c r="D90">
        <v>375</v>
      </c>
      <c r="E90">
        <v>8218</v>
      </c>
      <c r="F90">
        <v>1480</v>
      </c>
      <c r="G90">
        <v>386</v>
      </c>
      <c r="H90">
        <v>3491</v>
      </c>
      <c r="I90">
        <v>1984</v>
      </c>
      <c r="J90">
        <v>1454</v>
      </c>
      <c r="K90">
        <v>0.18009247992212221</v>
      </c>
      <c r="L90">
        <v>0.26081081081081081</v>
      </c>
      <c r="M90">
        <v>9.309333333333333</v>
      </c>
      <c r="N90">
        <v>0.28518319385659641</v>
      </c>
    </row>
    <row r="91" spans="1:14" x14ac:dyDescent="0.25">
      <c r="A91" s="1">
        <v>45371</v>
      </c>
      <c r="B91" t="s">
        <v>16</v>
      </c>
      <c r="C91" t="s">
        <v>19</v>
      </c>
      <c r="D91">
        <v>459</v>
      </c>
      <c r="E91">
        <v>8776</v>
      </c>
      <c r="F91">
        <v>1733</v>
      </c>
      <c r="G91">
        <v>55</v>
      </c>
      <c r="H91">
        <v>4233</v>
      </c>
      <c r="I91">
        <v>142</v>
      </c>
      <c r="J91">
        <v>1205</v>
      </c>
      <c r="K91">
        <v>0.19747037374658161</v>
      </c>
      <c r="L91">
        <v>3.1736872475476047E-2</v>
      </c>
      <c r="M91">
        <v>9.2222222222222214</v>
      </c>
      <c r="N91">
        <v>0.40876484694929999</v>
      </c>
    </row>
    <row r="92" spans="1:14" x14ac:dyDescent="0.25">
      <c r="A92" s="1">
        <v>45373</v>
      </c>
      <c r="B92" t="s">
        <v>17</v>
      </c>
      <c r="C92" t="s">
        <v>20</v>
      </c>
      <c r="D92">
        <v>167</v>
      </c>
      <c r="E92">
        <v>4675</v>
      </c>
      <c r="F92">
        <v>1390</v>
      </c>
      <c r="G92">
        <v>169</v>
      </c>
      <c r="H92">
        <v>903</v>
      </c>
      <c r="I92">
        <v>353</v>
      </c>
      <c r="J92">
        <v>1093</v>
      </c>
      <c r="K92">
        <v>0.29732620320855607</v>
      </c>
      <c r="L92">
        <v>0.12158273381294959</v>
      </c>
      <c r="M92">
        <v>5.4071856287425151</v>
      </c>
      <c r="N92">
        <v>0.47021058734324772</v>
      </c>
    </row>
    <row r="93" spans="1:14" x14ac:dyDescent="0.25">
      <c r="A93" s="1">
        <v>45344</v>
      </c>
      <c r="B93" t="s">
        <v>14</v>
      </c>
      <c r="C93" t="s">
        <v>21</v>
      </c>
      <c r="D93">
        <v>373</v>
      </c>
      <c r="E93">
        <v>4054</v>
      </c>
      <c r="F93">
        <v>1740</v>
      </c>
      <c r="G93">
        <v>472</v>
      </c>
      <c r="H93">
        <v>774</v>
      </c>
      <c r="I93">
        <v>1183</v>
      </c>
      <c r="J93">
        <v>585</v>
      </c>
      <c r="K93">
        <v>0.42920572274296992</v>
      </c>
      <c r="L93">
        <v>0.27126436781609198</v>
      </c>
      <c r="M93">
        <v>2.0750670241286859</v>
      </c>
      <c r="N93">
        <v>0.64929580217798399</v>
      </c>
    </row>
    <row r="94" spans="1:14" x14ac:dyDescent="0.25">
      <c r="A94" s="1">
        <v>45315</v>
      </c>
      <c r="B94" t="s">
        <v>14</v>
      </c>
      <c r="C94" t="s">
        <v>21</v>
      </c>
      <c r="D94">
        <v>324</v>
      </c>
      <c r="E94">
        <v>8970</v>
      </c>
      <c r="F94">
        <v>1051</v>
      </c>
      <c r="G94">
        <v>89</v>
      </c>
      <c r="H94">
        <v>3432</v>
      </c>
      <c r="I94">
        <v>2810</v>
      </c>
      <c r="J94">
        <v>1063</v>
      </c>
      <c r="K94">
        <v>0.1171683389074693</v>
      </c>
      <c r="L94">
        <v>8.468125594671741E-2</v>
      </c>
      <c r="M94">
        <v>10.59259259259259</v>
      </c>
      <c r="N94">
        <v>0.59068855092900452</v>
      </c>
    </row>
    <row r="95" spans="1:14" x14ac:dyDescent="0.25">
      <c r="A95" s="1">
        <v>45317</v>
      </c>
      <c r="B95" t="s">
        <v>14</v>
      </c>
      <c r="C95" t="s">
        <v>20</v>
      </c>
      <c r="D95">
        <v>261</v>
      </c>
      <c r="E95">
        <v>3143</v>
      </c>
      <c r="F95">
        <v>1446</v>
      </c>
      <c r="G95">
        <v>319</v>
      </c>
      <c r="H95">
        <v>4983</v>
      </c>
      <c r="I95">
        <v>2614</v>
      </c>
      <c r="J95">
        <v>276</v>
      </c>
      <c r="K95">
        <v>0.46006999681832639</v>
      </c>
      <c r="L95">
        <v>0.22060857538035961</v>
      </c>
      <c r="M95">
        <v>19.09195402298851</v>
      </c>
      <c r="N95">
        <v>0.57255714048705875</v>
      </c>
    </row>
    <row r="96" spans="1:14" x14ac:dyDescent="0.25">
      <c r="A96" s="1">
        <v>45380</v>
      </c>
      <c r="B96" t="s">
        <v>17</v>
      </c>
      <c r="C96" t="s">
        <v>21</v>
      </c>
      <c r="D96">
        <v>274</v>
      </c>
      <c r="E96">
        <v>6207</v>
      </c>
      <c r="F96">
        <v>734</v>
      </c>
      <c r="G96">
        <v>95</v>
      </c>
      <c r="H96">
        <v>2832</v>
      </c>
      <c r="I96">
        <v>2434</v>
      </c>
      <c r="J96">
        <v>1227</v>
      </c>
      <c r="K96">
        <v>0.1182535846624778</v>
      </c>
      <c r="L96">
        <v>0.1294277929155313</v>
      </c>
      <c r="M96">
        <v>10.33576642335766</v>
      </c>
      <c r="N96">
        <v>0.4114249679657927</v>
      </c>
    </row>
    <row r="97" spans="1:14" x14ac:dyDescent="0.25">
      <c r="A97" s="1">
        <v>45351</v>
      </c>
      <c r="B97" t="s">
        <v>14</v>
      </c>
      <c r="C97" t="s">
        <v>19</v>
      </c>
      <c r="D97">
        <v>69</v>
      </c>
      <c r="E97">
        <v>3538</v>
      </c>
      <c r="F97">
        <v>1087</v>
      </c>
      <c r="G97">
        <v>101</v>
      </c>
      <c r="H97">
        <v>4028</v>
      </c>
      <c r="I97">
        <v>1640</v>
      </c>
      <c r="J97">
        <v>871</v>
      </c>
      <c r="K97">
        <v>0.30723572639909552</v>
      </c>
      <c r="L97">
        <v>9.2916283348666057E-2</v>
      </c>
      <c r="M97">
        <v>58.376811594202898</v>
      </c>
      <c r="N97">
        <v>0.70486853185085607</v>
      </c>
    </row>
    <row r="98" spans="1:14" x14ac:dyDescent="0.25">
      <c r="A98" s="1">
        <v>45332</v>
      </c>
      <c r="B98" t="s">
        <v>17</v>
      </c>
      <c r="C98" t="s">
        <v>21</v>
      </c>
      <c r="D98">
        <v>162</v>
      </c>
      <c r="E98">
        <v>5547</v>
      </c>
      <c r="F98">
        <v>1664</v>
      </c>
      <c r="G98">
        <v>157</v>
      </c>
      <c r="H98">
        <v>3430</v>
      </c>
      <c r="I98">
        <v>2053</v>
      </c>
      <c r="J98">
        <v>920</v>
      </c>
      <c r="K98">
        <v>0.29998197223724538</v>
      </c>
      <c r="L98">
        <v>9.4350961538461536E-2</v>
      </c>
      <c r="M98">
        <v>21.172839506172838</v>
      </c>
      <c r="N98">
        <v>0.48277230043889879</v>
      </c>
    </row>
    <row r="99" spans="1:14" x14ac:dyDescent="0.25">
      <c r="A99" s="1">
        <v>45320</v>
      </c>
      <c r="B99" t="s">
        <v>14</v>
      </c>
      <c r="C99" t="s">
        <v>19</v>
      </c>
      <c r="D99">
        <v>189</v>
      </c>
      <c r="E99">
        <v>6619</v>
      </c>
      <c r="F99">
        <v>1772</v>
      </c>
      <c r="G99">
        <v>170</v>
      </c>
      <c r="H99">
        <v>688</v>
      </c>
      <c r="I99">
        <v>2925</v>
      </c>
      <c r="J99">
        <v>454</v>
      </c>
      <c r="K99">
        <v>0.26771415621695122</v>
      </c>
      <c r="L99">
        <v>9.5936794582392779E-2</v>
      </c>
      <c r="M99">
        <v>3.64021164021164</v>
      </c>
      <c r="N99">
        <v>0.78746296280909278</v>
      </c>
    </row>
    <row r="100" spans="1:14" x14ac:dyDescent="0.25">
      <c r="A100" s="1">
        <v>45306</v>
      </c>
      <c r="B100" t="s">
        <v>15</v>
      </c>
      <c r="C100" t="s">
        <v>20</v>
      </c>
      <c r="D100">
        <v>96</v>
      </c>
      <c r="E100">
        <v>9356</v>
      </c>
      <c r="F100">
        <v>1318</v>
      </c>
      <c r="G100">
        <v>211</v>
      </c>
      <c r="H100">
        <v>1547</v>
      </c>
      <c r="I100">
        <v>2492</v>
      </c>
      <c r="J100">
        <v>251</v>
      </c>
      <c r="K100">
        <v>0.14087216759298851</v>
      </c>
      <c r="L100">
        <v>0.16009104704097121</v>
      </c>
      <c r="M100">
        <v>16.114583333333329</v>
      </c>
      <c r="N100">
        <v>0.58048528297744217</v>
      </c>
    </row>
    <row r="101" spans="1:14" x14ac:dyDescent="0.25">
      <c r="A101" s="1">
        <v>45336</v>
      </c>
      <c r="B101" t="s">
        <v>14</v>
      </c>
      <c r="C101" t="s">
        <v>21</v>
      </c>
      <c r="D101">
        <v>50</v>
      </c>
      <c r="E101">
        <v>7612</v>
      </c>
      <c r="F101">
        <v>1020</v>
      </c>
      <c r="G101">
        <v>433</v>
      </c>
      <c r="H101">
        <v>3881</v>
      </c>
      <c r="I101">
        <v>741</v>
      </c>
      <c r="J101">
        <v>87</v>
      </c>
      <c r="K101">
        <v>0.13399894902785081</v>
      </c>
      <c r="L101">
        <v>0.42450980392156862</v>
      </c>
      <c r="M101">
        <v>77.62</v>
      </c>
      <c r="N101">
        <v>0.27575884493870167</v>
      </c>
    </row>
    <row r="102" spans="1:14" x14ac:dyDescent="0.25">
      <c r="A102" s="1">
        <v>45356</v>
      </c>
      <c r="B102" t="s">
        <v>17</v>
      </c>
      <c r="C102" t="s">
        <v>20</v>
      </c>
      <c r="D102">
        <v>139</v>
      </c>
      <c r="E102">
        <v>6005</v>
      </c>
      <c r="F102">
        <v>837</v>
      </c>
      <c r="G102">
        <v>425</v>
      </c>
      <c r="H102">
        <v>3373</v>
      </c>
      <c r="I102">
        <v>2529</v>
      </c>
      <c r="J102">
        <v>991</v>
      </c>
      <c r="K102">
        <v>0.13938384679433799</v>
      </c>
      <c r="L102">
        <v>0.50776583034647549</v>
      </c>
      <c r="M102">
        <v>24.266187050359711</v>
      </c>
      <c r="N102">
        <v>0.60570653724526047</v>
      </c>
    </row>
    <row r="103" spans="1:14" x14ac:dyDescent="0.25">
      <c r="A103" s="1">
        <v>45380</v>
      </c>
      <c r="B103" t="s">
        <v>18</v>
      </c>
      <c r="C103" t="s">
        <v>21</v>
      </c>
      <c r="D103">
        <v>191</v>
      </c>
      <c r="E103">
        <v>1822</v>
      </c>
      <c r="F103">
        <v>1455</v>
      </c>
      <c r="G103">
        <v>251</v>
      </c>
      <c r="H103">
        <v>4789</v>
      </c>
      <c r="I103">
        <v>789</v>
      </c>
      <c r="J103">
        <v>237</v>
      </c>
      <c r="K103">
        <v>0.79857299670691551</v>
      </c>
      <c r="L103">
        <v>0.17250859106529209</v>
      </c>
      <c r="M103">
        <v>25.073298429319369</v>
      </c>
      <c r="N103">
        <v>0.39506240925901942</v>
      </c>
    </row>
    <row r="104" spans="1:14" x14ac:dyDescent="0.25">
      <c r="A104" s="1">
        <v>45362</v>
      </c>
      <c r="B104" t="s">
        <v>14</v>
      </c>
      <c r="C104" t="s">
        <v>19</v>
      </c>
      <c r="D104">
        <v>369</v>
      </c>
      <c r="E104">
        <v>1943</v>
      </c>
      <c r="F104">
        <v>269</v>
      </c>
      <c r="G104">
        <v>362</v>
      </c>
      <c r="H104">
        <v>1867</v>
      </c>
      <c r="I104">
        <v>1376</v>
      </c>
      <c r="J104">
        <v>1130</v>
      </c>
      <c r="K104">
        <v>0.13844570252187341</v>
      </c>
      <c r="L104">
        <v>1.3457249070631969</v>
      </c>
      <c r="M104">
        <v>5.0596205962059617</v>
      </c>
      <c r="N104">
        <v>0.61179631801165857</v>
      </c>
    </row>
    <row r="105" spans="1:14" x14ac:dyDescent="0.25">
      <c r="A105" s="1">
        <v>45300</v>
      </c>
      <c r="B105" t="s">
        <v>18</v>
      </c>
      <c r="C105" t="s">
        <v>20</v>
      </c>
      <c r="D105">
        <v>87</v>
      </c>
      <c r="E105">
        <v>7150</v>
      </c>
      <c r="F105">
        <v>620</v>
      </c>
      <c r="G105">
        <v>11</v>
      </c>
      <c r="H105">
        <v>1837</v>
      </c>
      <c r="I105">
        <v>2050</v>
      </c>
      <c r="J105">
        <v>990</v>
      </c>
      <c r="K105">
        <v>8.6713286713286708E-2</v>
      </c>
      <c r="L105">
        <v>1.7741935483870971E-2</v>
      </c>
      <c r="M105">
        <v>21.114942528735629</v>
      </c>
      <c r="N105">
        <v>0.24178468889744351</v>
      </c>
    </row>
    <row r="106" spans="1:14" x14ac:dyDescent="0.25">
      <c r="A106" s="1">
        <v>45379</v>
      </c>
      <c r="B106" t="s">
        <v>15</v>
      </c>
      <c r="C106" t="s">
        <v>21</v>
      </c>
      <c r="D106">
        <v>342</v>
      </c>
      <c r="E106">
        <v>5425</v>
      </c>
      <c r="F106">
        <v>1586</v>
      </c>
      <c r="G106">
        <v>234</v>
      </c>
      <c r="H106">
        <v>4314</v>
      </c>
      <c r="I106">
        <v>1179</v>
      </c>
      <c r="J106">
        <v>1093</v>
      </c>
      <c r="K106">
        <v>0.29235023041474661</v>
      </c>
      <c r="L106">
        <v>0.1475409836065574</v>
      </c>
      <c r="M106">
        <v>12.6140350877193</v>
      </c>
      <c r="N106">
        <v>0.30492886230557559</v>
      </c>
    </row>
    <row r="107" spans="1:14" x14ac:dyDescent="0.25">
      <c r="A107" s="1">
        <v>45292</v>
      </c>
      <c r="B107" t="s">
        <v>16</v>
      </c>
      <c r="C107" t="s">
        <v>19</v>
      </c>
      <c r="D107">
        <v>431</v>
      </c>
      <c r="E107">
        <v>9966</v>
      </c>
      <c r="F107">
        <v>139</v>
      </c>
      <c r="G107">
        <v>298</v>
      </c>
      <c r="H107">
        <v>3753</v>
      </c>
      <c r="I107">
        <v>1586</v>
      </c>
      <c r="J107">
        <v>322</v>
      </c>
      <c r="K107">
        <v>1.3947421232189439E-2</v>
      </c>
      <c r="L107">
        <v>2.1438848920863309</v>
      </c>
      <c r="M107">
        <v>8.7076566125290018</v>
      </c>
      <c r="N107">
        <v>0.71344235534347189</v>
      </c>
    </row>
    <row r="108" spans="1:14" x14ac:dyDescent="0.25">
      <c r="A108" s="1">
        <v>45299</v>
      </c>
      <c r="B108" t="s">
        <v>15</v>
      </c>
      <c r="C108" t="s">
        <v>20</v>
      </c>
      <c r="D108">
        <v>188</v>
      </c>
      <c r="E108">
        <v>3198</v>
      </c>
      <c r="F108">
        <v>1660</v>
      </c>
      <c r="G108">
        <v>242</v>
      </c>
      <c r="H108">
        <v>1200</v>
      </c>
      <c r="I108">
        <v>556</v>
      </c>
      <c r="J108">
        <v>1192</v>
      </c>
      <c r="K108">
        <v>0.51907442151344585</v>
      </c>
      <c r="L108">
        <v>0.14578313253012051</v>
      </c>
      <c r="M108">
        <v>6.3829787234042552</v>
      </c>
      <c r="N108">
        <v>0.33630773421410898</v>
      </c>
    </row>
    <row r="109" spans="1:14" x14ac:dyDescent="0.25">
      <c r="A109" s="1">
        <v>45379</v>
      </c>
      <c r="B109" t="s">
        <v>14</v>
      </c>
      <c r="C109" t="s">
        <v>20</v>
      </c>
      <c r="D109">
        <v>405</v>
      </c>
      <c r="E109">
        <v>5242</v>
      </c>
      <c r="F109">
        <v>1384</v>
      </c>
      <c r="G109">
        <v>470</v>
      </c>
      <c r="H109">
        <v>1050</v>
      </c>
      <c r="I109">
        <v>1082</v>
      </c>
      <c r="J109">
        <v>632</v>
      </c>
      <c r="K109">
        <v>0.26402136589088132</v>
      </c>
      <c r="L109">
        <v>0.33959537572254328</v>
      </c>
      <c r="M109">
        <v>2.592592592592593</v>
      </c>
      <c r="N109">
        <v>0.70222467514576414</v>
      </c>
    </row>
    <row r="110" spans="1:14" x14ac:dyDescent="0.25">
      <c r="A110" s="1">
        <v>45354</v>
      </c>
      <c r="B110" t="s">
        <v>18</v>
      </c>
      <c r="C110" t="s">
        <v>21</v>
      </c>
      <c r="D110">
        <v>382</v>
      </c>
      <c r="E110">
        <v>4695</v>
      </c>
      <c r="F110">
        <v>1518</v>
      </c>
      <c r="G110">
        <v>423</v>
      </c>
      <c r="H110">
        <v>1588</v>
      </c>
      <c r="I110">
        <v>2230</v>
      </c>
      <c r="J110">
        <v>565</v>
      </c>
      <c r="K110">
        <v>0.32332268370607031</v>
      </c>
      <c r="L110">
        <v>0.27865612648221338</v>
      </c>
      <c r="M110">
        <v>4.157068062827225</v>
      </c>
      <c r="N110">
        <v>0.36756565307264633</v>
      </c>
    </row>
    <row r="111" spans="1:14" x14ac:dyDescent="0.25">
      <c r="A111" s="1">
        <v>45302</v>
      </c>
      <c r="B111" t="s">
        <v>18</v>
      </c>
      <c r="C111" t="s">
        <v>21</v>
      </c>
      <c r="D111">
        <v>308</v>
      </c>
      <c r="E111">
        <v>4452</v>
      </c>
      <c r="F111">
        <v>1054</v>
      </c>
      <c r="G111">
        <v>426</v>
      </c>
      <c r="H111">
        <v>3912</v>
      </c>
      <c r="I111">
        <v>1222</v>
      </c>
      <c r="J111">
        <v>1294</v>
      </c>
      <c r="K111">
        <v>0.23674752920035941</v>
      </c>
      <c r="L111">
        <v>0.40417457305502852</v>
      </c>
      <c r="M111">
        <v>12.7012987012987</v>
      </c>
      <c r="N111">
        <v>0.58572914603522463</v>
      </c>
    </row>
    <row r="112" spans="1:14" x14ac:dyDescent="0.25">
      <c r="A112" s="1">
        <v>45372</v>
      </c>
      <c r="B112" t="s">
        <v>17</v>
      </c>
      <c r="C112" t="s">
        <v>21</v>
      </c>
      <c r="D112">
        <v>210</v>
      </c>
      <c r="E112">
        <v>2308</v>
      </c>
      <c r="F112">
        <v>1349</v>
      </c>
      <c r="G112">
        <v>86</v>
      </c>
      <c r="H112">
        <v>1567</v>
      </c>
      <c r="I112">
        <v>248</v>
      </c>
      <c r="J112">
        <v>575</v>
      </c>
      <c r="K112">
        <v>0.58448873483535524</v>
      </c>
      <c r="L112">
        <v>6.3750926612305414E-2</v>
      </c>
      <c r="M112">
        <v>7.461904761904762</v>
      </c>
      <c r="N112">
        <v>0.61649034410589865</v>
      </c>
    </row>
    <row r="113" spans="1:14" x14ac:dyDescent="0.25">
      <c r="A113" s="1">
        <v>45299</v>
      </c>
      <c r="B113" t="s">
        <v>18</v>
      </c>
      <c r="C113" t="s">
        <v>19</v>
      </c>
      <c r="D113">
        <v>439</v>
      </c>
      <c r="E113">
        <v>5177</v>
      </c>
      <c r="F113">
        <v>1083</v>
      </c>
      <c r="G113">
        <v>125</v>
      </c>
      <c r="H113">
        <v>1021</v>
      </c>
      <c r="I113">
        <v>1452</v>
      </c>
      <c r="J113">
        <v>385</v>
      </c>
      <c r="K113">
        <v>0.20919451419741161</v>
      </c>
      <c r="L113">
        <v>0.11542012927054481</v>
      </c>
      <c r="M113">
        <v>2.3257403189066062</v>
      </c>
      <c r="N113">
        <v>0.50759285188703185</v>
      </c>
    </row>
    <row r="114" spans="1:14" x14ac:dyDescent="0.25">
      <c r="A114" s="1">
        <v>45326</v>
      </c>
      <c r="B114" t="s">
        <v>17</v>
      </c>
      <c r="C114" t="s">
        <v>21</v>
      </c>
      <c r="D114">
        <v>227</v>
      </c>
      <c r="E114">
        <v>9705</v>
      </c>
      <c r="F114">
        <v>1247</v>
      </c>
      <c r="G114">
        <v>163</v>
      </c>
      <c r="H114">
        <v>654</v>
      </c>
      <c r="I114">
        <v>1279</v>
      </c>
      <c r="J114">
        <v>747</v>
      </c>
      <c r="K114">
        <v>0.12849046883049969</v>
      </c>
      <c r="L114">
        <v>0.13071371291098641</v>
      </c>
      <c r="M114">
        <v>2.8810572687224671</v>
      </c>
      <c r="N114">
        <v>0.38318640601803883</v>
      </c>
    </row>
    <row r="115" spans="1:14" x14ac:dyDescent="0.25">
      <c r="A115" s="1">
        <v>45326</v>
      </c>
      <c r="B115" t="s">
        <v>16</v>
      </c>
      <c r="C115" t="s">
        <v>20</v>
      </c>
      <c r="D115">
        <v>59</v>
      </c>
      <c r="E115">
        <v>7852</v>
      </c>
      <c r="F115">
        <v>1074</v>
      </c>
      <c r="G115">
        <v>415</v>
      </c>
      <c r="H115">
        <v>1824</v>
      </c>
      <c r="I115">
        <v>289</v>
      </c>
      <c r="J115">
        <v>1128</v>
      </c>
      <c r="K115">
        <v>0.13678043810494139</v>
      </c>
      <c r="L115">
        <v>0.38640595903165742</v>
      </c>
      <c r="M115">
        <v>30.915254237288131</v>
      </c>
      <c r="N115">
        <v>0.32758662582265768</v>
      </c>
    </row>
    <row r="116" spans="1:14" x14ac:dyDescent="0.25">
      <c r="A116" s="1">
        <v>45324</v>
      </c>
      <c r="B116" t="s">
        <v>14</v>
      </c>
      <c r="C116" t="s">
        <v>20</v>
      </c>
      <c r="D116">
        <v>310</v>
      </c>
      <c r="E116">
        <v>7035</v>
      </c>
      <c r="F116">
        <v>137</v>
      </c>
      <c r="G116">
        <v>112</v>
      </c>
      <c r="H116">
        <v>2972</v>
      </c>
      <c r="I116">
        <v>982</v>
      </c>
      <c r="J116">
        <v>549</v>
      </c>
      <c r="K116">
        <v>1.947405828002843E-2</v>
      </c>
      <c r="L116">
        <v>0.81751824817518248</v>
      </c>
      <c r="M116">
        <v>9.5870967741935491</v>
      </c>
      <c r="N116">
        <v>0.21991361273745569</v>
      </c>
    </row>
    <row r="117" spans="1:14" x14ac:dyDescent="0.25">
      <c r="A117" s="1">
        <v>45296</v>
      </c>
      <c r="B117" t="s">
        <v>17</v>
      </c>
      <c r="C117" t="s">
        <v>21</v>
      </c>
      <c r="D117">
        <v>456</v>
      </c>
      <c r="E117">
        <v>4594</v>
      </c>
      <c r="F117">
        <v>427</v>
      </c>
      <c r="G117">
        <v>203</v>
      </c>
      <c r="H117">
        <v>3926</v>
      </c>
      <c r="I117">
        <v>2410</v>
      </c>
      <c r="J117">
        <v>949</v>
      </c>
      <c r="K117">
        <v>9.2947322594688728E-2</v>
      </c>
      <c r="L117">
        <v>0.47540983606557369</v>
      </c>
      <c r="M117">
        <v>8.6096491228070171</v>
      </c>
      <c r="N117">
        <v>0.38236784074443431</v>
      </c>
    </row>
    <row r="118" spans="1:14" x14ac:dyDescent="0.25">
      <c r="A118" s="1">
        <v>45332</v>
      </c>
      <c r="B118" t="s">
        <v>16</v>
      </c>
      <c r="C118" t="s">
        <v>21</v>
      </c>
      <c r="D118">
        <v>187</v>
      </c>
      <c r="E118">
        <v>5841</v>
      </c>
      <c r="F118">
        <v>1374</v>
      </c>
      <c r="G118">
        <v>175</v>
      </c>
      <c r="H118">
        <v>3347</v>
      </c>
      <c r="I118">
        <v>499</v>
      </c>
      <c r="J118">
        <v>815</v>
      </c>
      <c r="K118">
        <v>0.2352336928608115</v>
      </c>
      <c r="L118">
        <v>0.12736535662299861</v>
      </c>
      <c r="M118">
        <v>17.89839572192513</v>
      </c>
      <c r="N118">
        <v>0.59189767431876983</v>
      </c>
    </row>
    <row r="119" spans="1:14" x14ac:dyDescent="0.25">
      <c r="A119" s="1">
        <v>45319</v>
      </c>
      <c r="B119" t="s">
        <v>18</v>
      </c>
      <c r="C119" t="s">
        <v>20</v>
      </c>
      <c r="D119">
        <v>221</v>
      </c>
      <c r="E119">
        <v>2409</v>
      </c>
      <c r="F119">
        <v>1299</v>
      </c>
      <c r="G119">
        <v>368</v>
      </c>
      <c r="H119">
        <v>4289</v>
      </c>
      <c r="I119">
        <v>2911</v>
      </c>
      <c r="J119">
        <v>585</v>
      </c>
      <c r="K119">
        <v>0.539227895392279</v>
      </c>
      <c r="L119">
        <v>0.28329484218629708</v>
      </c>
      <c r="M119">
        <v>19.40723981900452</v>
      </c>
      <c r="N119">
        <v>0.76298289106908967</v>
      </c>
    </row>
    <row r="120" spans="1:14" x14ac:dyDescent="0.25">
      <c r="A120" s="1">
        <v>45298</v>
      </c>
      <c r="B120" t="s">
        <v>18</v>
      </c>
      <c r="C120" t="s">
        <v>19</v>
      </c>
      <c r="D120">
        <v>435</v>
      </c>
      <c r="E120">
        <v>5566</v>
      </c>
      <c r="F120">
        <v>1725</v>
      </c>
      <c r="G120">
        <v>99</v>
      </c>
      <c r="H120">
        <v>2390</v>
      </c>
      <c r="I120">
        <v>708</v>
      </c>
      <c r="J120">
        <v>211</v>
      </c>
      <c r="K120">
        <v>0.30991735537190079</v>
      </c>
      <c r="L120">
        <v>5.7391304347826078E-2</v>
      </c>
      <c r="M120">
        <v>5.4942528735632186</v>
      </c>
      <c r="N120">
        <v>0.72272268935783135</v>
      </c>
    </row>
    <row r="121" spans="1:14" x14ac:dyDescent="0.25">
      <c r="A121" s="1">
        <v>45364</v>
      </c>
      <c r="B121" t="s">
        <v>16</v>
      </c>
      <c r="C121" t="s">
        <v>21</v>
      </c>
      <c r="D121">
        <v>62</v>
      </c>
      <c r="E121">
        <v>5491</v>
      </c>
      <c r="F121">
        <v>1013</v>
      </c>
      <c r="G121">
        <v>183</v>
      </c>
      <c r="H121">
        <v>1116</v>
      </c>
      <c r="I121">
        <v>1895</v>
      </c>
      <c r="J121">
        <v>643</v>
      </c>
      <c r="K121">
        <v>0.1844837006009834</v>
      </c>
      <c r="L121">
        <v>0.18065153010858839</v>
      </c>
      <c r="M121">
        <v>18</v>
      </c>
      <c r="N121">
        <v>0.65963886592118159</v>
      </c>
    </row>
    <row r="122" spans="1:14" x14ac:dyDescent="0.25">
      <c r="A122" s="1">
        <v>45363</v>
      </c>
      <c r="B122" t="s">
        <v>18</v>
      </c>
      <c r="C122" t="s">
        <v>21</v>
      </c>
      <c r="D122">
        <v>217</v>
      </c>
      <c r="E122">
        <v>2555</v>
      </c>
      <c r="F122">
        <v>553</v>
      </c>
      <c r="G122">
        <v>131</v>
      </c>
      <c r="H122">
        <v>4186</v>
      </c>
      <c r="I122">
        <v>1738</v>
      </c>
      <c r="J122">
        <v>208</v>
      </c>
      <c r="K122">
        <v>0.21643835616438359</v>
      </c>
      <c r="L122">
        <v>0.2368896925858951</v>
      </c>
      <c r="M122">
        <v>19.29032258064516</v>
      </c>
      <c r="N122">
        <v>0.67306840595197936</v>
      </c>
    </row>
    <row r="123" spans="1:14" x14ac:dyDescent="0.25">
      <c r="A123" s="1">
        <v>45303</v>
      </c>
      <c r="B123" t="s">
        <v>16</v>
      </c>
      <c r="C123" t="s">
        <v>20</v>
      </c>
      <c r="D123">
        <v>179</v>
      </c>
      <c r="E123">
        <v>1804</v>
      </c>
      <c r="F123">
        <v>136</v>
      </c>
      <c r="G123">
        <v>152</v>
      </c>
      <c r="H123">
        <v>3075</v>
      </c>
      <c r="I123">
        <v>1675</v>
      </c>
      <c r="J123">
        <v>1261</v>
      </c>
      <c r="K123">
        <v>7.5388026607538808E-2</v>
      </c>
      <c r="L123">
        <v>1.117647058823529</v>
      </c>
      <c r="M123">
        <v>17.178770949720668</v>
      </c>
      <c r="N123">
        <v>0.59899094208559722</v>
      </c>
    </row>
    <row r="124" spans="1:14" x14ac:dyDescent="0.25">
      <c r="A124" s="1">
        <v>45325</v>
      </c>
      <c r="B124" t="s">
        <v>17</v>
      </c>
      <c r="C124" t="s">
        <v>21</v>
      </c>
      <c r="D124">
        <v>133</v>
      </c>
      <c r="E124">
        <v>2279</v>
      </c>
      <c r="F124">
        <v>1439</v>
      </c>
      <c r="G124">
        <v>491</v>
      </c>
      <c r="H124">
        <v>1640</v>
      </c>
      <c r="I124">
        <v>2932</v>
      </c>
      <c r="J124">
        <v>109</v>
      </c>
      <c r="K124">
        <v>0.63141728828433519</v>
      </c>
      <c r="L124">
        <v>0.34120917303683113</v>
      </c>
      <c r="M124">
        <v>12.330827067669169</v>
      </c>
      <c r="N124">
        <v>0.35617211453960179</v>
      </c>
    </row>
    <row r="125" spans="1:14" x14ac:dyDescent="0.25">
      <c r="A125" s="1">
        <v>45324</v>
      </c>
      <c r="B125" t="s">
        <v>17</v>
      </c>
      <c r="C125" t="s">
        <v>19</v>
      </c>
      <c r="D125">
        <v>370</v>
      </c>
      <c r="E125">
        <v>8083</v>
      </c>
      <c r="F125">
        <v>1811</v>
      </c>
      <c r="G125">
        <v>115</v>
      </c>
      <c r="H125">
        <v>4600</v>
      </c>
      <c r="I125">
        <v>2248</v>
      </c>
      <c r="J125">
        <v>964</v>
      </c>
      <c r="K125">
        <v>0.22405047630830141</v>
      </c>
      <c r="L125">
        <v>6.350082827167311E-2</v>
      </c>
      <c r="M125">
        <v>12.43243243243243</v>
      </c>
      <c r="N125">
        <v>0.74431701842349796</v>
      </c>
    </row>
    <row r="126" spans="1:14" x14ac:dyDescent="0.25">
      <c r="A126" s="1">
        <v>45339</v>
      </c>
      <c r="B126" t="s">
        <v>16</v>
      </c>
      <c r="C126" t="s">
        <v>20</v>
      </c>
      <c r="D126">
        <v>368</v>
      </c>
      <c r="E126">
        <v>6986</v>
      </c>
      <c r="F126">
        <v>1072</v>
      </c>
      <c r="G126">
        <v>384</v>
      </c>
      <c r="H126">
        <v>935</v>
      </c>
      <c r="I126">
        <v>1482</v>
      </c>
      <c r="J126">
        <v>1392</v>
      </c>
      <c r="K126">
        <v>0.1534497566561695</v>
      </c>
      <c r="L126">
        <v>0.35820895522388058</v>
      </c>
      <c r="M126">
        <v>2.5407608695652169</v>
      </c>
      <c r="N126">
        <v>0.60243938714350054</v>
      </c>
    </row>
    <row r="127" spans="1:14" x14ac:dyDescent="0.25">
      <c r="A127" s="1">
        <v>45314</v>
      </c>
      <c r="B127" t="s">
        <v>17</v>
      </c>
      <c r="C127" t="s">
        <v>21</v>
      </c>
      <c r="D127">
        <v>150</v>
      </c>
      <c r="E127">
        <v>6619</v>
      </c>
      <c r="F127">
        <v>895</v>
      </c>
      <c r="G127">
        <v>437</v>
      </c>
      <c r="H127">
        <v>3768</v>
      </c>
      <c r="I127">
        <v>1503</v>
      </c>
      <c r="J127">
        <v>260</v>
      </c>
      <c r="K127">
        <v>0.13521680012086421</v>
      </c>
      <c r="L127">
        <v>0.48826815642458099</v>
      </c>
      <c r="M127">
        <v>25.12</v>
      </c>
      <c r="N127">
        <v>0.53626437858826403</v>
      </c>
    </row>
    <row r="128" spans="1:14" x14ac:dyDescent="0.25">
      <c r="A128" s="1">
        <v>45353</v>
      </c>
      <c r="B128" t="s">
        <v>17</v>
      </c>
      <c r="C128" t="s">
        <v>20</v>
      </c>
      <c r="D128">
        <v>378</v>
      </c>
      <c r="E128">
        <v>2387</v>
      </c>
      <c r="F128">
        <v>1072</v>
      </c>
      <c r="G128">
        <v>314</v>
      </c>
      <c r="H128">
        <v>3538</v>
      </c>
      <c r="I128">
        <v>919</v>
      </c>
      <c r="J128">
        <v>455</v>
      </c>
      <c r="K128">
        <v>0.44909928780896519</v>
      </c>
      <c r="L128">
        <v>0.29291044776119401</v>
      </c>
      <c r="M128">
        <v>9.3597883597883591</v>
      </c>
      <c r="N128">
        <v>0.26659368152808871</v>
      </c>
    </row>
    <row r="129" spans="1:14" x14ac:dyDescent="0.25">
      <c r="A129" s="1">
        <v>45379</v>
      </c>
      <c r="B129" t="s">
        <v>17</v>
      </c>
      <c r="C129" t="s">
        <v>21</v>
      </c>
      <c r="D129">
        <v>322</v>
      </c>
      <c r="E129">
        <v>3679</v>
      </c>
      <c r="F129">
        <v>692</v>
      </c>
      <c r="G129">
        <v>369</v>
      </c>
      <c r="H129">
        <v>3215</v>
      </c>
      <c r="I129">
        <v>919</v>
      </c>
      <c r="J129">
        <v>713</v>
      </c>
      <c r="K129">
        <v>0.18809459092144601</v>
      </c>
      <c r="L129">
        <v>0.5332369942196532</v>
      </c>
      <c r="M129">
        <v>9.9844720496894404</v>
      </c>
      <c r="N129">
        <v>0.46823332628385528</v>
      </c>
    </row>
    <row r="130" spans="1:14" x14ac:dyDescent="0.25">
      <c r="A130" s="1">
        <v>45328</v>
      </c>
      <c r="B130" t="s">
        <v>15</v>
      </c>
      <c r="C130" t="s">
        <v>21</v>
      </c>
      <c r="D130">
        <v>314</v>
      </c>
      <c r="E130">
        <v>3106</v>
      </c>
      <c r="F130">
        <v>1237</v>
      </c>
      <c r="G130">
        <v>468</v>
      </c>
      <c r="H130">
        <v>3089</v>
      </c>
      <c r="I130">
        <v>519</v>
      </c>
      <c r="J130">
        <v>1182</v>
      </c>
      <c r="K130">
        <v>0.39826142949130722</v>
      </c>
      <c r="L130">
        <v>0.37833468067906217</v>
      </c>
      <c r="M130">
        <v>9.8375796178343951</v>
      </c>
      <c r="N130">
        <v>0.47621496272115582</v>
      </c>
    </row>
    <row r="131" spans="1:14" x14ac:dyDescent="0.25">
      <c r="A131" s="1">
        <v>45335</v>
      </c>
      <c r="B131" t="s">
        <v>14</v>
      </c>
      <c r="C131" t="s">
        <v>21</v>
      </c>
      <c r="D131">
        <v>448</v>
      </c>
      <c r="E131">
        <v>9173</v>
      </c>
      <c r="F131">
        <v>1163</v>
      </c>
      <c r="G131">
        <v>326</v>
      </c>
      <c r="H131">
        <v>1161</v>
      </c>
      <c r="I131">
        <v>223</v>
      </c>
      <c r="J131">
        <v>1149</v>
      </c>
      <c r="K131">
        <v>0.12678513027362909</v>
      </c>
      <c r="L131">
        <v>0.28030954428202931</v>
      </c>
      <c r="M131">
        <v>2.5915178571428572</v>
      </c>
      <c r="N131">
        <v>0.71873816571360205</v>
      </c>
    </row>
    <row r="132" spans="1:14" x14ac:dyDescent="0.25">
      <c r="A132" s="1">
        <v>45377</v>
      </c>
      <c r="B132" t="s">
        <v>18</v>
      </c>
      <c r="C132" t="s">
        <v>19</v>
      </c>
      <c r="D132">
        <v>457</v>
      </c>
      <c r="E132">
        <v>5223</v>
      </c>
      <c r="F132">
        <v>1424</v>
      </c>
      <c r="G132">
        <v>460</v>
      </c>
      <c r="H132">
        <v>3189</v>
      </c>
      <c r="I132">
        <v>521</v>
      </c>
      <c r="J132">
        <v>591</v>
      </c>
      <c r="K132">
        <v>0.27264024506988321</v>
      </c>
      <c r="L132">
        <v>0.32303370786516861</v>
      </c>
      <c r="M132">
        <v>6.9781181619256021</v>
      </c>
      <c r="N132">
        <v>0.52798893211267317</v>
      </c>
    </row>
    <row r="133" spans="1:14" x14ac:dyDescent="0.25">
      <c r="A133" s="1">
        <v>45382</v>
      </c>
      <c r="B133" t="s">
        <v>15</v>
      </c>
      <c r="C133" t="s">
        <v>19</v>
      </c>
      <c r="D133">
        <v>87</v>
      </c>
      <c r="E133">
        <v>5831</v>
      </c>
      <c r="F133">
        <v>323</v>
      </c>
      <c r="G133">
        <v>132</v>
      </c>
      <c r="H133">
        <v>4048</v>
      </c>
      <c r="I133">
        <v>1608</v>
      </c>
      <c r="J133">
        <v>1387</v>
      </c>
      <c r="K133">
        <v>5.5393586005830907E-2</v>
      </c>
      <c r="L133">
        <v>0.4086687306501548</v>
      </c>
      <c r="M133">
        <v>46.52873563218391</v>
      </c>
      <c r="N133">
        <v>0.42824032938224582</v>
      </c>
    </row>
    <row r="134" spans="1:14" x14ac:dyDescent="0.25">
      <c r="A134" s="1">
        <v>45326</v>
      </c>
      <c r="B134" t="s">
        <v>17</v>
      </c>
      <c r="C134" t="s">
        <v>20</v>
      </c>
      <c r="D134">
        <v>468</v>
      </c>
      <c r="E134">
        <v>3768</v>
      </c>
      <c r="F134">
        <v>417</v>
      </c>
      <c r="G134">
        <v>399</v>
      </c>
      <c r="H134">
        <v>1226</v>
      </c>
      <c r="I134">
        <v>1697</v>
      </c>
      <c r="J134">
        <v>1047</v>
      </c>
      <c r="K134">
        <v>0.1106687898089172</v>
      </c>
      <c r="L134">
        <v>0.95683453237410077</v>
      </c>
      <c r="M134">
        <v>2.6196581196581201</v>
      </c>
      <c r="N134">
        <v>0.78608019710639576</v>
      </c>
    </row>
    <row r="135" spans="1:14" x14ac:dyDescent="0.25">
      <c r="A135" s="1">
        <v>45356</v>
      </c>
      <c r="B135" t="s">
        <v>16</v>
      </c>
      <c r="C135" t="s">
        <v>21</v>
      </c>
      <c r="D135">
        <v>143</v>
      </c>
      <c r="E135">
        <v>4186</v>
      </c>
      <c r="F135">
        <v>448</v>
      </c>
      <c r="G135">
        <v>18</v>
      </c>
      <c r="H135">
        <v>4065</v>
      </c>
      <c r="I135">
        <v>867</v>
      </c>
      <c r="J135">
        <v>1190</v>
      </c>
      <c r="K135">
        <v>0.1070234113712375</v>
      </c>
      <c r="L135">
        <v>4.0178571428571432E-2</v>
      </c>
      <c r="M135">
        <v>28.42657342657343</v>
      </c>
      <c r="N135">
        <v>0.2664323559957894</v>
      </c>
    </row>
    <row r="136" spans="1:14" x14ac:dyDescent="0.25">
      <c r="A136" s="1">
        <v>45338</v>
      </c>
      <c r="B136" t="s">
        <v>17</v>
      </c>
      <c r="C136" t="s">
        <v>21</v>
      </c>
      <c r="D136">
        <v>144</v>
      </c>
      <c r="E136">
        <v>3573</v>
      </c>
      <c r="F136">
        <v>214</v>
      </c>
      <c r="G136">
        <v>271</v>
      </c>
      <c r="H136">
        <v>3063</v>
      </c>
      <c r="I136">
        <v>2144</v>
      </c>
      <c r="J136">
        <v>976</v>
      </c>
      <c r="K136">
        <v>5.9893646795410017E-2</v>
      </c>
      <c r="L136">
        <v>1.266355140186916</v>
      </c>
      <c r="M136">
        <v>21.270833333333329</v>
      </c>
      <c r="N136">
        <v>0.45352905698716678</v>
      </c>
    </row>
    <row r="137" spans="1:14" x14ac:dyDescent="0.25">
      <c r="A137" s="1">
        <v>45369</v>
      </c>
      <c r="B137" t="s">
        <v>14</v>
      </c>
      <c r="C137" t="s">
        <v>19</v>
      </c>
      <c r="D137">
        <v>354</v>
      </c>
      <c r="E137">
        <v>3599</v>
      </c>
      <c r="F137">
        <v>797</v>
      </c>
      <c r="G137">
        <v>82</v>
      </c>
      <c r="H137">
        <v>2701</v>
      </c>
      <c r="I137">
        <v>2630</v>
      </c>
      <c r="J137">
        <v>917</v>
      </c>
      <c r="K137">
        <v>0.22145040288969159</v>
      </c>
      <c r="L137">
        <v>0.10288582183186951</v>
      </c>
      <c r="M137">
        <v>7.629943502824859</v>
      </c>
      <c r="N137">
        <v>0.2252148051028432</v>
      </c>
    </row>
    <row r="138" spans="1:14" x14ac:dyDescent="0.25">
      <c r="A138" s="1">
        <v>45294</v>
      </c>
      <c r="B138" t="s">
        <v>17</v>
      </c>
      <c r="C138" t="s">
        <v>21</v>
      </c>
      <c r="D138">
        <v>118</v>
      </c>
      <c r="E138">
        <v>5033</v>
      </c>
      <c r="F138">
        <v>1446</v>
      </c>
      <c r="G138">
        <v>368</v>
      </c>
      <c r="H138">
        <v>2147</v>
      </c>
      <c r="I138">
        <v>2666</v>
      </c>
      <c r="J138">
        <v>68</v>
      </c>
      <c r="K138">
        <v>0.28730379495330821</v>
      </c>
      <c r="L138">
        <v>0.2544951590594744</v>
      </c>
      <c r="M138">
        <v>18.194915254237291</v>
      </c>
      <c r="N138">
        <v>0.64394247246015834</v>
      </c>
    </row>
    <row r="139" spans="1:14" x14ac:dyDescent="0.25">
      <c r="A139" s="1">
        <v>45292</v>
      </c>
      <c r="B139" t="s">
        <v>16</v>
      </c>
      <c r="C139" t="s">
        <v>19</v>
      </c>
      <c r="D139">
        <v>367</v>
      </c>
      <c r="E139">
        <v>9428</v>
      </c>
      <c r="F139">
        <v>1691</v>
      </c>
      <c r="G139">
        <v>232</v>
      </c>
      <c r="H139">
        <v>1377</v>
      </c>
      <c r="I139">
        <v>2302</v>
      </c>
      <c r="J139">
        <v>481</v>
      </c>
      <c r="K139">
        <v>0.17935935511243109</v>
      </c>
      <c r="L139">
        <v>0.13719692489651089</v>
      </c>
      <c r="M139">
        <v>3.7520435967302448</v>
      </c>
      <c r="N139">
        <v>0.7508459313194904</v>
      </c>
    </row>
    <row r="140" spans="1:14" x14ac:dyDescent="0.25">
      <c r="A140" s="1">
        <v>45296</v>
      </c>
      <c r="B140" t="s">
        <v>14</v>
      </c>
      <c r="C140" t="s">
        <v>21</v>
      </c>
      <c r="D140">
        <v>493</v>
      </c>
      <c r="E140">
        <v>2304</v>
      </c>
      <c r="F140">
        <v>1163</v>
      </c>
      <c r="G140">
        <v>425</v>
      </c>
      <c r="H140">
        <v>4960</v>
      </c>
      <c r="I140">
        <v>2239</v>
      </c>
      <c r="J140">
        <v>789</v>
      </c>
      <c r="K140">
        <v>0.50477430555555558</v>
      </c>
      <c r="L140">
        <v>0.3654342218400688</v>
      </c>
      <c r="M140">
        <v>10.060851926977691</v>
      </c>
      <c r="N140">
        <v>0.36802239773029372</v>
      </c>
    </row>
    <row r="141" spans="1:14" x14ac:dyDescent="0.25">
      <c r="A141" s="1">
        <v>45381</v>
      </c>
      <c r="B141" t="s">
        <v>17</v>
      </c>
      <c r="C141" t="s">
        <v>20</v>
      </c>
      <c r="D141">
        <v>285</v>
      </c>
      <c r="E141">
        <v>8368</v>
      </c>
      <c r="F141">
        <v>1989</v>
      </c>
      <c r="G141">
        <v>50</v>
      </c>
      <c r="H141">
        <v>211</v>
      </c>
      <c r="I141">
        <v>1649</v>
      </c>
      <c r="J141">
        <v>1423</v>
      </c>
      <c r="K141">
        <v>0.2376912045889101</v>
      </c>
      <c r="L141">
        <v>2.513826043237808E-2</v>
      </c>
      <c r="M141">
        <v>0.74035087719298243</v>
      </c>
      <c r="N141">
        <v>0.71500500607947259</v>
      </c>
    </row>
    <row r="142" spans="1:14" x14ac:dyDescent="0.25">
      <c r="A142" s="1">
        <v>45305</v>
      </c>
      <c r="B142" t="s">
        <v>14</v>
      </c>
      <c r="C142" t="s">
        <v>21</v>
      </c>
      <c r="D142">
        <v>483</v>
      </c>
      <c r="E142">
        <v>6877</v>
      </c>
      <c r="F142">
        <v>139</v>
      </c>
      <c r="G142">
        <v>379</v>
      </c>
      <c r="H142">
        <v>4599</v>
      </c>
      <c r="I142">
        <v>2602</v>
      </c>
      <c r="J142">
        <v>232</v>
      </c>
      <c r="K142">
        <v>2.0212301875817941E-2</v>
      </c>
      <c r="L142">
        <v>2.7266187050359711</v>
      </c>
      <c r="M142">
        <v>9.5217391304347831</v>
      </c>
      <c r="N142">
        <v>0.3753309382771387</v>
      </c>
    </row>
    <row r="143" spans="1:14" x14ac:dyDescent="0.25">
      <c r="A143" s="1">
        <v>45318</v>
      </c>
      <c r="B143" t="s">
        <v>18</v>
      </c>
      <c r="C143" t="s">
        <v>21</v>
      </c>
      <c r="D143">
        <v>383</v>
      </c>
      <c r="E143">
        <v>2301</v>
      </c>
      <c r="F143">
        <v>1982</v>
      </c>
      <c r="G143">
        <v>213</v>
      </c>
      <c r="H143">
        <v>3564</v>
      </c>
      <c r="I143">
        <v>1864</v>
      </c>
      <c r="J143">
        <v>162</v>
      </c>
      <c r="K143">
        <v>0.86136462407648851</v>
      </c>
      <c r="L143">
        <v>0.1074672048435923</v>
      </c>
      <c r="M143">
        <v>9.3054830287206265</v>
      </c>
      <c r="N143">
        <v>0.74646209698634913</v>
      </c>
    </row>
    <row r="144" spans="1:14" x14ac:dyDescent="0.25">
      <c r="A144" s="1">
        <v>45300</v>
      </c>
      <c r="B144" t="s">
        <v>18</v>
      </c>
      <c r="C144" t="s">
        <v>19</v>
      </c>
      <c r="D144">
        <v>422</v>
      </c>
      <c r="E144">
        <v>3541</v>
      </c>
      <c r="F144">
        <v>1872</v>
      </c>
      <c r="G144">
        <v>273</v>
      </c>
      <c r="H144">
        <v>3222</v>
      </c>
      <c r="I144">
        <v>2144</v>
      </c>
      <c r="J144">
        <v>1256</v>
      </c>
      <c r="K144">
        <v>0.52866421914713357</v>
      </c>
      <c r="L144">
        <v>0.14583333333333329</v>
      </c>
      <c r="M144">
        <v>7.6350710900473926</v>
      </c>
      <c r="N144">
        <v>0.65237714215807041</v>
      </c>
    </row>
    <row r="145" spans="1:14" x14ac:dyDescent="0.25">
      <c r="A145" s="1">
        <v>45370</v>
      </c>
      <c r="B145" t="s">
        <v>17</v>
      </c>
      <c r="C145" t="s">
        <v>21</v>
      </c>
      <c r="D145">
        <v>425</v>
      </c>
      <c r="E145">
        <v>3051</v>
      </c>
      <c r="F145">
        <v>1412</v>
      </c>
      <c r="G145">
        <v>337</v>
      </c>
      <c r="H145">
        <v>3571</v>
      </c>
      <c r="I145">
        <v>2745</v>
      </c>
      <c r="J145">
        <v>530</v>
      </c>
      <c r="K145">
        <v>0.46279908226810879</v>
      </c>
      <c r="L145">
        <v>0.2386685552407932</v>
      </c>
      <c r="M145">
        <v>8.4023529411764706</v>
      </c>
      <c r="N145">
        <v>0.68294406610486325</v>
      </c>
    </row>
    <row r="146" spans="1:14" x14ac:dyDescent="0.25">
      <c r="A146" s="1">
        <v>45306</v>
      </c>
      <c r="B146" t="s">
        <v>14</v>
      </c>
      <c r="C146" t="s">
        <v>21</v>
      </c>
      <c r="D146">
        <v>186</v>
      </c>
      <c r="E146">
        <v>7809</v>
      </c>
      <c r="F146">
        <v>1385</v>
      </c>
      <c r="G146">
        <v>187</v>
      </c>
      <c r="H146">
        <v>3030</v>
      </c>
      <c r="I146">
        <v>609</v>
      </c>
      <c r="J146">
        <v>1219</v>
      </c>
      <c r="K146">
        <v>0.17735945703675249</v>
      </c>
      <c r="L146">
        <v>0.13501805054151619</v>
      </c>
      <c r="M146">
        <v>16.29032258064516</v>
      </c>
      <c r="N146">
        <v>0.2108039333602727</v>
      </c>
    </row>
    <row r="147" spans="1:14" x14ac:dyDescent="0.25">
      <c r="A147" s="1">
        <v>45381</v>
      </c>
      <c r="B147" t="s">
        <v>16</v>
      </c>
      <c r="C147" t="s">
        <v>19</v>
      </c>
      <c r="D147">
        <v>467</v>
      </c>
      <c r="E147">
        <v>9633</v>
      </c>
      <c r="F147">
        <v>315</v>
      </c>
      <c r="G147">
        <v>357</v>
      </c>
      <c r="H147">
        <v>242</v>
      </c>
      <c r="I147">
        <v>1306</v>
      </c>
      <c r="J147">
        <v>880</v>
      </c>
      <c r="K147">
        <v>3.2700093428838367E-2</v>
      </c>
      <c r="L147">
        <v>1.1333333333333331</v>
      </c>
      <c r="M147">
        <v>0.5182012847965739</v>
      </c>
      <c r="N147">
        <v>0.77768621424441564</v>
      </c>
    </row>
    <row r="148" spans="1:14" x14ac:dyDescent="0.25">
      <c r="A148" s="1">
        <v>45333</v>
      </c>
      <c r="B148" t="s">
        <v>17</v>
      </c>
      <c r="C148" t="s">
        <v>20</v>
      </c>
      <c r="D148">
        <v>125</v>
      </c>
      <c r="E148">
        <v>9996</v>
      </c>
      <c r="F148">
        <v>1270</v>
      </c>
      <c r="G148">
        <v>327</v>
      </c>
      <c r="H148">
        <v>1143</v>
      </c>
      <c r="I148">
        <v>485</v>
      </c>
      <c r="J148">
        <v>1186</v>
      </c>
      <c r="K148">
        <v>0.12705082032813131</v>
      </c>
      <c r="L148">
        <v>0.2574803149606299</v>
      </c>
      <c r="M148">
        <v>9.1440000000000001</v>
      </c>
      <c r="N148">
        <v>0.63600259524219405</v>
      </c>
    </row>
    <row r="149" spans="1:14" x14ac:dyDescent="0.25">
      <c r="A149" s="1">
        <v>45368</v>
      </c>
      <c r="B149" t="s">
        <v>18</v>
      </c>
      <c r="C149" t="s">
        <v>20</v>
      </c>
      <c r="D149">
        <v>84</v>
      </c>
      <c r="E149">
        <v>1074</v>
      </c>
      <c r="F149">
        <v>435</v>
      </c>
      <c r="G149">
        <v>93</v>
      </c>
      <c r="H149">
        <v>2590</v>
      </c>
      <c r="I149">
        <v>1697</v>
      </c>
      <c r="J149">
        <v>812</v>
      </c>
      <c r="K149">
        <v>0.40502793296089379</v>
      </c>
      <c r="L149">
        <v>0.2137931034482759</v>
      </c>
      <c r="M149">
        <v>30.833333333333329</v>
      </c>
      <c r="N149">
        <v>0.38285065723167999</v>
      </c>
    </row>
    <row r="150" spans="1:14" x14ac:dyDescent="0.25">
      <c r="A150" s="1">
        <v>45342</v>
      </c>
      <c r="B150" t="s">
        <v>18</v>
      </c>
      <c r="C150" t="s">
        <v>19</v>
      </c>
      <c r="D150">
        <v>50</v>
      </c>
      <c r="E150">
        <v>7981</v>
      </c>
      <c r="F150">
        <v>1291</v>
      </c>
      <c r="G150">
        <v>327</v>
      </c>
      <c r="H150">
        <v>2745</v>
      </c>
      <c r="I150">
        <v>2552</v>
      </c>
      <c r="J150">
        <v>525</v>
      </c>
      <c r="K150">
        <v>0.16175917804786369</v>
      </c>
      <c r="L150">
        <v>0.25329202168861348</v>
      </c>
      <c r="M150">
        <v>54.9</v>
      </c>
      <c r="N150">
        <v>0.69763679891530828</v>
      </c>
    </row>
    <row r="151" spans="1:14" x14ac:dyDescent="0.25">
      <c r="A151" s="1">
        <v>45354</v>
      </c>
      <c r="B151" t="s">
        <v>17</v>
      </c>
      <c r="C151" t="s">
        <v>19</v>
      </c>
      <c r="D151">
        <v>345</v>
      </c>
      <c r="E151">
        <v>6475</v>
      </c>
      <c r="F151">
        <v>191</v>
      </c>
      <c r="G151">
        <v>120</v>
      </c>
      <c r="H151">
        <v>2611</v>
      </c>
      <c r="I151">
        <v>2393</v>
      </c>
      <c r="J151">
        <v>812</v>
      </c>
      <c r="K151">
        <v>2.9498069498069501E-2</v>
      </c>
      <c r="L151">
        <v>0.62827225130890052</v>
      </c>
      <c r="M151">
        <v>7.5681159420289852</v>
      </c>
      <c r="N151">
        <v>0.368912719048958</v>
      </c>
    </row>
    <row r="152" spans="1:14" x14ac:dyDescent="0.25">
      <c r="A152" s="1">
        <v>45343</v>
      </c>
      <c r="B152" t="s">
        <v>14</v>
      </c>
      <c r="C152" t="s">
        <v>19</v>
      </c>
      <c r="D152">
        <v>369</v>
      </c>
      <c r="E152">
        <v>9232</v>
      </c>
      <c r="F152">
        <v>452</v>
      </c>
      <c r="G152">
        <v>260</v>
      </c>
      <c r="H152">
        <v>1204</v>
      </c>
      <c r="I152">
        <v>841</v>
      </c>
      <c r="J152">
        <v>1376</v>
      </c>
      <c r="K152">
        <v>4.8960138648180253E-2</v>
      </c>
      <c r="L152">
        <v>0.5752212389380531</v>
      </c>
      <c r="M152">
        <v>3.2628726287262868</v>
      </c>
      <c r="N152">
        <v>0.72365230373967693</v>
      </c>
    </row>
    <row r="153" spans="1:14" x14ac:dyDescent="0.25">
      <c r="A153" s="1">
        <v>45295</v>
      </c>
      <c r="B153" t="s">
        <v>18</v>
      </c>
      <c r="C153" t="s">
        <v>19</v>
      </c>
      <c r="D153">
        <v>455</v>
      </c>
      <c r="E153">
        <v>8184</v>
      </c>
      <c r="F153">
        <v>670</v>
      </c>
      <c r="G153">
        <v>392</v>
      </c>
      <c r="H153">
        <v>220</v>
      </c>
      <c r="I153">
        <v>2808</v>
      </c>
      <c r="J153">
        <v>1020</v>
      </c>
      <c r="K153">
        <v>8.1867057673509283E-2</v>
      </c>
      <c r="L153">
        <v>0.58507462686567169</v>
      </c>
      <c r="M153">
        <v>0.48351648351648352</v>
      </c>
      <c r="N153">
        <v>0.26754823424716218</v>
      </c>
    </row>
    <row r="154" spans="1:14" x14ac:dyDescent="0.25">
      <c r="A154" s="1">
        <v>45314</v>
      </c>
      <c r="B154" t="s">
        <v>14</v>
      </c>
      <c r="C154" t="s">
        <v>19</v>
      </c>
      <c r="D154">
        <v>109</v>
      </c>
      <c r="E154">
        <v>6796</v>
      </c>
      <c r="F154">
        <v>1694</v>
      </c>
      <c r="G154">
        <v>16</v>
      </c>
      <c r="H154">
        <v>606</v>
      </c>
      <c r="I154">
        <v>2797</v>
      </c>
      <c r="J154">
        <v>1069</v>
      </c>
      <c r="K154">
        <v>0.24926427310182461</v>
      </c>
      <c r="L154">
        <v>9.4451003541912628E-3</v>
      </c>
      <c r="M154">
        <v>5.5596330275229358</v>
      </c>
      <c r="N154">
        <v>0.62221158647647745</v>
      </c>
    </row>
    <row r="155" spans="1:14" x14ac:dyDescent="0.25">
      <c r="A155" s="1">
        <v>45306</v>
      </c>
      <c r="B155" t="s">
        <v>18</v>
      </c>
      <c r="C155" t="s">
        <v>20</v>
      </c>
      <c r="D155">
        <v>369</v>
      </c>
      <c r="E155">
        <v>8141</v>
      </c>
      <c r="F155">
        <v>915</v>
      </c>
      <c r="G155">
        <v>468</v>
      </c>
      <c r="H155">
        <v>1214</v>
      </c>
      <c r="I155">
        <v>2011</v>
      </c>
      <c r="J155">
        <v>1191</v>
      </c>
      <c r="K155">
        <v>0.1123940547844245</v>
      </c>
      <c r="L155">
        <v>0.51147540983606554</v>
      </c>
      <c r="M155">
        <v>3.2899728997289972</v>
      </c>
      <c r="N155">
        <v>0.5244190859869462</v>
      </c>
    </row>
    <row r="156" spans="1:14" x14ac:dyDescent="0.25">
      <c r="A156" s="1">
        <v>45334</v>
      </c>
      <c r="B156" t="s">
        <v>18</v>
      </c>
      <c r="C156" t="s">
        <v>20</v>
      </c>
      <c r="D156">
        <v>398</v>
      </c>
      <c r="E156">
        <v>2622</v>
      </c>
      <c r="F156">
        <v>1804</v>
      </c>
      <c r="G156">
        <v>93</v>
      </c>
      <c r="H156">
        <v>4631</v>
      </c>
      <c r="I156">
        <v>1546</v>
      </c>
      <c r="J156">
        <v>210</v>
      </c>
      <c r="K156">
        <v>0.68802440884820748</v>
      </c>
      <c r="L156">
        <v>5.155210643015521E-2</v>
      </c>
      <c r="M156">
        <v>11.6356783919598</v>
      </c>
      <c r="N156">
        <v>0.25792068211726449</v>
      </c>
    </row>
    <row r="157" spans="1:14" x14ac:dyDescent="0.25">
      <c r="A157" s="1">
        <v>45320</v>
      </c>
      <c r="B157" t="s">
        <v>15</v>
      </c>
      <c r="C157" t="s">
        <v>19</v>
      </c>
      <c r="D157">
        <v>377</v>
      </c>
      <c r="E157">
        <v>9041</v>
      </c>
      <c r="F157">
        <v>880</v>
      </c>
      <c r="G157">
        <v>217</v>
      </c>
      <c r="H157">
        <v>2038</v>
      </c>
      <c r="I157">
        <v>1000</v>
      </c>
      <c r="J157">
        <v>450</v>
      </c>
      <c r="K157">
        <v>9.7334365667514661E-2</v>
      </c>
      <c r="L157">
        <v>0.24659090909090911</v>
      </c>
      <c r="M157">
        <v>5.4058355437665782</v>
      </c>
      <c r="N157">
        <v>0.34513629695530351</v>
      </c>
    </row>
    <row r="158" spans="1:14" x14ac:dyDescent="0.25">
      <c r="A158" s="1">
        <v>45327</v>
      </c>
      <c r="B158" t="s">
        <v>18</v>
      </c>
      <c r="C158" t="s">
        <v>21</v>
      </c>
      <c r="D158">
        <v>316</v>
      </c>
      <c r="E158">
        <v>1341</v>
      </c>
      <c r="F158">
        <v>462</v>
      </c>
      <c r="G158">
        <v>397</v>
      </c>
      <c r="H158">
        <v>3388</v>
      </c>
      <c r="I158">
        <v>2212</v>
      </c>
      <c r="J158">
        <v>247</v>
      </c>
      <c r="K158">
        <v>0.34451901565995519</v>
      </c>
      <c r="L158">
        <v>0.85930735930735935</v>
      </c>
      <c r="M158">
        <v>10.721518987341771</v>
      </c>
      <c r="N158">
        <v>0.20744242176638891</v>
      </c>
    </row>
    <row r="159" spans="1:14" x14ac:dyDescent="0.25">
      <c r="A159" s="1">
        <v>45304</v>
      </c>
      <c r="B159" t="s">
        <v>16</v>
      </c>
      <c r="C159" t="s">
        <v>19</v>
      </c>
      <c r="D159">
        <v>410</v>
      </c>
      <c r="E159">
        <v>3074</v>
      </c>
      <c r="F159">
        <v>656</v>
      </c>
      <c r="G159">
        <v>399</v>
      </c>
      <c r="H159">
        <v>914</v>
      </c>
      <c r="I159">
        <v>2360</v>
      </c>
      <c r="J159">
        <v>1333</v>
      </c>
      <c r="K159">
        <v>0.2134027325959662</v>
      </c>
      <c r="L159">
        <v>0.60823170731707321</v>
      </c>
      <c r="M159">
        <v>2.229268292682927</v>
      </c>
      <c r="N159">
        <v>0.48126077927870348</v>
      </c>
    </row>
    <row r="160" spans="1:14" x14ac:dyDescent="0.25">
      <c r="A160" s="1">
        <v>45323</v>
      </c>
      <c r="B160" t="s">
        <v>17</v>
      </c>
      <c r="C160" t="s">
        <v>21</v>
      </c>
      <c r="D160">
        <v>278</v>
      </c>
      <c r="E160">
        <v>8992</v>
      </c>
      <c r="F160">
        <v>1468</v>
      </c>
      <c r="G160">
        <v>323</v>
      </c>
      <c r="H160">
        <v>4346</v>
      </c>
      <c r="I160">
        <v>2109</v>
      </c>
      <c r="J160">
        <v>709</v>
      </c>
      <c r="K160">
        <v>0.16325622775800711</v>
      </c>
      <c r="L160">
        <v>0.2200272479564033</v>
      </c>
      <c r="M160">
        <v>15.633093525179859</v>
      </c>
      <c r="N160">
        <v>0.38075915645600023</v>
      </c>
    </row>
    <row r="161" spans="1:14" x14ac:dyDescent="0.25">
      <c r="A161" s="1">
        <v>45362</v>
      </c>
      <c r="B161" t="s">
        <v>17</v>
      </c>
      <c r="C161" t="s">
        <v>19</v>
      </c>
      <c r="D161">
        <v>319</v>
      </c>
      <c r="E161">
        <v>1645</v>
      </c>
      <c r="F161">
        <v>1816</v>
      </c>
      <c r="G161">
        <v>31</v>
      </c>
      <c r="H161">
        <v>4054</v>
      </c>
      <c r="I161">
        <v>341</v>
      </c>
      <c r="J161">
        <v>1120</v>
      </c>
      <c r="K161">
        <v>1.103951367781155</v>
      </c>
      <c r="L161">
        <v>1.7070484581497802E-2</v>
      </c>
      <c r="M161">
        <v>12.70846394984326</v>
      </c>
      <c r="N161">
        <v>0.55901449057865538</v>
      </c>
    </row>
    <row r="162" spans="1:14" x14ac:dyDescent="0.25">
      <c r="A162" s="1">
        <v>45350</v>
      </c>
      <c r="B162" t="s">
        <v>14</v>
      </c>
      <c r="C162" t="s">
        <v>19</v>
      </c>
      <c r="D162">
        <v>365</v>
      </c>
      <c r="E162">
        <v>5263</v>
      </c>
      <c r="F162">
        <v>1293</v>
      </c>
      <c r="G162">
        <v>419</v>
      </c>
      <c r="H162">
        <v>4619</v>
      </c>
      <c r="I162">
        <v>2640</v>
      </c>
      <c r="J162">
        <v>448</v>
      </c>
      <c r="K162">
        <v>0.24567737032110959</v>
      </c>
      <c r="L162">
        <v>0.32405259087393662</v>
      </c>
      <c r="M162">
        <v>12.65479452054795</v>
      </c>
      <c r="N162">
        <v>0.37834268462517029</v>
      </c>
    </row>
    <row r="163" spans="1:14" x14ac:dyDescent="0.25">
      <c r="A163" s="1">
        <v>45377</v>
      </c>
      <c r="B163" t="s">
        <v>18</v>
      </c>
      <c r="C163" t="s">
        <v>20</v>
      </c>
      <c r="D163">
        <v>335</v>
      </c>
      <c r="E163">
        <v>9801</v>
      </c>
      <c r="F163">
        <v>455</v>
      </c>
      <c r="G163">
        <v>392</v>
      </c>
      <c r="H163">
        <v>340</v>
      </c>
      <c r="I163">
        <v>2485</v>
      </c>
      <c r="J163">
        <v>127</v>
      </c>
      <c r="K163">
        <v>4.6423834302622181E-2</v>
      </c>
      <c r="L163">
        <v>0.86153846153846159</v>
      </c>
      <c r="M163">
        <v>1.014925373134328</v>
      </c>
      <c r="N163">
        <v>0.37995146690419079</v>
      </c>
    </row>
    <row r="164" spans="1:14" x14ac:dyDescent="0.25">
      <c r="A164" s="1">
        <v>45319</v>
      </c>
      <c r="B164" t="s">
        <v>16</v>
      </c>
      <c r="C164" t="s">
        <v>21</v>
      </c>
      <c r="D164">
        <v>340</v>
      </c>
      <c r="E164">
        <v>7136</v>
      </c>
      <c r="F164">
        <v>290</v>
      </c>
      <c r="G164">
        <v>12</v>
      </c>
      <c r="H164">
        <v>4765</v>
      </c>
      <c r="I164">
        <v>2120</v>
      </c>
      <c r="J164">
        <v>173</v>
      </c>
      <c r="K164">
        <v>4.0639013452914798E-2</v>
      </c>
      <c r="L164">
        <v>4.1379310344827593E-2</v>
      </c>
      <c r="M164">
        <v>14.01470588235294</v>
      </c>
      <c r="N164">
        <v>0.64591591923896208</v>
      </c>
    </row>
    <row r="165" spans="1:14" x14ac:dyDescent="0.25">
      <c r="A165" s="1">
        <v>45357</v>
      </c>
      <c r="B165" t="s">
        <v>14</v>
      </c>
      <c r="C165" t="s">
        <v>21</v>
      </c>
      <c r="D165">
        <v>262</v>
      </c>
      <c r="E165">
        <v>9646</v>
      </c>
      <c r="F165">
        <v>1790</v>
      </c>
      <c r="G165">
        <v>136</v>
      </c>
      <c r="H165">
        <v>1163</v>
      </c>
      <c r="I165">
        <v>272</v>
      </c>
      <c r="J165">
        <v>124</v>
      </c>
      <c r="K165">
        <v>0.18556914783329881</v>
      </c>
      <c r="L165">
        <v>7.5977653631284919E-2</v>
      </c>
      <c r="M165">
        <v>4.4389312977099236</v>
      </c>
      <c r="N165">
        <v>0.2288857015870121</v>
      </c>
    </row>
    <row r="166" spans="1:14" x14ac:dyDescent="0.25">
      <c r="A166" s="1">
        <v>45333</v>
      </c>
      <c r="B166" t="s">
        <v>15</v>
      </c>
      <c r="C166" t="s">
        <v>20</v>
      </c>
      <c r="D166">
        <v>214</v>
      </c>
      <c r="E166">
        <v>3969</v>
      </c>
      <c r="F166">
        <v>521</v>
      </c>
      <c r="G166">
        <v>306</v>
      </c>
      <c r="H166">
        <v>572</v>
      </c>
      <c r="I166">
        <v>771</v>
      </c>
      <c r="J166">
        <v>186</v>
      </c>
      <c r="K166">
        <v>0.13126732174351219</v>
      </c>
      <c r="L166">
        <v>0.58733205374280228</v>
      </c>
      <c r="M166">
        <v>2.6728971962616819</v>
      </c>
      <c r="N166">
        <v>0.74173699711519236</v>
      </c>
    </row>
    <row r="167" spans="1:14" x14ac:dyDescent="0.25">
      <c r="A167" s="1">
        <v>45336</v>
      </c>
      <c r="B167" t="s">
        <v>14</v>
      </c>
      <c r="C167" t="s">
        <v>20</v>
      </c>
      <c r="D167">
        <v>54</v>
      </c>
      <c r="E167">
        <v>4028</v>
      </c>
      <c r="F167">
        <v>799</v>
      </c>
      <c r="G167">
        <v>197</v>
      </c>
      <c r="H167">
        <v>3835</v>
      </c>
      <c r="I167">
        <v>263</v>
      </c>
      <c r="J167">
        <v>651</v>
      </c>
      <c r="K167">
        <v>0.1983614697120159</v>
      </c>
      <c r="L167">
        <v>0.24655819774718399</v>
      </c>
      <c r="M167">
        <v>71.018518518518519</v>
      </c>
      <c r="N167">
        <v>0.71135832463470905</v>
      </c>
    </row>
    <row r="168" spans="1:14" x14ac:dyDescent="0.25">
      <c r="A168" s="1">
        <v>45353</v>
      </c>
      <c r="B168" t="s">
        <v>14</v>
      </c>
      <c r="C168" t="s">
        <v>20</v>
      </c>
      <c r="D168">
        <v>388</v>
      </c>
      <c r="E168">
        <v>8643</v>
      </c>
      <c r="F168">
        <v>106</v>
      </c>
      <c r="G168">
        <v>371</v>
      </c>
      <c r="H168">
        <v>2741</v>
      </c>
      <c r="I168">
        <v>564</v>
      </c>
      <c r="J168">
        <v>1473</v>
      </c>
      <c r="K168">
        <v>1.226426009487446E-2</v>
      </c>
      <c r="L168">
        <v>3.5</v>
      </c>
      <c r="M168">
        <v>7.0644329896907214</v>
      </c>
      <c r="N168">
        <v>0.600682809935844</v>
      </c>
    </row>
    <row r="169" spans="1:14" x14ac:dyDescent="0.25">
      <c r="A169" s="1">
        <v>45348</v>
      </c>
      <c r="B169" t="s">
        <v>18</v>
      </c>
      <c r="C169" t="s">
        <v>20</v>
      </c>
      <c r="D169">
        <v>428</v>
      </c>
      <c r="E169">
        <v>3681</v>
      </c>
      <c r="F169">
        <v>232</v>
      </c>
      <c r="G169">
        <v>23</v>
      </c>
      <c r="H169">
        <v>3810</v>
      </c>
      <c r="I169">
        <v>596</v>
      </c>
      <c r="J169">
        <v>886</v>
      </c>
      <c r="K169">
        <v>6.3026351534908986E-2</v>
      </c>
      <c r="L169">
        <v>9.9137931034482762E-2</v>
      </c>
      <c r="M169">
        <v>8.9018691588785046</v>
      </c>
      <c r="N169">
        <v>0.55593294206443067</v>
      </c>
    </row>
    <row r="170" spans="1:14" x14ac:dyDescent="0.25">
      <c r="A170" s="1">
        <v>45297</v>
      </c>
      <c r="B170" t="s">
        <v>15</v>
      </c>
      <c r="C170" t="s">
        <v>21</v>
      </c>
      <c r="D170">
        <v>127</v>
      </c>
      <c r="E170">
        <v>4629</v>
      </c>
      <c r="F170">
        <v>1870</v>
      </c>
      <c r="G170">
        <v>468</v>
      </c>
      <c r="H170">
        <v>1892</v>
      </c>
      <c r="I170">
        <v>799</v>
      </c>
      <c r="J170">
        <v>549</v>
      </c>
      <c r="K170">
        <v>0.40397494059192052</v>
      </c>
      <c r="L170">
        <v>0.25026737967914442</v>
      </c>
      <c r="M170">
        <v>14.897637795275591</v>
      </c>
      <c r="N170">
        <v>0.73538149888379145</v>
      </c>
    </row>
    <row r="171" spans="1:14" x14ac:dyDescent="0.25">
      <c r="A171" s="1">
        <v>45319</v>
      </c>
      <c r="B171" t="s">
        <v>14</v>
      </c>
      <c r="C171" t="s">
        <v>21</v>
      </c>
      <c r="D171">
        <v>459</v>
      </c>
      <c r="E171">
        <v>5225</v>
      </c>
      <c r="F171">
        <v>656</v>
      </c>
      <c r="G171">
        <v>475</v>
      </c>
      <c r="H171">
        <v>305</v>
      </c>
      <c r="I171">
        <v>2542</v>
      </c>
      <c r="J171">
        <v>187</v>
      </c>
      <c r="K171">
        <v>0.1255502392344498</v>
      </c>
      <c r="L171">
        <v>0.72408536585365857</v>
      </c>
      <c r="M171">
        <v>0.66448801742919394</v>
      </c>
      <c r="N171">
        <v>0.31119810771722872</v>
      </c>
    </row>
    <row r="172" spans="1:14" x14ac:dyDescent="0.25">
      <c r="A172" s="1">
        <v>45319</v>
      </c>
      <c r="B172" t="s">
        <v>16</v>
      </c>
      <c r="C172" t="s">
        <v>19</v>
      </c>
      <c r="D172">
        <v>111</v>
      </c>
      <c r="E172">
        <v>4067</v>
      </c>
      <c r="F172">
        <v>925</v>
      </c>
      <c r="G172">
        <v>21</v>
      </c>
      <c r="H172">
        <v>1881</v>
      </c>
      <c r="I172">
        <v>802</v>
      </c>
      <c r="J172">
        <v>99</v>
      </c>
      <c r="K172">
        <v>0.2274403737398574</v>
      </c>
      <c r="L172">
        <v>2.27027027027027E-2</v>
      </c>
      <c r="M172">
        <v>16.945945945945951</v>
      </c>
      <c r="N172">
        <v>0.24738149731449721</v>
      </c>
    </row>
    <row r="173" spans="1:14" x14ac:dyDescent="0.25">
      <c r="A173" s="1">
        <v>45335</v>
      </c>
      <c r="B173" t="s">
        <v>16</v>
      </c>
      <c r="C173" t="s">
        <v>19</v>
      </c>
      <c r="D173">
        <v>181</v>
      </c>
      <c r="E173">
        <v>6941</v>
      </c>
      <c r="F173">
        <v>860</v>
      </c>
      <c r="G173">
        <v>96</v>
      </c>
      <c r="H173">
        <v>4297</v>
      </c>
      <c r="I173">
        <v>2040</v>
      </c>
      <c r="J173">
        <v>1022</v>
      </c>
      <c r="K173">
        <v>0.1239014551217404</v>
      </c>
      <c r="L173">
        <v>0.1116279069767442</v>
      </c>
      <c r="M173">
        <v>23.740331491712709</v>
      </c>
      <c r="N173">
        <v>0.34370610194572287</v>
      </c>
    </row>
    <row r="174" spans="1:14" x14ac:dyDescent="0.25">
      <c r="A174" s="1">
        <v>45375</v>
      </c>
      <c r="B174" t="s">
        <v>17</v>
      </c>
      <c r="C174" t="s">
        <v>20</v>
      </c>
      <c r="D174">
        <v>138</v>
      </c>
      <c r="E174">
        <v>2386</v>
      </c>
      <c r="F174">
        <v>1154</v>
      </c>
      <c r="G174">
        <v>21</v>
      </c>
      <c r="H174">
        <v>4216</v>
      </c>
      <c r="I174">
        <v>2455</v>
      </c>
      <c r="J174">
        <v>303</v>
      </c>
      <c r="K174">
        <v>0.48365465213746861</v>
      </c>
      <c r="L174">
        <v>1.819757365684575E-2</v>
      </c>
      <c r="M174">
        <v>30.55072463768116</v>
      </c>
      <c r="N174">
        <v>0.67674696722011429</v>
      </c>
    </row>
    <row r="175" spans="1:14" x14ac:dyDescent="0.25">
      <c r="A175" s="1">
        <v>45321</v>
      </c>
      <c r="B175" t="s">
        <v>15</v>
      </c>
      <c r="C175" t="s">
        <v>20</v>
      </c>
      <c r="D175">
        <v>286</v>
      </c>
      <c r="E175">
        <v>3866</v>
      </c>
      <c r="F175">
        <v>634</v>
      </c>
      <c r="G175">
        <v>406</v>
      </c>
      <c r="H175">
        <v>2836</v>
      </c>
      <c r="I175">
        <v>1891</v>
      </c>
      <c r="J175">
        <v>759</v>
      </c>
      <c r="K175">
        <v>0.16399379203310921</v>
      </c>
      <c r="L175">
        <v>0.64037854889589907</v>
      </c>
      <c r="M175">
        <v>9.9160839160839167</v>
      </c>
      <c r="N175">
        <v>0.22080216003589001</v>
      </c>
    </row>
    <row r="176" spans="1:14" x14ac:dyDescent="0.25">
      <c r="A176" s="1">
        <v>45353</v>
      </c>
      <c r="B176" t="s">
        <v>15</v>
      </c>
      <c r="C176" t="s">
        <v>20</v>
      </c>
      <c r="D176">
        <v>91</v>
      </c>
      <c r="E176">
        <v>5788</v>
      </c>
      <c r="F176">
        <v>525</v>
      </c>
      <c r="G176">
        <v>34</v>
      </c>
      <c r="H176">
        <v>2337</v>
      </c>
      <c r="I176">
        <v>282</v>
      </c>
      <c r="J176">
        <v>612</v>
      </c>
      <c r="K176">
        <v>9.0704906703524532E-2</v>
      </c>
      <c r="L176">
        <v>6.4761904761904757E-2</v>
      </c>
      <c r="M176">
        <v>25.681318681318679</v>
      </c>
      <c r="N176">
        <v>0.54968410105009391</v>
      </c>
    </row>
    <row r="177" spans="1:14" x14ac:dyDescent="0.25">
      <c r="A177" s="1">
        <v>45366</v>
      </c>
      <c r="B177" t="s">
        <v>17</v>
      </c>
      <c r="C177" t="s">
        <v>19</v>
      </c>
      <c r="D177">
        <v>138</v>
      </c>
      <c r="E177">
        <v>6490</v>
      </c>
      <c r="F177">
        <v>1517</v>
      </c>
      <c r="G177">
        <v>310</v>
      </c>
      <c r="H177">
        <v>3616</v>
      </c>
      <c r="I177">
        <v>728</v>
      </c>
      <c r="J177">
        <v>806</v>
      </c>
      <c r="K177">
        <v>0.23374422187981511</v>
      </c>
      <c r="L177">
        <v>0.2043506921555702</v>
      </c>
      <c r="M177">
        <v>26.20289855072464</v>
      </c>
      <c r="N177">
        <v>0.79726250971478607</v>
      </c>
    </row>
    <row r="178" spans="1:14" x14ac:dyDescent="0.25">
      <c r="A178" s="1">
        <v>45380</v>
      </c>
      <c r="B178" t="s">
        <v>14</v>
      </c>
      <c r="C178" t="s">
        <v>19</v>
      </c>
      <c r="D178">
        <v>451</v>
      </c>
      <c r="E178">
        <v>5124</v>
      </c>
      <c r="F178">
        <v>771</v>
      </c>
      <c r="G178">
        <v>252</v>
      </c>
      <c r="H178">
        <v>4645</v>
      </c>
      <c r="I178">
        <v>2657</v>
      </c>
      <c r="J178">
        <v>1499</v>
      </c>
      <c r="K178">
        <v>0.15046838407494151</v>
      </c>
      <c r="L178">
        <v>0.32684824902723741</v>
      </c>
      <c r="M178">
        <v>10.299334811529929</v>
      </c>
      <c r="N178">
        <v>0.71341765630252363</v>
      </c>
    </row>
    <row r="179" spans="1:14" x14ac:dyDescent="0.25">
      <c r="A179" s="1">
        <v>45353</v>
      </c>
      <c r="B179" t="s">
        <v>15</v>
      </c>
      <c r="C179" t="s">
        <v>19</v>
      </c>
      <c r="D179">
        <v>345</v>
      </c>
      <c r="E179">
        <v>9340</v>
      </c>
      <c r="F179">
        <v>462</v>
      </c>
      <c r="G179">
        <v>131</v>
      </c>
      <c r="H179">
        <v>3730</v>
      </c>
      <c r="I179">
        <v>1831</v>
      </c>
      <c r="J179">
        <v>596</v>
      </c>
      <c r="K179">
        <v>4.9464668094218407E-2</v>
      </c>
      <c r="L179">
        <v>0.28354978354978361</v>
      </c>
      <c r="M179">
        <v>10.811594202898551</v>
      </c>
      <c r="N179">
        <v>0.51286741342615372</v>
      </c>
    </row>
    <row r="180" spans="1:14" x14ac:dyDescent="0.25">
      <c r="A180" s="1">
        <v>45292</v>
      </c>
      <c r="B180" t="s">
        <v>16</v>
      </c>
      <c r="C180" t="s">
        <v>19</v>
      </c>
      <c r="D180">
        <v>377</v>
      </c>
      <c r="E180">
        <v>4850</v>
      </c>
      <c r="F180">
        <v>1560</v>
      </c>
      <c r="G180">
        <v>156</v>
      </c>
      <c r="H180">
        <v>1486</v>
      </c>
      <c r="I180">
        <v>645</v>
      </c>
      <c r="J180">
        <v>1375</v>
      </c>
      <c r="K180">
        <v>0.3216494845360825</v>
      </c>
      <c r="L180">
        <v>0.1</v>
      </c>
      <c r="M180">
        <v>3.941644562334218</v>
      </c>
      <c r="N180">
        <v>0.2381845455719854</v>
      </c>
    </row>
    <row r="181" spans="1:14" x14ac:dyDescent="0.25">
      <c r="A181" s="1">
        <v>45318</v>
      </c>
      <c r="B181" t="s">
        <v>16</v>
      </c>
      <c r="C181" t="s">
        <v>19</v>
      </c>
      <c r="D181">
        <v>344</v>
      </c>
      <c r="E181">
        <v>6415</v>
      </c>
      <c r="F181">
        <v>1793</v>
      </c>
      <c r="G181">
        <v>64</v>
      </c>
      <c r="H181">
        <v>3379</v>
      </c>
      <c r="I181">
        <v>1687</v>
      </c>
      <c r="J181">
        <v>971</v>
      </c>
      <c r="K181">
        <v>0.27950116913484019</v>
      </c>
      <c r="L181">
        <v>3.5694366982710543E-2</v>
      </c>
      <c r="M181">
        <v>9.8226744186046506</v>
      </c>
      <c r="N181">
        <v>0.69882410863142597</v>
      </c>
    </row>
    <row r="182" spans="1:14" x14ac:dyDescent="0.25">
      <c r="A182" s="1">
        <v>45353</v>
      </c>
      <c r="B182" t="s">
        <v>18</v>
      </c>
      <c r="C182" t="s">
        <v>19</v>
      </c>
      <c r="D182">
        <v>153</v>
      </c>
      <c r="E182">
        <v>8679</v>
      </c>
      <c r="F182">
        <v>1674</v>
      </c>
      <c r="G182">
        <v>247</v>
      </c>
      <c r="H182">
        <v>3854</v>
      </c>
      <c r="I182">
        <v>723</v>
      </c>
      <c r="J182">
        <v>630</v>
      </c>
      <c r="K182">
        <v>0.1928793639820256</v>
      </c>
      <c r="L182">
        <v>0.14755077658303459</v>
      </c>
      <c r="M182">
        <v>25.18954248366013</v>
      </c>
      <c r="N182">
        <v>0.55938710490632637</v>
      </c>
    </row>
    <row r="183" spans="1:14" x14ac:dyDescent="0.25">
      <c r="A183" s="1">
        <v>45368</v>
      </c>
      <c r="B183" t="s">
        <v>15</v>
      </c>
      <c r="C183" t="s">
        <v>19</v>
      </c>
      <c r="D183">
        <v>63</v>
      </c>
      <c r="E183">
        <v>7819</v>
      </c>
      <c r="F183">
        <v>181</v>
      </c>
      <c r="G183">
        <v>365</v>
      </c>
      <c r="H183">
        <v>2559</v>
      </c>
      <c r="I183">
        <v>693</v>
      </c>
      <c r="J183">
        <v>1422</v>
      </c>
      <c r="K183">
        <v>2.3148740248113569E-2</v>
      </c>
      <c r="L183">
        <v>2.0165745856353592</v>
      </c>
      <c r="M183">
        <v>40.61904761904762</v>
      </c>
      <c r="N183">
        <v>0.26895979823574012</v>
      </c>
    </row>
    <row r="184" spans="1:14" x14ac:dyDescent="0.25">
      <c r="A184" s="1">
        <v>45294</v>
      </c>
      <c r="B184" t="s">
        <v>14</v>
      </c>
      <c r="C184" t="s">
        <v>20</v>
      </c>
      <c r="D184">
        <v>337</v>
      </c>
      <c r="E184">
        <v>9378</v>
      </c>
      <c r="F184">
        <v>455</v>
      </c>
      <c r="G184">
        <v>182</v>
      </c>
      <c r="H184">
        <v>644</v>
      </c>
      <c r="I184">
        <v>843</v>
      </c>
      <c r="J184">
        <v>98</v>
      </c>
      <c r="K184">
        <v>4.8517807634890171E-2</v>
      </c>
      <c r="L184">
        <v>0.4</v>
      </c>
      <c r="M184">
        <v>1.9109792284866469</v>
      </c>
      <c r="N184">
        <v>0.25631437089401382</v>
      </c>
    </row>
    <row r="185" spans="1:14" x14ac:dyDescent="0.25">
      <c r="A185" s="1">
        <v>45361</v>
      </c>
      <c r="B185" t="s">
        <v>17</v>
      </c>
      <c r="C185" t="s">
        <v>20</v>
      </c>
      <c r="D185">
        <v>228</v>
      </c>
      <c r="E185">
        <v>2333</v>
      </c>
      <c r="F185">
        <v>1381</v>
      </c>
      <c r="G185">
        <v>401</v>
      </c>
      <c r="H185">
        <v>235</v>
      </c>
      <c r="I185">
        <v>1868</v>
      </c>
      <c r="J185">
        <v>966</v>
      </c>
      <c r="K185">
        <v>0.591941705957994</v>
      </c>
      <c r="L185">
        <v>0.29036929761042718</v>
      </c>
      <c r="M185">
        <v>1.0307017543859649</v>
      </c>
      <c r="N185">
        <v>0.74577609166195558</v>
      </c>
    </row>
    <row r="186" spans="1:14" x14ac:dyDescent="0.25">
      <c r="A186" s="1">
        <v>45363</v>
      </c>
      <c r="B186" t="s">
        <v>17</v>
      </c>
      <c r="C186" t="s">
        <v>20</v>
      </c>
      <c r="D186">
        <v>174</v>
      </c>
      <c r="E186">
        <v>5150</v>
      </c>
      <c r="F186">
        <v>1841</v>
      </c>
      <c r="G186">
        <v>230</v>
      </c>
      <c r="H186">
        <v>1675</v>
      </c>
      <c r="I186">
        <v>1559</v>
      </c>
      <c r="J186">
        <v>1147</v>
      </c>
      <c r="K186">
        <v>0.35747572815533979</v>
      </c>
      <c r="L186">
        <v>0.12493210211841391</v>
      </c>
      <c r="M186">
        <v>9.6264367816091951</v>
      </c>
      <c r="N186">
        <v>0.60152015776284706</v>
      </c>
    </row>
    <row r="187" spans="1:14" x14ac:dyDescent="0.25">
      <c r="A187" s="1">
        <v>45318</v>
      </c>
      <c r="B187" t="s">
        <v>14</v>
      </c>
      <c r="C187" t="s">
        <v>20</v>
      </c>
      <c r="D187">
        <v>471</v>
      </c>
      <c r="E187">
        <v>7766</v>
      </c>
      <c r="F187">
        <v>688</v>
      </c>
      <c r="G187">
        <v>128</v>
      </c>
      <c r="H187">
        <v>4157</v>
      </c>
      <c r="I187">
        <v>2048</v>
      </c>
      <c r="J187">
        <v>753</v>
      </c>
      <c r="K187">
        <v>8.859129539016225E-2</v>
      </c>
      <c r="L187">
        <v>0.186046511627907</v>
      </c>
      <c r="M187">
        <v>8.8259023354564761</v>
      </c>
      <c r="N187">
        <v>0.69757207959005341</v>
      </c>
    </row>
    <row r="188" spans="1:14" x14ac:dyDescent="0.25">
      <c r="A188" s="1">
        <v>45300</v>
      </c>
      <c r="B188" t="s">
        <v>18</v>
      </c>
      <c r="C188" t="s">
        <v>19</v>
      </c>
      <c r="D188">
        <v>402</v>
      </c>
      <c r="E188">
        <v>3711</v>
      </c>
      <c r="F188">
        <v>1647</v>
      </c>
      <c r="G188">
        <v>318</v>
      </c>
      <c r="H188">
        <v>1998</v>
      </c>
      <c r="I188">
        <v>2701</v>
      </c>
      <c r="J188">
        <v>310</v>
      </c>
      <c r="K188">
        <v>0.44381568310428449</v>
      </c>
      <c r="L188">
        <v>0.19307832422586521</v>
      </c>
      <c r="M188">
        <v>4.9701492537313436</v>
      </c>
      <c r="N188">
        <v>0.72738734016936046</v>
      </c>
    </row>
    <row r="189" spans="1:14" x14ac:dyDescent="0.25">
      <c r="A189" s="1">
        <v>45353</v>
      </c>
      <c r="B189" t="s">
        <v>17</v>
      </c>
      <c r="C189" t="s">
        <v>21</v>
      </c>
      <c r="D189">
        <v>72</v>
      </c>
      <c r="E189">
        <v>5853</v>
      </c>
      <c r="F189">
        <v>394</v>
      </c>
      <c r="G189">
        <v>192</v>
      </c>
      <c r="H189">
        <v>2045</v>
      </c>
      <c r="I189">
        <v>2168</v>
      </c>
      <c r="J189">
        <v>405</v>
      </c>
      <c r="K189">
        <v>6.7315906372800272E-2</v>
      </c>
      <c r="L189">
        <v>0.48730964467005078</v>
      </c>
      <c r="M189">
        <v>28.402777777777779</v>
      </c>
      <c r="N189">
        <v>0.54306341122899338</v>
      </c>
    </row>
    <row r="190" spans="1:14" x14ac:dyDescent="0.25">
      <c r="A190" s="1">
        <v>45328</v>
      </c>
      <c r="B190" t="s">
        <v>15</v>
      </c>
      <c r="C190" t="s">
        <v>19</v>
      </c>
      <c r="D190">
        <v>112</v>
      </c>
      <c r="E190">
        <v>7212</v>
      </c>
      <c r="F190">
        <v>1347</v>
      </c>
      <c r="G190">
        <v>297</v>
      </c>
      <c r="H190">
        <v>1608</v>
      </c>
      <c r="I190">
        <v>2701</v>
      </c>
      <c r="J190">
        <v>1333</v>
      </c>
      <c r="K190">
        <v>0.1867720465890183</v>
      </c>
      <c r="L190">
        <v>0.2204899777282851</v>
      </c>
      <c r="M190">
        <v>14.357142857142859</v>
      </c>
      <c r="N190">
        <v>0.51046781105302474</v>
      </c>
    </row>
    <row r="191" spans="1:14" x14ac:dyDescent="0.25">
      <c r="A191" s="1">
        <v>45342</v>
      </c>
      <c r="B191" t="s">
        <v>18</v>
      </c>
      <c r="C191" t="s">
        <v>21</v>
      </c>
      <c r="D191">
        <v>192</v>
      </c>
      <c r="E191">
        <v>8479</v>
      </c>
      <c r="F191">
        <v>1648</v>
      </c>
      <c r="G191">
        <v>316</v>
      </c>
      <c r="H191">
        <v>1908</v>
      </c>
      <c r="I191">
        <v>2544</v>
      </c>
      <c r="J191">
        <v>687</v>
      </c>
      <c r="K191">
        <v>0.19436254275268311</v>
      </c>
      <c r="L191">
        <v>0.19174757281553401</v>
      </c>
      <c r="M191">
        <v>9.9375</v>
      </c>
      <c r="N191">
        <v>0.45825644619259409</v>
      </c>
    </row>
    <row r="192" spans="1:14" x14ac:dyDescent="0.25">
      <c r="A192" s="1">
        <v>45335</v>
      </c>
      <c r="B192" t="s">
        <v>15</v>
      </c>
      <c r="C192" t="s">
        <v>20</v>
      </c>
      <c r="D192">
        <v>202</v>
      </c>
      <c r="E192">
        <v>6408</v>
      </c>
      <c r="F192">
        <v>1169</v>
      </c>
      <c r="G192">
        <v>309</v>
      </c>
      <c r="H192">
        <v>3138</v>
      </c>
      <c r="I192">
        <v>2772</v>
      </c>
      <c r="J192">
        <v>792</v>
      </c>
      <c r="K192">
        <v>0.18242821473158549</v>
      </c>
      <c r="L192">
        <v>0.26432848588537211</v>
      </c>
      <c r="M192">
        <v>15.53465346534654</v>
      </c>
      <c r="N192">
        <v>0.39016795267467158</v>
      </c>
    </row>
    <row r="193" spans="1:14" x14ac:dyDescent="0.25">
      <c r="A193" s="1">
        <v>45315</v>
      </c>
      <c r="B193" t="s">
        <v>16</v>
      </c>
      <c r="C193" t="s">
        <v>19</v>
      </c>
      <c r="D193">
        <v>194</v>
      </c>
      <c r="E193">
        <v>8715</v>
      </c>
      <c r="F193">
        <v>1790</v>
      </c>
      <c r="G193">
        <v>91</v>
      </c>
      <c r="H193">
        <v>1500</v>
      </c>
      <c r="I193">
        <v>204</v>
      </c>
      <c r="J193">
        <v>1368</v>
      </c>
      <c r="K193">
        <v>0.20539300057372351</v>
      </c>
      <c r="L193">
        <v>5.0837988826815637E-2</v>
      </c>
      <c r="M193">
        <v>7.731958762886598</v>
      </c>
      <c r="N193">
        <v>0.46075757651522709</v>
      </c>
    </row>
    <row r="194" spans="1:14" x14ac:dyDescent="0.25">
      <c r="A194" s="1">
        <v>45370</v>
      </c>
      <c r="B194" t="s">
        <v>18</v>
      </c>
      <c r="C194" t="s">
        <v>20</v>
      </c>
      <c r="D194">
        <v>274</v>
      </c>
      <c r="E194">
        <v>9942</v>
      </c>
      <c r="F194">
        <v>1236</v>
      </c>
      <c r="G194">
        <v>463</v>
      </c>
      <c r="H194">
        <v>1443</v>
      </c>
      <c r="I194">
        <v>2339</v>
      </c>
      <c r="J194">
        <v>1059</v>
      </c>
      <c r="K194">
        <v>0.1243210621605311</v>
      </c>
      <c r="L194">
        <v>0.37459546925566339</v>
      </c>
      <c r="M194">
        <v>5.2664233576642339</v>
      </c>
      <c r="N194">
        <v>0.66432779343809389</v>
      </c>
    </row>
    <row r="195" spans="1:14" x14ac:dyDescent="0.25">
      <c r="A195" s="1">
        <v>45350</v>
      </c>
      <c r="B195" t="s">
        <v>17</v>
      </c>
      <c r="C195" t="s">
        <v>19</v>
      </c>
      <c r="D195">
        <v>499</v>
      </c>
      <c r="E195">
        <v>2762</v>
      </c>
      <c r="F195">
        <v>1356</v>
      </c>
      <c r="G195">
        <v>411</v>
      </c>
      <c r="H195">
        <v>4176</v>
      </c>
      <c r="I195">
        <v>116</v>
      </c>
      <c r="J195">
        <v>980</v>
      </c>
      <c r="K195">
        <v>0.49094858797972479</v>
      </c>
      <c r="L195">
        <v>0.30309734513274339</v>
      </c>
      <c r="M195">
        <v>8.3687374749498993</v>
      </c>
      <c r="N195">
        <v>0.56115405860907908</v>
      </c>
    </row>
    <row r="196" spans="1:14" x14ac:dyDescent="0.25">
      <c r="A196" s="1">
        <v>45323</v>
      </c>
      <c r="B196" t="s">
        <v>18</v>
      </c>
      <c r="C196" t="s">
        <v>20</v>
      </c>
      <c r="D196">
        <v>358</v>
      </c>
      <c r="E196">
        <v>8101</v>
      </c>
      <c r="F196">
        <v>116</v>
      </c>
      <c r="G196">
        <v>220</v>
      </c>
      <c r="H196">
        <v>3297</v>
      </c>
      <c r="I196">
        <v>492</v>
      </c>
      <c r="J196">
        <v>690</v>
      </c>
      <c r="K196">
        <v>1.4319219849401311E-2</v>
      </c>
      <c r="L196">
        <v>1.896551724137931</v>
      </c>
      <c r="M196">
        <v>9.2094972067039098</v>
      </c>
      <c r="N196">
        <v>0.73551397397290774</v>
      </c>
    </row>
    <row r="197" spans="1:14" x14ac:dyDescent="0.25">
      <c r="A197" s="1">
        <v>45379</v>
      </c>
      <c r="B197" t="s">
        <v>18</v>
      </c>
      <c r="C197" t="s">
        <v>21</v>
      </c>
      <c r="D197">
        <v>153</v>
      </c>
      <c r="E197">
        <v>8674</v>
      </c>
      <c r="F197">
        <v>459</v>
      </c>
      <c r="G197">
        <v>159</v>
      </c>
      <c r="H197">
        <v>4816</v>
      </c>
      <c r="I197">
        <v>524</v>
      </c>
      <c r="J197">
        <v>841</v>
      </c>
      <c r="K197">
        <v>5.2916762739220663E-2</v>
      </c>
      <c r="L197">
        <v>0.34640522875816993</v>
      </c>
      <c r="M197">
        <v>31.477124183006531</v>
      </c>
      <c r="N197">
        <v>0.4660280086275127</v>
      </c>
    </row>
    <row r="198" spans="1:14" x14ac:dyDescent="0.25">
      <c r="A198" s="1">
        <v>45343</v>
      </c>
      <c r="B198" t="s">
        <v>18</v>
      </c>
      <c r="C198" t="s">
        <v>21</v>
      </c>
      <c r="D198">
        <v>153</v>
      </c>
      <c r="E198">
        <v>7122</v>
      </c>
      <c r="F198">
        <v>1346</v>
      </c>
      <c r="G198">
        <v>46</v>
      </c>
      <c r="H198">
        <v>209</v>
      </c>
      <c r="I198">
        <v>2276</v>
      </c>
      <c r="J198">
        <v>1386</v>
      </c>
      <c r="K198">
        <v>0.1889918562201629</v>
      </c>
      <c r="L198">
        <v>3.4175334323922731E-2</v>
      </c>
      <c r="M198">
        <v>1.3660130718954251</v>
      </c>
      <c r="N198">
        <v>0.56425374723125254</v>
      </c>
    </row>
    <row r="199" spans="1:14" x14ac:dyDescent="0.25">
      <c r="A199" s="1">
        <v>45353</v>
      </c>
      <c r="B199" t="s">
        <v>18</v>
      </c>
      <c r="C199" t="s">
        <v>21</v>
      </c>
      <c r="D199">
        <v>484</v>
      </c>
      <c r="E199">
        <v>1481</v>
      </c>
      <c r="F199">
        <v>965</v>
      </c>
      <c r="G199">
        <v>361</v>
      </c>
      <c r="H199">
        <v>2625</v>
      </c>
      <c r="I199">
        <v>671</v>
      </c>
      <c r="J199">
        <v>661</v>
      </c>
      <c r="K199">
        <v>0.6515867656988521</v>
      </c>
      <c r="L199">
        <v>0.37409326424870459</v>
      </c>
      <c r="M199">
        <v>5.4235537190082654</v>
      </c>
      <c r="N199">
        <v>0.5787845318551933</v>
      </c>
    </row>
    <row r="200" spans="1:14" x14ac:dyDescent="0.25">
      <c r="A200" s="1">
        <v>45349</v>
      </c>
      <c r="B200" t="s">
        <v>15</v>
      </c>
      <c r="C200" t="s">
        <v>19</v>
      </c>
      <c r="D200">
        <v>88</v>
      </c>
      <c r="E200">
        <v>1153</v>
      </c>
      <c r="F200">
        <v>799</v>
      </c>
      <c r="G200">
        <v>321</v>
      </c>
      <c r="H200">
        <v>1860</v>
      </c>
      <c r="I200">
        <v>2176</v>
      </c>
      <c r="J200">
        <v>858</v>
      </c>
      <c r="K200">
        <v>0.69297484822202948</v>
      </c>
      <c r="L200">
        <v>0.40175219023779718</v>
      </c>
      <c r="M200">
        <v>21.13636363636364</v>
      </c>
      <c r="N200">
        <v>0.55501829738379538</v>
      </c>
    </row>
    <row r="201" spans="1:14" x14ac:dyDescent="0.25">
      <c r="A201" s="1">
        <v>45343</v>
      </c>
      <c r="B201" t="s">
        <v>16</v>
      </c>
      <c r="C201" t="s">
        <v>21</v>
      </c>
      <c r="D201">
        <v>484</v>
      </c>
      <c r="E201">
        <v>8617</v>
      </c>
      <c r="F201">
        <v>547</v>
      </c>
      <c r="G201">
        <v>370</v>
      </c>
      <c r="H201">
        <v>2831</v>
      </c>
      <c r="I201">
        <v>1220</v>
      </c>
      <c r="J201">
        <v>1255</v>
      </c>
      <c r="K201">
        <v>6.3479169084368112E-2</v>
      </c>
      <c r="L201">
        <v>0.67641681901279704</v>
      </c>
      <c r="M201">
        <v>5.8491735537190079</v>
      </c>
      <c r="N201">
        <v>0.62158026385130993</v>
      </c>
    </row>
    <row r="202" spans="1:14" x14ac:dyDescent="0.25">
      <c r="A202" s="1">
        <v>45303</v>
      </c>
      <c r="B202" t="s">
        <v>14</v>
      </c>
      <c r="C202" t="s">
        <v>19</v>
      </c>
      <c r="D202">
        <v>247</v>
      </c>
      <c r="E202">
        <v>2524</v>
      </c>
      <c r="F202">
        <v>955</v>
      </c>
      <c r="G202">
        <v>68</v>
      </c>
      <c r="H202">
        <v>1272</v>
      </c>
      <c r="I202">
        <v>341</v>
      </c>
      <c r="J202">
        <v>735</v>
      </c>
      <c r="K202">
        <v>0.37836767036450081</v>
      </c>
      <c r="L202">
        <v>7.1204188481675396E-2</v>
      </c>
      <c r="M202">
        <v>5.1497975708502022</v>
      </c>
      <c r="N202">
        <v>0.34246008102488379</v>
      </c>
    </row>
    <row r="203" spans="1:14" x14ac:dyDescent="0.25">
      <c r="A203" s="1">
        <v>45330</v>
      </c>
      <c r="B203" t="s">
        <v>18</v>
      </c>
      <c r="C203" t="s">
        <v>21</v>
      </c>
      <c r="D203">
        <v>183</v>
      </c>
      <c r="E203">
        <v>3120</v>
      </c>
      <c r="F203">
        <v>464</v>
      </c>
      <c r="G203">
        <v>140</v>
      </c>
      <c r="H203">
        <v>3425</v>
      </c>
      <c r="I203">
        <v>2379</v>
      </c>
      <c r="J203">
        <v>1437</v>
      </c>
      <c r="K203">
        <v>0.14871794871794869</v>
      </c>
      <c r="L203">
        <v>0.30172413793103448</v>
      </c>
      <c r="M203">
        <v>18.715846994535521</v>
      </c>
      <c r="N203">
        <v>0.50741826652747446</v>
      </c>
    </row>
    <row r="204" spans="1:14" x14ac:dyDescent="0.25">
      <c r="A204" s="1">
        <v>45293</v>
      </c>
      <c r="B204" t="s">
        <v>17</v>
      </c>
      <c r="C204" t="s">
        <v>21</v>
      </c>
      <c r="D204">
        <v>116</v>
      </c>
      <c r="E204">
        <v>3343</v>
      </c>
      <c r="F204">
        <v>774</v>
      </c>
      <c r="G204">
        <v>421</v>
      </c>
      <c r="H204">
        <v>1516</v>
      </c>
      <c r="I204">
        <v>888</v>
      </c>
      <c r="J204">
        <v>237</v>
      </c>
      <c r="K204">
        <v>0.2315285671552498</v>
      </c>
      <c r="L204">
        <v>0.54392764857881137</v>
      </c>
      <c r="M204">
        <v>13.068965517241381</v>
      </c>
      <c r="N204">
        <v>0.2625348816850086</v>
      </c>
    </row>
    <row r="205" spans="1:14" x14ac:dyDescent="0.25">
      <c r="A205" s="1">
        <v>45294</v>
      </c>
      <c r="B205" t="s">
        <v>18</v>
      </c>
      <c r="C205" t="s">
        <v>19</v>
      </c>
      <c r="D205">
        <v>440</v>
      </c>
      <c r="E205">
        <v>6136</v>
      </c>
      <c r="F205">
        <v>1107</v>
      </c>
      <c r="G205">
        <v>211</v>
      </c>
      <c r="H205">
        <v>4345</v>
      </c>
      <c r="I205">
        <v>814</v>
      </c>
      <c r="J205">
        <v>1034</v>
      </c>
      <c r="K205">
        <v>0.18041069100391141</v>
      </c>
      <c r="L205">
        <v>0.19060523938572721</v>
      </c>
      <c r="M205">
        <v>9.875</v>
      </c>
      <c r="N205">
        <v>0.4307067965868876</v>
      </c>
    </row>
    <row r="206" spans="1:14" x14ac:dyDescent="0.25">
      <c r="A206" s="1">
        <v>45347</v>
      </c>
      <c r="B206" t="s">
        <v>17</v>
      </c>
      <c r="C206" t="s">
        <v>19</v>
      </c>
      <c r="D206">
        <v>228</v>
      </c>
      <c r="E206">
        <v>6760</v>
      </c>
      <c r="F206">
        <v>1449</v>
      </c>
      <c r="G206">
        <v>252</v>
      </c>
      <c r="H206">
        <v>3883</v>
      </c>
      <c r="I206">
        <v>858</v>
      </c>
      <c r="J206">
        <v>597</v>
      </c>
      <c r="K206">
        <v>0.21434911242603549</v>
      </c>
      <c r="L206">
        <v>0.17391304347826089</v>
      </c>
      <c r="M206">
        <v>17.030701754385969</v>
      </c>
      <c r="N206">
        <v>0.49260024117275869</v>
      </c>
    </row>
    <row r="207" spans="1:14" x14ac:dyDescent="0.25">
      <c r="A207" s="1">
        <v>45372</v>
      </c>
      <c r="B207" t="s">
        <v>15</v>
      </c>
      <c r="C207" t="s">
        <v>21</v>
      </c>
      <c r="D207">
        <v>91</v>
      </c>
      <c r="E207">
        <v>2240</v>
      </c>
      <c r="F207">
        <v>566</v>
      </c>
      <c r="G207">
        <v>44</v>
      </c>
      <c r="H207">
        <v>3473</v>
      </c>
      <c r="I207">
        <v>2949</v>
      </c>
      <c r="J207">
        <v>774</v>
      </c>
      <c r="K207">
        <v>0.25267857142857142</v>
      </c>
      <c r="L207">
        <v>7.7738515901060068E-2</v>
      </c>
      <c r="M207">
        <v>38.164835164835168</v>
      </c>
      <c r="N207">
        <v>0.59133455572728355</v>
      </c>
    </row>
    <row r="208" spans="1:14" x14ac:dyDescent="0.25">
      <c r="A208" s="1">
        <v>45350</v>
      </c>
      <c r="B208" t="s">
        <v>17</v>
      </c>
      <c r="C208" t="s">
        <v>19</v>
      </c>
      <c r="D208">
        <v>497</v>
      </c>
      <c r="E208">
        <v>1060</v>
      </c>
      <c r="F208">
        <v>513</v>
      </c>
      <c r="G208">
        <v>454</v>
      </c>
      <c r="H208">
        <v>345</v>
      </c>
      <c r="I208">
        <v>875</v>
      </c>
      <c r="J208">
        <v>975</v>
      </c>
      <c r="K208">
        <v>0.4839622641509434</v>
      </c>
      <c r="L208">
        <v>0.88499025341130599</v>
      </c>
      <c r="M208">
        <v>0.69416498993963782</v>
      </c>
      <c r="N208">
        <v>0.77031863155172231</v>
      </c>
    </row>
    <row r="209" spans="1:14" x14ac:dyDescent="0.25">
      <c r="A209" s="1">
        <v>45293</v>
      </c>
      <c r="B209" t="s">
        <v>14</v>
      </c>
      <c r="C209" t="s">
        <v>21</v>
      </c>
      <c r="D209">
        <v>64</v>
      </c>
      <c r="E209">
        <v>2639</v>
      </c>
      <c r="F209">
        <v>1578</v>
      </c>
      <c r="G209">
        <v>102</v>
      </c>
      <c r="H209">
        <v>3240</v>
      </c>
      <c r="I209">
        <v>2873</v>
      </c>
      <c r="J209">
        <v>1481</v>
      </c>
      <c r="K209">
        <v>0.59795377036756348</v>
      </c>
      <c r="L209">
        <v>6.4638783269961975E-2</v>
      </c>
      <c r="M209">
        <v>50.625</v>
      </c>
      <c r="N209">
        <v>0.56039063992901361</v>
      </c>
    </row>
    <row r="210" spans="1:14" x14ac:dyDescent="0.25">
      <c r="A210" s="1">
        <v>45293</v>
      </c>
      <c r="B210" t="s">
        <v>16</v>
      </c>
      <c r="C210" t="s">
        <v>19</v>
      </c>
      <c r="D210">
        <v>160</v>
      </c>
      <c r="E210">
        <v>7185</v>
      </c>
      <c r="F210">
        <v>685</v>
      </c>
      <c r="G210">
        <v>447</v>
      </c>
      <c r="H210">
        <v>1662</v>
      </c>
      <c r="I210">
        <v>2347</v>
      </c>
      <c r="J210">
        <v>925</v>
      </c>
      <c r="K210">
        <v>9.5337508698677798E-2</v>
      </c>
      <c r="L210">
        <v>0.6525547445255474</v>
      </c>
      <c r="M210">
        <v>10.387499999999999</v>
      </c>
      <c r="N210">
        <v>0.64615634970593594</v>
      </c>
    </row>
    <row r="211" spans="1:14" x14ac:dyDescent="0.25">
      <c r="A211" s="1">
        <v>45345</v>
      </c>
      <c r="B211" t="s">
        <v>17</v>
      </c>
      <c r="C211" t="s">
        <v>20</v>
      </c>
      <c r="D211">
        <v>206</v>
      </c>
      <c r="E211">
        <v>8970</v>
      </c>
      <c r="F211">
        <v>1356</v>
      </c>
      <c r="G211">
        <v>456</v>
      </c>
      <c r="H211">
        <v>4876</v>
      </c>
      <c r="I211">
        <v>178</v>
      </c>
      <c r="J211">
        <v>667</v>
      </c>
      <c r="K211">
        <v>0.15117056856187289</v>
      </c>
      <c r="L211">
        <v>0.33628318584070799</v>
      </c>
      <c r="M211">
        <v>23.66990291262136</v>
      </c>
      <c r="N211">
        <v>0.50375963569712168</v>
      </c>
    </row>
    <row r="212" spans="1:14" x14ac:dyDescent="0.25">
      <c r="A212" s="1">
        <v>45378</v>
      </c>
      <c r="B212" t="s">
        <v>17</v>
      </c>
      <c r="C212" t="s">
        <v>20</v>
      </c>
      <c r="D212">
        <v>338</v>
      </c>
      <c r="E212">
        <v>2252</v>
      </c>
      <c r="F212">
        <v>1347</v>
      </c>
      <c r="G212">
        <v>216</v>
      </c>
      <c r="H212">
        <v>1784</v>
      </c>
      <c r="I212">
        <v>955</v>
      </c>
      <c r="J212">
        <v>463</v>
      </c>
      <c r="K212">
        <v>0.59813499111900537</v>
      </c>
      <c r="L212">
        <v>0.16035634743875279</v>
      </c>
      <c r="M212">
        <v>5.27810650887574</v>
      </c>
      <c r="N212">
        <v>0.58046241882579885</v>
      </c>
    </row>
    <row r="213" spans="1:14" x14ac:dyDescent="0.25">
      <c r="A213" s="1">
        <v>45292</v>
      </c>
      <c r="B213" t="s">
        <v>16</v>
      </c>
      <c r="C213" t="s">
        <v>20</v>
      </c>
      <c r="D213">
        <v>280</v>
      </c>
      <c r="E213">
        <v>5203</v>
      </c>
      <c r="F213">
        <v>1093</v>
      </c>
      <c r="G213">
        <v>362</v>
      </c>
      <c r="H213">
        <v>682</v>
      </c>
      <c r="I213">
        <v>2614</v>
      </c>
      <c r="J213">
        <v>1415</v>
      </c>
      <c r="K213">
        <v>0.2100711128195272</v>
      </c>
      <c r="L213">
        <v>0.3311985361390668</v>
      </c>
      <c r="M213">
        <v>2.4357142857142851</v>
      </c>
      <c r="N213">
        <v>0.24255932968026411</v>
      </c>
    </row>
    <row r="214" spans="1:14" x14ac:dyDescent="0.25">
      <c r="A214" s="1">
        <v>45310</v>
      </c>
      <c r="B214" t="s">
        <v>14</v>
      </c>
      <c r="C214" t="s">
        <v>20</v>
      </c>
      <c r="D214">
        <v>460</v>
      </c>
      <c r="E214">
        <v>9363</v>
      </c>
      <c r="F214">
        <v>1954</v>
      </c>
      <c r="G214">
        <v>400</v>
      </c>
      <c r="H214">
        <v>3379</v>
      </c>
      <c r="I214">
        <v>2728</v>
      </c>
      <c r="J214">
        <v>1293</v>
      </c>
      <c r="K214">
        <v>0.20869379472391331</v>
      </c>
      <c r="L214">
        <v>0.20470829068577279</v>
      </c>
      <c r="M214">
        <v>7.3456521739130434</v>
      </c>
      <c r="N214">
        <v>0.35263494850510818</v>
      </c>
    </row>
    <row r="215" spans="1:14" x14ac:dyDescent="0.25">
      <c r="A215" s="1">
        <v>45293</v>
      </c>
      <c r="B215" t="s">
        <v>18</v>
      </c>
      <c r="C215" t="s">
        <v>20</v>
      </c>
      <c r="D215">
        <v>469</v>
      </c>
      <c r="E215">
        <v>4549</v>
      </c>
      <c r="F215">
        <v>1535</v>
      </c>
      <c r="G215">
        <v>341</v>
      </c>
      <c r="H215">
        <v>1449</v>
      </c>
      <c r="I215">
        <v>1539</v>
      </c>
      <c r="J215">
        <v>952</v>
      </c>
      <c r="K215">
        <v>0.33743679929654868</v>
      </c>
      <c r="L215">
        <v>0.22214983713355049</v>
      </c>
      <c r="M215">
        <v>3.08955223880597</v>
      </c>
      <c r="N215">
        <v>0.41711185592308331</v>
      </c>
    </row>
    <row r="216" spans="1:14" x14ac:dyDescent="0.25">
      <c r="A216" s="1">
        <v>45344</v>
      </c>
      <c r="B216" t="s">
        <v>17</v>
      </c>
      <c r="C216" t="s">
        <v>21</v>
      </c>
      <c r="D216">
        <v>206</v>
      </c>
      <c r="E216">
        <v>5197</v>
      </c>
      <c r="F216">
        <v>671</v>
      </c>
      <c r="G216">
        <v>314</v>
      </c>
      <c r="H216">
        <v>4968</v>
      </c>
      <c r="I216">
        <v>2596</v>
      </c>
      <c r="J216">
        <v>212</v>
      </c>
      <c r="K216">
        <v>0.12911294977871851</v>
      </c>
      <c r="L216">
        <v>0.46795827123695982</v>
      </c>
      <c r="M216">
        <v>24.11650485436893</v>
      </c>
      <c r="N216">
        <v>0.48349601300390821</v>
      </c>
    </row>
    <row r="217" spans="1:14" x14ac:dyDescent="0.25">
      <c r="A217" s="1">
        <v>45335</v>
      </c>
      <c r="B217" t="s">
        <v>16</v>
      </c>
      <c r="C217" t="s">
        <v>20</v>
      </c>
      <c r="D217">
        <v>87</v>
      </c>
      <c r="E217">
        <v>8009</v>
      </c>
      <c r="F217">
        <v>434</v>
      </c>
      <c r="G217">
        <v>359</v>
      </c>
      <c r="H217">
        <v>830</v>
      </c>
      <c r="I217">
        <v>2234</v>
      </c>
      <c r="J217">
        <v>1293</v>
      </c>
      <c r="K217">
        <v>5.4189037333000373E-2</v>
      </c>
      <c r="L217">
        <v>0.82718894009216593</v>
      </c>
      <c r="M217">
        <v>9.5402298850574709</v>
      </c>
      <c r="N217">
        <v>0.22738924730143029</v>
      </c>
    </row>
    <row r="218" spans="1:14" x14ac:dyDescent="0.25">
      <c r="A218" s="1">
        <v>45381</v>
      </c>
      <c r="B218" t="s">
        <v>15</v>
      </c>
      <c r="C218" t="s">
        <v>20</v>
      </c>
      <c r="D218">
        <v>490</v>
      </c>
      <c r="E218">
        <v>7667</v>
      </c>
      <c r="F218">
        <v>1345</v>
      </c>
      <c r="G218">
        <v>222</v>
      </c>
      <c r="H218">
        <v>861</v>
      </c>
      <c r="I218">
        <v>2248</v>
      </c>
      <c r="J218">
        <v>319</v>
      </c>
      <c r="K218">
        <v>0.17542715534107209</v>
      </c>
      <c r="L218">
        <v>0.16505576208178441</v>
      </c>
      <c r="M218">
        <v>1.7571428571428569</v>
      </c>
      <c r="N218">
        <v>0.28401445853199059</v>
      </c>
    </row>
    <row r="219" spans="1:14" x14ac:dyDescent="0.25">
      <c r="A219" s="1">
        <v>45323</v>
      </c>
      <c r="B219" t="s">
        <v>16</v>
      </c>
      <c r="C219" t="s">
        <v>20</v>
      </c>
      <c r="D219">
        <v>146</v>
      </c>
      <c r="E219">
        <v>3322</v>
      </c>
      <c r="F219">
        <v>136</v>
      </c>
      <c r="G219">
        <v>168</v>
      </c>
      <c r="H219">
        <v>3703</v>
      </c>
      <c r="I219">
        <v>1131</v>
      </c>
      <c r="J219">
        <v>681</v>
      </c>
      <c r="K219">
        <v>4.0939193257074062E-2</v>
      </c>
      <c r="L219">
        <v>1.2352941176470591</v>
      </c>
      <c r="M219">
        <v>25.363013698630141</v>
      </c>
      <c r="N219">
        <v>0.3660885846747835</v>
      </c>
    </row>
    <row r="220" spans="1:14" x14ac:dyDescent="0.25">
      <c r="A220" s="1">
        <v>45361</v>
      </c>
      <c r="B220" t="s">
        <v>15</v>
      </c>
      <c r="C220" t="s">
        <v>20</v>
      </c>
      <c r="D220">
        <v>460</v>
      </c>
      <c r="E220">
        <v>5090</v>
      </c>
      <c r="F220">
        <v>1088</v>
      </c>
      <c r="G220">
        <v>451</v>
      </c>
      <c r="H220">
        <v>3052</v>
      </c>
      <c r="I220">
        <v>944</v>
      </c>
      <c r="J220">
        <v>955</v>
      </c>
      <c r="K220">
        <v>0.21375245579567781</v>
      </c>
      <c r="L220">
        <v>0.41452205882352938</v>
      </c>
      <c r="M220">
        <v>6.6347826086956534</v>
      </c>
      <c r="N220">
        <v>0.78291961454063053</v>
      </c>
    </row>
    <row r="221" spans="1:14" x14ac:dyDescent="0.25">
      <c r="A221" s="1">
        <v>45323</v>
      </c>
      <c r="B221" t="s">
        <v>14</v>
      </c>
      <c r="C221" t="s">
        <v>19</v>
      </c>
      <c r="D221">
        <v>488</v>
      </c>
      <c r="E221">
        <v>7960</v>
      </c>
      <c r="F221">
        <v>377</v>
      </c>
      <c r="G221">
        <v>454</v>
      </c>
      <c r="H221">
        <v>2666</v>
      </c>
      <c r="I221">
        <v>186</v>
      </c>
      <c r="J221">
        <v>1473</v>
      </c>
      <c r="K221">
        <v>4.7361809045226133E-2</v>
      </c>
      <c r="L221">
        <v>1.204244031830239</v>
      </c>
      <c r="M221">
        <v>5.4631147540983607</v>
      </c>
      <c r="N221">
        <v>0.3988082042618305</v>
      </c>
    </row>
    <row r="222" spans="1:14" x14ac:dyDescent="0.25">
      <c r="A222" s="1">
        <v>45359</v>
      </c>
      <c r="B222" t="s">
        <v>18</v>
      </c>
      <c r="C222" t="s">
        <v>21</v>
      </c>
      <c r="D222">
        <v>338</v>
      </c>
      <c r="E222">
        <v>4004</v>
      </c>
      <c r="F222">
        <v>1319</v>
      </c>
      <c r="G222">
        <v>33</v>
      </c>
      <c r="H222">
        <v>1187</v>
      </c>
      <c r="I222">
        <v>2190</v>
      </c>
      <c r="J222">
        <v>1255</v>
      </c>
      <c r="K222">
        <v>0.3294205794205794</v>
      </c>
      <c r="L222">
        <v>2.5018953752843059E-2</v>
      </c>
      <c r="M222">
        <v>3.5118343195266268</v>
      </c>
      <c r="N222">
        <v>0.4892246348672496</v>
      </c>
    </row>
    <row r="223" spans="1:14" x14ac:dyDescent="0.25">
      <c r="A223" s="1">
        <v>45346</v>
      </c>
      <c r="B223" t="s">
        <v>16</v>
      </c>
      <c r="C223" t="s">
        <v>20</v>
      </c>
      <c r="D223">
        <v>303</v>
      </c>
      <c r="E223">
        <v>6136</v>
      </c>
      <c r="F223">
        <v>1015</v>
      </c>
      <c r="G223">
        <v>413</v>
      </c>
      <c r="H223">
        <v>1746</v>
      </c>
      <c r="I223">
        <v>507</v>
      </c>
      <c r="J223">
        <v>254</v>
      </c>
      <c r="K223">
        <v>0.16541720990873529</v>
      </c>
      <c r="L223">
        <v>0.40689655172413791</v>
      </c>
      <c r="M223">
        <v>5.7623762376237622</v>
      </c>
      <c r="N223">
        <v>0.31765862764303582</v>
      </c>
    </row>
    <row r="224" spans="1:14" x14ac:dyDescent="0.25">
      <c r="A224" s="1">
        <v>45366</v>
      </c>
      <c r="B224" t="s">
        <v>17</v>
      </c>
      <c r="C224" t="s">
        <v>20</v>
      </c>
      <c r="D224">
        <v>245</v>
      </c>
      <c r="E224">
        <v>1329</v>
      </c>
      <c r="F224">
        <v>1987</v>
      </c>
      <c r="G224">
        <v>302</v>
      </c>
      <c r="H224">
        <v>849</v>
      </c>
      <c r="I224">
        <v>2811</v>
      </c>
      <c r="J224">
        <v>631</v>
      </c>
      <c r="K224">
        <v>1.495109104589917</v>
      </c>
      <c r="L224">
        <v>0.1519879214896829</v>
      </c>
      <c r="M224">
        <v>3.465306122448979</v>
      </c>
      <c r="N224">
        <v>0.56646804264546102</v>
      </c>
    </row>
    <row r="225" spans="1:14" x14ac:dyDescent="0.25">
      <c r="A225" s="1">
        <v>45347</v>
      </c>
      <c r="B225" t="s">
        <v>14</v>
      </c>
      <c r="C225" t="s">
        <v>20</v>
      </c>
      <c r="D225">
        <v>135</v>
      </c>
      <c r="E225">
        <v>4640</v>
      </c>
      <c r="F225">
        <v>583</v>
      </c>
      <c r="G225">
        <v>13</v>
      </c>
      <c r="H225">
        <v>1168</v>
      </c>
      <c r="I225">
        <v>1768</v>
      </c>
      <c r="J225">
        <v>890</v>
      </c>
      <c r="K225">
        <v>0.12564655172413791</v>
      </c>
      <c r="L225">
        <v>2.2298456260720408E-2</v>
      </c>
      <c r="M225">
        <v>8.6518518518518519</v>
      </c>
      <c r="N225">
        <v>0.36840992930958461</v>
      </c>
    </row>
    <row r="226" spans="1:14" x14ac:dyDescent="0.25">
      <c r="A226" s="1">
        <v>45308</v>
      </c>
      <c r="B226" t="s">
        <v>16</v>
      </c>
      <c r="C226" t="s">
        <v>21</v>
      </c>
      <c r="D226">
        <v>371</v>
      </c>
      <c r="E226">
        <v>8982</v>
      </c>
      <c r="F226">
        <v>1365</v>
      </c>
      <c r="G226">
        <v>229</v>
      </c>
      <c r="H226">
        <v>2837</v>
      </c>
      <c r="I226">
        <v>247</v>
      </c>
      <c r="J226">
        <v>1301</v>
      </c>
      <c r="K226">
        <v>0.1519706078824315</v>
      </c>
      <c r="L226">
        <v>0.16776556776556781</v>
      </c>
      <c r="M226">
        <v>7.6469002695417787</v>
      </c>
      <c r="N226">
        <v>0.32419554706305609</v>
      </c>
    </row>
    <row r="227" spans="1:14" x14ac:dyDescent="0.25">
      <c r="A227" s="1">
        <v>45329</v>
      </c>
      <c r="B227" t="s">
        <v>17</v>
      </c>
      <c r="C227" t="s">
        <v>19</v>
      </c>
      <c r="D227">
        <v>59</v>
      </c>
      <c r="E227">
        <v>5107</v>
      </c>
      <c r="F227">
        <v>1447</v>
      </c>
      <c r="G227">
        <v>373</v>
      </c>
      <c r="H227">
        <v>1300</v>
      </c>
      <c r="I227">
        <v>2424</v>
      </c>
      <c r="J227">
        <v>645</v>
      </c>
      <c r="K227">
        <v>0.28333659682788331</v>
      </c>
      <c r="L227">
        <v>0.25777470628887361</v>
      </c>
      <c r="M227">
        <v>22.033898305084751</v>
      </c>
      <c r="N227">
        <v>0.50994357706758753</v>
      </c>
    </row>
    <row r="228" spans="1:14" x14ac:dyDescent="0.25">
      <c r="A228" s="1">
        <v>45315</v>
      </c>
      <c r="B228" t="s">
        <v>16</v>
      </c>
      <c r="C228" t="s">
        <v>21</v>
      </c>
      <c r="D228">
        <v>54</v>
      </c>
      <c r="E228">
        <v>2341</v>
      </c>
      <c r="F228">
        <v>830</v>
      </c>
      <c r="G228">
        <v>391</v>
      </c>
      <c r="H228">
        <v>640</v>
      </c>
      <c r="I228">
        <v>331</v>
      </c>
      <c r="J228">
        <v>299</v>
      </c>
      <c r="K228">
        <v>0.35454933788979071</v>
      </c>
      <c r="L228">
        <v>0.47108433734939759</v>
      </c>
      <c r="M228">
        <v>11.851851851851849</v>
      </c>
      <c r="N228">
        <v>0.20330347949625249</v>
      </c>
    </row>
    <row r="229" spans="1:14" x14ac:dyDescent="0.25">
      <c r="A229" s="1">
        <v>45360</v>
      </c>
      <c r="B229" t="s">
        <v>15</v>
      </c>
      <c r="C229" t="s">
        <v>19</v>
      </c>
      <c r="D229">
        <v>172</v>
      </c>
      <c r="E229">
        <v>9407</v>
      </c>
      <c r="F229">
        <v>291</v>
      </c>
      <c r="G229">
        <v>29</v>
      </c>
      <c r="H229">
        <v>969</v>
      </c>
      <c r="I229">
        <v>2050</v>
      </c>
      <c r="J229">
        <v>924</v>
      </c>
      <c r="K229">
        <v>3.0934410545338579E-2</v>
      </c>
      <c r="L229">
        <v>9.9656357388316158E-2</v>
      </c>
      <c r="M229">
        <v>5.6337209302325579</v>
      </c>
      <c r="N229">
        <v>0.2045984195895352</v>
      </c>
    </row>
    <row r="230" spans="1:14" x14ac:dyDescent="0.25">
      <c r="A230" s="1">
        <v>45361</v>
      </c>
      <c r="B230" t="s">
        <v>16</v>
      </c>
      <c r="C230" t="s">
        <v>20</v>
      </c>
      <c r="D230">
        <v>379</v>
      </c>
      <c r="E230">
        <v>1338</v>
      </c>
      <c r="F230">
        <v>1140</v>
      </c>
      <c r="G230">
        <v>453</v>
      </c>
      <c r="H230">
        <v>1543</v>
      </c>
      <c r="I230">
        <v>465</v>
      </c>
      <c r="J230">
        <v>245</v>
      </c>
      <c r="K230">
        <v>0.85201793721973096</v>
      </c>
      <c r="L230">
        <v>0.39736842105263159</v>
      </c>
      <c r="M230">
        <v>4.0712401055408973</v>
      </c>
      <c r="N230">
        <v>0.33144128546111468</v>
      </c>
    </row>
    <row r="231" spans="1:14" x14ac:dyDescent="0.25">
      <c r="A231" s="1">
        <v>45377</v>
      </c>
      <c r="B231" t="s">
        <v>16</v>
      </c>
      <c r="C231" t="s">
        <v>20</v>
      </c>
      <c r="D231">
        <v>402</v>
      </c>
      <c r="E231">
        <v>6895</v>
      </c>
      <c r="F231">
        <v>623</v>
      </c>
      <c r="G231">
        <v>161</v>
      </c>
      <c r="H231">
        <v>4558</v>
      </c>
      <c r="I231">
        <v>1774</v>
      </c>
      <c r="J231">
        <v>739</v>
      </c>
      <c r="K231">
        <v>9.0355329949238575E-2</v>
      </c>
      <c r="L231">
        <v>0.25842696629213491</v>
      </c>
      <c r="M231">
        <v>11.33830845771144</v>
      </c>
      <c r="N231">
        <v>0.2220328175004927</v>
      </c>
    </row>
    <row r="232" spans="1:14" x14ac:dyDescent="0.25">
      <c r="A232" s="1">
        <v>45302</v>
      </c>
      <c r="B232" t="s">
        <v>16</v>
      </c>
      <c r="C232" t="s">
        <v>21</v>
      </c>
      <c r="D232">
        <v>167</v>
      </c>
      <c r="E232">
        <v>3708</v>
      </c>
      <c r="F232">
        <v>1017</v>
      </c>
      <c r="G232">
        <v>59</v>
      </c>
      <c r="H232">
        <v>3929</v>
      </c>
      <c r="I232">
        <v>535</v>
      </c>
      <c r="J232">
        <v>1143</v>
      </c>
      <c r="K232">
        <v>0.27427184466019422</v>
      </c>
      <c r="L232">
        <v>5.801376597836775E-2</v>
      </c>
      <c r="M232">
        <v>23.526946107784429</v>
      </c>
      <c r="N232">
        <v>0.26481545247841493</v>
      </c>
    </row>
    <row r="233" spans="1:14" x14ac:dyDescent="0.25">
      <c r="A233" s="1">
        <v>45307</v>
      </c>
      <c r="B233" t="s">
        <v>14</v>
      </c>
      <c r="C233" t="s">
        <v>21</v>
      </c>
      <c r="D233">
        <v>343</v>
      </c>
      <c r="E233">
        <v>2750</v>
      </c>
      <c r="F233">
        <v>500</v>
      </c>
      <c r="G233">
        <v>186</v>
      </c>
      <c r="H233">
        <v>4106</v>
      </c>
      <c r="I233">
        <v>498</v>
      </c>
      <c r="J233">
        <v>688</v>
      </c>
      <c r="K233">
        <v>0.1818181818181818</v>
      </c>
      <c r="L233">
        <v>0.372</v>
      </c>
      <c r="M233">
        <v>11.97084548104956</v>
      </c>
      <c r="N233">
        <v>0.403316389603251</v>
      </c>
    </row>
    <row r="234" spans="1:14" x14ac:dyDescent="0.25">
      <c r="A234" s="1">
        <v>45364</v>
      </c>
      <c r="B234" t="s">
        <v>16</v>
      </c>
      <c r="C234" t="s">
        <v>19</v>
      </c>
      <c r="D234">
        <v>446</v>
      </c>
      <c r="E234">
        <v>6604</v>
      </c>
      <c r="F234">
        <v>985</v>
      </c>
      <c r="G234">
        <v>444</v>
      </c>
      <c r="H234">
        <v>1777</v>
      </c>
      <c r="I234">
        <v>1334</v>
      </c>
      <c r="J234">
        <v>1472</v>
      </c>
      <c r="K234">
        <v>0.14915202907328889</v>
      </c>
      <c r="L234">
        <v>0.45076142131979702</v>
      </c>
      <c r="M234">
        <v>3.9843049327354261</v>
      </c>
      <c r="N234">
        <v>0.68155140774788781</v>
      </c>
    </row>
    <row r="235" spans="1:14" x14ac:dyDescent="0.25">
      <c r="A235" s="1">
        <v>45350</v>
      </c>
      <c r="B235" t="s">
        <v>17</v>
      </c>
      <c r="C235" t="s">
        <v>19</v>
      </c>
      <c r="D235">
        <v>208</v>
      </c>
      <c r="E235">
        <v>3421</v>
      </c>
      <c r="F235">
        <v>804</v>
      </c>
      <c r="G235">
        <v>105</v>
      </c>
      <c r="H235">
        <v>4208</v>
      </c>
      <c r="I235">
        <v>1514</v>
      </c>
      <c r="J235">
        <v>721</v>
      </c>
      <c r="K235">
        <v>0.23501900029231221</v>
      </c>
      <c r="L235">
        <v>0.13059701492537309</v>
      </c>
      <c r="M235">
        <v>20.23076923076923</v>
      </c>
      <c r="N235">
        <v>0.54322918602158055</v>
      </c>
    </row>
    <row r="236" spans="1:14" x14ac:dyDescent="0.25">
      <c r="A236" s="1">
        <v>45361</v>
      </c>
      <c r="B236" t="s">
        <v>15</v>
      </c>
      <c r="C236" t="s">
        <v>21</v>
      </c>
      <c r="D236">
        <v>352</v>
      </c>
      <c r="E236">
        <v>8119</v>
      </c>
      <c r="F236">
        <v>121</v>
      </c>
      <c r="G236">
        <v>114</v>
      </c>
      <c r="H236">
        <v>3551</v>
      </c>
      <c r="I236">
        <v>2646</v>
      </c>
      <c r="J236">
        <v>1276</v>
      </c>
      <c r="K236">
        <v>1.490331321591329E-2</v>
      </c>
      <c r="L236">
        <v>0.94214876033057848</v>
      </c>
      <c r="M236">
        <v>10.08806818181818</v>
      </c>
      <c r="N236">
        <v>0.50760063557384982</v>
      </c>
    </row>
    <row r="237" spans="1:14" x14ac:dyDescent="0.25">
      <c r="A237" s="1">
        <v>45371</v>
      </c>
      <c r="B237" t="s">
        <v>15</v>
      </c>
      <c r="C237" t="s">
        <v>19</v>
      </c>
      <c r="D237">
        <v>277</v>
      </c>
      <c r="E237">
        <v>9901</v>
      </c>
      <c r="F237">
        <v>573</v>
      </c>
      <c r="G237">
        <v>429</v>
      </c>
      <c r="H237">
        <v>4995</v>
      </c>
      <c r="I237">
        <v>2687</v>
      </c>
      <c r="J237">
        <v>1221</v>
      </c>
      <c r="K237">
        <v>5.7872942127057868E-2</v>
      </c>
      <c r="L237">
        <v>0.74869109947643975</v>
      </c>
      <c r="M237">
        <v>18.032490974729239</v>
      </c>
      <c r="N237">
        <v>0.37609329392487301</v>
      </c>
    </row>
    <row r="238" spans="1:14" x14ac:dyDescent="0.25">
      <c r="A238" s="1">
        <v>45294</v>
      </c>
      <c r="B238" t="s">
        <v>16</v>
      </c>
      <c r="C238" t="s">
        <v>21</v>
      </c>
      <c r="D238">
        <v>414</v>
      </c>
      <c r="E238">
        <v>6319</v>
      </c>
      <c r="F238">
        <v>1243</v>
      </c>
      <c r="G238">
        <v>259</v>
      </c>
      <c r="H238">
        <v>2549</v>
      </c>
      <c r="I238">
        <v>662</v>
      </c>
      <c r="J238">
        <v>993</v>
      </c>
      <c r="K238">
        <v>0.19670833992720371</v>
      </c>
      <c r="L238">
        <v>0.20836685438455349</v>
      </c>
      <c r="M238">
        <v>6.1570048309178746</v>
      </c>
      <c r="N238">
        <v>0.75905223165968994</v>
      </c>
    </row>
    <row r="239" spans="1:14" x14ac:dyDescent="0.25">
      <c r="A239" s="1">
        <v>45311</v>
      </c>
      <c r="B239" t="s">
        <v>14</v>
      </c>
      <c r="C239" t="s">
        <v>19</v>
      </c>
      <c r="D239">
        <v>265</v>
      </c>
      <c r="E239">
        <v>7609</v>
      </c>
      <c r="F239">
        <v>309</v>
      </c>
      <c r="G239">
        <v>126</v>
      </c>
      <c r="H239">
        <v>3802</v>
      </c>
      <c r="I239">
        <v>2589</v>
      </c>
      <c r="J239">
        <v>248</v>
      </c>
      <c r="K239">
        <v>4.0609804179261397E-2</v>
      </c>
      <c r="L239">
        <v>0.40776699029126212</v>
      </c>
      <c r="M239">
        <v>14.347169811320761</v>
      </c>
      <c r="N239">
        <v>0.43820902474231499</v>
      </c>
    </row>
    <row r="240" spans="1:14" x14ac:dyDescent="0.25">
      <c r="A240" s="1">
        <v>45350</v>
      </c>
      <c r="B240" t="s">
        <v>14</v>
      </c>
      <c r="C240" t="s">
        <v>21</v>
      </c>
      <c r="D240">
        <v>485</v>
      </c>
      <c r="E240">
        <v>6387</v>
      </c>
      <c r="F240">
        <v>405</v>
      </c>
      <c r="G240">
        <v>363</v>
      </c>
      <c r="H240">
        <v>1441</v>
      </c>
      <c r="I240">
        <v>1384</v>
      </c>
      <c r="J240">
        <v>1499</v>
      </c>
      <c r="K240">
        <v>6.3410051667449507E-2</v>
      </c>
      <c r="L240">
        <v>0.89629629629629626</v>
      </c>
      <c r="M240">
        <v>2.9711340206185568</v>
      </c>
      <c r="N240">
        <v>0.25225566007746292</v>
      </c>
    </row>
    <row r="241" spans="1:14" x14ac:dyDescent="0.25">
      <c r="A241" s="1">
        <v>45327</v>
      </c>
      <c r="B241" t="s">
        <v>17</v>
      </c>
      <c r="C241" t="s">
        <v>21</v>
      </c>
      <c r="D241">
        <v>233</v>
      </c>
      <c r="E241">
        <v>4993</v>
      </c>
      <c r="F241">
        <v>1393</v>
      </c>
      <c r="G241">
        <v>237</v>
      </c>
      <c r="H241">
        <v>1325</v>
      </c>
      <c r="I241">
        <v>872</v>
      </c>
      <c r="J241">
        <v>541</v>
      </c>
      <c r="K241">
        <v>0.27899058682155009</v>
      </c>
      <c r="L241">
        <v>0.17013639626704949</v>
      </c>
      <c r="M241">
        <v>5.6866952789699567</v>
      </c>
      <c r="N241">
        <v>0.57023990967068083</v>
      </c>
    </row>
    <row r="242" spans="1:14" x14ac:dyDescent="0.25">
      <c r="A242" s="1">
        <v>45310</v>
      </c>
      <c r="B242" t="s">
        <v>16</v>
      </c>
      <c r="C242" t="s">
        <v>21</v>
      </c>
      <c r="D242">
        <v>64</v>
      </c>
      <c r="E242">
        <v>9680</v>
      </c>
      <c r="F242">
        <v>803</v>
      </c>
      <c r="G242">
        <v>75</v>
      </c>
      <c r="H242">
        <v>2801</v>
      </c>
      <c r="I242">
        <v>2497</v>
      </c>
      <c r="J242">
        <v>945</v>
      </c>
      <c r="K242">
        <v>8.2954545454545461E-2</v>
      </c>
      <c r="L242">
        <v>9.3399750933997508E-2</v>
      </c>
      <c r="M242">
        <v>43.765625</v>
      </c>
      <c r="N242">
        <v>0.26830303608596079</v>
      </c>
    </row>
    <row r="243" spans="1:14" x14ac:dyDescent="0.25">
      <c r="A243" s="1">
        <v>45381</v>
      </c>
      <c r="B243" t="s">
        <v>15</v>
      </c>
      <c r="C243" t="s">
        <v>19</v>
      </c>
      <c r="D243">
        <v>206</v>
      </c>
      <c r="E243">
        <v>9044</v>
      </c>
      <c r="F243">
        <v>786</v>
      </c>
      <c r="G243">
        <v>344</v>
      </c>
      <c r="H243">
        <v>1390</v>
      </c>
      <c r="I243">
        <v>2137</v>
      </c>
      <c r="J243">
        <v>191</v>
      </c>
      <c r="K243">
        <v>8.6908447589562135E-2</v>
      </c>
      <c r="L243">
        <v>0.43765903307888038</v>
      </c>
      <c r="M243">
        <v>6.7475728155339807</v>
      </c>
      <c r="N243">
        <v>0.40713388568101527</v>
      </c>
    </row>
    <row r="244" spans="1:14" x14ac:dyDescent="0.25">
      <c r="A244" s="1">
        <v>45358</v>
      </c>
      <c r="B244" t="s">
        <v>14</v>
      </c>
      <c r="C244" t="s">
        <v>19</v>
      </c>
      <c r="D244">
        <v>185</v>
      </c>
      <c r="E244">
        <v>9238</v>
      </c>
      <c r="F244">
        <v>384</v>
      </c>
      <c r="G244">
        <v>427</v>
      </c>
      <c r="H244">
        <v>4331</v>
      </c>
      <c r="I244">
        <v>2667</v>
      </c>
      <c r="J244">
        <v>1386</v>
      </c>
      <c r="K244">
        <v>4.1567438839575657E-2</v>
      </c>
      <c r="L244">
        <v>1.111979166666667</v>
      </c>
      <c r="M244">
        <v>23.410810810810808</v>
      </c>
      <c r="N244">
        <v>0.50444716323068539</v>
      </c>
    </row>
    <row r="245" spans="1:14" x14ac:dyDescent="0.25">
      <c r="A245" s="1">
        <v>45310</v>
      </c>
      <c r="B245" t="s">
        <v>16</v>
      </c>
      <c r="C245" t="s">
        <v>19</v>
      </c>
      <c r="D245">
        <v>310</v>
      </c>
      <c r="E245">
        <v>5873</v>
      </c>
      <c r="F245">
        <v>815</v>
      </c>
      <c r="G245">
        <v>429</v>
      </c>
      <c r="H245">
        <v>4648</v>
      </c>
      <c r="I245">
        <v>1443</v>
      </c>
      <c r="J245">
        <v>214</v>
      </c>
      <c r="K245">
        <v>0.13877064532606839</v>
      </c>
      <c r="L245">
        <v>0.52638036809815947</v>
      </c>
      <c r="M245">
        <v>14.993548387096769</v>
      </c>
      <c r="N245">
        <v>0.72453351481110562</v>
      </c>
    </row>
    <row r="246" spans="1:14" x14ac:dyDescent="0.25">
      <c r="A246" s="1">
        <v>45311</v>
      </c>
      <c r="B246" t="s">
        <v>14</v>
      </c>
      <c r="C246" t="s">
        <v>21</v>
      </c>
      <c r="D246">
        <v>206</v>
      </c>
      <c r="E246">
        <v>5806</v>
      </c>
      <c r="F246">
        <v>1799</v>
      </c>
      <c r="G246">
        <v>271</v>
      </c>
      <c r="H246">
        <v>272</v>
      </c>
      <c r="I246">
        <v>2285</v>
      </c>
      <c r="J246">
        <v>363</v>
      </c>
      <c r="K246">
        <v>0.30985187736823983</v>
      </c>
      <c r="L246">
        <v>0.150639244024458</v>
      </c>
      <c r="M246">
        <v>1.320388349514563</v>
      </c>
      <c r="N246">
        <v>0.49612794820407119</v>
      </c>
    </row>
    <row r="247" spans="1:14" x14ac:dyDescent="0.25">
      <c r="A247" s="1">
        <v>45362</v>
      </c>
      <c r="B247" t="s">
        <v>14</v>
      </c>
      <c r="C247" t="s">
        <v>19</v>
      </c>
      <c r="D247">
        <v>96</v>
      </c>
      <c r="E247">
        <v>9592</v>
      </c>
      <c r="F247">
        <v>862</v>
      </c>
      <c r="G247">
        <v>304</v>
      </c>
      <c r="H247">
        <v>2114</v>
      </c>
      <c r="I247">
        <v>1673</v>
      </c>
      <c r="J247">
        <v>70</v>
      </c>
      <c r="K247">
        <v>8.9866555462885744E-2</v>
      </c>
      <c r="L247">
        <v>0.35266821345707661</v>
      </c>
      <c r="M247">
        <v>22.020833333333329</v>
      </c>
      <c r="N247">
        <v>0.62135525961899862</v>
      </c>
    </row>
    <row r="248" spans="1:14" x14ac:dyDescent="0.25">
      <c r="A248" s="1">
        <v>45343</v>
      </c>
      <c r="B248" t="s">
        <v>15</v>
      </c>
      <c r="C248" t="s">
        <v>19</v>
      </c>
      <c r="D248">
        <v>373</v>
      </c>
      <c r="E248">
        <v>6913</v>
      </c>
      <c r="F248">
        <v>1350</v>
      </c>
      <c r="G248">
        <v>435</v>
      </c>
      <c r="H248">
        <v>2672</v>
      </c>
      <c r="I248">
        <v>1091</v>
      </c>
      <c r="J248">
        <v>1155</v>
      </c>
      <c r="K248">
        <v>0.1952842470707363</v>
      </c>
      <c r="L248">
        <v>0.32222222222222219</v>
      </c>
      <c r="M248">
        <v>7.1635388739946384</v>
      </c>
      <c r="N248">
        <v>0.79569010339944235</v>
      </c>
    </row>
    <row r="249" spans="1:14" x14ac:dyDescent="0.25">
      <c r="A249" s="1">
        <v>45324</v>
      </c>
      <c r="B249" t="s">
        <v>18</v>
      </c>
      <c r="C249" t="s">
        <v>21</v>
      </c>
      <c r="D249">
        <v>381</v>
      </c>
      <c r="E249">
        <v>8124</v>
      </c>
      <c r="F249">
        <v>1047</v>
      </c>
      <c r="G249">
        <v>252</v>
      </c>
      <c r="H249">
        <v>3246</v>
      </c>
      <c r="I249">
        <v>2515</v>
      </c>
      <c r="J249">
        <v>1204</v>
      </c>
      <c r="K249">
        <v>0.128877400295421</v>
      </c>
      <c r="L249">
        <v>0.24068767908309449</v>
      </c>
      <c r="M249">
        <v>8.5196850393700796</v>
      </c>
      <c r="N249">
        <v>0.27889347193878899</v>
      </c>
    </row>
    <row r="250" spans="1:14" x14ac:dyDescent="0.25">
      <c r="A250" s="1">
        <v>45331</v>
      </c>
      <c r="B250" t="s">
        <v>17</v>
      </c>
      <c r="C250" t="s">
        <v>20</v>
      </c>
      <c r="D250">
        <v>222</v>
      </c>
      <c r="E250">
        <v>4157</v>
      </c>
      <c r="F250">
        <v>480</v>
      </c>
      <c r="G250">
        <v>380</v>
      </c>
      <c r="H250">
        <v>907</v>
      </c>
      <c r="I250">
        <v>1346</v>
      </c>
      <c r="J250">
        <v>1033</v>
      </c>
      <c r="K250">
        <v>0.1154678854943469</v>
      </c>
      <c r="L250">
        <v>0.79166666666666663</v>
      </c>
      <c r="M250">
        <v>4.0855855855855854</v>
      </c>
      <c r="N250">
        <v>0.36483891531171181</v>
      </c>
    </row>
    <row r="251" spans="1:14" x14ac:dyDescent="0.25">
      <c r="A251" s="1">
        <v>45330</v>
      </c>
      <c r="B251" t="s">
        <v>17</v>
      </c>
      <c r="C251" t="s">
        <v>21</v>
      </c>
      <c r="D251">
        <v>179</v>
      </c>
      <c r="E251">
        <v>1390</v>
      </c>
      <c r="F251">
        <v>559</v>
      </c>
      <c r="G251">
        <v>195</v>
      </c>
      <c r="H251">
        <v>2004</v>
      </c>
      <c r="I251">
        <v>459</v>
      </c>
      <c r="J251">
        <v>354</v>
      </c>
      <c r="K251">
        <v>0.40215827338129501</v>
      </c>
      <c r="L251">
        <v>0.34883720930232559</v>
      </c>
      <c r="M251">
        <v>11.19553072625698</v>
      </c>
      <c r="N251">
        <v>0.4367456453585879</v>
      </c>
    </row>
    <row r="252" spans="1:14" x14ac:dyDescent="0.25">
      <c r="A252" s="1">
        <v>45373</v>
      </c>
      <c r="B252" t="s">
        <v>15</v>
      </c>
      <c r="C252" t="s">
        <v>19</v>
      </c>
      <c r="D252">
        <v>460</v>
      </c>
      <c r="E252">
        <v>5430</v>
      </c>
      <c r="F252">
        <v>1130</v>
      </c>
      <c r="G252">
        <v>255</v>
      </c>
      <c r="H252">
        <v>3913</v>
      </c>
      <c r="I252">
        <v>1020</v>
      </c>
      <c r="J252">
        <v>420</v>
      </c>
      <c r="K252">
        <v>0.20810313075506451</v>
      </c>
      <c r="L252">
        <v>0.22566371681415931</v>
      </c>
      <c r="M252">
        <v>8.5065217391304344</v>
      </c>
      <c r="N252">
        <v>0.45309690712329892</v>
      </c>
    </row>
    <row r="253" spans="1:14" x14ac:dyDescent="0.25">
      <c r="A253" s="1">
        <v>45292</v>
      </c>
      <c r="B253" t="s">
        <v>14</v>
      </c>
      <c r="C253" t="s">
        <v>21</v>
      </c>
      <c r="D253">
        <v>144</v>
      </c>
      <c r="E253">
        <v>9820</v>
      </c>
      <c r="F253">
        <v>128</v>
      </c>
      <c r="G253">
        <v>134</v>
      </c>
      <c r="H253">
        <v>2764</v>
      </c>
      <c r="I253">
        <v>2476</v>
      </c>
      <c r="J253">
        <v>902</v>
      </c>
      <c r="K253">
        <v>1.3034623217922609E-2</v>
      </c>
      <c r="L253">
        <v>1.046875</v>
      </c>
      <c r="M253">
        <v>19.194444444444439</v>
      </c>
      <c r="N253">
        <v>0.44661264515932753</v>
      </c>
    </row>
    <row r="254" spans="1:14" x14ac:dyDescent="0.25">
      <c r="A254" s="1">
        <v>45302</v>
      </c>
      <c r="B254" t="s">
        <v>16</v>
      </c>
      <c r="C254" t="s">
        <v>20</v>
      </c>
      <c r="D254">
        <v>164</v>
      </c>
      <c r="E254">
        <v>8686</v>
      </c>
      <c r="F254">
        <v>1006</v>
      </c>
      <c r="G254">
        <v>277</v>
      </c>
      <c r="H254">
        <v>2675</v>
      </c>
      <c r="I254">
        <v>2610</v>
      </c>
      <c r="J254">
        <v>433</v>
      </c>
      <c r="K254">
        <v>0.1158185586000461</v>
      </c>
      <c r="L254">
        <v>0.27534791252485091</v>
      </c>
      <c r="M254">
        <v>16.310975609756099</v>
      </c>
      <c r="N254">
        <v>0.74456660153393295</v>
      </c>
    </row>
    <row r="255" spans="1:14" x14ac:dyDescent="0.25">
      <c r="A255" s="1">
        <v>45348</v>
      </c>
      <c r="B255" t="s">
        <v>14</v>
      </c>
      <c r="C255" t="s">
        <v>21</v>
      </c>
      <c r="D255">
        <v>292</v>
      </c>
      <c r="E255">
        <v>5232</v>
      </c>
      <c r="F255">
        <v>1156</v>
      </c>
      <c r="G255">
        <v>140</v>
      </c>
      <c r="H255">
        <v>3810</v>
      </c>
      <c r="I255">
        <v>1062</v>
      </c>
      <c r="J255">
        <v>494</v>
      </c>
      <c r="K255">
        <v>0.22094801223241589</v>
      </c>
      <c r="L255">
        <v>0.1211072664359862</v>
      </c>
      <c r="M255">
        <v>13.047945205479451</v>
      </c>
      <c r="N255">
        <v>0.62841958668011388</v>
      </c>
    </row>
    <row r="256" spans="1:14" x14ac:dyDescent="0.25">
      <c r="A256" s="1">
        <v>45380</v>
      </c>
      <c r="B256" t="s">
        <v>15</v>
      </c>
      <c r="C256" t="s">
        <v>19</v>
      </c>
      <c r="D256">
        <v>469</v>
      </c>
      <c r="E256">
        <v>9007</v>
      </c>
      <c r="F256">
        <v>1769</v>
      </c>
      <c r="G256">
        <v>246</v>
      </c>
      <c r="H256">
        <v>4455</v>
      </c>
      <c r="I256">
        <v>1927</v>
      </c>
      <c r="J256">
        <v>474</v>
      </c>
      <c r="K256">
        <v>0.1964027978239147</v>
      </c>
      <c r="L256">
        <v>0.1390616167326173</v>
      </c>
      <c r="M256">
        <v>9.498933901918976</v>
      </c>
      <c r="N256">
        <v>0.56474312845442232</v>
      </c>
    </row>
    <row r="257" spans="1:14" x14ac:dyDescent="0.25">
      <c r="A257" s="1">
        <v>45341</v>
      </c>
      <c r="B257" t="s">
        <v>17</v>
      </c>
      <c r="C257" t="s">
        <v>20</v>
      </c>
      <c r="D257">
        <v>341</v>
      </c>
      <c r="E257">
        <v>2521</v>
      </c>
      <c r="F257">
        <v>978</v>
      </c>
      <c r="G257">
        <v>27</v>
      </c>
      <c r="H257">
        <v>3023</v>
      </c>
      <c r="I257">
        <v>2983</v>
      </c>
      <c r="J257">
        <v>210</v>
      </c>
      <c r="K257">
        <v>0.38794129313764381</v>
      </c>
      <c r="L257">
        <v>2.7607361963190181E-2</v>
      </c>
      <c r="M257">
        <v>8.8651026392961878</v>
      </c>
      <c r="N257">
        <v>0.38562363071766931</v>
      </c>
    </row>
    <row r="258" spans="1:14" x14ac:dyDescent="0.25">
      <c r="A258" s="1">
        <v>45314</v>
      </c>
      <c r="B258" t="s">
        <v>14</v>
      </c>
      <c r="C258" t="s">
        <v>19</v>
      </c>
      <c r="D258">
        <v>331</v>
      </c>
      <c r="E258">
        <v>2500</v>
      </c>
      <c r="F258">
        <v>178</v>
      </c>
      <c r="G258">
        <v>49</v>
      </c>
      <c r="H258">
        <v>1935</v>
      </c>
      <c r="I258">
        <v>1713</v>
      </c>
      <c r="J258">
        <v>1251</v>
      </c>
      <c r="K258">
        <v>7.1199999999999999E-2</v>
      </c>
      <c r="L258">
        <v>0.2752808988764045</v>
      </c>
      <c r="M258">
        <v>5.8459214501510566</v>
      </c>
      <c r="N258">
        <v>0.69427423053277693</v>
      </c>
    </row>
    <row r="259" spans="1:14" x14ac:dyDescent="0.25">
      <c r="A259" s="1">
        <v>45322</v>
      </c>
      <c r="B259" t="s">
        <v>17</v>
      </c>
      <c r="C259" t="s">
        <v>20</v>
      </c>
      <c r="D259">
        <v>348</v>
      </c>
      <c r="E259">
        <v>7737</v>
      </c>
      <c r="F259">
        <v>1046</v>
      </c>
      <c r="G259">
        <v>30</v>
      </c>
      <c r="H259">
        <v>1785</v>
      </c>
      <c r="I259">
        <v>1740</v>
      </c>
      <c r="J259">
        <v>678</v>
      </c>
      <c r="K259">
        <v>0.13519451983973119</v>
      </c>
      <c r="L259">
        <v>2.8680688336520078E-2</v>
      </c>
      <c r="M259">
        <v>5.1293103448275863</v>
      </c>
      <c r="N259">
        <v>0.77303630689099356</v>
      </c>
    </row>
    <row r="260" spans="1:14" x14ac:dyDescent="0.25">
      <c r="A260" s="1">
        <v>45333</v>
      </c>
      <c r="B260" t="s">
        <v>16</v>
      </c>
      <c r="C260" t="s">
        <v>20</v>
      </c>
      <c r="D260">
        <v>332</v>
      </c>
      <c r="E260">
        <v>4294</v>
      </c>
      <c r="F260">
        <v>558</v>
      </c>
      <c r="G260">
        <v>408</v>
      </c>
      <c r="H260">
        <v>266</v>
      </c>
      <c r="I260">
        <v>2316</v>
      </c>
      <c r="J260">
        <v>944</v>
      </c>
      <c r="K260">
        <v>0.12994876571960881</v>
      </c>
      <c r="L260">
        <v>0.73118279569892475</v>
      </c>
      <c r="M260">
        <v>0.8012048192771084</v>
      </c>
      <c r="N260">
        <v>0.69271896953013601</v>
      </c>
    </row>
    <row r="261" spans="1:14" x14ac:dyDescent="0.25">
      <c r="A261" s="1">
        <v>45298</v>
      </c>
      <c r="B261" t="s">
        <v>17</v>
      </c>
      <c r="C261" t="s">
        <v>21</v>
      </c>
      <c r="D261">
        <v>118</v>
      </c>
      <c r="E261">
        <v>6085</v>
      </c>
      <c r="F261">
        <v>669</v>
      </c>
      <c r="G261">
        <v>234</v>
      </c>
      <c r="H261">
        <v>3261</v>
      </c>
      <c r="I261">
        <v>316</v>
      </c>
      <c r="J261">
        <v>539</v>
      </c>
      <c r="K261">
        <v>0.10994248151191451</v>
      </c>
      <c r="L261">
        <v>0.34977578475336318</v>
      </c>
      <c r="M261">
        <v>27.635593220338979</v>
      </c>
      <c r="N261">
        <v>0.20093906311488369</v>
      </c>
    </row>
    <row r="262" spans="1:14" x14ac:dyDescent="0.25">
      <c r="A262" s="1">
        <v>45307</v>
      </c>
      <c r="B262" t="s">
        <v>17</v>
      </c>
      <c r="C262" t="s">
        <v>21</v>
      </c>
      <c r="D262">
        <v>197</v>
      </c>
      <c r="E262">
        <v>3419</v>
      </c>
      <c r="F262">
        <v>1661</v>
      </c>
      <c r="G262">
        <v>364</v>
      </c>
      <c r="H262">
        <v>2628</v>
      </c>
      <c r="I262">
        <v>477</v>
      </c>
      <c r="J262">
        <v>1066</v>
      </c>
      <c r="K262">
        <v>0.48581456566247438</v>
      </c>
      <c r="L262">
        <v>0.21914509331727869</v>
      </c>
      <c r="M262">
        <v>13.340101522842639</v>
      </c>
      <c r="N262">
        <v>0.58184082211004429</v>
      </c>
    </row>
    <row r="263" spans="1:14" x14ac:dyDescent="0.25">
      <c r="A263" s="1">
        <v>45381</v>
      </c>
      <c r="B263" t="s">
        <v>18</v>
      </c>
      <c r="C263" t="s">
        <v>19</v>
      </c>
      <c r="D263">
        <v>60</v>
      </c>
      <c r="E263">
        <v>4042</v>
      </c>
      <c r="F263">
        <v>1605</v>
      </c>
      <c r="G263">
        <v>291</v>
      </c>
      <c r="H263">
        <v>4353</v>
      </c>
      <c r="I263">
        <v>218</v>
      </c>
      <c r="J263">
        <v>376</v>
      </c>
      <c r="K263">
        <v>0.39708065314200891</v>
      </c>
      <c r="L263">
        <v>0.18130841121495331</v>
      </c>
      <c r="M263">
        <v>72.55</v>
      </c>
      <c r="N263">
        <v>0.23068122886526049</v>
      </c>
    </row>
    <row r="264" spans="1:14" x14ac:dyDescent="0.25">
      <c r="A264" s="1">
        <v>45351</v>
      </c>
      <c r="B264" t="s">
        <v>18</v>
      </c>
      <c r="C264" t="s">
        <v>21</v>
      </c>
      <c r="D264">
        <v>303</v>
      </c>
      <c r="E264">
        <v>5497</v>
      </c>
      <c r="F264">
        <v>1553</v>
      </c>
      <c r="G264">
        <v>17</v>
      </c>
      <c r="H264">
        <v>541</v>
      </c>
      <c r="I264">
        <v>289</v>
      </c>
      <c r="J264">
        <v>647</v>
      </c>
      <c r="K264">
        <v>0.28251773694742588</v>
      </c>
      <c r="L264">
        <v>1.0946555054732779E-2</v>
      </c>
      <c r="M264">
        <v>1.785478547854785</v>
      </c>
      <c r="N264">
        <v>0.35456433220023309</v>
      </c>
    </row>
    <row r="265" spans="1:14" x14ac:dyDescent="0.25">
      <c r="A265" s="1">
        <v>45293</v>
      </c>
      <c r="B265" t="s">
        <v>18</v>
      </c>
      <c r="C265" t="s">
        <v>21</v>
      </c>
      <c r="D265">
        <v>379</v>
      </c>
      <c r="E265">
        <v>2466</v>
      </c>
      <c r="F265">
        <v>837</v>
      </c>
      <c r="G265">
        <v>109</v>
      </c>
      <c r="H265">
        <v>2974</v>
      </c>
      <c r="I265">
        <v>2914</v>
      </c>
      <c r="J265">
        <v>1064</v>
      </c>
      <c r="K265">
        <v>0.33941605839416061</v>
      </c>
      <c r="L265">
        <v>0.13022700119474309</v>
      </c>
      <c r="M265">
        <v>7.8469656992084431</v>
      </c>
      <c r="N265">
        <v>0.235714820208663</v>
      </c>
    </row>
    <row r="266" spans="1:14" x14ac:dyDescent="0.25">
      <c r="A266" s="1">
        <v>45292</v>
      </c>
      <c r="B266" t="s">
        <v>17</v>
      </c>
      <c r="C266" t="s">
        <v>20</v>
      </c>
      <c r="D266">
        <v>409</v>
      </c>
      <c r="E266">
        <v>4561</v>
      </c>
      <c r="F266">
        <v>1408</v>
      </c>
      <c r="G266">
        <v>249</v>
      </c>
      <c r="H266">
        <v>3017</v>
      </c>
      <c r="I266">
        <v>469</v>
      </c>
      <c r="J266">
        <v>338</v>
      </c>
      <c r="K266">
        <v>0.30870423152817372</v>
      </c>
      <c r="L266">
        <v>0.17684659090909091</v>
      </c>
      <c r="M266">
        <v>7.3765281173594133</v>
      </c>
      <c r="N266">
        <v>0.56227727176963271</v>
      </c>
    </row>
    <row r="267" spans="1:14" x14ac:dyDescent="0.25">
      <c r="A267" s="1">
        <v>45339</v>
      </c>
      <c r="B267" t="s">
        <v>15</v>
      </c>
      <c r="C267" t="s">
        <v>21</v>
      </c>
      <c r="D267">
        <v>87</v>
      </c>
      <c r="E267">
        <v>1614</v>
      </c>
      <c r="F267">
        <v>615</v>
      </c>
      <c r="G267">
        <v>487</v>
      </c>
      <c r="H267">
        <v>2861</v>
      </c>
      <c r="I267">
        <v>1901</v>
      </c>
      <c r="J267">
        <v>642</v>
      </c>
      <c r="K267">
        <v>0.38104089219330861</v>
      </c>
      <c r="L267">
        <v>0.79186991869918699</v>
      </c>
      <c r="M267">
        <v>32.885057471264368</v>
      </c>
      <c r="N267">
        <v>0.61195394809556414</v>
      </c>
    </row>
    <row r="268" spans="1:14" x14ac:dyDescent="0.25">
      <c r="A268" s="1">
        <v>45303</v>
      </c>
      <c r="B268" t="s">
        <v>17</v>
      </c>
      <c r="C268" t="s">
        <v>20</v>
      </c>
      <c r="D268">
        <v>183</v>
      </c>
      <c r="E268">
        <v>6392</v>
      </c>
      <c r="F268">
        <v>1222</v>
      </c>
      <c r="G268">
        <v>96</v>
      </c>
      <c r="H268">
        <v>1432</v>
      </c>
      <c r="I268">
        <v>2296</v>
      </c>
      <c r="J268">
        <v>622</v>
      </c>
      <c r="K268">
        <v>0.19117647058823531</v>
      </c>
      <c r="L268">
        <v>7.855973813420622E-2</v>
      </c>
      <c r="M268">
        <v>7.8251366120218577</v>
      </c>
      <c r="N268">
        <v>0.26869258283954311</v>
      </c>
    </row>
    <row r="269" spans="1:14" x14ac:dyDescent="0.25">
      <c r="A269" s="1">
        <v>45360</v>
      </c>
      <c r="B269" t="s">
        <v>15</v>
      </c>
      <c r="C269" t="s">
        <v>20</v>
      </c>
      <c r="D269">
        <v>249</v>
      </c>
      <c r="E269">
        <v>8693</v>
      </c>
      <c r="F269">
        <v>496</v>
      </c>
      <c r="G269">
        <v>307</v>
      </c>
      <c r="H269">
        <v>4074</v>
      </c>
      <c r="I269">
        <v>751</v>
      </c>
      <c r="J269">
        <v>1427</v>
      </c>
      <c r="K269">
        <v>5.7057402507764858E-2</v>
      </c>
      <c r="L269">
        <v>0.61895161290322576</v>
      </c>
      <c r="M269">
        <v>16.361445783132531</v>
      </c>
      <c r="N269">
        <v>0.43030332982698771</v>
      </c>
    </row>
    <row r="270" spans="1:14" x14ac:dyDescent="0.25">
      <c r="A270" s="1">
        <v>45328</v>
      </c>
      <c r="B270" t="s">
        <v>15</v>
      </c>
      <c r="C270" t="s">
        <v>20</v>
      </c>
      <c r="D270">
        <v>72</v>
      </c>
      <c r="E270">
        <v>4223</v>
      </c>
      <c r="F270">
        <v>1612</v>
      </c>
      <c r="G270">
        <v>437</v>
      </c>
      <c r="H270">
        <v>2601</v>
      </c>
      <c r="I270">
        <v>1982</v>
      </c>
      <c r="J270">
        <v>77</v>
      </c>
      <c r="K270">
        <v>0.38171915699739523</v>
      </c>
      <c r="L270">
        <v>0.27109181141439198</v>
      </c>
      <c r="M270">
        <v>36.125</v>
      </c>
      <c r="N270">
        <v>0.47374190537332528</v>
      </c>
    </row>
    <row r="271" spans="1:14" x14ac:dyDescent="0.25">
      <c r="A271" s="1">
        <v>45323</v>
      </c>
      <c r="B271" t="s">
        <v>18</v>
      </c>
      <c r="C271" t="s">
        <v>19</v>
      </c>
      <c r="D271">
        <v>352</v>
      </c>
      <c r="E271">
        <v>8138</v>
      </c>
      <c r="F271">
        <v>138</v>
      </c>
      <c r="G271">
        <v>23</v>
      </c>
      <c r="H271">
        <v>1694</v>
      </c>
      <c r="I271">
        <v>1611</v>
      </c>
      <c r="J271">
        <v>1003</v>
      </c>
      <c r="K271">
        <v>1.6957483411157531E-2</v>
      </c>
      <c r="L271">
        <v>0.16666666666666671</v>
      </c>
      <c r="M271">
        <v>4.8125</v>
      </c>
      <c r="N271">
        <v>0.42143181305654998</v>
      </c>
    </row>
    <row r="272" spans="1:14" x14ac:dyDescent="0.25">
      <c r="A272" s="1">
        <v>45300</v>
      </c>
      <c r="B272" t="s">
        <v>14</v>
      </c>
      <c r="C272" t="s">
        <v>19</v>
      </c>
      <c r="D272">
        <v>395</v>
      </c>
      <c r="E272">
        <v>3667</v>
      </c>
      <c r="F272">
        <v>1394</v>
      </c>
      <c r="G272">
        <v>343</v>
      </c>
      <c r="H272">
        <v>4411</v>
      </c>
      <c r="I272">
        <v>869</v>
      </c>
      <c r="J272">
        <v>92</v>
      </c>
      <c r="K272">
        <v>0.38014725934006</v>
      </c>
      <c r="L272">
        <v>0.24605451936872311</v>
      </c>
      <c r="M272">
        <v>11.167088607594939</v>
      </c>
      <c r="N272">
        <v>0.27261500029111579</v>
      </c>
    </row>
    <row r="273" spans="1:14" x14ac:dyDescent="0.25">
      <c r="A273" s="1">
        <v>45310</v>
      </c>
      <c r="B273" t="s">
        <v>16</v>
      </c>
      <c r="C273" t="s">
        <v>19</v>
      </c>
      <c r="D273">
        <v>351</v>
      </c>
      <c r="E273">
        <v>8980</v>
      </c>
      <c r="F273">
        <v>986</v>
      </c>
      <c r="G273">
        <v>11</v>
      </c>
      <c r="H273">
        <v>861</v>
      </c>
      <c r="I273">
        <v>2521</v>
      </c>
      <c r="J273">
        <v>472</v>
      </c>
      <c r="K273">
        <v>0.1097995545657016</v>
      </c>
      <c r="L273">
        <v>1.115618661257606E-2</v>
      </c>
      <c r="M273">
        <v>2.4529914529914532</v>
      </c>
      <c r="N273">
        <v>0.45136867411248532</v>
      </c>
    </row>
    <row r="274" spans="1:14" x14ac:dyDescent="0.25">
      <c r="A274" s="1">
        <v>45339</v>
      </c>
      <c r="B274" t="s">
        <v>18</v>
      </c>
      <c r="C274" t="s">
        <v>20</v>
      </c>
      <c r="D274">
        <v>412</v>
      </c>
      <c r="E274">
        <v>1130</v>
      </c>
      <c r="F274">
        <v>896</v>
      </c>
      <c r="G274">
        <v>384</v>
      </c>
      <c r="H274">
        <v>4083</v>
      </c>
      <c r="I274">
        <v>880</v>
      </c>
      <c r="J274">
        <v>226</v>
      </c>
      <c r="K274">
        <v>0.79292035398230087</v>
      </c>
      <c r="L274">
        <v>0.42857142857142849</v>
      </c>
      <c r="M274">
        <v>9.9101941747572813</v>
      </c>
      <c r="N274">
        <v>0.65070682868505103</v>
      </c>
    </row>
    <row r="275" spans="1:14" x14ac:dyDescent="0.25">
      <c r="A275" s="1">
        <v>45371</v>
      </c>
      <c r="B275" t="s">
        <v>18</v>
      </c>
      <c r="C275" t="s">
        <v>19</v>
      </c>
      <c r="D275">
        <v>445</v>
      </c>
      <c r="E275">
        <v>3983</v>
      </c>
      <c r="F275">
        <v>256</v>
      </c>
      <c r="G275">
        <v>302</v>
      </c>
      <c r="H275">
        <v>3819</v>
      </c>
      <c r="I275">
        <v>1816</v>
      </c>
      <c r="J275">
        <v>578</v>
      </c>
      <c r="K275">
        <v>6.427316093396937E-2</v>
      </c>
      <c r="L275">
        <v>1.1796875</v>
      </c>
      <c r="M275">
        <v>8.582022471910113</v>
      </c>
      <c r="N275">
        <v>0.2426045987199533</v>
      </c>
    </row>
    <row r="276" spans="1:14" x14ac:dyDescent="0.25">
      <c r="A276" s="1">
        <v>45294</v>
      </c>
      <c r="B276" t="s">
        <v>14</v>
      </c>
      <c r="C276" t="s">
        <v>19</v>
      </c>
      <c r="D276">
        <v>267</v>
      </c>
      <c r="E276">
        <v>5278</v>
      </c>
      <c r="F276">
        <v>1198</v>
      </c>
      <c r="G276">
        <v>334</v>
      </c>
      <c r="H276">
        <v>2068</v>
      </c>
      <c r="I276">
        <v>2307</v>
      </c>
      <c r="J276">
        <v>1015</v>
      </c>
      <c r="K276">
        <v>0.22697991663508901</v>
      </c>
      <c r="L276">
        <v>0.27879799666110178</v>
      </c>
      <c r="M276">
        <v>7.7453183520599254</v>
      </c>
      <c r="N276">
        <v>0.2481080084491421</v>
      </c>
    </row>
    <row r="277" spans="1:14" x14ac:dyDescent="0.25">
      <c r="A277" s="1">
        <v>45311</v>
      </c>
      <c r="B277" t="s">
        <v>16</v>
      </c>
      <c r="C277" t="s">
        <v>21</v>
      </c>
      <c r="D277">
        <v>190</v>
      </c>
      <c r="E277">
        <v>8126</v>
      </c>
      <c r="F277">
        <v>983</v>
      </c>
      <c r="G277">
        <v>431</v>
      </c>
      <c r="H277">
        <v>2534</v>
      </c>
      <c r="I277">
        <v>2498</v>
      </c>
      <c r="J277">
        <v>247</v>
      </c>
      <c r="K277">
        <v>0.120969726802855</v>
      </c>
      <c r="L277">
        <v>0.43845371312309261</v>
      </c>
      <c r="M277">
        <v>13.336842105263161</v>
      </c>
      <c r="N277">
        <v>0.41286277510159058</v>
      </c>
    </row>
    <row r="278" spans="1:14" x14ac:dyDescent="0.25">
      <c r="A278" s="1">
        <v>45315</v>
      </c>
      <c r="B278" t="s">
        <v>17</v>
      </c>
      <c r="C278" t="s">
        <v>19</v>
      </c>
      <c r="D278">
        <v>153</v>
      </c>
      <c r="E278">
        <v>9230</v>
      </c>
      <c r="F278">
        <v>1923</v>
      </c>
      <c r="G278">
        <v>50</v>
      </c>
      <c r="H278">
        <v>3574</v>
      </c>
      <c r="I278">
        <v>1411</v>
      </c>
      <c r="J278">
        <v>659</v>
      </c>
      <c r="K278">
        <v>0.20834236186348859</v>
      </c>
      <c r="L278">
        <v>2.6001040041601659E-2</v>
      </c>
      <c r="M278">
        <v>23.359477124183009</v>
      </c>
      <c r="N278">
        <v>0.76503542697135507</v>
      </c>
    </row>
    <row r="279" spans="1:14" x14ac:dyDescent="0.25">
      <c r="A279" s="1">
        <v>45345</v>
      </c>
      <c r="B279" t="s">
        <v>17</v>
      </c>
      <c r="C279" t="s">
        <v>19</v>
      </c>
      <c r="D279">
        <v>495</v>
      </c>
      <c r="E279">
        <v>8694</v>
      </c>
      <c r="F279">
        <v>1253</v>
      </c>
      <c r="G279">
        <v>327</v>
      </c>
      <c r="H279">
        <v>1216</v>
      </c>
      <c r="I279">
        <v>1349</v>
      </c>
      <c r="J279">
        <v>891</v>
      </c>
      <c r="K279">
        <v>0.14412238325281801</v>
      </c>
      <c r="L279">
        <v>0.26097366320830012</v>
      </c>
      <c r="M279">
        <v>2.456565656565656</v>
      </c>
      <c r="N279">
        <v>0.60114358803374857</v>
      </c>
    </row>
    <row r="280" spans="1:14" x14ac:dyDescent="0.25">
      <c r="A280" s="1">
        <v>45324</v>
      </c>
      <c r="B280" t="s">
        <v>18</v>
      </c>
      <c r="C280" t="s">
        <v>20</v>
      </c>
      <c r="D280">
        <v>259</v>
      </c>
      <c r="E280">
        <v>7640</v>
      </c>
      <c r="F280">
        <v>1810</v>
      </c>
      <c r="G280">
        <v>325</v>
      </c>
      <c r="H280">
        <v>4606</v>
      </c>
      <c r="I280">
        <v>622</v>
      </c>
      <c r="J280">
        <v>902</v>
      </c>
      <c r="K280">
        <v>0.23691099476439789</v>
      </c>
      <c r="L280">
        <v>0.1795580110497238</v>
      </c>
      <c r="M280">
        <v>17.783783783783779</v>
      </c>
      <c r="N280">
        <v>0.60720197400353892</v>
      </c>
    </row>
    <row r="281" spans="1:14" x14ac:dyDescent="0.25">
      <c r="A281" s="1">
        <v>45315</v>
      </c>
      <c r="B281" t="s">
        <v>16</v>
      </c>
      <c r="C281" t="s">
        <v>20</v>
      </c>
      <c r="D281">
        <v>160</v>
      </c>
      <c r="E281">
        <v>6468</v>
      </c>
      <c r="F281">
        <v>1073</v>
      </c>
      <c r="G281">
        <v>390</v>
      </c>
      <c r="H281">
        <v>407</v>
      </c>
      <c r="I281">
        <v>621</v>
      </c>
      <c r="J281">
        <v>71</v>
      </c>
      <c r="K281">
        <v>0.1658936301793445</v>
      </c>
      <c r="L281">
        <v>0.36346691519105312</v>
      </c>
      <c r="M281">
        <v>2.5437500000000002</v>
      </c>
      <c r="N281">
        <v>0.417151994502719</v>
      </c>
    </row>
    <row r="282" spans="1:14" x14ac:dyDescent="0.25">
      <c r="A282" s="1">
        <v>45366</v>
      </c>
      <c r="B282" t="s">
        <v>18</v>
      </c>
      <c r="C282" t="s">
        <v>20</v>
      </c>
      <c r="D282">
        <v>153</v>
      </c>
      <c r="E282">
        <v>1920</v>
      </c>
      <c r="F282">
        <v>1207</v>
      </c>
      <c r="G282">
        <v>120</v>
      </c>
      <c r="H282">
        <v>2865</v>
      </c>
      <c r="I282">
        <v>882</v>
      </c>
      <c r="J282">
        <v>1185</v>
      </c>
      <c r="K282">
        <v>0.62864583333333335</v>
      </c>
      <c r="L282">
        <v>9.9420049710024855E-2</v>
      </c>
      <c r="M282">
        <v>18.725490196078429</v>
      </c>
      <c r="N282">
        <v>0.55619647472512312</v>
      </c>
    </row>
    <row r="283" spans="1:14" x14ac:dyDescent="0.25">
      <c r="A283" s="1">
        <v>45363</v>
      </c>
      <c r="B283" t="s">
        <v>15</v>
      </c>
      <c r="C283" t="s">
        <v>20</v>
      </c>
      <c r="D283">
        <v>365</v>
      </c>
      <c r="E283">
        <v>8564</v>
      </c>
      <c r="F283">
        <v>1145</v>
      </c>
      <c r="G283">
        <v>23</v>
      </c>
      <c r="H283">
        <v>2693</v>
      </c>
      <c r="I283">
        <v>2420</v>
      </c>
      <c r="J283">
        <v>1130</v>
      </c>
      <c r="K283">
        <v>0.1336992059785147</v>
      </c>
      <c r="L283">
        <v>2.0087336244541489E-2</v>
      </c>
      <c r="M283">
        <v>7.3780821917808206</v>
      </c>
      <c r="N283">
        <v>0.20607871041664599</v>
      </c>
    </row>
    <row r="284" spans="1:14" x14ac:dyDescent="0.25">
      <c r="A284" s="1">
        <v>45327</v>
      </c>
      <c r="B284" t="s">
        <v>18</v>
      </c>
      <c r="C284" t="s">
        <v>20</v>
      </c>
      <c r="D284">
        <v>220</v>
      </c>
      <c r="E284">
        <v>9684</v>
      </c>
      <c r="F284">
        <v>1582</v>
      </c>
      <c r="G284">
        <v>240</v>
      </c>
      <c r="H284">
        <v>832</v>
      </c>
      <c r="I284">
        <v>1035</v>
      </c>
      <c r="J284">
        <v>1139</v>
      </c>
      <c r="K284">
        <v>0.16336224700536969</v>
      </c>
      <c r="L284">
        <v>0.15170670037926681</v>
      </c>
      <c r="M284">
        <v>3.7818181818181822</v>
      </c>
      <c r="N284">
        <v>0.58165762784572539</v>
      </c>
    </row>
    <row r="285" spans="1:14" x14ac:dyDescent="0.25">
      <c r="A285" s="1">
        <v>45329</v>
      </c>
      <c r="B285" t="s">
        <v>18</v>
      </c>
      <c r="C285" t="s">
        <v>20</v>
      </c>
      <c r="D285">
        <v>405</v>
      </c>
      <c r="E285">
        <v>9502</v>
      </c>
      <c r="F285">
        <v>1662</v>
      </c>
      <c r="G285">
        <v>482</v>
      </c>
      <c r="H285">
        <v>2302</v>
      </c>
      <c r="I285">
        <v>2330</v>
      </c>
      <c r="J285">
        <v>891</v>
      </c>
      <c r="K285">
        <v>0.1749105451483898</v>
      </c>
      <c r="L285">
        <v>0.29001203369434408</v>
      </c>
      <c r="M285">
        <v>5.6839506172839496</v>
      </c>
      <c r="N285">
        <v>0.74797216854574211</v>
      </c>
    </row>
    <row r="286" spans="1:14" x14ac:dyDescent="0.25">
      <c r="A286" s="1">
        <v>45375</v>
      </c>
      <c r="B286" t="s">
        <v>17</v>
      </c>
      <c r="C286" t="s">
        <v>19</v>
      </c>
      <c r="D286">
        <v>373</v>
      </c>
      <c r="E286">
        <v>9930</v>
      </c>
      <c r="F286">
        <v>1830</v>
      </c>
      <c r="G286">
        <v>93</v>
      </c>
      <c r="H286">
        <v>3159</v>
      </c>
      <c r="I286">
        <v>1788</v>
      </c>
      <c r="J286">
        <v>147</v>
      </c>
      <c r="K286">
        <v>0.18429003021148041</v>
      </c>
      <c r="L286">
        <v>5.0819672131147541E-2</v>
      </c>
      <c r="M286">
        <v>8.4691689008042896</v>
      </c>
      <c r="N286">
        <v>0.56754408100689158</v>
      </c>
    </row>
    <row r="287" spans="1:14" x14ac:dyDescent="0.25">
      <c r="A287" s="1">
        <v>45380</v>
      </c>
      <c r="B287" t="s">
        <v>17</v>
      </c>
      <c r="C287" t="s">
        <v>20</v>
      </c>
      <c r="D287">
        <v>182</v>
      </c>
      <c r="E287">
        <v>4241</v>
      </c>
      <c r="F287">
        <v>948</v>
      </c>
      <c r="G287">
        <v>139</v>
      </c>
      <c r="H287">
        <v>3283</v>
      </c>
      <c r="I287">
        <v>587</v>
      </c>
      <c r="J287">
        <v>1217</v>
      </c>
      <c r="K287">
        <v>0.2235321858052346</v>
      </c>
      <c r="L287">
        <v>0.1466244725738397</v>
      </c>
      <c r="M287">
        <v>18.03846153846154</v>
      </c>
      <c r="N287">
        <v>0.72421915607980702</v>
      </c>
    </row>
    <row r="288" spans="1:14" x14ac:dyDescent="0.25">
      <c r="A288" s="1">
        <v>45316</v>
      </c>
      <c r="B288" t="s">
        <v>17</v>
      </c>
      <c r="C288" t="s">
        <v>20</v>
      </c>
      <c r="D288">
        <v>425</v>
      </c>
      <c r="E288">
        <v>1545</v>
      </c>
      <c r="F288">
        <v>1505</v>
      </c>
      <c r="G288">
        <v>240</v>
      </c>
      <c r="H288">
        <v>4952</v>
      </c>
      <c r="I288">
        <v>1950</v>
      </c>
      <c r="J288">
        <v>484</v>
      </c>
      <c r="K288">
        <v>0.97411003236245952</v>
      </c>
      <c r="L288">
        <v>0.159468438538206</v>
      </c>
      <c r="M288">
        <v>11.65176470588235</v>
      </c>
      <c r="N288">
        <v>0.63438383327965631</v>
      </c>
    </row>
    <row r="289" spans="1:14" x14ac:dyDescent="0.25">
      <c r="A289" s="1">
        <v>45309</v>
      </c>
      <c r="B289" t="s">
        <v>15</v>
      </c>
      <c r="C289" t="s">
        <v>21</v>
      </c>
      <c r="D289">
        <v>342</v>
      </c>
      <c r="E289">
        <v>5346</v>
      </c>
      <c r="F289">
        <v>847</v>
      </c>
      <c r="G289">
        <v>335</v>
      </c>
      <c r="H289">
        <v>2131</v>
      </c>
      <c r="I289">
        <v>945</v>
      </c>
      <c r="J289">
        <v>686</v>
      </c>
      <c r="K289">
        <v>0.15843621399176949</v>
      </c>
      <c r="L289">
        <v>0.39551357733175913</v>
      </c>
      <c r="M289">
        <v>6.230994152046784</v>
      </c>
      <c r="N289">
        <v>0.27233504984221418</v>
      </c>
    </row>
    <row r="290" spans="1:14" x14ac:dyDescent="0.25">
      <c r="A290" s="1">
        <v>45373</v>
      </c>
      <c r="B290" t="s">
        <v>17</v>
      </c>
      <c r="C290" t="s">
        <v>19</v>
      </c>
      <c r="D290">
        <v>377</v>
      </c>
      <c r="E290">
        <v>4810</v>
      </c>
      <c r="F290">
        <v>1563</v>
      </c>
      <c r="G290">
        <v>154</v>
      </c>
      <c r="H290">
        <v>3919</v>
      </c>
      <c r="I290">
        <v>2271</v>
      </c>
      <c r="J290">
        <v>1159</v>
      </c>
      <c r="K290">
        <v>0.32494802494802488</v>
      </c>
      <c r="L290">
        <v>9.852847088931542E-2</v>
      </c>
      <c r="M290">
        <v>10.395225464190981</v>
      </c>
      <c r="N290">
        <v>0.74147198437150519</v>
      </c>
    </row>
    <row r="291" spans="1:14" x14ac:dyDescent="0.25">
      <c r="A291" s="1">
        <v>45357</v>
      </c>
      <c r="B291" t="s">
        <v>16</v>
      </c>
      <c r="C291" t="s">
        <v>19</v>
      </c>
      <c r="D291">
        <v>176</v>
      </c>
      <c r="E291">
        <v>8206</v>
      </c>
      <c r="F291">
        <v>1727</v>
      </c>
      <c r="G291">
        <v>388</v>
      </c>
      <c r="H291">
        <v>2762</v>
      </c>
      <c r="I291">
        <v>2937</v>
      </c>
      <c r="J291">
        <v>637</v>
      </c>
      <c r="K291">
        <v>0.210455764075067</v>
      </c>
      <c r="L291">
        <v>0.2246670526925304</v>
      </c>
      <c r="M291">
        <v>15.69318181818182</v>
      </c>
      <c r="N291">
        <v>0.23986630661346489</v>
      </c>
    </row>
    <row r="292" spans="1:14" x14ac:dyDescent="0.25">
      <c r="A292" s="1">
        <v>45345</v>
      </c>
      <c r="B292" t="s">
        <v>14</v>
      </c>
      <c r="C292" t="s">
        <v>19</v>
      </c>
      <c r="D292">
        <v>155</v>
      </c>
      <c r="E292">
        <v>3032</v>
      </c>
      <c r="F292">
        <v>1088</v>
      </c>
      <c r="G292">
        <v>354</v>
      </c>
      <c r="H292">
        <v>1879</v>
      </c>
      <c r="I292">
        <v>2561</v>
      </c>
      <c r="J292">
        <v>393</v>
      </c>
      <c r="K292">
        <v>0.35883905013192607</v>
      </c>
      <c r="L292">
        <v>0.32536764705882348</v>
      </c>
      <c r="M292">
        <v>12.122580645161291</v>
      </c>
      <c r="N292">
        <v>0.52038048352865829</v>
      </c>
    </row>
    <row r="293" spans="1:14" x14ac:dyDescent="0.25">
      <c r="A293" s="1">
        <v>45326</v>
      </c>
      <c r="B293" t="s">
        <v>16</v>
      </c>
      <c r="C293" t="s">
        <v>20</v>
      </c>
      <c r="D293">
        <v>141</v>
      </c>
      <c r="E293">
        <v>9436</v>
      </c>
      <c r="F293">
        <v>120</v>
      </c>
      <c r="G293">
        <v>37</v>
      </c>
      <c r="H293">
        <v>436</v>
      </c>
      <c r="I293">
        <v>2103</v>
      </c>
      <c r="J293">
        <v>1367</v>
      </c>
      <c r="K293">
        <v>1.271725307333616E-2</v>
      </c>
      <c r="L293">
        <v>0.30833333333333329</v>
      </c>
      <c r="M293">
        <v>3.0921985815602842</v>
      </c>
      <c r="N293">
        <v>0.28528227427607461</v>
      </c>
    </row>
    <row r="294" spans="1:14" x14ac:dyDescent="0.25">
      <c r="A294" s="1">
        <v>45371</v>
      </c>
      <c r="B294" t="s">
        <v>16</v>
      </c>
      <c r="C294" t="s">
        <v>20</v>
      </c>
      <c r="D294">
        <v>336</v>
      </c>
      <c r="E294">
        <v>1271</v>
      </c>
      <c r="F294">
        <v>402</v>
      </c>
      <c r="G294">
        <v>75</v>
      </c>
      <c r="H294">
        <v>4643</v>
      </c>
      <c r="I294">
        <v>1848</v>
      </c>
      <c r="J294">
        <v>620</v>
      </c>
      <c r="K294">
        <v>0.31628638867033831</v>
      </c>
      <c r="L294">
        <v>0.18656716417910449</v>
      </c>
      <c r="M294">
        <v>13.81845238095238</v>
      </c>
      <c r="N294">
        <v>0.20702396643854251</v>
      </c>
    </row>
    <row r="295" spans="1:14" x14ac:dyDescent="0.25">
      <c r="A295" s="1">
        <v>45352</v>
      </c>
      <c r="B295" t="s">
        <v>17</v>
      </c>
      <c r="C295" t="s">
        <v>20</v>
      </c>
      <c r="D295">
        <v>427</v>
      </c>
      <c r="E295">
        <v>4511</v>
      </c>
      <c r="F295">
        <v>968</v>
      </c>
      <c r="G295">
        <v>172</v>
      </c>
      <c r="H295">
        <v>4925</v>
      </c>
      <c r="I295">
        <v>785</v>
      </c>
      <c r="J295">
        <v>660</v>
      </c>
      <c r="K295">
        <v>0.21458656617158059</v>
      </c>
      <c r="L295">
        <v>0.1776859504132231</v>
      </c>
      <c r="M295">
        <v>11.53395784543325</v>
      </c>
      <c r="N295">
        <v>0.45322055607658351</v>
      </c>
    </row>
    <row r="296" spans="1:14" x14ac:dyDescent="0.25">
      <c r="A296" s="1">
        <v>45332</v>
      </c>
      <c r="B296" t="s">
        <v>14</v>
      </c>
      <c r="C296" t="s">
        <v>21</v>
      </c>
      <c r="D296">
        <v>442</v>
      </c>
      <c r="E296">
        <v>2771</v>
      </c>
      <c r="F296">
        <v>183</v>
      </c>
      <c r="G296">
        <v>238</v>
      </c>
      <c r="H296">
        <v>1740</v>
      </c>
      <c r="I296">
        <v>2260</v>
      </c>
      <c r="J296">
        <v>292</v>
      </c>
      <c r="K296">
        <v>6.6041140382533378E-2</v>
      </c>
      <c r="L296">
        <v>1.300546448087432</v>
      </c>
      <c r="M296">
        <v>3.936651583710407</v>
      </c>
      <c r="N296">
        <v>0.37702442459249369</v>
      </c>
    </row>
    <row r="297" spans="1:14" x14ac:dyDescent="0.25">
      <c r="A297" s="1">
        <v>45324</v>
      </c>
      <c r="B297" t="s">
        <v>14</v>
      </c>
      <c r="C297" t="s">
        <v>20</v>
      </c>
      <c r="D297">
        <v>100</v>
      </c>
      <c r="E297">
        <v>5361</v>
      </c>
      <c r="F297">
        <v>1897</v>
      </c>
      <c r="G297">
        <v>270</v>
      </c>
      <c r="H297">
        <v>4143</v>
      </c>
      <c r="I297">
        <v>2269</v>
      </c>
      <c r="J297">
        <v>610</v>
      </c>
      <c r="K297">
        <v>0.35385189330348821</v>
      </c>
      <c r="L297">
        <v>0.14232999472851871</v>
      </c>
      <c r="M297">
        <v>41.43</v>
      </c>
      <c r="N297">
        <v>0.49160029627856189</v>
      </c>
    </row>
    <row r="298" spans="1:14" x14ac:dyDescent="0.25">
      <c r="A298" s="1">
        <v>45359</v>
      </c>
      <c r="B298" t="s">
        <v>14</v>
      </c>
      <c r="C298" t="s">
        <v>21</v>
      </c>
      <c r="D298">
        <v>78</v>
      </c>
      <c r="E298">
        <v>8069</v>
      </c>
      <c r="F298">
        <v>1782</v>
      </c>
      <c r="G298">
        <v>458</v>
      </c>
      <c r="H298">
        <v>563</v>
      </c>
      <c r="I298">
        <v>1667</v>
      </c>
      <c r="J298">
        <v>1009</v>
      </c>
      <c r="K298">
        <v>0.22084521006320479</v>
      </c>
      <c r="L298">
        <v>0.25701459034792368</v>
      </c>
      <c r="M298">
        <v>7.2179487179487181</v>
      </c>
      <c r="N298">
        <v>0.54631993204073059</v>
      </c>
    </row>
    <row r="299" spans="1:14" x14ac:dyDescent="0.25">
      <c r="A299" s="1">
        <v>45324</v>
      </c>
      <c r="B299" t="s">
        <v>15</v>
      </c>
      <c r="C299" t="s">
        <v>19</v>
      </c>
      <c r="D299">
        <v>345</v>
      </c>
      <c r="E299">
        <v>1920</v>
      </c>
      <c r="F299">
        <v>1576</v>
      </c>
      <c r="G299">
        <v>433</v>
      </c>
      <c r="H299">
        <v>2568</v>
      </c>
      <c r="I299">
        <v>1345</v>
      </c>
      <c r="J299">
        <v>81</v>
      </c>
      <c r="K299">
        <v>0.8208333333333333</v>
      </c>
      <c r="L299">
        <v>0.27474619289340102</v>
      </c>
      <c r="M299">
        <v>7.4434782608695649</v>
      </c>
      <c r="N299">
        <v>0.22624344338536839</v>
      </c>
    </row>
    <row r="300" spans="1:14" x14ac:dyDescent="0.25">
      <c r="A300" s="1">
        <v>45305</v>
      </c>
      <c r="B300" t="s">
        <v>17</v>
      </c>
      <c r="C300" t="s">
        <v>20</v>
      </c>
      <c r="D300">
        <v>346</v>
      </c>
      <c r="E300">
        <v>9190</v>
      </c>
      <c r="F300">
        <v>1510</v>
      </c>
      <c r="G300">
        <v>469</v>
      </c>
      <c r="H300">
        <v>485</v>
      </c>
      <c r="I300">
        <v>138</v>
      </c>
      <c r="J300">
        <v>440</v>
      </c>
      <c r="K300">
        <v>0.16430903155603921</v>
      </c>
      <c r="L300">
        <v>0.31059602649006618</v>
      </c>
      <c r="M300">
        <v>1.401734104046243</v>
      </c>
      <c r="N300">
        <v>0.27380197707424742</v>
      </c>
    </row>
    <row r="301" spans="1:14" x14ac:dyDescent="0.25">
      <c r="A301" s="1">
        <v>45312</v>
      </c>
      <c r="B301" t="s">
        <v>14</v>
      </c>
      <c r="C301" t="s">
        <v>21</v>
      </c>
      <c r="D301">
        <v>263</v>
      </c>
      <c r="E301">
        <v>4430</v>
      </c>
      <c r="F301">
        <v>1630</v>
      </c>
      <c r="G301">
        <v>449</v>
      </c>
      <c r="H301">
        <v>348</v>
      </c>
      <c r="I301">
        <v>2644</v>
      </c>
      <c r="J301">
        <v>326</v>
      </c>
      <c r="K301">
        <v>0.36794582392776531</v>
      </c>
      <c r="L301">
        <v>0.27546012269938652</v>
      </c>
      <c r="M301">
        <v>1.3231939163498101</v>
      </c>
      <c r="N301">
        <v>0.53518543787025519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Dashboard</vt:lpstr>
      <vt:lpstr>Pivot Table</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2025-04-07T09:47:05Z</dcterms:created>
  <dcterms:modified xsi:type="dcterms:W3CDTF">2025-04-07T14:20:23Z</dcterms:modified>
</cp:coreProperties>
</file>