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art 2" sheetId="1" r:id="rId3"/>
    <sheet state="visible" name="Spring Costant" sheetId="2" r:id="rId4"/>
    <sheet state="visible" name="Part 1" sheetId="3" r:id="rId5"/>
  </sheets>
  <definedNames/>
  <calcPr/>
</workbook>
</file>

<file path=xl/sharedStrings.xml><?xml version="1.0" encoding="utf-8"?>
<sst xmlns="http://schemas.openxmlformats.org/spreadsheetml/2006/main" count="17" uniqueCount="11">
  <si>
    <t>m</t>
  </si>
  <si>
    <t>x</t>
  </si>
  <si>
    <t>k</t>
  </si>
  <si>
    <t>k (avg)</t>
  </si>
  <si>
    <t>w</t>
  </si>
  <si>
    <t>w (angular velocity)</t>
  </si>
  <si>
    <t>r</t>
  </si>
  <si>
    <t>F</t>
  </si>
  <si>
    <t>w^2</t>
  </si>
  <si>
    <t>r/F</t>
  </si>
  <si>
    <t>F/(W^2)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</si>
</sst>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sz val="11.0"/>
      <color rgb="FF000000"/>
      <name val="Inconsolata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2" numFmtId="0" xfId="0" applyFill="1" applyFont="1"/>
    <xf borderId="0" fillId="2" fontId="1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0" fontId="1" numFmtId="0" xfId="0" applyFont="1"/>
    <xf borderId="0" fillId="4" fontId="1" numFmtId="0" xfId="0" applyAlignment="1" applyFill="1" applyFont="1">
      <alignment readingOrder="0"/>
    </xf>
    <xf borderId="0" fillId="4" fontId="2" numFmtId="0" xfId="0" applyAlignment="1" applyFont="1">
      <alignment readingOrder="0"/>
    </xf>
    <xf borderId="0" fillId="5" fontId="2" numFmtId="0" xfId="0" applyAlignment="1" applyFill="1" applyFont="1">
      <alignment readingOrder="0"/>
    </xf>
    <xf borderId="0" fillId="5" fontId="2" numFmtId="0" xfId="0" applyFont="1"/>
    <xf borderId="0" fillId="3" fontId="2" numFmtId="0" xfId="0" applyFont="1"/>
    <xf borderId="0" fillId="5" fontId="3" numFmtId="0" xfId="0" applyFont="1"/>
    <xf borderId="0" fillId="4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F vs. r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'Part 2'!$E$1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>Linear Relationship</c:name>
            <c:spPr>
              <a:ln w="19050">
                <a:solidFill>
                  <a:srgbClr val="3366CC">
                    <a:alpha val="4000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'Part 2'!$D$2:$D$5</c:f>
            </c:numRef>
          </c:xVal>
          <c:yVal>
            <c:numRef>
              <c:f>'Part 2'!$E$2:$E$5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007000"/>
        <c:axId val="2077474228"/>
      </c:scatterChart>
      <c:valAx>
        <c:axId val="149300700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radius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77474228"/>
      </c:valAx>
      <c:valAx>
        <c:axId val="20774742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Force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93007000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w^2 vs. F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'Part 1'!$E$1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>Trendline</c:name>
            <c:spPr>
              <a:ln w="19050">
                <a:solidFill>
                  <a:srgbClr val="3366CC">
                    <a:alpha val="4000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'Part 1'!$D$2:$D$6</c:f>
            </c:numRef>
          </c:xVal>
          <c:yVal>
            <c:numRef>
              <c:f>'Part 1'!$E$2:$E$6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107480"/>
        <c:axId val="2125305037"/>
      </c:scatterChart>
      <c:valAx>
        <c:axId val="67710748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F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125305037"/>
      </c:valAx>
      <c:valAx>
        <c:axId val="21253050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w^2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77107480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85725</xdr:colOff>
      <xdr:row>11</xdr:row>
      <xdr:rowOff>95250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2</xdr:col>
      <xdr:colOff>209550</xdr:colOff>
      <xdr:row>11</xdr:row>
      <xdr:rowOff>28575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4</v>
      </c>
      <c r="B1" s="1" t="s">
        <v>1</v>
      </c>
      <c r="C1" s="1" t="s">
        <v>0</v>
      </c>
      <c r="D1" s="1" t="s">
        <v>6</v>
      </c>
      <c r="E1" s="1" t="s">
        <v>7</v>
      </c>
      <c r="F1" s="1" t="s">
        <v>8</v>
      </c>
      <c r="G1" s="1" t="s">
        <v>9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>
      <c r="A2" s="8">
        <v>2.6</v>
      </c>
      <c r="B2" s="8">
        <v>0.005</v>
      </c>
      <c r="C2" s="8">
        <v>0.005</v>
      </c>
      <c r="D2" s="8">
        <v>0.105</v>
      </c>
      <c r="E2" s="10">
        <f t="shared" ref="E2:E5" si="1">Round((1+C2)*F2*D2,3)</f>
        <v>0.713</v>
      </c>
      <c r="F2" s="12">
        <f t="shared" ref="F2:F5" si="2">Round(A2^2,2)</f>
        <v>6.76</v>
      </c>
      <c r="G2" s="10">
        <f t="shared" ref="G2:G5" si="3">Round(D2/E2,2)</f>
        <v>0.15</v>
      </c>
    </row>
    <row r="3">
      <c r="A3" s="8">
        <v>2.6</v>
      </c>
      <c r="B3" s="8">
        <v>0.01</v>
      </c>
      <c r="C3" s="8">
        <v>0.015</v>
      </c>
      <c r="D3" s="8">
        <v>0.11</v>
      </c>
      <c r="E3" s="10">
        <f t="shared" si="1"/>
        <v>0.755</v>
      </c>
      <c r="F3" s="12">
        <f t="shared" si="2"/>
        <v>6.76</v>
      </c>
      <c r="G3" s="10">
        <f t="shared" si="3"/>
        <v>0.15</v>
      </c>
    </row>
    <row r="4">
      <c r="A4" s="8">
        <v>2.6</v>
      </c>
      <c r="B4" s="8">
        <v>0.015</v>
      </c>
      <c r="C4" s="8">
        <v>0.025</v>
      </c>
      <c r="D4" s="8">
        <v>0.12</v>
      </c>
      <c r="E4" s="10">
        <f t="shared" si="1"/>
        <v>0.831</v>
      </c>
      <c r="F4" s="12">
        <f t="shared" si="2"/>
        <v>6.76</v>
      </c>
      <c r="G4" s="10">
        <f t="shared" si="3"/>
        <v>0.14</v>
      </c>
    </row>
    <row r="5">
      <c r="A5" s="8">
        <v>2.6</v>
      </c>
      <c r="B5" s="8">
        <v>0.02</v>
      </c>
      <c r="C5" s="8">
        <v>0.035</v>
      </c>
      <c r="D5" s="8">
        <v>0.125</v>
      </c>
      <c r="E5" s="10">
        <f t="shared" si="1"/>
        <v>0.875</v>
      </c>
      <c r="F5" s="12">
        <f t="shared" si="2"/>
        <v>6.76</v>
      </c>
      <c r="G5" s="10">
        <f t="shared" si="3"/>
        <v>0.14</v>
      </c>
    </row>
    <row r="6">
      <c r="A6" s="2"/>
      <c r="B6" s="2"/>
      <c r="D6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0.025</v>
      </c>
      <c r="B2" s="2">
        <v>0.011</v>
      </c>
      <c r="C2">
        <f t="shared" ref="C2:C4" si="1">Round((A2*9.81)/B2,2)</f>
        <v>22.3</v>
      </c>
      <c r="D2" s="3">
        <f>Round(AVERAGE(C2:C4),2)</f>
        <v>25.17</v>
      </c>
    </row>
    <row r="3">
      <c r="A3" s="2">
        <v>0.045</v>
      </c>
      <c r="B3" s="2">
        <v>0.017</v>
      </c>
      <c r="C3">
        <f t="shared" si="1"/>
        <v>25.97</v>
      </c>
    </row>
    <row r="4">
      <c r="A4" s="2">
        <v>0.05</v>
      </c>
      <c r="B4" s="2">
        <v>0.018</v>
      </c>
      <c r="C4">
        <f t="shared" si="1"/>
        <v>27.25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5.43"/>
  </cols>
  <sheetData>
    <row r="1">
      <c r="A1" s="1" t="s">
        <v>1</v>
      </c>
      <c r="B1" s="1" t="s">
        <v>5</v>
      </c>
      <c r="C1" s="1" t="s">
        <v>6</v>
      </c>
      <c r="D1" s="4" t="s">
        <v>7</v>
      </c>
      <c r="E1" s="5" t="s">
        <v>8</v>
      </c>
      <c r="F1" s="7" t="s">
        <v>10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9">
        <v>0.005</v>
      </c>
      <c r="B2" s="9">
        <v>2.94</v>
      </c>
      <c r="C2" s="9">
        <v>0.11</v>
      </c>
      <c r="D2" s="3">
        <f t="shared" ref="D2:D6" si="1">Round((1)*E2*C2,3)</f>
        <v>0.95</v>
      </c>
      <c r="E2" s="11">
        <f t="shared" ref="E2:E6" si="2">Round(B2^2,2)</f>
        <v>8.64</v>
      </c>
      <c r="F2" s="13">
        <f t="shared" ref="F2:F6" si="3">Round(D2/E2,2)</f>
        <v>0.11</v>
      </c>
    </row>
    <row r="3">
      <c r="A3" s="9">
        <v>0.01</v>
      </c>
      <c r="B3" s="9">
        <v>3.7</v>
      </c>
      <c r="C3" s="9">
        <v>0.12</v>
      </c>
      <c r="D3" s="3">
        <f t="shared" si="1"/>
        <v>1.643</v>
      </c>
      <c r="E3" s="11">
        <f t="shared" si="2"/>
        <v>13.69</v>
      </c>
      <c r="F3" s="13">
        <f t="shared" si="3"/>
        <v>0.12</v>
      </c>
    </row>
    <row r="4">
      <c r="A4" s="9">
        <v>0.02</v>
      </c>
      <c r="B4" s="9">
        <v>4.62</v>
      </c>
      <c r="C4" s="9">
        <v>0.13</v>
      </c>
      <c r="D4" s="3">
        <f t="shared" si="1"/>
        <v>2.774</v>
      </c>
      <c r="E4" s="11">
        <f t="shared" si="2"/>
        <v>21.34</v>
      </c>
      <c r="F4" s="13">
        <f t="shared" si="3"/>
        <v>0.13</v>
      </c>
    </row>
    <row r="5">
      <c r="A5" s="9">
        <v>0.03</v>
      </c>
      <c r="B5" s="9">
        <v>5.6</v>
      </c>
      <c r="C5" s="9">
        <v>0.15</v>
      </c>
      <c r="D5" s="3">
        <f t="shared" si="1"/>
        <v>4.704</v>
      </c>
      <c r="E5" s="11">
        <f t="shared" si="2"/>
        <v>31.36</v>
      </c>
      <c r="F5" s="13">
        <f t="shared" si="3"/>
        <v>0.15</v>
      </c>
    </row>
    <row r="6">
      <c r="A6" s="9">
        <v>0.04</v>
      </c>
      <c r="B6" s="9">
        <v>6.45</v>
      </c>
      <c r="C6" s="9">
        <v>0.17</v>
      </c>
      <c r="D6" s="3">
        <f t="shared" si="1"/>
        <v>7.072</v>
      </c>
      <c r="E6" s="11">
        <f t="shared" si="2"/>
        <v>41.6</v>
      </c>
      <c r="F6" s="13">
        <f t="shared" si="3"/>
        <v>0.17</v>
      </c>
    </row>
  </sheetData>
  <drawing r:id="rId1"/>
</worksheet>
</file>