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pring Constant" sheetId="1" r:id="rId3"/>
    <sheet state="visible" name="Part 1" sheetId="2" r:id="rId4"/>
    <sheet state="visible" name="Part 2" sheetId="3" r:id="rId5"/>
    <sheet state="visible" name="One of the Questions" sheetId="4" r:id="rId6"/>
  </sheets>
  <definedNames/>
  <calcPr/>
</workbook>
</file>

<file path=xl/sharedStrings.xml><?xml version="1.0" encoding="utf-8"?>
<sst xmlns="http://schemas.openxmlformats.org/spreadsheetml/2006/main" count="25" uniqueCount="22">
  <si>
    <t>m1 (kg)</t>
  </si>
  <si>
    <t>F</t>
  </si>
  <si>
    <t>x (m)</t>
  </si>
  <si>
    <t>m2 (kg)</t>
  </si>
  <si>
    <t>h (m)</t>
  </si>
  <si>
    <t>v (final)</t>
  </si>
  <si>
    <t>F (N)</t>
  </si>
  <si>
    <t>U (g) (J)</t>
  </si>
  <si>
    <t>U(s) (J)</t>
  </si>
  <si>
    <t>U(k) (J)</t>
  </si>
  <si>
    <t>x</t>
  </si>
  <si>
    <t>U(s)+U(k) (J)</t>
  </si>
  <si>
    <t>k (N/cm)</t>
  </si>
  <si>
    <t>k (avg) (N/m)</t>
  </si>
  <si>
    <t>Ratio of U(g) to U(s)+U(k)</t>
  </si>
  <si>
    <t>v (m/s)</t>
  </si>
  <si>
    <t>Kinetic Energy (J)</t>
  </si>
  <si>
    <t>Potential Energy (J)</t>
  </si>
  <si>
    <t>Ratio of KE to PE (part 1)</t>
  </si>
  <si>
    <t>Ratio of U(g) to U(s)+U(k) (part 2)</t>
  </si>
  <si>
    <t>Avg (Part 1)</t>
  </si>
  <si>
    <t>Avg (Part 2)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</si>
</sst>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</font>
    <font/>
    <font>
      <sz val="11.0"/>
    </font>
  </fonts>
  <fills count="7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E6B8AF"/>
        <bgColor rgb="FFE6B8AF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2" fontId="2" numFmtId="0" xfId="0" applyAlignment="1" applyFill="1" applyFont="1">
      <alignment readingOrder="0"/>
    </xf>
    <xf borderId="0" fillId="3" fontId="2" numFmtId="0" xfId="0" applyAlignment="1" applyFill="1" applyFont="1">
      <alignment readingOrder="0"/>
    </xf>
    <xf borderId="0" fillId="2" fontId="2" numFmtId="0" xfId="0" applyFont="1"/>
    <xf borderId="0" fillId="3" fontId="2" numFmtId="0" xfId="0" applyFont="1"/>
    <xf borderId="0" fillId="4" fontId="1" numFmtId="0" xfId="0" applyFill="1" applyFont="1"/>
    <xf borderId="0" fillId="3" fontId="3" numFmtId="0" xfId="0" applyFont="1"/>
    <xf borderId="0" fillId="4" fontId="2" numFmtId="0" xfId="0" applyFont="1"/>
    <xf borderId="0" fillId="0" fontId="2" numFmtId="0" xfId="0" applyAlignment="1" applyFont="1">
      <alignment readingOrder="0"/>
    </xf>
    <xf borderId="0" fillId="3" fontId="2" numFmtId="0" xfId="0" applyFont="1"/>
    <xf borderId="0" fillId="5" fontId="2" numFmtId="0" xfId="0" applyAlignment="1" applyFill="1" applyFont="1">
      <alignment readingOrder="0"/>
    </xf>
    <xf borderId="0" fillId="5" fontId="2" numFmtId="0" xfId="0" applyFont="1"/>
    <xf borderId="0" fillId="6" fontId="2" numFmtId="0" xfId="0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10</v>
      </c>
      <c r="C1" s="1" t="s">
        <v>12</v>
      </c>
      <c r="D1" s="1" t="s">
        <v>13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0.4</v>
      </c>
      <c r="B2" s="3">
        <v>5.5</v>
      </c>
      <c r="C2" s="3">
        <v>7.35</v>
      </c>
      <c r="D2" s="6">
        <f>Round(AVERAGE(C2:C4)*100)</f>
        <v>667</v>
      </c>
    </row>
    <row r="3">
      <c r="A3" s="3">
        <v>0.5</v>
      </c>
      <c r="B3" s="3">
        <v>8.0</v>
      </c>
      <c r="C3" s="3">
        <v>6.25</v>
      </c>
    </row>
    <row r="4">
      <c r="A4" s="3">
        <v>0.8</v>
      </c>
      <c r="B4" s="3">
        <v>12.5</v>
      </c>
      <c r="C4" s="3">
        <v>6.4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5" max="5" width="18.0"/>
    <col customWidth="1" min="6" max="6" width="21.57"/>
    <col customWidth="1" min="7" max="7" width="24.0"/>
  </cols>
  <sheetData>
    <row r="1">
      <c r="A1" s="1" t="s">
        <v>2</v>
      </c>
      <c r="B1" s="1" t="s">
        <v>0</v>
      </c>
      <c r="C1" s="1" t="s">
        <v>3</v>
      </c>
      <c r="D1" s="1" t="s">
        <v>15</v>
      </c>
      <c r="E1" s="1" t="s">
        <v>16</v>
      </c>
      <c r="F1" s="1" t="s">
        <v>17</v>
      </c>
      <c r="G1" s="1" t="s">
        <v>18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>
        <v>0.35</v>
      </c>
      <c r="B2" s="4">
        <v>0.21</v>
      </c>
      <c r="C2" s="4">
        <v>0.08</v>
      </c>
      <c r="D2" s="4">
        <v>1.14</v>
      </c>
      <c r="E2" s="6">
        <f t="shared" ref="E2:E6" si="1">Round((0.5)*(B2+C2)*(D2)^2,2)</f>
        <v>0.19</v>
      </c>
      <c r="F2" s="8">
        <f t="shared" ref="F2:F6" si="2">Round((B2+C2)*(9.81)*(A2),2)</f>
        <v>1</v>
      </c>
      <c r="G2">
        <f t="shared" ref="G2:G6" si="3">Round(E2/F2,2)</f>
        <v>0.19</v>
      </c>
    </row>
    <row r="3">
      <c r="A3" s="4">
        <v>0.35</v>
      </c>
      <c r="B3" s="4">
        <v>0.21</v>
      </c>
      <c r="C3" s="4">
        <v>0.08</v>
      </c>
      <c r="D3" s="4">
        <v>1.12</v>
      </c>
      <c r="E3" s="6">
        <f t="shared" si="1"/>
        <v>0.18</v>
      </c>
      <c r="F3" s="8">
        <f t="shared" si="2"/>
        <v>1</v>
      </c>
      <c r="G3">
        <f t="shared" si="3"/>
        <v>0.18</v>
      </c>
    </row>
    <row r="4">
      <c r="A4" s="4">
        <v>0.35</v>
      </c>
      <c r="B4" s="4">
        <v>0.21</v>
      </c>
      <c r="C4" s="4">
        <v>0.08</v>
      </c>
      <c r="D4" s="4">
        <v>1.07</v>
      </c>
      <c r="E4" s="6">
        <f t="shared" si="1"/>
        <v>0.17</v>
      </c>
      <c r="F4" s="8">
        <f t="shared" si="2"/>
        <v>1</v>
      </c>
      <c r="G4">
        <f t="shared" si="3"/>
        <v>0.17</v>
      </c>
    </row>
    <row r="5">
      <c r="A5" s="4">
        <v>0.35</v>
      </c>
      <c r="B5" s="4">
        <v>0.24</v>
      </c>
      <c r="C5" s="4">
        <v>0.08</v>
      </c>
      <c r="D5" s="4">
        <v>1.13</v>
      </c>
      <c r="E5" s="6">
        <f t="shared" si="1"/>
        <v>0.2</v>
      </c>
      <c r="F5" s="8">
        <f t="shared" si="2"/>
        <v>1.1</v>
      </c>
      <c r="G5">
        <f t="shared" si="3"/>
        <v>0.18</v>
      </c>
    </row>
    <row r="6">
      <c r="A6" s="4">
        <v>0.35</v>
      </c>
      <c r="B6" s="4">
        <v>0.24</v>
      </c>
      <c r="C6" s="4">
        <v>0.08</v>
      </c>
      <c r="D6" s="4">
        <v>1.0</v>
      </c>
      <c r="E6" s="6">
        <f t="shared" si="1"/>
        <v>0.16</v>
      </c>
      <c r="F6" s="8">
        <f t="shared" si="2"/>
        <v>1.1</v>
      </c>
      <c r="G6">
        <f t="shared" si="3"/>
        <v>0.15</v>
      </c>
    </row>
    <row r="7">
      <c r="A7" s="10"/>
      <c r="B7" s="10"/>
      <c r="C7" s="10"/>
    </row>
    <row r="8">
      <c r="A8" s="10"/>
      <c r="B8" s="10"/>
      <c r="C8" s="10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0" max="10" width="26.43"/>
  </cols>
  <sheetData>
    <row r="1">
      <c r="A1" s="1" t="s">
        <v>0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11</v>
      </c>
      <c r="J1" s="1" t="s">
        <v>14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>
        <v>0.2</v>
      </c>
      <c r="B2" s="3">
        <v>0.06</v>
      </c>
      <c r="C2" s="5">
        <v>0.12</v>
      </c>
      <c r="D2" s="3">
        <v>0.29</v>
      </c>
      <c r="E2" s="3">
        <v>0.8</v>
      </c>
      <c r="F2" s="7">
        <f t="shared" ref="F2:F10" si="1">Round((A2+B2)*(9.81)*(C2),2)</f>
        <v>0.31</v>
      </c>
      <c r="G2" s="9">
        <f t="shared" ref="G2:G10" si="2">Round((0.5)*0.667*((E2/0.667)-C2)^2,2)</f>
        <v>0.39</v>
      </c>
      <c r="H2" s="9">
        <f t="shared" ref="H2:H10" si="3">Round((0.5)*(A2+B2)*(D2)^2,2)</f>
        <v>0.01</v>
      </c>
      <c r="I2" s="7">
        <f t="shared" ref="I2:I10" si="4">Round(G2+H2,2)</f>
        <v>0.4</v>
      </c>
      <c r="J2">
        <f t="shared" ref="J2:J10" si="5">Round(F2/I2,2)</f>
        <v>0.78</v>
      </c>
    </row>
    <row r="3">
      <c r="A3" s="3">
        <v>0.2</v>
      </c>
      <c r="B3" s="3">
        <v>0.08</v>
      </c>
      <c r="C3" s="5">
        <v>0.16999999999999998</v>
      </c>
      <c r="D3" s="3">
        <v>0.4</v>
      </c>
      <c r="E3" s="3">
        <v>1.2</v>
      </c>
      <c r="F3" s="7">
        <f t="shared" si="1"/>
        <v>0.47</v>
      </c>
      <c r="G3" s="9">
        <f t="shared" si="2"/>
        <v>0.89</v>
      </c>
      <c r="H3" s="9">
        <f t="shared" si="3"/>
        <v>0.02</v>
      </c>
      <c r="I3" s="7">
        <f t="shared" si="4"/>
        <v>0.91</v>
      </c>
      <c r="J3">
        <f t="shared" si="5"/>
        <v>0.52</v>
      </c>
    </row>
    <row r="4">
      <c r="A4" s="3">
        <v>0.2</v>
      </c>
      <c r="B4" s="3">
        <v>0.1</v>
      </c>
      <c r="C4" s="5">
        <v>0.21999999999999997</v>
      </c>
      <c r="D4" s="3">
        <v>0.46</v>
      </c>
      <c r="E4" s="3">
        <v>1.5</v>
      </c>
      <c r="F4" s="7">
        <f t="shared" si="1"/>
        <v>0.65</v>
      </c>
      <c r="G4" s="9">
        <f t="shared" si="2"/>
        <v>1.37</v>
      </c>
      <c r="H4" s="9">
        <f t="shared" si="3"/>
        <v>0.03</v>
      </c>
      <c r="I4" s="7">
        <f t="shared" si="4"/>
        <v>1.4</v>
      </c>
      <c r="J4">
        <f t="shared" si="5"/>
        <v>0.46</v>
      </c>
    </row>
    <row r="5">
      <c r="A5" s="4">
        <v>0.24</v>
      </c>
      <c r="B5" s="4">
        <v>0.06</v>
      </c>
      <c r="C5" s="11">
        <v>0.12</v>
      </c>
      <c r="D5" s="4">
        <v>0.26</v>
      </c>
      <c r="E5" s="4">
        <v>0.8</v>
      </c>
      <c r="F5" s="7">
        <f t="shared" si="1"/>
        <v>0.35</v>
      </c>
      <c r="G5" s="9">
        <f t="shared" si="2"/>
        <v>0.39</v>
      </c>
      <c r="H5" s="9">
        <f t="shared" si="3"/>
        <v>0.01</v>
      </c>
      <c r="I5" s="7">
        <f t="shared" si="4"/>
        <v>0.4</v>
      </c>
      <c r="J5">
        <f t="shared" si="5"/>
        <v>0.88</v>
      </c>
    </row>
    <row r="6">
      <c r="A6" s="4">
        <v>0.24</v>
      </c>
      <c r="B6" s="4">
        <v>0.08</v>
      </c>
      <c r="C6" s="11">
        <v>0.16999999999999998</v>
      </c>
      <c r="D6" s="4">
        <v>0.37</v>
      </c>
      <c r="E6" s="4">
        <v>1.1</v>
      </c>
      <c r="F6" s="7">
        <f t="shared" si="1"/>
        <v>0.53</v>
      </c>
      <c r="G6" s="9">
        <f t="shared" si="2"/>
        <v>0.73</v>
      </c>
      <c r="H6" s="9">
        <f t="shared" si="3"/>
        <v>0.02</v>
      </c>
      <c r="I6" s="7">
        <f t="shared" si="4"/>
        <v>0.75</v>
      </c>
      <c r="J6">
        <f t="shared" si="5"/>
        <v>0.71</v>
      </c>
    </row>
    <row r="7">
      <c r="A7" s="4">
        <v>0.24</v>
      </c>
      <c r="B7" s="4">
        <v>0.1</v>
      </c>
      <c r="C7" s="11">
        <v>0.21999999999999997</v>
      </c>
      <c r="D7" s="4">
        <v>0.44</v>
      </c>
      <c r="E7" s="4">
        <v>1.5</v>
      </c>
      <c r="F7" s="7">
        <f t="shared" si="1"/>
        <v>0.73</v>
      </c>
      <c r="G7" s="9">
        <f t="shared" si="2"/>
        <v>1.37</v>
      </c>
      <c r="H7" s="9">
        <f t="shared" si="3"/>
        <v>0.03</v>
      </c>
      <c r="I7" s="7">
        <f t="shared" si="4"/>
        <v>1.4</v>
      </c>
      <c r="J7">
        <f t="shared" si="5"/>
        <v>0.52</v>
      </c>
    </row>
    <row r="8">
      <c r="A8" s="12">
        <v>0.28</v>
      </c>
      <c r="B8" s="12">
        <v>0.06</v>
      </c>
      <c r="C8" s="13">
        <v>0.06</v>
      </c>
      <c r="D8" s="12">
        <v>0.26</v>
      </c>
      <c r="E8" s="12">
        <v>0.8</v>
      </c>
      <c r="F8" s="7">
        <f t="shared" si="1"/>
        <v>0.2</v>
      </c>
      <c r="G8" s="9">
        <f t="shared" si="2"/>
        <v>0.43</v>
      </c>
      <c r="H8" s="9">
        <f t="shared" si="3"/>
        <v>0.01</v>
      </c>
      <c r="I8" s="7">
        <f t="shared" si="4"/>
        <v>0.44</v>
      </c>
      <c r="J8">
        <f t="shared" si="5"/>
        <v>0.45</v>
      </c>
    </row>
    <row r="9">
      <c r="A9" s="12">
        <v>0.28</v>
      </c>
      <c r="B9" s="12">
        <v>0.08</v>
      </c>
      <c r="C9" s="13">
        <v>0.14999999999999997</v>
      </c>
      <c r="D9" s="12">
        <v>0.35</v>
      </c>
      <c r="E9" s="12">
        <v>1.1</v>
      </c>
      <c r="F9" s="7">
        <f t="shared" si="1"/>
        <v>0.53</v>
      </c>
      <c r="G9" s="9">
        <f t="shared" si="2"/>
        <v>0.75</v>
      </c>
      <c r="H9" s="9">
        <f t="shared" si="3"/>
        <v>0.02</v>
      </c>
      <c r="I9" s="7">
        <f t="shared" si="4"/>
        <v>0.77</v>
      </c>
      <c r="J9">
        <f t="shared" si="5"/>
        <v>0.69</v>
      </c>
    </row>
    <row r="10">
      <c r="A10" s="12">
        <v>0.28</v>
      </c>
      <c r="B10" s="12">
        <v>0.1</v>
      </c>
      <c r="C10" s="13">
        <v>0.20999999999999996</v>
      </c>
      <c r="D10" s="12">
        <v>0.41</v>
      </c>
      <c r="E10" s="12">
        <v>1.5</v>
      </c>
      <c r="F10" s="7">
        <f t="shared" si="1"/>
        <v>0.78</v>
      </c>
      <c r="G10" s="9">
        <f t="shared" si="2"/>
        <v>1.39</v>
      </c>
      <c r="H10" s="9">
        <f t="shared" si="3"/>
        <v>0.03</v>
      </c>
      <c r="I10" s="7">
        <f t="shared" si="4"/>
        <v>1.42</v>
      </c>
      <c r="J10">
        <f t="shared" si="5"/>
        <v>0.55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9.86"/>
    <col customWidth="1" min="2" max="2" width="38.14"/>
    <col customWidth="1" min="3" max="3" width="15.43"/>
  </cols>
  <sheetData>
    <row r="1">
      <c r="A1" s="1" t="s">
        <v>18</v>
      </c>
      <c r="B1" s="1" t="s">
        <v>19</v>
      </c>
      <c r="C1" s="1" t="s">
        <v>20</v>
      </c>
      <c r="D1" s="1" t="s">
        <v>21</v>
      </c>
    </row>
    <row r="2">
      <c r="A2" s="9">
        <v>0.19</v>
      </c>
      <c r="B2" s="6">
        <v>0.78</v>
      </c>
      <c r="C2" s="14">
        <f>AVERAGE(A2:A6)</f>
        <v>0.174</v>
      </c>
      <c r="D2" s="14">
        <f>Round(AVERAGE(B2:B10),2)</f>
        <v>0.62</v>
      </c>
    </row>
    <row r="3">
      <c r="A3" s="9">
        <v>0.18</v>
      </c>
      <c r="B3" s="6">
        <v>0.52</v>
      </c>
    </row>
    <row r="4">
      <c r="A4" s="9">
        <v>0.17</v>
      </c>
      <c r="B4" s="6">
        <v>0.46</v>
      </c>
    </row>
    <row r="5">
      <c r="A5" s="9">
        <v>0.18</v>
      </c>
      <c r="B5" s="6">
        <v>0.88</v>
      </c>
    </row>
    <row r="6">
      <c r="A6" s="9">
        <v>0.15</v>
      </c>
      <c r="B6" s="6">
        <v>0.71</v>
      </c>
    </row>
    <row r="7">
      <c r="A7" s="9"/>
      <c r="B7" s="6">
        <v>0.52</v>
      </c>
    </row>
    <row r="8">
      <c r="A8" s="9"/>
      <c r="B8" s="6">
        <v>0.45</v>
      </c>
    </row>
    <row r="9">
      <c r="A9" s="9"/>
      <c r="B9" s="6">
        <v>0.69</v>
      </c>
    </row>
    <row r="10">
      <c r="A10" s="9"/>
      <c r="B10" s="6">
        <v>0.55</v>
      </c>
    </row>
  </sheetData>
  <drawing r:id="rId1"/>
</worksheet>
</file>